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риложение 2" sheetId="1" state="visible" r:id="rId1"/>
  </sheets>
  <definedNames>
    <definedName name="_xlnm._FilterDatabase" localSheetId="0" hidden="1">'приложение 2'!$A$12:$BP$2820</definedName>
    <definedName name="Print_Titles" localSheetId="0" hidden="0">'приложение 2'!$11:$12</definedName>
    <definedName name="_xlnm.Print_Area" localSheetId="0" hidden="0">'приложение 2'!$A$1:$BN$2820</definedName>
    <definedName name="_xlnm._FilterDatabase" localSheetId="0" hidden="1">'приложение 2'!$A$12:$BP$2820</definedName>
  </definedNames>
  <calcPr/>
</workbook>
</file>

<file path=xl/sharedStrings.xml><?xml version="1.0" encoding="utf-8"?>
<sst xmlns="http://schemas.openxmlformats.org/spreadsheetml/2006/main" count="1183" uniqueCount="1183">
  <si>
    <t xml:space="preserve">ПРИЛОЖЕНИЕ 2</t>
  </si>
  <si>
    <t xml:space="preserve">к решению</t>
  </si>
  <si>
    <t xml:space="preserve">Пермской городской Думы</t>
  </si>
  <si>
    <t xml:space="preserve">от 16.12.2025 № 234</t>
  </si>
  <si>
    <t xml:space="preserve">Ведомственная структура расходов бюджета города Перми на 2026 год и на плановый период 2027 и 2028 годов</t>
  </si>
  <si>
    <t xml:space="preserve">тыс. руб.</t>
  </si>
  <si>
    <t>Ведомство</t>
  </si>
  <si>
    <t>Раздел</t>
  </si>
  <si>
    <t>Подраздел</t>
  </si>
  <si>
    <t xml:space="preserve">Целевая статья</t>
  </si>
  <si>
    <t xml:space="preserve">Вид расходов</t>
  </si>
  <si>
    <t xml:space="preserve">Наименование расходов</t>
  </si>
  <si>
    <t xml:space="preserve">2026 год</t>
  </si>
  <si>
    <t xml:space="preserve">2027 год</t>
  </si>
  <si>
    <t xml:space="preserve">2028 год</t>
  </si>
  <si>
    <t xml:space="preserve">Поправки ко 2 чтению</t>
  </si>
  <si>
    <t xml:space="preserve">Решение комитета 19.02.2026</t>
  </si>
  <si>
    <t xml:space="preserve">Решение комитета от 21.05.2026</t>
  </si>
  <si>
    <t>формулы</t>
  </si>
  <si>
    <t xml:space="preserve">Внутриотраслевое перераспределение</t>
  </si>
  <si>
    <t xml:space="preserve">Межотраслевое перераспределение</t>
  </si>
  <si>
    <t xml:space="preserve">Увеличение, сокращение расходов</t>
  </si>
  <si>
    <t xml:space="preserve">Перераспределение расходов между годами</t>
  </si>
  <si>
    <t xml:space="preserve">Межбюджетные трансферты</t>
  </si>
  <si>
    <t>163</t>
  </si>
  <si>
    <t xml:space="preserve">Департамент имущественных отношений администрации города Перми</t>
  </si>
  <si>
    <t>01</t>
  </si>
  <si>
    <t xml:space="preserve">Общегосударственные вопросы</t>
  </si>
  <si>
    <t>13</t>
  </si>
  <si>
    <t xml:space="preserve">Другие общегосударственные вопросы</t>
  </si>
  <si>
    <t>0400000000</t>
  </si>
  <si>
    <t xml:space="preserve">Муниципальная программа "Управление муниципальным имуществом города Перми"</t>
  </si>
  <si>
    <t>0440000000</t>
  </si>
  <si>
    <t xml:space="preserve">Комплексы процессных мероприятий</t>
  </si>
  <si>
    <t>0440100000</t>
  </si>
  <si>
    <t xml:space="preserve">Комплекс процессных мероприятий "Осуществление полномочий собственника муниципального имущества города Перми в порядке, предусмотренном действующим законодательством"</t>
  </si>
  <si>
    <t>0440121540</t>
  </si>
  <si>
    <t xml:space="preserve">Мероприятия в сфере имущественных отношений</t>
  </si>
  <si>
    <t>200</t>
  </si>
  <si>
    <t xml:space="preserve">Закупка товаров, работ и услуг для обеспечения государственных (муниципальных) нужд</t>
  </si>
  <si>
    <t>800</t>
  </si>
  <si>
    <t xml:space="preserve">Иные бюджетные ассигнования</t>
  </si>
  <si>
    <t>0440121590</t>
  </si>
  <si>
    <t xml:space="preserve">Содержание и обслуживание нежилого муниципального фонда</t>
  </si>
  <si>
    <t>0440122150</t>
  </si>
  <si>
    <t xml:space="preserve">Приведение в нормативное состояние объектов нежилого муниципального фонда</t>
  </si>
  <si>
    <t>0440200000</t>
  </si>
  <si>
    <t xml:space="preserve">Комплекс процессных мероприятий "Обеспечение деятельности департамента имущественных отношений администрации города Перми и подведомственного ему учреждения"</t>
  </si>
  <si>
    <t>0440200110</t>
  </si>
  <si>
    <t xml:space="preserve">Содержание муниципальных органов города Перми</t>
  </si>
  <si>
    <t>100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</si>
  <si>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</si>
  <si>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0440200590</t>
  </si>
  <si>
    <t xml:space="preserve">Обеспечение деятельности (оказание услуг, выполнение работ) муниципальных учреждений (организаций)</t>
  </si>
  <si>
    <t>9100000000</t>
  </si>
  <si>
    <t xml:space="preserve">Непрограммные расходы бюджета города Перми по реализации иных мероприятий</t>
  </si>
  <si>
    <t>9190000000</t>
  </si>
  <si>
    <t xml:space="preserve">Иные непрограммные мероприятия</t>
  </si>
  <si>
    <t>9190021200</t>
  </si>
  <si>
    <t xml:space="preserve">Исполнение обязанностей по уплате платежей в федеральный бюджет</t>
  </si>
  <si>
    <t>05</t>
  </si>
  <si>
    <t xml:space="preserve">Жилищно-коммунальное хозяйство</t>
  </si>
  <si>
    <t>03</t>
  </si>
  <si>
    <t>Благоустройство</t>
  </si>
  <si>
    <t>1000000000</t>
  </si>
  <si>
    <t xml:space="preserve">Муниципальная программа "Дорожная деятельность и благоустройство города Перми"</t>
  </si>
  <si>
    <t>1040000000</t>
  </si>
  <si>
    <t>1040300000</t>
  </si>
  <si>
    <t xml:space="preserve">Комплекс процессных мероприятий "Организация благоустройства территории города Перми"</t>
  </si>
  <si>
    <t>1040323670</t>
  </si>
  <si>
    <t xml:space="preserve">Реализация мероприятий по перемещению и хранению средств индивидуальной мобильности, размещенных с нарушением требований правил благоустройства</t>
  </si>
  <si>
    <t>878</t>
  </si>
  <si>
    <t xml:space="preserve">Избирательная комиссия Пермского края</t>
  </si>
  <si>
    <t>07</t>
  </si>
  <si>
    <t xml:space="preserve">Обеспечение проведения выборов и референдумов</t>
  </si>
  <si>
    <t>9190020600</t>
  </si>
  <si>
    <t xml:space="preserve">Мероприятия по проведению выборов в Пермскую городскую Думу</t>
  </si>
  <si>
    <t>902</t>
  </si>
  <si>
    <t xml:space="preserve">Департамент финансов администрации города Перми</t>
  </si>
  <si>
    <t>06</t>
  </si>
  <si>
    <t xml:space="preserve">Обеспечение деятельности финансовых, налоговых и таможенных органов и органов финансового (финансово-бюджетного) надзора</t>
  </si>
  <si>
    <t>9500000000</t>
  </si>
  <si>
    <t xml:space="preserve">Непрограммные расходы по обеспечению деятельности администрации города Перми</t>
  </si>
  <si>
    <t>9580000000</t>
  </si>
  <si>
    <t xml:space="preserve">Функциональные органы администрации города Перми</t>
  </si>
  <si>
    <t>9580000110</t>
  </si>
  <si>
    <t>11</t>
  </si>
  <si>
    <t xml:space="preserve">Резервные фонды</t>
  </si>
  <si>
    <t>9600000000</t>
  </si>
  <si>
    <t xml:space="preserve">Другие непрограммные расходы по реализации вопросов местного значения города Перми, связанных с общегородским управлением</t>
  </si>
  <si>
    <t>9620000000</t>
  </si>
  <si>
    <t xml:space="preserve">Резервный фонд</t>
  </si>
  <si>
    <t>9620093000</t>
  </si>
  <si>
    <t xml:space="preserve">Резервный фонд администрации города Перми</t>
  </si>
  <si>
    <t>9110000000</t>
  </si>
  <si>
    <t xml:space="preserve">Содержание централизованных бухгалтерий</t>
  </si>
  <si>
    <t>9110000590</t>
  </si>
  <si>
    <t>9170000000</t>
  </si>
  <si>
    <t xml:space="preserve">Иные зарезервированные средства</t>
  </si>
  <si>
    <t>9170001050</t>
  </si>
  <si>
    <t xml:space="preserve">Средства на повышение оплаты труда работников бюджетной сферы</t>
  </si>
  <si>
    <t>9190021460</t>
  </si>
  <si>
    <t xml:space="preserve">Мероприятия в сфере применения информационных технологий</t>
  </si>
  <si>
    <t>9610000000</t>
  </si>
  <si>
    <t xml:space="preserve">Расходы на исполнение судебных актов по обращению взыскания на средства местного бюджета</t>
  </si>
  <si>
    <t>9610092000</t>
  </si>
  <si>
    <t xml:space="preserve">Средства на исполнение судебных актов, вступивших в законную силу</t>
  </si>
  <si>
    <t xml:space="preserve">Обслуживание государственного (муниципального) долга</t>
  </si>
  <si>
    <t xml:space="preserve">Обслуживание государственного (муниципального) внутреннего долга</t>
  </si>
  <si>
    <t>9190023640</t>
  </si>
  <si>
    <t xml:space="preserve">Исполнение обязательств по обслуживанию муниципального долга</t>
  </si>
  <si>
    <t>700</t>
  </si>
  <si>
    <t>903</t>
  </si>
  <si>
    <t xml:space="preserve">Департамент градостроительства и архитектуры администрации города Перми</t>
  </si>
  <si>
    <t>04</t>
  </si>
  <si>
    <t xml:space="preserve">Национальная экономика</t>
  </si>
  <si>
    <t>12</t>
  </si>
  <si>
    <t xml:space="preserve">Другие вопросы в области национальной экономики</t>
  </si>
  <si>
    <t>0800000000</t>
  </si>
  <si>
    <t xml:space="preserve">Муниципальная программа "Градостроительная деятельность на территории города Перми"</t>
  </si>
  <si>
    <t>0840000000</t>
  </si>
  <si>
    <t>0840100000</t>
  </si>
  <si>
    <t xml:space="preserve">Комплекс процессных мероприятий "Формирование архитектурного облика города Перми и эстетических качеств застройки"</t>
  </si>
  <si>
    <t>0840122080</t>
  </si>
  <si>
    <t xml:space="preserve">Мероприятия в сфере градостроительства и архитектуры</t>
  </si>
  <si>
    <t>0840171730</t>
  </si>
  <si>
    <t xml:space="preserve">Предоставление грантов государственному бюджетному учреждению "Институт территориального планирования" на разработку архитектурных и градостроительных концепций</t>
  </si>
  <si>
    <t>600</t>
  </si>
  <si>
    <t xml:space="preserve">Предоставление субсидий бюджетным, автономным учреждениям и иным некоммерческим организациям</t>
  </si>
  <si>
    <t>0840200000</t>
  </si>
  <si>
    <t xml:space="preserve">Комплекс процессных мероприятий "Обеспечение деятельности департамента градостроительства и архитектуры администрации города Перми"</t>
  </si>
  <si>
    <t>0840200110</t>
  </si>
  <si>
    <t>910</t>
  </si>
  <si>
    <t xml:space="preserve">Управление записи актов гражданского состояния администрации города Перми</t>
  </si>
  <si>
    <t>9190059300</t>
  </si>
  <si>
    <t xml:space="preserve">Государственная регистрация актов гражданского состояния</t>
  </si>
  <si>
    <t>9590000000</t>
  </si>
  <si>
    <t xml:space="preserve">Аппарат органа городского самоуправления</t>
  </si>
  <si>
    <t>9590000110</t>
  </si>
  <si>
    <t>915</t>
  </si>
  <si>
    <t xml:space="preserve">Управление по экологии и природопользованию администрации города Перми</t>
  </si>
  <si>
    <t xml:space="preserve">Национальная безопасность и правоохранительная деятельность</t>
  </si>
  <si>
    <t>14</t>
  </si>
  <si>
    <t xml:space="preserve">Другие вопросы в области национальной безопасности и правоохранительной деятельности</t>
  </si>
  <si>
    <t>919002П040</t>
  </si>
  <si>
    <t xml:space="preserve">Составление протоколов об административных правонарушениях</t>
  </si>
  <si>
    <t xml:space="preserve">Сельское хозяйство и рыболовство</t>
  </si>
  <si>
    <t>1400000000</t>
  </si>
  <si>
    <t xml:space="preserve">Муниципальная программа "Охрана природы и лесное хозяйство города Перми"</t>
  </si>
  <si>
    <t>1440000000</t>
  </si>
  <si>
    <t>1440400000</t>
  </si>
  <si>
    <t xml:space="preserve">Комплекс процессных мероприятий "Обращение с животными без владельцев"</t>
  </si>
  <si>
    <t>1440400590</t>
  </si>
  <si>
    <t>144042У150</t>
  </si>
  <si>
    <t xml:space="preserve">Организация мероприятий при осуществлении деятельности по обращению с животными без владельцев</t>
  </si>
  <si>
    <t xml:space="preserve">Лесное хозяйство</t>
  </si>
  <si>
    <t>1440300000</t>
  </si>
  <si>
    <t xml:space="preserve">Комплекс процессных мероприятий "Сохранение и воспроизводство городских лесов"</t>
  </si>
  <si>
    <t>1440300590</t>
  </si>
  <si>
    <t>1440321650</t>
  </si>
  <si>
    <t xml:space="preserve">Мероприятия в сфере использования, охраны, защиты и воспроизводства городских лесов</t>
  </si>
  <si>
    <t>1420000000</t>
  </si>
  <si>
    <t xml:space="preserve">Муниципальные проекты в рамках региональных проектов</t>
  </si>
  <si>
    <t>1420100000</t>
  </si>
  <si>
    <t xml:space="preserve">Муниципальный проект "Комплексное благоустройство"</t>
  </si>
  <si>
    <t>14201SЖ410</t>
  </si>
  <si>
    <t xml:space="preserve">Развитие городского пространства</t>
  </si>
  <si>
    <t>1440100000</t>
  </si>
  <si>
    <t xml:space="preserve">Комплекс процессных мероприятий "Обустройство и содержание ООПТ, реализация природоохранных мероприятий"</t>
  </si>
  <si>
    <t>1440121660</t>
  </si>
  <si>
    <t xml:space="preserve">Обустройство и содержание ООПТ на территории города Перми</t>
  </si>
  <si>
    <t>1440200000</t>
  </si>
  <si>
    <t xml:space="preserve">Комплекс процессных мероприятий "Мероприятия по содержанию питомника растений"</t>
  </si>
  <si>
    <t>1440221690</t>
  </si>
  <si>
    <t xml:space="preserve">Посадка зеленых насаждений ценных видов</t>
  </si>
  <si>
    <t>1440222340</t>
  </si>
  <si>
    <t xml:space="preserve">Мероприятия по выращиванию посадочного материала, содержанию зеленых насаждений, озелененных территорий</t>
  </si>
  <si>
    <t>1440421260</t>
  </si>
  <si>
    <t xml:space="preserve">Мероприятия по обустройству и содержанию площадок для выгула и дрессировки собак</t>
  </si>
  <si>
    <t xml:space="preserve">Другие вопросы в области жилищно-коммунального хозяйства</t>
  </si>
  <si>
    <t>1440200590</t>
  </si>
  <si>
    <t xml:space="preserve">Охрана окружающей среды</t>
  </si>
  <si>
    <t xml:space="preserve">Охрана объектов растительного и животного мира и среды их обитания</t>
  </si>
  <si>
    <t>1440121630</t>
  </si>
  <si>
    <t xml:space="preserve">Реализация природоохранных мероприятий</t>
  </si>
  <si>
    <t xml:space="preserve">Другие вопросы в области охраны окружающей среды</t>
  </si>
  <si>
    <t>1420200000</t>
  </si>
  <si>
    <t xml:space="preserve">Муниципальный проект "Генеральная уборка"</t>
  </si>
  <si>
    <t>14202SЭ400</t>
  </si>
  <si>
    <t xml:space="preserve">Разработка проектов ликвидации объектов накопленного вреда окружающей среде</t>
  </si>
  <si>
    <t>1440500000</t>
  </si>
  <si>
    <t xml:space="preserve">Комплекс процессных мероприятий "Обеспечение деятельности управления по экологии и природопользованию администрации города Перми"</t>
  </si>
  <si>
    <t>1440500110</t>
  </si>
  <si>
    <t>144052У100</t>
  </si>
  <si>
    <t xml:space="preserve">Администрирование государственных полномочий по организации мероприятий при осуществлении деятельности по обращению с животными без владельцев</t>
  </si>
  <si>
    <t>924</t>
  </si>
  <si>
    <t xml:space="preserve">Департамент культуры и молодежной политики администрации города Перми</t>
  </si>
  <si>
    <t>Образование</t>
  </si>
  <si>
    <t xml:space="preserve">Дополнительное образование детей</t>
  </si>
  <si>
    <t>0300000000</t>
  </si>
  <si>
    <t xml:space="preserve">Муниципальная программа "Культура и молодежная политика города Перми"</t>
  </si>
  <si>
    <t>0340000000</t>
  </si>
  <si>
    <t>0340300000</t>
  </si>
  <si>
    <t xml:space="preserve">Комплекс процессных мероприятий "Обеспечение качественно нового уровня развития инфраструктуры"</t>
  </si>
  <si>
    <t>0340301070</t>
  </si>
  <si>
    <t xml:space="preserve">Обязательные платежи за пользование имуществом</t>
  </si>
  <si>
    <t>0340323560</t>
  </si>
  <si>
    <t xml:space="preserve">Приведение в нормативное состояние и улучшение материально-технического обеспечения</t>
  </si>
  <si>
    <t>0340400000</t>
  </si>
  <si>
    <t xml:space="preserve">Комплекс процессных мероприятий "Одаренные дети города Перми"</t>
  </si>
  <si>
    <t>0340400590</t>
  </si>
  <si>
    <t>0340400680</t>
  </si>
  <si>
    <t xml:space="preserve">Мероприятия в сфере дополнительного образования детей в области искусств</t>
  </si>
  <si>
    <t>0340401060</t>
  </si>
  <si>
    <t xml:space="preserve">Повышение фонда оплаты труда</t>
  </si>
  <si>
    <t>0340482020</t>
  </si>
  <si>
    <t xml:space="preserve">Предоставление мер социальной поддержки руководителям и педагогическим работникам муниципальных образовательных учреждений города Перми</t>
  </si>
  <si>
    <t xml:space="preserve">Молодежная политика</t>
  </si>
  <si>
    <t>0100000000</t>
  </si>
  <si>
    <t xml:space="preserve">Муниципальная программа "Общественное согласие"</t>
  </si>
  <si>
    <t>0140000000</t>
  </si>
  <si>
    <t>0140100000</t>
  </si>
  <si>
    <t xml:space="preserve">Комплекс процессных мероприятий "Формирование благоприятных условий для поддержки социально ориентированных некоммерческих организаций, укрепление межнационального и межконфессионального согласия в г. Перми"</t>
  </si>
  <si>
    <t>0140122220</t>
  </si>
  <si>
    <t xml:space="preserve">Мероприятия в сфере укрепления межнационального и межконфессионального согласия в городе Перми</t>
  </si>
  <si>
    <t>0200000000</t>
  </si>
  <si>
    <t xml:space="preserve">Муниципальная программа "Безопасный город"</t>
  </si>
  <si>
    <t>0240000000</t>
  </si>
  <si>
    <t>0240200000</t>
  </si>
  <si>
    <t xml:space="preserve">Комплекс процессных мероприятий "Организация и осуществление мероприятий по профилактике правонарушений на территории города Перми"</t>
  </si>
  <si>
    <t>0240221090</t>
  </si>
  <si>
    <t xml:space="preserve">Мероприятия, направленные на первичную профилактику потребления психоактивных веществ</t>
  </si>
  <si>
    <t>0340500000</t>
  </si>
  <si>
    <t xml:space="preserve">Комплекс процессных мероприятий "Создание условий для эффективной самореализации молодежи города Перми"</t>
  </si>
  <si>
    <t>0340500590</t>
  </si>
  <si>
    <t>0340500740</t>
  </si>
  <si>
    <t xml:space="preserve">Организация занятости молодежи</t>
  </si>
  <si>
    <t>0340501060</t>
  </si>
  <si>
    <t>0340523140</t>
  </si>
  <si>
    <t xml:space="preserve">Поддержка инициативной и талантливой молодежи</t>
  </si>
  <si>
    <t>300</t>
  </si>
  <si>
    <t xml:space="preserve">Социальное обеспечение и иные выплаты населению</t>
  </si>
  <si>
    <t>0340570040</t>
  </si>
  <si>
    <t xml:space="preserve">Субсидии некоммерческим организациям, не являющимся государственными (муниципальными) учреждениями, выполняющим муниципальные работы в сфере молодежной политики</t>
  </si>
  <si>
    <t>0600000000</t>
  </si>
  <si>
    <t xml:space="preserve">Муниципальная программа "Социальная поддержка и обеспечение семейного благополучия населения города Перми"</t>
  </si>
  <si>
    <t>0640000000</t>
  </si>
  <si>
    <t>0640200000</t>
  </si>
  <si>
    <t xml:space="preserve">Комплекс процессных мероприятий "Повышение социального благополучия отдельных категорий жителей города Перми"</t>
  </si>
  <si>
    <t>0640221010</t>
  </si>
  <si>
    <t xml:space="preserve">Проведение мероприятий в сфере социальной политики</t>
  </si>
  <si>
    <t>09</t>
  </si>
  <si>
    <t xml:space="preserve">Другие вопросы в области образования</t>
  </si>
  <si>
    <t>0340482030</t>
  </si>
  <si>
    <t xml:space="preserve">Выплата стипендий одаренным детям, обучающимся в образовательных учреждениях дополнительного образования детей в сфере культуры города Перми</t>
  </si>
  <si>
    <t>0640300000</t>
  </si>
  <si>
    <t xml:space="preserve">Комплекс процессных мероприятий "Организация оздоровления и отдыха детей города Перми"</t>
  </si>
  <si>
    <t>0640300590</t>
  </si>
  <si>
    <t>0640301060</t>
  </si>
  <si>
    <t>064032С140</t>
  </si>
  <si>
    <t xml:space="preserve">Обеспечение отдыха и оздоровления детей</t>
  </si>
  <si>
    <t>08</t>
  </si>
  <si>
    <t xml:space="preserve">Культура, кинематография</t>
  </si>
  <si>
    <t>Культура</t>
  </si>
  <si>
    <t>0140171300</t>
  </si>
  <si>
    <t xml:space="preserve">Субсидии некоммерческим организациям, общественным объединениям (за исключением политических партий) на реализацию мероприятий в сфере общественных отношений</t>
  </si>
  <si>
    <t>0340100000</t>
  </si>
  <si>
    <t xml:space="preserve">Комплекс процессных мероприятий "Городские культурно-зрелищные мероприятия"</t>
  </si>
  <si>
    <t>0340100590</t>
  </si>
  <si>
    <t>0340121980</t>
  </si>
  <si>
    <t xml:space="preserve">Культурно-зрелищные мероприятия на территории города Перми</t>
  </si>
  <si>
    <t>03401SК030</t>
  </si>
  <si>
    <t xml:space="preserve">Организация и проведение мероприятий в сфере культуры на территории Пермского края</t>
  </si>
  <si>
    <t>0340200000</t>
  </si>
  <si>
    <t xml:space="preserve">Комплекс процессных мероприятий "Создание условий для осуществления гражданами прав в сфере культуры"</t>
  </si>
  <si>
    <t>0340200590</t>
  </si>
  <si>
    <t>0340200870</t>
  </si>
  <si>
    <t xml:space="preserve">Создание концертных и театральных постановок, организация и обеспечение участия в творческих проектах</t>
  </si>
  <si>
    <t>0340223620</t>
  </si>
  <si>
    <t xml:space="preserve">Оказание услуг библиотечного обслуживания</t>
  </si>
  <si>
    <t>0340223830</t>
  </si>
  <si>
    <t xml:space="preserve">Оказание услуг по изучению, сохранению, использованию и популяризации объектов культурного наследия, объектов монументального искусства</t>
  </si>
  <si>
    <t>0340300750</t>
  </si>
  <si>
    <t xml:space="preserve">Сохранение историко-культурного наследия</t>
  </si>
  <si>
    <t>0640223570</t>
  </si>
  <si>
    <t xml:space="preserve">Оборудование объектов городской инфраструктуры средствами беспрепятственного доступа</t>
  </si>
  <si>
    <t xml:space="preserve">Другие вопросы в области культуры, кинематографии</t>
  </si>
  <si>
    <t>0340600000</t>
  </si>
  <si>
    <t xml:space="preserve">Комплекс процессных мероприятий "Обеспечение деятельности департамента культуры и молодежной политики администрации города Перми"</t>
  </si>
  <si>
    <t>0340600110</t>
  </si>
  <si>
    <t>0340600590</t>
  </si>
  <si>
    <t>10</t>
  </si>
  <si>
    <t xml:space="preserve">Социальная политика</t>
  </si>
  <si>
    <t xml:space="preserve">Социальное обеспечение населения</t>
  </si>
  <si>
    <t>930</t>
  </si>
  <si>
    <t xml:space="preserve">Департамент образования администрации города Перми</t>
  </si>
  <si>
    <t xml:space="preserve">Дошкольное образование</t>
  </si>
  <si>
    <t>0700000000</t>
  </si>
  <si>
    <t xml:space="preserve">Муниципальная программа "Доступное и качественное образование"</t>
  </si>
  <si>
    <t>0710000000</t>
  </si>
  <si>
    <t xml:space="preserve">Муниципальные проекты в рамках национальных проектов</t>
  </si>
  <si>
    <t>071Я100000</t>
  </si>
  <si>
    <t xml:space="preserve">Муниципальный проект "Поддержка семей"</t>
  </si>
  <si>
    <t>071Я153150</t>
  </si>
  <si>
    <t xml:space="preserve"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</si>
  <si>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0740000000</t>
  </si>
  <si>
    <t>0740100000</t>
  </si>
  <si>
    <t xml:space="preserve">Комплекс процессных мероприятий "Обеспечение доступного и качественного дошкольного, общего образования"</t>
  </si>
  <si>
    <t>0740100590</t>
  </si>
  <si>
    <t>074012Н020</t>
  </si>
  <si>
    <t xml:space="preserve">Единая субвенция на выполнение отдельных государственных полномочий в сфере образования</t>
  </si>
  <si>
    <t>07401SН040</t>
  </si>
  <si>
    <t xml:space="preserve">Организация предоставления общедоступного и бесплатного дошкольного, начального общего, основного общего, среднего общего образования обучающимся с ограниченными возможностями здоровья в отдельных муниципальных общеобразовательных учреждениях, осуществляющих образовательную деятельность по адаптированным основным общеобразовательным программам, в муниципальных общеобразовательных учреждениях со специальным наименованием "специальное учебно-воспитательное учреждение" и муниципальных санаторных общеобразовательных учреждениях</t>
  </si>
  <si>
    <t>0740400000</t>
  </si>
  <si>
    <t xml:space="preserve">Комплекс процессных мероприятий "Оказание услуг частными организациями, осуществляющими образовательную деятельность"</t>
  </si>
  <si>
    <t>074042Н020</t>
  </si>
  <si>
    <t>0740470030</t>
  </si>
  <si>
    <t xml:space="preserve">Субсидии частным образовательным организациям, осуществляющим образовательную деятельность по образовательным программам дошкольного образования</t>
  </si>
  <si>
    <t>0740500000</t>
  </si>
  <si>
    <t xml:space="preserve">Комплекс процессных мероприятий "Приведение имущественных комплексов муниципальных образовательных организаций города Перми в нормативное состояние"</t>
  </si>
  <si>
    <t>0740501070</t>
  </si>
  <si>
    <t>0740523470</t>
  </si>
  <si>
    <t xml:space="preserve">Приведение в нормативное состояние и улучшение материально-технического обеспечения имущественных комплексов образовательных организаций</t>
  </si>
  <si>
    <t>074052Н420</t>
  </si>
  <si>
    <t xml:space="preserve">Оснащение муниципальных образовательных организаций оборудованием, средствами обучения и воспитания</t>
  </si>
  <si>
    <t>02</t>
  </si>
  <si>
    <t xml:space="preserve">Общее образование</t>
  </si>
  <si>
    <t>071Ю400000</t>
  </si>
  <si>
    <t xml:space="preserve">Муниципальный проект "Все лучшее детям"</t>
  </si>
  <si>
    <t>071Ю450490</t>
  </si>
  <si>
    <t xml:space="preserve">Адресное строительство школ в отдельных населенных пунктах с объективно выявленной потребностью инфраструктуры (зданий) школ</t>
  </si>
  <si>
    <t>400</t>
  </si>
  <si>
    <t xml:space="preserve">Капитальные вложения в объекты государственной (муниципальной) собственности</t>
  </si>
  <si>
    <t>071Ю457500</t>
  </si>
  <si>
    <t xml:space="preserve">Реализация мероприятий по модернизации школьных систем образования</t>
  </si>
  <si>
    <t>071Ю600000</t>
  </si>
  <si>
    <t xml:space="preserve">Муниципальный проект "Педагоги и наставники"</t>
  </si>
  <si>
    <t>071Ю650500</t>
  </si>
  <si>
    <t xml:space="preserve"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</si>
  <si>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071Ю651790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</si>
  <si>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</si>
  <si>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071Ю653030</t>
  </si>
  <si>
    <t xml:space="preserve"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</si>
  <si>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0720000000</t>
  </si>
  <si>
    <t>0720100000</t>
  </si>
  <si>
    <t xml:space="preserve">Муниципальный проект "Развитие инфраструктуры в сфере образования"</t>
  </si>
  <si>
    <t>0720141680</t>
  </si>
  <si>
    <t xml:space="preserve">Строительство нового корпуса МАОУ "Инженерная школа" г. Перми по ул. Академика Веденеева</t>
  </si>
  <si>
    <t>07201SН070</t>
  </si>
  <si>
    <t xml:space="preserve">Строительство (реконструкция) объектов общественной инфраструктуры муниципального значения, приобретение объектов недвижимого имущества в муниципальную собственность для создания новых мест в общеобразовательных учреждениях и дополнительных мест для детей дошкольного возраста</t>
  </si>
  <si>
    <t>07201SН820</t>
  </si>
  <si>
    <t xml:space="preserve">Мероприятия по модернизации образовательных организаций</t>
  </si>
  <si>
    <t>072KK00000</t>
  </si>
  <si>
    <t xml:space="preserve">Муниципальный проект "Комфортный край"</t>
  </si>
  <si>
    <t>072KKSP350</t>
  </si>
  <si>
    <t xml:space="preserve">Реализация мероприятий по направлению "Школьный двор"</t>
  </si>
  <si>
    <t>0740100690</t>
  </si>
  <si>
    <t xml:space="preserve">Организация подвоза учащихся, проживающих в отдаленных жилых районах</t>
  </si>
  <si>
    <t>0740171080</t>
  </si>
  <si>
    <t xml:space="preserve">Предоставление гранта федеральному государственному бюджетному образовательному учреждению высшего образования "Пермский государственный гуманитарно-педагогический университет", участвующему в пилотном проекте "Профильные школы при вузах Пермского края"</t>
  </si>
  <si>
    <t>0740171090</t>
  </si>
  <si>
    <t xml:space="preserve">Предоставление гранта федеральному государственному автономному образовательному учреждению высшего образования "Национальный исследовательский университет "Высшая школа экономики", участвующему в пилотном проекте "Профильные школы при вузах Пермского края"</t>
  </si>
  <si>
    <t>0740171100</t>
  </si>
  <si>
    <t xml:space="preserve">Предоставление гранта федеральному государственному автономному образовательному учреждению высшего образования "Пермский национальный исследовательский политехнический университет", участвующему в пилотном проекте "Профильные школы при вузах Пермского края"</t>
  </si>
  <si>
    <t>0740171150</t>
  </si>
  <si>
    <t xml:space="preserve">Предоставление гранта федеральному государственному автономному образовательному учреждению высшего образования "Пермский государственный национальный исследовательский университет", участвующему в пилотном проекте "Профильные школы при вузах Пермского края"</t>
  </si>
  <si>
    <t>07401L3040</t>
  </si>
  <si>
    <t xml:space="preserve"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</si>
  <si>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0740200000</t>
  </si>
  <si>
    <t xml:space="preserve">Комплекс процессных мероприятий "Обеспечение доступного и качественного дополнительного образования"</t>
  </si>
  <si>
    <t>0740200900</t>
  </si>
  <si>
    <t xml:space="preserve">Создание условий для реализации программ дополнительного образования направлений IT-сферы</t>
  </si>
  <si>
    <t>0740470050</t>
  </si>
  <si>
    <t xml:space="preserve">Субсидии частным общеобразовательным организациям, осуществляющим на территории города Перми образовательную деятельность по имеющим государственную аккредитацию основным общеобразовательным программам</t>
  </si>
  <si>
    <t>0740500610</t>
  </si>
  <si>
    <t xml:space="preserve">Устройство спортивных площадок в муниципальных образовательных организациях города Перми</t>
  </si>
  <si>
    <t>0740521120</t>
  </si>
  <si>
    <t xml:space="preserve">Оснащение вновь вводимых в эксплуатацию зданий для размещения образовательных организаций</t>
  </si>
  <si>
    <t>07405SН420</t>
  </si>
  <si>
    <t>0740200590</t>
  </si>
  <si>
    <t>0740201060</t>
  </si>
  <si>
    <t>0740282020</t>
  </si>
  <si>
    <t>0740471390</t>
  </si>
  <si>
    <t xml:space="preserve">Субсидия частным организациям на реализацию дополнительных общеразвивающих программ</t>
  </si>
  <si>
    <t xml:space="preserve">Профессиональная подготовка, переподготовка и повышение квалификации</t>
  </si>
  <si>
    <t>0740300000</t>
  </si>
  <si>
    <t xml:space="preserve">Комплекс процессных мероприятий "Ресурсное обеспечение качественного функционирования системы образования города Перми"</t>
  </si>
  <si>
    <t>0740300590</t>
  </si>
  <si>
    <t>0740301060</t>
  </si>
  <si>
    <t>0740382020</t>
  </si>
  <si>
    <t>0740321190</t>
  </si>
  <si>
    <t xml:space="preserve">Организация и проведение мероприятий в сфере образования города Перми</t>
  </si>
  <si>
    <t>0740381030</t>
  </si>
  <si>
    <t xml:space="preserve">Присуждение премии Главы города Перми "Золотой резерв"</t>
  </si>
  <si>
    <t>0740600000</t>
  </si>
  <si>
    <t xml:space="preserve">Комплекс процессных мероприятий "Обеспечение деятельности департамента образования администрации города Перми"</t>
  </si>
  <si>
    <t>0740600110</t>
  </si>
  <si>
    <t>0740600590</t>
  </si>
  <si>
    <t>074062Н020</t>
  </si>
  <si>
    <t>074012С170</t>
  </si>
  <si>
    <t xml:space="preserve">Предоставление мер социальной поддержки педагогическим работникам образовательных государственных и муниципальных организаций Пермского края, работающим и проживающим в сельской местности и поселках городского типа (рабочих поселках), по оплате жилого помещения и коммунальных услуг</t>
  </si>
  <si>
    <t xml:space="preserve">Охрана семьи и детства</t>
  </si>
  <si>
    <t xml:space="preserve">Другие вопросы в области социальной политики</t>
  </si>
  <si>
    <t>0740100700</t>
  </si>
  <si>
    <t xml:space="preserve">Предоставление бесплатного питания учащимся кадетской школы города Перми</t>
  </si>
  <si>
    <t>0740100710</t>
  </si>
  <si>
    <t xml:space="preserve">Предоставление бесплатного питания отдельным категориям учащихся в муниципальных общеобразовательных учреждениях города Перми</t>
  </si>
  <si>
    <t>0740101160</t>
  </si>
  <si>
    <t xml:space="preserve">Предоставление бесплатного питания обучающимся с ограниченными возможностями здоровья в муниципальных общеобразовательных учреждениях города Перми</t>
  </si>
  <si>
    <t>0740471170</t>
  </si>
  <si>
    <t xml:space="preserve">Субсидии частным общеобразовательным организациям по предоставлению бесплатного питания отдельным категориям учащихся в частных общеобразовательных организациях</t>
  </si>
  <si>
    <t xml:space="preserve">Физическая культура и спорт</t>
  </si>
  <si>
    <t xml:space="preserve">Физическая культура</t>
  </si>
  <si>
    <t>0500000000</t>
  </si>
  <si>
    <t xml:space="preserve">Муниципальная программа "Развитие физической культуры и спорта города Перми"</t>
  </si>
  <si>
    <t>0520000000</t>
  </si>
  <si>
    <t>052KK00000</t>
  </si>
  <si>
    <t>052KKSФ130</t>
  </si>
  <si>
    <t xml:space="preserve">Устройство спортивных площадок и оснащение объектов спортивным оборудованием и инвентарем для занятий физической культурой и спортом</t>
  </si>
  <si>
    <t>0540000000</t>
  </si>
  <si>
    <t>0540200000</t>
  </si>
  <si>
    <t xml:space="preserve">Комплекс процессных мероприятий "Организация и проведение физкультурных мероприятий, спортивно-массовой работы"</t>
  </si>
  <si>
    <t>05402SФ320</t>
  </si>
  <si>
    <t xml:space="preserve">Реализация мероприятия "Умею плавать"</t>
  </si>
  <si>
    <t xml:space="preserve">Спорт высших достижений</t>
  </si>
  <si>
    <t>0540300000</t>
  </si>
  <si>
    <t xml:space="preserve">Комплекс процессных мероприятий "Реализация дополнительных общеобразовательных программ"</t>
  </si>
  <si>
    <t>0540300590</t>
  </si>
  <si>
    <t>0540301060</t>
  </si>
  <si>
    <t>931</t>
  </si>
  <si>
    <t xml:space="preserve">Администрация Ленинского района города Перми</t>
  </si>
  <si>
    <t xml:space="preserve"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</si>
  <si>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0640400000</t>
  </si>
  <si>
    <t xml:space="preserve">Комплекс процессных мероприятий "Обеспечение деятельности департамента социальной политики администрации города Перми и реализация мероприятий в сфере защиты прав несовершеннолетних"</t>
  </si>
  <si>
    <t>064042С150</t>
  </si>
  <si>
    <t xml:space="preserve">Образование комиссий по делам несовершеннолетних и защите их прав и организация их деятельности</t>
  </si>
  <si>
    <t>9570000000</t>
  </si>
  <si>
    <t xml:space="preserve">Территориальные органы администрации города Перми</t>
  </si>
  <si>
    <t>9570000110</t>
  </si>
  <si>
    <t>0130000000</t>
  </si>
  <si>
    <t xml:space="preserve">Муниципальные проекты</t>
  </si>
  <si>
    <t>0130200000</t>
  </si>
  <si>
    <t xml:space="preserve">Муниципальный проект "Поддержка СО НКО в реализации социальных проектов и проектов инициативного бюджетирования"</t>
  </si>
  <si>
    <t>0130271250</t>
  </si>
  <si>
    <t xml:space="preserve">Гранты в форме субсидий некоммерческим организациям на реализацию ежегодного городского конкурса социально значимых проектов, конкурса локальных инициатив</t>
  </si>
  <si>
    <t>0140121310</t>
  </si>
  <si>
    <t xml:space="preserve">Содержание имущества и обеспечение деятельности общественных центров</t>
  </si>
  <si>
    <t>0140171130</t>
  </si>
  <si>
    <t xml:space="preserve">Субсидии на осуществление деятельности территориальных общественных самоуправлений</t>
  </si>
  <si>
    <t>0140171141</t>
  </si>
  <si>
    <t xml:space="preserve">Субсидии Общественной организации ветеранов (пенсионеров) войны, труда, Вооруженных сил и правоохранительных органов Ленинского района г. Перми</t>
  </si>
  <si>
    <t xml:space="preserve">Защита населения и территории от чрезвычайных ситуаций природного и техногенного характера, пожарная безопасность</t>
  </si>
  <si>
    <t>0240100000</t>
  </si>
  <si>
    <t xml:space="preserve">Комплекс процессных мероприятий "Организация и осуществление мероприятий по защите населения и территории городского округа от чрезвычайных ситуаций природного и техногенного характера, пожарной безопасности, обеспечению безопасности людей на водных объектах"</t>
  </si>
  <si>
    <t>0240121000</t>
  </si>
  <si>
    <t xml:space="preserve">Мероприятия, направленные на обеспечение безопасности людей на водных объектах, охраны их жизни и здоровья</t>
  </si>
  <si>
    <t>0240121110</t>
  </si>
  <si>
    <t xml:space="preserve">Мероприятия, направленные на обеспечение первичных мер пожарной безопасности в границах города Перми</t>
  </si>
  <si>
    <t>919002П060</t>
  </si>
  <si>
    <t xml:space="preserve">Осуществление полномочий по созданию и организации деятельности административных комиссий</t>
  </si>
  <si>
    <t xml:space="preserve">Дорожное хозяйство (дорожные фонды)</t>
  </si>
  <si>
    <t>1040100000</t>
  </si>
  <si>
    <t xml:space="preserve">Комплекс процессных мероприятий "Приведение в нормативное состояние автомобильных дорог"</t>
  </si>
  <si>
    <t>104019Д040</t>
  </si>
  <si>
    <t xml:space="preserve">Содержание, ремонт автомобильных дорог и искусственных дорожных сооружений</t>
  </si>
  <si>
    <t>1300000000</t>
  </si>
  <si>
    <t xml:space="preserve">Муниципальная программа "Развитие системы жилищно-коммунального хозяйства в городе Перми"</t>
  </si>
  <si>
    <t>1330000000</t>
  </si>
  <si>
    <t>1330200000</t>
  </si>
  <si>
    <t xml:space="preserve">Муниципальный проект "Благоустройство территорий многоквартирных домов города Перми"</t>
  </si>
  <si>
    <t>133029Д220</t>
  </si>
  <si>
    <t xml:space="preserve">Возмещение затрат по благоустройству придомовых территорий многоквартирных домов города</t>
  </si>
  <si>
    <t>0840122040</t>
  </si>
  <si>
    <t xml:space="preserve">Снос самовольных построек на территории города Перми, выявление и демонтаж вывесок, не соответствующих Правилам благоустройства города Перми</t>
  </si>
  <si>
    <t>1040321820</t>
  </si>
  <si>
    <t xml:space="preserve">Мероприятия по демонтажу самовольно установленных и незаконно размещенных движимых объектов</t>
  </si>
  <si>
    <t>1330271290</t>
  </si>
  <si>
    <t xml:space="preserve">Возмещение затрат по благоустройству дворовых территорий многоквартирных домов города</t>
  </si>
  <si>
    <t>1340000000</t>
  </si>
  <si>
    <t>1340400000</t>
  </si>
  <si>
    <t xml:space="preserve">Комплекс процессных мероприятий "Обеспечение санитарно-эпидемиологических требований законодательства"</t>
  </si>
  <si>
    <t>1340422030</t>
  </si>
  <si>
    <t xml:space="preserve">Обустройство и содержание мест (площадок) накопления твердых коммунальных отходов</t>
  </si>
  <si>
    <t>1340423430</t>
  </si>
  <si>
    <t xml:space="preserve">Обустройство контейнерных площадок нового образца в городе Перми</t>
  </si>
  <si>
    <t>0340570070</t>
  </si>
  <si>
    <t xml:space="preserve">Субсидии некоммерческим организациям, не являющимся государственными (муниципальными) учреждениями, выполняющим работы по организации занятости молодежи</t>
  </si>
  <si>
    <t>0640321080</t>
  </si>
  <si>
    <t xml:space="preserve">Организация отдыха несовершеннолетних, состоящих на учете в территориальных отделах полиции города Перми</t>
  </si>
  <si>
    <t>0540223350</t>
  </si>
  <si>
    <t xml:space="preserve">Организация и проведение официальных физкультурно-оздоровительных и спортивных мероприятий Пермского городского округа</t>
  </si>
  <si>
    <t>932</t>
  </si>
  <si>
    <t xml:space="preserve">Администрация Свердловского района города Перми</t>
  </si>
  <si>
    <t>0140171142</t>
  </si>
  <si>
    <t xml:space="preserve">Субсидии Общественной организации ветеранов (пенсионеров) войны, труда, Вооруженных сил и правоохранительных органов Свердловского района г. Перми</t>
  </si>
  <si>
    <t xml:space="preserve">Коммунальное хозяйство</t>
  </si>
  <si>
    <t>1340100000</t>
  </si>
  <si>
    <t xml:space="preserve">Комплекс процессных мероприятий "Содержание объектов инженерной инфраструктуры"</t>
  </si>
  <si>
    <t>1340121740</t>
  </si>
  <si>
    <t xml:space="preserve">Содержание и ремонт объектов инженерной инфраструктуры</t>
  </si>
  <si>
    <t>933</t>
  </si>
  <si>
    <t xml:space="preserve">Администрация Мотовилихинского района города Перми</t>
  </si>
  <si>
    <t>0140171143</t>
  </si>
  <si>
    <t xml:space="preserve">Субсидии Общественной организации ветеранов (пенсионеров) войны, труда, Вооруженных сил и правоохранительных органов Мотовилихинского района г. Перми</t>
  </si>
  <si>
    <t>9190023970</t>
  </si>
  <si>
    <t xml:space="preserve">Увеличение финансового обеспечения переданных государственных полномочий по созданию и организации деятельности административной комиссии</t>
  </si>
  <si>
    <t>934</t>
  </si>
  <si>
    <t xml:space="preserve">Администрация Дзержинского района города Перми</t>
  </si>
  <si>
    <t>0140171144</t>
  </si>
  <si>
    <t xml:space="preserve">Субсидии Общественной организации ветеранов (пенсионеров) войны, труда, Вооруженных сил и правоохранительных органов Дзержинского района г. Перми</t>
  </si>
  <si>
    <t>935</t>
  </si>
  <si>
    <t xml:space="preserve">Администрация Индустриального района города Перми</t>
  </si>
  <si>
    <t>0140171145</t>
  </si>
  <si>
    <t xml:space="preserve">Субсидии Общественной организации ветеранов (пенсионеров) войны, труда, Вооруженных сил и правоохранительных органов Индустриального района г. Перми</t>
  </si>
  <si>
    <t>936</t>
  </si>
  <si>
    <t xml:space="preserve">Администрация Кировского района города Перми</t>
  </si>
  <si>
    <t>0140171146</t>
  </si>
  <si>
    <t xml:space="preserve">Субсидии Общественной организации ветеранов (пенсионеров) войны, труда, вооруженных сил и правоохранительных органов Кировского района г. Перми</t>
  </si>
  <si>
    <t>937</t>
  </si>
  <si>
    <t xml:space="preserve">Администрация Орджоникидзевского района города Перми</t>
  </si>
  <si>
    <t>0140171147</t>
  </si>
  <si>
    <t xml:space="preserve">Субсидии Общественной организации ветеранов (пенсионеров) войны, труда, Вооруженных сил и правоохранительных органов Орджоникидзевского района г. Перми</t>
  </si>
  <si>
    <t>938</t>
  </si>
  <si>
    <t xml:space="preserve">Администрация поселка Новые Ляды города Перми</t>
  </si>
  <si>
    <t>0140171148</t>
  </si>
  <si>
    <t xml:space="preserve">Субсидии Общественной организации ветеранов (пенсионеров) войны, труда, вооруженных сил и правоохранительных органов п. Новые Ляды г. Перми</t>
  </si>
  <si>
    <t>940</t>
  </si>
  <si>
    <t xml:space="preserve">Департамент жилищно-коммунального хозяйства администрации города Перми</t>
  </si>
  <si>
    <t>1330300000</t>
  </si>
  <si>
    <t xml:space="preserve">Муниципальный проект "Создание мест отвала снега"</t>
  </si>
  <si>
    <t>133039Д190</t>
  </si>
  <si>
    <t xml:space="preserve">Обустройство мест отвала снега</t>
  </si>
  <si>
    <t xml:space="preserve">Жилищное хозяйство</t>
  </si>
  <si>
    <t>1320000000</t>
  </si>
  <si>
    <t>1320100000</t>
  </si>
  <si>
    <t>1320171040</t>
  </si>
  <si>
    <t xml:space="preserve">Финансовое обеспечение затрат по проведению капитального ремонта фасадов многоквартирных домов города Перми</t>
  </si>
  <si>
    <t>13201SЖ240</t>
  </si>
  <si>
    <t xml:space="preserve">Капитальный ремонт фасадов многоквартирных домов в г. Перми</t>
  </si>
  <si>
    <t>13201SЖ410</t>
  </si>
  <si>
    <t>1340200000</t>
  </si>
  <si>
    <t xml:space="preserve">Комплекс процессных мероприятий "Исполнение обязанностей собственника помещений по содержанию общего имущества собственников помещений в многоквартирных домах"</t>
  </si>
  <si>
    <t>1340221420</t>
  </si>
  <si>
    <t xml:space="preserve">Уплата взносов на капитальный ремонт общего имущества в многоквартирных домах в части муниципальной доли собственности</t>
  </si>
  <si>
    <t>1340221830</t>
  </si>
  <si>
    <t xml:space="preserve">Выполнение работ по капитальному ремонту многоквартирных домов, направленных на исполнение судебных актов</t>
  </si>
  <si>
    <t>1340300000</t>
  </si>
  <si>
    <t xml:space="preserve">Комплекс процессных мероприятий "Обеспечение эффективного управления аварийными многоквартирными домами в городе Перми"</t>
  </si>
  <si>
    <t>1340301060</t>
  </si>
  <si>
    <t>1340301070</t>
  </si>
  <si>
    <t>1340323250</t>
  </si>
  <si>
    <t xml:space="preserve">Содержание расселенных многоквартирных домов, признанных в установленном порядке аварийными и подлежащими сносу</t>
  </si>
  <si>
    <t>1340323870</t>
  </si>
  <si>
    <t xml:space="preserve">Снос аварийных многоквартирных домов</t>
  </si>
  <si>
    <t>1320300000</t>
  </si>
  <si>
    <t xml:space="preserve">Муниципальный проект "Развитие коммунально-инженерной инфраструктуры"</t>
  </si>
  <si>
    <t>1320397521</t>
  </si>
  <si>
    <t xml:space="preserve">Реконструкция котельных в городе Перми</t>
  </si>
  <si>
    <t>1320397522</t>
  </si>
  <si>
    <t xml:space="preserve">Реконструкция тепловых сетей в городе Перми</t>
  </si>
  <si>
    <t>1320397523</t>
  </si>
  <si>
    <t xml:space="preserve">Техническая модернизация объекта хозяйственного назначения. Реконструкция старого и нового машинных залов, РУ-6кВ, внутриплощадочных сетей. 1 этап реконструкция старого машинного зала</t>
  </si>
  <si>
    <t>1320397524</t>
  </si>
  <si>
    <t xml:space="preserve">Реконструкция второй нитки водовода от водовода Гайва-Закамск от НС "подкачка Гайва" до НС Северная</t>
  </si>
  <si>
    <t>1320397525</t>
  </si>
  <si>
    <t xml:space="preserve">Строительство второй нитки водовода Д-400 мм от ул.Репина до ВНС "Северная" (ул. Кабельщиков, 21) и блокировочной сети водопровода от водовода Д-400 мм по ул. Кабельщиков до сети водопровода Д-200 мм по ул. Карбышева</t>
  </si>
  <si>
    <t>1320397526</t>
  </si>
  <si>
    <t xml:space="preserve">Реконструкция сетей водоснабжения Кировского района и правобережной части Орджоникидзевского района г. Перми</t>
  </si>
  <si>
    <t>1330100000</t>
  </si>
  <si>
    <t xml:space="preserve">Муниципальный проект "Капитальные вложения в объекты муниципальной собственности системы водоснабжения, водоотведения и теплоснабжения"</t>
  </si>
  <si>
    <t>1330142160</t>
  </si>
  <si>
    <t xml:space="preserve">Приобретение имущества, расположенного по адресу: Пермский край, г.Пермь, Мотовилихинский район, ул. Журналиста Дементьева (котельная газовая модульная МГК 2,0 МВт; газопровод высокого и среднего давления, ГРПШ (59:01:0000000:89529); земельный участок (59:01:4019087:1557)</t>
  </si>
  <si>
    <t>1330142250</t>
  </si>
  <si>
    <t xml:space="preserve">Приобретение объекта в муниципальную собственность "Сети канализации, водоснабжения по адресу: г. Пермь, Индустриальный район, по ул. Карпинского, 110"</t>
  </si>
  <si>
    <t>1330142260</t>
  </si>
  <si>
    <t xml:space="preserve">Приобретение объекта в муниципальную собственность "Тепловая сеть жилищного комплекса: шоссе Космонавтов, 322, шоссе Космонавтов, 324, шоссе Космонавтов, 326, шоссе Космонавтов, 326А, шоссе Космонавтов, 330"</t>
  </si>
  <si>
    <t>1340121680</t>
  </si>
  <si>
    <t xml:space="preserve">Мероприятия в сфере коммунального хозяйства</t>
  </si>
  <si>
    <t>1340171160</t>
  </si>
  <si>
    <t xml:space="preserve">Финансовое обеспечение расходов муниципального предприятия "Пермводоканал" по погашению денежных обязательств по договору займа</t>
  </si>
  <si>
    <t>1330142040</t>
  </si>
  <si>
    <t xml:space="preserve">Строительство места отвала снега по ул. Промышленной</t>
  </si>
  <si>
    <t>1340171060</t>
  </si>
  <si>
    <t xml:space="preserve">Финансовое обеспечение затрат муниципального предприятия "Пермводоканал" на содержание санитарно-бытовых помещений</t>
  </si>
  <si>
    <t>1340401060</t>
  </si>
  <si>
    <t>1340401070</t>
  </si>
  <si>
    <t>1340423880</t>
  </si>
  <si>
    <t xml:space="preserve">Ликвидация несанкционированных свалок</t>
  </si>
  <si>
    <t>1340100590</t>
  </si>
  <si>
    <t>1340121760</t>
  </si>
  <si>
    <t xml:space="preserve">Проведение инвентаризации сетей связи и сооружений связи, предназначенных для инженерно-технического обеспечения объектов капитального строительства</t>
  </si>
  <si>
    <t>1340500000</t>
  </si>
  <si>
    <t xml:space="preserve">Комплекс процессных мероприятий "Обеспечение деятельности департамента жилищно-коммунального хозяйства администрации города Перми"</t>
  </si>
  <si>
    <t>1340500110</t>
  </si>
  <si>
    <t>9190021150</t>
  </si>
  <si>
    <t xml:space="preserve">Возврат средств в бюджет Пермского края по капитальному ремонту фасадов многоквартирных домов в г.Перми</t>
  </si>
  <si>
    <t>1500000000</t>
  </si>
  <si>
    <t xml:space="preserve">Муниципальная программа "Обеспечение жильем жителей города Перми"</t>
  </si>
  <si>
    <t>1530000000</t>
  </si>
  <si>
    <t>1530200000</t>
  </si>
  <si>
    <t xml:space="preserve">Муниципальный проект "Обеспечение жилыми помещениями детей-сирот и детей, оставшихся без попечения родителей"</t>
  </si>
  <si>
    <t>153022С070</t>
  </si>
  <si>
    <t xml:space="preserve">Содержание жилых помещений специализированного жилищного фонда для детей-сирот, детей, оставшихся без попечения родителей, лиц из их числа</t>
  </si>
  <si>
    <t>942</t>
  </si>
  <si>
    <t xml:space="preserve">Управление капитального строительства администрации города Перми</t>
  </si>
  <si>
    <t>0130100000</t>
  </si>
  <si>
    <t xml:space="preserve">Муниципальный проект "Строительство зданий для размещения общественных центров"</t>
  </si>
  <si>
    <t>0130141720</t>
  </si>
  <si>
    <t xml:space="preserve">Строительство нежилого здания под размещение общественного центра по адресу: г. Пермь, Свердловский район, ул. Бродовское кольцо (микрорайон Новобродовский)</t>
  </si>
  <si>
    <t>0130141730</t>
  </si>
  <si>
    <t xml:space="preserve">Строительство нежилого здания под размещение общественного центра по адресу: г. Пермь, Ленинский район, ул. Борцов Революции, 153а</t>
  </si>
  <si>
    <t>0130141740</t>
  </si>
  <si>
    <t xml:space="preserve">Строительство нежилого здания под размещение общественного центра по адресу: г. Пермь, Свердловский район, ул. Промысловая (пос. Голый Мыс)</t>
  </si>
  <si>
    <t>0130141750</t>
  </si>
  <si>
    <t xml:space="preserve">Строительство нежилого здания под размещение общественного центра по адресу: г. Пермь, Орджоникидзевский район, ул. Кубанская (микрорайон Январский)</t>
  </si>
  <si>
    <t>9190023800</t>
  </si>
  <si>
    <t xml:space="preserve">Капитальный ремонт здания для реализации мероприятий дополнительного образования и размещения общественного центра</t>
  </si>
  <si>
    <t>9700000000</t>
  </si>
  <si>
    <t xml:space="preserve">Непрограммные расходы на реализацию единой политики в сфере инвестиционной и строительной деятельности на территории г. Перми</t>
  </si>
  <si>
    <t>9710000000</t>
  </si>
  <si>
    <t xml:space="preserve">Непрограммные расходы по обеспечению деятельности муниципального казенного учреждения "Управление технического заказчика"</t>
  </si>
  <si>
    <t>9710000590</t>
  </si>
  <si>
    <t>0230000000</t>
  </si>
  <si>
    <t>0230100000</t>
  </si>
  <si>
    <t xml:space="preserve">Муниципальный проект "Строительство пожарных водоемов и резервуаров"</t>
  </si>
  <si>
    <t>0230141650</t>
  </si>
  <si>
    <t xml:space="preserve">Строительство пожарного резервуара в микрорайоне Новобродовский Свердловского района города Перми</t>
  </si>
  <si>
    <t>0230141890</t>
  </si>
  <si>
    <t xml:space="preserve">Строительство пожарного резервуара в микрорайоне Пихтовая стрелка Мотовилихинского района города Перми</t>
  </si>
  <si>
    <t>0230141900</t>
  </si>
  <si>
    <t xml:space="preserve">Строительство пожарного резервуара в микрорайоне Акуловский по ул. Красноборская Дзержинского района города Перми</t>
  </si>
  <si>
    <t>0230141920</t>
  </si>
  <si>
    <t xml:space="preserve">Строительство пожарного резервуара в микрорайоне Верхняя Васильевка Орджоникидзевского района города Перми</t>
  </si>
  <si>
    <t>0230141930</t>
  </si>
  <si>
    <t xml:space="preserve">Строительство пожарного резервуара в микрорайоне Верхнемуллинский по ул. 2-я Открытая Индустриального района города Перми</t>
  </si>
  <si>
    <t>0230141940</t>
  </si>
  <si>
    <t xml:space="preserve">Строительство пожарного резервуара в микрорайоне Свободный Орджоникидзевского района города Перми</t>
  </si>
  <si>
    <t>0230141960</t>
  </si>
  <si>
    <t xml:space="preserve">Строительство пожарного резервуара в микрорайоне Нижняя Васильевка Орджоникидзевского района города Перми</t>
  </si>
  <si>
    <t>0230142080</t>
  </si>
  <si>
    <t xml:space="preserve">Строительство пожарного резервуара по ул. Островского поселка Новые Ляды города Перми</t>
  </si>
  <si>
    <t>0230142090</t>
  </si>
  <si>
    <t xml:space="preserve">Строительство пожарного резервуара по ул. Мореходной Кировского района города Перми</t>
  </si>
  <si>
    <t>0230142120</t>
  </si>
  <si>
    <t xml:space="preserve">Строительство пожарного резервуара в микрорайоне Средняя Курья по ул. Торфяной Ленинского района города Перми</t>
  </si>
  <si>
    <t>0230142170</t>
  </si>
  <si>
    <t xml:space="preserve">Строительство пожарного резервуара в микрорайоне Новые Водники (частный сектор) Кировского района города Перми</t>
  </si>
  <si>
    <t>0230142180</t>
  </si>
  <si>
    <t xml:space="preserve">Строительство пожарного резервуара в поселке Соболи Свердловского района города Перми</t>
  </si>
  <si>
    <t>0230142190</t>
  </si>
  <si>
    <t xml:space="preserve">Строительство пожарного резервуара в микрорайоне Заостровка (Мулянка) Дзержинского района города Перми</t>
  </si>
  <si>
    <t>0230142200</t>
  </si>
  <si>
    <t xml:space="preserve">Строительство пожарного резервуара в поселке Голый Мыс Свердловского района города Перми</t>
  </si>
  <si>
    <t>0230142210</t>
  </si>
  <si>
    <t xml:space="preserve">Строительство пожарного резервуара в микрорайоне Крым (частный сектор) Кировского района города Перми</t>
  </si>
  <si>
    <t>0230142220</t>
  </si>
  <si>
    <t xml:space="preserve">Строительство пожарного резервуара в поселке Ширяиха Орджоникидзевского района города Перми</t>
  </si>
  <si>
    <t>0230142230</t>
  </si>
  <si>
    <t xml:space="preserve">Строительство пожарного резервуара в микрорайоне Язовая Мотовилихинского района города Перми</t>
  </si>
  <si>
    <t>0230143170</t>
  </si>
  <si>
    <t xml:space="preserve">Строительство пожарного резервуара в микрорайоне Бахаревка на пересечении ул. 1-й Бахаревской и ул. Пристанционной Свердловского района города Перми</t>
  </si>
  <si>
    <t>0230143610</t>
  </si>
  <si>
    <t xml:space="preserve">Строительство пожарного резервуара в микрорайоне Липовая Гора по ул. 4-й Липогорской Свердловского района города Перми</t>
  </si>
  <si>
    <t>0230143620</t>
  </si>
  <si>
    <t xml:space="preserve">Строительство пожарного резервуара в микрорайоне Вышка-2 по ул. Омской Мотовилихинского района города Перми</t>
  </si>
  <si>
    <t>0230143630</t>
  </si>
  <si>
    <t xml:space="preserve">Строительство пожарного резервуара в микрорайоне Химики Орджоникидзевского района города Перми</t>
  </si>
  <si>
    <t>0230200000</t>
  </si>
  <si>
    <t xml:space="preserve">Муниципальный проект "Строительство (реконструкция) объектов в сфере общественной безопасности"</t>
  </si>
  <si>
    <t>0230241030</t>
  </si>
  <si>
    <t xml:space="preserve">Строительство противооползневого сооружения в районе жилых домов по ул. КИМ, 5, 7, ул. Ивановской, 19 и ул. Чехова, 2, 4, 6, 8, 10</t>
  </si>
  <si>
    <t>13203SЖ201</t>
  </si>
  <si>
    <t xml:space="preserve">Реконструкция сети ливневой канализации по ул. 1-ой Красноармейской</t>
  </si>
  <si>
    <t>13203SЖ202</t>
  </si>
  <si>
    <t xml:space="preserve">Строительство коллектора ливневой канализации по ул. Рабоче-Крестьянской</t>
  </si>
  <si>
    <t>13203SЖ203</t>
  </si>
  <si>
    <t xml:space="preserve">Строительство коллектора ливневой канализации по ул. Ленина от Комсомольского проспекта до ул. Клименко</t>
  </si>
  <si>
    <t>13203SЖ204</t>
  </si>
  <si>
    <t xml:space="preserve">Строительство коллектора ливневой канализации по ул. Николая Островского</t>
  </si>
  <si>
    <t>13203SЖ205</t>
  </si>
  <si>
    <t xml:space="preserve">Реконструкция сети ливневой канализации по ул. Ленина (участки по ул. Крисанова, ул. Плеханова)</t>
  </si>
  <si>
    <t>13203SЖ206</t>
  </si>
  <si>
    <t xml:space="preserve">Строительство коллектора ливневой канализации по ул. Монастырская от ул. Окулова до ул. Максима Горького</t>
  </si>
  <si>
    <t>1330141090</t>
  </si>
  <si>
    <t xml:space="preserve">Реконструкция системы очистки сточных вод в микрорайоне "Крым" Кировского района города Перми</t>
  </si>
  <si>
    <t>1330141220</t>
  </si>
  <si>
    <t xml:space="preserve">Строительство водопроводных сетей в микрорайоне "Вышка-1" Мотовилихинского района города Перми</t>
  </si>
  <si>
    <t>1330141770</t>
  </si>
  <si>
    <t xml:space="preserve">Строительство водопроводных сетей в микрорайоне Турбино</t>
  </si>
  <si>
    <t>1330141780</t>
  </si>
  <si>
    <t xml:space="preserve">Строительство водопроводных сетей по ул. 2-я Мулянская Дзержинского района города Перми</t>
  </si>
  <si>
    <t>1330142000</t>
  </si>
  <si>
    <t xml:space="preserve">Строительство водопроводных сетей в микрорайоне Левшино</t>
  </si>
  <si>
    <t>1330142010</t>
  </si>
  <si>
    <t xml:space="preserve">Строительство водопроводных сетей в микрорайоне Энергетик</t>
  </si>
  <si>
    <t>1330142030</t>
  </si>
  <si>
    <t xml:space="preserve">Строительство водопроводных сетей в микрорайоне Энергетик по ул. Краснослудской</t>
  </si>
  <si>
    <t>1330142060</t>
  </si>
  <si>
    <t xml:space="preserve">Строительство водопроводных сетей в микрорайоне Январский</t>
  </si>
  <si>
    <t>1330142100</t>
  </si>
  <si>
    <t xml:space="preserve">Строительство напорной канализации по отводу дождевых стоков от здания по ул. Маяковского, 57</t>
  </si>
  <si>
    <t>1330142110</t>
  </si>
  <si>
    <t xml:space="preserve">Строительство водопроводных сетей в микрорайоне Чапаевский</t>
  </si>
  <si>
    <t>1330142130</t>
  </si>
  <si>
    <t xml:space="preserve">Строительство сети водоотведения в микрорайоне Юбилейный по ул. Братская</t>
  </si>
  <si>
    <t>1330142140</t>
  </si>
  <si>
    <t xml:space="preserve">Строительство альтернативного источника в виде блочно-модульной котельной для снабжения тепловой энергией многоквартирных домов по адресам: шоссе Космонавтов, 322, 324, 326, 326а, 330</t>
  </si>
  <si>
    <t>1330142360</t>
  </si>
  <si>
    <t xml:space="preserve">Реконструкция канализационной насосной станции "Речник" Дзержинского района города Перми</t>
  </si>
  <si>
    <t>1330143480</t>
  </si>
  <si>
    <t xml:space="preserve">Строительство сетей водоснабжения в микрорайоне "Заозерье" для земельных участков многодетных семей</t>
  </si>
  <si>
    <t>1430000000</t>
  </si>
  <si>
    <t>1430100000</t>
  </si>
  <si>
    <t xml:space="preserve">Муниципальный проект "Строительство объектов в сфере экологии"</t>
  </si>
  <si>
    <t>1430143570</t>
  </si>
  <si>
    <t xml:space="preserve">Строительство городского питомника растений на земельном участке с кадастровым номером 59:01:0000000:91384</t>
  </si>
  <si>
    <t>0720141660</t>
  </si>
  <si>
    <t xml:space="preserve">Строительство здания общеобразовательного учреждения по адресу: г. Пермь, ул. Ветлужская</t>
  </si>
  <si>
    <t>0720141970</t>
  </si>
  <si>
    <t xml:space="preserve">Строительство здания общеобразовательного учреждения в Ленинском районе города Перми</t>
  </si>
  <si>
    <t>07201SН071</t>
  </si>
  <si>
    <t xml:space="preserve">Строительство (реконструкция) объектов общественной инфраструктуры муниципального значения, приобретение объектов недвижимого имущества в муниципальную собственность для создания новых мест в общеобразовательных учреждениях и дополнительных мест для детей дошкольного возраста - строительство нового корпуса МАОУ "Инженерная школа" г. Перми по ул. Академика Веденеева</t>
  </si>
  <si>
    <t>07201SН072</t>
  </si>
  <si>
    <t xml:space="preserve">Строительство (реконструкция) объектов общественной инфраструктуры муниципального значения, приобретение объектов недвижимого имущества в муниципальную собственность для создания новых мест в общеобразовательных учреждениях и дополнительных мест для детей дошкольного возраста - строительство здания общеобразовательного учреждения в Ленинском районе города Перми</t>
  </si>
  <si>
    <t>0730000000</t>
  </si>
  <si>
    <t>0730100000</t>
  </si>
  <si>
    <t xml:space="preserve">Муниципальный проект "Капитальные вложения в объекты недвижимого имущества муниципальной собственности в сфере образования"</t>
  </si>
  <si>
    <t>0730142550</t>
  </si>
  <si>
    <t xml:space="preserve">Строительство здания общеобразовательного учреждения в Индустриальном районе города Перми</t>
  </si>
  <si>
    <t>0730142640</t>
  </si>
  <si>
    <t xml:space="preserve">Строительство спортивного зала МАОУ "СОШ № 79" г. Перми</t>
  </si>
  <si>
    <t>0730143510</t>
  </si>
  <si>
    <t xml:space="preserve">Строительство спортивного зала МАОУ "СОШ № 81" г. Перми</t>
  </si>
  <si>
    <t>0530000000</t>
  </si>
  <si>
    <t>0530100000</t>
  </si>
  <si>
    <t xml:space="preserve">Муниципальный проект "Капитальные вложения в объекты недвижимого имущества муниципальной собственности в сфере физической культуры и массового спорта"</t>
  </si>
  <si>
    <t>0530141300</t>
  </si>
  <si>
    <t xml:space="preserve">Реконструкция ледовой арены МАУ ДО "ДЮЦ "Здоровье"</t>
  </si>
  <si>
    <t>05301SФ280</t>
  </si>
  <si>
    <t xml:space="preserve">Реконструкция физкультурно-оздоровительного комплекса по адресу: г. Пермь, ул. Рабочая, 9</t>
  </si>
  <si>
    <t>0540100000</t>
  </si>
  <si>
    <t xml:space="preserve">Комплекс процессных мероприятий "Совершенствование спортивной инфраструктуры и материально-технической базы для занятий физической культурой и массовым спортом"</t>
  </si>
  <si>
    <t>0540121130</t>
  </si>
  <si>
    <t xml:space="preserve">Ремонт, приведение в нормативное состояние и улучшение материально-технического обеспечения муниципальных учреждений системы физической культуры и спорта</t>
  </si>
  <si>
    <t>944</t>
  </si>
  <si>
    <t xml:space="preserve">Департамент дорог и благоустройства администрации города Перми</t>
  </si>
  <si>
    <t>0130223180</t>
  </si>
  <si>
    <t xml:space="preserve">Проведение мероприятий в рамках реализации инициативных проектов на территории города Перми</t>
  </si>
  <si>
    <t xml:space="preserve">Водное хозяйство</t>
  </si>
  <si>
    <t>1040323410</t>
  </si>
  <si>
    <t xml:space="preserve">Содержание и ремонт гидротехнических сооружений</t>
  </si>
  <si>
    <t>1010000000</t>
  </si>
  <si>
    <t>101И800000</t>
  </si>
  <si>
    <t xml:space="preserve">Муниципальный проект "Региональная и местная дорожная сеть"</t>
  </si>
  <si>
    <t>101И854470</t>
  </si>
  <si>
    <t xml:space="preserve"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</si>
  <si>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101И89Д110</t>
  </si>
  <si>
    <t xml:space="preserve">Проектирование, строительство (реконструкция), капитальный ремонт и ремонт автомобильных дорог общего пользования местного значения, находящихся на территории Пермского края, направленные на достижение целевых показателей регионального проекта "Региональная и местная дорожная сеть"</t>
  </si>
  <si>
    <t>1020000000</t>
  </si>
  <si>
    <t>1020100000</t>
  </si>
  <si>
    <t xml:space="preserve">Муниципальный проект "Местные дороги"</t>
  </si>
  <si>
    <t>10201SД110</t>
  </si>
  <si>
    <t xml:space="preserve">Проектирование, строительство (реконструкция), капитальный ремонт и ремонт автомобильных дорог общего пользования местного значения, находящихся на территории Пермского края</t>
  </si>
  <si>
    <t>1030000000</t>
  </si>
  <si>
    <t>1030100000</t>
  </si>
  <si>
    <t xml:space="preserve">Муниципальный проект "Строительство и реконструкция автомобильных дорог"</t>
  </si>
  <si>
    <t>103019Д010</t>
  </si>
  <si>
    <t xml:space="preserve">Реконструкция ул. Карпинского от ул. Архитектора Свиязева до ул. Космонавта Леонова</t>
  </si>
  <si>
    <t>103019Д011</t>
  </si>
  <si>
    <t xml:space="preserve">Строительство автомобильной дороги по ул. Агатовой</t>
  </si>
  <si>
    <t>103019Д012</t>
  </si>
  <si>
    <t xml:space="preserve">Строительство автомобильной дороги по ул. Углеуральской</t>
  </si>
  <si>
    <t>103019Д013</t>
  </si>
  <si>
    <t xml:space="preserve">Строительство ливневой канализации и очистных сооружений для отвода воды с автомобильной дороги по ул. Маршала Жукова и прилегающей территории</t>
  </si>
  <si>
    <t>103019Д014</t>
  </si>
  <si>
    <t xml:space="preserve">Строительство очистных сооружений и водоотвода ливневых стоков по ул. Куйбышева, 1 от ул. Петропавловской до выпуска</t>
  </si>
  <si>
    <t>103019Д015</t>
  </si>
  <si>
    <t xml:space="preserve">Строительство очистных сооружений и водоотвода ливневых стоков по ул. Куфонина от ул. Трамвайной до ул. Подлесной до выпуска</t>
  </si>
  <si>
    <t>103019Д016</t>
  </si>
  <si>
    <t xml:space="preserve">Строительство проезда на участке от ул. Уральской до ул. Степана Разина</t>
  </si>
  <si>
    <t>103019Д017</t>
  </si>
  <si>
    <t xml:space="preserve">Строительство автомобильной дороги по ул. Монастырской на участке от площади Трех столетий до территории Мотовилихинских заводов</t>
  </si>
  <si>
    <t>103019Д019</t>
  </si>
  <si>
    <t xml:space="preserve">Возмещение убытков при изъятии земельных участков и объектов недвижимости, имущества в целях строительства (реконструкции) дорожных объектов</t>
  </si>
  <si>
    <t>103019Д021</t>
  </si>
  <si>
    <t xml:space="preserve">Строительство проезда от автомобильной дороги по ул. Советской до объекта регионального значения "Культурно-рекреационное пространство"</t>
  </si>
  <si>
    <t>103019Д022</t>
  </si>
  <si>
    <t xml:space="preserve">Реконструкция автомобильной дороги по ул. Н. Островского на участке от ул. Революции до ул. Белинского</t>
  </si>
  <si>
    <t>103019Д024</t>
  </si>
  <si>
    <t xml:space="preserve">Строительство автомобильной дороги по Ивинскому проспекту</t>
  </si>
  <si>
    <t>103019Д025</t>
  </si>
  <si>
    <t xml:space="preserve">Реконструкция Комсомольского проспекта от ул. Ленина до ул. Екатерининской по нечетной стороне, Тр-5в</t>
  </si>
  <si>
    <t>103019Д026</t>
  </si>
  <si>
    <t xml:space="preserve">Строительство улично-дорожной сети на участке от ул. Уинской до ул. А. Гайдара</t>
  </si>
  <si>
    <t>103019Д028</t>
  </si>
  <si>
    <t xml:space="preserve">Реконструкция автомобильной дороги по ул. Маршала Жукова</t>
  </si>
  <si>
    <t>103019Д029</t>
  </si>
  <si>
    <t xml:space="preserve">Реконструкция ул. Куйбышева от дома 90 до дома 96</t>
  </si>
  <si>
    <t>1030200000</t>
  </si>
  <si>
    <t xml:space="preserve">Муниципальный проект "Обустройство сетей наружного освещения"</t>
  </si>
  <si>
    <t>103029Д020</t>
  </si>
  <si>
    <t xml:space="preserve">Обустройство сетей наружного освещения</t>
  </si>
  <si>
    <t>1030600000</t>
  </si>
  <si>
    <t>103069Д190</t>
  </si>
  <si>
    <t>104019Д030</t>
  </si>
  <si>
    <t xml:space="preserve">Капитальный ремонт автомобильных дорог и искусственных дорожных сооружений</t>
  </si>
  <si>
    <t>104019Д050</t>
  </si>
  <si>
    <t xml:space="preserve">Ремонт тротуаров, пешеходных дорожек и газонов вдоль тротуаров, пешеходных дорожек</t>
  </si>
  <si>
    <t>104019Д060</t>
  </si>
  <si>
    <t xml:space="preserve">Организация функционирования и контроля за использованием парковок на автомобильных дорогах общего пользования местного значения</t>
  </si>
  <si>
    <t>104019Д070</t>
  </si>
  <si>
    <t xml:space="preserve">Содержание, обслуживание и установка технических средств организации дорожного движения улично-дорожной сети в границах городского округа</t>
  </si>
  <si>
    <t>104019Д410</t>
  </si>
  <si>
    <t xml:space="preserve">Реализация мер по обеспечению транспортной безопасности искусственных дорожных сооружений</t>
  </si>
  <si>
    <t>104019Д610</t>
  </si>
  <si>
    <t>1040200000</t>
  </si>
  <si>
    <t xml:space="preserve">Комплекс процессных мероприятий "Обеспечение содержания, текущего и капитального ремонта сетей наружного освещения"</t>
  </si>
  <si>
    <t>104029Д080</t>
  </si>
  <si>
    <t xml:space="preserve">Ремонт сетей наружного освещения</t>
  </si>
  <si>
    <t>104029Д090</t>
  </si>
  <si>
    <t xml:space="preserve">Содержание сетей наружного освещения на автомобильных дорогах города Перми</t>
  </si>
  <si>
    <t>104029Д100</t>
  </si>
  <si>
    <t xml:space="preserve">Содержание и ремонт сетей наружного освещения</t>
  </si>
  <si>
    <t>104029Д620</t>
  </si>
  <si>
    <t>104029Д630</t>
  </si>
  <si>
    <t>104039Д120</t>
  </si>
  <si>
    <t xml:space="preserve">Благоустройство территорий индивидуальной жилой застройки в городе Перми</t>
  </si>
  <si>
    <t>1200000000</t>
  </si>
  <si>
    <t xml:space="preserve">Муниципальная программа "Организация регулярных перевозок общественным транспортом в городе Перми"</t>
  </si>
  <si>
    <t>1240000000</t>
  </si>
  <si>
    <t>1240100000</t>
  </si>
  <si>
    <t xml:space="preserve">Комплекс процессных мероприятий "Приоритетное развитие общественного транспорта в городе Перми"</t>
  </si>
  <si>
    <t>124019Д140</t>
  </si>
  <si>
    <t xml:space="preserve">Содержание и ремонт остановочных пунктов с элементами благоустройства</t>
  </si>
  <si>
    <t>919009Д800</t>
  </si>
  <si>
    <t xml:space="preserve">Возврат средств в бюджет Пермского края на проектирование, строительство (реконструкцию), капитальный ремонт и ремонт автомобильных дорог общего пользования местного значения, находящихся на территории Пермского края</t>
  </si>
  <si>
    <t>1540000000</t>
  </si>
  <si>
    <t>1540100000</t>
  </si>
  <si>
    <t xml:space="preserve">Комплекс процессных мероприятий "Осуществление мероприятий в сфере жилищных отношений"</t>
  </si>
  <si>
    <t>1540101060</t>
  </si>
  <si>
    <t>1540101070</t>
  </si>
  <si>
    <t>1540123870</t>
  </si>
  <si>
    <t>101И400000</t>
  </si>
  <si>
    <t xml:space="preserve">Муниципальный проект "Формирование комфортной городской среды"</t>
  </si>
  <si>
    <t>101И455550</t>
  </si>
  <si>
    <t xml:space="preserve">Реализация программ формирования современной городской среды</t>
  </si>
  <si>
    <t>1020200000</t>
  </si>
  <si>
    <t>1020223150</t>
  </si>
  <si>
    <t xml:space="preserve">Архитектурная подсветка зданий</t>
  </si>
  <si>
    <t>10202SЖ090</t>
  </si>
  <si>
    <t xml:space="preserve">Поддержка муниципальных программ формирования современной городской среды (расходы, не софинансируемые из федерального бюджета)</t>
  </si>
  <si>
    <t>10202SЖ250</t>
  </si>
  <si>
    <t xml:space="preserve">Архитектурная подсветка фасадов административных, жилых объектов (зданий) в г. Перми</t>
  </si>
  <si>
    <t>10202SЖ410</t>
  </si>
  <si>
    <t>10202SЖ412</t>
  </si>
  <si>
    <t xml:space="preserve">Развитие городского пространства (по расходам, курируемым Министерством транспорта Пермского края)</t>
  </si>
  <si>
    <t>1030300000</t>
  </si>
  <si>
    <t xml:space="preserve">Муниципальный проект "Обустройство объектов озеленения общего пользования"</t>
  </si>
  <si>
    <t>1030323050</t>
  </si>
  <si>
    <t xml:space="preserve">Обустройство объектов озеленения общего пользования и элементов благоустройства</t>
  </si>
  <si>
    <t>1030400000</t>
  </si>
  <si>
    <t xml:space="preserve">Муниципальный проект "Строительство и реконструкция мест погребения"</t>
  </si>
  <si>
    <t>1030441120</t>
  </si>
  <si>
    <t xml:space="preserve">Строительство крематория на кладбище "Восточное" города Перми</t>
  </si>
  <si>
    <t>1030500000</t>
  </si>
  <si>
    <t xml:space="preserve">Муниципальный проект "Создание электронной информационной базы данных по захоронениям"</t>
  </si>
  <si>
    <t>1030523960</t>
  </si>
  <si>
    <t xml:space="preserve">Формирование электронной базы данных по захоронениям на местах погребения города Перми</t>
  </si>
  <si>
    <t>1040321450</t>
  </si>
  <si>
    <t xml:space="preserve">Содержание и ремонт объектов и элементов благоустройства</t>
  </si>
  <si>
    <t>1040321510</t>
  </si>
  <si>
    <t xml:space="preserve">Содержание земель, не принадлежащих физическим и (или) юридическим лицам, уборка водоохранных зон</t>
  </si>
  <si>
    <t>1040321750</t>
  </si>
  <si>
    <t xml:space="preserve">Содержание и ремонт пешеходных мостиков, лестниц на территориях общего пользования города Перми</t>
  </si>
  <si>
    <t>1040323290</t>
  </si>
  <si>
    <t xml:space="preserve">Обустройство организованных мест отдыха у воды на территории города Перми</t>
  </si>
  <si>
    <t>1040323360</t>
  </si>
  <si>
    <t xml:space="preserve">Капитальный ремонт объектов и элементов благоустройства</t>
  </si>
  <si>
    <t>1040323750</t>
  </si>
  <si>
    <t xml:space="preserve">Благоустройство территорий для обеспечения доступа к земельным участкам, предоставленным отдельным категориям граждан</t>
  </si>
  <si>
    <t>1040400000</t>
  </si>
  <si>
    <t xml:space="preserve">Комплекс процессных мероприятий "Организация ритуальных услуг и содержание мест погребения"</t>
  </si>
  <si>
    <t>1040400590</t>
  </si>
  <si>
    <t>1040401070</t>
  </si>
  <si>
    <t>1040421930</t>
  </si>
  <si>
    <t xml:space="preserve">Эвакуация умерших из жилых помещений (при отсутствии супруга, близких родственников либо законного представителя умершего или при невозможности осуществить ими эвакуацию), а также с улиц, мест аварий и иных мест</t>
  </si>
  <si>
    <t>1040421940</t>
  </si>
  <si>
    <t xml:space="preserve">Приведение в нормативное состояние мест погребения</t>
  </si>
  <si>
    <t>1040423680</t>
  </si>
  <si>
    <t xml:space="preserve">Проектирование санитарно-защитных зон мест погребения</t>
  </si>
  <si>
    <t>1040423700</t>
  </si>
  <si>
    <t xml:space="preserve">Содержание мест погребения</t>
  </si>
  <si>
    <t>1040423710</t>
  </si>
  <si>
    <t xml:space="preserve">Организация автобусных перевозок граждан на территории кладбища "Северное" в выходные, праздничные дни и дни массового посещения кладбища</t>
  </si>
  <si>
    <t>1040500000</t>
  </si>
  <si>
    <t xml:space="preserve">Комплекс процессных мероприятий "Обеспечение деятельности департамента дорог и благоустройства администрации города Перми и подведомственных ему учреждений"</t>
  </si>
  <si>
    <t>1040500110</t>
  </si>
  <si>
    <t>1040500590</t>
  </si>
  <si>
    <t>1040301060</t>
  </si>
  <si>
    <t>1040301070</t>
  </si>
  <si>
    <t>1040323880</t>
  </si>
  <si>
    <t>034012К030</t>
  </si>
  <si>
    <t>945</t>
  </si>
  <si>
    <t xml:space="preserve">Департамент транспорта администрации города Перми</t>
  </si>
  <si>
    <t>9190023020</t>
  </si>
  <si>
    <t xml:space="preserve">Осуществление полномочий по составлению протоколов об административных правонарушениях и организации деятельности административных комиссий</t>
  </si>
  <si>
    <t>Транспорт</t>
  </si>
  <si>
    <t>1220000000</t>
  </si>
  <si>
    <t>1220100000</t>
  </si>
  <si>
    <t xml:space="preserve">Муниципальный проект "Обустройство объектов инфраструктуры общественного транспорта"</t>
  </si>
  <si>
    <t>12201ST220</t>
  </si>
  <si>
    <t xml:space="preserve">Плата концедента по концессионному соглашению, объектом которого являются объекты транспортной инфраструктуры и технологически связанные с ними транспортные средства, обеспечивающие деятельность, связанную с перевозками пассажиров транспортом общего пользования</t>
  </si>
  <si>
    <t>1240121800</t>
  </si>
  <si>
    <t xml:space="preserve">Мероприятия по обеспечению транспортного обслуживания</t>
  </si>
  <si>
    <t>1240123270</t>
  </si>
  <si>
    <t xml:space="preserve">Осуществление регулярных перевозок пассажиров автомобильным и городским наземным электрическим транспортом по муниципальным маршрутам регулярных перевозок города Перми по регулируемому тарифу города Перми</t>
  </si>
  <si>
    <t>1240123910</t>
  </si>
  <si>
    <t xml:space="preserve">Повышение привлекательности профессии водителя</t>
  </si>
  <si>
    <t>1240171050</t>
  </si>
  <si>
    <t xml:space="preserve">Плата концедента по концессионному соглашению в части эксплуатационного платежа</t>
  </si>
  <si>
    <t>1240171340</t>
  </si>
  <si>
    <t xml:space="preserve">Возмещение затрат, связанных с уплатой лизинговых платежей по договорам финансовой аренды (лизинга)</t>
  </si>
  <si>
    <t>1240200000</t>
  </si>
  <si>
    <t xml:space="preserve">Комплекс процессных мероприятий "Обеспечение деятельности департамента транспорта администрации города Перми и подведомственного ему учреждения "</t>
  </si>
  <si>
    <t>1240200110</t>
  </si>
  <si>
    <t>1240200590</t>
  </si>
  <si>
    <t>919002T060</t>
  </si>
  <si>
    <t xml:space="preserve">Осуществление полномочий по регулированию тарифов на перевозки пассажиров и багажа автомобильным и городским электрическим транспортом на муниципальных маршрутах регулярных перевозок</t>
  </si>
  <si>
    <t>124019Д130</t>
  </si>
  <si>
    <t xml:space="preserve">Обустройство остановочных пунктов, используемых в регулярных перевозках пассажиров</t>
  </si>
  <si>
    <t>950</t>
  </si>
  <si>
    <t xml:space="preserve">Контрольный департамент администрации города Перми</t>
  </si>
  <si>
    <t>9120000000</t>
  </si>
  <si>
    <t xml:space="preserve">Повышение уровня благоустройства территории города Перми</t>
  </si>
  <si>
    <t>9120000590</t>
  </si>
  <si>
    <t>951</t>
  </si>
  <si>
    <t xml:space="preserve">Департамент экономики и промышленной политики администрации города Перми</t>
  </si>
  <si>
    <t>9190021950</t>
  </si>
  <si>
    <t xml:space="preserve">Обеспечение деятельности Пермской городской трехсторонней комиссии по регулированию социально-трудовых отношений в городе Перми</t>
  </si>
  <si>
    <t xml:space="preserve">Гражданская оборона</t>
  </si>
  <si>
    <t>0240121280</t>
  </si>
  <si>
    <t xml:space="preserve">Создание и содержание в целях гражданской обороны запасов материально-технических, продовольственных и иных средств</t>
  </si>
  <si>
    <t>0900000000</t>
  </si>
  <si>
    <t xml:space="preserve">Муниципальная программа "Экономическое развитие города Перми"</t>
  </si>
  <si>
    <t>0940000000</t>
  </si>
  <si>
    <t>0940100000</t>
  </si>
  <si>
    <t xml:space="preserve">Комплекс процессных мероприятий "Формирование благоприятной инвестиционной среды, развитие малого и среднего предпринимательства"</t>
  </si>
  <si>
    <t>0940100590</t>
  </si>
  <si>
    <t>0940121170</t>
  </si>
  <si>
    <t xml:space="preserve">Мероприятия в сфере экономического развития города Перми</t>
  </si>
  <si>
    <t>0940171320</t>
  </si>
  <si>
    <t xml:space="preserve">Субсидия некоммерческим организациям, не являющимся государственными (муниципальными) учреждениями, на организацию и проведение конференций</t>
  </si>
  <si>
    <t>0940200000</t>
  </si>
  <si>
    <t xml:space="preserve">Комплекс процессных мероприятий "Развитие потребительского рынка и туризма"</t>
  </si>
  <si>
    <t>0940221160</t>
  </si>
  <si>
    <t xml:space="preserve">Мероприятия по созданию условий для обеспечения жителей городского округа услугами связи, общественного питания, торговли и бытового обслуживания населения</t>
  </si>
  <si>
    <t>0940222240</t>
  </si>
  <si>
    <t xml:space="preserve">Мероприятия в сфере туризма</t>
  </si>
  <si>
    <t>0940300000</t>
  </si>
  <si>
    <t xml:space="preserve">Комплекс процессных мероприятий "Обеспечение деятельности департамента экономики и промышленной политики администрации города Перми"</t>
  </si>
  <si>
    <t>0940300110</t>
  </si>
  <si>
    <t>955</t>
  </si>
  <si>
    <t xml:space="preserve">Департамент социальной политики администрации города Перми</t>
  </si>
  <si>
    <t>0640323630</t>
  </si>
  <si>
    <t xml:space="preserve">Администрирование отдыха детей в каникулярное время</t>
  </si>
  <si>
    <t>0640370020</t>
  </si>
  <si>
    <t xml:space="preserve">Субсидии организациям отдыха детей и их оздоровления независимо от организационно-правовой формы и формы собственности, индивидуальным предпринимателям</t>
  </si>
  <si>
    <t>0640371310</t>
  </si>
  <si>
    <t xml:space="preserve">Увеличение финансового обеспечения переданных государственных полномочий по организации и обеспечению отдыха детей и их оздоровления</t>
  </si>
  <si>
    <t xml:space="preserve">Пенсионное обеспечение</t>
  </si>
  <si>
    <t>9190082080</t>
  </si>
  <si>
    <t xml:space="preserve">Пенсии за выслугу лет лицам, замещавшим муниципальные должности (в т.ч. выборные муниципальные должности), муниципальные должности муниципальной службы, должности муниципальной службы города Перми</t>
  </si>
  <si>
    <t>0640100000</t>
  </si>
  <si>
    <t xml:space="preserve">Комплекс процессных мероприятий "Оказание дополнительных мер социальной помощи и поддержки, содействие в получении социальных услуг отдельным категориям граждан"</t>
  </si>
  <si>
    <t>0640181000</t>
  </si>
  <si>
    <t xml:space="preserve">Предоставление дополнительных мер социальной поддержки в виде ежемесячных денежных муниципальных выплат за проезд в медицинские организации, осуществляющие свою деятельность на территории города Перми, для проведения амбулаторного гемодиализа жителям города Перми с хронической почечной недостаточностью</t>
  </si>
  <si>
    <t>0640181010</t>
  </si>
  <si>
    <t xml:space="preserve">Предоставление дополнительных мер социальной поддержки в виде ежемесячных денежных муниципальных выплат студентам и учащимся города Перми</t>
  </si>
  <si>
    <t>0640181040</t>
  </si>
  <si>
    <t xml:space="preserve">Ежегодная премия города Перми "Преодоление"</t>
  </si>
  <si>
    <t>0640181060</t>
  </si>
  <si>
    <t xml:space="preserve">Предоставление многодетным семьям единовременной денежной выплаты взамен предоставления земельного участка в собственность</t>
  </si>
  <si>
    <t>0640181120</t>
  </si>
  <si>
    <t xml:space="preserve">Предоставление дополнительной меры социальной поддержки в случае рождения троих или более детей одновременно</t>
  </si>
  <si>
    <t>1540200000</t>
  </si>
  <si>
    <t xml:space="preserve">Комплекс процессных мероприятий "Оказание мер социальной поддержки гражданам города Перми в целях улучшения жилищных условий"</t>
  </si>
  <si>
    <t>154022С520</t>
  </si>
  <si>
    <t xml:space="preserve">Обеспечение жилыми помещениями реабилитированных лиц, имеющих инвалидность или являющихся пенсионерами, и проживающих совместно членов их семей</t>
  </si>
  <si>
    <t>1540251340</t>
  </si>
  <si>
    <t xml:space="preserve">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</t>
  </si>
  <si>
    <t>1540251350</t>
  </si>
  <si>
    <t xml:space="preserve">Обеспечение жильем отдельных категорий граждан, установленных Федеральным законом от 12 января 1995 года № 5-ФЗ "О ветеранах"</t>
  </si>
  <si>
    <t>1540251760</t>
  </si>
  <si>
    <t xml:space="preserve">Обеспечение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</si>
  <si>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15402L4970</t>
  </si>
  <si>
    <t xml:space="preserve">Реализация мероприятий по обеспечению жильем молодых семей государственной программы Российской Федерации "Обеспечение доступным и комфортным жильем и коммунальными услугами граждан Российской Федерации"</t>
  </si>
  <si>
    <t>0640181020</t>
  </si>
  <si>
    <t xml:space="preserve">Дополнительные меры социальной поддержки отдельных категорий жителей города Перми</t>
  </si>
  <si>
    <t>0640400110</t>
  </si>
  <si>
    <t>964</t>
  </si>
  <si>
    <t xml:space="preserve">Департамент общественной безопасности администрации города Перми</t>
  </si>
  <si>
    <t xml:space="preserve">Судебная система</t>
  </si>
  <si>
    <t>9190051200</t>
  </si>
  <si>
    <t xml:space="preserve">Осуществление полномочий по составлению (изменению, дополнению) списков кандидатов в присяжные заседатели федеральных судов общей юрисдикции в Российской Федерации</t>
  </si>
  <si>
    <t>0240100590</t>
  </si>
  <si>
    <t>0240121100</t>
  </si>
  <si>
    <t xml:space="preserve">Мероприятия по гражданской обороне, защите населения и территории города Перми от чрезвычайных ситуаций природного и техногенного характера</t>
  </si>
  <si>
    <t>0240120000</t>
  </si>
  <si>
    <t xml:space="preserve">Приведение в нормативное состояние имущественного комплекса, расположенного по адресу: г. Пермь, ул. Профессора Дедюкина, д. 14; д. 14, стр. 1; д. 14, стр. 2</t>
  </si>
  <si>
    <t>0240172290</t>
  </si>
  <si>
    <t xml:space="preserve">Субсидии общественным объединениям пожарной охраны на материальное стимулирование деятельности добровольных пожарных, действующих на территории города Перми</t>
  </si>
  <si>
    <t>0240223550</t>
  </si>
  <si>
    <t xml:space="preserve">Профилактика правонарушений на территории города Перми</t>
  </si>
  <si>
    <t>02402SП020</t>
  </si>
  <si>
    <t xml:space="preserve">Выплата материального стимулирования народным дружинникам за участие в охране общественного порядка</t>
  </si>
  <si>
    <t>0240300000</t>
  </si>
  <si>
    <t xml:space="preserve">Комплекс процессных мероприятий "Обеспечение деятельности департамента общественной безопасности администрации города Перми"</t>
  </si>
  <si>
    <t>0240300110</t>
  </si>
  <si>
    <t>9190021880</t>
  </si>
  <si>
    <t xml:space="preserve">Мероприятия по гражданской обороне по подготовке населения и организаций к действиям в чрезвычайной ситуации в мирное и военное время</t>
  </si>
  <si>
    <t>975</t>
  </si>
  <si>
    <t xml:space="preserve">Администрация города Перми</t>
  </si>
  <si>
    <t xml:space="preserve">Функционирование высшего должностного лица субъекта Российской Федерации и муниципального образования</t>
  </si>
  <si>
    <t>9510000000</t>
  </si>
  <si>
    <t xml:space="preserve">Глава города Перми</t>
  </si>
  <si>
    <t>9510000110</t>
  </si>
  <si>
    <t>9130000000</t>
  </si>
  <si>
    <t xml:space="preserve">Повышение эффективности управления имущественным комплексом административных зданий (помещений) города Перми</t>
  </si>
  <si>
    <t>9130000590</t>
  </si>
  <si>
    <t>0130223100</t>
  </si>
  <si>
    <t xml:space="preserve">Проведение мероприятий в рамках реализации проектов инициативного бюджетирования в городе Перми</t>
  </si>
  <si>
    <t>0140171140</t>
  </si>
  <si>
    <t xml:space="preserve">Субсидии Пермской городской общественной организации ветеранов (пенсионеров) войны, труда, Вооруженных Сил и правоохранительных органов</t>
  </si>
  <si>
    <t>9130021920</t>
  </si>
  <si>
    <t xml:space="preserve">Содержание имущественного комплекса административных зданий (помещений)</t>
  </si>
  <si>
    <t>9130021960</t>
  </si>
  <si>
    <t xml:space="preserve">Приведение в нормативное состояние административных зданий (помещений)</t>
  </si>
  <si>
    <t>9140000000</t>
  </si>
  <si>
    <t xml:space="preserve">Развитие архивного дела в городе Перми</t>
  </si>
  <si>
    <t>9140000590</t>
  </si>
  <si>
    <t>9140001060</t>
  </si>
  <si>
    <t>9140023950</t>
  </si>
  <si>
    <t xml:space="preserve">Мероприятия по переводу документов территориальных и функциональных органов администрации города Перми с длительным сроком хранения в электронный вид</t>
  </si>
  <si>
    <t>9150000000</t>
  </si>
  <si>
    <t xml:space="preserve">Мероприятия по реализации единой информационной политики администрации города Перми</t>
  </si>
  <si>
    <t>9150000590</t>
  </si>
  <si>
    <t>9160000000</t>
  </si>
  <si>
    <t xml:space="preserve">Мероприятия, направленные на решение отдельных вопросов местного значения в микрорайонах города Перми</t>
  </si>
  <si>
    <t>9160025000</t>
  </si>
  <si>
    <t xml:space="preserve">Мероприятия, направленные на решение отдельных вопросов местного значения в микрорайонах города Перми (за исключением дорожного фонда)</t>
  </si>
  <si>
    <t>9190021530</t>
  </si>
  <si>
    <t xml:space="preserve">Мероприятия в целях повышения престижа муниципальной службы</t>
  </si>
  <si>
    <t>9190021870</t>
  </si>
  <si>
    <t xml:space="preserve">Информирование населения по вопросам местного значения</t>
  </si>
  <si>
    <t>9190021890</t>
  </si>
  <si>
    <t xml:space="preserve">Учреждение и издание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</t>
  </si>
  <si>
    <t>9190021900</t>
  </si>
  <si>
    <t xml:space="preserve">Мероприятия по созданию механизмов эффективного управления социально-экономическим развитием города Перми</t>
  </si>
  <si>
    <t>9190021910</t>
  </si>
  <si>
    <t xml:space="preserve">Оплата взносов в межмуниципальные ассоциации</t>
  </si>
  <si>
    <t>9190023840</t>
  </si>
  <si>
    <t xml:space="preserve">Предоставление мер поддержки гражданину (муниципальному служащему) в рамках договора о целевом обучении с обязательством последующего прохождения муниципальной службы</t>
  </si>
  <si>
    <t>9190081100</t>
  </si>
  <si>
    <t xml:space="preserve">Выплата денежного вознаграждения физическим лицам, награжденным Почетным знаком г. Перми "За заслуги перед г. Пермь"</t>
  </si>
  <si>
    <t>9190082070</t>
  </si>
  <si>
    <t xml:space="preserve">Денежное вознаграждение физическим лицам, награжденным Почетной грамотой города Перми</t>
  </si>
  <si>
    <t>1540122110</t>
  </si>
  <si>
    <t xml:space="preserve">Мероприятия в сфере жилищных отношений</t>
  </si>
  <si>
    <t>9190021440</t>
  </si>
  <si>
    <t xml:space="preserve">Организация обучения муниципальных служащих и иных работников администрации города Перми</t>
  </si>
  <si>
    <t>9190081050</t>
  </si>
  <si>
    <t xml:space="preserve">Единовременные денежные вознаграждения и ежегодные денежные выплаты Почетным гражданам города Перми</t>
  </si>
  <si>
    <t>976</t>
  </si>
  <si>
    <t xml:space="preserve">Комитет по физической культуре и спорту администрации города Перми</t>
  </si>
  <si>
    <t>0540382020</t>
  </si>
  <si>
    <t>0540101070</t>
  </si>
  <si>
    <t>0540123210</t>
  </si>
  <si>
    <t xml:space="preserve">Устройство муниципальных плоскостных спортивных сооружений с оснащением их спортивным инвентарем</t>
  </si>
  <si>
    <t>0540200590</t>
  </si>
  <si>
    <t>0540201060</t>
  </si>
  <si>
    <t>0540270100</t>
  </si>
  <si>
    <t xml:space="preserve">Субсидия некоммерческим организациям, не являющимся государственными (муниципальными) учреждениями, на организацию и проведение спортивных мероприятий для лиц с ограниченными возможностями здоровья согласно календарному плану</t>
  </si>
  <si>
    <t>0540271110</t>
  </si>
  <si>
    <t xml:space="preserve">Субсидия некоммерческим организациям, не являющимся государственными (муниципальными) учреждениями на реализацию социально значимых программ в сфере физической культуры и спорта</t>
  </si>
  <si>
    <t xml:space="preserve">Массовый спорт</t>
  </si>
  <si>
    <t>0540223370</t>
  </si>
  <si>
    <t xml:space="preserve">Участие в организации и проведении межмуниципальных, региональных, межрегиональных, всероссийских и международных спортивных соревнований, физкультурных мероприятий, проводимых на территории города Перми</t>
  </si>
  <si>
    <t>0540271200</t>
  </si>
  <si>
    <t xml:space="preserve">Субсидия некоммерческой организации "Фонд развития Пермского Баскетбола "ПАРМА" в целях возмещения затрат, связанных с оказанием содействия субъекту физической культуры и спорта, осуществляющему свою деятельность на территории города Перми</t>
  </si>
  <si>
    <t>0540300620</t>
  </si>
  <si>
    <t xml:space="preserve">Дополнительные меры поддержки муниципальным учреждениям города Перми на обеспечение участия в официальных спортивных соревнованиях, проводимых за пределами города Перми</t>
  </si>
  <si>
    <t>0540381110</t>
  </si>
  <si>
    <t xml:space="preserve">Присуждение стипендии Главы города Перми-главы администрации города Перми "Спортивные надежды"</t>
  </si>
  <si>
    <t xml:space="preserve">Другие вопросы в области физической культуры и спорта</t>
  </si>
  <si>
    <t>0540400000</t>
  </si>
  <si>
    <t xml:space="preserve">Комплекс процессных мероприятий "Обеспечение деятельности комитета по физической культуре и спорту администрации города Перми"</t>
  </si>
  <si>
    <t>0540400110</t>
  </si>
  <si>
    <t>0540400590</t>
  </si>
  <si>
    <t>977</t>
  </si>
  <si>
    <t xml:space="preserve">Контрольно-счетная палата города Перми</t>
  </si>
  <si>
    <t>9300000000</t>
  </si>
  <si>
    <t xml:space="preserve">Непрограммные расходы по обеспечению деятельности Контрольно-счетной палаты города Перми</t>
  </si>
  <si>
    <t>9310000000</t>
  </si>
  <si>
    <t xml:space="preserve">Руководитель, заместитель руководителя и аудиторы Контрольно-счетной палаты города Перми</t>
  </si>
  <si>
    <t>9310000110</t>
  </si>
  <si>
    <t>9390000000</t>
  </si>
  <si>
    <t>9390000110</t>
  </si>
  <si>
    <t>985</t>
  </si>
  <si>
    <t xml:space="preserve">Пермская городская Дума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</si>
  <si>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</si>
  <si>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9200000000</t>
  </si>
  <si>
    <t xml:space="preserve">Непрограммные расходы по обеспечению деятельности Пермской городской Думы</t>
  </si>
  <si>
    <t>9220000000</t>
  </si>
  <si>
    <t xml:space="preserve">Депутаты Пермской городской Думы и их помощники</t>
  </si>
  <si>
    <t>9220000110</t>
  </si>
  <si>
    <t>9290000000</t>
  </si>
  <si>
    <t>9290000110</t>
  </si>
  <si>
    <t>9190023720</t>
  </si>
  <si>
    <t xml:space="preserve">Мероприятия, связанные с награждением знаком отличия Пермской городской Думы "За вклад в развитие нормотворчества"</t>
  </si>
  <si>
    <t>9190081070</t>
  </si>
  <si>
    <t xml:space="preserve">Выплата денежного вознаграждения физическим лицам, награжденным знаком отличия Пермской городской Думы "За вклад в развитие нормотворчества"</t>
  </si>
  <si>
    <t>991</t>
  </si>
  <si>
    <t xml:space="preserve">Управление жилищных отношений администрации города Перми</t>
  </si>
  <si>
    <t>919002С250</t>
  </si>
  <si>
    <t xml:space="preserve">Осуществление государственных полномочий по постановке на учет граждан, имеющих право на получение жилищных субсидий в связи с переселением из районов Крайнего Севера и приравненных к ним местностей</t>
  </si>
  <si>
    <t>1510000000</t>
  </si>
  <si>
    <t>151И200000</t>
  </si>
  <si>
    <t xml:space="preserve">Муниципальный проект "Жилье"</t>
  </si>
  <si>
    <t>151И267483</t>
  </si>
  <si>
    <t xml:space="preserve">Обеспечение устойчивого сокращения непригодного для проживания жилищного фонда</t>
  </si>
  <si>
    <t>151И267484</t>
  </si>
  <si>
    <t xml:space="preserve">Реализация мероприятий по обеспечению устойчивого сокращения непригодного для проживания жилого фонда</t>
  </si>
  <si>
    <t>151И26748S</t>
  </si>
  <si>
    <t>151И26748Z</t>
  </si>
  <si>
    <t xml:space="preserve">Реализация региональной адресной программы по переселению граждан из аварийного жилищного фонда на территории Пермского края (расходы без финансовой поддержки публично-правовой компании "Фонд развития территорий"), источником финансового обеспечения которой являются средства, высвобождаемые в результате списания задолженности Пермского края по бюджетным кредитам, предоставленным из федерального бюджета</t>
  </si>
  <si>
    <t>1520000000</t>
  </si>
  <si>
    <t>1520100000</t>
  </si>
  <si>
    <t xml:space="preserve">Муниципальный проект "Расселение аварийного жилищного фонда на территории Пермского края"</t>
  </si>
  <si>
    <t>15201SЖ310</t>
  </si>
  <si>
    <t xml:space="preserve">Расселение многоквартирных домов, признанных в установленном порядке аварийными и подлежащими сносу, расположенных в границах подлежащей комплексному развитию территории жилой застройки</t>
  </si>
  <si>
    <t>1530100000</t>
  </si>
  <si>
    <t xml:space="preserve">Муниципальный проект "Переселение граждан города Перми из непригодного для проживания и аварийного жилищного фонда"</t>
  </si>
  <si>
    <t>1530121480</t>
  </si>
  <si>
    <t xml:space="preserve">Организация переселения граждан из аварийного жилищного фонда</t>
  </si>
  <si>
    <t>15301214С0</t>
  </si>
  <si>
    <t xml:space="preserve">Организация переселения граждан из аварийного жилищного фонда (расходы, источником финансового обеспечения которых являются средства, высвобождаемые в результате списания задолженности Пермского городского округа по бюджетному кредиту, предоставленному из бюджета Пермского края за счет средств федерального бюджета)</t>
  </si>
  <si>
    <t>1540121500</t>
  </si>
  <si>
    <t xml:space="preserve">Обеспечение нормативного содержания муниципального жилищного фонда</t>
  </si>
  <si>
    <t>9190021140</t>
  </si>
  <si>
    <t xml:space="preserve">Возврат средств в бюджет Пермского края на расселение многоквартирных домов, признанных в установленном порядке аварийными и подлежащими сносу, расположенных в границах подлежащей комплексному развитию территории жилой застройки</t>
  </si>
  <si>
    <t>9190023980</t>
  </si>
  <si>
    <t xml:space="preserve">Возврат средств в бюджет Пермского края на обеспечение устойчивого сокращения непригодного для проживания жилищного фонда</t>
  </si>
  <si>
    <t>1540300000</t>
  </si>
  <si>
    <t xml:space="preserve">Комплекс процессных мероприятий "Обеспечение деятельности управления жилищных отношений администрации города Перми и подведомственного ему учреждения"</t>
  </si>
  <si>
    <t>1540300110</t>
  </si>
  <si>
    <t>1540300590</t>
  </si>
  <si>
    <t>153022С080</t>
  </si>
  <si>
    <t xml:space="preserve">Строительство и приобретение жилых помещений для формирования специализированного жилищного фонда для обеспечения жилыми помещениями детей-сирот и детей, оставшихся без попечения родителей, лиц из числа детей-сирот и детей, оставшихся без попечения родителей, по договорам найма специализированных жилых помещений</t>
  </si>
  <si>
    <t>15302R0820</t>
  </si>
  <si>
    <t xml:space="preserve"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</si>
  <si>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1340382110</t>
  </si>
  <si>
    <t xml:space="preserve">Меры социальной поддержки гражданам, проживающим в непригодном для проживания и аварийном жилищном фонде</t>
  </si>
  <si>
    <t>153022С090</t>
  </si>
  <si>
    <t xml:space="preserve">Организация осуществления государственных полномочий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</t>
  </si>
  <si>
    <t>992</t>
  </si>
  <si>
    <t xml:space="preserve">Департамент земельных отношений администрации города Перми</t>
  </si>
  <si>
    <t>1100000000</t>
  </si>
  <si>
    <t xml:space="preserve">Муниципальная программа "Управление земельными ресурсами города Перми"</t>
  </si>
  <si>
    <t>1140000000</t>
  </si>
  <si>
    <t>1140100000</t>
  </si>
  <si>
    <t xml:space="preserve">Комплекс процессных мероприятий "Распоряжение земельными участками, находящимися в муниципальной собственности и собственность на которые не разграничена"</t>
  </si>
  <si>
    <t>1140121520</t>
  </si>
  <si>
    <t xml:space="preserve">Мероприятия в сфере земельных отношений</t>
  </si>
  <si>
    <t>1140123650</t>
  </si>
  <si>
    <t xml:space="preserve">Выполнение кадастровых работ</t>
  </si>
  <si>
    <t>1140200000</t>
  </si>
  <si>
    <t xml:space="preserve">Комплекс процессных мероприятий "Обеспечение деятельности департамента земельных отношений администрации города Перми"</t>
  </si>
  <si>
    <t>1140200110</t>
  </si>
  <si>
    <t>000</t>
  </si>
  <si>
    <t>00</t>
  </si>
  <si>
    <t>0000000000</t>
  </si>
  <si>
    <t xml:space="preserve">Условно утвержденные расходы</t>
  </si>
  <si>
    <t xml:space="preserve">Общий итог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</si>
</sst>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0"/>
  </numFmts>
  <fonts count="7">
    <font>
      <sz val="11.000000"/>
      <color theme="1"/>
      <name val="Calibri"/>
      <scheme val="minor"/>
    </font>
    <font>
      <sz val="12.000000"/>
      <name val="Times New Roman"/>
    </font>
    <font>
      <sz val="11.000000"/>
      <name val="Times New Roman"/>
    </font>
    <font>
      <b/>
      <sz val="12.000000"/>
      <name val="Times New Roman"/>
    </font>
    <font>
      <sz val="10.000000"/>
      <name val="Times New Roman"/>
    </font>
    <font>
      <i/>
      <sz val="12.000000"/>
      <name val="Times New Roman"/>
    </font>
    <font>
      <b/>
      <i/>
      <sz val="12.000000"/>
      <name val="Times New Roman"/>
    </font>
  </fonts>
  <fills count="2">
    <fill>
      <patternFill patternType="none"/>
    </fill>
    <fill>
      <patternFill patternType="gray125"/>
    </fill>
  </fills>
  <borders count="3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56">
    <xf fontId="0" fillId="0" borderId="0" numFmtId="0" xfId="0"/>
    <xf fontId="1" fillId="0" borderId="0" numFmtId="0" xfId="0" applyFont="1"/>
    <xf fontId="1" fillId="0" borderId="0" numFmtId="49" xfId="0" applyNumberFormat="1" applyFont="1"/>
    <xf fontId="1" fillId="0" borderId="0" numFmtId="3" xfId="0" applyNumberFormat="1" applyFont="1"/>
    <xf fontId="1" fillId="0" borderId="0" numFmtId="0" xfId="0" applyFont="1" applyAlignment="1">
      <alignment horizontal="right" vertical="center"/>
    </xf>
    <xf fontId="1" fillId="0" borderId="0" numFmtId="160" xfId="0" applyNumberFormat="1" applyFont="1" applyAlignment="1">
      <alignment horizontal="right" vertical="center"/>
    </xf>
    <xf fontId="2" fillId="0" borderId="0" numFmtId="4" xfId="0" applyNumberFormat="1" applyFont="1" applyAlignment="1">
      <alignment horizontal="right"/>
    </xf>
    <xf fontId="1" fillId="0" borderId="0" numFmtId="0" xfId="0" applyFont="1" applyAlignment="1">
      <alignment wrapText="1"/>
    </xf>
    <xf fontId="3" fillId="0" borderId="0" numFmtId="49" xfId="0" applyNumberFormat="1" applyFont="1" applyAlignment="1">
      <alignment horizontal="center"/>
    </xf>
    <xf fontId="3" fillId="0" borderId="0" numFmtId="49" xfId="0" applyNumberFormat="1" applyFont="1" applyAlignment="1">
      <alignment horizontal="center"/>
    </xf>
    <xf fontId="3" fillId="0" borderId="0" numFmtId="49" xfId="0" applyNumberFormat="1" applyFont="1"/>
    <xf fontId="3" fillId="0" borderId="0" numFmtId="160" xfId="0" applyNumberFormat="1" applyFont="1" applyAlignment="1">
      <alignment horizontal="center"/>
    </xf>
    <xf fontId="1" fillId="0" borderId="0" numFmtId="3" xfId="0" applyNumberFormat="1" applyFont="1" applyAlignment="1">
      <alignment horizontal="right"/>
    </xf>
    <xf fontId="1" fillId="0" borderId="0" numFmtId="160" xfId="0" applyNumberFormat="1" applyFont="1" applyAlignment="1">
      <alignment horizontal="right"/>
    </xf>
    <xf fontId="1" fillId="0" borderId="1" numFmtId="49" xfId="0" applyNumberFormat="1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center" vertical="center" wrapText="1"/>
    </xf>
    <xf fontId="1" fillId="0" borderId="0" numFmtId="3" xfId="0" applyNumberFormat="1" applyFont="1" applyAlignment="1">
      <alignment horizontal="center" vertical="center" wrapText="1"/>
    </xf>
    <xf fontId="3" fillId="0" borderId="0" numFmtId="0" xfId="0" applyFont="1"/>
    <xf fontId="3" fillId="0" borderId="1" numFmtId="49" xfId="0" applyNumberFormat="1" applyFont="1" applyBorder="1" applyAlignment="1">
      <alignment horizontal="center" vertical="center"/>
    </xf>
    <xf fontId="3" fillId="0" borderId="1" numFmtId="0" xfId="0" applyFont="1" applyBorder="1" applyAlignment="1">
      <alignment horizontal="left" vertical="top" wrapText="1"/>
    </xf>
    <xf fontId="3" fillId="0" borderId="1" numFmtId="160" xfId="0" applyNumberFormat="1" applyFont="1" applyBorder="1" applyAlignment="1">
      <alignment horizontal="center" vertical="center"/>
    </xf>
    <xf fontId="3" fillId="0" borderId="0" numFmtId="3" xfId="0" applyNumberFormat="1" applyFont="1" applyAlignment="1">
      <alignment horizontal="center" vertical="center"/>
    </xf>
    <xf fontId="5" fillId="0" borderId="0" numFmtId="0" xfId="0" applyFont="1"/>
    <xf fontId="5" fillId="0" borderId="1" numFmtId="49" xfId="0" applyNumberFormat="1" applyFont="1" applyBorder="1" applyAlignment="1">
      <alignment horizontal="center" vertical="center"/>
    </xf>
    <xf fontId="5" fillId="0" borderId="1" numFmtId="0" xfId="0" applyFont="1" applyBorder="1" applyAlignment="1">
      <alignment horizontal="left" vertical="top" wrapText="1"/>
    </xf>
    <xf fontId="5" fillId="0" borderId="1" numFmtId="160" xfId="0" applyNumberFormat="1" applyFont="1" applyBorder="1" applyAlignment="1">
      <alignment horizontal="center" vertical="center"/>
    </xf>
    <xf fontId="5" fillId="0" borderId="0" numFmtId="3" xfId="0" applyNumberFormat="1" applyFont="1" applyAlignment="1">
      <alignment horizontal="center" vertical="center"/>
    </xf>
    <xf fontId="1" fillId="0" borderId="1" numFmtId="49" xfId="0" applyNumberFormat="1" applyFont="1" applyBorder="1" applyAlignment="1">
      <alignment horizontal="center" vertical="center"/>
    </xf>
    <xf fontId="1" fillId="0" borderId="1" numFmtId="0" xfId="0" applyFont="1" applyBorder="1" applyAlignment="1">
      <alignment horizontal="left" vertical="top" wrapText="1"/>
    </xf>
    <xf fontId="1" fillId="0" borderId="1" numFmtId="160" xfId="0" applyNumberFormat="1" applyFont="1" applyBorder="1" applyAlignment="1">
      <alignment horizontal="center" vertical="center"/>
    </xf>
    <xf fontId="1" fillId="0" borderId="0" numFmtId="3" xfId="0" applyNumberFormat="1" applyFont="1" applyAlignment="1">
      <alignment horizontal="center" vertical="center"/>
    </xf>
    <xf fontId="1" fillId="0" borderId="1" numFmtId="160" xfId="0" applyNumberFormat="1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/>
    </xf>
    <xf fontId="5" fillId="0" borderId="1" numFmtId="0" xfId="0" applyFont="1" applyBorder="1" applyAlignment="1">
      <alignment horizontal="center" vertical="center"/>
    </xf>
    <xf fontId="1" fillId="0" borderId="1" numFmtId="0" xfId="0" applyFont="1" applyBorder="1" applyAlignment="1">
      <alignment horizontal="center" vertical="center"/>
    </xf>
    <xf fontId="5" fillId="0" borderId="1" numFmtId="49" xfId="0" applyNumberFormat="1" applyFont="1" applyBorder="1" applyAlignment="1">
      <alignment horizontal="left" vertical="top" wrapText="1"/>
    </xf>
    <xf fontId="1" fillId="0" borderId="1" numFmtId="3" xfId="0" applyNumberFormat="1" applyFont="1" applyBorder="1" applyAlignment="1">
      <alignment horizontal="center" vertical="center"/>
    </xf>
    <xf fontId="1" fillId="0" borderId="1" numFmtId="4" xfId="0" applyNumberFormat="1" applyFont="1" applyBorder="1" applyAlignment="1">
      <alignment horizontal="center" vertical="center"/>
    </xf>
    <xf fontId="6" fillId="0" borderId="0" numFmtId="0" xfId="0" applyFont="1"/>
    <xf fontId="1" fillId="0" borderId="1" numFmtId="0" xfId="0" applyFont="1" applyBorder="1" applyAlignment="1">
      <alignment horizontal="left" vertical="center" wrapText="1"/>
    </xf>
    <xf fontId="3" fillId="0" borderId="1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6" fillId="0" borderId="1" numFmtId="160" xfId="0" applyNumberFormat="1" applyFont="1" applyBorder="1" applyAlignment="1">
      <alignment horizontal="center" vertical="center"/>
    </xf>
    <xf fontId="6" fillId="0" borderId="0" numFmtId="3" xfId="0" applyNumberFormat="1" applyFont="1" applyAlignment="1">
      <alignment horizontal="center" vertical="center"/>
    </xf>
    <xf fontId="2" fillId="0" borderId="0" numFmtId="3" xfId="0" applyNumberFormat="1" applyFont="1" applyAlignment="1">
      <alignment horizontal="center" vertical="center"/>
    </xf>
    <xf fontId="1" fillId="0" borderId="1" numFmtId="0" xfId="0" applyFont="1" applyBorder="1"/>
    <xf fontId="1" fillId="0" borderId="2" numFmtId="3" xfId="0" applyNumberFormat="1" applyFont="1" applyBorder="1" applyAlignment="1">
      <alignment horizontal="center" vertical="center"/>
    </xf>
    <xf fontId="1" fillId="0" borderId="1" numFmtId="160" xfId="0" applyNumberFormat="1" applyFont="1" applyBorder="1" applyAlignment="1">
      <alignment horizontal="center"/>
    </xf>
    <xf fontId="3" fillId="0" borderId="1" numFmtId="49" xfId="0" applyNumberFormat="1" applyFont="1" applyBorder="1" applyAlignment="1">
      <alignment horizontal="center" vertical="center" wrapText="1"/>
    </xf>
    <xf fontId="5" fillId="0" borderId="1" numFmtId="49" xfId="0" applyNumberFormat="1" applyFont="1" applyBorder="1" applyAlignment="1">
      <alignment horizontal="center" vertical="center" wrapText="1"/>
    </xf>
    <xf fontId="6" fillId="0" borderId="1" numFmtId="49" xfId="0" applyNumberFormat="1" applyFont="1" applyBorder="1" applyAlignment="1">
      <alignment horizontal="center" vertical="center"/>
    </xf>
    <xf fontId="6" fillId="0" borderId="1" numFmtId="0" xfId="0" applyFont="1" applyBorder="1" applyAlignment="1">
      <alignment horizontal="left" vertical="top" wrapText="1"/>
    </xf>
    <xf fontId="3" fillId="0" borderId="1" numFmtId="49" xfId="0" applyNumberFormat="1" applyFont="1" applyBorder="1" applyAlignment="1">
      <alignment horizontal="left" vertical="top" wrapText="1"/>
    </xf>
    <xf fontId="3" fillId="0" borderId="1" numFmtId="49" xfId="0" applyNumberFormat="1" applyFont="1" applyBorder="1" applyAlignment="1">
      <alignment horizontal="left" vertical="center" wrapText="1"/>
    </xf>
    <xf fontId="1" fillId="0" borderId="0" numFmtId="16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80" workbookViewId="0">
      <selection activeCell="D7" activeCellId="0" sqref="D7"/>
    </sheetView>
  </sheetViews>
  <sheetFormatPr defaultRowHeight="14.25"/>
  <cols>
    <col customWidth="1" min="1" max="1" style="2" width="7"/>
    <col customWidth="1" min="2" max="2" style="2" width="5.5703125"/>
    <col customWidth="1" min="3" max="3" style="2" width="7.5703125"/>
    <col customWidth="1" min="4" max="4" style="2" width="13.7109375"/>
    <col customWidth="1" min="5" max="5" style="2" width="9.7109375"/>
    <col customWidth="1" min="6" max="6" style="1" width="56"/>
    <col customWidth="1" hidden="1" min="7" max="15" style="1" width="18"/>
    <col customWidth="1" hidden="1" min="16" max="16" style="1" width="16.11328125"/>
    <col customWidth="1" hidden="1" min="17" max="17" style="1" width="16.2734375"/>
    <col customWidth="1" hidden="1" min="18" max="19" style="1" width="16.58203125"/>
    <col customWidth="1" hidden="1" min="20" max="20" style="1" width="15.47265625"/>
    <col customWidth="1" hidden="1" min="21" max="21" style="1" width="16.11328125"/>
    <col customWidth="1" hidden="1" min="22" max="23" style="1" width="16.58203125"/>
    <col customWidth="1" hidden="1" min="24" max="24" style="1" width="15.47265625"/>
    <col customWidth="1" hidden="1" min="25" max="25" style="1" width="16.11328125"/>
    <col customWidth="1" hidden="1" min="26" max="27" style="1" width="16.58203125"/>
    <col customWidth="1" hidden="1" min="28" max="28" style="1" width="15.47265625"/>
    <col customWidth="1" hidden="1" min="29" max="63" style="1" width="18"/>
    <col customWidth="1" min="64" max="66" style="1" width="18"/>
    <col customWidth="1" hidden="1" min="67" max="67" style="1" width="18"/>
    <col customWidth="1" hidden="1" min="68" max="68" style="3" width="8.5703125"/>
    <col min="69" max="16384" style="1" width="9.140625"/>
  </cols>
  <sheetData>
    <row r="1" ht="15">
      <c r="AD1" s="4"/>
      <c r="AE1" s="4"/>
      <c r="AF1" s="4"/>
      <c r="AG1" s="4"/>
      <c r="AH1" s="4"/>
      <c r="AI1" s="4"/>
      <c r="AJ1" s="5"/>
      <c r="AK1" s="5"/>
      <c r="AL1" s="5"/>
      <c r="AM1" s="5"/>
      <c r="AN1" s="5"/>
      <c r="AO1" s="5"/>
      <c r="AP1" s="5"/>
      <c r="AQ1" s="5"/>
      <c r="AR1" s="5"/>
      <c r="AS1" s="4"/>
      <c r="AT1" s="4"/>
      <c r="AU1" s="4"/>
      <c r="AV1" s="4"/>
      <c r="AW1" s="4"/>
      <c r="AX1" s="4"/>
      <c r="AY1" s="4"/>
      <c r="AZ1" s="4"/>
      <c r="BA1" s="4"/>
      <c r="BB1" s="5"/>
      <c r="BC1" s="5"/>
      <c r="BD1" s="5"/>
      <c r="BE1" s="5"/>
      <c r="BF1" s="5"/>
      <c r="BG1" s="5"/>
      <c r="BH1" s="4"/>
      <c r="BI1" s="4"/>
      <c r="BJ1" s="4"/>
      <c r="BK1" s="4"/>
      <c r="BL1" s="5"/>
      <c r="BM1" s="4" t="s">
        <v>0</v>
      </c>
      <c r="BN1" s="4"/>
      <c r="BO1" s="1"/>
      <c r="BP1" s="3"/>
      <c r="BQ1" s="1"/>
      <c r="BR1" s="1"/>
      <c r="BS1" s="1"/>
      <c r="BT1" s="1"/>
      <c r="BW1" s="1"/>
      <c r="BX1" s="1"/>
      <c r="BY1" s="1"/>
    </row>
    <row r="2" ht="15"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 t="s">
        <v>1</v>
      </c>
      <c r="BN2" s="4"/>
      <c r="BP2" s="3"/>
      <c r="BQ2" s="1"/>
      <c r="BR2" s="1"/>
      <c r="BS2" s="1"/>
      <c r="BT2" s="1"/>
    </row>
    <row r="3" ht="15">
      <c r="F3" s="1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 t="s">
        <v>2</v>
      </c>
      <c r="BN3" s="4"/>
      <c r="BP3" s="3"/>
      <c r="BQ3" s="1"/>
    </row>
    <row r="4" ht="14.25"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P4" s="3"/>
      <c r="BQ4" s="1"/>
      <c r="BR4" s="1"/>
      <c r="BS4" s="1"/>
      <c r="BT4" s="1"/>
    </row>
    <row r="5" ht="15">
      <c r="B5" s="4"/>
      <c r="C5" s="4"/>
      <c r="D5" s="4"/>
      <c r="E5" s="4"/>
      <c r="G5" s="6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 t="s">
        <v>0</v>
      </c>
      <c r="BN5" s="4"/>
      <c r="BO5" s="4"/>
      <c r="BP5" s="3"/>
      <c r="BQ5" s="1"/>
    </row>
    <row r="6" ht="15">
      <c r="B6" s="4"/>
      <c r="C6" s="4"/>
      <c r="D6" s="4"/>
      <c r="E6" s="4"/>
      <c r="F6" s="7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5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 t="s">
        <v>1</v>
      </c>
      <c r="BN6" s="4"/>
      <c r="BO6" s="4"/>
      <c r="BP6" s="3"/>
      <c r="BQ6" s="1"/>
      <c r="BR6" s="1"/>
      <c r="BS6" s="1"/>
      <c r="BT6" s="1"/>
      <c r="BW6" s="1"/>
      <c r="BX6" s="1"/>
      <c r="BY6" s="1"/>
      <c r="BZ6" s="1"/>
    </row>
    <row r="7" ht="15">
      <c r="B7" s="4"/>
      <c r="C7" s="4"/>
      <c r="D7" s="4"/>
      <c r="E7" s="4"/>
      <c r="F7" s="7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 t="s">
        <v>2</v>
      </c>
      <c r="BN7" s="4"/>
      <c r="BO7" s="4"/>
      <c r="BP7" s="3"/>
      <c r="BQ7" s="1"/>
      <c r="BR7" s="1"/>
      <c r="BS7" s="1"/>
      <c r="BT7" s="1"/>
      <c r="BW7" s="1"/>
      <c r="BY7" s="1"/>
      <c r="BZ7" s="1"/>
    </row>
    <row r="8" ht="15">
      <c r="F8" s="7"/>
      <c r="Z8" s="1"/>
      <c r="AA8" s="1"/>
      <c r="AC8" s="1"/>
      <c r="AD8" s="4"/>
      <c r="AE8" s="4"/>
      <c r="AF8" s="4"/>
      <c r="AG8" s="1"/>
      <c r="AH8" s="4"/>
      <c r="AI8" s="4"/>
      <c r="AJ8" s="4"/>
      <c r="AK8" s="4"/>
      <c r="AL8" s="5"/>
      <c r="AM8" s="5"/>
      <c r="AN8" s="5"/>
      <c r="AO8" s="5"/>
      <c r="AP8" s="5"/>
      <c r="AQ8" s="5"/>
      <c r="AR8" s="5"/>
      <c r="AS8" s="4"/>
      <c r="AT8" s="4"/>
      <c r="AU8" s="4"/>
      <c r="AV8" s="4"/>
      <c r="AW8" s="4"/>
      <c r="AX8" s="4"/>
      <c r="AY8" s="4"/>
      <c r="AZ8" s="4"/>
      <c r="BA8" s="4"/>
      <c r="BB8" s="4"/>
      <c r="BC8" s="5"/>
      <c r="BD8" s="4"/>
      <c r="BE8" s="4"/>
      <c r="BF8" s="4"/>
      <c r="BG8" s="4"/>
      <c r="BH8" s="4"/>
      <c r="BI8" s="4"/>
      <c r="BJ8" s="4"/>
      <c r="BK8" s="4"/>
      <c r="BL8" s="4"/>
      <c r="BM8" s="4" t="s">
        <v>3</v>
      </c>
      <c r="BN8" s="4"/>
      <c r="BO8" s="1"/>
      <c r="BP8" s="3"/>
      <c r="BQ8" s="1"/>
      <c r="BR8" s="1"/>
      <c r="BS8" s="1"/>
      <c r="BT8" s="1"/>
      <c r="BU8" s="1"/>
      <c r="BV8" s="1"/>
      <c r="BW8" s="1"/>
      <c r="BX8" s="1"/>
      <c r="BY8" s="1"/>
      <c r="BZ8" s="1"/>
    </row>
    <row r="9" ht="15">
      <c r="A9" s="8" t="s">
        <v>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9"/>
      <c r="BP9" s="3"/>
      <c r="BQ9" s="1"/>
      <c r="BR9" s="1"/>
      <c r="BS9" s="1"/>
      <c r="BT9" s="1"/>
      <c r="BW9" s="1"/>
    </row>
    <row r="10" ht="15">
      <c r="A10" s="10"/>
      <c r="B10" s="10"/>
      <c r="C10" s="10"/>
      <c r="D10" s="10"/>
      <c r="E10" s="10"/>
      <c r="F10" s="7"/>
      <c r="G10" s="11"/>
      <c r="H10" s="11"/>
      <c r="I10" s="12"/>
      <c r="J10" s="12"/>
      <c r="K10" s="12"/>
      <c r="L10" s="12"/>
      <c r="M10" s="12"/>
      <c r="N10" s="12"/>
      <c r="O10" s="12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2" t="s">
        <v>5</v>
      </c>
      <c r="BO10" s="12"/>
      <c r="BP10" s="3"/>
      <c r="BQ10" s="1"/>
      <c r="BR10" s="1"/>
      <c r="BW10" s="1"/>
    </row>
    <row r="11" ht="23.25" customHeight="1">
      <c r="A11" s="14" t="s">
        <v>6</v>
      </c>
      <c r="B11" s="14" t="s">
        <v>7</v>
      </c>
      <c r="C11" s="14" t="s">
        <v>8</v>
      </c>
      <c r="D11" s="14" t="s">
        <v>9</v>
      </c>
      <c r="E11" s="14" t="s">
        <v>10</v>
      </c>
      <c r="F11" s="15" t="s">
        <v>11</v>
      </c>
      <c r="G11" s="15" t="s">
        <v>12</v>
      </c>
      <c r="H11" s="15" t="s">
        <v>13</v>
      </c>
      <c r="I11" s="15" t="s">
        <v>14</v>
      </c>
      <c r="J11" s="15" t="s">
        <v>15</v>
      </c>
      <c r="K11" s="15"/>
      <c r="L11" s="15"/>
      <c r="M11" s="15" t="s">
        <v>12</v>
      </c>
      <c r="N11" s="15" t="s">
        <v>13</v>
      </c>
      <c r="O11" s="15" t="s">
        <v>14</v>
      </c>
      <c r="P11" s="15" t="s">
        <v>12</v>
      </c>
      <c r="Q11" s="15" t="s">
        <v>12</v>
      </c>
      <c r="R11" s="15" t="s">
        <v>12</v>
      </c>
      <c r="S11" s="15" t="s">
        <v>12</v>
      </c>
      <c r="T11" s="15" t="s">
        <v>12</v>
      </c>
      <c r="U11" s="15" t="s">
        <v>13</v>
      </c>
      <c r="V11" s="15" t="s">
        <v>13</v>
      </c>
      <c r="W11" s="15" t="s">
        <v>13</v>
      </c>
      <c r="X11" s="15" t="s">
        <v>13</v>
      </c>
      <c r="Y11" s="15" t="s">
        <v>14</v>
      </c>
      <c r="Z11" s="15" t="s">
        <v>14</v>
      </c>
      <c r="AA11" s="15" t="s">
        <v>14</v>
      </c>
      <c r="AB11" s="15" t="s">
        <v>14</v>
      </c>
      <c r="AC11" s="15" t="s">
        <v>12</v>
      </c>
      <c r="AD11" s="15" t="s">
        <v>13</v>
      </c>
      <c r="AE11" s="15" t="s">
        <v>14</v>
      </c>
      <c r="AF11" s="16" t="s">
        <v>16</v>
      </c>
      <c r="AG11" s="15" t="s">
        <v>12</v>
      </c>
      <c r="AH11" s="15" t="s">
        <v>13</v>
      </c>
      <c r="AI11" s="15" t="s">
        <v>14</v>
      </c>
      <c r="AJ11" s="15" t="s">
        <v>12</v>
      </c>
      <c r="AK11" s="15" t="s">
        <v>12</v>
      </c>
      <c r="AL11" s="15" t="s">
        <v>12</v>
      </c>
      <c r="AM11" s="15" t="s">
        <v>12</v>
      </c>
      <c r="AN11" s="15" t="s">
        <v>13</v>
      </c>
      <c r="AO11" s="15" t="s">
        <v>13</v>
      </c>
      <c r="AP11" s="15" t="s">
        <v>13</v>
      </c>
      <c r="AQ11" s="15" t="s">
        <v>14</v>
      </c>
      <c r="AR11" s="15" t="s">
        <v>14</v>
      </c>
      <c r="AS11" s="15" t="s">
        <v>12</v>
      </c>
      <c r="AT11" s="15" t="s">
        <v>13</v>
      </c>
      <c r="AU11" s="15" t="s">
        <v>14</v>
      </c>
      <c r="AV11" s="15" t="s">
        <v>17</v>
      </c>
      <c r="AW11" s="15"/>
      <c r="AX11" s="15"/>
      <c r="AY11" s="15" t="s">
        <v>12</v>
      </c>
      <c r="AZ11" s="15" t="s">
        <v>13</v>
      </c>
      <c r="BA11" s="15" t="s">
        <v>14</v>
      </c>
      <c r="BB11" s="15" t="s">
        <v>12</v>
      </c>
      <c r="BC11" s="15" t="s">
        <v>12</v>
      </c>
      <c r="BD11" s="15" t="s">
        <v>12</v>
      </c>
      <c r="BE11" s="15" t="s">
        <v>12</v>
      </c>
      <c r="BF11" s="15" t="s">
        <v>13</v>
      </c>
      <c r="BG11" s="15" t="s">
        <v>13</v>
      </c>
      <c r="BH11" s="15" t="s">
        <v>13</v>
      </c>
      <c r="BI11" s="15" t="s">
        <v>14</v>
      </c>
      <c r="BJ11" s="15" t="s">
        <v>14</v>
      </c>
      <c r="BK11" s="15" t="s">
        <v>14</v>
      </c>
      <c r="BL11" s="15" t="s">
        <v>12</v>
      </c>
      <c r="BM11" s="15" t="s">
        <v>13</v>
      </c>
      <c r="BN11" s="15" t="s">
        <v>14</v>
      </c>
      <c r="BO11" s="15" t="s">
        <v>18</v>
      </c>
      <c r="BP11" s="17"/>
      <c r="BQ11" s="1"/>
      <c r="BS11" s="1"/>
      <c r="BT11" s="1"/>
      <c r="BW11" s="1"/>
    </row>
    <row r="12" ht="22.5" customHeight="1">
      <c r="A12" s="14"/>
      <c r="B12" s="14"/>
      <c r="C12" s="14"/>
      <c r="D12" s="14"/>
      <c r="E12" s="14"/>
      <c r="F12" s="15"/>
      <c r="G12" s="15"/>
      <c r="H12" s="15"/>
      <c r="I12" s="15"/>
      <c r="J12" s="15" t="s">
        <v>12</v>
      </c>
      <c r="K12" s="15" t="s">
        <v>13</v>
      </c>
      <c r="L12" s="15" t="s">
        <v>14</v>
      </c>
      <c r="M12" s="15"/>
      <c r="N12" s="15"/>
      <c r="O12" s="15"/>
      <c r="P12" s="15" t="s">
        <v>19</v>
      </c>
      <c r="Q12" s="15" t="s">
        <v>20</v>
      </c>
      <c r="R12" s="15" t="s">
        <v>21</v>
      </c>
      <c r="S12" s="15" t="s">
        <v>22</v>
      </c>
      <c r="T12" s="15" t="s">
        <v>23</v>
      </c>
      <c r="U12" s="15" t="s">
        <v>19</v>
      </c>
      <c r="V12" s="15" t="s">
        <v>21</v>
      </c>
      <c r="W12" s="15" t="s">
        <v>22</v>
      </c>
      <c r="X12" s="15" t="s">
        <v>23</v>
      </c>
      <c r="Y12" s="15" t="s">
        <v>19</v>
      </c>
      <c r="Z12" s="15" t="s">
        <v>21</v>
      </c>
      <c r="AA12" s="15" t="s">
        <v>22</v>
      </c>
      <c r="AB12" s="15" t="s">
        <v>23</v>
      </c>
      <c r="AC12" s="15"/>
      <c r="AD12" s="15"/>
      <c r="AE12" s="15"/>
      <c r="AF12" s="15" t="s">
        <v>12</v>
      </c>
      <c r="AG12" s="15"/>
      <c r="AH12" s="15"/>
      <c r="AI12" s="15"/>
      <c r="AJ12" s="15" t="s">
        <v>19</v>
      </c>
      <c r="AK12" s="15" t="s">
        <v>20</v>
      </c>
      <c r="AL12" s="15" t="s">
        <v>21</v>
      </c>
      <c r="AM12" s="15" t="s">
        <v>22</v>
      </c>
      <c r="AN12" s="15" t="s">
        <v>19</v>
      </c>
      <c r="AO12" s="15" t="s">
        <v>21</v>
      </c>
      <c r="AP12" s="15" t="s">
        <v>22</v>
      </c>
      <c r="AQ12" s="15" t="s">
        <v>19</v>
      </c>
      <c r="AR12" s="15" t="s">
        <v>21</v>
      </c>
      <c r="AS12" s="15"/>
      <c r="AT12" s="15"/>
      <c r="AU12" s="15"/>
      <c r="AV12" s="15" t="s">
        <v>12</v>
      </c>
      <c r="AW12" s="15" t="s">
        <v>13</v>
      </c>
      <c r="AX12" s="15" t="s">
        <v>14</v>
      </c>
      <c r="AY12" s="15"/>
      <c r="AZ12" s="15"/>
      <c r="BA12" s="15"/>
      <c r="BB12" s="15" t="s">
        <v>19</v>
      </c>
      <c r="BC12" s="15" t="s">
        <v>20</v>
      </c>
      <c r="BD12" s="15" t="s">
        <v>21</v>
      </c>
      <c r="BE12" s="15" t="s">
        <v>22</v>
      </c>
      <c r="BF12" s="15" t="s">
        <v>19</v>
      </c>
      <c r="BG12" s="15" t="s">
        <v>21</v>
      </c>
      <c r="BH12" s="15" t="s">
        <v>22</v>
      </c>
      <c r="BI12" s="15" t="s">
        <v>19</v>
      </c>
      <c r="BJ12" s="15" t="s">
        <v>21</v>
      </c>
      <c r="BK12" s="15" t="s">
        <v>22</v>
      </c>
      <c r="BL12" s="15"/>
      <c r="BM12" s="15"/>
      <c r="BN12" s="15"/>
      <c r="BO12" s="15"/>
      <c r="BP12" s="17">
        <v>0</v>
      </c>
      <c r="BQ12" s="1"/>
      <c r="BR12" s="1"/>
      <c r="BS12" s="1"/>
      <c r="BT12" s="1"/>
      <c r="BU12" s="1"/>
      <c r="BV12" s="1"/>
      <c r="BW12" s="1"/>
      <c r="BX12" s="1"/>
      <c r="BY12" s="1"/>
    </row>
    <row r="13" s="18" customFormat="1" ht="30">
      <c r="A13" s="19" t="s">
        <v>24</v>
      </c>
      <c r="B13" s="19"/>
      <c r="C13" s="19"/>
      <c r="D13" s="19"/>
      <c r="E13" s="19"/>
      <c r="F13" s="20" t="s">
        <v>25</v>
      </c>
      <c r="G13" s="21">
        <f t="shared" ref="G13:G14" si="0">G14</f>
        <v>452292.5</v>
      </c>
      <c r="H13" s="21">
        <f t="shared" ref="H13:H14" si="1">H14</f>
        <v>309905.19999999995</v>
      </c>
      <c r="I13" s="21">
        <f t="shared" ref="I13:I14" si="2">I14</f>
        <v>305536.39999999997</v>
      </c>
      <c r="J13" s="21">
        <f t="shared" ref="J13:J14" si="3">J14</f>
        <v>-122.3</v>
      </c>
      <c r="K13" s="21">
        <f t="shared" ref="K13:K14" si="4">K14</f>
        <v>-3040.5</v>
      </c>
      <c r="L13" s="21">
        <f t="shared" ref="L13:L14" si="5">L14</f>
        <v>-3049.5999999999999</v>
      </c>
      <c r="M13" s="21">
        <f t="shared" ref="M13:M76" si="6">G13+J13</f>
        <v>452170.20000000001</v>
      </c>
      <c r="N13" s="21">
        <f t="shared" ref="N13:N76" si="7">H13+K13</f>
        <v>306864.69999999995</v>
      </c>
      <c r="O13" s="21">
        <f t="shared" ref="O13:O76" si="8">I13+L13</f>
        <v>302486.79999999999</v>
      </c>
      <c r="P13" s="21">
        <f>P14+P38</f>
        <v>0</v>
      </c>
      <c r="Q13" s="21">
        <f>Q14+Q38</f>
        <v>0</v>
      </c>
      <c r="R13" s="21">
        <f>R14+R38</f>
        <v>-25978.140000000003</v>
      </c>
      <c r="S13" s="21">
        <f>S14+S38</f>
        <v>0</v>
      </c>
      <c r="T13" s="21">
        <f>T14+T38</f>
        <v>0</v>
      </c>
      <c r="U13" s="21">
        <f>U14+U38</f>
        <v>0</v>
      </c>
      <c r="V13" s="21">
        <f>V14+V38</f>
        <v>0</v>
      </c>
      <c r="W13" s="21">
        <f>W14+W38</f>
        <v>0</v>
      </c>
      <c r="X13" s="21">
        <f>X14+X38</f>
        <v>0</v>
      </c>
      <c r="Y13" s="21">
        <f>Y14+Y38</f>
        <v>0</v>
      </c>
      <c r="Z13" s="21">
        <f>Z14+Z38</f>
        <v>0</v>
      </c>
      <c r="AA13" s="21">
        <f>AA14+AA38</f>
        <v>0</v>
      </c>
      <c r="AB13" s="21">
        <f>AB14+AB38</f>
        <v>0</v>
      </c>
      <c r="AC13" s="21">
        <f t="shared" ref="AC13:AC76" si="9">M13+R13+P13+Q13+T13+S13</f>
        <v>426192.06</v>
      </c>
      <c r="AD13" s="21">
        <f t="shared" ref="AD13:AD76" si="10">N13+V13+X13+U13+W13</f>
        <v>306864.69999999995</v>
      </c>
      <c r="AE13" s="21">
        <f t="shared" ref="AE13:AE76" si="11">O13+Z13+AB13+Y13+AA13</f>
        <v>302486.79999999999</v>
      </c>
      <c r="AF13" s="21">
        <f>AF14+AF38</f>
        <v>0</v>
      </c>
      <c r="AG13" s="21">
        <f t="shared" ref="AG13:AG76" si="12">AC13+AF13</f>
        <v>426192.06</v>
      </c>
      <c r="AH13" s="21">
        <f t="shared" ref="AH13:AH76" si="13">AD13</f>
        <v>306864.69999999995</v>
      </c>
      <c r="AI13" s="21">
        <f t="shared" ref="AI13:AI76" si="14">AE13</f>
        <v>302486.79999999999</v>
      </c>
      <c r="AJ13" s="21">
        <f>AJ14+AJ38</f>
        <v>0</v>
      </c>
      <c r="AK13" s="21">
        <f>AK14+AK38</f>
        <v>0</v>
      </c>
      <c r="AL13" s="21">
        <f>AL14+AL38</f>
        <v>-2506.9000000000001</v>
      </c>
      <c r="AM13" s="21">
        <f>AM14+AM38</f>
        <v>0</v>
      </c>
      <c r="AN13" s="21">
        <f>AN14+AN38</f>
        <v>0</v>
      </c>
      <c r="AO13" s="21">
        <f>AO14+AO38</f>
        <v>0</v>
      </c>
      <c r="AP13" s="21">
        <f>AP14+AP38</f>
        <v>0</v>
      </c>
      <c r="AQ13" s="21">
        <f>AQ14+AQ38</f>
        <v>0</v>
      </c>
      <c r="AR13" s="21">
        <f>AR14+AR38</f>
        <v>0</v>
      </c>
      <c r="AS13" s="21">
        <f t="shared" ref="AS13:AS76" si="15">AG13+AJ13+AK13+AL13+AM13</f>
        <v>423685.15999999997</v>
      </c>
      <c r="AT13" s="21">
        <f t="shared" ref="AT13:AT76" si="16">AH13+AN13+AO13+AP13</f>
        <v>306864.69999999995</v>
      </c>
      <c r="AU13" s="21">
        <f t="shared" ref="AU13:AU76" si="17">AI13+AR13+AQ13</f>
        <v>302486.79999999999</v>
      </c>
      <c r="AV13" s="21">
        <f>AV14+AV38</f>
        <v>0</v>
      </c>
      <c r="AW13" s="21">
        <f>AW14+AW38</f>
        <v>0</v>
      </c>
      <c r="AX13" s="21">
        <f>AX14+AX38</f>
        <v>0</v>
      </c>
      <c r="AY13" s="21">
        <f t="shared" ref="AY13:AY76" si="18">AS13+AV13</f>
        <v>423685.15999999997</v>
      </c>
      <c r="AZ13" s="21">
        <f t="shared" ref="AZ13:AZ76" si="19">AT13+AW13</f>
        <v>306864.69999999995</v>
      </c>
      <c r="BA13" s="21">
        <f t="shared" ref="BA13:BA76" si="20">AU13+AX13</f>
        <v>302486.79999999999</v>
      </c>
      <c r="BB13" s="21">
        <f>BB14+BB38</f>
        <v>0</v>
      </c>
      <c r="BC13" s="21">
        <f>BC14+BC38</f>
        <v>0</v>
      </c>
      <c r="BD13" s="21">
        <f>BD14+BD38</f>
        <v>5174.9560000000001</v>
      </c>
      <c r="BE13" s="21">
        <f>BE14+BE38</f>
        <v>0</v>
      </c>
      <c r="BF13" s="21">
        <f>BF14+BF38</f>
        <v>0</v>
      </c>
      <c r="BG13" s="21">
        <f>BG14+BG38</f>
        <v>0</v>
      </c>
      <c r="BH13" s="21">
        <f>BH14+BH38</f>
        <v>0</v>
      </c>
      <c r="BI13" s="21">
        <f>BI14+BI38</f>
        <v>0</v>
      </c>
      <c r="BJ13" s="21">
        <f>BJ14+BJ38</f>
        <v>0</v>
      </c>
      <c r="BK13" s="21">
        <f>BK14+BK38</f>
        <v>0</v>
      </c>
      <c r="BL13" s="21">
        <f t="shared" ref="BL13:BL76" si="21">AY13+BB13+BC13+BE13+BD13</f>
        <v>428860.11599999998</v>
      </c>
      <c r="BM13" s="21">
        <f t="shared" ref="BM13:BM76" si="22">AZ13+BF13+BG13+BH13</f>
        <v>306864.69999999995</v>
      </c>
      <c r="BN13" s="21">
        <f t="shared" ref="BN13:BN76" si="23">BA13+BI13+BJ13+BK13</f>
        <v>302486.79999999999</v>
      </c>
      <c r="BO13" s="21">
        <f>BO14+BO38</f>
        <v>0</v>
      </c>
      <c r="BP13" s="22"/>
      <c r="BQ13" s="18"/>
      <c r="BR13" s="18"/>
      <c r="BS13" s="18"/>
      <c r="BT13" s="18"/>
      <c r="BU13" s="18"/>
      <c r="BV13" s="18"/>
      <c r="BW13" s="18"/>
      <c r="BX13" s="18"/>
      <c r="BY13" s="18"/>
    </row>
    <row r="14" s="18" customFormat="1" ht="15">
      <c r="A14" s="19" t="s">
        <v>24</v>
      </c>
      <c r="B14" s="19" t="s">
        <v>26</v>
      </c>
      <c r="C14" s="19"/>
      <c r="D14" s="19"/>
      <c r="E14" s="19"/>
      <c r="F14" s="20" t="s">
        <v>27</v>
      </c>
      <c r="G14" s="21">
        <f t="shared" si="0"/>
        <v>452292.5</v>
      </c>
      <c r="H14" s="21">
        <f t="shared" si="1"/>
        <v>309905.19999999995</v>
      </c>
      <c r="I14" s="21">
        <f t="shared" si="2"/>
        <v>305536.39999999997</v>
      </c>
      <c r="J14" s="21">
        <f t="shared" si="3"/>
        <v>-122.3</v>
      </c>
      <c r="K14" s="21">
        <f t="shared" si="4"/>
        <v>-3040.5</v>
      </c>
      <c r="L14" s="21">
        <f t="shared" si="5"/>
        <v>-3049.5999999999999</v>
      </c>
      <c r="M14" s="21">
        <f t="shared" si="6"/>
        <v>452170.20000000001</v>
      </c>
      <c r="N14" s="21">
        <f t="shared" si="7"/>
        <v>306864.69999999995</v>
      </c>
      <c r="O14" s="21">
        <f t="shared" si="8"/>
        <v>302486.79999999999</v>
      </c>
      <c r="P14" s="21">
        <f>P15</f>
        <v>0</v>
      </c>
      <c r="Q14" s="21">
        <f>Q15</f>
        <v>0</v>
      </c>
      <c r="R14" s="21">
        <f>R15</f>
        <v>-26674.810000000001</v>
      </c>
      <c r="S14" s="21">
        <f>S15</f>
        <v>0</v>
      </c>
      <c r="T14" s="21">
        <f>T15</f>
        <v>0</v>
      </c>
      <c r="U14" s="21">
        <f>U15</f>
        <v>0</v>
      </c>
      <c r="V14" s="21">
        <f>V15</f>
        <v>0</v>
      </c>
      <c r="W14" s="21">
        <f>W15</f>
        <v>0</v>
      </c>
      <c r="X14" s="21">
        <f>X15</f>
        <v>0</v>
      </c>
      <c r="Y14" s="21">
        <f>Y15</f>
        <v>0</v>
      </c>
      <c r="Z14" s="21">
        <f>Z15</f>
        <v>0</v>
      </c>
      <c r="AA14" s="21">
        <f>AA15</f>
        <v>0</v>
      </c>
      <c r="AB14" s="21">
        <f>AB15</f>
        <v>0</v>
      </c>
      <c r="AC14" s="21">
        <f t="shared" si="9"/>
        <v>425495.39000000001</v>
      </c>
      <c r="AD14" s="21">
        <f t="shared" si="10"/>
        <v>306864.69999999995</v>
      </c>
      <c r="AE14" s="21">
        <f t="shared" si="11"/>
        <v>302486.79999999999</v>
      </c>
      <c r="AF14" s="21">
        <f>AF15</f>
        <v>0</v>
      </c>
      <c r="AG14" s="21">
        <f t="shared" si="12"/>
        <v>425495.39000000001</v>
      </c>
      <c r="AH14" s="21">
        <f t="shared" si="13"/>
        <v>306864.69999999995</v>
      </c>
      <c r="AI14" s="21">
        <f t="shared" si="14"/>
        <v>302486.79999999999</v>
      </c>
      <c r="AJ14" s="21">
        <f>AJ15</f>
        <v>0</v>
      </c>
      <c r="AK14" s="21">
        <f>AK15</f>
        <v>0</v>
      </c>
      <c r="AL14" s="21">
        <f>AL15</f>
        <v>-2506.9000000000001</v>
      </c>
      <c r="AM14" s="21">
        <f>AM15</f>
        <v>0</v>
      </c>
      <c r="AN14" s="21">
        <f>AN15</f>
        <v>0</v>
      </c>
      <c r="AO14" s="21">
        <f>AO15</f>
        <v>0</v>
      </c>
      <c r="AP14" s="21">
        <f>AP15</f>
        <v>0</v>
      </c>
      <c r="AQ14" s="21">
        <f>AQ15</f>
        <v>0</v>
      </c>
      <c r="AR14" s="21">
        <f>AR15</f>
        <v>0</v>
      </c>
      <c r="AS14" s="21">
        <f t="shared" si="15"/>
        <v>422988.48999999999</v>
      </c>
      <c r="AT14" s="21">
        <f t="shared" si="16"/>
        <v>306864.69999999995</v>
      </c>
      <c r="AU14" s="21">
        <f t="shared" si="17"/>
        <v>302486.79999999999</v>
      </c>
      <c r="AV14" s="21">
        <f>AV15</f>
        <v>0</v>
      </c>
      <c r="AW14" s="21">
        <f>AW15</f>
        <v>0</v>
      </c>
      <c r="AX14" s="21">
        <f>AX15</f>
        <v>0</v>
      </c>
      <c r="AY14" s="21">
        <f t="shared" si="18"/>
        <v>422988.48999999999</v>
      </c>
      <c r="AZ14" s="21">
        <f t="shared" si="19"/>
        <v>306864.69999999995</v>
      </c>
      <c r="BA14" s="21">
        <f t="shared" si="20"/>
        <v>302486.79999999999</v>
      </c>
      <c r="BB14" s="21">
        <f>BB15</f>
        <v>0</v>
      </c>
      <c r="BC14" s="21">
        <f>BC15</f>
        <v>0</v>
      </c>
      <c r="BD14" s="21">
        <f>BD15</f>
        <v>5174.9560000000001</v>
      </c>
      <c r="BE14" s="21">
        <f>BE15</f>
        <v>0</v>
      </c>
      <c r="BF14" s="21">
        <f>BF15</f>
        <v>0</v>
      </c>
      <c r="BG14" s="21">
        <f>BG15</f>
        <v>0</v>
      </c>
      <c r="BH14" s="21">
        <f>BH15</f>
        <v>0</v>
      </c>
      <c r="BI14" s="21">
        <f>BI15</f>
        <v>0</v>
      </c>
      <c r="BJ14" s="21">
        <f>BJ15</f>
        <v>0</v>
      </c>
      <c r="BK14" s="21">
        <f>BK15</f>
        <v>0</v>
      </c>
      <c r="BL14" s="21">
        <f t="shared" si="21"/>
        <v>428163.446</v>
      </c>
      <c r="BM14" s="21">
        <f t="shared" si="22"/>
        <v>306864.69999999995</v>
      </c>
      <c r="BN14" s="21">
        <f t="shared" si="23"/>
        <v>302486.79999999999</v>
      </c>
      <c r="BO14" s="21">
        <f>BO15</f>
        <v>0</v>
      </c>
      <c r="BP14" s="22"/>
      <c r="BQ14" s="18"/>
      <c r="BR14" s="18"/>
      <c r="BS14" s="18"/>
      <c r="BT14" s="18"/>
      <c r="BU14" s="18"/>
      <c r="BV14" s="18"/>
      <c r="BW14" s="18"/>
      <c r="BX14" s="18"/>
      <c r="BY14" s="18"/>
    </row>
    <row r="15" s="23" customFormat="1" ht="15">
      <c r="A15" s="24" t="s">
        <v>24</v>
      </c>
      <c r="B15" s="24" t="s">
        <v>26</v>
      </c>
      <c r="C15" s="24" t="s">
        <v>28</v>
      </c>
      <c r="D15" s="24"/>
      <c r="E15" s="24"/>
      <c r="F15" s="25" t="s">
        <v>29</v>
      </c>
      <c r="G15" s="26">
        <f>G16+G34</f>
        <v>452292.5</v>
      </c>
      <c r="H15" s="26">
        <f>H16+H34</f>
        <v>309905.19999999995</v>
      </c>
      <c r="I15" s="26">
        <f>I16+I34</f>
        <v>305536.39999999997</v>
      </c>
      <c r="J15" s="26">
        <f>J16+J34</f>
        <v>-122.3</v>
      </c>
      <c r="K15" s="26">
        <f>K16+K34</f>
        <v>-3040.5</v>
      </c>
      <c r="L15" s="26">
        <f>L16+L34</f>
        <v>-3049.5999999999999</v>
      </c>
      <c r="M15" s="26">
        <f t="shared" si="6"/>
        <v>452170.20000000001</v>
      </c>
      <c r="N15" s="26">
        <f t="shared" si="7"/>
        <v>306864.69999999995</v>
      </c>
      <c r="O15" s="26">
        <f t="shared" si="8"/>
        <v>302486.79999999999</v>
      </c>
      <c r="P15" s="26">
        <f>P16+P34</f>
        <v>0</v>
      </c>
      <c r="Q15" s="26">
        <f>Q16+Q34</f>
        <v>0</v>
      </c>
      <c r="R15" s="26">
        <f>R16+R34</f>
        <v>-26674.810000000001</v>
      </c>
      <c r="S15" s="26">
        <f>S16+S34</f>
        <v>0</v>
      </c>
      <c r="T15" s="26">
        <f>T16+T34</f>
        <v>0</v>
      </c>
      <c r="U15" s="26">
        <f>U16+U34</f>
        <v>0</v>
      </c>
      <c r="V15" s="26">
        <f>V16+V34</f>
        <v>0</v>
      </c>
      <c r="W15" s="26">
        <f>W16+W34</f>
        <v>0</v>
      </c>
      <c r="X15" s="26">
        <f>X16+X34</f>
        <v>0</v>
      </c>
      <c r="Y15" s="26">
        <f>Y16+Y34</f>
        <v>0</v>
      </c>
      <c r="Z15" s="26">
        <f>Z16+Z34</f>
        <v>0</v>
      </c>
      <c r="AA15" s="26">
        <f>AA16+AA34</f>
        <v>0</v>
      </c>
      <c r="AB15" s="26">
        <f>AB16+AB34</f>
        <v>0</v>
      </c>
      <c r="AC15" s="26">
        <f t="shared" si="9"/>
        <v>425495.39000000001</v>
      </c>
      <c r="AD15" s="26">
        <f t="shared" si="10"/>
        <v>306864.69999999995</v>
      </c>
      <c r="AE15" s="26">
        <f t="shared" si="11"/>
        <v>302486.79999999999</v>
      </c>
      <c r="AF15" s="26">
        <f>AF16+AF34</f>
        <v>0</v>
      </c>
      <c r="AG15" s="26">
        <f t="shared" si="12"/>
        <v>425495.39000000001</v>
      </c>
      <c r="AH15" s="26">
        <f t="shared" si="13"/>
        <v>306864.69999999995</v>
      </c>
      <c r="AI15" s="26">
        <f t="shared" si="14"/>
        <v>302486.79999999999</v>
      </c>
      <c r="AJ15" s="26">
        <f>AJ16+AJ34</f>
        <v>0</v>
      </c>
      <c r="AK15" s="26">
        <f>AK16+AK34</f>
        <v>0</v>
      </c>
      <c r="AL15" s="26">
        <f>AL16+AL34</f>
        <v>-2506.9000000000001</v>
      </c>
      <c r="AM15" s="26">
        <f>AM16+AM34</f>
        <v>0</v>
      </c>
      <c r="AN15" s="26">
        <f>AN16+AN34</f>
        <v>0</v>
      </c>
      <c r="AO15" s="26">
        <f>AO16+AO34</f>
        <v>0</v>
      </c>
      <c r="AP15" s="26">
        <f>AP16+AP34</f>
        <v>0</v>
      </c>
      <c r="AQ15" s="26">
        <f>AQ16+AQ34</f>
        <v>0</v>
      </c>
      <c r="AR15" s="26">
        <f>AR16+AR34</f>
        <v>0</v>
      </c>
      <c r="AS15" s="26">
        <f t="shared" si="15"/>
        <v>422988.48999999999</v>
      </c>
      <c r="AT15" s="26">
        <f t="shared" si="16"/>
        <v>306864.69999999995</v>
      </c>
      <c r="AU15" s="26">
        <f t="shared" si="17"/>
        <v>302486.79999999999</v>
      </c>
      <c r="AV15" s="26">
        <f>AV16+AV34</f>
        <v>0</v>
      </c>
      <c r="AW15" s="26">
        <f>AW16+AW34</f>
        <v>0</v>
      </c>
      <c r="AX15" s="26">
        <f>AX16+AX34</f>
        <v>0</v>
      </c>
      <c r="AY15" s="26">
        <f t="shared" si="18"/>
        <v>422988.48999999999</v>
      </c>
      <c r="AZ15" s="26">
        <f t="shared" si="19"/>
        <v>306864.69999999995</v>
      </c>
      <c r="BA15" s="26">
        <f t="shared" si="20"/>
        <v>302486.79999999999</v>
      </c>
      <c r="BB15" s="26">
        <f>BB16+BB34</f>
        <v>0</v>
      </c>
      <c r="BC15" s="26">
        <f>BC16+BC34</f>
        <v>0</v>
      </c>
      <c r="BD15" s="26">
        <f>BD16+BD34</f>
        <v>5174.9560000000001</v>
      </c>
      <c r="BE15" s="26">
        <f>BE16+BE34</f>
        <v>0</v>
      </c>
      <c r="BF15" s="26">
        <f>BF16+BF34</f>
        <v>0</v>
      </c>
      <c r="BG15" s="26">
        <f>BG16+BG34</f>
        <v>0</v>
      </c>
      <c r="BH15" s="26">
        <f>BH16+BH34</f>
        <v>0</v>
      </c>
      <c r="BI15" s="26">
        <f>BI16+BI34</f>
        <v>0</v>
      </c>
      <c r="BJ15" s="26">
        <f>BJ16+BJ34</f>
        <v>0</v>
      </c>
      <c r="BK15" s="26">
        <f>BK16+BK34</f>
        <v>0</v>
      </c>
      <c r="BL15" s="26">
        <f t="shared" si="21"/>
        <v>428163.446</v>
      </c>
      <c r="BM15" s="26">
        <f t="shared" si="22"/>
        <v>306864.69999999995</v>
      </c>
      <c r="BN15" s="26">
        <f t="shared" si="23"/>
        <v>302486.79999999999</v>
      </c>
      <c r="BO15" s="26">
        <f>BO16+BO34</f>
        <v>0</v>
      </c>
      <c r="BP15" s="27"/>
      <c r="BQ15" s="23"/>
      <c r="BR15" s="23"/>
      <c r="BS15" s="23"/>
      <c r="BT15" s="23"/>
      <c r="BU15" s="23"/>
      <c r="BV15" s="23"/>
      <c r="BW15" s="23"/>
      <c r="BX15" s="23"/>
      <c r="BY15" s="23"/>
    </row>
    <row r="16" ht="30">
      <c r="A16" s="28" t="s">
        <v>24</v>
      </c>
      <c r="B16" s="28" t="s">
        <v>26</v>
      </c>
      <c r="C16" s="28" t="s">
        <v>28</v>
      </c>
      <c r="D16" s="28" t="s">
        <v>30</v>
      </c>
      <c r="E16" s="28"/>
      <c r="F16" s="29" t="s">
        <v>31</v>
      </c>
      <c r="G16" s="30">
        <f>G17</f>
        <v>452132</v>
      </c>
      <c r="H16" s="30">
        <f>H17</f>
        <v>309857.59999999998</v>
      </c>
      <c r="I16" s="30">
        <f>I17</f>
        <v>305515.19999999995</v>
      </c>
      <c r="J16" s="30">
        <f>J17</f>
        <v>-122.3</v>
      </c>
      <c r="K16" s="30">
        <f>K17</f>
        <v>-3040.5</v>
      </c>
      <c r="L16" s="30">
        <f>L17</f>
        <v>-3049.5999999999999</v>
      </c>
      <c r="M16" s="30">
        <f t="shared" si="6"/>
        <v>452009.70000000001</v>
      </c>
      <c r="N16" s="30">
        <f t="shared" si="7"/>
        <v>306817.09999999998</v>
      </c>
      <c r="O16" s="30">
        <f t="shared" si="8"/>
        <v>302465.59999999998</v>
      </c>
      <c r="P16" s="30">
        <f>P17</f>
        <v>0</v>
      </c>
      <c r="Q16" s="30">
        <f>Q17</f>
        <v>0</v>
      </c>
      <c r="R16" s="30">
        <f>R17</f>
        <v>-26674.810000000001</v>
      </c>
      <c r="S16" s="30">
        <f>S17</f>
        <v>0</v>
      </c>
      <c r="T16" s="30">
        <f>T17</f>
        <v>0</v>
      </c>
      <c r="U16" s="30">
        <f>U17</f>
        <v>0</v>
      </c>
      <c r="V16" s="30">
        <f>V17</f>
        <v>0</v>
      </c>
      <c r="W16" s="30">
        <f>W17</f>
        <v>0</v>
      </c>
      <c r="X16" s="30">
        <f>X17</f>
        <v>0</v>
      </c>
      <c r="Y16" s="30">
        <f>Y17</f>
        <v>0</v>
      </c>
      <c r="Z16" s="30">
        <f>Z17</f>
        <v>0</v>
      </c>
      <c r="AA16" s="30">
        <f>AA17</f>
        <v>0</v>
      </c>
      <c r="AB16" s="30">
        <f>AB17</f>
        <v>0</v>
      </c>
      <c r="AC16" s="30">
        <f t="shared" si="9"/>
        <v>425334.89000000001</v>
      </c>
      <c r="AD16" s="30">
        <f t="shared" si="10"/>
        <v>306817.09999999998</v>
      </c>
      <c r="AE16" s="30">
        <f t="shared" si="11"/>
        <v>302465.59999999998</v>
      </c>
      <c r="AF16" s="30">
        <f>AF17</f>
        <v>0</v>
      </c>
      <c r="AG16" s="30">
        <f t="shared" si="12"/>
        <v>425334.89000000001</v>
      </c>
      <c r="AH16" s="30">
        <f t="shared" si="13"/>
        <v>306817.09999999998</v>
      </c>
      <c r="AI16" s="30">
        <f t="shared" si="14"/>
        <v>302465.59999999998</v>
      </c>
      <c r="AJ16" s="30">
        <f>AJ17</f>
        <v>0</v>
      </c>
      <c r="AK16" s="30">
        <f>AK17</f>
        <v>0</v>
      </c>
      <c r="AL16" s="30">
        <f>AL17</f>
        <v>-2506.9000000000001</v>
      </c>
      <c r="AM16" s="30">
        <f>AM17</f>
        <v>0</v>
      </c>
      <c r="AN16" s="30">
        <f>AN17</f>
        <v>0</v>
      </c>
      <c r="AO16" s="30">
        <f>AO17</f>
        <v>0</v>
      </c>
      <c r="AP16" s="30">
        <f>AP17</f>
        <v>0</v>
      </c>
      <c r="AQ16" s="30">
        <f>AQ17</f>
        <v>0</v>
      </c>
      <c r="AR16" s="30">
        <f>AR17</f>
        <v>0</v>
      </c>
      <c r="AS16" s="30">
        <f t="shared" si="15"/>
        <v>422827.98999999999</v>
      </c>
      <c r="AT16" s="30">
        <f t="shared" si="16"/>
        <v>306817.09999999998</v>
      </c>
      <c r="AU16" s="30">
        <f t="shared" si="17"/>
        <v>302465.59999999998</v>
      </c>
      <c r="AV16" s="30">
        <f>AV17</f>
        <v>0</v>
      </c>
      <c r="AW16" s="30">
        <f>AW17</f>
        <v>0</v>
      </c>
      <c r="AX16" s="30">
        <f>AX17</f>
        <v>0</v>
      </c>
      <c r="AY16" s="30">
        <f t="shared" si="18"/>
        <v>422827.98999999999</v>
      </c>
      <c r="AZ16" s="30">
        <f t="shared" si="19"/>
        <v>306817.09999999998</v>
      </c>
      <c r="BA16" s="30">
        <f t="shared" si="20"/>
        <v>302465.59999999998</v>
      </c>
      <c r="BB16" s="30">
        <f>BB17</f>
        <v>0</v>
      </c>
      <c r="BC16" s="30">
        <f>BC17</f>
        <v>0</v>
      </c>
      <c r="BD16" s="30">
        <f>BD17</f>
        <v>4029.2510000000002</v>
      </c>
      <c r="BE16" s="30">
        <f>BE17</f>
        <v>0</v>
      </c>
      <c r="BF16" s="30">
        <f>BF17</f>
        <v>0</v>
      </c>
      <c r="BG16" s="30">
        <f>BG17</f>
        <v>0</v>
      </c>
      <c r="BH16" s="30">
        <f>BH17</f>
        <v>0</v>
      </c>
      <c r="BI16" s="30">
        <f>BI17</f>
        <v>0</v>
      </c>
      <c r="BJ16" s="30">
        <f>BJ17</f>
        <v>0</v>
      </c>
      <c r="BK16" s="30">
        <f>BK17</f>
        <v>0</v>
      </c>
      <c r="BL16" s="30">
        <f t="shared" si="21"/>
        <v>426857.24099999998</v>
      </c>
      <c r="BM16" s="30">
        <f t="shared" si="22"/>
        <v>306817.09999999998</v>
      </c>
      <c r="BN16" s="30">
        <f t="shared" si="23"/>
        <v>302465.59999999998</v>
      </c>
      <c r="BO16" s="30">
        <f>BO17</f>
        <v>0</v>
      </c>
      <c r="BP16" s="31"/>
      <c r="BQ16" s="1"/>
      <c r="BR16" s="1"/>
      <c r="BS16" s="1"/>
      <c r="BT16" s="1"/>
      <c r="BU16" s="1"/>
      <c r="BV16" s="1"/>
      <c r="BW16" s="1"/>
      <c r="BX16" s="1"/>
      <c r="BY16" s="1"/>
    </row>
    <row r="17" ht="15">
      <c r="A17" s="28" t="s">
        <v>24</v>
      </c>
      <c r="B17" s="28" t="s">
        <v>26</v>
      </c>
      <c r="C17" s="28" t="s">
        <v>28</v>
      </c>
      <c r="D17" s="28" t="s">
        <v>32</v>
      </c>
      <c r="E17" s="28"/>
      <c r="F17" s="29" t="s">
        <v>33</v>
      </c>
      <c r="G17" s="30">
        <f>G18+G26</f>
        <v>452132</v>
      </c>
      <c r="H17" s="30">
        <f>H18+H26</f>
        <v>309857.59999999998</v>
      </c>
      <c r="I17" s="30">
        <f>I18+I26</f>
        <v>305515.19999999995</v>
      </c>
      <c r="J17" s="30">
        <f>J18+J26</f>
        <v>-122.3</v>
      </c>
      <c r="K17" s="30">
        <f>K18+K26</f>
        <v>-3040.5</v>
      </c>
      <c r="L17" s="30">
        <f>L18+L26</f>
        <v>-3049.5999999999999</v>
      </c>
      <c r="M17" s="30">
        <f t="shared" si="6"/>
        <v>452009.70000000001</v>
      </c>
      <c r="N17" s="30">
        <f t="shared" si="7"/>
        <v>306817.09999999998</v>
      </c>
      <c r="O17" s="30">
        <f t="shared" si="8"/>
        <v>302465.59999999998</v>
      </c>
      <c r="P17" s="30">
        <f>P18+P26</f>
        <v>0</v>
      </c>
      <c r="Q17" s="30">
        <f>Q18+Q26</f>
        <v>0</v>
      </c>
      <c r="R17" s="30">
        <f>R18+R26</f>
        <v>-26674.810000000001</v>
      </c>
      <c r="S17" s="30">
        <f>S18+S26</f>
        <v>0</v>
      </c>
      <c r="T17" s="30">
        <f>T18+T26</f>
        <v>0</v>
      </c>
      <c r="U17" s="30">
        <f>U18+U26</f>
        <v>0</v>
      </c>
      <c r="V17" s="30">
        <f>V18+V26</f>
        <v>0</v>
      </c>
      <c r="W17" s="30">
        <f>W18+W26</f>
        <v>0</v>
      </c>
      <c r="X17" s="30">
        <f>X18+X26</f>
        <v>0</v>
      </c>
      <c r="Y17" s="30">
        <f>Y18+Y26</f>
        <v>0</v>
      </c>
      <c r="Z17" s="30">
        <f>Z18+Z26</f>
        <v>0</v>
      </c>
      <c r="AA17" s="30">
        <f>AA18+AA26</f>
        <v>0</v>
      </c>
      <c r="AB17" s="30">
        <f>AB18+AB26</f>
        <v>0</v>
      </c>
      <c r="AC17" s="30">
        <f t="shared" si="9"/>
        <v>425334.89000000001</v>
      </c>
      <c r="AD17" s="30">
        <f t="shared" si="10"/>
        <v>306817.09999999998</v>
      </c>
      <c r="AE17" s="30">
        <f t="shared" si="11"/>
        <v>302465.59999999998</v>
      </c>
      <c r="AF17" s="30">
        <f>AF18+AF26</f>
        <v>0</v>
      </c>
      <c r="AG17" s="30">
        <f t="shared" si="12"/>
        <v>425334.89000000001</v>
      </c>
      <c r="AH17" s="30">
        <f t="shared" si="13"/>
        <v>306817.09999999998</v>
      </c>
      <c r="AI17" s="30">
        <f t="shared" si="14"/>
        <v>302465.59999999998</v>
      </c>
      <c r="AJ17" s="30">
        <f>AJ18+AJ26</f>
        <v>0</v>
      </c>
      <c r="AK17" s="30">
        <f>AK18+AK26</f>
        <v>0</v>
      </c>
      <c r="AL17" s="30">
        <f>AL18+AL26</f>
        <v>-2506.9000000000001</v>
      </c>
      <c r="AM17" s="30">
        <f>AM18+AM26</f>
        <v>0</v>
      </c>
      <c r="AN17" s="30">
        <f>AN18+AN26</f>
        <v>0</v>
      </c>
      <c r="AO17" s="30">
        <f>AO18+AO26</f>
        <v>0</v>
      </c>
      <c r="AP17" s="30">
        <f>AP18+AP26</f>
        <v>0</v>
      </c>
      <c r="AQ17" s="30">
        <f>AQ18+AQ26</f>
        <v>0</v>
      </c>
      <c r="AR17" s="30">
        <f>AR18+AR26</f>
        <v>0</v>
      </c>
      <c r="AS17" s="30">
        <f t="shared" si="15"/>
        <v>422827.98999999999</v>
      </c>
      <c r="AT17" s="30">
        <f t="shared" si="16"/>
        <v>306817.09999999998</v>
      </c>
      <c r="AU17" s="30">
        <f t="shared" si="17"/>
        <v>302465.59999999998</v>
      </c>
      <c r="AV17" s="30">
        <f>AV18+AV26</f>
        <v>0</v>
      </c>
      <c r="AW17" s="30">
        <f>AW18+AW26</f>
        <v>0</v>
      </c>
      <c r="AX17" s="30">
        <f>AX18+AX26</f>
        <v>0</v>
      </c>
      <c r="AY17" s="30">
        <f t="shared" si="18"/>
        <v>422827.98999999999</v>
      </c>
      <c r="AZ17" s="30">
        <f t="shared" si="19"/>
        <v>306817.09999999998</v>
      </c>
      <c r="BA17" s="30">
        <f t="shared" si="20"/>
        <v>302465.59999999998</v>
      </c>
      <c r="BB17" s="30">
        <f>BB18+BB26</f>
        <v>0</v>
      </c>
      <c r="BC17" s="30">
        <f>BC18+BC26</f>
        <v>0</v>
      </c>
      <c r="BD17" s="30">
        <f>BD18+BD26</f>
        <v>4029.2510000000002</v>
      </c>
      <c r="BE17" s="30">
        <f>BE18+BE26</f>
        <v>0</v>
      </c>
      <c r="BF17" s="30">
        <f>BF18+BF26</f>
        <v>0</v>
      </c>
      <c r="BG17" s="30">
        <f>BG18+BG26</f>
        <v>0</v>
      </c>
      <c r="BH17" s="30">
        <f>BH18+BH26</f>
        <v>0</v>
      </c>
      <c r="BI17" s="30">
        <f>BI18+BI26</f>
        <v>0</v>
      </c>
      <c r="BJ17" s="30">
        <f>BJ18+BJ26</f>
        <v>0</v>
      </c>
      <c r="BK17" s="30">
        <f>BK18+BK26</f>
        <v>0</v>
      </c>
      <c r="BL17" s="30">
        <f t="shared" si="21"/>
        <v>426857.24099999998</v>
      </c>
      <c r="BM17" s="30">
        <f t="shared" si="22"/>
        <v>306817.09999999998</v>
      </c>
      <c r="BN17" s="30">
        <f t="shared" si="23"/>
        <v>302465.59999999998</v>
      </c>
      <c r="BO17" s="30">
        <f>BO18+BO26</f>
        <v>0</v>
      </c>
      <c r="BP17" s="31"/>
      <c r="BQ17" s="1"/>
      <c r="BR17" s="1"/>
      <c r="BS17" s="1"/>
      <c r="BT17" s="1"/>
      <c r="BU17" s="1"/>
      <c r="BV17" s="1"/>
      <c r="BW17" s="1"/>
      <c r="BX17" s="1"/>
      <c r="BY17" s="1"/>
    </row>
    <row r="18" ht="60">
      <c r="A18" s="28" t="s">
        <v>24</v>
      </c>
      <c r="B18" s="28" t="s">
        <v>26</v>
      </c>
      <c r="C18" s="28" t="s">
        <v>28</v>
      </c>
      <c r="D18" s="28" t="s">
        <v>34</v>
      </c>
      <c r="E18" s="28"/>
      <c r="F18" s="29" t="s">
        <v>35</v>
      </c>
      <c r="G18" s="30">
        <f>G19+G22+G24</f>
        <v>249332</v>
      </c>
      <c r="H18" s="30">
        <f>H19+H22+H24</f>
        <v>107769.59999999999</v>
      </c>
      <c r="I18" s="30">
        <f>I19+I22+I24</f>
        <v>107769.59999999999</v>
      </c>
      <c r="J18" s="30">
        <f>J19+J22+J24</f>
        <v>-122.3</v>
      </c>
      <c r="K18" s="30">
        <f>K19+K22+K24</f>
        <v>-3040.5</v>
      </c>
      <c r="L18" s="30">
        <f>L19+L22+L24</f>
        <v>-3049.5999999999999</v>
      </c>
      <c r="M18" s="30">
        <f t="shared" si="6"/>
        <v>249209.70000000001</v>
      </c>
      <c r="N18" s="30">
        <f t="shared" si="7"/>
        <v>104729.09999999999</v>
      </c>
      <c r="O18" s="30">
        <f t="shared" si="8"/>
        <v>104719.99999999999</v>
      </c>
      <c r="P18" s="30">
        <f>P19+P22+P24</f>
        <v>0</v>
      </c>
      <c r="Q18" s="30">
        <f>Q19+Q22+Q24</f>
        <v>0</v>
      </c>
      <c r="R18" s="30">
        <f>R19+R22+R24</f>
        <v>-28727.75</v>
      </c>
      <c r="S18" s="30">
        <f>S19+S22+S24</f>
        <v>0</v>
      </c>
      <c r="T18" s="30">
        <f>T19+T22+T24</f>
        <v>0</v>
      </c>
      <c r="U18" s="30">
        <f>U19+U22+U24</f>
        <v>0</v>
      </c>
      <c r="V18" s="30">
        <f>V19+V22+V24</f>
        <v>0</v>
      </c>
      <c r="W18" s="30">
        <f>W19+W22+W24</f>
        <v>0</v>
      </c>
      <c r="X18" s="30">
        <f>X19+X22+X24</f>
        <v>0</v>
      </c>
      <c r="Y18" s="30">
        <f>Y19+Y22+Y24</f>
        <v>0</v>
      </c>
      <c r="Z18" s="30">
        <f>Z19+Z22+Z24</f>
        <v>0</v>
      </c>
      <c r="AA18" s="30">
        <f>AA19+AA22+AA24</f>
        <v>0</v>
      </c>
      <c r="AB18" s="30">
        <f>AB19+AB22+AB24</f>
        <v>0</v>
      </c>
      <c r="AC18" s="30">
        <f t="shared" si="9"/>
        <v>220481.95000000001</v>
      </c>
      <c r="AD18" s="30">
        <f t="shared" si="10"/>
        <v>104729.09999999999</v>
      </c>
      <c r="AE18" s="30">
        <f t="shared" si="11"/>
        <v>104719.99999999999</v>
      </c>
      <c r="AF18" s="30">
        <f>AF19+AF22+AF24</f>
        <v>0</v>
      </c>
      <c r="AG18" s="30">
        <f t="shared" si="12"/>
        <v>220481.95000000001</v>
      </c>
      <c r="AH18" s="30">
        <f t="shared" si="13"/>
        <v>104729.09999999999</v>
      </c>
      <c r="AI18" s="30">
        <f t="shared" si="14"/>
        <v>104719.99999999999</v>
      </c>
      <c r="AJ18" s="30">
        <f>AJ19+AJ22+AJ24</f>
        <v>0</v>
      </c>
      <c r="AK18" s="30">
        <f>AK19+AK22+AK24</f>
        <v>0</v>
      </c>
      <c r="AL18" s="30">
        <f>AL19+AL22+AL24</f>
        <v>0</v>
      </c>
      <c r="AM18" s="30">
        <f>AM19+AM22+AM24</f>
        <v>0</v>
      </c>
      <c r="AN18" s="30">
        <f>AN19+AN22+AN24</f>
        <v>0</v>
      </c>
      <c r="AO18" s="30">
        <f>AO19+AO22+AO24</f>
        <v>0</v>
      </c>
      <c r="AP18" s="30">
        <f>AP19+AP22+AP24</f>
        <v>0</v>
      </c>
      <c r="AQ18" s="30">
        <f>AQ19+AQ22+AQ24</f>
        <v>0</v>
      </c>
      <c r="AR18" s="30">
        <f>AR19+AR22+AR24</f>
        <v>0</v>
      </c>
      <c r="AS18" s="30">
        <f t="shared" si="15"/>
        <v>220481.95000000001</v>
      </c>
      <c r="AT18" s="30">
        <f t="shared" si="16"/>
        <v>104729.09999999999</v>
      </c>
      <c r="AU18" s="30">
        <f t="shared" si="17"/>
        <v>104719.99999999999</v>
      </c>
      <c r="AV18" s="30">
        <f>AV19+AV22+AV24</f>
        <v>0</v>
      </c>
      <c r="AW18" s="30">
        <f>AW19+AW22+AW24</f>
        <v>0</v>
      </c>
      <c r="AX18" s="30">
        <f>AX19+AX22+AX24</f>
        <v>0</v>
      </c>
      <c r="AY18" s="30">
        <f t="shared" si="18"/>
        <v>220481.95000000001</v>
      </c>
      <c r="AZ18" s="30">
        <f t="shared" si="19"/>
        <v>104729.09999999999</v>
      </c>
      <c r="BA18" s="30">
        <f t="shared" si="20"/>
        <v>104719.99999999999</v>
      </c>
      <c r="BB18" s="30">
        <f>BB19+BB22+BB24</f>
        <v>0</v>
      </c>
      <c r="BC18" s="30">
        <f>BC19+BC22+BC24</f>
        <v>0</v>
      </c>
      <c r="BD18" s="30">
        <f>BD19+BD22+BD24</f>
        <v>-460.77099999999996</v>
      </c>
      <c r="BE18" s="30">
        <f>BE19+BE22+BE24</f>
        <v>0</v>
      </c>
      <c r="BF18" s="30">
        <f>BF19+BF22+BF24</f>
        <v>0</v>
      </c>
      <c r="BG18" s="30">
        <f>BG19+BG22+BG24</f>
        <v>0</v>
      </c>
      <c r="BH18" s="30">
        <f>BH19+BH22+BH24</f>
        <v>0</v>
      </c>
      <c r="BI18" s="30">
        <f>BI19+BI22+BI24</f>
        <v>0</v>
      </c>
      <c r="BJ18" s="30">
        <f>BJ19+BJ22+BJ24</f>
        <v>0</v>
      </c>
      <c r="BK18" s="30">
        <f>BK19+BK22+BK24</f>
        <v>0</v>
      </c>
      <c r="BL18" s="30">
        <f t="shared" si="21"/>
        <v>220021.179</v>
      </c>
      <c r="BM18" s="30">
        <f t="shared" si="22"/>
        <v>104729.09999999999</v>
      </c>
      <c r="BN18" s="30">
        <f t="shared" si="23"/>
        <v>104719.99999999999</v>
      </c>
      <c r="BO18" s="30">
        <f>BO19+BO22+BO24</f>
        <v>0</v>
      </c>
      <c r="BP18" s="31"/>
      <c r="BQ18" s="1"/>
      <c r="BR18" s="1"/>
      <c r="BS18" s="1"/>
      <c r="BT18" s="1"/>
      <c r="BU18" s="1"/>
      <c r="BV18" s="1"/>
      <c r="BW18" s="1"/>
      <c r="BX18" s="1"/>
      <c r="BY18" s="1"/>
    </row>
    <row r="19" ht="15">
      <c r="A19" s="28" t="s">
        <v>24</v>
      </c>
      <c r="B19" s="28" t="s">
        <v>26</v>
      </c>
      <c r="C19" s="28" t="s">
        <v>28</v>
      </c>
      <c r="D19" s="28" t="s">
        <v>36</v>
      </c>
      <c r="E19" s="28"/>
      <c r="F19" s="29" t="s">
        <v>37</v>
      </c>
      <c r="G19" s="30">
        <f>G20+G21</f>
        <v>2114.4000000000001</v>
      </c>
      <c r="H19" s="30">
        <f>H20+H21</f>
        <v>2114.4000000000001</v>
      </c>
      <c r="I19" s="30">
        <f>I20+I21</f>
        <v>2114.4000000000001</v>
      </c>
      <c r="J19" s="30">
        <f>J20+J21</f>
        <v>0</v>
      </c>
      <c r="K19" s="30">
        <f>K20+K21</f>
        <v>0</v>
      </c>
      <c r="L19" s="30">
        <f>L20+L21</f>
        <v>0</v>
      </c>
      <c r="M19" s="30">
        <f t="shared" si="6"/>
        <v>2114.4000000000001</v>
      </c>
      <c r="N19" s="30">
        <f t="shared" si="7"/>
        <v>2114.4000000000001</v>
      </c>
      <c r="O19" s="30">
        <f t="shared" si="8"/>
        <v>2114.4000000000001</v>
      </c>
      <c r="P19" s="30">
        <f>P20+P21</f>
        <v>0</v>
      </c>
      <c r="Q19" s="30">
        <f>Q20+Q21</f>
        <v>0</v>
      </c>
      <c r="R19" s="30">
        <f>R20+R21</f>
        <v>0</v>
      </c>
      <c r="S19" s="30">
        <f>S20+S21</f>
        <v>0</v>
      </c>
      <c r="T19" s="30">
        <f>T20+T21</f>
        <v>0</v>
      </c>
      <c r="U19" s="30">
        <f>U20+U21</f>
        <v>0</v>
      </c>
      <c r="V19" s="30">
        <f>V20+V21</f>
        <v>0</v>
      </c>
      <c r="W19" s="30">
        <f>W20+W21</f>
        <v>0</v>
      </c>
      <c r="X19" s="30">
        <f>X20+X21</f>
        <v>0</v>
      </c>
      <c r="Y19" s="30">
        <f>Y20+Y21</f>
        <v>0</v>
      </c>
      <c r="Z19" s="30">
        <f>Z20+Z21</f>
        <v>0</v>
      </c>
      <c r="AA19" s="30">
        <f>AA20+AA21</f>
        <v>0</v>
      </c>
      <c r="AB19" s="30">
        <f>AB20+AB21</f>
        <v>0</v>
      </c>
      <c r="AC19" s="30">
        <f t="shared" si="9"/>
        <v>2114.4000000000001</v>
      </c>
      <c r="AD19" s="30">
        <f t="shared" si="10"/>
        <v>2114.4000000000001</v>
      </c>
      <c r="AE19" s="30">
        <f t="shared" si="11"/>
        <v>2114.4000000000001</v>
      </c>
      <c r="AF19" s="30">
        <f>AF20+AF21</f>
        <v>0</v>
      </c>
      <c r="AG19" s="30">
        <f t="shared" si="12"/>
        <v>2114.4000000000001</v>
      </c>
      <c r="AH19" s="30">
        <f t="shared" si="13"/>
        <v>2114.4000000000001</v>
      </c>
      <c r="AI19" s="30">
        <f t="shared" si="14"/>
        <v>2114.4000000000001</v>
      </c>
      <c r="AJ19" s="30">
        <f>AJ20+AJ21</f>
        <v>0</v>
      </c>
      <c r="AK19" s="30">
        <f>AK20+AK21</f>
        <v>0</v>
      </c>
      <c r="AL19" s="30">
        <f>AL20+AL21</f>
        <v>0</v>
      </c>
      <c r="AM19" s="30">
        <f>AM20+AM21</f>
        <v>0</v>
      </c>
      <c r="AN19" s="30">
        <f>AN20+AN21</f>
        <v>0</v>
      </c>
      <c r="AO19" s="30">
        <f>AO20+AO21</f>
        <v>0</v>
      </c>
      <c r="AP19" s="30">
        <f>AP20+AP21</f>
        <v>0</v>
      </c>
      <c r="AQ19" s="30">
        <f>AQ20+AQ21</f>
        <v>0</v>
      </c>
      <c r="AR19" s="30">
        <f>AR20+AR21</f>
        <v>0</v>
      </c>
      <c r="AS19" s="30">
        <f t="shared" si="15"/>
        <v>2114.4000000000001</v>
      </c>
      <c r="AT19" s="30">
        <f t="shared" si="16"/>
        <v>2114.4000000000001</v>
      </c>
      <c r="AU19" s="30">
        <f t="shared" si="17"/>
        <v>2114.4000000000001</v>
      </c>
      <c r="AV19" s="30">
        <f>AV20+AV21</f>
        <v>0</v>
      </c>
      <c r="AW19" s="30">
        <f>AW20+AW21</f>
        <v>0</v>
      </c>
      <c r="AX19" s="30">
        <f>AX20+AX21</f>
        <v>0</v>
      </c>
      <c r="AY19" s="30">
        <f t="shared" si="18"/>
        <v>2114.4000000000001</v>
      </c>
      <c r="AZ19" s="30">
        <f t="shared" si="19"/>
        <v>2114.4000000000001</v>
      </c>
      <c r="BA19" s="30">
        <f t="shared" si="20"/>
        <v>2114.4000000000001</v>
      </c>
      <c r="BB19" s="30">
        <f>BB20+BB21</f>
        <v>0</v>
      </c>
      <c r="BC19" s="30">
        <f>BC20+BC21</f>
        <v>0</v>
      </c>
      <c r="BD19" s="30">
        <f>BD20+BD21</f>
        <v>0</v>
      </c>
      <c r="BE19" s="30">
        <f>BE20+BE21</f>
        <v>0</v>
      </c>
      <c r="BF19" s="30">
        <f>BF20+BF21</f>
        <v>0</v>
      </c>
      <c r="BG19" s="30">
        <f>BG20+BG21</f>
        <v>0</v>
      </c>
      <c r="BH19" s="30">
        <f>BH20+BH21</f>
        <v>0</v>
      </c>
      <c r="BI19" s="30">
        <f>BI20+BI21</f>
        <v>0</v>
      </c>
      <c r="BJ19" s="30">
        <f>BJ20+BJ21</f>
        <v>0</v>
      </c>
      <c r="BK19" s="30">
        <f>BK20+BK21</f>
        <v>0</v>
      </c>
      <c r="BL19" s="30">
        <f t="shared" si="21"/>
        <v>2114.4000000000001</v>
      </c>
      <c r="BM19" s="30">
        <f t="shared" si="22"/>
        <v>2114.4000000000001</v>
      </c>
      <c r="BN19" s="30">
        <f t="shared" si="23"/>
        <v>2114.4000000000001</v>
      </c>
      <c r="BO19" s="30">
        <f>BO20+BO21</f>
        <v>0</v>
      </c>
      <c r="BP19" s="31"/>
      <c r="BQ19" s="1"/>
      <c r="BR19" s="1"/>
      <c r="BS19" s="1"/>
      <c r="BT19" s="1"/>
      <c r="BU19" s="1"/>
      <c r="BV19" s="1"/>
      <c r="BW19" s="1"/>
      <c r="BX19" s="1"/>
      <c r="BY19" s="1"/>
    </row>
    <row r="20" ht="30">
      <c r="A20" s="28" t="s">
        <v>24</v>
      </c>
      <c r="B20" s="28" t="s">
        <v>26</v>
      </c>
      <c r="C20" s="28" t="s">
        <v>28</v>
      </c>
      <c r="D20" s="28" t="s">
        <v>36</v>
      </c>
      <c r="E20" s="28" t="s">
        <v>38</v>
      </c>
      <c r="F20" s="29" t="s">
        <v>39</v>
      </c>
      <c r="G20" s="30">
        <v>1924.4000000000001</v>
      </c>
      <c r="H20" s="30">
        <v>1609.4000000000001</v>
      </c>
      <c r="I20" s="30">
        <v>1308.4000000000001</v>
      </c>
      <c r="J20" s="30"/>
      <c r="K20" s="30"/>
      <c r="L20" s="30"/>
      <c r="M20" s="30">
        <f t="shared" si="6"/>
        <v>1924.4000000000001</v>
      </c>
      <c r="N20" s="30">
        <f t="shared" si="7"/>
        <v>1609.4000000000001</v>
      </c>
      <c r="O20" s="30">
        <f t="shared" si="8"/>
        <v>1308.4000000000001</v>
      </c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>
        <f t="shared" si="9"/>
        <v>1924.4000000000001</v>
      </c>
      <c r="AD20" s="30">
        <f t="shared" si="10"/>
        <v>1609.4000000000001</v>
      </c>
      <c r="AE20" s="30">
        <f t="shared" si="11"/>
        <v>1308.4000000000001</v>
      </c>
      <c r="AF20" s="30"/>
      <c r="AG20" s="30">
        <f t="shared" si="12"/>
        <v>1924.4000000000001</v>
      </c>
      <c r="AH20" s="30">
        <f t="shared" si="13"/>
        <v>1609.4000000000001</v>
      </c>
      <c r="AI20" s="30">
        <f t="shared" si="14"/>
        <v>1308.4000000000001</v>
      </c>
      <c r="AJ20" s="30"/>
      <c r="AK20" s="30"/>
      <c r="AL20" s="30"/>
      <c r="AM20" s="30"/>
      <c r="AN20" s="30"/>
      <c r="AO20" s="30"/>
      <c r="AP20" s="30"/>
      <c r="AQ20" s="30"/>
      <c r="AR20" s="30"/>
      <c r="AS20" s="30">
        <f t="shared" si="15"/>
        <v>1924.4000000000001</v>
      </c>
      <c r="AT20" s="30">
        <f t="shared" si="16"/>
        <v>1609.4000000000001</v>
      </c>
      <c r="AU20" s="30">
        <f t="shared" si="17"/>
        <v>1308.4000000000001</v>
      </c>
      <c r="AV20" s="30"/>
      <c r="AW20" s="30"/>
      <c r="AX20" s="30"/>
      <c r="AY20" s="30">
        <f t="shared" si="18"/>
        <v>1924.4000000000001</v>
      </c>
      <c r="AZ20" s="30">
        <f t="shared" si="19"/>
        <v>1609.4000000000001</v>
      </c>
      <c r="BA20" s="30">
        <f t="shared" si="20"/>
        <v>1308.4000000000001</v>
      </c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>
        <f t="shared" si="21"/>
        <v>1924.4000000000001</v>
      </c>
      <c r="BM20" s="30">
        <f t="shared" si="22"/>
        <v>1609.4000000000001</v>
      </c>
      <c r="BN20" s="30">
        <f t="shared" si="23"/>
        <v>1308.4000000000001</v>
      </c>
      <c r="BO20" s="30"/>
      <c r="BP20" s="31"/>
      <c r="BQ20" s="1"/>
      <c r="BR20" s="1"/>
      <c r="BS20" s="1"/>
      <c r="BT20" s="1"/>
      <c r="BU20" s="1"/>
      <c r="BV20" s="1"/>
      <c r="BW20" s="1"/>
      <c r="BX20" s="1"/>
      <c r="BY20" s="1"/>
    </row>
    <row r="21" ht="15">
      <c r="A21" s="28" t="s">
        <v>24</v>
      </c>
      <c r="B21" s="28" t="s">
        <v>26</v>
      </c>
      <c r="C21" s="28" t="s">
        <v>28</v>
      </c>
      <c r="D21" s="28" t="s">
        <v>36</v>
      </c>
      <c r="E21" s="28" t="s">
        <v>40</v>
      </c>
      <c r="F21" s="29" t="s">
        <v>41</v>
      </c>
      <c r="G21" s="30">
        <v>190</v>
      </c>
      <c r="H21" s="30">
        <v>505</v>
      </c>
      <c r="I21" s="30">
        <v>806</v>
      </c>
      <c r="J21" s="30"/>
      <c r="K21" s="30"/>
      <c r="L21" s="30"/>
      <c r="M21" s="30">
        <f t="shared" si="6"/>
        <v>190</v>
      </c>
      <c r="N21" s="30">
        <f t="shared" si="7"/>
        <v>505</v>
      </c>
      <c r="O21" s="30">
        <f t="shared" si="8"/>
        <v>806</v>
      </c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>
        <f t="shared" si="9"/>
        <v>190</v>
      </c>
      <c r="AD21" s="30">
        <f t="shared" si="10"/>
        <v>505</v>
      </c>
      <c r="AE21" s="30">
        <f t="shared" si="11"/>
        <v>806</v>
      </c>
      <c r="AF21" s="30"/>
      <c r="AG21" s="30">
        <f t="shared" si="12"/>
        <v>190</v>
      </c>
      <c r="AH21" s="30">
        <f t="shared" si="13"/>
        <v>505</v>
      </c>
      <c r="AI21" s="30">
        <f t="shared" si="14"/>
        <v>806</v>
      </c>
      <c r="AJ21" s="30"/>
      <c r="AK21" s="30"/>
      <c r="AL21" s="30"/>
      <c r="AM21" s="30"/>
      <c r="AN21" s="30"/>
      <c r="AO21" s="30"/>
      <c r="AP21" s="30"/>
      <c r="AQ21" s="30"/>
      <c r="AR21" s="30"/>
      <c r="AS21" s="30">
        <f t="shared" si="15"/>
        <v>190</v>
      </c>
      <c r="AT21" s="30">
        <f t="shared" si="16"/>
        <v>505</v>
      </c>
      <c r="AU21" s="30">
        <f t="shared" si="17"/>
        <v>806</v>
      </c>
      <c r="AV21" s="30"/>
      <c r="AW21" s="30"/>
      <c r="AX21" s="30"/>
      <c r="AY21" s="30">
        <f t="shared" si="18"/>
        <v>190</v>
      </c>
      <c r="AZ21" s="30">
        <f t="shared" si="19"/>
        <v>505</v>
      </c>
      <c r="BA21" s="30">
        <f t="shared" si="20"/>
        <v>806</v>
      </c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>
        <f t="shared" si="21"/>
        <v>190</v>
      </c>
      <c r="BM21" s="30">
        <f t="shared" si="22"/>
        <v>505</v>
      </c>
      <c r="BN21" s="30">
        <f t="shared" si="23"/>
        <v>806</v>
      </c>
      <c r="BO21" s="30"/>
      <c r="BP21" s="31"/>
      <c r="BQ21" s="1"/>
      <c r="BR21" s="1"/>
      <c r="BS21" s="1"/>
      <c r="BT21" s="1"/>
      <c r="BU21" s="1"/>
      <c r="BV21" s="1"/>
      <c r="BW21" s="1"/>
      <c r="BX21" s="1"/>
      <c r="BY21" s="1"/>
    </row>
    <row r="22" ht="30">
      <c r="A22" s="28" t="s">
        <v>24</v>
      </c>
      <c r="B22" s="28" t="s">
        <v>26</v>
      </c>
      <c r="C22" s="28" t="s">
        <v>28</v>
      </c>
      <c r="D22" s="28" t="s">
        <v>42</v>
      </c>
      <c r="E22" s="28"/>
      <c r="F22" s="29" t="s">
        <v>43</v>
      </c>
      <c r="G22" s="30">
        <f>G23</f>
        <v>81749.699999999997</v>
      </c>
      <c r="H22" s="30">
        <f>H23</f>
        <v>64505.199999999997</v>
      </c>
      <c r="I22" s="30">
        <f>I23</f>
        <v>64505.199999999997</v>
      </c>
      <c r="J22" s="30">
        <f>J23</f>
        <v>0</v>
      </c>
      <c r="K22" s="30">
        <f>K23</f>
        <v>-2995.9000000000001</v>
      </c>
      <c r="L22" s="30">
        <f>L23</f>
        <v>-2995.9000000000001</v>
      </c>
      <c r="M22" s="30">
        <f t="shared" si="6"/>
        <v>81749.699999999997</v>
      </c>
      <c r="N22" s="30">
        <f t="shared" si="7"/>
        <v>61509.299999999996</v>
      </c>
      <c r="O22" s="30">
        <f t="shared" si="8"/>
        <v>61509.299999999996</v>
      </c>
      <c r="P22" s="30">
        <f>P23</f>
        <v>0</v>
      </c>
      <c r="Q22" s="30">
        <f>Q23</f>
        <v>0</v>
      </c>
      <c r="R22" s="30">
        <f>R23</f>
        <v>0</v>
      </c>
      <c r="S22" s="30">
        <f>S23</f>
        <v>0</v>
      </c>
      <c r="T22" s="30">
        <f>T23</f>
        <v>0</v>
      </c>
      <c r="U22" s="30">
        <f>U23</f>
        <v>0</v>
      </c>
      <c r="V22" s="30">
        <f>V23</f>
        <v>0</v>
      </c>
      <c r="W22" s="30">
        <f>W23</f>
        <v>0</v>
      </c>
      <c r="X22" s="30">
        <f>X23</f>
        <v>0</v>
      </c>
      <c r="Y22" s="30">
        <f>Y23</f>
        <v>0</v>
      </c>
      <c r="Z22" s="30">
        <f>Z23</f>
        <v>0</v>
      </c>
      <c r="AA22" s="30">
        <f>AA23</f>
        <v>0</v>
      </c>
      <c r="AB22" s="30">
        <f>AB23</f>
        <v>0</v>
      </c>
      <c r="AC22" s="30">
        <f t="shared" si="9"/>
        <v>81749.699999999997</v>
      </c>
      <c r="AD22" s="30">
        <f t="shared" si="10"/>
        <v>61509.299999999996</v>
      </c>
      <c r="AE22" s="30">
        <f t="shared" si="11"/>
        <v>61509.299999999996</v>
      </c>
      <c r="AF22" s="30">
        <f>AF23</f>
        <v>0</v>
      </c>
      <c r="AG22" s="30">
        <f t="shared" si="12"/>
        <v>81749.699999999997</v>
      </c>
      <c r="AH22" s="30">
        <f t="shared" si="13"/>
        <v>61509.299999999996</v>
      </c>
      <c r="AI22" s="30">
        <f t="shared" si="14"/>
        <v>61509.299999999996</v>
      </c>
      <c r="AJ22" s="30">
        <f>AJ23</f>
        <v>0</v>
      </c>
      <c r="AK22" s="30">
        <f>AK23</f>
        <v>0</v>
      </c>
      <c r="AL22" s="30">
        <f>AL23</f>
        <v>0</v>
      </c>
      <c r="AM22" s="30">
        <f>AM23</f>
        <v>0</v>
      </c>
      <c r="AN22" s="30">
        <f>AN23</f>
        <v>0</v>
      </c>
      <c r="AO22" s="30">
        <f>AO23</f>
        <v>0</v>
      </c>
      <c r="AP22" s="30">
        <f>AP23</f>
        <v>0</v>
      </c>
      <c r="AQ22" s="30">
        <f>AQ23</f>
        <v>0</v>
      </c>
      <c r="AR22" s="30">
        <f>AR23</f>
        <v>0</v>
      </c>
      <c r="AS22" s="30">
        <f t="shared" si="15"/>
        <v>81749.699999999997</v>
      </c>
      <c r="AT22" s="30">
        <f t="shared" si="16"/>
        <v>61509.299999999996</v>
      </c>
      <c r="AU22" s="30">
        <f t="shared" si="17"/>
        <v>61509.299999999996</v>
      </c>
      <c r="AV22" s="30">
        <f>AV23</f>
        <v>0</v>
      </c>
      <c r="AW22" s="30">
        <f>AW23</f>
        <v>0</v>
      </c>
      <c r="AX22" s="30">
        <f>AX23</f>
        <v>0</v>
      </c>
      <c r="AY22" s="30">
        <f t="shared" si="18"/>
        <v>81749.699999999997</v>
      </c>
      <c r="AZ22" s="30">
        <f t="shared" si="19"/>
        <v>61509.299999999996</v>
      </c>
      <c r="BA22" s="30">
        <f t="shared" si="20"/>
        <v>61509.299999999996</v>
      </c>
      <c r="BB22" s="30">
        <f>BB23</f>
        <v>0</v>
      </c>
      <c r="BC22" s="30">
        <f>BC23</f>
        <v>0</v>
      </c>
      <c r="BD22" s="30">
        <f>BD23</f>
        <v>-194.19399999999999</v>
      </c>
      <c r="BE22" s="30">
        <f>BE23</f>
        <v>0</v>
      </c>
      <c r="BF22" s="30">
        <f>BF23</f>
        <v>0</v>
      </c>
      <c r="BG22" s="30">
        <f>BG23</f>
        <v>0</v>
      </c>
      <c r="BH22" s="30">
        <f>BH23</f>
        <v>0</v>
      </c>
      <c r="BI22" s="30">
        <f>BI23</f>
        <v>0</v>
      </c>
      <c r="BJ22" s="30">
        <f>BJ23</f>
        <v>0</v>
      </c>
      <c r="BK22" s="30">
        <f>BK23</f>
        <v>0</v>
      </c>
      <c r="BL22" s="30">
        <f t="shared" si="21"/>
        <v>81555.505999999994</v>
      </c>
      <c r="BM22" s="30">
        <f t="shared" si="22"/>
        <v>61509.299999999996</v>
      </c>
      <c r="BN22" s="30">
        <f t="shared" si="23"/>
        <v>61509.299999999996</v>
      </c>
      <c r="BO22" s="30">
        <f>BO23</f>
        <v>0</v>
      </c>
      <c r="BP22" s="31"/>
      <c r="BQ22" s="1"/>
      <c r="BR22" s="1"/>
      <c r="BS22" s="1"/>
      <c r="BT22" s="1"/>
      <c r="BU22" s="1"/>
      <c r="BV22" s="1"/>
      <c r="BW22" s="1"/>
      <c r="BX22" s="1"/>
      <c r="BY22" s="1"/>
    </row>
    <row r="23" ht="30">
      <c r="A23" s="28" t="s">
        <v>24</v>
      </c>
      <c r="B23" s="28" t="s">
        <v>26</v>
      </c>
      <c r="C23" s="28" t="s">
        <v>28</v>
      </c>
      <c r="D23" s="28" t="s">
        <v>42</v>
      </c>
      <c r="E23" s="28" t="s">
        <v>38</v>
      </c>
      <c r="F23" s="29" t="s">
        <v>39</v>
      </c>
      <c r="G23" s="30">
        <v>81749.699999999997</v>
      </c>
      <c r="H23" s="30">
        <v>64505.199999999997</v>
      </c>
      <c r="I23" s="30">
        <v>64505.199999999997</v>
      </c>
      <c r="J23" s="30"/>
      <c r="K23" s="32">
        <v>-2995.9000000000001</v>
      </c>
      <c r="L23" s="32">
        <v>-2995.9000000000001</v>
      </c>
      <c r="M23" s="30">
        <f t="shared" si="6"/>
        <v>81749.699999999997</v>
      </c>
      <c r="N23" s="30">
        <f t="shared" si="7"/>
        <v>61509.299999999996</v>
      </c>
      <c r="O23" s="30">
        <f t="shared" si="8"/>
        <v>61509.299999999996</v>
      </c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>
        <f t="shared" si="9"/>
        <v>81749.699999999997</v>
      </c>
      <c r="AD23" s="30">
        <f t="shared" si="10"/>
        <v>61509.299999999996</v>
      </c>
      <c r="AE23" s="30">
        <f t="shared" si="11"/>
        <v>61509.299999999996</v>
      </c>
      <c r="AF23" s="30"/>
      <c r="AG23" s="30">
        <f t="shared" si="12"/>
        <v>81749.699999999997</v>
      </c>
      <c r="AH23" s="30">
        <f t="shared" si="13"/>
        <v>61509.299999999996</v>
      </c>
      <c r="AI23" s="30">
        <f t="shared" si="14"/>
        <v>61509.299999999996</v>
      </c>
      <c r="AJ23" s="30"/>
      <c r="AK23" s="30"/>
      <c r="AL23" s="30"/>
      <c r="AM23" s="30"/>
      <c r="AN23" s="30"/>
      <c r="AO23" s="30"/>
      <c r="AP23" s="30"/>
      <c r="AQ23" s="30"/>
      <c r="AR23" s="30"/>
      <c r="AS23" s="30">
        <f t="shared" si="15"/>
        <v>81749.699999999997</v>
      </c>
      <c r="AT23" s="30">
        <f t="shared" si="16"/>
        <v>61509.299999999996</v>
      </c>
      <c r="AU23" s="30">
        <f t="shared" si="17"/>
        <v>61509.299999999996</v>
      </c>
      <c r="AV23" s="30"/>
      <c r="AW23" s="30"/>
      <c r="AX23" s="30"/>
      <c r="AY23" s="30">
        <f t="shared" si="18"/>
        <v>81749.699999999997</v>
      </c>
      <c r="AZ23" s="30">
        <f t="shared" si="19"/>
        <v>61509.299999999996</v>
      </c>
      <c r="BA23" s="30">
        <f t="shared" si="20"/>
        <v>61509.299999999996</v>
      </c>
      <c r="BB23" s="30"/>
      <c r="BC23" s="30"/>
      <c r="BD23" s="30">
        <v>-194.19399999999999</v>
      </c>
      <c r="BE23" s="30"/>
      <c r="BF23" s="30"/>
      <c r="BG23" s="30"/>
      <c r="BH23" s="30"/>
      <c r="BI23" s="30"/>
      <c r="BJ23" s="30"/>
      <c r="BK23" s="30"/>
      <c r="BL23" s="30">
        <f t="shared" si="21"/>
        <v>81555.505999999994</v>
      </c>
      <c r="BM23" s="30">
        <f t="shared" si="22"/>
        <v>61509.299999999996</v>
      </c>
      <c r="BN23" s="30">
        <f t="shared" si="23"/>
        <v>61509.299999999996</v>
      </c>
      <c r="BO23" s="30"/>
      <c r="BP23" s="31"/>
      <c r="BQ23" s="1"/>
      <c r="BR23" s="1"/>
      <c r="BS23" s="1"/>
      <c r="BT23" s="1"/>
      <c r="BU23" s="1"/>
      <c r="BV23" s="1"/>
      <c r="BW23" s="1"/>
      <c r="BX23" s="1"/>
      <c r="BY23" s="1"/>
    </row>
    <row r="24" ht="30">
      <c r="A24" s="28" t="s">
        <v>24</v>
      </c>
      <c r="B24" s="28" t="s">
        <v>26</v>
      </c>
      <c r="C24" s="28" t="s">
        <v>28</v>
      </c>
      <c r="D24" s="28" t="s">
        <v>44</v>
      </c>
      <c r="E24" s="28"/>
      <c r="F24" s="29" t="s">
        <v>45</v>
      </c>
      <c r="G24" s="30">
        <f>G25</f>
        <v>165467.89999999999</v>
      </c>
      <c r="H24" s="30">
        <f>H25</f>
        <v>41150</v>
      </c>
      <c r="I24" s="30">
        <f>I25</f>
        <v>41150</v>
      </c>
      <c r="J24" s="30">
        <f>J25</f>
        <v>-122.3</v>
      </c>
      <c r="K24" s="30">
        <f>K25</f>
        <v>-44.600000000000001</v>
      </c>
      <c r="L24" s="30">
        <f>L25</f>
        <v>-53.700000000000003</v>
      </c>
      <c r="M24" s="30">
        <f t="shared" si="6"/>
        <v>165345.60000000001</v>
      </c>
      <c r="N24" s="30">
        <f t="shared" si="7"/>
        <v>41105.400000000001</v>
      </c>
      <c r="O24" s="30">
        <f t="shared" si="8"/>
        <v>41096.300000000003</v>
      </c>
      <c r="P24" s="30">
        <f>P25</f>
        <v>0</v>
      </c>
      <c r="Q24" s="30">
        <f>Q25</f>
        <v>0</v>
      </c>
      <c r="R24" s="30">
        <f>R25</f>
        <v>-28727.75</v>
      </c>
      <c r="S24" s="30">
        <f>S25</f>
        <v>0</v>
      </c>
      <c r="T24" s="30">
        <f>T25</f>
        <v>0</v>
      </c>
      <c r="U24" s="30">
        <f>U25</f>
        <v>0</v>
      </c>
      <c r="V24" s="30">
        <f>V25</f>
        <v>0</v>
      </c>
      <c r="W24" s="30">
        <f>W25</f>
        <v>0</v>
      </c>
      <c r="X24" s="30">
        <f>X25</f>
        <v>0</v>
      </c>
      <c r="Y24" s="30">
        <f>Y25</f>
        <v>0</v>
      </c>
      <c r="Z24" s="30">
        <f>Z25</f>
        <v>0</v>
      </c>
      <c r="AA24" s="30">
        <f>AA25</f>
        <v>0</v>
      </c>
      <c r="AB24" s="30">
        <f>AB25</f>
        <v>0</v>
      </c>
      <c r="AC24" s="30">
        <f t="shared" si="9"/>
        <v>136617.85000000001</v>
      </c>
      <c r="AD24" s="30">
        <f t="shared" si="10"/>
        <v>41105.400000000001</v>
      </c>
      <c r="AE24" s="30">
        <f t="shared" si="11"/>
        <v>41096.300000000003</v>
      </c>
      <c r="AF24" s="30">
        <f>AF25</f>
        <v>0</v>
      </c>
      <c r="AG24" s="30">
        <f t="shared" si="12"/>
        <v>136617.85000000001</v>
      </c>
      <c r="AH24" s="30">
        <f t="shared" si="13"/>
        <v>41105.400000000001</v>
      </c>
      <c r="AI24" s="30">
        <f t="shared" si="14"/>
        <v>41096.300000000003</v>
      </c>
      <c r="AJ24" s="30">
        <f>AJ25</f>
        <v>0</v>
      </c>
      <c r="AK24" s="30">
        <f>AK25</f>
        <v>0</v>
      </c>
      <c r="AL24" s="30">
        <f>AL25</f>
        <v>0</v>
      </c>
      <c r="AM24" s="30">
        <f>AM25</f>
        <v>0</v>
      </c>
      <c r="AN24" s="30">
        <f>AN25</f>
        <v>0</v>
      </c>
      <c r="AO24" s="30">
        <f>AO25</f>
        <v>0</v>
      </c>
      <c r="AP24" s="30">
        <f>AP25</f>
        <v>0</v>
      </c>
      <c r="AQ24" s="30">
        <f>AQ25</f>
        <v>0</v>
      </c>
      <c r="AR24" s="30">
        <f>AR25</f>
        <v>0</v>
      </c>
      <c r="AS24" s="30">
        <f t="shared" si="15"/>
        <v>136617.85000000001</v>
      </c>
      <c r="AT24" s="30">
        <f t="shared" si="16"/>
        <v>41105.400000000001</v>
      </c>
      <c r="AU24" s="30">
        <f t="shared" si="17"/>
        <v>41096.300000000003</v>
      </c>
      <c r="AV24" s="30">
        <f>AV25</f>
        <v>0</v>
      </c>
      <c r="AW24" s="30">
        <f>AW25</f>
        <v>0</v>
      </c>
      <c r="AX24" s="30">
        <f>AX25</f>
        <v>0</v>
      </c>
      <c r="AY24" s="30">
        <f t="shared" si="18"/>
        <v>136617.85000000001</v>
      </c>
      <c r="AZ24" s="30">
        <f t="shared" si="19"/>
        <v>41105.400000000001</v>
      </c>
      <c r="BA24" s="30">
        <f t="shared" si="20"/>
        <v>41096.300000000003</v>
      </c>
      <c r="BB24" s="30">
        <f>BB25</f>
        <v>0</v>
      </c>
      <c r="BC24" s="30">
        <f>BC25</f>
        <v>0</v>
      </c>
      <c r="BD24" s="30">
        <f>BD25</f>
        <v>-266.577</v>
      </c>
      <c r="BE24" s="30">
        <f>BE25</f>
        <v>0</v>
      </c>
      <c r="BF24" s="30">
        <f>BF25</f>
        <v>0</v>
      </c>
      <c r="BG24" s="30">
        <f>BG25</f>
        <v>0</v>
      </c>
      <c r="BH24" s="30">
        <f>BH25</f>
        <v>0</v>
      </c>
      <c r="BI24" s="30">
        <f>BI25</f>
        <v>0</v>
      </c>
      <c r="BJ24" s="30">
        <f>BJ25</f>
        <v>0</v>
      </c>
      <c r="BK24" s="30">
        <f>BK25</f>
        <v>0</v>
      </c>
      <c r="BL24" s="30">
        <f t="shared" si="21"/>
        <v>136351.27300000002</v>
      </c>
      <c r="BM24" s="30">
        <f t="shared" si="22"/>
        <v>41105.400000000001</v>
      </c>
      <c r="BN24" s="30">
        <f t="shared" si="23"/>
        <v>41096.300000000003</v>
      </c>
      <c r="BO24" s="30">
        <f>BO25</f>
        <v>0</v>
      </c>
      <c r="BP24" s="31"/>
      <c r="BQ24" s="1"/>
      <c r="BR24" s="1"/>
      <c r="BS24" s="1"/>
      <c r="BT24" s="1"/>
      <c r="BU24" s="1"/>
      <c r="BV24" s="1"/>
      <c r="BW24" s="1"/>
      <c r="BX24" s="1"/>
      <c r="BY24" s="1"/>
    </row>
    <row r="25" ht="30">
      <c r="A25" s="28" t="s">
        <v>24</v>
      </c>
      <c r="B25" s="28" t="s">
        <v>26</v>
      </c>
      <c r="C25" s="28" t="s">
        <v>28</v>
      </c>
      <c r="D25" s="28" t="s">
        <v>44</v>
      </c>
      <c r="E25" s="28" t="s">
        <v>38</v>
      </c>
      <c r="F25" s="29" t="s">
        <v>39</v>
      </c>
      <c r="G25" s="30">
        <v>165467.89999999999</v>
      </c>
      <c r="H25" s="30">
        <v>41150</v>
      </c>
      <c r="I25" s="30">
        <v>41150</v>
      </c>
      <c r="J25" s="32">
        <v>-122.3</v>
      </c>
      <c r="K25" s="32">
        <v>-44.600000000000001</v>
      </c>
      <c r="L25" s="32">
        <v>-53.700000000000003</v>
      </c>
      <c r="M25" s="30">
        <f t="shared" si="6"/>
        <v>165345.60000000001</v>
      </c>
      <c r="N25" s="30">
        <f t="shared" si="7"/>
        <v>41105.400000000001</v>
      </c>
      <c r="O25" s="30">
        <f t="shared" si="8"/>
        <v>41096.300000000003</v>
      </c>
      <c r="P25" s="30"/>
      <c r="Q25" s="30"/>
      <c r="R25" s="30">
        <f>-8300.435-20427.315</f>
        <v>-28727.75</v>
      </c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>
        <f t="shared" si="9"/>
        <v>136617.85000000001</v>
      </c>
      <c r="AD25" s="30">
        <f t="shared" si="10"/>
        <v>41105.400000000001</v>
      </c>
      <c r="AE25" s="30">
        <f t="shared" si="11"/>
        <v>41096.300000000003</v>
      </c>
      <c r="AF25" s="30"/>
      <c r="AG25" s="30">
        <f t="shared" si="12"/>
        <v>136617.85000000001</v>
      </c>
      <c r="AH25" s="30">
        <f t="shared" si="13"/>
        <v>41105.400000000001</v>
      </c>
      <c r="AI25" s="30">
        <f t="shared" si="14"/>
        <v>41096.300000000003</v>
      </c>
      <c r="AJ25" s="30"/>
      <c r="AK25" s="30"/>
      <c r="AL25" s="30"/>
      <c r="AM25" s="30"/>
      <c r="AN25" s="30"/>
      <c r="AO25" s="30"/>
      <c r="AP25" s="30"/>
      <c r="AQ25" s="30"/>
      <c r="AR25" s="30"/>
      <c r="AS25" s="30">
        <f t="shared" si="15"/>
        <v>136617.85000000001</v>
      </c>
      <c r="AT25" s="30">
        <f t="shared" si="16"/>
        <v>41105.400000000001</v>
      </c>
      <c r="AU25" s="30">
        <f t="shared" si="17"/>
        <v>41096.300000000003</v>
      </c>
      <c r="AV25" s="30"/>
      <c r="AW25" s="30"/>
      <c r="AX25" s="30"/>
      <c r="AY25" s="30">
        <f t="shared" si="18"/>
        <v>136617.85000000001</v>
      </c>
      <c r="AZ25" s="30">
        <f t="shared" si="19"/>
        <v>41105.400000000001</v>
      </c>
      <c r="BA25" s="30">
        <f t="shared" si="20"/>
        <v>41096.300000000003</v>
      </c>
      <c r="BB25" s="30"/>
      <c r="BC25" s="30"/>
      <c r="BD25" s="30">
        <v>-266.577</v>
      </c>
      <c r="BE25" s="30"/>
      <c r="BF25" s="30"/>
      <c r="BG25" s="30"/>
      <c r="BH25" s="30"/>
      <c r="BI25" s="30"/>
      <c r="BJ25" s="30"/>
      <c r="BK25" s="30"/>
      <c r="BL25" s="30">
        <f t="shared" si="21"/>
        <v>136351.27300000002</v>
      </c>
      <c r="BM25" s="30">
        <f t="shared" si="22"/>
        <v>41105.400000000001</v>
      </c>
      <c r="BN25" s="30">
        <f t="shared" si="23"/>
        <v>41096.300000000003</v>
      </c>
      <c r="BO25" s="30"/>
      <c r="BP25" s="31"/>
      <c r="BQ25" s="1"/>
      <c r="BR25" s="1"/>
      <c r="BS25" s="1"/>
      <c r="BT25" s="1"/>
      <c r="BU25" s="1"/>
      <c r="BV25" s="1"/>
      <c r="BW25" s="1"/>
      <c r="BX25" s="1"/>
      <c r="BY25" s="1"/>
    </row>
    <row r="26" ht="60">
      <c r="A26" s="28" t="s">
        <v>24</v>
      </c>
      <c r="B26" s="28" t="s">
        <v>26</v>
      </c>
      <c r="C26" s="28" t="s">
        <v>28</v>
      </c>
      <c r="D26" s="28" t="s">
        <v>46</v>
      </c>
      <c r="E26" s="28"/>
      <c r="F26" s="29" t="s">
        <v>47</v>
      </c>
      <c r="G26" s="30">
        <f>G30+G27</f>
        <v>202800</v>
      </c>
      <c r="H26" s="30">
        <f>H30+H27</f>
        <v>202088</v>
      </c>
      <c r="I26" s="30">
        <f>I30+I27</f>
        <v>197745.59999999998</v>
      </c>
      <c r="J26" s="30">
        <f>J30+J27</f>
        <v>0</v>
      </c>
      <c r="K26" s="30">
        <f>K30+K27</f>
        <v>0</v>
      </c>
      <c r="L26" s="30">
        <f>L30+L27</f>
        <v>0</v>
      </c>
      <c r="M26" s="30">
        <f t="shared" si="6"/>
        <v>202800</v>
      </c>
      <c r="N26" s="30">
        <f t="shared" si="7"/>
        <v>202088</v>
      </c>
      <c r="O26" s="30">
        <f t="shared" si="8"/>
        <v>197745.59999999998</v>
      </c>
      <c r="P26" s="30">
        <f>P30+P27</f>
        <v>0</v>
      </c>
      <c r="Q26" s="30">
        <f>Q30+Q27</f>
        <v>0</v>
      </c>
      <c r="R26" s="30">
        <f>R30+R27</f>
        <v>2052.9400000000001</v>
      </c>
      <c r="S26" s="30">
        <f>S30+S27</f>
        <v>0</v>
      </c>
      <c r="T26" s="30">
        <f>T30+T27</f>
        <v>0</v>
      </c>
      <c r="U26" s="30">
        <f>U30+U27</f>
        <v>0</v>
      </c>
      <c r="V26" s="30">
        <f>V30+V27</f>
        <v>0</v>
      </c>
      <c r="W26" s="30">
        <f>W30+W27</f>
        <v>0</v>
      </c>
      <c r="X26" s="30">
        <f>X30+X27</f>
        <v>0</v>
      </c>
      <c r="Y26" s="30">
        <f>Y30+Y27</f>
        <v>0</v>
      </c>
      <c r="Z26" s="30">
        <f>Z30+Z27</f>
        <v>0</v>
      </c>
      <c r="AA26" s="30">
        <f>AA30+AA27</f>
        <v>0</v>
      </c>
      <c r="AB26" s="30">
        <f>AB30+AB27</f>
        <v>0</v>
      </c>
      <c r="AC26" s="30">
        <f t="shared" si="9"/>
        <v>204852.94</v>
      </c>
      <c r="AD26" s="30">
        <f t="shared" si="10"/>
        <v>202088</v>
      </c>
      <c r="AE26" s="30">
        <f t="shared" si="11"/>
        <v>197745.59999999998</v>
      </c>
      <c r="AF26" s="30">
        <f>AF30+AF27</f>
        <v>0</v>
      </c>
      <c r="AG26" s="30">
        <f t="shared" si="12"/>
        <v>204852.94</v>
      </c>
      <c r="AH26" s="30">
        <f t="shared" si="13"/>
        <v>202088</v>
      </c>
      <c r="AI26" s="30">
        <f t="shared" si="14"/>
        <v>197745.59999999998</v>
      </c>
      <c r="AJ26" s="30">
        <f>AJ30+AJ27</f>
        <v>0</v>
      </c>
      <c r="AK26" s="30">
        <f>AK30+AK27</f>
        <v>0</v>
      </c>
      <c r="AL26" s="30">
        <f>AL30+AL27</f>
        <v>-2506.9000000000001</v>
      </c>
      <c r="AM26" s="30">
        <f>AM30+AM27</f>
        <v>0</v>
      </c>
      <c r="AN26" s="30">
        <f>AN30+AN27</f>
        <v>0</v>
      </c>
      <c r="AO26" s="30">
        <f>AO30+AO27</f>
        <v>0</v>
      </c>
      <c r="AP26" s="30">
        <f>AP30+AP27</f>
        <v>0</v>
      </c>
      <c r="AQ26" s="30">
        <f>AQ30+AQ27</f>
        <v>0</v>
      </c>
      <c r="AR26" s="30">
        <f>AR30+AR27</f>
        <v>0</v>
      </c>
      <c r="AS26" s="30">
        <f t="shared" si="15"/>
        <v>202346.04000000001</v>
      </c>
      <c r="AT26" s="30">
        <f t="shared" si="16"/>
        <v>202088</v>
      </c>
      <c r="AU26" s="30">
        <f t="shared" si="17"/>
        <v>197745.59999999998</v>
      </c>
      <c r="AV26" s="30">
        <f>AV30+AV27</f>
        <v>0</v>
      </c>
      <c r="AW26" s="30">
        <f>AW30+AW27</f>
        <v>0</v>
      </c>
      <c r="AX26" s="30">
        <f>AX30+AX27</f>
        <v>0</v>
      </c>
      <c r="AY26" s="30">
        <f t="shared" si="18"/>
        <v>202346.04000000001</v>
      </c>
      <c r="AZ26" s="30">
        <f t="shared" si="19"/>
        <v>202088</v>
      </c>
      <c r="BA26" s="30">
        <f t="shared" si="20"/>
        <v>197745.59999999998</v>
      </c>
      <c r="BB26" s="30">
        <f>BB30+BB27</f>
        <v>0</v>
      </c>
      <c r="BC26" s="30">
        <f>BC30+BC27</f>
        <v>0</v>
      </c>
      <c r="BD26" s="30">
        <f>BD30+BD27</f>
        <v>4490.0219999999999</v>
      </c>
      <c r="BE26" s="30">
        <f>BE30+BE27</f>
        <v>0</v>
      </c>
      <c r="BF26" s="30">
        <f>BF30+BF27</f>
        <v>0</v>
      </c>
      <c r="BG26" s="30">
        <f>BG30+BG27</f>
        <v>0</v>
      </c>
      <c r="BH26" s="30">
        <f>BH30+BH27</f>
        <v>0</v>
      </c>
      <c r="BI26" s="30">
        <f>BI30+BI27</f>
        <v>0</v>
      </c>
      <c r="BJ26" s="30">
        <f>BJ30+BJ27</f>
        <v>0</v>
      </c>
      <c r="BK26" s="30">
        <f>BK30+BK27</f>
        <v>0</v>
      </c>
      <c r="BL26" s="30">
        <f t="shared" si="21"/>
        <v>206836.06200000001</v>
      </c>
      <c r="BM26" s="30">
        <f t="shared" si="22"/>
        <v>202088</v>
      </c>
      <c r="BN26" s="30">
        <f t="shared" si="23"/>
        <v>197745.59999999998</v>
      </c>
      <c r="BO26" s="30">
        <f>BO30+BO27</f>
        <v>0</v>
      </c>
      <c r="BP26" s="31"/>
      <c r="BQ26" s="1"/>
      <c r="BR26" s="1"/>
      <c r="BS26" s="1"/>
      <c r="BT26" s="1"/>
      <c r="BU26" s="1"/>
      <c r="BV26" s="1"/>
      <c r="BW26" s="1"/>
      <c r="BX26" s="1"/>
      <c r="BY26" s="1"/>
    </row>
    <row r="27" ht="15">
      <c r="A27" s="28" t="s">
        <v>24</v>
      </c>
      <c r="B27" s="28" t="s">
        <v>26</v>
      </c>
      <c r="C27" s="28" t="s">
        <v>28</v>
      </c>
      <c r="D27" s="28" t="s">
        <v>48</v>
      </c>
      <c r="E27" s="28"/>
      <c r="F27" s="29" t="s">
        <v>49</v>
      </c>
      <c r="G27" s="30">
        <f>G28+G29</f>
        <v>125199.60000000001</v>
      </c>
      <c r="H27" s="30">
        <f>H28+H29</f>
        <v>128586</v>
      </c>
      <c r="I27" s="30">
        <f>I28+I29</f>
        <v>128586</v>
      </c>
      <c r="J27" s="30">
        <f>J28+J29</f>
        <v>0</v>
      </c>
      <c r="K27" s="30">
        <f>K28+K29</f>
        <v>0</v>
      </c>
      <c r="L27" s="30">
        <f>L28+L29</f>
        <v>0</v>
      </c>
      <c r="M27" s="30">
        <f t="shared" si="6"/>
        <v>125199.60000000001</v>
      </c>
      <c r="N27" s="30">
        <f t="shared" si="7"/>
        <v>128586</v>
      </c>
      <c r="O27" s="30">
        <f t="shared" si="8"/>
        <v>128586</v>
      </c>
      <c r="P27" s="30">
        <f>P28+P29</f>
        <v>0</v>
      </c>
      <c r="Q27" s="30">
        <f>Q28+Q29</f>
        <v>0</v>
      </c>
      <c r="R27" s="30">
        <f>R28+R29</f>
        <v>0</v>
      </c>
      <c r="S27" s="30">
        <f>S28+S29</f>
        <v>0</v>
      </c>
      <c r="T27" s="30">
        <f>T28+T29</f>
        <v>0</v>
      </c>
      <c r="U27" s="30">
        <f>U28+U29</f>
        <v>0</v>
      </c>
      <c r="V27" s="30">
        <f>V28+V29</f>
        <v>0</v>
      </c>
      <c r="W27" s="30">
        <f>W28+W29</f>
        <v>0</v>
      </c>
      <c r="X27" s="30">
        <f>X28+X29</f>
        <v>0</v>
      </c>
      <c r="Y27" s="30">
        <f>Y28+Y29</f>
        <v>0</v>
      </c>
      <c r="Z27" s="30">
        <f>Z28+Z29</f>
        <v>0</v>
      </c>
      <c r="AA27" s="30">
        <f>AA28+AA29</f>
        <v>0</v>
      </c>
      <c r="AB27" s="30">
        <f>AB28+AB29</f>
        <v>0</v>
      </c>
      <c r="AC27" s="30">
        <f t="shared" si="9"/>
        <v>125199.60000000001</v>
      </c>
      <c r="AD27" s="30">
        <f t="shared" si="10"/>
        <v>128586</v>
      </c>
      <c r="AE27" s="30">
        <f t="shared" si="11"/>
        <v>128586</v>
      </c>
      <c r="AF27" s="30">
        <f>AF28+AF29</f>
        <v>0</v>
      </c>
      <c r="AG27" s="30">
        <f t="shared" si="12"/>
        <v>125199.60000000001</v>
      </c>
      <c r="AH27" s="30">
        <f t="shared" si="13"/>
        <v>128586</v>
      </c>
      <c r="AI27" s="30">
        <f t="shared" si="14"/>
        <v>128586</v>
      </c>
      <c r="AJ27" s="30">
        <f>AJ28+AJ29</f>
        <v>0</v>
      </c>
      <c r="AK27" s="30">
        <f>AK28+AK29</f>
        <v>0</v>
      </c>
      <c r="AL27" s="30">
        <f>AL28+AL29</f>
        <v>-1684.7</v>
      </c>
      <c r="AM27" s="30">
        <f>AM28+AM29</f>
        <v>0</v>
      </c>
      <c r="AN27" s="30">
        <f>AN28+AN29</f>
        <v>0</v>
      </c>
      <c r="AO27" s="30">
        <f>AO28+AO29</f>
        <v>0</v>
      </c>
      <c r="AP27" s="30">
        <f>AP28+AP29</f>
        <v>0</v>
      </c>
      <c r="AQ27" s="30">
        <f>AQ28+AQ29</f>
        <v>0</v>
      </c>
      <c r="AR27" s="30">
        <f>AR28+AR29</f>
        <v>0</v>
      </c>
      <c r="AS27" s="30">
        <f t="shared" si="15"/>
        <v>123514.90000000001</v>
      </c>
      <c r="AT27" s="30">
        <f t="shared" si="16"/>
        <v>128586</v>
      </c>
      <c r="AU27" s="30">
        <f t="shared" si="17"/>
        <v>128586</v>
      </c>
      <c r="AV27" s="30">
        <f>AV28+AV29</f>
        <v>0</v>
      </c>
      <c r="AW27" s="30">
        <f>AW28+AW29</f>
        <v>0</v>
      </c>
      <c r="AX27" s="30">
        <f>AX28+AX29</f>
        <v>0</v>
      </c>
      <c r="AY27" s="30">
        <f t="shared" si="18"/>
        <v>123514.90000000001</v>
      </c>
      <c r="AZ27" s="30">
        <f t="shared" si="19"/>
        <v>128586</v>
      </c>
      <c r="BA27" s="30">
        <f t="shared" si="20"/>
        <v>128586</v>
      </c>
      <c r="BB27" s="30">
        <f>BB28+BB29</f>
        <v>0</v>
      </c>
      <c r="BC27" s="30">
        <f>BC28+BC29</f>
        <v>0</v>
      </c>
      <c r="BD27" s="30">
        <f>BD28+BD29</f>
        <v>0</v>
      </c>
      <c r="BE27" s="30">
        <f>BE28+BE29</f>
        <v>0</v>
      </c>
      <c r="BF27" s="30">
        <f>BF28+BF29</f>
        <v>0</v>
      </c>
      <c r="BG27" s="30">
        <f>BG28+BG29</f>
        <v>0</v>
      </c>
      <c r="BH27" s="30">
        <f>BH28+BH29</f>
        <v>0</v>
      </c>
      <c r="BI27" s="30">
        <f>BI28+BI29</f>
        <v>0</v>
      </c>
      <c r="BJ27" s="30">
        <f>BJ28+BJ29</f>
        <v>0</v>
      </c>
      <c r="BK27" s="30">
        <f>BK28+BK29</f>
        <v>0</v>
      </c>
      <c r="BL27" s="30">
        <f t="shared" si="21"/>
        <v>123514.90000000001</v>
      </c>
      <c r="BM27" s="30">
        <f t="shared" si="22"/>
        <v>128586</v>
      </c>
      <c r="BN27" s="30">
        <f t="shared" si="23"/>
        <v>128586</v>
      </c>
      <c r="BO27" s="30">
        <f>BO28+BO29</f>
        <v>0</v>
      </c>
      <c r="BP27" s="31"/>
      <c r="BQ27" s="1"/>
      <c r="BR27" s="1"/>
      <c r="BS27" s="1"/>
      <c r="BT27" s="1"/>
      <c r="BU27" s="1"/>
      <c r="BV27" s="1"/>
      <c r="BW27" s="1"/>
      <c r="BX27" s="1"/>
      <c r="BY27" s="1"/>
    </row>
    <row r="28" ht="75">
      <c r="A28" s="28" t="s">
        <v>24</v>
      </c>
      <c r="B28" s="28" t="s">
        <v>26</v>
      </c>
      <c r="C28" s="28" t="s">
        <v>28</v>
      </c>
      <c r="D28" s="28" t="s">
        <v>48</v>
      </c>
      <c r="E28" s="28" t="s">
        <v>50</v>
      </c>
      <c r="F28" s="29" t="s">
        <v>51</v>
      </c>
      <c r="G28" s="30">
        <v>120207.3</v>
      </c>
      <c r="H28" s="30">
        <v>123593.7</v>
      </c>
      <c r="I28" s="30">
        <v>123593.7</v>
      </c>
      <c r="J28" s="30"/>
      <c r="K28" s="30"/>
      <c r="L28" s="30"/>
      <c r="M28" s="30">
        <f t="shared" si="6"/>
        <v>120207.3</v>
      </c>
      <c r="N28" s="30">
        <f t="shared" si="7"/>
        <v>123593.7</v>
      </c>
      <c r="O28" s="30">
        <f t="shared" si="8"/>
        <v>123593.7</v>
      </c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>
        <f t="shared" si="9"/>
        <v>120207.3</v>
      </c>
      <c r="AD28" s="30">
        <f t="shared" si="10"/>
        <v>123593.7</v>
      </c>
      <c r="AE28" s="30">
        <f t="shared" si="11"/>
        <v>123593.7</v>
      </c>
      <c r="AF28" s="30"/>
      <c r="AG28" s="30">
        <f t="shared" si="12"/>
        <v>120207.3</v>
      </c>
      <c r="AH28" s="30">
        <f t="shared" si="13"/>
        <v>123593.7</v>
      </c>
      <c r="AI28" s="30">
        <f t="shared" si="14"/>
        <v>123593.7</v>
      </c>
      <c r="AJ28" s="30"/>
      <c r="AK28" s="30"/>
      <c r="AL28" s="30">
        <v>-1684.7</v>
      </c>
      <c r="AM28" s="30"/>
      <c r="AN28" s="30"/>
      <c r="AO28" s="30"/>
      <c r="AP28" s="30"/>
      <c r="AQ28" s="30"/>
      <c r="AR28" s="30"/>
      <c r="AS28" s="30">
        <f t="shared" si="15"/>
        <v>118522.60000000001</v>
      </c>
      <c r="AT28" s="30">
        <f t="shared" si="16"/>
        <v>123593.7</v>
      </c>
      <c r="AU28" s="30">
        <f t="shared" si="17"/>
        <v>123593.7</v>
      </c>
      <c r="AV28" s="30"/>
      <c r="AW28" s="30"/>
      <c r="AX28" s="30"/>
      <c r="AY28" s="30">
        <f t="shared" si="18"/>
        <v>118522.60000000001</v>
      </c>
      <c r="AZ28" s="30">
        <f t="shared" si="19"/>
        <v>123593.7</v>
      </c>
      <c r="BA28" s="30">
        <f t="shared" si="20"/>
        <v>123593.7</v>
      </c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>
        <f t="shared" si="21"/>
        <v>118522.60000000001</v>
      </c>
      <c r="BM28" s="30">
        <f t="shared" si="22"/>
        <v>123593.7</v>
      </c>
      <c r="BN28" s="30">
        <f t="shared" si="23"/>
        <v>123593.7</v>
      </c>
      <c r="BO28" s="30"/>
      <c r="BP28" s="31"/>
      <c r="BQ28" s="1"/>
      <c r="BR28" s="1"/>
      <c r="BS28" s="1"/>
      <c r="BT28" s="1"/>
      <c r="BU28" s="1"/>
      <c r="BV28" s="1"/>
      <c r="BW28" s="1"/>
      <c r="BX28" s="1"/>
      <c r="BY28" s="1"/>
    </row>
    <row r="29" ht="30">
      <c r="A29" s="28" t="s">
        <v>24</v>
      </c>
      <c r="B29" s="28" t="s">
        <v>26</v>
      </c>
      <c r="C29" s="28" t="s">
        <v>28</v>
      </c>
      <c r="D29" s="28" t="s">
        <v>48</v>
      </c>
      <c r="E29" s="28" t="s">
        <v>38</v>
      </c>
      <c r="F29" s="29" t="s">
        <v>39</v>
      </c>
      <c r="G29" s="30">
        <v>4992.3000000000002</v>
      </c>
      <c r="H29" s="30">
        <v>4992.3000000000002</v>
      </c>
      <c r="I29" s="30">
        <v>4992.3000000000002</v>
      </c>
      <c r="J29" s="30"/>
      <c r="K29" s="30"/>
      <c r="L29" s="30"/>
      <c r="M29" s="30">
        <f t="shared" si="6"/>
        <v>4992.3000000000002</v>
      </c>
      <c r="N29" s="30">
        <f t="shared" si="7"/>
        <v>4992.3000000000002</v>
      </c>
      <c r="O29" s="30">
        <f t="shared" si="8"/>
        <v>4992.3000000000002</v>
      </c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>
        <f t="shared" si="9"/>
        <v>4992.3000000000002</v>
      </c>
      <c r="AD29" s="30">
        <f t="shared" si="10"/>
        <v>4992.3000000000002</v>
      </c>
      <c r="AE29" s="30">
        <f t="shared" si="11"/>
        <v>4992.3000000000002</v>
      </c>
      <c r="AF29" s="30"/>
      <c r="AG29" s="30">
        <f t="shared" si="12"/>
        <v>4992.3000000000002</v>
      </c>
      <c r="AH29" s="30">
        <f t="shared" si="13"/>
        <v>4992.3000000000002</v>
      </c>
      <c r="AI29" s="30">
        <f t="shared" si="14"/>
        <v>4992.3000000000002</v>
      </c>
      <c r="AJ29" s="30"/>
      <c r="AK29" s="30"/>
      <c r="AL29" s="30"/>
      <c r="AM29" s="30"/>
      <c r="AN29" s="30"/>
      <c r="AO29" s="30"/>
      <c r="AP29" s="30"/>
      <c r="AQ29" s="30"/>
      <c r="AR29" s="30"/>
      <c r="AS29" s="30">
        <f t="shared" si="15"/>
        <v>4992.3000000000002</v>
      </c>
      <c r="AT29" s="30">
        <f t="shared" si="16"/>
        <v>4992.3000000000002</v>
      </c>
      <c r="AU29" s="30">
        <f t="shared" si="17"/>
        <v>4992.3000000000002</v>
      </c>
      <c r="AV29" s="30"/>
      <c r="AW29" s="30"/>
      <c r="AX29" s="30"/>
      <c r="AY29" s="30">
        <f t="shared" si="18"/>
        <v>4992.3000000000002</v>
      </c>
      <c r="AZ29" s="30">
        <f t="shared" si="19"/>
        <v>4992.3000000000002</v>
      </c>
      <c r="BA29" s="30">
        <f t="shared" si="20"/>
        <v>4992.3000000000002</v>
      </c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>
        <f t="shared" si="21"/>
        <v>4992.3000000000002</v>
      </c>
      <c r="BM29" s="30">
        <f t="shared" si="22"/>
        <v>4992.3000000000002</v>
      </c>
      <c r="BN29" s="30">
        <f t="shared" si="23"/>
        <v>4992.3000000000002</v>
      </c>
      <c r="BO29" s="30"/>
      <c r="BP29" s="31"/>
      <c r="BQ29" s="1"/>
      <c r="BR29" s="1"/>
      <c r="BS29" s="1"/>
      <c r="BT29" s="1"/>
      <c r="BU29" s="1"/>
      <c r="BV29" s="1"/>
      <c r="BW29" s="1"/>
      <c r="BX29" s="1"/>
      <c r="BY29" s="1"/>
    </row>
    <row r="30" ht="45">
      <c r="A30" s="28" t="s">
        <v>24</v>
      </c>
      <c r="B30" s="28" t="s">
        <v>26</v>
      </c>
      <c r="C30" s="28" t="s">
        <v>28</v>
      </c>
      <c r="D30" s="28" t="s">
        <v>52</v>
      </c>
      <c r="E30" s="28"/>
      <c r="F30" s="29" t="s">
        <v>53</v>
      </c>
      <c r="G30" s="30">
        <f>G31+G32+G33</f>
        <v>77600.399999999994</v>
      </c>
      <c r="H30" s="30">
        <f>H31+H32+H33</f>
        <v>73502</v>
      </c>
      <c r="I30" s="30">
        <f>I31+I32+I33</f>
        <v>69159.599999999991</v>
      </c>
      <c r="J30" s="30">
        <f>J31+J32+J33</f>
        <v>0</v>
      </c>
      <c r="K30" s="30">
        <f>K31+K32+K33</f>
        <v>0</v>
      </c>
      <c r="L30" s="30">
        <f>L31+L32+L33</f>
        <v>0</v>
      </c>
      <c r="M30" s="30">
        <f t="shared" si="6"/>
        <v>77600.399999999994</v>
      </c>
      <c r="N30" s="30">
        <f t="shared" si="7"/>
        <v>73502</v>
      </c>
      <c r="O30" s="30">
        <f t="shared" si="8"/>
        <v>69159.599999999991</v>
      </c>
      <c r="P30" s="30">
        <f>P31+P32+P33</f>
        <v>0</v>
      </c>
      <c r="Q30" s="30">
        <f>Q31+Q32+Q33</f>
        <v>0</v>
      </c>
      <c r="R30" s="30">
        <f>R31+R32+R33</f>
        <v>2052.9400000000001</v>
      </c>
      <c r="S30" s="30">
        <f>S31+S32+S33</f>
        <v>0</v>
      </c>
      <c r="T30" s="30">
        <f>T31+T32+T33</f>
        <v>0</v>
      </c>
      <c r="U30" s="30">
        <f>U31+U32+U33</f>
        <v>0</v>
      </c>
      <c r="V30" s="30">
        <f>V31+V32+V33</f>
        <v>0</v>
      </c>
      <c r="W30" s="30">
        <f>W31+W32+W33</f>
        <v>0</v>
      </c>
      <c r="X30" s="30">
        <f>X31+X32+X33</f>
        <v>0</v>
      </c>
      <c r="Y30" s="30">
        <f>Y31+Y32+Y33</f>
        <v>0</v>
      </c>
      <c r="Z30" s="30">
        <f>Z31+Z32+Z33</f>
        <v>0</v>
      </c>
      <c r="AA30" s="30">
        <f>AA31+AA32+AA33</f>
        <v>0</v>
      </c>
      <c r="AB30" s="30">
        <f>AB31+AB32+AB33</f>
        <v>0</v>
      </c>
      <c r="AC30" s="30">
        <f t="shared" si="9"/>
        <v>79653.339999999997</v>
      </c>
      <c r="AD30" s="30">
        <f t="shared" si="10"/>
        <v>73502</v>
      </c>
      <c r="AE30" s="30">
        <f t="shared" si="11"/>
        <v>69159.599999999991</v>
      </c>
      <c r="AF30" s="30">
        <f>AF31+AF32+AF33</f>
        <v>0</v>
      </c>
      <c r="AG30" s="30">
        <f t="shared" si="12"/>
        <v>79653.339999999997</v>
      </c>
      <c r="AH30" s="30">
        <f t="shared" si="13"/>
        <v>73502</v>
      </c>
      <c r="AI30" s="30">
        <f t="shared" si="14"/>
        <v>69159.599999999991</v>
      </c>
      <c r="AJ30" s="30">
        <f>AJ31+AJ32+AJ33</f>
        <v>0</v>
      </c>
      <c r="AK30" s="30">
        <f>AK31+AK32+AK33</f>
        <v>0</v>
      </c>
      <c r="AL30" s="30">
        <f>AL31+AL32+AL33</f>
        <v>-822.20000000000005</v>
      </c>
      <c r="AM30" s="30">
        <f>AM31+AM32+AM33</f>
        <v>0</v>
      </c>
      <c r="AN30" s="30">
        <f>AN31+AN32+AN33</f>
        <v>0</v>
      </c>
      <c r="AO30" s="30">
        <f>AO31+AO32+AO33</f>
        <v>0</v>
      </c>
      <c r="AP30" s="30">
        <f>AP31+AP32+AP33</f>
        <v>0</v>
      </c>
      <c r="AQ30" s="30">
        <f>AQ31+AQ32+AQ33</f>
        <v>0</v>
      </c>
      <c r="AR30" s="30">
        <f>AR31+AR32+AR33</f>
        <v>0</v>
      </c>
      <c r="AS30" s="30">
        <f t="shared" si="15"/>
        <v>78831.139999999999</v>
      </c>
      <c r="AT30" s="30">
        <f t="shared" si="16"/>
        <v>73502</v>
      </c>
      <c r="AU30" s="30">
        <f t="shared" si="17"/>
        <v>69159.599999999991</v>
      </c>
      <c r="AV30" s="30">
        <f>AV31+AV32+AV33</f>
        <v>0</v>
      </c>
      <c r="AW30" s="30">
        <f>AW31+AW32+AW33</f>
        <v>0</v>
      </c>
      <c r="AX30" s="30">
        <f>AX31+AX32+AX33</f>
        <v>0</v>
      </c>
      <c r="AY30" s="30">
        <f t="shared" si="18"/>
        <v>78831.139999999999</v>
      </c>
      <c r="AZ30" s="30">
        <f t="shared" si="19"/>
        <v>73502</v>
      </c>
      <c r="BA30" s="30">
        <f t="shared" si="20"/>
        <v>69159.599999999991</v>
      </c>
      <c r="BB30" s="30">
        <f>BB31+BB32+BB33</f>
        <v>0</v>
      </c>
      <c r="BC30" s="30">
        <f>BC31+BC32+BC33</f>
        <v>0</v>
      </c>
      <c r="BD30" s="30">
        <f>BD31+BD32+BD33</f>
        <v>4490.0219999999999</v>
      </c>
      <c r="BE30" s="30">
        <f>BE31+BE32+BE33</f>
        <v>0</v>
      </c>
      <c r="BF30" s="30">
        <f>BF31+BF32+BF33</f>
        <v>0</v>
      </c>
      <c r="BG30" s="30">
        <f>BG31+BG32+BG33</f>
        <v>0</v>
      </c>
      <c r="BH30" s="30">
        <f>BH31+BH32+BH33</f>
        <v>0</v>
      </c>
      <c r="BI30" s="30">
        <f>BI31+BI32+BI33</f>
        <v>0</v>
      </c>
      <c r="BJ30" s="30">
        <f>BJ31+BJ32+BJ33</f>
        <v>0</v>
      </c>
      <c r="BK30" s="30">
        <f>BK31+BK32+BK33</f>
        <v>0</v>
      </c>
      <c r="BL30" s="30">
        <f t="shared" si="21"/>
        <v>83321.161999999997</v>
      </c>
      <c r="BM30" s="30">
        <f t="shared" si="22"/>
        <v>73502</v>
      </c>
      <c r="BN30" s="30">
        <f t="shared" si="23"/>
        <v>69159.599999999991</v>
      </c>
      <c r="BO30" s="30">
        <f>BO31+BO32+BO33</f>
        <v>0</v>
      </c>
      <c r="BP30" s="31"/>
      <c r="BQ30" s="1"/>
      <c r="BR30" s="1"/>
      <c r="BS30" s="1"/>
      <c r="BT30" s="1"/>
      <c r="BU30" s="1"/>
      <c r="BV30" s="1"/>
      <c r="BW30" s="1"/>
      <c r="BX30" s="1"/>
      <c r="BY30" s="1"/>
    </row>
    <row r="31" ht="75">
      <c r="A31" s="28" t="s">
        <v>24</v>
      </c>
      <c r="B31" s="28" t="s">
        <v>26</v>
      </c>
      <c r="C31" s="28" t="s">
        <v>28</v>
      </c>
      <c r="D31" s="28" t="s">
        <v>52</v>
      </c>
      <c r="E31" s="28" t="s">
        <v>50</v>
      </c>
      <c r="F31" s="29" t="s">
        <v>51</v>
      </c>
      <c r="G31" s="30">
        <v>58343.700000000004</v>
      </c>
      <c r="H31" s="30">
        <v>59988</v>
      </c>
      <c r="I31" s="30">
        <v>59988</v>
      </c>
      <c r="J31" s="30"/>
      <c r="K31" s="30"/>
      <c r="L31" s="30"/>
      <c r="M31" s="30">
        <f t="shared" si="6"/>
        <v>58343.700000000004</v>
      </c>
      <c r="N31" s="30">
        <f t="shared" si="7"/>
        <v>59988</v>
      </c>
      <c r="O31" s="30">
        <f t="shared" si="8"/>
        <v>59988</v>
      </c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>
        <f t="shared" si="9"/>
        <v>58343.700000000004</v>
      </c>
      <c r="AD31" s="30">
        <f t="shared" si="10"/>
        <v>59988</v>
      </c>
      <c r="AE31" s="30">
        <f t="shared" si="11"/>
        <v>59988</v>
      </c>
      <c r="AF31" s="30"/>
      <c r="AG31" s="30">
        <f t="shared" si="12"/>
        <v>58343.700000000004</v>
      </c>
      <c r="AH31" s="30">
        <f t="shared" si="13"/>
        <v>59988</v>
      </c>
      <c r="AI31" s="30">
        <f t="shared" si="14"/>
        <v>59988</v>
      </c>
      <c r="AJ31" s="30"/>
      <c r="AK31" s="30"/>
      <c r="AL31" s="30">
        <v>-822.20000000000005</v>
      </c>
      <c r="AM31" s="30"/>
      <c r="AN31" s="30"/>
      <c r="AO31" s="30"/>
      <c r="AP31" s="30"/>
      <c r="AQ31" s="30"/>
      <c r="AR31" s="30"/>
      <c r="AS31" s="30">
        <f t="shared" si="15"/>
        <v>57521.500000000007</v>
      </c>
      <c r="AT31" s="30">
        <f t="shared" si="16"/>
        <v>59988</v>
      </c>
      <c r="AU31" s="30">
        <f t="shared" si="17"/>
        <v>59988</v>
      </c>
      <c r="AV31" s="30"/>
      <c r="AW31" s="30"/>
      <c r="AX31" s="30"/>
      <c r="AY31" s="30">
        <f t="shared" si="18"/>
        <v>57521.500000000007</v>
      </c>
      <c r="AZ31" s="30">
        <f t="shared" si="19"/>
        <v>59988</v>
      </c>
      <c r="BA31" s="30">
        <f t="shared" si="20"/>
        <v>59988</v>
      </c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>
        <f t="shared" si="21"/>
        <v>57521.500000000007</v>
      </c>
      <c r="BM31" s="30">
        <f t="shared" si="22"/>
        <v>59988</v>
      </c>
      <c r="BN31" s="30">
        <f t="shared" si="23"/>
        <v>59988</v>
      </c>
      <c r="BO31" s="30"/>
      <c r="BP31" s="31"/>
      <c r="BQ31" s="1"/>
      <c r="BR31" s="1"/>
      <c r="BS31" s="1"/>
      <c r="BT31" s="1"/>
      <c r="BU31" s="1"/>
      <c r="BV31" s="1"/>
      <c r="BW31" s="1"/>
      <c r="BX31" s="1"/>
      <c r="BY31" s="1"/>
    </row>
    <row r="32" ht="30">
      <c r="A32" s="28" t="s">
        <v>24</v>
      </c>
      <c r="B32" s="28" t="s">
        <v>26</v>
      </c>
      <c r="C32" s="28" t="s">
        <v>28</v>
      </c>
      <c r="D32" s="28" t="s">
        <v>52</v>
      </c>
      <c r="E32" s="28" t="s">
        <v>38</v>
      </c>
      <c r="F32" s="29" t="s">
        <v>39</v>
      </c>
      <c r="G32" s="30">
        <v>19049.799999999999</v>
      </c>
      <c r="H32" s="30">
        <v>13307.099999999999</v>
      </c>
      <c r="I32" s="30">
        <v>8972.6999999999989</v>
      </c>
      <c r="J32" s="30"/>
      <c r="K32" s="30"/>
      <c r="L32" s="30"/>
      <c r="M32" s="30">
        <f t="shared" si="6"/>
        <v>19049.799999999999</v>
      </c>
      <c r="N32" s="30">
        <f t="shared" si="7"/>
        <v>13307.099999999999</v>
      </c>
      <c r="O32" s="30">
        <f t="shared" si="8"/>
        <v>8972.6999999999989</v>
      </c>
      <c r="P32" s="30"/>
      <c r="Q32" s="30"/>
      <c r="R32" s="30">
        <v>2052.9400000000001</v>
      </c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>
        <f t="shared" si="9"/>
        <v>21102.739999999998</v>
      </c>
      <c r="AD32" s="30">
        <f t="shared" si="10"/>
        <v>13307.099999999999</v>
      </c>
      <c r="AE32" s="30">
        <f t="shared" si="11"/>
        <v>8972.6999999999989</v>
      </c>
      <c r="AF32" s="30"/>
      <c r="AG32" s="30">
        <f t="shared" si="12"/>
        <v>21102.739999999998</v>
      </c>
      <c r="AH32" s="30">
        <f t="shared" si="13"/>
        <v>13307.099999999999</v>
      </c>
      <c r="AI32" s="30">
        <f t="shared" si="14"/>
        <v>8972.6999999999989</v>
      </c>
      <c r="AJ32" s="30"/>
      <c r="AK32" s="30"/>
      <c r="AL32" s="30"/>
      <c r="AM32" s="30"/>
      <c r="AN32" s="30"/>
      <c r="AO32" s="30"/>
      <c r="AP32" s="30"/>
      <c r="AQ32" s="30"/>
      <c r="AR32" s="30"/>
      <c r="AS32" s="30">
        <f t="shared" si="15"/>
        <v>21102.739999999998</v>
      </c>
      <c r="AT32" s="30">
        <f t="shared" si="16"/>
        <v>13307.099999999999</v>
      </c>
      <c r="AU32" s="30">
        <f t="shared" si="17"/>
        <v>8972.6999999999989</v>
      </c>
      <c r="AV32" s="30"/>
      <c r="AW32" s="30"/>
      <c r="AX32" s="30"/>
      <c r="AY32" s="30">
        <f t="shared" si="18"/>
        <v>21102.739999999998</v>
      </c>
      <c r="AZ32" s="30">
        <f t="shared" si="19"/>
        <v>13307.099999999999</v>
      </c>
      <c r="BA32" s="30">
        <f t="shared" si="20"/>
        <v>8972.6999999999989</v>
      </c>
      <c r="BB32" s="30"/>
      <c r="BC32" s="30"/>
      <c r="BD32" s="30">
        <f>5004.922-514.9</f>
        <v>4490.0219999999999</v>
      </c>
      <c r="BE32" s="30"/>
      <c r="BF32" s="30"/>
      <c r="BG32" s="30"/>
      <c r="BH32" s="30"/>
      <c r="BI32" s="30"/>
      <c r="BJ32" s="30"/>
      <c r="BK32" s="30"/>
      <c r="BL32" s="30">
        <f t="shared" si="21"/>
        <v>25592.761999999999</v>
      </c>
      <c r="BM32" s="30">
        <f t="shared" si="22"/>
        <v>13307.099999999999</v>
      </c>
      <c r="BN32" s="30">
        <f t="shared" si="23"/>
        <v>8972.6999999999989</v>
      </c>
      <c r="BO32" s="30"/>
      <c r="BP32" s="31"/>
      <c r="BQ32" s="1"/>
      <c r="BR32" s="1"/>
      <c r="BS32" s="1"/>
      <c r="BT32" s="1"/>
      <c r="BU32" s="1"/>
      <c r="BV32" s="1"/>
      <c r="BW32" s="1"/>
      <c r="BX32" s="1"/>
      <c r="BY32" s="1"/>
    </row>
    <row r="33" ht="15">
      <c r="A33" s="28" t="s">
        <v>24</v>
      </c>
      <c r="B33" s="28" t="s">
        <v>26</v>
      </c>
      <c r="C33" s="28" t="s">
        <v>28</v>
      </c>
      <c r="D33" s="28" t="s">
        <v>52</v>
      </c>
      <c r="E33" s="28" t="s">
        <v>40</v>
      </c>
      <c r="F33" s="29" t="s">
        <v>41</v>
      </c>
      <c r="G33" s="30">
        <v>206.90000000000001</v>
      </c>
      <c r="H33" s="30">
        <v>206.90000000000001</v>
      </c>
      <c r="I33" s="30">
        <v>198.90000000000001</v>
      </c>
      <c r="J33" s="30"/>
      <c r="K33" s="30"/>
      <c r="L33" s="30"/>
      <c r="M33" s="30">
        <f t="shared" si="6"/>
        <v>206.90000000000001</v>
      </c>
      <c r="N33" s="30">
        <f t="shared" si="7"/>
        <v>206.90000000000001</v>
      </c>
      <c r="O33" s="30">
        <f t="shared" si="8"/>
        <v>198.90000000000001</v>
      </c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>
        <f t="shared" si="9"/>
        <v>206.90000000000001</v>
      </c>
      <c r="AD33" s="30">
        <f t="shared" si="10"/>
        <v>206.90000000000001</v>
      </c>
      <c r="AE33" s="30">
        <f t="shared" si="11"/>
        <v>198.90000000000001</v>
      </c>
      <c r="AF33" s="30"/>
      <c r="AG33" s="30">
        <f t="shared" si="12"/>
        <v>206.90000000000001</v>
      </c>
      <c r="AH33" s="30">
        <f t="shared" si="13"/>
        <v>206.90000000000001</v>
      </c>
      <c r="AI33" s="30">
        <f t="shared" si="14"/>
        <v>198.90000000000001</v>
      </c>
      <c r="AJ33" s="30"/>
      <c r="AK33" s="30"/>
      <c r="AL33" s="30"/>
      <c r="AM33" s="30"/>
      <c r="AN33" s="30"/>
      <c r="AO33" s="30"/>
      <c r="AP33" s="30"/>
      <c r="AQ33" s="30"/>
      <c r="AR33" s="30"/>
      <c r="AS33" s="30">
        <f t="shared" si="15"/>
        <v>206.90000000000001</v>
      </c>
      <c r="AT33" s="30">
        <f t="shared" si="16"/>
        <v>206.90000000000001</v>
      </c>
      <c r="AU33" s="30">
        <f t="shared" si="17"/>
        <v>198.90000000000001</v>
      </c>
      <c r="AV33" s="30"/>
      <c r="AW33" s="30"/>
      <c r="AX33" s="30"/>
      <c r="AY33" s="30">
        <f t="shared" si="18"/>
        <v>206.90000000000001</v>
      </c>
      <c r="AZ33" s="30">
        <f t="shared" si="19"/>
        <v>206.90000000000001</v>
      </c>
      <c r="BA33" s="30">
        <f t="shared" si="20"/>
        <v>198.90000000000001</v>
      </c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>
        <f t="shared" si="21"/>
        <v>206.90000000000001</v>
      </c>
      <c r="BM33" s="30">
        <f t="shared" si="22"/>
        <v>206.90000000000001</v>
      </c>
      <c r="BN33" s="30">
        <f t="shared" si="23"/>
        <v>198.90000000000001</v>
      </c>
      <c r="BO33" s="30"/>
      <c r="BP33" s="31"/>
      <c r="BQ33" s="1"/>
      <c r="BR33" s="1"/>
      <c r="BS33" s="1"/>
      <c r="BT33" s="1"/>
      <c r="BU33" s="1"/>
      <c r="BV33" s="1"/>
      <c r="BW33" s="1"/>
      <c r="BX33" s="1"/>
      <c r="BY33" s="1"/>
    </row>
    <row r="34" ht="30">
      <c r="A34" s="28" t="s">
        <v>24</v>
      </c>
      <c r="B34" s="28" t="s">
        <v>26</v>
      </c>
      <c r="C34" s="28" t="s">
        <v>28</v>
      </c>
      <c r="D34" s="28" t="s">
        <v>54</v>
      </c>
      <c r="E34" s="28"/>
      <c r="F34" s="29" t="s">
        <v>55</v>
      </c>
      <c r="G34" s="30">
        <f t="shared" ref="G34:G36" si="24">G35</f>
        <v>160.5</v>
      </c>
      <c r="H34" s="30">
        <f t="shared" ref="H34:H36" si="25">H35</f>
        <v>47.600000000000001</v>
      </c>
      <c r="I34" s="30">
        <f t="shared" ref="I34:I36" si="26">I35</f>
        <v>21.199999999999999</v>
      </c>
      <c r="J34" s="30">
        <f t="shared" ref="J34:J36" si="27">J35</f>
        <v>0</v>
      </c>
      <c r="K34" s="30">
        <f t="shared" ref="K34:K36" si="28">K35</f>
        <v>0</v>
      </c>
      <c r="L34" s="30">
        <f t="shared" ref="L34:L36" si="29">L35</f>
        <v>0</v>
      </c>
      <c r="M34" s="30">
        <f t="shared" si="6"/>
        <v>160.5</v>
      </c>
      <c r="N34" s="30">
        <f t="shared" si="7"/>
        <v>47.600000000000001</v>
      </c>
      <c r="O34" s="30">
        <f t="shared" si="8"/>
        <v>21.199999999999999</v>
      </c>
      <c r="P34" s="30">
        <f t="shared" ref="P34:P43" si="30">P35</f>
        <v>0</v>
      </c>
      <c r="Q34" s="30">
        <f t="shared" ref="Q34:Q43" si="31">Q35</f>
        <v>0</v>
      </c>
      <c r="R34" s="30">
        <f t="shared" ref="R34:R43" si="32">R35</f>
        <v>0</v>
      </c>
      <c r="S34" s="30">
        <f t="shared" ref="S34:S43" si="33">S35</f>
        <v>0</v>
      </c>
      <c r="T34" s="30">
        <f t="shared" ref="T34:T43" si="34">T35</f>
        <v>0</v>
      </c>
      <c r="U34" s="30">
        <f t="shared" ref="U34:U43" si="35">U35</f>
        <v>0</v>
      </c>
      <c r="V34" s="30">
        <f t="shared" ref="V34:V43" si="36">V35</f>
        <v>0</v>
      </c>
      <c r="W34" s="30">
        <f t="shared" ref="W34:W43" si="37">W35</f>
        <v>0</v>
      </c>
      <c r="X34" s="30">
        <f t="shared" ref="X34:X43" si="38">X35</f>
        <v>0</v>
      </c>
      <c r="Y34" s="30">
        <f t="shared" ref="Y34:Y43" si="39">Y35</f>
        <v>0</v>
      </c>
      <c r="Z34" s="30">
        <f t="shared" ref="Z34:Z43" si="40">Z35</f>
        <v>0</v>
      </c>
      <c r="AA34" s="30">
        <f t="shared" ref="AA34:AA43" si="41">AA35</f>
        <v>0</v>
      </c>
      <c r="AB34" s="30">
        <f t="shared" ref="AB34:AB43" si="42">AB35</f>
        <v>0</v>
      </c>
      <c r="AC34" s="30">
        <f t="shared" si="9"/>
        <v>160.5</v>
      </c>
      <c r="AD34" s="30">
        <f t="shared" si="10"/>
        <v>47.600000000000001</v>
      </c>
      <c r="AE34" s="30">
        <f t="shared" si="11"/>
        <v>21.199999999999999</v>
      </c>
      <c r="AF34" s="30">
        <f t="shared" ref="AF34:AF43" si="43">AF35</f>
        <v>0</v>
      </c>
      <c r="AG34" s="30">
        <f t="shared" si="12"/>
        <v>160.5</v>
      </c>
      <c r="AH34" s="30">
        <f t="shared" si="13"/>
        <v>47.600000000000001</v>
      </c>
      <c r="AI34" s="30">
        <f t="shared" si="14"/>
        <v>21.199999999999999</v>
      </c>
      <c r="AJ34" s="30">
        <f t="shared" ref="AJ34:AJ50" si="44">AJ35</f>
        <v>0</v>
      </c>
      <c r="AK34" s="30">
        <f t="shared" ref="AK34:AK50" si="45">AK35</f>
        <v>0</v>
      </c>
      <c r="AL34" s="30">
        <f t="shared" ref="AL34:AL50" si="46">AL35</f>
        <v>0</v>
      </c>
      <c r="AM34" s="30">
        <f t="shared" ref="AM34:AM50" si="47">AM35</f>
        <v>0</v>
      </c>
      <c r="AN34" s="30">
        <f t="shared" ref="AN34:AN50" si="48">AN35</f>
        <v>0</v>
      </c>
      <c r="AO34" s="30">
        <f t="shared" ref="AO34:AO50" si="49">AO35</f>
        <v>0</v>
      </c>
      <c r="AP34" s="30">
        <f t="shared" ref="AP34:AP50" si="50">AP35</f>
        <v>0</v>
      </c>
      <c r="AQ34" s="30">
        <f t="shared" ref="AQ34:AQ50" si="51">AQ35</f>
        <v>0</v>
      </c>
      <c r="AR34" s="30">
        <f t="shared" ref="AR34:AR50" si="52">AR35</f>
        <v>0</v>
      </c>
      <c r="AS34" s="30">
        <f t="shared" si="15"/>
        <v>160.5</v>
      </c>
      <c r="AT34" s="30">
        <f t="shared" si="16"/>
        <v>47.600000000000001</v>
      </c>
      <c r="AU34" s="30">
        <f t="shared" si="17"/>
        <v>21.199999999999999</v>
      </c>
      <c r="AV34" s="30">
        <f t="shared" ref="AV34:AV50" si="53">AV35</f>
        <v>0</v>
      </c>
      <c r="AW34" s="30">
        <f t="shared" ref="AW34:AW50" si="54">AW35</f>
        <v>0</v>
      </c>
      <c r="AX34" s="30">
        <f t="shared" ref="AX34:AX50" si="55">AX35</f>
        <v>0</v>
      </c>
      <c r="AY34" s="30">
        <f t="shared" si="18"/>
        <v>160.5</v>
      </c>
      <c r="AZ34" s="30">
        <f t="shared" si="19"/>
        <v>47.600000000000001</v>
      </c>
      <c r="BA34" s="30">
        <f t="shared" si="20"/>
        <v>21.199999999999999</v>
      </c>
      <c r="BB34" s="30">
        <f t="shared" ref="BB34:BB50" si="56">BB35</f>
        <v>0</v>
      </c>
      <c r="BC34" s="30">
        <f t="shared" ref="BC34:BC50" si="57">BC35</f>
        <v>0</v>
      </c>
      <c r="BD34" s="30">
        <f t="shared" ref="BD34:BD50" si="58">BD35</f>
        <v>1145.7049999999999</v>
      </c>
      <c r="BE34" s="30">
        <f t="shared" ref="BE34:BE50" si="59">BE35</f>
        <v>0</v>
      </c>
      <c r="BF34" s="30">
        <f t="shared" ref="BF34:BF50" si="60">BF35</f>
        <v>0</v>
      </c>
      <c r="BG34" s="30">
        <f t="shared" ref="BG34:BG50" si="61">BG35</f>
        <v>0</v>
      </c>
      <c r="BH34" s="30">
        <f t="shared" ref="BH34:BH50" si="62">BH35</f>
        <v>0</v>
      </c>
      <c r="BI34" s="30">
        <f t="shared" ref="BI34:BI50" si="63">BI35</f>
        <v>0</v>
      </c>
      <c r="BJ34" s="30">
        <f t="shared" ref="BJ34:BJ50" si="64">BJ35</f>
        <v>0</v>
      </c>
      <c r="BK34" s="30">
        <f t="shared" ref="BK34:BK50" si="65">BK35</f>
        <v>0</v>
      </c>
      <c r="BL34" s="30">
        <f t="shared" si="21"/>
        <v>1306.2049999999999</v>
      </c>
      <c r="BM34" s="30">
        <f t="shared" si="22"/>
        <v>47.600000000000001</v>
      </c>
      <c r="BN34" s="30">
        <f t="shared" si="23"/>
        <v>21.199999999999999</v>
      </c>
      <c r="BO34" s="30">
        <f t="shared" ref="BO34:BO50" si="66">BO35</f>
        <v>0</v>
      </c>
      <c r="BP34" s="31"/>
      <c r="BQ34" s="1"/>
      <c r="BR34" s="1"/>
      <c r="BS34" s="1"/>
      <c r="BT34" s="1"/>
      <c r="BU34" s="1"/>
      <c r="BV34" s="1"/>
      <c r="BW34" s="1"/>
      <c r="BX34" s="1"/>
      <c r="BY34" s="1"/>
    </row>
    <row r="35" ht="15">
      <c r="A35" s="28" t="s">
        <v>24</v>
      </c>
      <c r="B35" s="28" t="s">
        <v>26</v>
      </c>
      <c r="C35" s="28" t="s">
        <v>28</v>
      </c>
      <c r="D35" s="28" t="s">
        <v>56</v>
      </c>
      <c r="E35" s="28"/>
      <c r="F35" s="29" t="s">
        <v>57</v>
      </c>
      <c r="G35" s="30">
        <f t="shared" si="24"/>
        <v>160.5</v>
      </c>
      <c r="H35" s="30">
        <f t="shared" si="25"/>
        <v>47.600000000000001</v>
      </c>
      <c r="I35" s="30">
        <f t="shared" si="26"/>
        <v>21.199999999999999</v>
      </c>
      <c r="J35" s="30">
        <f t="shared" si="27"/>
        <v>0</v>
      </c>
      <c r="K35" s="30">
        <f t="shared" si="28"/>
        <v>0</v>
      </c>
      <c r="L35" s="30">
        <f t="shared" si="29"/>
        <v>0</v>
      </c>
      <c r="M35" s="30">
        <f t="shared" si="6"/>
        <v>160.5</v>
      </c>
      <c r="N35" s="30">
        <f t="shared" si="7"/>
        <v>47.600000000000001</v>
      </c>
      <c r="O35" s="30">
        <f t="shared" si="8"/>
        <v>21.199999999999999</v>
      </c>
      <c r="P35" s="30">
        <f t="shared" si="30"/>
        <v>0</v>
      </c>
      <c r="Q35" s="30">
        <f t="shared" si="31"/>
        <v>0</v>
      </c>
      <c r="R35" s="30">
        <f t="shared" si="32"/>
        <v>0</v>
      </c>
      <c r="S35" s="30">
        <f t="shared" si="33"/>
        <v>0</v>
      </c>
      <c r="T35" s="30">
        <f t="shared" si="34"/>
        <v>0</v>
      </c>
      <c r="U35" s="30">
        <f t="shared" si="35"/>
        <v>0</v>
      </c>
      <c r="V35" s="30">
        <f t="shared" si="36"/>
        <v>0</v>
      </c>
      <c r="W35" s="30">
        <f t="shared" si="37"/>
        <v>0</v>
      </c>
      <c r="X35" s="30">
        <f t="shared" si="38"/>
        <v>0</v>
      </c>
      <c r="Y35" s="30">
        <f t="shared" si="39"/>
        <v>0</v>
      </c>
      <c r="Z35" s="30">
        <f t="shared" si="40"/>
        <v>0</v>
      </c>
      <c r="AA35" s="30">
        <f t="shared" si="41"/>
        <v>0</v>
      </c>
      <c r="AB35" s="30">
        <f t="shared" si="42"/>
        <v>0</v>
      </c>
      <c r="AC35" s="30">
        <f t="shared" si="9"/>
        <v>160.5</v>
      </c>
      <c r="AD35" s="30">
        <f t="shared" si="10"/>
        <v>47.600000000000001</v>
      </c>
      <c r="AE35" s="30">
        <f t="shared" si="11"/>
        <v>21.199999999999999</v>
      </c>
      <c r="AF35" s="30">
        <f t="shared" si="43"/>
        <v>0</v>
      </c>
      <c r="AG35" s="30">
        <f t="shared" si="12"/>
        <v>160.5</v>
      </c>
      <c r="AH35" s="30">
        <f t="shared" si="13"/>
        <v>47.600000000000001</v>
      </c>
      <c r="AI35" s="30">
        <f t="shared" si="14"/>
        <v>21.199999999999999</v>
      </c>
      <c r="AJ35" s="30">
        <f t="shared" si="44"/>
        <v>0</v>
      </c>
      <c r="AK35" s="30">
        <f t="shared" si="45"/>
        <v>0</v>
      </c>
      <c r="AL35" s="30">
        <f t="shared" si="46"/>
        <v>0</v>
      </c>
      <c r="AM35" s="30">
        <f t="shared" si="47"/>
        <v>0</v>
      </c>
      <c r="AN35" s="30">
        <f t="shared" si="48"/>
        <v>0</v>
      </c>
      <c r="AO35" s="30">
        <f t="shared" si="49"/>
        <v>0</v>
      </c>
      <c r="AP35" s="30">
        <f t="shared" si="50"/>
        <v>0</v>
      </c>
      <c r="AQ35" s="30">
        <f t="shared" si="51"/>
        <v>0</v>
      </c>
      <c r="AR35" s="30">
        <f t="shared" si="52"/>
        <v>0</v>
      </c>
      <c r="AS35" s="30">
        <f t="shared" si="15"/>
        <v>160.5</v>
      </c>
      <c r="AT35" s="30">
        <f t="shared" si="16"/>
        <v>47.600000000000001</v>
      </c>
      <c r="AU35" s="30">
        <f t="shared" si="17"/>
        <v>21.199999999999999</v>
      </c>
      <c r="AV35" s="30">
        <f t="shared" si="53"/>
        <v>0</v>
      </c>
      <c r="AW35" s="30">
        <f t="shared" si="54"/>
        <v>0</v>
      </c>
      <c r="AX35" s="30">
        <f t="shared" si="55"/>
        <v>0</v>
      </c>
      <c r="AY35" s="30">
        <f t="shared" si="18"/>
        <v>160.5</v>
      </c>
      <c r="AZ35" s="30">
        <f t="shared" si="19"/>
        <v>47.600000000000001</v>
      </c>
      <c r="BA35" s="30">
        <f t="shared" si="20"/>
        <v>21.199999999999999</v>
      </c>
      <c r="BB35" s="30">
        <f t="shared" si="56"/>
        <v>0</v>
      </c>
      <c r="BC35" s="30">
        <f t="shared" si="57"/>
        <v>0</v>
      </c>
      <c r="BD35" s="30">
        <f t="shared" si="58"/>
        <v>1145.7049999999999</v>
      </c>
      <c r="BE35" s="30">
        <f t="shared" si="59"/>
        <v>0</v>
      </c>
      <c r="BF35" s="30">
        <f t="shared" si="60"/>
        <v>0</v>
      </c>
      <c r="BG35" s="30">
        <f t="shared" si="61"/>
        <v>0</v>
      </c>
      <c r="BH35" s="30">
        <f t="shared" si="62"/>
        <v>0</v>
      </c>
      <c r="BI35" s="30">
        <f t="shared" si="63"/>
        <v>0</v>
      </c>
      <c r="BJ35" s="30">
        <f t="shared" si="64"/>
        <v>0</v>
      </c>
      <c r="BK35" s="30">
        <f t="shared" si="65"/>
        <v>0</v>
      </c>
      <c r="BL35" s="30">
        <f t="shared" si="21"/>
        <v>1306.2049999999999</v>
      </c>
      <c r="BM35" s="30">
        <f t="shared" si="22"/>
        <v>47.600000000000001</v>
      </c>
      <c r="BN35" s="30">
        <f t="shared" si="23"/>
        <v>21.199999999999999</v>
      </c>
      <c r="BO35" s="30">
        <f t="shared" si="66"/>
        <v>0</v>
      </c>
      <c r="BP35" s="31"/>
      <c r="BQ35" s="1"/>
      <c r="BR35" s="1"/>
      <c r="BS35" s="1"/>
      <c r="BT35" s="1"/>
      <c r="BU35" s="1"/>
      <c r="BV35" s="1"/>
      <c r="BW35" s="1"/>
      <c r="BX35" s="1"/>
      <c r="BY35" s="1"/>
    </row>
    <row r="36" ht="30">
      <c r="A36" s="28" t="s">
        <v>24</v>
      </c>
      <c r="B36" s="28" t="s">
        <v>26</v>
      </c>
      <c r="C36" s="28" t="s">
        <v>28</v>
      </c>
      <c r="D36" s="28" t="s">
        <v>58</v>
      </c>
      <c r="E36" s="28"/>
      <c r="F36" s="29" t="s">
        <v>59</v>
      </c>
      <c r="G36" s="30">
        <f t="shared" si="24"/>
        <v>160.5</v>
      </c>
      <c r="H36" s="30">
        <f t="shared" si="25"/>
        <v>47.600000000000001</v>
      </c>
      <c r="I36" s="30">
        <f t="shared" si="26"/>
        <v>21.199999999999999</v>
      </c>
      <c r="J36" s="30">
        <f t="shared" si="27"/>
        <v>0</v>
      </c>
      <c r="K36" s="30">
        <f t="shared" si="28"/>
        <v>0</v>
      </c>
      <c r="L36" s="30">
        <f t="shared" si="29"/>
        <v>0</v>
      </c>
      <c r="M36" s="30">
        <f t="shared" si="6"/>
        <v>160.5</v>
      </c>
      <c r="N36" s="30">
        <f t="shared" si="7"/>
        <v>47.600000000000001</v>
      </c>
      <c r="O36" s="30">
        <f t="shared" si="8"/>
        <v>21.199999999999999</v>
      </c>
      <c r="P36" s="30">
        <f t="shared" si="30"/>
        <v>0</v>
      </c>
      <c r="Q36" s="30">
        <f t="shared" si="31"/>
        <v>0</v>
      </c>
      <c r="R36" s="30">
        <f t="shared" si="32"/>
        <v>0</v>
      </c>
      <c r="S36" s="30">
        <f t="shared" si="33"/>
        <v>0</v>
      </c>
      <c r="T36" s="30">
        <f t="shared" si="34"/>
        <v>0</v>
      </c>
      <c r="U36" s="30">
        <f t="shared" si="35"/>
        <v>0</v>
      </c>
      <c r="V36" s="30">
        <f t="shared" si="36"/>
        <v>0</v>
      </c>
      <c r="W36" s="30">
        <f t="shared" si="37"/>
        <v>0</v>
      </c>
      <c r="X36" s="30">
        <f t="shared" si="38"/>
        <v>0</v>
      </c>
      <c r="Y36" s="30">
        <f t="shared" si="39"/>
        <v>0</v>
      </c>
      <c r="Z36" s="30">
        <f t="shared" si="40"/>
        <v>0</v>
      </c>
      <c r="AA36" s="30">
        <f t="shared" si="41"/>
        <v>0</v>
      </c>
      <c r="AB36" s="30">
        <f t="shared" si="42"/>
        <v>0</v>
      </c>
      <c r="AC36" s="30">
        <f t="shared" si="9"/>
        <v>160.5</v>
      </c>
      <c r="AD36" s="30">
        <f t="shared" si="10"/>
        <v>47.600000000000001</v>
      </c>
      <c r="AE36" s="30">
        <f t="shared" si="11"/>
        <v>21.199999999999999</v>
      </c>
      <c r="AF36" s="30">
        <f t="shared" si="43"/>
        <v>0</v>
      </c>
      <c r="AG36" s="30">
        <f t="shared" si="12"/>
        <v>160.5</v>
      </c>
      <c r="AH36" s="30">
        <f t="shared" si="13"/>
        <v>47.600000000000001</v>
      </c>
      <c r="AI36" s="30">
        <f t="shared" si="14"/>
        <v>21.199999999999999</v>
      </c>
      <c r="AJ36" s="30">
        <f t="shared" si="44"/>
        <v>0</v>
      </c>
      <c r="AK36" s="30">
        <f t="shared" si="45"/>
        <v>0</v>
      </c>
      <c r="AL36" s="30">
        <f t="shared" si="46"/>
        <v>0</v>
      </c>
      <c r="AM36" s="30">
        <f t="shared" si="47"/>
        <v>0</v>
      </c>
      <c r="AN36" s="30">
        <f t="shared" si="48"/>
        <v>0</v>
      </c>
      <c r="AO36" s="30">
        <f t="shared" si="49"/>
        <v>0</v>
      </c>
      <c r="AP36" s="30">
        <f t="shared" si="50"/>
        <v>0</v>
      </c>
      <c r="AQ36" s="30">
        <f t="shared" si="51"/>
        <v>0</v>
      </c>
      <c r="AR36" s="30">
        <f t="shared" si="52"/>
        <v>0</v>
      </c>
      <c r="AS36" s="30">
        <f t="shared" si="15"/>
        <v>160.5</v>
      </c>
      <c r="AT36" s="30">
        <f t="shared" si="16"/>
        <v>47.600000000000001</v>
      </c>
      <c r="AU36" s="30">
        <f t="shared" si="17"/>
        <v>21.199999999999999</v>
      </c>
      <c r="AV36" s="30">
        <f t="shared" si="53"/>
        <v>0</v>
      </c>
      <c r="AW36" s="30">
        <f t="shared" si="54"/>
        <v>0</v>
      </c>
      <c r="AX36" s="30">
        <f t="shared" si="55"/>
        <v>0</v>
      </c>
      <c r="AY36" s="30">
        <f t="shared" si="18"/>
        <v>160.5</v>
      </c>
      <c r="AZ36" s="30">
        <f t="shared" si="19"/>
        <v>47.600000000000001</v>
      </c>
      <c r="BA36" s="30">
        <f t="shared" si="20"/>
        <v>21.199999999999999</v>
      </c>
      <c r="BB36" s="30">
        <f t="shared" si="56"/>
        <v>0</v>
      </c>
      <c r="BC36" s="30">
        <f t="shared" si="57"/>
        <v>0</v>
      </c>
      <c r="BD36" s="30">
        <f t="shared" si="58"/>
        <v>1145.7049999999999</v>
      </c>
      <c r="BE36" s="30">
        <f t="shared" si="59"/>
        <v>0</v>
      </c>
      <c r="BF36" s="30">
        <f t="shared" si="60"/>
        <v>0</v>
      </c>
      <c r="BG36" s="30">
        <f t="shared" si="61"/>
        <v>0</v>
      </c>
      <c r="BH36" s="30">
        <f t="shared" si="62"/>
        <v>0</v>
      </c>
      <c r="BI36" s="30">
        <f t="shared" si="63"/>
        <v>0</v>
      </c>
      <c r="BJ36" s="30">
        <f t="shared" si="64"/>
        <v>0</v>
      </c>
      <c r="BK36" s="30">
        <f t="shared" si="65"/>
        <v>0</v>
      </c>
      <c r="BL36" s="30">
        <f t="shared" si="21"/>
        <v>1306.2049999999999</v>
      </c>
      <c r="BM36" s="30">
        <f t="shared" si="22"/>
        <v>47.600000000000001</v>
      </c>
      <c r="BN36" s="30">
        <f t="shared" si="23"/>
        <v>21.199999999999999</v>
      </c>
      <c r="BO36" s="30">
        <f t="shared" si="66"/>
        <v>0</v>
      </c>
      <c r="BP36" s="31"/>
      <c r="BQ36" s="1"/>
      <c r="BR36" s="1"/>
      <c r="BS36" s="1"/>
      <c r="BT36" s="1"/>
      <c r="BU36" s="1"/>
      <c r="BV36" s="1"/>
      <c r="BW36" s="1"/>
      <c r="BX36" s="1"/>
      <c r="BY36" s="1"/>
    </row>
    <row r="37" ht="15">
      <c r="A37" s="28" t="s">
        <v>24</v>
      </c>
      <c r="B37" s="28" t="s">
        <v>26</v>
      </c>
      <c r="C37" s="28" t="s">
        <v>28</v>
      </c>
      <c r="D37" s="28" t="s">
        <v>58</v>
      </c>
      <c r="E37" s="28" t="s">
        <v>40</v>
      </c>
      <c r="F37" s="29" t="s">
        <v>41</v>
      </c>
      <c r="G37" s="30">
        <v>160.5</v>
      </c>
      <c r="H37" s="30">
        <v>47.600000000000001</v>
      </c>
      <c r="I37" s="30">
        <v>21.199999999999999</v>
      </c>
      <c r="J37" s="30"/>
      <c r="K37" s="30"/>
      <c r="L37" s="30"/>
      <c r="M37" s="30">
        <f t="shared" si="6"/>
        <v>160.5</v>
      </c>
      <c r="N37" s="30">
        <f t="shared" si="7"/>
        <v>47.600000000000001</v>
      </c>
      <c r="O37" s="30">
        <f t="shared" si="8"/>
        <v>21.199999999999999</v>
      </c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>
        <f t="shared" si="9"/>
        <v>160.5</v>
      </c>
      <c r="AD37" s="30">
        <f t="shared" si="10"/>
        <v>47.600000000000001</v>
      </c>
      <c r="AE37" s="30">
        <f t="shared" si="11"/>
        <v>21.199999999999999</v>
      </c>
      <c r="AF37" s="30"/>
      <c r="AG37" s="30">
        <f t="shared" si="12"/>
        <v>160.5</v>
      </c>
      <c r="AH37" s="30">
        <f t="shared" si="13"/>
        <v>47.600000000000001</v>
      </c>
      <c r="AI37" s="30">
        <f t="shared" si="14"/>
        <v>21.199999999999999</v>
      </c>
      <c r="AJ37" s="30"/>
      <c r="AK37" s="30"/>
      <c r="AL37" s="30"/>
      <c r="AM37" s="30"/>
      <c r="AN37" s="30"/>
      <c r="AO37" s="30"/>
      <c r="AP37" s="30"/>
      <c r="AQ37" s="30"/>
      <c r="AR37" s="30"/>
      <c r="AS37" s="30">
        <f t="shared" si="15"/>
        <v>160.5</v>
      </c>
      <c r="AT37" s="30">
        <f t="shared" si="16"/>
        <v>47.600000000000001</v>
      </c>
      <c r="AU37" s="30">
        <f t="shared" si="17"/>
        <v>21.199999999999999</v>
      </c>
      <c r="AV37" s="30"/>
      <c r="AW37" s="30"/>
      <c r="AX37" s="30"/>
      <c r="AY37" s="30">
        <f t="shared" si="18"/>
        <v>160.5</v>
      </c>
      <c r="AZ37" s="30">
        <f t="shared" si="19"/>
        <v>47.600000000000001</v>
      </c>
      <c r="BA37" s="30">
        <f t="shared" si="20"/>
        <v>21.199999999999999</v>
      </c>
      <c r="BB37" s="30"/>
      <c r="BC37" s="30"/>
      <c r="BD37" s="30">
        <v>1145.7049999999999</v>
      </c>
      <c r="BE37" s="30"/>
      <c r="BF37" s="30"/>
      <c r="BG37" s="30"/>
      <c r="BH37" s="30"/>
      <c r="BI37" s="30"/>
      <c r="BJ37" s="30"/>
      <c r="BK37" s="30"/>
      <c r="BL37" s="30">
        <f t="shared" si="21"/>
        <v>1306.2049999999999</v>
      </c>
      <c r="BM37" s="30">
        <f t="shared" si="22"/>
        <v>47.600000000000001</v>
      </c>
      <c r="BN37" s="30">
        <f t="shared" si="23"/>
        <v>21.199999999999999</v>
      </c>
      <c r="BO37" s="30"/>
      <c r="BP37" s="31"/>
      <c r="BQ37" s="1"/>
      <c r="BR37" s="1"/>
      <c r="BS37" s="1"/>
      <c r="BT37" s="1"/>
      <c r="BU37" s="1"/>
      <c r="BV37" s="1"/>
      <c r="BW37" s="1"/>
      <c r="BX37" s="1"/>
      <c r="BY37" s="1"/>
    </row>
    <row r="38" ht="15">
      <c r="A38" s="19" t="s">
        <v>24</v>
      </c>
      <c r="B38" s="19" t="s">
        <v>60</v>
      </c>
      <c r="C38" s="19"/>
      <c r="D38" s="19"/>
      <c r="E38" s="33"/>
      <c r="F38" s="20" t="s">
        <v>61</v>
      </c>
      <c r="G38" s="30"/>
      <c r="H38" s="30"/>
      <c r="I38" s="30"/>
      <c r="J38" s="30"/>
      <c r="K38" s="30"/>
      <c r="L38" s="30"/>
      <c r="M38" s="30"/>
      <c r="N38" s="30"/>
      <c r="O38" s="30"/>
      <c r="P38" s="30">
        <f t="shared" si="30"/>
        <v>0</v>
      </c>
      <c r="Q38" s="30">
        <f t="shared" si="31"/>
        <v>0</v>
      </c>
      <c r="R38" s="30">
        <f t="shared" si="32"/>
        <v>696.66999999999996</v>
      </c>
      <c r="S38" s="30">
        <f t="shared" si="33"/>
        <v>0</v>
      </c>
      <c r="T38" s="30">
        <f t="shared" si="34"/>
        <v>0</v>
      </c>
      <c r="U38" s="30">
        <f t="shared" si="35"/>
        <v>0</v>
      </c>
      <c r="V38" s="30">
        <f t="shared" si="36"/>
        <v>0</v>
      </c>
      <c r="W38" s="30">
        <f t="shared" si="37"/>
        <v>0</v>
      </c>
      <c r="X38" s="30">
        <f t="shared" si="38"/>
        <v>0</v>
      </c>
      <c r="Y38" s="30">
        <f t="shared" si="39"/>
        <v>0</v>
      </c>
      <c r="Z38" s="30">
        <f t="shared" si="40"/>
        <v>0</v>
      </c>
      <c r="AA38" s="30">
        <f t="shared" si="41"/>
        <v>0</v>
      </c>
      <c r="AB38" s="30">
        <f t="shared" si="42"/>
        <v>0</v>
      </c>
      <c r="AC38" s="30">
        <f t="shared" si="9"/>
        <v>696.66999999999996</v>
      </c>
      <c r="AD38" s="30">
        <f t="shared" si="10"/>
        <v>0</v>
      </c>
      <c r="AE38" s="30">
        <f t="shared" si="11"/>
        <v>0</v>
      </c>
      <c r="AF38" s="30">
        <f t="shared" si="43"/>
        <v>0</v>
      </c>
      <c r="AG38" s="30">
        <f t="shared" si="12"/>
        <v>696.66999999999996</v>
      </c>
      <c r="AH38" s="30">
        <f t="shared" si="13"/>
        <v>0</v>
      </c>
      <c r="AI38" s="30">
        <f t="shared" si="14"/>
        <v>0</v>
      </c>
      <c r="AJ38" s="30">
        <f t="shared" si="44"/>
        <v>0</v>
      </c>
      <c r="AK38" s="30">
        <f t="shared" si="45"/>
        <v>0</v>
      </c>
      <c r="AL38" s="30">
        <f t="shared" si="46"/>
        <v>0</v>
      </c>
      <c r="AM38" s="30">
        <f t="shared" si="47"/>
        <v>0</v>
      </c>
      <c r="AN38" s="30">
        <f t="shared" si="48"/>
        <v>0</v>
      </c>
      <c r="AO38" s="30">
        <f t="shared" si="49"/>
        <v>0</v>
      </c>
      <c r="AP38" s="30">
        <f t="shared" si="50"/>
        <v>0</v>
      </c>
      <c r="AQ38" s="30">
        <f t="shared" si="51"/>
        <v>0</v>
      </c>
      <c r="AR38" s="30">
        <f t="shared" si="52"/>
        <v>0</v>
      </c>
      <c r="AS38" s="30">
        <f t="shared" si="15"/>
        <v>696.66999999999996</v>
      </c>
      <c r="AT38" s="30">
        <f t="shared" si="16"/>
        <v>0</v>
      </c>
      <c r="AU38" s="30">
        <f t="shared" si="17"/>
        <v>0</v>
      </c>
      <c r="AV38" s="30">
        <f t="shared" si="53"/>
        <v>0</v>
      </c>
      <c r="AW38" s="30">
        <f t="shared" si="54"/>
        <v>0</v>
      </c>
      <c r="AX38" s="30">
        <f t="shared" si="55"/>
        <v>0</v>
      </c>
      <c r="AY38" s="21">
        <f t="shared" si="18"/>
        <v>696.66999999999996</v>
      </c>
      <c r="AZ38" s="21">
        <f t="shared" si="19"/>
        <v>0</v>
      </c>
      <c r="BA38" s="21">
        <f t="shared" si="20"/>
        <v>0</v>
      </c>
      <c r="BB38" s="30">
        <f t="shared" si="56"/>
        <v>0</v>
      </c>
      <c r="BC38" s="30">
        <f t="shared" si="57"/>
        <v>0</v>
      </c>
      <c r="BD38" s="30">
        <f t="shared" si="58"/>
        <v>0</v>
      </c>
      <c r="BE38" s="30">
        <f t="shared" si="59"/>
        <v>0</v>
      </c>
      <c r="BF38" s="30">
        <f t="shared" si="60"/>
        <v>0</v>
      </c>
      <c r="BG38" s="30">
        <f t="shared" si="61"/>
        <v>0</v>
      </c>
      <c r="BH38" s="30">
        <f t="shared" si="62"/>
        <v>0</v>
      </c>
      <c r="BI38" s="30">
        <f t="shared" si="63"/>
        <v>0</v>
      </c>
      <c r="BJ38" s="30">
        <f t="shared" si="64"/>
        <v>0</v>
      </c>
      <c r="BK38" s="30">
        <f t="shared" si="65"/>
        <v>0</v>
      </c>
      <c r="BL38" s="30">
        <f t="shared" si="21"/>
        <v>696.66999999999996</v>
      </c>
      <c r="BM38" s="30">
        <f t="shared" si="22"/>
        <v>0</v>
      </c>
      <c r="BN38" s="30">
        <f t="shared" si="23"/>
        <v>0</v>
      </c>
      <c r="BO38" s="30">
        <f t="shared" si="66"/>
        <v>0</v>
      </c>
      <c r="BP38" s="31"/>
      <c r="BQ38" s="1"/>
      <c r="BR38" s="1"/>
      <c r="BS38" s="1"/>
      <c r="BT38" s="1"/>
      <c r="BU38" s="1"/>
      <c r="BV38" s="1"/>
      <c r="BW38" s="1"/>
      <c r="BX38" s="1"/>
      <c r="BY38" s="1"/>
    </row>
    <row r="39" ht="15">
      <c r="A39" s="24" t="s">
        <v>24</v>
      </c>
      <c r="B39" s="24" t="s">
        <v>60</v>
      </c>
      <c r="C39" s="24" t="s">
        <v>62</v>
      </c>
      <c r="D39" s="24"/>
      <c r="E39" s="34"/>
      <c r="F39" s="25" t="s">
        <v>63</v>
      </c>
      <c r="G39" s="30"/>
      <c r="H39" s="30"/>
      <c r="I39" s="30"/>
      <c r="J39" s="30"/>
      <c r="K39" s="30"/>
      <c r="L39" s="30"/>
      <c r="M39" s="30"/>
      <c r="N39" s="30"/>
      <c r="O39" s="30"/>
      <c r="P39" s="30">
        <f t="shared" si="30"/>
        <v>0</v>
      </c>
      <c r="Q39" s="30">
        <f t="shared" si="31"/>
        <v>0</v>
      </c>
      <c r="R39" s="30">
        <f t="shared" si="32"/>
        <v>696.66999999999996</v>
      </c>
      <c r="S39" s="30">
        <f t="shared" si="33"/>
        <v>0</v>
      </c>
      <c r="T39" s="30">
        <f t="shared" si="34"/>
        <v>0</v>
      </c>
      <c r="U39" s="30">
        <f t="shared" si="35"/>
        <v>0</v>
      </c>
      <c r="V39" s="30">
        <f t="shared" si="36"/>
        <v>0</v>
      </c>
      <c r="W39" s="30">
        <f t="shared" si="37"/>
        <v>0</v>
      </c>
      <c r="X39" s="30">
        <f t="shared" si="38"/>
        <v>0</v>
      </c>
      <c r="Y39" s="30">
        <f t="shared" si="39"/>
        <v>0</v>
      </c>
      <c r="Z39" s="30">
        <f t="shared" si="40"/>
        <v>0</v>
      </c>
      <c r="AA39" s="30">
        <f t="shared" si="41"/>
        <v>0</v>
      </c>
      <c r="AB39" s="30">
        <f t="shared" si="42"/>
        <v>0</v>
      </c>
      <c r="AC39" s="30">
        <f t="shared" si="9"/>
        <v>696.66999999999996</v>
      </c>
      <c r="AD39" s="30">
        <f t="shared" si="10"/>
        <v>0</v>
      </c>
      <c r="AE39" s="30">
        <f t="shared" si="11"/>
        <v>0</v>
      </c>
      <c r="AF39" s="30">
        <f t="shared" si="43"/>
        <v>0</v>
      </c>
      <c r="AG39" s="30">
        <f t="shared" si="12"/>
        <v>696.66999999999996</v>
      </c>
      <c r="AH39" s="30">
        <f t="shared" si="13"/>
        <v>0</v>
      </c>
      <c r="AI39" s="30">
        <f t="shared" si="14"/>
        <v>0</v>
      </c>
      <c r="AJ39" s="30">
        <f t="shared" si="44"/>
        <v>0</v>
      </c>
      <c r="AK39" s="30">
        <f t="shared" si="45"/>
        <v>0</v>
      </c>
      <c r="AL39" s="30">
        <f t="shared" si="46"/>
        <v>0</v>
      </c>
      <c r="AM39" s="30">
        <f t="shared" si="47"/>
        <v>0</v>
      </c>
      <c r="AN39" s="30">
        <f t="shared" si="48"/>
        <v>0</v>
      </c>
      <c r="AO39" s="30">
        <f t="shared" si="49"/>
        <v>0</v>
      </c>
      <c r="AP39" s="30">
        <f t="shared" si="50"/>
        <v>0</v>
      </c>
      <c r="AQ39" s="30">
        <f t="shared" si="51"/>
        <v>0</v>
      </c>
      <c r="AR39" s="30">
        <f t="shared" si="52"/>
        <v>0</v>
      </c>
      <c r="AS39" s="30">
        <f t="shared" si="15"/>
        <v>696.66999999999996</v>
      </c>
      <c r="AT39" s="30">
        <f t="shared" si="16"/>
        <v>0</v>
      </c>
      <c r="AU39" s="30">
        <f t="shared" si="17"/>
        <v>0</v>
      </c>
      <c r="AV39" s="30">
        <f t="shared" si="53"/>
        <v>0</v>
      </c>
      <c r="AW39" s="30">
        <f t="shared" si="54"/>
        <v>0</v>
      </c>
      <c r="AX39" s="30">
        <f t="shared" si="55"/>
        <v>0</v>
      </c>
      <c r="AY39" s="26">
        <f t="shared" si="18"/>
        <v>696.66999999999996</v>
      </c>
      <c r="AZ39" s="26">
        <f t="shared" si="19"/>
        <v>0</v>
      </c>
      <c r="BA39" s="26">
        <f t="shared" si="20"/>
        <v>0</v>
      </c>
      <c r="BB39" s="30">
        <f t="shared" si="56"/>
        <v>0</v>
      </c>
      <c r="BC39" s="30">
        <f t="shared" si="57"/>
        <v>0</v>
      </c>
      <c r="BD39" s="30">
        <f t="shared" si="58"/>
        <v>0</v>
      </c>
      <c r="BE39" s="30">
        <f t="shared" si="59"/>
        <v>0</v>
      </c>
      <c r="BF39" s="30">
        <f t="shared" si="60"/>
        <v>0</v>
      </c>
      <c r="BG39" s="30">
        <f t="shared" si="61"/>
        <v>0</v>
      </c>
      <c r="BH39" s="30">
        <f t="shared" si="62"/>
        <v>0</v>
      </c>
      <c r="BI39" s="30">
        <f t="shared" si="63"/>
        <v>0</v>
      </c>
      <c r="BJ39" s="30">
        <f t="shared" si="64"/>
        <v>0</v>
      </c>
      <c r="BK39" s="30">
        <f t="shared" si="65"/>
        <v>0</v>
      </c>
      <c r="BL39" s="30">
        <f t="shared" si="21"/>
        <v>696.66999999999996</v>
      </c>
      <c r="BM39" s="30">
        <f t="shared" si="22"/>
        <v>0</v>
      </c>
      <c r="BN39" s="30">
        <f t="shared" si="23"/>
        <v>0</v>
      </c>
      <c r="BO39" s="30">
        <f t="shared" si="66"/>
        <v>0</v>
      </c>
      <c r="BP39" s="31"/>
      <c r="BQ39" s="1"/>
      <c r="BR39" s="1"/>
      <c r="BS39" s="1"/>
      <c r="BT39" s="1"/>
      <c r="BU39" s="1"/>
      <c r="BV39" s="1"/>
      <c r="BW39" s="1"/>
      <c r="BX39" s="1"/>
      <c r="BY39" s="1"/>
    </row>
    <row r="40" ht="30">
      <c r="A40" s="28" t="s">
        <v>24</v>
      </c>
      <c r="B40" s="24" t="s">
        <v>60</v>
      </c>
      <c r="C40" s="24" t="s">
        <v>62</v>
      </c>
      <c r="D40" s="28" t="s">
        <v>64</v>
      </c>
      <c r="E40" s="35"/>
      <c r="F40" s="29" t="s">
        <v>65</v>
      </c>
      <c r="G40" s="30"/>
      <c r="H40" s="30"/>
      <c r="I40" s="30"/>
      <c r="J40" s="30"/>
      <c r="K40" s="30"/>
      <c r="L40" s="30"/>
      <c r="M40" s="30"/>
      <c r="N40" s="30"/>
      <c r="O40" s="30"/>
      <c r="P40" s="30">
        <f t="shared" si="30"/>
        <v>0</v>
      </c>
      <c r="Q40" s="30">
        <f t="shared" si="31"/>
        <v>0</v>
      </c>
      <c r="R40" s="30">
        <f t="shared" si="32"/>
        <v>696.66999999999996</v>
      </c>
      <c r="S40" s="30">
        <f t="shared" si="33"/>
        <v>0</v>
      </c>
      <c r="T40" s="30">
        <f t="shared" si="34"/>
        <v>0</v>
      </c>
      <c r="U40" s="30">
        <f t="shared" si="35"/>
        <v>0</v>
      </c>
      <c r="V40" s="30">
        <f t="shared" si="36"/>
        <v>0</v>
      </c>
      <c r="W40" s="30">
        <f t="shared" si="37"/>
        <v>0</v>
      </c>
      <c r="X40" s="30">
        <f t="shared" si="38"/>
        <v>0</v>
      </c>
      <c r="Y40" s="30">
        <f t="shared" si="39"/>
        <v>0</v>
      </c>
      <c r="Z40" s="30">
        <f t="shared" si="40"/>
        <v>0</v>
      </c>
      <c r="AA40" s="30">
        <f t="shared" si="41"/>
        <v>0</v>
      </c>
      <c r="AB40" s="30">
        <f t="shared" si="42"/>
        <v>0</v>
      </c>
      <c r="AC40" s="30">
        <f t="shared" si="9"/>
        <v>696.66999999999996</v>
      </c>
      <c r="AD40" s="30">
        <f t="shared" si="10"/>
        <v>0</v>
      </c>
      <c r="AE40" s="30">
        <f t="shared" si="11"/>
        <v>0</v>
      </c>
      <c r="AF40" s="30">
        <f t="shared" si="43"/>
        <v>0</v>
      </c>
      <c r="AG40" s="30">
        <f t="shared" si="12"/>
        <v>696.66999999999996</v>
      </c>
      <c r="AH40" s="30">
        <f t="shared" si="13"/>
        <v>0</v>
      </c>
      <c r="AI40" s="30">
        <f t="shared" si="14"/>
        <v>0</v>
      </c>
      <c r="AJ40" s="30">
        <f t="shared" si="44"/>
        <v>0</v>
      </c>
      <c r="AK40" s="30">
        <f t="shared" si="45"/>
        <v>0</v>
      </c>
      <c r="AL40" s="30">
        <f t="shared" si="46"/>
        <v>0</v>
      </c>
      <c r="AM40" s="30">
        <f t="shared" si="47"/>
        <v>0</v>
      </c>
      <c r="AN40" s="30">
        <f t="shared" si="48"/>
        <v>0</v>
      </c>
      <c r="AO40" s="30">
        <f t="shared" si="49"/>
        <v>0</v>
      </c>
      <c r="AP40" s="30">
        <f t="shared" si="50"/>
        <v>0</v>
      </c>
      <c r="AQ40" s="30">
        <f t="shared" si="51"/>
        <v>0</v>
      </c>
      <c r="AR40" s="30">
        <f t="shared" si="52"/>
        <v>0</v>
      </c>
      <c r="AS40" s="30">
        <f t="shared" si="15"/>
        <v>696.66999999999996</v>
      </c>
      <c r="AT40" s="30">
        <f t="shared" si="16"/>
        <v>0</v>
      </c>
      <c r="AU40" s="30">
        <f t="shared" si="17"/>
        <v>0</v>
      </c>
      <c r="AV40" s="30">
        <f t="shared" si="53"/>
        <v>0</v>
      </c>
      <c r="AW40" s="30">
        <f t="shared" si="54"/>
        <v>0</v>
      </c>
      <c r="AX40" s="30">
        <f t="shared" si="55"/>
        <v>0</v>
      </c>
      <c r="AY40" s="30">
        <f t="shared" si="18"/>
        <v>696.66999999999996</v>
      </c>
      <c r="AZ40" s="30">
        <f t="shared" si="19"/>
        <v>0</v>
      </c>
      <c r="BA40" s="30">
        <f t="shared" si="20"/>
        <v>0</v>
      </c>
      <c r="BB40" s="30">
        <f t="shared" si="56"/>
        <v>0</v>
      </c>
      <c r="BC40" s="30">
        <f t="shared" si="57"/>
        <v>0</v>
      </c>
      <c r="BD40" s="30">
        <f t="shared" si="58"/>
        <v>0</v>
      </c>
      <c r="BE40" s="30">
        <f t="shared" si="59"/>
        <v>0</v>
      </c>
      <c r="BF40" s="30">
        <f t="shared" si="60"/>
        <v>0</v>
      </c>
      <c r="BG40" s="30">
        <f t="shared" si="61"/>
        <v>0</v>
      </c>
      <c r="BH40" s="30">
        <f t="shared" si="62"/>
        <v>0</v>
      </c>
      <c r="BI40" s="30">
        <f t="shared" si="63"/>
        <v>0</v>
      </c>
      <c r="BJ40" s="30">
        <f t="shared" si="64"/>
        <v>0</v>
      </c>
      <c r="BK40" s="30">
        <f t="shared" si="65"/>
        <v>0</v>
      </c>
      <c r="BL40" s="30">
        <f t="shared" si="21"/>
        <v>696.66999999999996</v>
      </c>
      <c r="BM40" s="30">
        <f t="shared" si="22"/>
        <v>0</v>
      </c>
      <c r="BN40" s="30">
        <f t="shared" si="23"/>
        <v>0</v>
      </c>
      <c r="BO40" s="30">
        <f t="shared" si="66"/>
        <v>0</v>
      </c>
      <c r="BP40" s="31"/>
      <c r="BQ40" s="1"/>
      <c r="BR40" s="1"/>
      <c r="BS40" s="1"/>
      <c r="BT40" s="1"/>
      <c r="BU40" s="1"/>
      <c r="BV40" s="1"/>
      <c r="BW40" s="1"/>
      <c r="BX40" s="1"/>
      <c r="BY40" s="1"/>
    </row>
    <row r="41" ht="15">
      <c r="A41" s="28" t="s">
        <v>24</v>
      </c>
      <c r="B41" s="24" t="s">
        <v>60</v>
      </c>
      <c r="C41" s="24" t="s">
        <v>62</v>
      </c>
      <c r="D41" s="28" t="s">
        <v>66</v>
      </c>
      <c r="E41" s="35"/>
      <c r="F41" s="29" t="s">
        <v>33</v>
      </c>
      <c r="G41" s="30"/>
      <c r="H41" s="30"/>
      <c r="I41" s="30"/>
      <c r="J41" s="30"/>
      <c r="K41" s="30"/>
      <c r="L41" s="30"/>
      <c r="M41" s="30"/>
      <c r="N41" s="30"/>
      <c r="O41" s="30"/>
      <c r="P41" s="30">
        <f t="shared" si="30"/>
        <v>0</v>
      </c>
      <c r="Q41" s="30">
        <f t="shared" si="31"/>
        <v>0</v>
      </c>
      <c r="R41" s="30">
        <f t="shared" si="32"/>
        <v>696.66999999999996</v>
      </c>
      <c r="S41" s="30">
        <f t="shared" si="33"/>
        <v>0</v>
      </c>
      <c r="T41" s="30">
        <f t="shared" si="34"/>
        <v>0</v>
      </c>
      <c r="U41" s="30">
        <f t="shared" si="35"/>
        <v>0</v>
      </c>
      <c r="V41" s="30">
        <f t="shared" si="36"/>
        <v>0</v>
      </c>
      <c r="W41" s="30">
        <f t="shared" si="37"/>
        <v>0</v>
      </c>
      <c r="X41" s="30">
        <f t="shared" si="38"/>
        <v>0</v>
      </c>
      <c r="Y41" s="30">
        <f t="shared" si="39"/>
        <v>0</v>
      </c>
      <c r="Z41" s="30">
        <f t="shared" si="40"/>
        <v>0</v>
      </c>
      <c r="AA41" s="30">
        <f t="shared" si="41"/>
        <v>0</v>
      </c>
      <c r="AB41" s="30">
        <f t="shared" si="42"/>
        <v>0</v>
      </c>
      <c r="AC41" s="30">
        <f t="shared" si="9"/>
        <v>696.66999999999996</v>
      </c>
      <c r="AD41" s="30">
        <f t="shared" si="10"/>
        <v>0</v>
      </c>
      <c r="AE41" s="30">
        <f t="shared" si="11"/>
        <v>0</v>
      </c>
      <c r="AF41" s="30">
        <f t="shared" si="43"/>
        <v>0</v>
      </c>
      <c r="AG41" s="30">
        <f t="shared" si="12"/>
        <v>696.66999999999996</v>
      </c>
      <c r="AH41" s="30">
        <f t="shared" si="13"/>
        <v>0</v>
      </c>
      <c r="AI41" s="30">
        <f t="shared" si="14"/>
        <v>0</v>
      </c>
      <c r="AJ41" s="30">
        <f t="shared" si="44"/>
        <v>0</v>
      </c>
      <c r="AK41" s="30">
        <f t="shared" si="45"/>
        <v>0</v>
      </c>
      <c r="AL41" s="30">
        <f t="shared" si="46"/>
        <v>0</v>
      </c>
      <c r="AM41" s="30">
        <f t="shared" si="47"/>
        <v>0</v>
      </c>
      <c r="AN41" s="30">
        <f t="shared" si="48"/>
        <v>0</v>
      </c>
      <c r="AO41" s="30">
        <f t="shared" si="49"/>
        <v>0</v>
      </c>
      <c r="AP41" s="30">
        <f t="shared" si="50"/>
        <v>0</v>
      </c>
      <c r="AQ41" s="30">
        <f t="shared" si="51"/>
        <v>0</v>
      </c>
      <c r="AR41" s="30">
        <f t="shared" si="52"/>
        <v>0</v>
      </c>
      <c r="AS41" s="30">
        <f t="shared" si="15"/>
        <v>696.66999999999996</v>
      </c>
      <c r="AT41" s="30">
        <f t="shared" si="16"/>
        <v>0</v>
      </c>
      <c r="AU41" s="30">
        <f t="shared" si="17"/>
        <v>0</v>
      </c>
      <c r="AV41" s="30">
        <f t="shared" si="53"/>
        <v>0</v>
      </c>
      <c r="AW41" s="30">
        <f t="shared" si="54"/>
        <v>0</v>
      </c>
      <c r="AX41" s="30">
        <f t="shared" si="55"/>
        <v>0</v>
      </c>
      <c r="AY41" s="30">
        <f t="shared" si="18"/>
        <v>696.66999999999996</v>
      </c>
      <c r="AZ41" s="30">
        <f t="shared" si="19"/>
        <v>0</v>
      </c>
      <c r="BA41" s="30">
        <f t="shared" si="20"/>
        <v>0</v>
      </c>
      <c r="BB41" s="30">
        <f t="shared" si="56"/>
        <v>0</v>
      </c>
      <c r="BC41" s="30">
        <f t="shared" si="57"/>
        <v>0</v>
      </c>
      <c r="BD41" s="30">
        <f t="shared" si="58"/>
        <v>0</v>
      </c>
      <c r="BE41" s="30">
        <f t="shared" si="59"/>
        <v>0</v>
      </c>
      <c r="BF41" s="30">
        <f t="shared" si="60"/>
        <v>0</v>
      </c>
      <c r="BG41" s="30">
        <f t="shared" si="61"/>
        <v>0</v>
      </c>
      <c r="BH41" s="30">
        <f t="shared" si="62"/>
        <v>0</v>
      </c>
      <c r="BI41" s="30">
        <f t="shared" si="63"/>
        <v>0</v>
      </c>
      <c r="BJ41" s="30">
        <f t="shared" si="64"/>
        <v>0</v>
      </c>
      <c r="BK41" s="30">
        <f t="shared" si="65"/>
        <v>0</v>
      </c>
      <c r="BL41" s="30">
        <f t="shared" si="21"/>
        <v>696.66999999999996</v>
      </c>
      <c r="BM41" s="30">
        <f t="shared" si="22"/>
        <v>0</v>
      </c>
      <c r="BN41" s="30">
        <f t="shared" si="23"/>
        <v>0</v>
      </c>
      <c r="BO41" s="30">
        <f t="shared" si="66"/>
        <v>0</v>
      </c>
      <c r="BP41" s="31"/>
      <c r="BQ41" s="1"/>
      <c r="BR41" s="1"/>
      <c r="BS41" s="1"/>
      <c r="BT41" s="1"/>
      <c r="BU41" s="1"/>
      <c r="BV41" s="1"/>
      <c r="BW41" s="1"/>
      <c r="BX41" s="1"/>
      <c r="BY41" s="1"/>
    </row>
    <row r="42" ht="30">
      <c r="A42" s="28" t="s">
        <v>24</v>
      </c>
      <c r="B42" s="24" t="s">
        <v>60</v>
      </c>
      <c r="C42" s="24" t="s">
        <v>62</v>
      </c>
      <c r="D42" s="28" t="s">
        <v>67</v>
      </c>
      <c r="E42" s="35"/>
      <c r="F42" s="29" t="s">
        <v>68</v>
      </c>
      <c r="G42" s="30"/>
      <c r="H42" s="30"/>
      <c r="I42" s="30"/>
      <c r="J42" s="30"/>
      <c r="K42" s="30"/>
      <c r="L42" s="30"/>
      <c r="M42" s="30"/>
      <c r="N42" s="30"/>
      <c r="O42" s="30"/>
      <c r="P42" s="30">
        <f t="shared" si="30"/>
        <v>0</v>
      </c>
      <c r="Q42" s="30">
        <f t="shared" si="31"/>
        <v>0</v>
      </c>
      <c r="R42" s="30">
        <f t="shared" si="32"/>
        <v>696.66999999999996</v>
      </c>
      <c r="S42" s="30">
        <f t="shared" si="33"/>
        <v>0</v>
      </c>
      <c r="T42" s="30">
        <f t="shared" si="34"/>
        <v>0</v>
      </c>
      <c r="U42" s="30">
        <f t="shared" si="35"/>
        <v>0</v>
      </c>
      <c r="V42" s="30">
        <f t="shared" si="36"/>
        <v>0</v>
      </c>
      <c r="W42" s="30">
        <f t="shared" si="37"/>
        <v>0</v>
      </c>
      <c r="X42" s="30">
        <f t="shared" si="38"/>
        <v>0</v>
      </c>
      <c r="Y42" s="30">
        <f t="shared" si="39"/>
        <v>0</v>
      </c>
      <c r="Z42" s="30">
        <f t="shared" si="40"/>
        <v>0</v>
      </c>
      <c r="AA42" s="30">
        <f t="shared" si="41"/>
        <v>0</v>
      </c>
      <c r="AB42" s="30">
        <f t="shared" si="42"/>
        <v>0</v>
      </c>
      <c r="AC42" s="30">
        <f t="shared" si="9"/>
        <v>696.66999999999996</v>
      </c>
      <c r="AD42" s="30">
        <f t="shared" si="10"/>
        <v>0</v>
      </c>
      <c r="AE42" s="30">
        <f t="shared" si="11"/>
        <v>0</v>
      </c>
      <c r="AF42" s="30">
        <f t="shared" si="43"/>
        <v>0</v>
      </c>
      <c r="AG42" s="30">
        <f t="shared" si="12"/>
        <v>696.66999999999996</v>
      </c>
      <c r="AH42" s="30">
        <f t="shared" si="13"/>
        <v>0</v>
      </c>
      <c r="AI42" s="30">
        <f t="shared" si="14"/>
        <v>0</v>
      </c>
      <c r="AJ42" s="30">
        <f t="shared" si="44"/>
        <v>0</v>
      </c>
      <c r="AK42" s="30">
        <f t="shared" si="45"/>
        <v>0</v>
      </c>
      <c r="AL42" s="30">
        <f t="shared" si="46"/>
        <v>0</v>
      </c>
      <c r="AM42" s="30">
        <f t="shared" si="47"/>
        <v>0</v>
      </c>
      <c r="AN42" s="30">
        <f t="shared" si="48"/>
        <v>0</v>
      </c>
      <c r="AO42" s="30">
        <f t="shared" si="49"/>
        <v>0</v>
      </c>
      <c r="AP42" s="30">
        <f t="shared" si="50"/>
        <v>0</v>
      </c>
      <c r="AQ42" s="30">
        <f t="shared" si="51"/>
        <v>0</v>
      </c>
      <c r="AR42" s="30">
        <f t="shared" si="52"/>
        <v>0</v>
      </c>
      <c r="AS42" s="30">
        <f t="shared" si="15"/>
        <v>696.66999999999996</v>
      </c>
      <c r="AT42" s="30">
        <f t="shared" si="16"/>
        <v>0</v>
      </c>
      <c r="AU42" s="30">
        <f t="shared" si="17"/>
        <v>0</v>
      </c>
      <c r="AV42" s="30">
        <f t="shared" si="53"/>
        <v>0</v>
      </c>
      <c r="AW42" s="30">
        <f t="shared" si="54"/>
        <v>0</v>
      </c>
      <c r="AX42" s="30">
        <f t="shared" si="55"/>
        <v>0</v>
      </c>
      <c r="AY42" s="30">
        <f t="shared" si="18"/>
        <v>696.66999999999996</v>
      </c>
      <c r="AZ42" s="30">
        <f t="shared" si="19"/>
        <v>0</v>
      </c>
      <c r="BA42" s="30">
        <f t="shared" si="20"/>
        <v>0</v>
      </c>
      <c r="BB42" s="30">
        <f t="shared" si="56"/>
        <v>0</v>
      </c>
      <c r="BC42" s="30">
        <f t="shared" si="57"/>
        <v>0</v>
      </c>
      <c r="BD42" s="30">
        <f t="shared" si="58"/>
        <v>0</v>
      </c>
      <c r="BE42" s="30">
        <f t="shared" si="59"/>
        <v>0</v>
      </c>
      <c r="BF42" s="30">
        <f t="shared" si="60"/>
        <v>0</v>
      </c>
      <c r="BG42" s="30">
        <f t="shared" si="61"/>
        <v>0</v>
      </c>
      <c r="BH42" s="30">
        <f t="shared" si="62"/>
        <v>0</v>
      </c>
      <c r="BI42" s="30">
        <f t="shared" si="63"/>
        <v>0</v>
      </c>
      <c r="BJ42" s="30">
        <f t="shared" si="64"/>
        <v>0</v>
      </c>
      <c r="BK42" s="30">
        <f t="shared" si="65"/>
        <v>0</v>
      </c>
      <c r="BL42" s="30">
        <f t="shared" si="21"/>
        <v>696.66999999999996</v>
      </c>
      <c r="BM42" s="30">
        <f t="shared" si="22"/>
        <v>0</v>
      </c>
      <c r="BN42" s="30">
        <f t="shared" si="23"/>
        <v>0</v>
      </c>
      <c r="BO42" s="30">
        <f t="shared" si="66"/>
        <v>0</v>
      </c>
      <c r="BP42" s="31"/>
      <c r="BQ42" s="1"/>
      <c r="BR42" s="1"/>
      <c r="BS42" s="1"/>
      <c r="BT42" s="1"/>
      <c r="BU42" s="1"/>
      <c r="BV42" s="1"/>
      <c r="BW42" s="1"/>
      <c r="BX42" s="1"/>
      <c r="BY42" s="1"/>
    </row>
    <row r="43" ht="45">
      <c r="A43" s="28" t="s">
        <v>24</v>
      </c>
      <c r="B43" s="28" t="s">
        <v>60</v>
      </c>
      <c r="C43" s="28" t="s">
        <v>62</v>
      </c>
      <c r="D43" s="28" t="s">
        <v>69</v>
      </c>
      <c r="E43" s="35"/>
      <c r="F43" s="29" t="s">
        <v>70</v>
      </c>
      <c r="G43" s="30"/>
      <c r="H43" s="30"/>
      <c r="I43" s="30"/>
      <c r="J43" s="30"/>
      <c r="K43" s="30"/>
      <c r="L43" s="30"/>
      <c r="M43" s="30"/>
      <c r="N43" s="30"/>
      <c r="O43" s="30"/>
      <c r="P43" s="30">
        <f t="shared" si="30"/>
        <v>0</v>
      </c>
      <c r="Q43" s="30">
        <f t="shared" si="31"/>
        <v>0</v>
      </c>
      <c r="R43" s="30">
        <f t="shared" si="32"/>
        <v>696.66999999999996</v>
      </c>
      <c r="S43" s="30">
        <f t="shared" si="33"/>
        <v>0</v>
      </c>
      <c r="T43" s="30">
        <f t="shared" si="34"/>
        <v>0</v>
      </c>
      <c r="U43" s="30">
        <f t="shared" si="35"/>
        <v>0</v>
      </c>
      <c r="V43" s="30">
        <f t="shared" si="36"/>
        <v>0</v>
      </c>
      <c r="W43" s="30">
        <f t="shared" si="37"/>
        <v>0</v>
      </c>
      <c r="X43" s="30">
        <f t="shared" si="38"/>
        <v>0</v>
      </c>
      <c r="Y43" s="30">
        <f t="shared" si="39"/>
        <v>0</v>
      </c>
      <c r="Z43" s="30">
        <f t="shared" si="40"/>
        <v>0</v>
      </c>
      <c r="AA43" s="30">
        <f t="shared" si="41"/>
        <v>0</v>
      </c>
      <c r="AB43" s="30">
        <f t="shared" si="42"/>
        <v>0</v>
      </c>
      <c r="AC43" s="30">
        <f t="shared" si="9"/>
        <v>696.66999999999996</v>
      </c>
      <c r="AD43" s="30">
        <f t="shared" si="10"/>
        <v>0</v>
      </c>
      <c r="AE43" s="30">
        <f t="shared" si="11"/>
        <v>0</v>
      </c>
      <c r="AF43" s="30">
        <f t="shared" si="43"/>
        <v>0</v>
      </c>
      <c r="AG43" s="30">
        <f t="shared" si="12"/>
        <v>696.66999999999996</v>
      </c>
      <c r="AH43" s="30">
        <f t="shared" si="13"/>
        <v>0</v>
      </c>
      <c r="AI43" s="30">
        <f t="shared" si="14"/>
        <v>0</v>
      </c>
      <c r="AJ43" s="30">
        <f t="shared" si="44"/>
        <v>0</v>
      </c>
      <c r="AK43" s="30">
        <f t="shared" si="45"/>
        <v>0</v>
      </c>
      <c r="AL43" s="30">
        <f t="shared" si="46"/>
        <v>0</v>
      </c>
      <c r="AM43" s="30">
        <f t="shared" si="47"/>
        <v>0</v>
      </c>
      <c r="AN43" s="30">
        <f t="shared" si="48"/>
        <v>0</v>
      </c>
      <c r="AO43" s="30">
        <f t="shared" si="49"/>
        <v>0</v>
      </c>
      <c r="AP43" s="30">
        <f t="shared" si="50"/>
        <v>0</v>
      </c>
      <c r="AQ43" s="30">
        <f t="shared" si="51"/>
        <v>0</v>
      </c>
      <c r="AR43" s="30">
        <f t="shared" si="52"/>
        <v>0</v>
      </c>
      <c r="AS43" s="30">
        <f t="shared" si="15"/>
        <v>696.66999999999996</v>
      </c>
      <c r="AT43" s="30">
        <f t="shared" si="16"/>
        <v>0</v>
      </c>
      <c r="AU43" s="30">
        <f t="shared" si="17"/>
        <v>0</v>
      </c>
      <c r="AV43" s="30">
        <f t="shared" si="53"/>
        <v>0</v>
      </c>
      <c r="AW43" s="30">
        <f t="shared" si="54"/>
        <v>0</v>
      </c>
      <c r="AX43" s="30">
        <f t="shared" si="55"/>
        <v>0</v>
      </c>
      <c r="AY43" s="30">
        <f t="shared" si="18"/>
        <v>696.66999999999996</v>
      </c>
      <c r="AZ43" s="30">
        <f t="shared" si="19"/>
        <v>0</v>
      </c>
      <c r="BA43" s="30">
        <f t="shared" si="20"/>
        <v>0</v>
      </c>
      <c r="BB43" s="30">
        <f t="shared" si="56"/>
        <v>0</v>
      </c>
      <c r="BC43" s="30">
        <f t="shared" si="57"/>
        <v>0</v>
      </c>
      <c r="BD43" s="30">
        <f t="shared" si="58"/>
        <v>0</v>
      </c>
      <c r="BE43" s="30">
        <f t="shared" si="59"/>
        <v>0</v>
      </c>
      <c r="BF43" s="30">
        <f t="shared" si="60"/>
        <v>0</v>
      </c>
      <c r="BG43" s="30">
        <f t="shared" si="61"/>
        <v>0</v>
      </c>
      <c r="BH43" s="30">
        <f t="shared" si="62"/>
        <v>0</v>
      </c>
      <c r="BI43" s="30">
        <f t="shared" si="63"/>
        <v>0</v>
      </c>
      <c r="BJ43" s="30">
        <f t="shared" si="64"/>
        <v>0</v>
      </c>
      <c r="BK43" s="30">
        <f t="shared" si="65"/>
        <v>0</v>
      </c>
      <c r="BL43" s="30">
        <f t="shared" si="21"/>
        <v>696.66999999999996</v>
      </c>
      <c r="BM43" s="30">
        <f t="shared" si="22"/>
        <v>0</v>
      </c>
      <c r="BN43" s="30">
        <f t="shared" si="23"/>
        <v>0</v>
      </c>
      <c r="BO43" s="30">
        <f t="shared" si="66"/>
        <v>0</v>
      </c>
      <c r="BP43" s="31"/>
      <c r="BQ43" s="1"/>
      <c r="BR43" s="1"/>
      <c r="BS43" s="1"/>
      <c r="BT43" s="1"/>
      <c r="BU43" s="1"/>
      <c r="BV43" s="1"/>
      <c r="BW43" s="1"/>
      <c r="BX43" s="1"/>
      <c r="BY43" s="1"/>
    </row>
    <row r="44" ht="30">
      <c r="A44" s="28" t="s">
        <v>24</v>
      </c>
      <c r="B44" s="28" t="s">
        <v>60</v>
      </c>
      <c r="C44" s="28" t="s">
        <v>62</v>
      </c>
      <c r="D44" s="28" t="s">
        <v>69</v>
      </c>
      <c r="E44" s="28" t="s">
        <v>38</v>
      </c>
      <c r="F44" s="29" t="s">
        <v>39</v>
      </c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>
        <v>696.66999999999996</v>
      </c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>
        <f t="shared" si="9"/>
        <v>696.66999999999996</v>
      </c>
      <c r="AD44" s="30">
        <f t="shared" si="10"/>
        <v>0</v>
      </c>
      <c r="AE44" s="30">
        <f t="shared" si="11"/>
        <v>0</v>
      </c>
      <c r="AF44" s="30"/>
      <c r="AG44" s="30">
        <f t="shared" si="12"/>
        <v>696.66999999999996</v>
      </c>
      <c r="AH44" s="30">
        <f t="shared" si="13"/>
        <v>0</v>
      </c>
      <c r="AI44" s="30">
        <f t="shared" si="14"/>
        <v>0</v>
      </c>
      <c r="AJ44" s="30"/>
      <c r="AK44" s="30"/>
      <c r="AL44" s="30"/>
      <c r="AM44" s="30"/>
      <c r="AN44" s="30"/>
      <c r="AO44" s="30"/>
      <c r="AP44" s="30"/>
      <c r="AQ44" s="30"/>
      <c r="AR44" s="30"/>
      <c r="AS44" s="30">
        <f t="shared" si="15"/>
        <v>696.66999999999996</v>
      </c>
      <c r="AT44" s="30">
        <f t="shared" si="16"/>
        <v>0</v>
      </c>
      <c r="AU44" s="30">
        <f t="shared" si="17"/>
        <v>0</v>
      </c>
      <c r="AV44" s="30"/>
      <c r="AW44" s="30"/>
      <c r="AX44" s="30"/>
      <c r="AY44" s="30">
        <f t="shared" si="18"/>
        <v>696.66999999999996</v>
      </c>
      <c r="AZ44" s="30">
        <f t="shared" si="19"/>
        <v>0</v>
      </c>
      <c r="BA44" s="30">
        <f t="shared" si="20"/>
        <v>0</v>
      </c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>
        <f t="shared" si="21"/>
        <v>696.66999999999996</v>
      </c>
      <c r="BM44" s="30">
        <f t="shared" si="22"/>
        <v>0</v>
      </c>
      <c r="BN44" s="30">
        <f t="shared" si="23"/>
        <v>0</v>
      </c>
      <c r="BO44" s="30"/>
      <c r="BP44" s="31"/>
      <c r="BQ44" s="1"/>
      <c r="BR44" s="1"/>
      <c r="BS44" s="1"/>
      <c r="BT44" s="1"/>
      <c r="BU44" s="1"/>
      <c r="BV44" s="1"/>
      <c r="BW44" s="1"/>
      <c r="BX44" s="1"/>
      <c r="BY44" s="1"/>
    </row>
    <row r="45" s="18" customFormat="1" ht="15">
      <c r="A45" s="19" t="s">
        <v>71</v>
      </c>
      <c r="B45" s="19"/>
      <c r="C45" s="19"/>
      <c r="D45" s="19"/>
      <c r="E45" s="19"/>
      <c r="F45" s="20" t="s">
        <v>72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>
        <f>AJ47</f>
        <v>100787.8</v>
      </c>
      <c r="AK45" s="21">
        <f>AK47</f>
        <v>0</v>
      </c>
      <c r="AL45" s="21">
        <f>AL47</f>
        <v>0</v>
      </c>
      <c r="AM45" s="21">
        <f>AM47</f>
        <v>0</v>
      </c>
      <c r="AN45" s="21">
        <f>AN47</f>
        <v>0</v>
      </c>
      <c r="AO45" s="21">
        <f>AO47</f>
        <v>0</v>
      </c>
      <c r="AP45" s="21">
        <f>AP47</f>
        <v>0</v>
      </c>
      <c r="AQ45" s="21">
        <f>AQ47</f>
        <v>0</v>
      </c>
      <c r="AR45" s="21">
        <f>AR47</f>
        <v>0</v>
      </c>
      <c r="AS45" s="21">
        <f t="shared" si="15"/>
        <v>100787.8</v>
      </c>
      <c r="AT45" s="21">
        <f t="shared" si="16"/>
        <v>0</v>
      </c>
      <c r="AU45" s="21">
        <f t="shared" si="17"/>
        <v>0</v>
      </c>
      <c r="AV45" s="21">
        <f>AV47</f>
        <v>0</v>
      </c>
      <c r="AW45" s="21">
        <f>AW47</f>
        <v>0</v>
      </c>
      <c r="AX45" s="21">
        <f>AX47</f>
        <v>0</v>
      </c>
      <c r="AY45" s="21">
        <f t="shared" si="18"/>
        <v>100787.8</v>
      </c>
      <c r="AZ45" s="21">
        <f t="shared" si="19"/>
        <v>0</v>
      </c>
      <c r="BA45" s="21">
        <f t="shared" si="20"/>
        <v>0</v>
      </c>
      <c r="BB45" s="21">
        <f t="shared" si="56"/>
        <v>0</v>
      </c>
      <c r="BC45" s="21">
        <f t="shared" si="57"/>
        <v>0</v>
      </c>
      <c r="BD45" s="21">
        <f t="shared" si="58"/>
        <v>0</v>
      </c>
      <c r="BE45" s="21">
        <f t="shared" si="59"/>
        <v>0</v>
      </c>
      <c r="BF45" s="21">
        <f t="shared" si="60"/>
        <v>0</v>
      </c>
      <c r="BG45" s="21">
        <f t="shared" si="61"/>
        <v>0</v>
      </c>
      <c r="BH45" s="21">
        <f t="shared" si="62"/>
        <v>0</v>
      </c>
      <c r="BI45" s="21">
        <f t="shared" si="63"/>
        <v>0</v>
      </c>
      <c r="BJ45" s="21">
        <f t="shared" si="64"/>
        <v>0</v>
      </c>
      <c r="BK45" s="21">
        <f t="shared" si="65"/>
        <v>0</v>
      </c>
      <c r="BL45" s="21">
        <f t="shared" si="21"/>
        <v>100787.8</v>
      </c>
      <c r="BM45" s="21">
        <f t="shared" si="22"/>
        <v>0</v>
      </c>
      <c r="BN45" s="21">
        <f t="shared" si="23"/>
        <v>0</v>
      </c>
      <c r="BO45" s="21">
        <f t="shared" si="66"/>
        <v>0</v>
      </c>
      <c r="BP45" s="22"/>
      <c r="BQ45" s="18"/>
      <c r="BR45" s="18"/>
      <c r="BS45" s="18"/>
      <c r="BT45" s="18"/>
      <c r="BU45" s="18"/>
      <c r="BV45" s="18"/>
      <c r="BW45" s="18"/>
      <c r="BX45" s="18"/>
      <c r="BY45" s="18"/>
      <c r="BZ45" s="18"/>
    </row>
    <row r="46" s="18" customFormat="1" ht="15">
      <c r="A46" s="19" t="s">
        <v>71</v>
      </c>
      <c r="B46" s="19" t="s">
        <v>26</v>
      </c>
      <c r="C46" s="19"/>
      <c r="D46" s="19"/>
      <c r="E46" s="19"/>
      <c r="F46" s="20" t="s">
        <v>27</v>
      </c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>
        <f>AJ47</f>
        <v>100787.8</v>
      </c>
      <c r="AK46" s="21">
        <f>AK47</f>
        <v>0</v>
      </c>
      <c r="AL46" s="21">
        <f>AL47</f>
        <v>0</v>
      </c>
      <c r="AM46" s="21">
        <f>AM47</f>
        <v>0</v>
      </c>
      <c r="AN46" s="21">
        <f>AN47</f>
        <v>0</v>
      </c>
      <c r="AO46" s="21">
        <f>AO47</f>
        <v>0</v>
      </c>
      <c r="AP46" s="21">
        <f>AP47</f>
        <v>0</v>
      </c>
      <c r="AQ46" s="21">
        <f>AQ47</f>
        <v>0</v>
      </c>
      <c r="AR46" s="21">
        <f>AR47</f>
        <v>0</v>
      </c>
      <c r="AS46" s="21">
        <f t="shared" si="15"/>
        <v>100787.8</v>
      </c>
      <c r="AT46" s="21">
        <f t="shared" si="16"/>
        <v>0</v>
      </c>
      <c r="AU46" s="21">
        <f t="shared" si="17"/>
        <v>0</v>
      </c>
      <c r="AV46" s="21">
        <f>AV47</f>
        <v>0</v>
      </c>
      <c r="AW46" s="21">
        <f>AW47</f>
        <v>0</v>
      </c>
      <c r="AX46" s="21">
        <f>AX47</f>
        <v>0</v>
      </c>
      <c r="AY46" s="21">
        <f t="shared" si="18"/>
        <v>100787.8</v>
      </c>
      <c r="AZ46" s="21">
        <f t="shared" si="19"/>
        <v>0</v>
      </c>
      <c r="BA46" s="21">
        <f t="shared" si="20"/>
        <v>0</v>
      </c>
      <c r="BB46" s="21">
        <f t="shared" si="56"/>
        <v>0</v>
      </c>
      <c r="BC46" s="21">
        <f t="shared" si="57"/>
        <v>0</v>
      </c>
      <c r="BD46" s="21">
        <f t="shared" si="58"/>
        <v>0</v>
      </c>
      <c r="BE46" s="21">
        <f t="shared" si="59"/>
        <v>0</v>
      </c>
      <c r="BF46" s="21">
        <f t="shared" si="60"/>
        <v>0</v>
      </c>
      <c r="BG46" s="21">
        <f t="shared" si="61"/>
        <v>0</v>
      </c>
      <c r="BH46" s="21">
        <f t="shared" si="62"/>
        <v>0</v>
      </c>
      <c r="BI46" s="21">
        <f t="shared" si="63"/>
        <v>0</v>
      </c>
      <c r="BJ46" s="21">
        <f t="shared" si="64"/>
        <v>0</v>
      </c>
      <c r="BK46" s="21">
        <f t="shared" si="65"/>
        <v>0</v>
      </c>
      <c r="BL46" s="21">
        <f t="shared" si="21"/>
        <v>100787.8</v>
      </c>
      <c r="BM46" s="21">
        <f t="shared" si="22"/>
        <v>0</v>
      </c>
      <c r="BN46" s="21">
        <f t="shared" si="23"/>
        <v>0</v>
      </c>
      <c r="BO46" s="21">
        <f t="shared" si="66"/>
        <v>0</v>
      </c>
      <c r="BP46" s="22"/>
      <c r="BQ46" s="18"/>
      <c r="BR46" s="18"/>
      <c r="BS46" s="18"/>
      <c r="BT46" s="18"/>
      <c r="BU46" s="18"/>
      <c r="BV46" s="18"/>
      <c r="BW46" s="18"/>
      <c r="BX46" s="18"/>
      <c r="BY46" s="18"/>
      <c r="BZ46" s="18"/>
    </row>
    <row r="47" ht="15">
      <c r="A47" s="28" t="s">
        <v>71</v>
      </c>
      <c r="B47" s="24" t="s">
        <v>26</v>
      </c>
      <c r="C47" s="24" t="s">
        <v>73</v>
      </c>
      <c r="D47" s="24"/>
      <c r="E47" s="34"/>
      <c r="F47" s="36" t="s">
        <v>74</v>
      </c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26">
        <f t="shared" si="44"/>
        <v>100787.8</v>
      </c>
      <c r="AK47" s="26">
        <f t="shared" si="45"/>
        <v>0</v>
      </c>
      <c r="AL47" s="26">
        <f t="shared" si="46"/>
        <v>0</v>
      </c>
      <c r="AM47" s="26">
        <f t="shared" si="47"/>
        <v>0</v>
      </c>
      <c r="AN47" s="26">
        <f t="shared" si="48"/>
        <v>0</v>
      </c>
      <c r="AO47" s="26">
        <f t="shared" si="49"/>
        <v>0</v>
      </c>
      <c r="AP47" s="26">
        <f t="shared" si="50"/>
        <v>0</v>
      </c>
      <c r="AQ47" s="26">
        <f t="shared" si="51"/>
        <v>0</v>
      </c>
      <c r="AR47" s="26">
        <f t="shared" si="52"/>
        <v>0</v>
      </c>
      <c r="AS47" s="26">
        <f t="shared" si="15"/>
        <v>100787.8</v>
      </c>
      <c r="AT47" s="26">
        <f t="shared" si="16"/>
        <v>0</v>
      </c>
      <c r="AU47" s="26">
        <f t="shared" si="17"/>
        <v>0</v>
      </c>
      <c r="AV47" s="26">
        <f t="shared" si="53"/>
        <v>0</v>
      </c>
      <c r="AW47" s="26">
        <f t="shared" si="54"/>
        <v>0</v>
      </c>
      <c r="AX47" s="26">
        <f t="shared" si="55"/>
        <v>0</v>
      </c>
      <c r="AY47" s="26">
        <f t="shared" si="18"/>
        <v>100787.8</v>
      </c>
      <c r="AZ47" s="26">
        <f t="shared" si="19"/>
        <v>0</v>
      </c>
      <c r="BA47" s="26">
        <f t="shared" si="20"/>
        <v>0</v>
      </c>
      <c r="BB47" s="26">
        <f t="shared" si="56"/>
        <v>0</v>
      </c>
      <c r="BC47" s="26">
        <f t="shared" si="57"/>
        <v>0</v>
      </c>
      <c r="BD47" s="26">
        <f t="shared" si="58"/>
        <v>0</v>
      </c>
      <c r="BE47" s="26">
        <f t="shared" si="59"/>
        <v>0</v>
      </c>
      <c r="BF47" s="26">
        <f t="shared" si="60"/>
        <v>0</v>
      </c>
      <c r="BG47" s="26">
        <f t="shared" si="61"/>
        <v>0</v>
      </c>
      <c r="BH47" s="26">
        <f t="shared" si="62"/>
        <v>0</v>
      </c>
      <c r="BI47" s="26">
        <f t="shared" si="63"/>
        <v>0</v>
      </c>
      <c r="BJ47" s="26">
        <f t="shared" si="64"/>
        <v>0</v>
      </c>
      <c r="BK47" s="26">
        <f t="shared" si="65"/>
        <v>0</v>
      </c>
      <c r="BL47" s="26">
        <f t="shared" si="21"/>
        <v>100787.8</v>
      </c>
      <c r="BM47" s="26">
        <f t="shared" si="22"/>
        <v>0</v>
      </c>
      <c r="BN47" s="26">
        <f t="shared" si="23"/>
        <v>0</v>
      </c>
      <c r="BO47" s="26">
        <f t="shared" si="66"/>
        <v>0</v>
      </c>
      <c r="BP47" s="31"/>
      <c r="BQ47" s="1"/>
      <c r="BR47" s="1"/>
      <c r="BS47" s="1"/>
      <c r="BT47" s="1"/>
      <c r="BU47" s="1"/>
      <c r="BV47" s="1"/>
      <c r="BW47" s="1"/>
      <c r="BX47" s="1"/>
      <c r="BY47" s="1"/>
    </row>
    <row r="48" ht="30">
      <c r="A48" s="28" t="s">
        <v>71</v>
      </c>
      <c r="B48" s="28" t="s">
        <v>26</v>
      </c>
      <c r="C48" s="28" t="s">
        <v>73</v>
      </c>
      <c r="D48" s="28" t="s">
        <v>54</v>
      </c>
      <c r="E48" s="35"/>
      <c r="F48" s="29" t="s">
        <v>55</v>
      </c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>
        <f t="shared" si="44"/>
        <v>100787.8</v>
      </c>
      <c r="AK48" s="30">
        <f t="shared" si="45"/>
        <v>0</v>
      </c>
      <c r="AL48" s="30">
        <f t="shared" si="46"/>
        <v>0</v>
      </c>
      <c r="AM48" s="30">
        <f t="shared" si="47"/>
        <v>0</v>
      </c>
      <c r="AN48" s="30">
        <f t="shared" si="48"/>
        <v>0</v>
      </c>
      <c r="AO48" s="30">
        <f t="shared" si="49"/>
        <v>0</v>
      </c>
      <c r="AP48" s="30">
        <f t="shared" si="50"/>
        <v>0</v>
      </c>
      <c r="AQ48" s="30">
        <f t="shared" si="51"/>
        <v>0</v>
      </c>
      <c r="AR48" s="30">
        <f t="shared" si="52"/>
        <v>0</v>
      </c>
      <c r="AS48" s="30">
        <f t="shared" si="15"/>
        <v>100787.8</v>
      </c>
      <c r="AT48" s="30">
        <f t="shared" si="16"/>
        <v>0</v>
      </c>
      <c r="AU48" s="30">
        <f t="shared" si="17"/>
        <v>0</v>
      </c>
      <c r="AV48" s="30">
        <f t="shared" si="53"/>
        <v>0</v>
      </c>
      <c r="AW48" s="30">
        <f t="shared" si="54"/>
        <v>0</v>
      </c>
      <c r="AX48" s="30">
        <f t="shared" si="55"/>
        <v>0</v>
      </c>
      <c r="AY48" s="30">
        <f t="shared" si="18"/>
        <v>100787.8</v>
      </c>
      <c r="AZ48" s="30">
        <f t="shared" si="19"/>
        <v>0</v>
      </c>
      <c r="BA48" s="30">
        <f t="shared" si="20"/>
        <v>0</v>
      </c>
      <c r="BB48" s="30">
        <f t="shared" si="56"/>
        <v>0</v>
      </c>
      <c r="BC48" s="30">
        <f t="shared" si="57"/>
        <v>0</v>
      </c>
      <c r="BD48" s="30">
        <f t="shared" si="58"/>
        <v>0</v>
      </c>
      <c r="BE48" s="30">
        <f t="shared" si="59"/>
        <v>0</v>
      </c>
      <c r="BF48" s="30">
        <f t="shared" si="60"/>
        <v>0</v>
      </c>
      <c r="BG48" s="30">
        <f t="shared" si="61"/>
        <v>0</v>
      </c>
      <c r="BH48" s="30">
        <f t="shared" si="62"/>
        <v>0</v>
      </c>
      <c r="BI48" s="30">
        <f t="shared" si="63"/>
        <v>0</v>
      </c>
      <c r="BJ48" s="30">
        <f t="shared" si="64"/>
        <v>0</v>
      </c>
      <c r="BK48" s="30">
        <f t="shared" si="65"/>
        <v>0</v>
      </c>
      <c r="BL48" s="30">
        <f t="shared" si="21"/>
        <v>100787.8</v>
      </c>
      <c r="BM48" s="30">
        <f t="shared" si="22"/>
        <v>0</v>
      </c>
      <c r="BN48" s="30">
        <f t="shared" si="23"/>
        <v>0</v>
      </c>
      <c r="BO48" s="30">
        <f t="shared" si="66"/>
        <v>0</v>
      </c>
      <c r="BP48" s="31"/>
      <c r="BQ48" s="1"/>
      <c r="BR48" s="1"/>
      <c r="BS48" s="1"/>
      <c r="BT48" s="1"/>
      <c r="BU48" s="1"/>
      <c r="BV48" s="1"/>
      <c r="BW48" s="1"/>
      <c r="BX48" s="1"/>
      <c r="BY48" s="1"/>
    </row>
    <row r="49" ht="15">
      <c r="A49" s="28" t="s">
        <v>71</v>
      </c>
      <c r="B49" s="28" t="s">
        <v>26</v>
      </c>
      <c r="C49" s="28" t="s">
        <v>73</v>
      </c>
      <c r="D49" s="28" t="s">
        <v>56</v>
      </c>
      <c r="E49" s="35"/>
      <c r="F49" s="29" t="s">
        <v>57</v>
      </c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>
        <f t="shared" si="44"/>
        <v>100787.8</v>
      </c>
      <c r="AK49" s="30">
        <f t="shared" si="45"/>
        <v>0</v>
      </c>
      <c r="AL49" s="30">
        <f t="shared" si="46"/>
        <v>0</v>
      </c>
      <c r="AM49" s="30">
        <f t="shared" si="47"/>
        <v>0</v>
      </c>
      <c r="AN49" s="30">
        <f t="shared" si="48"/>
        <v>0</v>
      </c>
      <c r="AO49" s="30">
        <f t="shared" si="49"/>
        <v>0</v>
      </c>
      <c r="AP49" s="30">
        <f t="shared" si="50"/>
        <v>0</v>
      </c>
      <c r="AQ49" s="30">
        <f t="shared" si="51"/>
        <v>0</v>
      </c>
      <c r="AR49" s="30">
        <f t="shared" si="52"/>
        <v>0</v>
      </c>
      <c r="AS49" s="30">
        <f t="shared" si="15"/>
        <v>100787.8</v>
      </c>
      <c r="AT49" s="30">
        <f t="shared" si="16"/>
        <v>0</v>
      </c>
      <c r="AU49" s="30">
        <f t="shared" si="17"/>
        <v>0</v>
      </c>
      <c r="AV49" s="30">
        <f t="shared" si="53"/>
        <v>0</v>
      </c>
      <c r="AW49" s="30">
        <f t="shared" si="54"/>
        <v>0</v>
      </c>
      <c r="AX49" s="30">
        <f t="shared" si="55"/>
        <v>0</v>
      </c>
      <c r="AY49" s="30">
        <f t="shared" si="18"/>
        <v>100787.8</v>
      </c>
      <c r="AZ49" s="30">
        <f t="shared" si="19"/>
        <v>0</v>
      </c>
      <c r="BA49" s="30">
        <f t="shared" si="20"/>
        <v>0</v>
      </c>
      <c r="BB49" s="30">
        <f t="shared" si="56"/>
        <v>0</v>
      </c>
      <c r="BC49" s="30">
        <f t="shared" si="57"/>
        <v>0</v>
      </c>
      <c r="BD49" s="30">
        <f t="shared" si="58"/>
        <v>0</v>
      </c>
      <c r="BE49" s="30">
        <f t="shared" si="59"/>
        <v>0</v>
      </c>
      <c r="BF49" s="30">
        <f t="shared" si="60"/>
        <v>0</v>
      </c>
      <c r="BG49" s="30">
        <f t="shared" si="61"/>
        <v>0</v>
      </c>
      <c r="BH49" s="30">
        <f t="shared" si="62"/>
        <v>0</v>
      </c>
      <c r="BI49" s="30">
        <f t="shared" si="63"/>
        <v>0</v>
      </c>
      <c r="BJ49" s="30">
        <f t="shared" si="64"/>
        <v>0</v>
      </c>
      <c r="BK49" s="30">
        <f t="shared" si="65"/>
        <v>0</v>
      </c>
      <c r="BL49" s="30">
        <f t="shared" si="21"/>
        <v>100787.8</v>
      </c>
      <c r="BM49" s="30">
        <f t="shared" si="22"/>
        <v>0</v>
      </c>
      <c r="BN49" s="30">
        <f t="shared" si="23"/>
        <v>0</v>
      </c>
      <c r="BO49" s="30">
        <f t="shared" si="66"/>
        <v>0</v>
      </c>
      <c r="BP49" s="31"/>
      <c r="BQ49" s="1"/>
      <c r="BR49" s="1"/>
      <c r="BS49" s="1"/>
      <c r="BT49" s="1"/>
      <c r="BU49" s="1"/>
      <c r="BV49" s="1"/>
      <c r="BW49" s="1"/>
      <c r="BX49" s="1"/>
      <c r="BY49" s="1"/>
    </row>
    <row r="50" ht="30">
      <c r="A50" s="28" t="s">
        <v>71</v>
      </c>
      <c r="B50" s="28" t="s">
        <v>26</v>
      </c>
      <c r="C50" s="28" t="s">
        <v>73</v>
      </c>
      <c r="D50" s="28" t="s">
        <v>75</v>
      </c>
      <c r="E50" s="35"/>
      <c r="F50" s="29" t="s">
        <v>76</v>
      </c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>
        <f t="shared" si="44"/>
        <v>100787.8</v>
      </c>
      <c r="AK50" s="30">
        <f t="shared" si="45"/>
        <v>0</v>
      </c>
      <c r="AL50" s="30">
        <f t="shared" si="46"/>
        <v>0</v>
      </c>
      <c r="AM50" s="30">
        <f t="shared" si="47"/>
        <v>0</v>
      </c>
      <c r="AN50" s="30">
        <f t="shared" si="48"/>
        <v>0</v>
      </c>
      <c r="AO50" s="30">
        <f t="shared" si="49"/>
        <v>0</v>
      </c>
      <c r="AP50" s="30">
        <f t="shared" si="50"/>
        <v>0</v>
      </c>
      <c r="AQ50" s="30">
        <f t="shared" si="51"/>
        <v>0</v>
      </c>
      <c r="AR50" s="30">
        <f t="shared" si="52"/>
        <v>0</v>
      </c>
      <c r="AS50" s="30">
        <f t="shared" si="15"/>
        <v>100787.8</v>
      </c>
      <c r="AT50" s="30">
        <f t="shared" si="16"/>
        <v>0</v>
      </c>
      <c r="AU50" s="30">
        <f t="shared" si="17"/>
        <v>0</v>
      </c>
      <c r="AV50" s="30">
        <f t="shared" si="53"/>
        <v>0</v>
      </c>
      <c r="AW50" s="30">
        <f t="shared" si="54"/>
        <v>0</v>
      </c>
      <c r="AX50" s="30">
        <f t="shared" si="55"/>
        <v>0</v>
      </c>
      <c r="AY50" s="30">
        <f t="shared" si="18"/>
        <v>100787.8</v>
      </c>
      <c r="AZ50" s="30">
        <f t="shared" si="19"/>
        <v>0</v>
      </c>
      <c r="BA50" s="30">
        <f t="shared" si="20"/>
        <v>0</v>
      </c>
      <c r="BB50" s="30">
        <f t="shared" si="56"/>
        <v>0</v>
      </c>
      <c r="BC50" s="30">
        <f t="shared" si="57"/>
        <v>0</v>
      </c>
      <c r="BD50" s="30">
        <f t="shared" si="58"/>
        <v>0</v>
      </c>
      <c r="BE50" s="30">
        <f t="shared" si="59"/>
        <v>0</v>
      </c>
      <c r="BF50" s="30">
        <f t="shared" si="60"/>
        <v>0</v>
      </c>
      <c r="BG50" s="30">
        <f t="shared" si="61"/>
        <v>0</v>
      </c>
      <c r="BH50" s="30">
        <f t="shared" si="62"/>
        <v>0</v>
      </c>
      <c r="BI50" s="30">
        <f t="shared" si="63"/>
        <v>0</v>
      </c>
      <c r="BJ50" s="30">
        <f t="shared" si="64"/>
        <v>0</v>
      </c>
      <c r="BK50" s="30">
        <f t="shared" si="65"/>
        <v>0</v>
      </c>
      <c r="BL50" s="30">
        <f t="shared" si="21"/>
        <v>100787.8</v>
      </c>
      <c r="BM50" s="30">
        <f t="shared" si="22"/>
        <v>0</v>
      </c>
      <c r="BN50" s="30">
        <f t="shared" si="23"/>
        <v>0</v>
      </c>
      <c r="BO50" s="30">
        <f t="shared" si="66"/>
        <v>0</v>
      </c>
      <c r="BP50" s="31"/>
      <c r="BQ50" s="1"/>
      <c r="BR50" s="1"/>
      <c r="BS50" s="1"/>
      <c r="BT50" s="1"/>
      <c r="BU50" s="1"/>
      <c r="BV50" s="1"/>
      <c r="BW50" s="1"/>
      <c r="BX50" s="1"/>
      <c r="BY50" s="1"/>
    </row>
    <row r="51" ht="15">
      <c r="A51" s="28" t="s">
        <v>71</v>
      </c>
      <c r="B51" s="28" t="s">
        <v>26</v>
      </c>
      <c r="C51" s="28" t="s">
        <v>73</v>
      </c>
      <c r="D51" s="28" t="s">
        <v>75</v>
      </c>
      <c r="E51" s="28" t="s">
        <v>40</v>
      </c>
      <c r="F51" s="29" t="s">
        <v>41</v>
      </c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>
        <v>100787.8</v>
      </c>
      <c r="AK51" s="30"/>
      <c r="AL51" s="30"/>
      <c r="AM51" s="30"/>
      <c r="AN51" s="30"/>
      <c r="AO51" s="30"/>
      <c r="AP51" s="30"/>
      <c r="AQ51" s="30"/>
      <c r="AR51" s="30"/>
      <c r="AS51" s="30">
        <f t="shared" si="15"/>
        <v>100787.8</v>
      </c>
      <c r="AT51" s="30">
        <f t="shared" si="16"/>
        <v>0</v>
      </c>
      <c r="AU51" s="30">
        <f t="shared" si="17"/>
        <v>0</v>
      </c>
      <c r="AV51" s="30"/>
      <c r="AW51" s="30"/>
      <c r="AX51" s="30"/>
      <c r="AY51" s="30">
        <f t="shared" si="18"/>
        <v>100787.8</v>
      </c>
      <c r="AZ51" s="30">
        <f t="shared" si="19"/>
        <v>0</v>
      </c>
      <c r="BA51" s="30">
        <f t="shared" si="20"/>
        <v>0</v>
      </c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>
        <f t="shared" si="21"/>
        <v>100787.8</v>
      </c>
      <c r="BM51" s="30">
        <f t="shared" si="22"/>
        <v>0</v>
      </c>
      <c r="BN51" s="30">
        <f t="shared" si="23"/>
        <v>0</v>
      </c>
      <c r="BO51" s="30"/>
      <c r="BP51" s="31"/>
      <c r="BQ51" s="1"/>
      <c r="BR51" s="1"/>
      <c r="BS51" s="1"/>
      <c r="BT51" s="1"/>
      <c r="BU51" s="1"/>
      <c r="BV51" s="1"/>
      <c r="BW51" s="1"/>
      <c r="BX51" s="1"/>
      <c r="BY51" s="1"/>
    </row>
    <row r="52" s="18" customFormat="1" ht="30">
      <c r="A52" s="19" t="s">
        <v>77</v>
      </c>
      <c r="B52" s="19"/>
      <c r="C52" s="19"/>
      <c r="D52" s="19"/>
      <c r="E52" s="19"/>
      <c r="F52" s="20" t="s">
        <v>78</v>
      </c>
      <c r="G52" s="21">
        <f>G53+G82</f>
        <v>542688.80000000005</v>
      </c>
      <c r="H52" s="21">
        <f>H53+H82</f>
        <v>590855.19999999995</v>
      </c>
      <c r="I52" s="21">
        <f>I53+I82</f>
        <v>781594.39999999991</v>
      </c>
      <c r="J52" s="21">
        <f>J53+J82</f>
        <v>-31359.630000000001</v>
      </c>
      <c r="K52" s="21">
        <f>K53+K82</f>
        <v>44254.921000000002</v>
      </c>
      <c r="L52" s="21">
        <f>L53+L82</f>
        <v>-22216.708999999999</v>
      </c>
      <c r="M52" s="21">
        <f t="shared" si="6"/>
        <v>511329.17000000004</v>
      </c>
      <c r="N52" s="21">
        <f t="shared" si="7"/>
        <v>635110.12099999993</v>
      </c>
      <c r="O52" s="21">
        <f t="shared" si="8"/>
        <v>759377.69099999988</v>
      </c>
      <c r="P52" s="21">
        <f>P53+P82</f>
        <v>0</v>
      </c>
      <c r="Q52" s="21">
        <f>Q53+Q82</f>
        <v>0</v>
      </c>
      <c r="R52" s="21">
        <f>R53+R82</f>
        <v>302285.40000000002</v>
      </c>
      <c r="S52" s="21">
        <f>S53+S82</f>
        <v>0</v>
      </c>
      <c r="T52" s="21">
        <f>T53+T82</f>
        <v>0</v>
      </c>
      <c r="U52" s="21">
        <f>U53+U82</f>
        <v>0</v>
      </c>
      <c r="V52" s="21">
        <f>V53+V82</f>
        <v>-28255.799999999999</v>
      </c>
      <c r="W52" s="21">
        <f>W53+W82</f>
        <v>0</v>
      </c>
      <c r="X52" s="21">
        <f>X53+X82</f>
        <v>0</v>
      </c>
      <c r="Y52" s="21">
        <f>Y53+Y82</f>
        <v>0</v>
      </c>
      <c r="Z52" s="21">
        <f>Z53+Z82</f>
        <v>-5522.1000000000004</v>
      </c>
      <c r="AA52" s="21">
        <f>AA53+AA82</f>
        <v>0</v>
      </c>
      <c r="AB52" s="21">
        <f>AB53+AB82</f>
        <v>0</v>
      </c>
      <c r="AC52" s="21">
        <f t="shared" si="9"/>
        <v>813614.57000000007</v>
      </c>
      <c r="AD52" s="21">
        <f t="shared" si="10"/>
        <v>606854.32099999988</v>
      </c>
      <c r="AE52" s="21">
        <f t="shared" si="11"/>
        <v>753855.5909999999</v>
      </c>
      <c r="AF52" s="21">
        <f>AF53+AF82</f>
        <v>7724.8050000000003</v>
      </c>
      <c r="AG52" s="21">
        <f t="shared" si="12"/>
        <v>821339.37500000012</v>
      </c>
      <c r="AH52" s="21">
        <f t="shared" si="13"/>
        <v>606854.32099999988</v>
      </c>
      <c r="AI52" s="21">
        <f t="shared" si="14"/>
        <v>753855.5909999999</v>
      </c>
      <c r="AJ52" s="21">
        <f>AJ53+AJ82</f>
        <v>0</v>
      </c>
      <c r="AK52" s="21">
        <f>AK53+AK82</f>
        <v>0</v>
      </c>
      <c r="AL52" s="21">
        <f>AL53+AL82</f>
        <v>129857.50000000003</v>
      </c>
      <c r="AM52" s="21">
        <f>AM53+AM82</f>
        <v>0</v>
      </c>
      <c r="AN52" s="21">
        <f>AN53+AN82</f>
        <v>0</v>
      </c>
      <c r="AO52" s="21">
        <f>AO53+AO82</f>
        <v>0</v>
      </c>
      <c r="AP52" s="21">
        <f>AP53+AP82</f>
        <v>0</v>
      </c>
      <c r="AQ52" s="21">
        <f>AQ53+AQ82</f>
        <v>0</v>
      </c>
      <c r="AR52" s="21">
        <f>AR53+AR82</f>
        <v>0</v>
      </c>
      <c r="AS52" s="21">
        <f t="shared" si="15"/>
        <v>951196.87500000012</v>
      </c>
      <c r="AT52" s="21">
        <f t="shared" si="16"/>
        <v>606854.32099999988</v>
      </c>
      <c r="AU52" s="21">
        <f t="shared" si="17"/>
        <v>753855.5909999999</v>
      </c>
      <c r="AV52" s="21">
        <f>AV53+AV82</f>
        <v>0</v>
      </c>
      <c r="AW52" s="21">
        <f>AW53+AW82</f>
        <v>0</v>
      </c>
      <c r="AX52" s="21">
        <f>AX53+AX82</f>
        <v>0</v>
      </c>
      <c r="AY52" s="21">
        <f t="shared" si="18"/>
        <v>951196.87500000012</v>
      </c>
      <c r="AZ52" s="21">
        <f t="shared" si="19"/>
        <v>606854.32099999988</v>
      </c>
      <c r="BA52" s="21">
        <f t="shared" si="20"/>
        <v>753855.5909999999</v>
      </c>
      <c r="BB52" s="21">
        <f>BB53+BB82</f>
        <v>0</v>
      </c>
      <c r="BC52" s="21">
        <f>BC53+BC82</f>
        <v>0</v>
      </c>
      <c r="BD52" s="21">
        <f>BD53+BD82</f>
        <v>107269.595</v>
      </c>
      <c r="BE52" s="21">
        <f>BE53+BE82</f>
        <v>0</v>
      </c>
      <c r="BF52" s="21">
        <f>BF53+BF82</f>
        <v>0</v>
      </c>
      <c r="BG52" s="21">
        <f>BG53+BG82</f>
        <v>-47000</v>
      </c>
      <c r="BH52" s="21">
        <f>BH53+BH82</f>
        <v>0</v>
      </c>
      <c r="BI52" s="21">
        <f>BI53+BI82</f>
        <v>0</v>
      </c>
      <c r="BJ52" s="21">
        <f>BJ53+BJ82</f>
        <v>-230000</v>
      </c>
      <c r="BK52" s="21">
        <f>BK53+BK82</f>
        <v>0</v>
      </c>
      <c r="BL52" s="21">
        <f t="shared" si="21"/>
        <v>1058466.4700000002</v>
      </c>
      <c r="BM52" s="21">
        <f t="shared" si="22"/>
        <v>559854.32099999988</v>
      </c>
      <c r="BN52" s="21">
        <f t="shared" si="23"/>
        <v>523855.5909999999</v>
      </c>
      <c r="BO52" s="21">
        <f>BO53+BO82</f>
        <v>0</v>
      </c>
      <c r="BP52" s="22"/>
      <c r="BQ52" s="18"/>
      <c r="BR52" s="18"/>
      <c r="BS52" s="18"/>
      <c r="BT52" s="18"/>
      <c r="BU52" s="18"/>
      <c r="BV52" s="18"/>
      <c r="BW52" s="18"/>
      <c r="BX52" s="18"/>
      <c r="BY52" s="18"/>
    </row>
    <row r="53" s="18" customFormat="1" ht="15">
      <c r="A53" s="19" t="s">
        <v>77</v>
      </c>
      <c r="B53" s="19" t="s">
        <v>26</v>
      </c>
      <c r="C53" s="19"/>
      <c r="D53" s="19"/>
      <c r="E53" s="19"/>
      <c r="F53" s="20" t="s">
        <v>27</v>
      </c>
      <c r="G53" s="21">
        <f>G61+G66+G54</f>
        <v>537793</v>
      </c>
      <c r="H53" s="21">
        <f>H61+H66+H54</f>
        <v>542382.09999999998</v>
      </c>
      <c r="I53" s="21">
        <f>I61+I66+I54</f>
        <v>542382.09999999998</v>
      </c>
      <c r="J53" s="21">
        <f>J61+J66+J54</f>
        <v>-31359.630000000001</v>
      </c>
      <c r="K53" s="21">
        <f>K61+K66+K54</f>
        <v>44254.921000000002</v>
      </c>
      <c r="L53" s="21">
        <f>L61+L66+L54</f>
        <v>-22216.708999999999</v>
      </c>
      <c r="M53" s="21">
        <f t="shared" si="6"/>
        <v>506433.37</v>
      </c>
      <c r="N53" s="21">
        <f t="shared" si="7"/>
        <v>586637.02099999995</v>
      </c>
      <c r="O53" s="21">
        <f t="shared" si="8"/>
        <v>520165.391</v>
      </c>
      <c r="P53" s="21">
        <f>P61+P66+P54</f>
        <v>0</v>
      </c>
      <c r="Q53" s="21">
        <f>Q61+Q66+Q54</f>
        <v>0</v>
      </c>
      <c r="R53" s="21">
        <f>R61+R66+R54</f>
        <v>302421.40000000002</v>
      </c>
      <c r="S53" s="21">
        <f>S61+S66+S54</f>
        <v>0</v>
      </c>
      <c r="T53" s="21">
        <f>T61+T66+T54</f>
        <v>0</v>
      </c>
      <c r="U53" s="21">
        <f>U61+U66+U54</f>
        <v>0</v>
      </c>
      <c r="V53" s="21">
        <f>V61+V66+V54</f>
        <v>-23000</v>
      </c>
      <c r="W53" s="21">
        <f>W61+W66+W54</f>
        <v>0</v>
      </c>
      <c r="X53" s="21">
        <f>X61+X66+X54</f>
        <v>0</v>
      </c>
      <c r="Y53" s="21">
        <f>Y61+Y66+Y54</f>
        <v>0</v>
      </c>
      <c r="Z53" s="21">
        <f>Z61+Z66+Z54</f>
        <v>0</v>
      </c>
      <c r="AA53" s="21">
        <f>AA61+AA66+AA54</f>
        <v>0</v>
      </c>
      <c r="AB53" s="21">
        <f>AB61+AB66+AB54</f>
        <v>0</v>
      </c>
      <c r="AC53" s="21">
        <f t="shared" si="9"/>
        <v>808854.77000000002</v>
      </c>
      <c r="AD53" s="21">
        <f t="shared" si="10"/>
        <v>563637.02099999995</v>
      </c>
      <c r="AE53" s="21">
        <f t="shared" si="11"/>
        <v>520165.391</v>
      </c>
      <c r="AF53" s="21">
        <f>AF61+AF66+AF54</f>
        <v>7724.8050000000003</v>
      </c>
      <c r="AG53" s="21">
        <f t="shared" si="12"/>
        <v>816579.57500000007</v>
      </c>
      <c r="AH53" s="21">
        <f t="shared" si="13"/>
        <v>563637.02099999995</v>
      </c>
      <c r="AI53" s="21">
        <f t="shared" si="14"/>
        <v>520165.391</v>
      </c>
      <c r="AJ53" s="21">
        <f>AJ61+AJ66+AJ54</f>
        <v>0</v>
      </c>
      <c r="AK53" s="21">
        <f>AK61+AK66+AK54</f>
        <v>0</v>
      </c>
      <c r="AL53" s="21">
        <f>AL61+AL66+AL54</f>
        <v>129857.50000000003</v>
      </c>
      <c r="AM53" s="21">
        <f>AM61+AM66+AM54</f>
        <v>0</v>
      </c>
      <c r="AN53" s="21">
        <f>AN61+AN66+AN54</f>
        <v>0</v>
      </c>
      <c r="AO53" s="21">
        <f>AO61+AO66+AO54</f>
        <v>0</v>
      </c>
      <c r="AP53" s="21">
        <f>AP61+AP66+AP54</f>
        <v>0</v>
      </c>
      <c r="AQ53" s="21">
        <f>AQ61+AQ66+AQ54</f>
        <v>0</v>
      </c>
      <c r="AR53" s="21">
        <f>AR61+AR66+AR54</f>
        <v>0</v>
      </c>
      <c r="AS53" s="21">
        <f t="shared" si="15"/>
        <v>946437.07500000007</v>
      </c>
      <c r="AT53" s="21">
        <f t="shared" si="16"/>
        <v>563637.02099999995</v>
      </c>
      <c r="AU53" s="21">
        <f t="shared" si="17"/>
        <v>520165.391</v>
      </c>
      <c r="AV53" s="21">
        <f>AV61+AV66+AV54</f>
        <v>0</v>
      </c>
      <c r="AW53" s="21">
        <f>AW61+AW66+AW54</f>
        <v>0</v>
      </c>
      <c r="AX53" s="21">
        <f>AX61+AX66+AX54</f>
        <v>0</v>
      </c>
      <c r="AY53" s="21">
        <f t="shared" si="18"/>
        <v>946437.07500000007</v>
      </c>
      <c r="AZ53" s="21">
        <f t="shared" si="19"/>
        <v>563637.02099999995</v>
      </c>
      <c r="BA53" s="21">
        <f t="shared" si="20"/>
        <v>520165.391</v>
      </c>
      <c r="BB53" s="21">
        <f>BB61+BB66+BB54</f>
        <v>0</v>
      </c>
      <c r="BC53" s="21">
        <f>BC61+BC66+BC54</f>
        <v>0</v>
      </c>
      <c r="BD53" s="21">
        <f>BD61+BD66+BD54</f>
        <v>107269.595</v>
      </c>
      <c r="BE53" s="21">
        <f>BE61+BE66+BE54</f>
        <v>0</v>
      </c>
      <c r="BF53" s="21">
        <f>BF61+BF66+BF54</f>
        <v>0</v>
      </c>
      <c r="BG53" s="21">
        <f>BG61+BG66+BG54</f>
        <v>-47000</v>
      </c>
      <c r="BH53" s="21">
        <f>BH61+BH66+BH54</f>
        <v>0</v>
      </c>
      <c r="BI53" s="21">
        <f>BI61+BI66+BI54</f>
        <v>0</v>
      </c>
      <c r="BJ53" s="21">
        <f>BJ61+BJ66+BJ54</f>
        <v>-80000</v>
      </c>
      <c r="BK53" s="21">
        <f>BK61+BK66+BK54</f>
        <v>0</v>
      </c>
      <c r="BL53" s="21">
        <f t="shared" si="21"/>
        <v>1053706.6700000002</v>
      </c>
      <c r="BM53" s="21">
        <f t="shared" si="22"/>
        <v>516637.02099999995</v>
      </c>
      <c r="BN53" s="21">
        <f t="shared" si="23"/>
        <v>440165.391</v>
      </c>
      <c r="BO53" s="21">
        <f>BO61+BO66+BO54</f>
        <v>0</v>
      </c>
      <c r="BP53" s="22"/>
      <c r="BQ53" s="18"/>
      <c r="BR53" s="18"/>
      <c r="BS53" s="18"/>
      <c r="BT53" s="18"/>
      <c r="BU53" s="18"/>
      <c r="BV53" s="18"/>
      <c r="BW53" s="18"/>
      <c r="BX53" s="18"/>
      <c r="BY53" s="18"/>
    </row>
    <row r="54" s="23" customFormat="1" ht="45">
      <c r="A54" s="24" t="s">
        <v>77</v>
      </c>
      <c r="B54" s="24" t="s">
        <v>26</v>
      </c>
      <c r="C54" s="24" t="s">
        <v>79</v>
      </c>
      <c r="D54" s="24"/>
      <c r="E54" s="24"/>
      <c r="F54" s="25" t="s">
        <v>80</v>
      </c>
      <c r="G54" s="26">
        <f t="shared" ref="G54:G56" si="67">G55</f>
        <v>216930.90000000002</v>
      </c>
      <c r="H54" s="26">
        <f t="shared" ref="H54:H56" si="68">H55</f>
        <v>222843.30000000002</v>
      </c>
      <c r="I54" s="26">
        <f t="shared" ref="I54:I56" si="69">I55</f>
        <v>222843.30000000002</v>
      </c>
      <c r="J54" s="26">
        <f t="shared" ref="J54:J56" si="70">J55</f>
        <v>0</v>
      </c>
      <c r="K54" s="26">
        <f t="shared" ref="K54:K56" si="71">K55</f>
        <v>0</v>
      </c>
      <c r="L54" s="26">
        <f t="shared" ref="L54:L56" si="72">L55</f>
        <v>0</v>
      </c>
      <c r="M54" s="26">
        <f t="shared" si="6"/>
        <v>216930.90000000002</v>
      </c>
      <c r="N54" s="26">
        <f t="shared" si="7"/>
        <v>222843.30000000002</v>
      </c>
      <c r="O54" s="26">
        <f t="shared" si="8"/>
        <v>222843.30000000002</v>
      </c>
      <c r="P54" s="26">
        <f t="shared" ref="P54:P56" si="73">P55</f>
        <v>0</v>
      </c>
      <c r="Q54" s="26">
        <f t="shared" ref="Q54:Q56" si="74">Q55</f>
        <v>0</v>
      </c>
      <c r="R54" s="26">
        <f t="shared" ref="R54:R56" si="75">R55</f>
        <v>0</v>
      </c>
      <c r="S54" s="26">
        <f t="shared" ref="S54:S56" si="76">S55</f>
        <v>0</v>
      </c>
      <c r="T54" s="26">
        <f t="shared" ref="T54:T56" si="77">T55</f>
        <v>0</v>
      </c>
      <c r="U54" s="26">
        <f t="shared" ref="U54:U56" si="78">U55</f>
        <v>0</v>
      </c>
      <c r="V54" s="26">
        <f t="shared" ref="V54:V56" si="79">V55</f>
        <v>0</v>
      </c>
      <c r="W54" s="26">
        <f t="shared" ref="W54:W56" si="80">W55</f>
        <v>0</v>
      </c>
      <c r="X54" s="26">
        <f t="shared" ref="X54:X56" si="81">X55</f>
        <v>0</v>
      </c>
      <c r="Y54" s="26">
        <f t="shared" ref="Y54:Y56" si="82">Y55</f>
        <v>0</v>
      </c>
      <c r="Z54" s="26">
        <f t="shared" ref="Z54:Z56" si="83">Z55</f>
        <v>0</v>
      </c>
      <c r="AA54" s="26">
        <f t="shared" ref="AA54:AA56" si="84">AA55</f>
        <v>0</v>
      </c>
      <c r="AB54" s="26">
        <f t="shared" ref="AB54:AB56" si="85">AB55</f>
        <v>0</v>
      </c>
      <c r="AC54" s="26">
        <f t="shared" si="9"/>
        <v>216930.90000000002</v>
      </c>
      <c r="AD54" s="26">
        <f t="shared" si="10"/>
        <v>222843.30000000002</v>
      </c>
      <c r="AE54" s="26">
        <f t="shared" si="11"/>
        <v>222843.30000000002</v>
      </c>
      <c r="AF54" s="26">
        <f t="shared" ref="AF54:AF56" si="86">AF55</f>
        <v>0</v>
      </c>
      <c r="AG54" s="26">
        <f t="shared" si="12"/>
        <v>216930.90000000002</v>
      </c>
      <c r="AH54" s="26">
        <f t="shared" si="13"/>
        <v>222843.30000000002</v>
      </c>
      <c r="AI54" s="26">
        <f t="shared" si="14"/>
        <v>222843.30000000002</v>
      </c>
      <c r="AJ54" s="26">
        <f t="shared" ref="AJ54:AJ56" si="87">AJ55</f>
        <v>0</v>
      </c>
      <c r="AK54" s="26">
        <f t="shared" ref="AK54:AK56" si="88">AK55</f>
        <v>0</v>
      </c>
      <c r="AL54" s="26">
        <f t="shared" ref="AL54:AL56" si="89">AL55</f>
        <v>-2941.4000000000001</v>
      </c>
      <c r="AM54" s="26">
        <f t="shared" ref="AM54:AM56" si="90">AM55</f>
        <v>0</v>
      </c>
      <c r="AN54" s="26">
        <f t="shared" ref="AN54:AN56" si="91">AN55</f>
        <v>0</v>
      </c>
      <c r="AO54" s="26">
        <f t="shared" ref="AO54:AO56" si="92">AO55</f>
        <v>0</v>
      </c>
      <c r="AP54" s="26">
        <f t="shared" ref="AP54:AP56" si="93">AP55</f>
        <v>0</v>
      </c>
      <c r="AQ54" s="26">
        <f t="shared" ref="AQ54:AQ56" si="94">AQ55</f>
        <v>0</v>
      </c>
      <c r="AR54" s="26">
        <f t="shared" ref="AR54:AR56" si="95">AR55</f>
        <v>0</v>
      </c>
      <c r="AS54" s="26">
        <f t="shared" si="15"/>
        <v>213989.50000000003</v>
      </c>
      <c r="AT54" s="26">
        <f t="shared" si="16"/>
        <v>222843.30000000002</v>
      </c>
      <c r="AU54" s="26">
        <f t="shared" si="17"/>
        <v>222843.30000000002</v>
      </c>
      <c r="AV54" s="26">
        <f t="shared" ref="AV54:AV56" si="96">AV55</f>
        <v>0</v>
      </c>
      <c r="AW54" s="26">
        <f t="shared" ref="AW54:AW56" si="97">AW55</f>
        <v>0</v>
      </c>
      <c r="AX54" s="26">
        <f t="shared" ref="AX54:AX56" si="98">AX55</f>
        <v>0</v>
      </c>
      <c r="AY54" s="26">
        <f t="shared" si="18"/>
        <v>213989.50000000003</v>
      </c>
      <c r="AZ54" s="26">
        <f t="shared" si="19"/>
        <v>222843.30000000002</v>
      </c>
      <c r="BA54" s="26">
        <f t="shared" si="20"/>
        <v>222843.30000000002</v>
      </c>
      <c r="BB54" s="26">
        <f t="shared" ref="BB54:BB56" si="99">BB55</f>
        <v>0</v>
      </c>
      <c r="BC54" s="26">
        <f t="shared" ref="BC54:BC56" si="100">BC55</f>
        <v>0</v>
      </c>
      <c r="BD54" s="26">
        <f t="shared" ref="BD54:BD56" si="101">BD55</f>
        <v>0</v>
      </c>
      <c r="BE54" s="26">
        <f t="shared" ref="BE54:BE56" si="102">BE55</f>
        <v>0</v>
      </c>
      <c r="BF54" s="26">
        <f t="shared" ref="BF54:BF56" si="103">BF55</f>
        <v>0</v>
      </c>
      <c r="BG54" s="26">
        <f t="shared" ref="BG54:BG56" si="104">BG55</f>
        <v>0</v>
      </c>
      <c r="BH54" s="26">
        <f t="shared" ref="BH54:BH56" si="105">BH55</f>
        <v>0</v>
      </c>
      <c r="BI54" s="26">
        <f t="shared" ref="BI54:BI56" si="106">BI55</f>
        <v>0</v>
      </c>
      <c r="BJ54" s="26">
        <f t="shared" ref="BJ54:BJ56" si="107">BJ55</f>
        <v>0</v>
      </c>
      <c r="BK54" s="26">
        <f t="shared" ref="BK54:BK56" si="108">BK55</f>
        <v>0</v>
      </c>
      <c r="BL54" s="26">
        <f t="shared" si="21"/>
        <v>213989.50000000003</v>
      </c>
      <c r="BM54" s="26">
        <f t="shared" si="22"/>
        <v>222843.30000000002</v>
      </c>
      <c r="BN54" s="26">
        <f t="shared" si="23"/>
        <v>222843.30000000002</v>
      </c>
      <c r="BO54" s="26">
        <f t="shared" ref="BO54:BO56" si="109">BO55</f>
        <v>0</v>
      </c>
      <c r="BP54" s="27"/>
      <c r="BQ54" s="23"/>
      <c r="BR54" s="23"/>
      <c r="BS54" s="23"/>
      <c r="BT54" s="23"/>
      <c r="BU54" s="23"/>
      <c r="BV54" s="23"/>
      <c r="BW54" s="23"/>
      <c r="BX54" s="23"/>
      <c r="BY54" s="23"/>
    </row>
    <row r="55" ht="30">
      <c r="A55" s="28" t="s">
        <v>77</v>
      </c>
      <c r="B55" s="28" t="s">
        <v>26</v>
      </c>
      <c r="C55" s="28" t="s">
        <v>79</v>
      </c>
      <c r="D55" s="28" t="s">
        <v>81</v>
      </c>
      <c r="E55" s="28"/>
      <c r="F55" s="29" t="s">
        <v>82</v>
      </c>
      <c r="G55" s="30">
        <f t="shared" si="67"/>
        <v>216930.90000000002</v>
      </c>
      <c r="H55" s="30">
        <f t="shared" si="68"/>
        <v>222843.30000000002</v>
      </c>
      <c r="I55" s="30">
        <f t="shared" si="69"/>
        <v>222843.30000000002</v>
      </c>
      <c r="J55" s="30">
        <f t="shared" si="70"/>
        <v>0</v>
      </c>
      <c r="K55" s="30">
        <f t="shared" si="71"/>
        <v>0</v>
      </c>
      <c r="L55" s="30">
        <f t="shared" si="72"/>
        <v>0</v>
      </c>
      <c r="M55" s="30">
        <f t="shared" si="6"/>
        <v>216930.90000000002</v>
      </c>
      <c r="N55" s="30">
        <f t="shared" si="7"/>
        <v>222843.30000000002</v>
      </c>
      <c r="O55" s="30">
        <f t="shared" si="8"/>
        <v>222843.30000000002</v>
      </c>
      <c r="P55" s="30">
        <f t="shared" si="73"/>
        <v>0</v>
      </c>
      <c r="Q55" s="30">
        <f t="shared" si="74"/>
        <v>0</v>
      </c>
      <c r="R55" s="30">
        <f t="shared" si="75"/>
        <v>0</v>
      </c>
      <c r="S55" s="30">
        <f t="shared" si="76"/>
        <v>0</v>
      </c>
      <c r="T55" s="30">
        <f t="shared" si="77"/>
        <v>0</v>
      </c>
      <c r="U55" s="30">
        <f t="shared" si="78"/>
        <v>0</v>
      </c>
      <c r="V55" s="30">
        <f t="shared" si="79"/>
        <v>0</v>
      </c>
      <c r="W55" s="30">
        <f t="shared" si="80"/>
        <v>0</v>
      </c>
      <c r="X55" s="30">
        <f t="shared" si="81"/>
        <v>0</v>
      </c>
      <c r="Y55" s="30">
        <f t="shared" si="82"/>
        <v>0</v>
      </c>
      <c r="Z55" s="30">
        <f t="shared" si="83"/>
        <v>0</v>
      </c>
      <c r="AA55" s="30">
        <f t="shared" si="84"/>
        <v>0</v>
      </c>
      <c r="AB55" s="30">
        <f t="shared" si="85"/>
        <v>0</v>
      </c>
      <c r="AC55" s="30">
        <f t="shared" si="9"/>
        <v>216930.90000000002</v>
      </c>
      <c r="AD55" s="30">
        <f t="shared" si="10"/>
        <v>222843.30000000002</v>
      </c>
      <c r="AE55" s="30">
        <f t="shared" si="11"/>
        <v>222843.30000000002</v>
      </c>
      <c r="AF55" s="30">
        <f t="shared" si="86"/>
        <v>0</v>
      </c>
      <c r="AG55" s="30">
        <f t="shared" si="12"/>
        <v>216930.90000000002</v>
      </c>
      <c r="AH55" s="30">
        <f t="shared" si="13"/>
        <v>222843.30000000002</v>
      </c>
      <c r="AI55" s="30">
        <f t="shared" si="14"/>
        <v>222843.30000000002</v>
      </c>
      <c r="AJ55" s="30">
        <f t="shared" si="87"/>
        <v>0</v>
      </c>
      <c r="AK55" s="30">
        <f t="shared" si="88"/>
        <v>0</v>
      </c>
      <c r="AL55" s="30">
        <f t="shared" si="89"/>
        <v>-2941.4000000000001</v>
      </c>
      <c r="AM55" s="30">
        <f t="shared" si="90"/>
        <v>0</v>
      </c>
      <c r="AN55" s="30">
        <f t="shared" si="91"/>
        <v>0</v>
      </c>
      <c r="AO55" s="30">
        <f t="shared" si="92"/>
        <v>0</v>
      </c>
      <c r="AP55" s="30">
        <f t="shared" si="93"/>
        <v>0</v>
      </c>
      <c r="AQ55" s="30">
        <f t="shared" si="94"/>
        <v>0</v>
      </c>
      <c r="AR55" s="30">
        <f t="shared" si="95"/>
        <v>0</v>
      </c>
      <c r="AS55" s="30">
        <f t="shared" si="15"/>
        <v>213989.50000000003</v>
      </c>
      <c r="AT55" s="30">
        <f t="shared" si="16"/>
        <v>222843.30000000002</v>
      </c>
      <c r="AU55" s="30">
        <f t="shared" si="17"/>
        <v>222843.30000000002</v>
      </c>
      <c r="AV55" s="30">
        <f t="shared" si="96"/>
        <v>0</v>
      </c>
      <c r="AW55" s="30">
        <f t="shared" si="97"/>
        <v>0</v>
      </c>
      <c r="AX55" s="30">
        <f t="shared" si="98"/>
        <v>0</v>
      </c>
      <c r="AY55" s="30">
        <f t="shared" si="18"/>
        <v>213989.50000000003</v>
      </c>
      <c r="AZ55" s="30">
        <f t="shared" si="19"/>
        <v>222843.30000000002</v>
      </c>
      <c r="BA55" s="30">
        <f t="shared" si="20"/>
        <v>222843.30000000002</v>
      </c>
      <c r="BB55" s="30">
        <f t="shared" si="99"/>
        <v>0</v>
      </c>
      <c r="BC55" s="30">
        <f t="shared" si="100"/>
        <v>0</v>
      </c>
      <c r="BD55" s="30">
        <f t="shared" si="101"/>
        <v>0</v>
      </c>
      <c r="BE55" s="30">
        <f t="shared" si="102"/>
        <v>0</v>
      </c>
      <c r="BF55" s="30">
        <f t="shared" si="103"/>
        <v>0</v>
      </c>
      <c r="BG55" s="30">
        <f t="shared" si="104"/>
        <v>0</v>
      </c>
      <c r="BH55" s="30">
        <f t="shared" si="105"/>
        <v>0</v>
      </c>
      <c r="BI55" s="30">
        <f t="shared" si="106"/>
        <v>0</v>
      </c>
      <c r="BJ55" s="30">
        <f t="shared" si="107"/>
        <v>0</v>
      </c>
      <c r="BK55" s="30">
        <f t="shared" si="108"/>
        <v>0</v>
      </c>
      <c r="BL55" s="30">
        <f t="shared" si="21"/>
        <v>213989.50000000003</v>
      </c>
      <c r="BM55" s="30">
        <f t="shared" si="22"/>
        <v>222843.30000000002</v>
      </c>
      <c r="BN55" s="30">
        <f t="shared" si="23"/>
        <v>222843.30000000002</v>
      </c>
      <c r="BO55" s="30">
        <f t="shared" si="109"/>
        <v>0</v>
      </c>
      <c r="BP55" s="31"/>
      <c r="BQ55" s="1"/>
      <c r="BR55" s="1"/>
      <c r="BS55" s="1"/>
      <c r="BT55" s="1"/>
      <c r="BU55" s="1"/>
      <c r="BV55" s="1"/>
      <c r="BW55" s="1"/>
      <c r="BX55" s="1"/>
      <c r="BY55" s="1"/>
    </row>
    <row r="56" ht="30">
      <c r="A56" s="28" t="s">
        <v>77</v>
      </c>
      <c r="B56" s="28" t="s">
        <v>26</v>
      </c>
      <c r="C56" s="28" t="s">
        <v>79</v>
      </c>
      <c r="D56" s="28" t="s">
        <v>83</v>
      </c>
      <c r="E56" s="28"/>
      <c r="F56" s="29" t="s">
        <v>84</v>
      </c>
      <c r="G56" s="30">
        <f t="shared" si="67"/>
        <v>216930.90000000002</v>
      </c>
      <c r="H56" s="30">
        <f t="shared" si="68"/>
        <v>222843.30000000002</v>
      </c>
      <c r="I56" s="30">
        <f t="shared" si="69"/>
        <v>222843.30000000002</v>
      </c>
      <c r="J56" s="30">
        <f t="shared" si="70"/>
        <v>0</v>
      </c>
      <c r="K56" s="30">
        <f t="shared" si="71"/>
        <v>0</v>
      </c>
      <c r="L56" s="30">
        <f t="shared" si="72"/>
        <v>0</v>
      </c>
      <c r="M56" s="30">
        <f t="shared" si="6"/>
        <v>216930.90000000002</v>
      </c>
      <c r="N56" s="30">
        <f t="shared" si="7"/>
        <v>222843.30000000002</v>
      </c>
      <c r="O56" s="30">
        <f t="shared" si="8"/>
        <v>222843.30000000002</v>
      </c>
      <c r="P56" s="30">
        <f t="shared" si="73"/>
        <v>0</v>
      </c>
      <c r="Q56" s="30">
        <f t="shared" si="74"/>
        <v>0</v>
      </c>
      <c r="R56" s="30">
        <f t="shared" si="75"/>
        <v>0</v>
      </c>
      <c r="S56" s="30">
        <f t="shared" si="76"/>
        <v>0</v>
      </c>
      <c r="T56" s="30">
        <f t="shared" si="77"/>
        <v>0</v>
      </c>
      <c r="U56" s="30">
        <f t="shared" si="78"/>
        <v>0</v>
      </c>
      <c r="V56" s="30">
        <f t="shared" si="79"/>
        <v>0</v>
      </c>
      <c r="W56" s="30">
        <f t="shared" si="80"/>
        <v>0</v>
      </c>
      <c r="X56" s="30">
        <f t="shared" si="81"/>
        <v>0</v>
      </c>
      <c r="Y56" s="30">
        <f t="shared" si="82"/>
        <v>0</v>
      </c>
      <c r="Z56" s="30">
        <f t="shared" si="83"/>
        <v>0</v>
      </c>
      <c r="AA56" s="30">
        <f t="shared" si="84"/>
        <v>0</v>
      </c>
      <c r="AB56" s="30">
        <f t="shared" si="85"/>
        <v>0</v>
      </c>
      <c r="AC56" s="30">
        <f t="shared" si="9"/>
        <v>216930.90000000002</v>
      </c>
      <c r="AD56" s="30">
        <f t="shared" si="10"/>
        <v>222843.30000000002</v>
      </c>
      <c r="AE56" s="30">
        <f t="shared" si="11"/>
        <v>222843.30000000002</v>
      </c>
      <c r="AF56" s="30">
        <f t="shared" si="86"/>
        <v>0</v>
      </c>
      <c r="AG56" s="30">
        <f t="shared" si="12"/>
        <v>216930.90000000002</v>
      </c>
      <c r="AH56" s="30">
        <f t="shared" si="13"/>
        <v>222843.30000000002</v>
      </c>
      <c r="AI56" s="30">
        <f t="shared" si="14"/>
        <v>222843.30000000002</v>
      </c>
      <c r="AJ56" s="30">
        <f t="shared" si="87"/>
        <v>0</v>
      </c>
      <c r="AK56" s="30">
        <f t="shared" si="88"/>
        <v>0</v>
      </c>
      <c r="AL56" s="30">
        <f t="shared" si="89"/>
        <v>-2941.4000000000001</v>
      </c>
      <c r="AM56" s="30">
        <f t="shared" si="90"/>
        <v>0</v>
      </c>
      <c r="AN56" s="30">
        <f t="shared" si="91"/>
        <v>0</v>
      </c>
      <c r="AO56" s="30">
        <f t="shared" si="92"/>
        <v>0</v>
      </c>
      <c r="AP56" s="30">
        <f t="shared" si="93"/>
        <v>0</v>
      </c>
      <c r="AQ56" s="30">
        <f t="shared" si="94"/>
        <v>0</v>
      </c>
      <c r="AR56" s="30">
        <f t="shared" si="95"/>
        <v>0</v>
      </c>
      <c r="AS56" s="30">
        <f t="shared" si="15"/>
        <v>213989.50000000003</v>
      </c>
      <c r="AT56" s="30">
        <f t="shared" si="16"/>
        <v>222843.30000000002</v>
      </c>
      <c r="AU56" s="30">
        <f t="shared" si="17"/>
        <v>222843.30000000002</v>
      </c>
      <c r="AV56" s="30">
        <f t="shared" si="96"/>
        <v>0</v>
      </c>
      <c r="AW56" s="30">
        <f t="shared" si="97"/>
        <v>0</v>
      </c>
      <c r="AX56" s="30">
        <f t="shared" si="98"/>
        <v>0</v>
      </c>
      <c r="AY56" s="30">
        <f t="shared" si="18"/>
        <v>213989.50000000003</v>
      </c>
      <c r="AZ56" s="30">
        <f t="shared" si="19"/>
        <v>222843.30000000002</v>
      </c>
      <c r="BA56" s="30">
        <f t="shared" si="20"/>
        <v>222843.30000000002</v>
      </c>
      <c r="BB56" s="30">
        <f t="shared" si="99"/>
        <v>0</v>
      </c>
      <c r="BC56" s="30">
        <f t="shared" si="100"/>
        <v>0</v>
      </c>
      <c r="BD56" s="30">
        <f t="shared" si="101"/>
        <v>0</v>
      </c>
      <c r="BE56" s="30">
        <f t="shared" si="102"/>
        <v>0</v>
      </c>
      <c r="BF56" s="30">
        <f t="shared" si="103"/>
        <v>0</v>
      </c>
      <c r="BG56" s="30">
        <f t="shared" si="104"/>
        <v>0</v>
      </c>
      <c r="BH56" s="30">
        <f t="shared" si="105"/>
        <v>0</v>
      </c>
      <c r="BI56" s="30">
        <f t="shared" si="106"/>
        <v>0</v>
      </c>
      <c r="BJ56" s="30">
        <f t="shared" si="107"/>
        <v>0</v>
      </c>
      <c r="BK56" s="30">
        <f t="shared" si="108"/>
        <v>0</v>
      </c>
      <c r="BL56" s="30">
        <f t="shared" si="21"/>
        <v>213989.50000000003</v>
      </c>
      <c r="BM56" s="30">
        <f t="shared" si="22"/>
        <v>222843.30000000002</v>
      </c>
      <c r="BN56" s="30">
        <f t="shared" si="23"/>
        <v>222843.30000000002</v>
      </c>
      <c r="BO56" s="30">
        <f t="shared" si="109"/>
        <v>0</v>
      </c>
      <c r="BP56" s="31"/>
      <c r="BQ56" s="1"/>
      <c r="BR56" s="1"/>
      <c r="BS56" s="1"/>
      <c r="BT56" s="1"/>
      <c r="BU56" s="1"/>
      <c r="BV56" s="1"/>
      <c r="BW56" s="1"/>
      <c r="BX56" s="1"/>
      <c r="BY56" s="1"/>
    </row>
    <row r="57" ht="15">
      <c r="A57" s="28" t="s">
        <v>77</v>
      </c>
      <c r="B57" s="28" t="s">
        <v>26</v>
      </c>
      <c r="C57" s="28" t="s">
        <v>79</v>
      </c>
      <c r="D57" s="28" t="s">
        <v>85</v>
      </c>
      <c r="E57" s="28"/>
      <c r="F57" s="29" t="s">
        <v>49</v>
      </c>
      <c r="G57" s="30">
        <f>G58+G59+G60</f>
        <v>216930.90000000002</v>
      </c>
      <c r="H57" s="30">
        <f>H58+H59+H60</f>
        <v>222843.30000000002</v>
      </c>
      <c r="I57" s="30">
        <f>I58+I59+I60</f>
        <v>222843.30000000002</v>
      </c>
      <c r="J57" s="30">
        <f>J58+J59+J60</f>
        <v>0</v>
      </c>
      <c r="K57" s="30">
        <f>K58+K59+K60</f>
        <v>0</v>
      </c>
      <c r="L57" s="30">
        <f>L58+L59+L60</f>
        <v>0</v>
      </c>
      <c r="M57" s="30">
        <f t="shared" si="6"/>
        <v>216930.90000000002</v>
      </c>
      <c r="N57" s="30">
        <f t="shared" si="7"/>
        <v>222843.30000000002</v>
      </c>
      <c r="O57" s="30">
        <f t="shared" si="8"/>
        <v>222843.30000000002</v>
      </c>
      <c r="P57" s="30">
        <f>P58+P59+P60</f>
        <v>0</v>
      </c>
      <c r="Q57" s="30">
        <f>Q58+Q59+Q60</f>
        <v>0</v>
      </c>
      <c r="R57" s="30">
        <f>R58+R59+R60</f>
        <v>0</v>
      </c>
      <c r="S57" s="30">
        <f>S58+S59+S60</f>
        <v>0</v>
      </c>
      <c r="T57" s="30">
        <f>T58+T59+T60</f>
        <v>0</v>
      </c>
      <c r="U57" s="30">
        <f>U58+U59+U60</f>
        <v>0</v>
      </c>
      <c r="V57" s="30">
        <f>V58+V59+V60</f>
        <v>0</v>
      </c>
      <c r="W57" s="30">
        <f>W58+W59+W60</f>
        <v>0</v>
      </c>
      <c r="X57" s="30">
        <f>X58+X59+X60</f>
        <v>0</v>
      </c>
      <c r="Y57" s="30">
        <f>Y58+Y59+Y60</f>
        <v>0</v>
      </c>
      <c r="Z57" s="30">
        <f>Z58+Z59+Z60</f>
        <v>0</v>
      </c>
      <c r="AA57" s="30">
        <f>AA58+AA59+AA60</f>
        <v>0</v>
      </c>
      <c r="AB57" s="30">
        <f>AB58+AB59+AB60</f>
        <v>0</v>
      </c>
      <c r="AC57" s="30">
        <f t="shared" si="9"/>
        <v>216930.90000000002</v>
      </c>
      <c r="AD57" s="30">
        <f t="shared" si="10"/>
        <v>222843.30000000002</v>
      </c>
      <c r="AE57" s="30">
        <f t="shared" si="11"/>
        <v>222843.30000000002</v>
      </c>
      <c r="AF57" s="30">
        <f>AF58+AF59+AF60</f>
        <v>0</v>
      </c>
      <c r="AG57" s="30">
        <f t="shared" si="12"/>
        <v>216930.90000000002</v>
      </c>
      <c r="AH57" s="30">
        <f t="shared" si="13"/>
        <v>222843.30000000002</v>
      </c>
      <c r="AI57" s="30">
        <f t="shared" si="14"/>
        <v>222843.30000000002</v>
      </c>
      <c r="AJ57" s="30">
        <f>AJ58+AJ59+AJ60</f>
        <v>0</v>
      </c>
      <c r="AK57" s="30">
        <f>AK58+AK59+AK60</f>
        <v>0</v>
      </c>
      <c r="AL57" s="30">
        <f>AL58+AL59+AL60</f>
        <v>-2941.4000000000001</v>
      </c>
      <c r="AM57" s="30">
        <f>AM58+AM59+AM60</f>
        <v>0</v>
      </c>
      <c r="AN57" s="30">
        <f>AN58+AN59+AN60</f>
        <v>0</v>
      </c>
      <c r="AO57" s="30">
        <f>AO58+AO59+AO60</f>
        <v>0</v>
      </c>
      <c r="AP57" s="30">
        <f>AP58+AP59+AP60</f>
        <v>0</v>
      </c>
      <c r="AQ57" s="30">
        <f>AQ58+AQ59+AQ60</f>
        <v>0</v>
      </c>
      <c r="AR57" s="30">
        <f>AR58+AR59+AR60</f>
        <v>0</v>
      </c>
      <c r="AS57" s="30">
        <f t="shared" si="15"/>
        <v>213989.50000000003</v>
      </c>
      <c r="AT57" s="30">
        <f t="shared" si="16"/>
        <v>222843.30000000002</v>
      </c>
      <c r="AU57" s="30">
        <f t="shared" si="17"/>
        <v>222843.30000000002</v>
      </c>
      <c r="AV57" s="30">
        <f>AV58+AV59+AV60</f>
        <v>0</v>
      </c>
      <c r="AW57" s="30">
        <f>AW58+AW59+AW60</f>
        <v>0</v>
      </c>
      <c r="AX57" s="30">
        <f>AX58+AX59+AX60</f>
        <v>0</v>
      </c>
      <c r="AY57" s="30">
        <f t="shared" si="18"/>
        <v>213989.50000000003</v>
      </c>
      <c r="AZ57" s="30">
        <f t="shared" si="19"/>
        <v>222843.30000000002</v>
      </c>
      <c r="BA57" s="30">
        <f t="shared" si="20"/>
        <v>222843.30000000002</v>
      </c>
      <c r="BB57" s="30">
        <f>BB58+BB59+BB60</f>
        <v>0</v>
      </c>
      <c r="BC57" s="30">
        <f>BC58+BC59+BC60</f>
        <v>0</v>
      </c>
      <c r="BD57" s="30">
        <f>BD58+BD59+BD60</f>
        <v>0</v>
      </c>
      <c r="BE57" s="30">
        <f>BE58+BE59+BE60</f>
        <v>0</v>
      </c>
      <c r="BF57" s="30">
        <f>BF58+BF59+BF60</f>
        <v>0</v>
      </c>
      <c r="BG57" s="30">
        <f>BG58+BG59+BG60</f>
        <v>0</v>
      </c>
      <c r="BH57" s="30">
        <f>BH58+BH59+BH60</f>
        <v>0</v>
      </c>
      <c r="BI57" s="30">
        <f>BI58+BI59+BI60</f>
        <v>0</v>
      </c>
      <c r="BJ57" s="30">
        <f>BJ58+BJ59+BJ60</f>
        <v>0</v>
      </c>
      <c r="BK57" s="30">
        <f>BK58+BK59+BK60</f>
        <v>0</v>
      </c>
      <c r="BL57" s="30">
        <f t="shared" si="21"/>
        <v>213989.50000000003</v>
      </c>
      <c r="BM57" s="30">
        <f t="shared" si="22"/>
        <v>222843.30000000002</v>
      </c>
      <c r="BN57" s="30">
        <f t="shared" si="23"/>
        <v>222843.30000000002</v>
      </c>
      <c r="BO57" s="30">
        <f>BO58+BO59+BO60</f>
        <v>0</v>
      </c>
      <c r="BP57" s="31"/>
      <c r="BQ57" s="1"/>
      <c r="BR57" s="1"/>
      <c r="BS57" s="1"/>
      <c r="BT57" s="1"/>
      <c r="BU57" s="1"/>
      <c r="BV57" s="1"/>
      <c r="BW57" s="1"/>
      <c r="BX57" s="1"/>
      <c r="BY57" s="1"/>
    </row>
    <row r="58" ht="75">
      <c r="A58" s="28" t="s">
        <v>77</v>
      </c>
      <c r="B58" s="28" t="s">
        <v>26</v>
      </c>
      <c r="C58" s="28" t="s">
        <v>79</v>
      </c>
      <c r="D58" s="28" t="s">
        <v>85</v>
      </c>
      <c r="E58" s="28" t="s">
        <v>50</v>
      </c>
      <c r="F58" s="29" t="s">
        <v>51</v>
      </c>
      <c r="G58" s="30">
        <v>210234.20000000001</v>
      </c>
      <c r="H58" s="30">
        <v>216146.60000000001</v>
      </c>
      <c r="I58" s="30">
        <v>216146.60000000001</v>
      </c>
      <c r="J58" s="30"/>
      <c r="K58" s="30"/>
      <c r="L58" s="30"/>
      <c r="M58" s="30">
        <f t="shared" si="6"/>
        <v>210234.20000000001</v>
      </c>
      <c r="N58" s="30">
        <f t="shared" si="7"/>
        <v>216146.60000000001</v>
      </c>
      <c r="O58" s="30">
        <f t="shared" si="8"/>
        <v>216146.60000000001</v>
      </c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>
        <f t="shared" si="9"/>
        <v>210234.20000000001</v>
      </c>
      <c r="AD58" s="30">
        <f t="shared" si="10"/>
        <v>216146.60000000001</v>
      </c>
      <c r="AE58" s="30">
        <f t="shared" si="11"/>
        <v>216146.60000000001</v>
      </c>
      <c r="AF58" s="30"/>
      <c r="AG58" s="30">
        <f t="shared" si="12"/>
        <v>210234.20000000001</v>
      </c>
      <c r="AH58" s="30">
        <f t="shared" si="13"/>
        <v>216146.60000000001</v>
      </c>
      <c r="AI58" s="30">
        <f t="shared" si="14"/>
        <v>216146.60000000001</v>
      </c>
      <c r="AJ58" s="30"/>
      <c r="AK58" s="30"/>
      <c r="AL58" s="30">
        <v>-2941.4000000000001</v>
      </c>
      <c r="AM58" s="30"/>
      <c r="AN58" s="30"/>
      <c r="AO58" s="30"/>
      <c r="AP58" s="30"/>
      <c r="AQ58" s="30"/>
      <c r="AR58" s="30"/>
      <c r="AS58" s="30">
        <f t="shared" si="15"/>
        <v>207292.80000000002</v>
      </c>
      <c r="AT58" s="30">
        <f t="shared" si="16"/>
        <v>216146.60000000001</v>
      </c>
      <c r="AU58" s="30">
        <f t="shared" si="17"/>
        <v>216146.60000000001</v>
      </c>
      <c r="AV58" s="30"/>
      <c r="AW58" s="30"/>
      <c r="AX58" s="30"/>
      <c r="AY58" s="30">
        <f t="shared" si="18"/>
        <v>207292.80000000002</v>
      </c>
      <c r="AZ58" s="30">
        <f t="shared" si="19"/>
        <v>216146.60000000001</v>
      </c>
      <c r="BA58" s="30">
        <f t="shared" si="20"/>
        <v>216146.60000000001</v>
      </c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>
        <f t="shared" si="21"/>
        <v>207292.80000000002</v>
      </c>
      <c r="BM58" s="30">
        <f t="shared" si="22"/>
        <v>216146.60000000001</v>
      </c>
      <c r="BN58" s="30">
        <f t="shared" si="23"/>
        <v>216146.60000000001</v>
      </c>
      <c r="BO58" s="30"/>
      <c r="BP58" s="31"/>
      <c r="BQ58" s="1"/>
      <c r="BR58" s="1"/>
      <c r="BS58" s="1"/>
      <c r="BT58" s="1"/>
      <c r="BU58" s="1"/>
      <c r="BV58" s="1"/>
      <c r="BW58" s="1"/>
      <c r="BX58" s="1"/>
      <c r="BY58" s="1"/>
    </row>
    <row r="59" ht="30">
      <c r="A59" s="28" t="s">
        <v>77</v>
      </c>
      <c r="B59" s="28" t="s">
        <v>26</v>
      </c>
      <c r="C59" s="28" t="s">
        <v>79</v>
      </c>
      <c r="D59" s="28" t="s">
        <v>85</v>
      </c>
      <c r="E59" s="28" t="s">
        <v>38</v>
      </c>
      <c r="F59" s="29" t="s">
        <v>39</v>
      </c>
      <c r="G59" s="30">
        <v>6621.6999999999998</v>
      </c>
      <c r="H59" s="30">
        <v>6621.6999999999998</v>
      </c>
      <c r="I59" s="30">
        <v>6621.6999999999998</v>
      </c>
      <c r="J59" s="30"/>
      <c r="K59" s="30"/>
      <c r="L59" s="30"/>
      <c r="M59" s="30">
        <f t="shared" si="6"/>
        <v>6621.6999999999998</v>
      </c>
      <c r="N59" s="30">
        <f t="shared" si="7"/>
        <v>6621.6999999999998</v>
      </c>
      <c r="O59" s="30">
        <f t="shared" si="8"/>
        <v>6621.6999999999998</v>
      </c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>
        <f t="shared" si="9"/>
        <v>6621.6999999999998</v>
      </c>
      <c r="AD59" s="30">
        <f t="shared" si="10"/>
        <v>6621.6999999999998</v>
      </c>
      <c r="AE59" s="30">
        <f t="shared" si="11"/>
        <v>6621.6999999999998</v>
      </c>
      <c r="AF59" s="30"/>
      <c r="AG59" s="30">
        <f t="shared" si="12"/>
        <v>6621.6999999999998</v>
      </c>
      <c r="AH59" s="30">
        <f t="shared" si="13"/>
        <v>6621.6999999999998</v>
      </c>
      <c r="AI59" s="30">
        <f t="shared" si="14"/>
        <v>6621.6999999999998</v>
      </c>
      <c r="AJ59" s="30"/>
      <c r="AK59" s="30"/>
      <c r="AL59" s="30"/>
      <c r="AM59" s="30"/>
      <c r="AN59" s="30"/>
      <c r="AO59" s="30"/>
      <c r="AP59" s="30"/>
      <c r="AQ59" s="30"/>
      <c r="AR59" s="30"/>
      <c r="AS59" s="30">
        <f t="shared" si="15"/>
        <v>6621.6999999999998</v>
      </c>
      <c r="AT59" s="30">
        <f t="shared" si="16"/>
        <v>6621.6999999999998</v>
      </c>
      <c r="AU59" s="30">
        <f t="shared" si="17"/>
        <v>6621.6999999999998</v>
      </c>
      <c r="AV59" s="30"/>
      <c r="AW59" s="30"/>
      <c r="AX59" s="30"/>
      <c r="AY59" s="30">
        <f t="shared" si="18"/>
        <v>6621.6999999999998</v>
      </c>
      <c r="AZ59" s="30">
        <f t="shared" si="19"/>
        <v>6621.6999999999998</v>
      </c>
      <c r="BA59" s="30">
        <f t="shared" si="20"/>
        <v>6621.6999999999998</v>
      </c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>
        <f t="shared" si="21"/>
        <v>6621.6999999999998</v>
      </c>
      <c r="BM59" s="30">
        <f t="shared" si="22"/>
        <v>6621.6999999999998</v>
      </c>
      <c r="BN59" s="30">
        <f t="shared" si="23"/>
        <v>6621.6999999999998</v>
      </c>
      <c r="BO59" s="30"/>
      <c r="BP59" s="31"/>
      <c r="BQ59" s="1"/>
      <c r="BR59" s="1"/>
      <c r="BS59" s="1"/>
      <c r="BT59" s="1"/>
      <c r="BU59" s="1"/>
      <c r="BV59" s="1"/>
      <c r="BW59" s="1"/>
      <c r="BX59" s="1"/>
      <c r="BY59" s="1"/>
    </row>
    <row r="60" ht="15">
      <c r="A60" s="28" t="s">
        <v>77</v>
      </c>
      <c r="B60" s="28" t="s">
        <v>26</v>
      </c>
      <c r="C60" s="28" t="s">
        <v>79</v>
      </c>
      <c r="D60" s="28" t="s">
        <v>85</v>
      </c>
      <c r="E60" s="28" t="s">
        <v>40</v>
      </c>
      <c r="F60" s="29" t="s">
        <v>41</v>
      </c>
      <c r="G60" s="30">
        <v>75</v>
      </c>
      <c r="H60" s="30">
        <v>75</v>
      </c>
      <c r="I60" s="30">
        <v>75</v>
      </c>
      <c r="J60" s="30"/>
      <c r="K60" s="30"/>
      <c r="L60" s="30"/>
      <c r="M60" s="30">
        <f t="shared" si="6"/>
        <v>75</v>
      </c>
      <c r="N60" s="30">
        <f t="shared" si="7"/>
        <v>75</v>
      </c>
      <c r="O60" s="30">
        <f t="shared" si="8"/>
        <v>75</v>
      </c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>
        <f t="shared" si="9"/>
        <v>75</v>
      </c>
      <c r="AD60" s="30">
        <f t="shared" si="10"/>
        <v>75</v>
      </c>
      <c r="AE60" s="30">
        <f t="shared" si="11"/>
        <v>75</v>
      </c>
      <c r="AF60" s="30"/>
      <c r="AG60" s="30">
        <f t="shared" si="12"/>
        <v>75</v>
      </c>
      <c r="AH60" s="30">
        <f t="shared" si="13"/>
        <v>75</v>
      </c>
      <c r="AI60" s="30">
        <f t="shared" si="14"/>
        <v>75</v>
      </c>
      <c r="AJ60" s="30"/>
      <c r="AK60" s="30"/>
      <c r="AL60" s="30"/>
      <c r="AM60" s="30"/>
      <c r="AN60" s="30"/>
      <c r="AO60" s="30"/>
      <c r="AP60" s="30"/>
      <c r="AQ60" s="30"/>
      <c r="AR60" s="30"/>
      <c r="AS60" s="30">
        <f t="shared" si="15"/>
        <v>75</v>
      </c>
      <c r="AT60" s="30">
        <f t="shared" si="16"/>
        <v>75</v>
      </c>
      <c r="AU60" s="30">
        <f t="shared" si="17"/>
        <v>75</v>
      </c>
      <c r="AV60" s="30"/>
      <c r="AW60" s="30"/>
      <c r="AX60" s="30"/>
      <c r="AY60" s="30">
        <f t="shared" si="18"/>
        <v>75</v>
      </c>
      <c r="AZ60" s="30">
        <f t="shared" si="19"/>
        <v>75</v>
      </c>
      <c r="BA60" s="30">
        <f t="shared" si="20"/>
        <v>75</v>
      </c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>
        <f t="shared" si="21"/>
        <v>75</v>
      </c>
      <c r="BM60" s="30">
        <f t="shared" si="22"/>
        <v>75</v>
      </c>
      <c r="BN60" s="30">
        <f t="shared" si="23"/>
        <v>75</v>
      </c>
      <c r="BO60" s="30"/>
      <c r="BP60" s="31"/>
      <c r="BQ60" s="1"/>
      <c r="BR60" s="1"/>
      <c r="BS60" s="1"/>
      <c r="BT60" s="1"/>
      <c r="BU60" s="1"/>
      <c r="BV60" s="1"/>
      <c r="BW60" s="1"/>
      <c r="BX60" s="1"/>
      <c r="BY60" s="1"/>
    </row>
    <row r="61" s="23" customFormat="1" ht="15">
      <c r="A61" s="24" t="s">
        <v>77</v>
      </c>
      <c r="B61" s="24" t="s">
        <v>26</v>
      </c>
      <c r="C61" s="24" t="s">
        <v>86</v>
      </c>
      <c r="D61" s="24"/>
      <c r="E61" s="24"/>
      <c r="F61" s="25" t="s">
        <v>87</v>
      </c>
      <c r="G61" s="26">
        <f t="shared" ref="G61:G64" si="110">G62</f>
        <v>100000</v>
      </c>
      <c r="H61" s="26">
        <f t="shared" ref="H61:H64" si="111">H62</f>
        <v>100000</v>
      </c>
      <c r="I61" s="26">
        <f t="shared" ref="I61:I64" si="112">I62</f>
        <v>100000</v>
      </c>
      <c r="J61" s="26">
        <f t="shared" ref="J61:J64" si="113">J62</f>
        <v>0</v>
      </c>
      <c r="K61" s="26">
        <f t="shared" ref="K61:K64" si="114">K62</f>
        <v>0</v>
      </c>
      <c r="L61" s="26">
        <f t="shared" ref="L61:L64" si="115">L62</f>
        <v>0</v>
      </c>
      <c r="M61" s="26">
        <f t="shared" si="6"/>
        <v>100000</v>
      </c>
      <c r="N61" s="26">
        <f t="shared" si="7"/>
        <v>100000</v>
      </c>
      <c r="O61" s="26">
        <f t="shared" si="8"/>
        <v>100000</v>
      </c>
      <c r="P61" s="26">
        <f t="shared" ref="P61:P64" si="116">P62</f>
        <v>0</v>
      </c>
      <c r="Q61" s="26">
        <f t="shared" ref="Q61:Q64" si="117">Q62</f>
        <v>0</v>
      </c>
      <c r="R61" s="26">
        <f t="shared" ref="R61:R64" si="118">R62</f>
        <v>103000</v>
      </c>
      <c r="S61" s="26">
        <f t="shared" ref="S61:S64" si="119">S62</f>
        <v>0</v>
      </c>
      <c r="T61" s="26">
        <f t="shared" ref="T61:T64" si="120">T62</f>
        <v>0</v>
      </c>
      <c r="U61" s="26">
        <f t="shared" ref="U61:U64" si="121">U62</f>
        <v>0</v>
      </c>
      <c r="V61" s="26">
        <f t="shared" ref="V61:V64" si="122">V62</f>
        <v>-23000</v>
      </c>
      <c r="W61" s="26">
        <f t="shared" ref="W61:W64" si="123">W62</f>
        <v>0</v>
      </c>
      <c r="X61" s="26">
        <f t="shared" ref="X61:X64" si="124">X62</f>
        <v>0</v>
      </c>
      <c r="Y61" s="26">
        <f t="shared" ref="Y61:Y64" si="125">Y62</f>
        <v>0</v>
      </c>
      <c r="Z61" s="26">
        <f t="shared" ref="Z61:Z64" si="126">Z62</f>
        <v>0</v>
      </c>
      <c r="AA61" s="26">
        <f t="shared" ref="AA61:AA64" si="127">AA62</f>
        <v>0</v>
      </c>
      <c r="AB61" s="26">
        <f t="shared" ref="AB61:AB64" si="128">AB62</f>
        <v>0</v>
      </c>
      <c r="AC61" s="26">
        <f t="shared" si="9"/>
        <v>203000</v>
      </c>
      <c r="AD61" s="26">
        <f t="shared" si="10"/>
        <v>77000</v>
      </c>
      <c r="AE61" s="26">
        <f t="shared" si="11"/>
        <v>100000</v>
      </c>
      <c r="AF61" s="26">
        <f t="shared" ref="AF61:AF64" si="129">AF62</f>
        <v>7724.8050000000003</v>
      </c>
      <c r="AG61" s="26">
        <f t="shared" si="12"/>
        <v>210724.80499999999</v>
      </c>
      <c r="AH61" s="26">
        <f t="shared" si="13"/>
        <v>77000</v>
      </c>
      <c r="AI61" s="26">
        <f t="shared" si="14"/>
        <v>100000</v>
      </c>
      <c r="AJ61" s="26">
        <f t="shared" ref="AJ61:AJ64" si="130">AJ62</f>
        <v>0</v>
      </c>
      <c r="AK61" s="26">
        <f t="shared" ref="AK61:AK64" si="131">AK62</f>
        <v>0</v>
      </c>
      <c r="AL61" s="26">
        <f t="shared" ref="AL61:AL64" si="132">AL62</f>
        <v>50000</v>
      </c>
      <c r="AM61" s="26">
        <f t="shared" ref="AM61:AM64" si="133">AM62</f>
        <v>0</v>
      </c>
      <c r="AN61" s="26">
        <f t="shared" ref="AN61:AN64" si="134">AN62</f>
        <v>0</v>
      </c>
      <c r="AO61" s="26">
        <f t="shared" ref="AO61:AO64" si="135">AO62</f>
        <v>0</v>
      </c>
      <c r="AP61" s="26">
        <f t="shared" ref="AP61:AP64" si="136">AP62</f>
        <v>0</v>
      </c>
      <c r="AQ61" s="26">
        <f t="shared" ref="AQ61:AQ64" si="137">AQ62</f>
        <v>0</v>
      </c>
      <c r="AR61" s="26">
        <f t="shared" ref="AR61:AR64" si="138">AR62</f>
        <v>0</v>
      </c>
      <c r="AS61" s="26">
        <f t="shared" si="15"/>
        <v>260724.80499999999</v>
      </c>
      <c r="AT61" s="26">
        <f t="shared" si="16"/>
        <v>77000</v>
      </c>
      <c r="AU61" s="26">
        <f t="shared" si="17"/>
        <v>100000</v>
      </c>
      <c r="AV61" s="26">
        <f t="shared" ref="AV61:AV64" si="139">AV62</f>
        <v>0</v>
      </c>
      <c r="AW61" s="26">
        <f t="shared" ref="AW61:AW64" si="140">AW62</f>
        <v>0</v>
      </c>
      <c r="AX61" s="26">
        <f t="shared" ref="AX61:AX64" si="141">AX62</f>
        <v>0</v>
      </c>
      <c r="AY61" s="26">
        <f t="shared" si="18"/>
        <v>260724.80499999999</v>
      </c>
      <c r="AZ61" s="26">
        <f t="shared" si="19"/>
        <v>77000</v>
      </c>
      <c r="BA61" s="26">
        <f t="shared" si="20"/>
        <v>100000</v>
      </c>
      <c r="BB61" s="26">
        <f t="shared" ref="BB61:BB64" si="142">BB62</f>
        <v>0</v>
      </c>
      <c r="BC61" s="26">
        <f t="shared" ref="BC61:BC64" si="143">BC62</f>
        <v>0</v>
      </c>
      <c r="BD61" s="26">
        <f t="shared" ref="BD61:BD64" si="144">BD62</f>
        <v>107269.595</v>
      </c>
      <c r="BE61" s="26">
        <f t="shared" ref="BE61:BE64" si="145">BE62</f>
        <v>0</v>
      </c>
      <c r="BF61" s="26">
        <f t="shared" ref="BF61:BF64" si="146">BF62</f>
        <v>0</v>
      </c>
      <c r="BG61" s="26">
        <f t="shared" ref="BG61:BG64" si="147">BG62</f>
        <v>-47000</v>
      </c>
      <c r="BH61" s="26">
        <f t="shared" ref="BH61:BH64" si="148">BH62</f>
        <v>0</v>
      </c>
      <c r="BI61" s="26">
        <f t="shared" ref="BI61:BI64" si="149">BI62</f>
        <v>0</v>
      </c>
      <c r="BJ61" s="26">
        <f t="shared" ref="BJ61:BJ64" si="150">BJ62</f>
        <v>-80000</v>
      </c>
      <c r="BK61" s="26">
        <f t="shared" ref="BK61:BK64" si="151">BK62</f>
        <v>0</v>
      </c>
      <c r="BL61" s="26">
        <f t="shared" si="21"/>
        <v>367994.40000000002</v>
      </c>
      <c r="BM61" s="26">
        <f t="shared" si="22"/>
        <v>30000</v>
      </c>
      <c r="BN61" s="26">
        <f t="shared" si="23"/>
        <v>20000</v>
      </c>
      <c r="BO61" s="26">
        <f t="shared" ref="BO61:BO64" si="152">BO62</f>
        <v>0</v>
      </c>
      <c r="BP61" s="22"/>
      <c r="BQ61" s="23"/>
      <c r="BR61" s="23"/>
      <c r="BS61" s="23"/>
      <c r="BT61" s="23"/>
      <c r="BU61" s="23"/>
      <c r="BV61" s="23"/>
      <c r="BW61" s="23"/>
      <c r="BX61" s="23"/>
      <c r="BY61" s="23"/>
    </row>
    <row r="62" ht="45">
      <c r="A62" s="28" t="s">
        <v>77</v>
      </c>
      <c r="B62" s="28" t="s">
        <v>26</v>
      </c>
      <c r="C62" s="28" t="s">
        <v>86</v>
      </c>
      <c r="D62" s="28" t="s">
        <v>88</v>
      </c>
      <c r="E62" s="35"/>
      <c r="F62" s="29" t="s">
        <v>89</v>
      </c>
      <c r="G62" s="30">
        <f t="shared" si="110"/>
        <v>100000</v>
      </c>
      <c r="H62" s="30">
        <f t="shared" si="111"/>
        <v>100000</v>
      </c>
      <c r="I62" s="30">
        <f t="shared" si="112"/>
        <v>100000</v>
      </c>
      <c r="J62" s="30">
        <f t="shared" si="113"/>
        <v>0</v>
      </c>
      <c r="K62" s="30">
        <f t="shared" si="114"/>
        <v>0</v>
      </c>
      <c r="L62" s="30">
        <f t="shared" si="115"/>
        <v>0</v>
      </c>
      <c r="M62" s="30">
        <f t="shared" si="6"/>
        <v>100000</v>
      </c>
      <c r="N62" s="30">
        <f t="shared" si="7"/>
        <v>100000</v>
      </c>
      <c r="O62" s="30">
        <f t="shared" si="8"/>
        <v>100000</v>
      </c>
      <c r="P62" s="30">
        <f t="shared" si="116"/>
        <v>0</v>
      </c>
      <c r="Q62" s="30">
        <f t="shared" si="117"/>
        <v>0</v>
      </c>
      <c r="R62" s="30">
        <f t="shared" si="118"/>
        <v>103000</v>
      </c>
      <c r="S62" s="30">
        <f t="shared" si="119"/>
        <v>0</v>
      </c>
      <c r="T62" s="30">
        <f t="shared" si="120"/>
        <v>0</v>
      </c>
      <c r="U62" s="30">
        <f t="shared" si="121"/>
        <v>0</v>
      </c>
      <c r="V62" s="30">
        <f t="shared" si="122"/>
        <v>-23000</v>
      </c>
      <c r="W62" s="30">
        <f t="shared" si="123"/>
        <v>0</v>
      </c>
      <c r="X62" s="30">
        <f t="shared" si="124"/>
        <v>0</v>
      </c>
      <c r="Y62" s="30">
        <f t="shared" si="125"/>
        <v>0</v>
      </c>
      <c r="Z62" s="30">
        <f t="shared" si="126"/>
        <v>0</v>
      </c>
      <c r="AA62" s="30">
        <f t="shared" si="127"/>
        <v>0</v>
      </c>
      <c r="AB62" s="30">
        <f t="shared" si="128"/>
        <v>0</v>
      </c>
      <c r="AC62" s="30">
        <f t="shared" si="9"/>
        <v>203000</v>
      </c>
      <c r="AD62" s="30">
        <f t="shared" si="10"/>
        <v>77000</v>
      </c>
      <c r="AE62" s="30">
        <f t="shared" si="11"/>
        <v>100000</v>
      </c>
      <c r="AF62" s="30">
        <f t="shared" si="129"/>
        <v>7724.8050000000003</v>
      </c>
      <c r="AG62" s="30">
        <f t="shared" si="12"/>
        <v>210724.80499999999</v>
      </c>
      <c r="AH62" s="30">
        <f t="shared" si="13"/>
        <v>77000</v>
      </c>
      <c r="AI62" s="30">
        <f t="shared" si="14"/>
        <v>100000</v>
      </c>
      <c r="AJ62" s="30">
        <f t="shared" si="130"/>
        <v>0</v>
      </c>
      <c r="AK62" s="30">
        <f t="shared" si="131"/>
        <v>0</v>
      </c>
      <c r="AL62" s="30">
        <f t="shared" si="132"/>
        <v>50000</v>
      </c>
      <c r="AM62" s="30">
        <f t="shared" si="133"/>
        <v>0</v>
      </c>
      <c r="AN62" s="30">
        <f t="shared" si="134"/>
        <v>0</v>
      </c>
      <c r="AO62" s="30">
        <f t="shared" si="135"/>
        <v>0</v>
      </c>
      <c r="AP62" s="30">
        <f t="shared" si="136"/>
        <v>0</v>
      </c>
      <c r="AQ62" s="30">
        <f t="shared" si="137"/>
        <v>0</v>
      </c>
      <c r="AR62" s="30">
        <f t="shared" si="138"/>
        <v>0</v>
      </c>
      <c r="AS62" s="30">
        <f t="shared" si="15"/>
        <v>260724.80499999999</v>
      </c>
      <c r="AT62" s="30">
        <f t="shared" si="16"/>
        <v>77000</v>
      </c>
      <c r="AU62" s="30">
        <f t="shared" si="17"/>
        <v>100000</v>
      </c>
      <c r="AV62" s="30">
        <f t="shared" si="139"/>
        <v>0</v>
      </c>
      <c r="AW62" s="30">
        <f t="shared" si="140"/>
        <v>0</v>
      </c>
      <c r="AX62" s="30">
        <f t="shared" si="141"/>
        <v>0</v>
      </c>
      <c r="AY62" s="30">
        <f t="shared" si="18"/>
        <v>260724.80499999999</v>
      </c>
      <c r="AZ62" s="30">
        <f t="shared" si="19"/>
        <v>77000</v>
      </c>
      <c r="BA62" s="30">
        <f t="shared" si="20"/>
        <v>100000</v>
      </c>
      <c r="BB62" s="30">
        <f t="shared" si="142"/>
        <v>0</v>
      </c>
      <c r="BC62" s="30">
        <f t="shared" si="143"/>
        <v>0</v>
      </c>
      <c r="BD62" s="30">
        <f t="shared" si="144"/>
        <v>107269.595</v>
      </c>
      <c r="BE62" s="30">
        <f t="shared" si="145"/>
        <v>0</v>
      </c>
      <c r="BF62" s="30">
        <f t="shared" si="146"/>
        <v>0</v>
      </c>
      <c r="BG62" s="30">
        <f t="shared" si="147"/>
        <v>-47000</v>
      </c>
      <c r="BH62" s="30">
        <f t="shared" si="148"/>
        <v>0</v>
      </c>
      <c r="BI62" s="30">
        <f t="shared" si="149"/>
        <v>0</v>
      </c>
      <c r="BJ62" s="30">
        <f t="shared" si="150"/>
        <v>-80000</v>
      </c>
      <c r="BK62" s="30">
        <f t="shared" si="151"/>
        <v>0</v>
      </c>
      <c r="BL62" s="30">
        <f t="shared" si="21"/>
        <v>367994.40000000002</v>
      </c>
      <c r="BM62" s="30">
        <f t="shared" si="22"/>
        <v>30000</v>
      </c>
      <c r="BN62" s="30">
        <f t="shared" si="23"/>
        <v>20000</v>
      </c>
      <c r="BO62" s="30">
        <f t="shared" si="152"/>
        <v>0</v>
      </c>
      <c r="BP62" s="22"/>
      <c r="BQ62" s="1"/>
      <c r="BR62" s="1"/>
      <c r="BS62" s="1"/>
      <c r="BT62" s="1"/>
      <c r="BU62" s="1"/>
      <c r="BV62" s="1"/>
      <c r="BW62" s="1"/>
      <c r="BX62" s="1"/>
      <c r="BY62" s="1"/>
    </row>
    <row r="63" ht="15">
      <c r="A63" s="28" t="s">
        <v>77</v>
      </c>
      <c r="B63" s="28" t="s">
        <v>26</v>
      </c>
      <c r="C63" s="28" t="s">
        <v>86</v>
      </c>
      <c r="D63" s="28" t="s">
        <v>90</v>
      </c>
      <c r="E63" s="35"/>
      <c r="F63" s="29" t="s">
        <v>91</v>
      </c>
      <c r="G63" s="30">
        <f t="shared" si="110"/>
        <v>100000</v>
      </c>
      <c r="H63" s="30">
        <f t="shared" si="111"/>
        <v>100000</v>
      </c>
      <c r="I63" s="30">
        <f t="shared" si="112"/>
        <v>100000</v>
      </c>
      <c r="J63" s="30">
        <f t="shared" si="113"/>
        <v>0</v>
      </c>
      <c r="K63" s="30">
        <f t="shared" si="114"/>
        <v>0</v>
      </c>
      <c r="L63" s="30">
        <f t="shared" si="115"/>
        <v>0</v>
      </c>
      <c r="M63" s="30">
        <f t="shared" si="6"/>
        <v>100000</v>
      </c>
      <c r="N63" s="30">
        <f t="shared" si="7"/>
        <v>100000</v>
      </c>
      <c r="O63" s="30">
        <f t="shared" si="8"/>
        <v>100000</v>
      </c>
      <c r="P63" s="30">
        <f t="shared" si="116"/>
        <v>0</v>
      </c>
      <c r="Q63" s="30">
        <f t="shared" si="117"/>
        <v>0</v>
      </c>
      <c r="R63" s="30">
        <f t="shared" si="118"/>
        <v>103000</v>
      </c>
      <c r="S63" s="30">
        <f t="shared" si="119"/>
        <v>0</v>
      </c>
      <c r="T63" s="30">
        <f t="shared" si="120"/>
        <v>0</v>
      </c>
      <c r="U63" s="30">
        <f t="shared" si="121"/>
        <v>0</v>
      </c>
      <c r="V63" s="30">
        <f t="shared" si="122"/>
        <v>-23000</v>
      </c>
      <c r="W63" s="30">
        <f t="shared" si="123"/>
        <v>0</v>
      </c>
      <c r="X63" s="30">
        <f t="shared" si="124"/>
        <v>0</v>
      </c>
      <c r="Y63" s="30">
        <f t="shared" si="125"/>
        <v>0</v>
      </c>
      <c r="Z63" s="30">
        <f t="shared" si="126"/>
        <v>0</v>
      </c>
      <c r="AA63" s="30">
        <f t="shared" si="127"/>
        <v>0</v>
      </c>
      <c r="AB63" s="30">
        <f t="shared" si="128"/>
        <v>0</v>
      </c>
      <c r="AC63" s="30">
        <f t="shared" si="9"/>
        <v>203000</v>
      </c>
      <c r="AD63" s="30">
        <f t="shared" si="10"/>
        <v>77000</v>
      </c>
      <c r="AE63" s="30">
        <f t="shared" si="11"/>
        <v>100000</v>
      </c>
      <c r="AF63" s="30">
        <f t="shared" si="129"/>
        <v>7724.8050000000003</v>
      </c>
      <c r="AG63" s="30">
        <f t="shared" si="12"/>
        <v>210724.80499999999</v>
      </c>
      <c r="AH63" s="30">
        <f t="shared" si="13"/>
        <v>77000</v>
      </c>
      <c r="AI63" s="30">
        <f t="shared" si="14"/>
        <v>100000</v>
      </c>
      <c r="AJ63" s="30">
        <f t="shared" si="130"/>
        <v>0</v>
      </c>
      <c r="AK63" s="30">
        <f t="shared" si="131"/>
        <v>0</v>
      </c>
      <c r="AL63" s="30">
        <f t="shared" si="132"/>
        <v>50000</v>
      </c>
      <c r="AM63" s="30">
        <f t="shared" si="133"/>
        <v>0</v>
      </c>
      <c r="AN63" s="30">
        <f t="shared" si="134"/>
        <v>0</v>
      </c>
      <c r="AO63" s="30">
        <f t="shared" si="135"/>
        <v>0</v>
      </c>
      <c r="AP63" s="30">
        <f t="shared" si="136"/>
        <v>0</v>
      </c>
      <c r="AQ63" s="30">
        <f t="shared" si="137"/>
        <v>0</v>
      </c>
      <c r="AR63" s="30">
        <f t="shared" si="138"/>
        <v>0</v>
      </c>
      <c r="AS63" s="30">
        <f t="shared" si="15"/>
        <v>260724.80499999999</v>
      </c>
      <c r="AT63" s="30">
        <f t="shared" si="16"/>
        <v>77000</v>
      </c>
      <c r="AU63" s="30">
        <f t="shared" si="17"/>
        <v>100000</v>
      </c>
      <c r="AV63" s="30">
        <f t="shared" si="139"/>
        <v>0</v>
      </c>
      <c r="AW63" s="30">
        <f t="shared" si="140"/>
        <v>0</v>
      </c>
      <c r="AX63" s="30">
        <f t="shared" si="141"/>
        <v>0</v>
      </c>
      <c r="AY63" s="30">
        <f t="shared" si="18"/>
        <v>260724.80499999999</v>
      </c>
      <c r="AZ63" s="30">
        <f t="shared" si="19"/>
        <v>77000</v>
      </c>
      <c r="BA63" s="30">
        <f t="shared" si="20"/>
        <v>100000</v>
      </c>
      <c r="BB63" s="30">
        <f t="shared" si="142"/>
        <v>0</v>
      </c>
      <c r="BC63" s="30">
        <f t="shared" si="143"/>
        <v>0</v>
      </c>
      <c r="BD63" s="30">
        <f t="shared" si="144"/>
        <v>107269.595</v>
      </c>
      <c r="BE63" s="30">
        <f t="shared" si="145"/>
        <v>0</v>
      </c>
      <c r="BF63" s="30">
        <f t="shared" si="146"/>
        <v>0</v>
      </c>
      <c r="BG63" s="30">
        <f t="shared" si="147"/>
        <v>-47000</v>
      </c>
      <c r="BH63" s="30">
        <f t="shared" si="148"/>
        <v>0</v>
      </c>
      <c r="BI63" s="30">
        <f t="shared" si="149"/>
        <v>0</v>
      </c>
      <c r="BJ63" s="30">
        <f t="shared" si="150"/>
        <v>-80000</v>
      </c>
      <c r="BK63" s="30">
        <f t="shared" si="151"/>
        <v>0</v>
      </c>
      <c r="BL63" s="30">
        <f t="shared" si="21"/>
        <v>367994.40000000002</v>
      </c>
      <c r="BM63" s="30">
        <f t="shared" si="22"/>
        <v>30000</v>
      </c>
      <c r="BN63" s="30">
        <f t="shared" si="23"/>
        <v>20000</v>
      </c>
      <c r="BO63" s="30">
        <f t="shared" si="152"/>
        <v>0</v>
      </c>
      <c r="BP63" s="22"/>
      <c r="BQ63" s="1"/>
      <c r="BR63" s="1"/>
      <c r="BS63" s="1"/>
      <c r="BT63" s="1"/>
      <c r="BU63" s="1"/>
      <c r="BV63" s="1"/>
      <c r="BW63" s="1"/>
      <c r="BX63" s="1"/>
      <c r="BY63" s="1"/>
    </row>
    <row r="64" ht="15">
      <c r="A64" s="28" t="s">
        <v>77</v>
      </c>
      <c r="B64" s="28" t="s">
        <v>26</v>
      </c>
      <c r="C64" s="28" t="s">
        <v>86</v>
      </c>
      <c r="D64" s="28" t="s">
        <v>92</v>
      </c>
      <c r="E64" s="35"/>
      <c r="F64" s="29" t="s">
        <v>93</v>
      </c>
      <c r="G64" s="30">
        <f t="shared" si="110"/>
        <v>100000</v>
      </c>
      <c r="H64" s="30">
        <f t="shared" si="111"/>
        <v>100000</v>
      </c>
      <c r="I64" s="30">
        <f t="shared" si="112"/>
        <v>100000</v>
      </c>
      <c r="J64" s="30">
        <f t="shared" si="113"/>
        <v>0</v>
      </c>
      <c r="K64" s="30">
        <f t="shared" si="114"/>
        <v>0</v>
      </c>
      <c r="L64" s="30">
        <f t="shared" si="115"/>
        <v>0</v>
      </c>
      <c r="M64" s="30">
        <f t="shared" si="6"/>
        <v>100000</v>
      </c>
      <c r="N64" s="30">
        <f t="shared" si="7"/>
        <v>100000</v>
      </c>
      <c r="O64" s="30">
        <f t="shared" si="8"/>
        <v>100000</v>
      </c>
      <c r="P64" s="30">
        <f t="shared" si="116"/>
        <v>0</v>
      </c>
      <c r="Q64" s="30">
        <f t="shared" si="117"/>
        <v>0</v>
      </c>
      <c r="R64" s="30">
        <f t="shared" si="118"/>
        <v>103000</v>
      </c>
      <c r="S64" s="30">
        <f t="shared" si="119"/>
        <v>0</v>
      </c>
      <c r="T64" s="30">
        <f t="shared" si="120"/>
        <v>0</v>
      </c>
      <c r="U64" s="30">
        <f t="shared" si="121"/>
        <v>0</v>
      </c>
      <c r="V64" s="30">
        <f t="shared" si="122"/>
        <v>-23000</v>
      </c>
      <c r="W64" s="30">
        <f t="shared" si="123"/>
        <v>0</v>
      </c>
      <c r="X64" s="30">
        <f t="shared" si="124"/>
        <v>0</v>
      </c>
      <c r="Y64" s="30">
        <f t="shared" si="125"/>
        <v>0</v>
      </c>
      <c r="Z64" s="30">
        <f t="shared" si="126"/>
        <v>0</v>
      </c>
      <c r="AA64" s="30">
        <f t="shared" si="127"/>
        <v>0</v>
      </c>
      <c r="AB64" s="30">
        <f t="shared" si="128"/>
        <v>0</v>
      </c>
      <c r="AC64" s="30">
        <f t="shared" si="9"/>
        <v>203000</v>
      </c>
      <c r="AD64" s="30">
        <f t="shared" si="10"/>
        <v>77000</v>
      </c>
      <c r="AE64" s="30">
        <f t="shared" si="11"/>
        <v>100000</v>
      </c>
      <c r="AF64" s="30">
        <f t="shared" si="129"/>
        <v>7724.8050000000003</v>
      </c>
      <c r="AG64" s="30">
        <f t="shared" si="12"/>
        <v>210724.80499999999</v>
      </c>
      <c r="AH64" s="30">
        <f t="shared" si="13"/>
        <v>77000</v>
      </c>
      <c r="AI64" s="30">
        <f t="shared" si="14"/>
        <v>100000</v>
      </c>
      <c r="AJ64" s="30">
        <f t="shared" si="130"/>
        <v>0</v>
      </c>
      <c r="AK64" s="30">
        <f t="shared" si="131"/>
        <v>0</v>
      </c>
      <c r="AL64" s="30">
        <f t="shared" si="132"/>
        <v>50000</v>
      </c>
      <c r="AM64" s="30">
        <f t="shared" si="133"/>
        <v>0</v>
      </c>
      <c r="AN64" s="30">
        <f t="shared" si="134"/>
        <v>0</v>
      </c>
      <c r="AO64" s="30">
        <f t="shared" si="135"/>
        <v>0</v>
      </c>
      <c r="AP64" s="30">
        <f t="shared" si="136"/>
        <v>0</v>
      </c>
      <c r="AQ64" s="30">
        <f t="shared" si="137"/>
        <v>0</v>
      </c>
      <c r="AR64" s="30">
        <f t="shared" si="138"/>
        <v>0</v>
      </c>
      <c r="AS64" s="30">
        <f t="shared" si="15"/>
        <v>260724.80499999999</v>
      </c>
      <c r="AT64" s="30">
        <f t="shared" si="16"/>
        <v>77000</v>
      </c>
      <c r="AU64" s="30">
        <f t="shared" si="17"/>
        <v>100000</v>
      </c>
      <c r="AV64" s="30">
        <f t="shared" si="139"/>
        <v>0</v>
      </c>
      <c r="AW64" s="30">
        <f t="shared" si="140"/>
        <v>0</v>
      </c>
      <c r="AX64" s="30">
        <f t="shared" si="141"/>
        <v>0</v>
      </c>
      <c r="AY64" s="30">
        <f t="shared" si="18"/>
        <v>260724.80499999999</v>
      </c>
      <c r="AZ64" s="30">
        <f t="shared" si="19"/>
        <v>77000</v>
      </c>
      <c r="BA64" s="30">
        <f t="shared" si="20"/>
        <v>100000</v>
      </c>
      <c r="BB64" s="30">
        <f t="shared" si="142"/>
        <v>0</v>
      </c>
      <c r="BC64" s="30">
        <f t="shared" si="143"/>
        <v>0</v>
      </c>
      <c r="BD64" s="30">
        <f t="shared" si="144"/>
        <v>107269.595</v>
      </c>
      <c r="BE64" s="30">
        <f t="shared" si="145"/>
        <v>0</v>
      </c>
      <c r="BF64" s="30">
        <f t="shared" si="146"/>
        <v>0</v>
      </c>
      <c r="BG64" s="30">
        <f t="shared" si="147"/>
        <v>-47000</v>
      </c>
      <c r="BH64" s="30">
        <f t="shared" si="148"/>
        <v>0</v>
      </c>
      <c r="BI64" s="30">
        <f t="shared" si="149"/>
        <v>0</v>
      </c>
      <c r="BJ64" s="30">
        <f t="shared" si="150"/>
        <v>-80000</v>
      </c>
      <c r="BK64" s="30">
        <f t="shared" si="151"/>
        <v>0</v>
      </c>
      <c r="BL64" s="30">
        <f t="shared" si="21"/>
        <v>367994.40000000002</v>
      </c>
      <c r="BM64" s="30">
        <f t="shared" si="22"/>
        <v>30000</v>
      </c>
      <c r="BN64" s="30">
        <f t="shared" si="23"/>
        <v>20000</v>
      </c>
      <c r="BO64" s="30">
        <f t="shared" si="152"/>
        <v>0</v>
      </c>
      <c r="BP64" s="22"/>
      <c r="BQ64" s="1"/>
      <c r="BR64" s="1"/>
      <c r="BS64" s="1"/>
      <c r="BT64" s="1"/>
      <c r="BU64" s="1"/>
      <c r="BV64" s="1"/>
      <c r="BW64" s="1"/>
      <c r="BX64" s="1"/>
      <c r="BY64" s="1"/>
    </row>
    <row r="65" ht="15">
      <c r="A65" s="28" t="s">
        <v>77</v>
      </c>
      <c r="B65" s="28" t="s">
        <v>26</v>
      </c>
      <c r="C65" s="28" t="s">
        <v>86</v>
      </c>
      <c r="D65" s="28" t="s">
        <v>92</v>
      </c>
      <c r="E65" s="28" t="s">
        <v>40</v>
      </c>
      <c r="F65" s="29" t="s">
        <v>41</v>
      </c>
      <c r="G65" s="37">
        <v>100000</v>
      </c>
      <c r="H65" s="37">
        <v>100000</v>
      </c>
      <c r="I65" s="37">
        <v>100000</v>
      </c>
      <c r="J65" s="37"/>
      <c r="K65" s="37"/>
      <c r="L65" s="37"/>
      <c r="M65" s="30">
        <f t="shared" si="6"/>
        <v>100000</v>
      </c>
      <c r="N65" s="30">
        <f t="shared" si="7"/>
        <v>100000</v>
      </c>
      <c r="O65" s="30">
        <f t="shared" si="8"/>
        <v>100000</v>
      </c>
      <c r="P65" s="30"/>
      <c r="Q65" s="30"/>
      <c r="R65" s="30">
        <v>103000</v>
      </c>
      <c r="S65" s="30"/>
      <c r="T65" s="30"/>
      <c r="U65" s="30"/>
      <c r="V65" s="30">
        <v>-23000</v>
      </c>
      <c r="W65" s="30"/>
      <c r="X65" s="30"/>
      <c r="Y65" s="30"/>
      <c r="Z65" s="30"/>
      <c r="AA65" s="30"/>
      <c r="AB65" s="30"/>
      <c r="AC65" s="30">
        <f t="shared" si="9"/>
        <v>203000</v>
      </c>
      <c r="AD65" s="30">
        <f t="shared" si="10"/>
        <v>77000</v>
      </c>
      <c r="AE65" s="30">
        <f t="shared" si="11"/>
        <v>100000</v>
      </c>
      <c r="AF65" s="30">
        <v>7724.8050000000003</v>
      </c>
      <c r="AG65" s="30">
        <f t="shared" si="12"/>
        <v>210724.80499999999</v>
      </c>
      <c r="AH65" s="30">
        <f t="shared" si="13"/>
        <v>77000</v>
      </c>
      <c r="AI65" s="30">
        <f t="shared" si="14"/>
        <v>100000</v>
      </c>
      <c r="AJ65" s="30"/>
      <c r="AK65" s="30"/>
      <c r="AL65" s="30">
        <v>50000</v>
      </c>
      <c r="AM65" s="30"/>
      <c r="AN65" s="30"/>
      <c r="AO65" s="30"/>
      <c r="AP65" s="30"/>
      <c r="AQ65" s="30"/>
      <c r="AR65" s="30"/>
      <c r="AS65" s="30">
        <f t="shared" si="15"/>
        <v>260724.80499999999</v>
      </c>
      <c r="AT65" s="30">
        <f t="shared" si="16"/>
        <v>77000</v>
      </c>
      <c r="AU65" s="30">
        <f t="shared" si="17"/>
        <v>100000</v>
      </c>
      <c r="AV65" s="30"/>
      <c r="AW65" s="30"/>
      <c r="AX65" s="30"/>
      <c r="AY65" s="30">
        <f t="shared" si="18"/>
        <v>260724.80499999999</v>
      </c>
      <c r="AZ65" s="30">
        <f t="shared" si="19"/>
        <v>77000</v>
      </c>
      <c r="BA65" s="30">
        <f t="shared" si="20"/>
        <v>100000</v>
      </c>
      <c r="BB65" s="30"/>
      <c r="BC65" s="30"/>
      <c r="BD65" s="30">
        <v>107269.595</v>
      </c>
      <c r="BE65" s="30"/>
      <c r="BF65" s="30"/>
      <c r="BG65" s="30">
        <v>-47000</v>
      </c>
      <c r="BH65" s="30"/>
      <c r="BI65" s="30"/>
      <c r="BJ65" s="30">
        <v>-80000</v>
      </c>
      <c r="BK65" s="30"/>
      <c r="BL65" s="30">
        <f t="shared" si="21"/>
        <v>367994.40000000002</v>
      </c>
      <c r="BM65" s="30">
        <f t="shared" si="22"/>
        <v>30000</v>
      </c>
      <c r="BN65" s="30">
        <f t="shared" si="23"/>
        <v>20000</v>
      </c>
      <c r="BO65" s="30"/>
      <c r="BP65" s="22"/>
      <c r="BQ65" s="1"/>
      <c r="BR65" s="1"/>
      <c r="BS65" s="1"/>
      <c r="BT65" s="1"/>
      <c r="BU65" s="1"/>
      <c r="BV65" s="1"/>
      <c r="BW65" s="1"/>
      <c r="BX65" s="1"/>
      <c r="BY65" s="1"/>
    </row>
    <row r="66" s="23" customFormat="1" ht="15">
      <c r="A66" s="24" t="s">
        <v>77</v>
      </c>
      <c r="B66" s="24" t="s">
        <v>26</v>
      </c>
      <c r="C66" s="24" t="s">
        <v>28</v>
      </c>
      <c r="D66" s="24"/>
      <c r="E66" s="24"/>
      <c r="F66" s="25" t="s">
        <v>29</v>
      </c>
      <c r="G66" s="26">
        <f>G67+G78</f>
        <v>220862.09999999998</v>
      </c>
      <c r="H66" s="26">
        <f>H67+H78</f>
        <v>219538.79999999999</v>
      </c>
      <c r="I66" s="26">
        <f>I67+I78</f>
        <v>219538.79999999999</v>
      </c>
      <c r="J66" s="26">
        <f>J67+J78</f>
        <v>-31359.630000000001</v>
      </c>
      <c r="K66" s="26">
        <f>K67+K78</f>
        <v>44254.921000000002</v>
      </c>
      <c r="L66" s="26">
        <f>L67+L78</f>
        <v>-22216.708999999999</v>
      </c>
      <c r="M66" s="26">
        <f t="shared" si="6"/>
        <v>189502.46999999997</v>
      </c>
      <c r="N66" s="26">
        <f t="shared" si="7"/>
        <v>263793.72100000002</v>
      </c>
      <c r="O66" s="26">
        <f t="shared" si="8"/>
        <v>197322.09099999999</v>
      </c>
      <c r="P66" s="26">
        <f>P67+P78</f>
        <v>0</v>
      </c>
      <c r="Q66" s="26">
        <f>Q67+Q78</f>
        <v>0</v>
      </c>
      <c r="R66" s="26">
        <f>R67+R78</f>
        <v>199421.39999999999</v>
      </c>
      <c r="S66" s="26">
        <f>S67+S78</f>
        <v>0</v>
      </c>
      <c r="T66" s="26">
        <f>T67+T78</f>
        <v>0</v>
      </c>
      <c r="U66" s="26">
        <f>U67+U78</f>
        <v>0</v>
      </c>
      <c r="V66" s="26">
        <f>V67+V78</f>
        <v>0</v>
      </c>
      <c r="W66" s="26">
        <f>W67+W78</f>
        <v>0</v>
      </c>
      <c r="X66" s="26">
        <f>X67+X78</f>
        <v>0</v>
      </c>
      <c r="Y66" s="26">
        <f>Y67+Y78</f>
        <v>0</v>
      </c>
      <c r="Z66" s="26">
        <f>Z67+Z78</f>
        <v>0</v>
      </c>
      <c r="AA66" s="26">
        <f>AA67+AA78</f>
        <v>0</v>
      </c>
      <c r="AB66" s="26">
        <f>AB67+AB78</f>
        <v>0</v>
      </c>
      <c r="AC66" s="26">
        <f t="shared" si="9"/>
        <v>388923.87</v>
      </c>
      <c r="AD66" s="26">
        <f t="shared" si="10"/>
        <v>263793.72100000002</v>
      </c>
      <c r="AE66" s="26">
        <f t="shared" si="11"/>
        <v>197322.09099999999</v>
      </c>
      <c r="AF66" s="26">
        <f>AF67+AF78</f>
        <v>0</v>
      </c>
      <c r="AG66" s="26">
        <f t="shared" si="12"/>
        <v>388923.87</v>
      </c>
      <c r="AH66" s="26">
        <f t="shared" si="13"/>
        <v>263793.72100000002</v>
      </c>
      <c r="AI66" s="26">
        <f t="shared" si="14"/>
        <v>197322.09099999999</v>
      </c>
      <c r="AJ66" s="26">
        <f>AJ67+AJ78</f>
        <v>0</v>
      </c>
      <c r="AK66" s="26">
        <f>AK67+AK78</f>
        <v>0</v>
      </c>
      <c r="AL66" s="26">
        <f>AL67+AL78</f>
        <v>82798.900000000009</v>
      </c>
      <c r="AM66" s="26">
        <f>AM67+AM78</f>
        <v>0</v>
      </c>
      <c r="AN66" s="26">
        <f>AN67+AN78</f>
        <v>0</v>
      </c>
      <c r="AO66" s="26">
        <f>AO67+AO78</f>
        <v>0</v>
      </c>
      <c r="AP66" s="26">
        <f>AP67+AP78</f>
        <v>0</v>
      </c>
      <c r="AQ66" s="26">
        <f>AQ67+AQ78</f>
        <v>0</v>
      </c>
      <c r="AR66" s="26">
        <f>AR67+AR78</f>
        <v>0</v>
      </c>
      <c r="AS66" s="26">
        <f t="shared" si="15"/>
        <v>471722.77000000002</v>
      </c>
      <c r="AT66" s="26">
        <f t="shared" si="16"/>
        <v>263793.72100000002</v>
      </c>
      <c r="AU66" s="26">
        <f t="shared" si="17"/>
        <v>197322.09099999999</v>
      </c>
      <c r="AV66" s="26">
        <f>AV67+AV78</f>
        <v>0</v>
      </c>
      <c r="AW66" s="26">
        <f>AW67+AW78</f>
        <v>0</v>
      </c>
      <c r="AX66" s="26">
        <f>AX67+AX78</f>
        <v>0</v>
      </c>
      <c r="AY66" s="26">
        <f t="shared" si="18"/>
        <v>471722.77000000002</v>
      </c>
      <c r="AZ66" s="26">
        <f t="shared" si="19"/>
        <v>263793.72100000002</v>
      </c>
      <c r="BA66" s="26">
        <f t="shared" si="20"/>
        <v>197322.09099999999</v>
      </c>
      <c r="BB66" s="26">
        <f>BB67+BB78</f>
        <v>0</v>
      </c>
      <c r="BC66" s="26">
        <f>BC67+BC78</f>
        <v>0</v>
      </c>
      <c r="BD66" s="26">
        <f>BD67+BD78</f>
        <v>0</v>
      </c>
      <c r="BE66" s="26">
        <f>BE67+BE78</f>
        <v>0</v>
      </c>
      <c r="BF66" s="26">
        <f>BF67+BF78</f>
        <v>0</v>
      </c>
      <c r="BG66" s="26">
        <f>BG67+BG78</f>
        <v>0</v>
      </c>
      <c r="BH66" s="26">
        <f>BH67+BH78</f>
        <v>0</v>
      </c>
      <c r="BI66" s="26">
        <f>BI67+BI78</f>
        <v>0</v>
      </c>
      <c r="BJ66" s="26">
        <f>BJ67+BJ78</f>
        <v>0</v>
      </c>
      <c r="BK66" s="26">
        <f>BK67+BK78</f>
        <v>0</v>
      </c>
      <c r="BL66" s="26">
        <f t="shared" si="21"/>
        <v>471722.77000000002</v>
      </c>
      <c r="BM66" s="26">
        <f t="shared" si="22"/>
        <v>263793.72100000002</v>
      </c>
      <c r="BN66" s="26">
        <f t="shared" si="23"/>
        <v>197322.09099999999</v>
      </c>
      <c r="BO66" s="26">
        <f>BO67+BO78</f>
        <v>0</v>
      </c>
      <c r="BP66" s="22"/>
      <c r="BQ66" s="23"/>
      <c r="BR66" s="23"/>
      <c r="BS66" s="23"/>
      <c r="BT66" s="23"/>
      <c r="BU66" s="23"/>
      <c r="BV66" s="23"/>
      <c r="BW66" s="23"/>
      <c r="BX66" s="23"/>
      <c r="BY66" s="23"/>
    </row>
    <row r="67" ht="30">
      <c r="A67" s="28" t="s">
        <v>77</v>
      </c>
      <c r="B67" s="28" t="s">
        <v>26</v>
      </c>
      <c r="C67" s="28" t="s">
        <v>28</v>
      </c>
      <c r="D67" s="28" t="s">
        <v>54</v>
      </c>
      <c r="E67" s="35"/>
      <c r="F67" s="29" t="s">
        <v>55</v>
      </c>
      <c r="G67" s="30">
        <f>G68+G75</f>
        <v>174862.09999999998</v>
      </c>
      <c r="H67" s="30">
        <f>H68+H75</f>
        <v>179538.79999999999</v>
      </c>
      <c r="I67" s="30">
        <f>I68+I75</f>
        <v>179538.79999999999</v>
      </c>
      <c r="J67" s="30">
        <f>J68+J75</f>
        <v>0</v>
      </c>
      <c r="K67" s="30">
        <f>K68+K75</f>
        <v>0</v>
      </c>
      <c r="L67" s="30">
        <f>L68+L75</f>
        <v>0</v>
      </c>
      <c r="M67" s="30">
        <f t="shared" si="6"/>
        <v>174862.09999999998</v>
      </c>
      <c r="N67" s="30">
        <f t="shared" si="7"/>
        <v>179538.79999999999</v>
      </c>
      <c r="O67" s="30">
        <f t="shared" si="8"/>
        <v>179538.79999999999</v>
      </c>
      <c r="P67" s="30">
        <f>P68+P75+P72</f>
        <v>0</v>
      </c>
      <c r="Q67" s="30">
        <f>Q68+Q75+Q72</f>
        <v>0</v>
      </c>
      <c r="R67" s="30">
        <f>R68+R75+R72</f>
        <v>199421.39999999999</v>
      </c>
      <c r="S67" s="30">
        <f>S68+S75+S72</f>
        <v>0</v>
      </c>
      <c r="T67" s="30">
        <f>T68+T75+T72</f>
        <v>0</v>
      </c>
      <c r="U67" s="30">
        <f>U68+U75+U72</f>
        <v>0</v>
      </c>
      <c r="V67" s="30">
        <f>V68+V75+V72</f>
        <v>0</v>
      </c>
      <c r="W67" s="30">
        <f>W68+W75+W72</f>
        <v>0</v>
      </c>
      <c r="X67" s="30">
        <f>X68+X75+X72</f>
        <v>0</v>
      </c>
      <c r="Y67" s="30">
        <f>Y68+Y75+Y72</f>
        <v>0</v>
      </c>
      <c r="Z67" s="30">
        <f>Z68+Z75+Z72</f>
        <v>0</v>
      </c>
      <c r="AA67" s="30">
        <f>AA68+AA75+AA72</f>
        <v>0</v>
      </c>
      <c r="AB67" s="30">
        <f>AB68+AB75+AB72</f>
        <v>0</v>
      </c>
      <c r="AC67" s="30">
        <f t="shared" si="9"/>
        <v>374283.5</v>
      </c>
      <c r="AD67" s="30">
        <f t="shared" si="10"/>
        <v>179538.79999999999</v>
      </c>
      <c r="AE67" s="30">
        <f t="shared" si="11"/>
        <v>179538.79999999999</v>
      </c>
      <c r="AF67" s="30">
        <f>AF68+AF75+AF72</f>
        <v>0</v>
      </c>
      <c r="AG67" s="30">
        <f t="shared" si="12"/>
        <v>374283.5</v>
      </c>
      <c r="AH67" s="30">
        <f t="shared" si="13"/>
        <v>179538.79999999999</v>
      </c>
      <c r="AI67" s="30">
        <f t="shared" si="14"/>
        <v>179538.79999999999</v>
      </c>
      <c r="AJ67" s="30">
        <f>AJ68+AJ75+AJ72</f>
        <v>0</v>
      </c>
      <c r="AK67" s="30">
        <f>AK68+AK75+AK72</f>
        <v>0</v>
      </c>
      <c r="AL67" s="30">
        <f>AL68+AL75+AL72</f>
        <v>82798.900000000009</v>
      </c>
      <c r="AM67" s="30">
        <f>AM68+AM75+AM72</f>
        <v>0</v>
      </c>
      <c r="AN67" s="30">
        <f>AN68+AN75+AN72</f>
        <v>0</v>
      </c>
      <c r="AO67" s="30">
        <f>AO68+AO75+AO72</f>
        <v>0</v>
      </c>
      <c r="AP67" s="30">
        <f>AP68+AP75+AP72</f>
        <v>0</v>
      </c>
      <c r="AQ67" s="30">
        <f>AQ68+AQ75+AQ72</f>
        <v>0</v>
      </c>
      <c r="AR67" s="30">
        <f>AR68+AR75+AR72</f>
        <v>0</v>
      </c>
      <c r="AS67" s="30">
        <f t="shared" si="15"/>
        <v>457082.40000000002</v>
      </c>
      <c r="AT67" s="30">
        <f t="shared" si="16"/>
        <v>179538.79999999999</v>
      </c>
      <c r="AU67" s="30">
        <f t="shared" si="17"/>
        <v>179538.79999999999</v>
      </c>
      <c r="AV67" s="30">
        <f>AV68+AV75+AV72</f>
        <v>0</v>
      </c>
      <c r="AW67" s="30">
        <f>AW68+AW75+AW72</f>
        <v>0</v>
      </c>
      <c r="AX67" s="30">
        <f>AX68+AX75+AX72</f>
        <v>0</v>
      </c>
      <c r="AY67" s="30">
        <f t="shared" si="18"/>
        <v>457082.40000000002</v>
      </c>
      <c r="AZ67" s="30">
        <f t="shared" si="19"/>
        <v>179538.79999999999</v>
      </c>
      <c r="BA67" s="30">
        <f t="shared" si="20"/>
        <v>179538.79999999999</v>
      </c>
      <c r="BB67" s="30">
        <f>BB68+BB75+BB72</f>
        <v>0</v>
      </c>
      <c r="BC67" s="30">
        <f>BC68+BC75+BC72</f>
        <v>0</v>
      </c>
      <c r="BD67" s="30">
        <f>BD68+BD75+BD72</f>
        <v>0</v>
      </c>
      <c r="BE67" s="30">
        <f>BE68+BE75+BE72</f>
        <v>0</v>
      </c>
      <c r="BF67" s="30">
        <f>BF68+BF75+BF72</f>
        <v>0</v>
      </c>
      <c r="BG67" s="30">
        <f>BG68+BG75+BG72</f>
        <v>0</v>
      </c>
      <c r="BH67" s="30">
        <f>BH68+BH75+BH72</f>
        <v>0</v>
      </c>
      <c r="BI67" s="30">
        <f>BI68+BI75+BI72</f>
        <v>0</v>
      </c>
      <c r="BJ67" s="30">
        <f>BJ68+BJ75+BJ72</f>
        <v>0</v>
      </c>
      <c r="BK67" s="30">
        <f>BK68+BK75+BK72</f>
        <v>0</v>
      </c>
      <c r="BL67" s="30">
        <f t="shared" si="21"/>
        <v>457082.40000000002</v>
      </c>
      <c r="BM67" s="30">
        <f t="shared" si="22"/>
        <v>179538.79999999999</v>
      </c>
      <c r="BN67" s="30">
        <f t="shared" si="23"/>
        <v>179538.79999999999</v>
      </c>
      <c r="BO67" s="30">
        <f>BO68+BO75+BO72</f>
        <v>0</v>
      </c>
      <c r="BP67" s="22"/>
      <c r="BQ67" s="1"/>
      <c r="BR67" s="1"/>
      <c r="BS67" s="1"/>
      <c r="BT67" s="1"/>
      <c r="BU67" s="1"/>
      <c r="BV67" s="1"/>
      <c r="BW67" s="1"/>
      <c r="BX67" s="1"/>
      <c r="BY67" s="1"/>
    </row>
    <row r="68" ht="15">
      <c r="A68" s="28" t="s">
        <v>77</v>
      </c>
      <c r="B68" s="28" t="s">
        <v>26</v>
      </c>
      <c r="C68" s="28" t="s">
        <v>28</v>
      </c>
      <c r="D68" s="28" t="s">
        <v>94</v>
      </c>
      <c r="E68" s="35"/>
      <c r="F68" s="29" t="s">
        <v>95</v>
      </c>
      <c r="G68" s="30">
        <f>G69</f>
        <v>171742.09999999998</v>
      </c>
      <c r="H68" s="30">
        <f>H69</f>
        <v>176106.79999999999</v>
      </c>
      <c r="I68" s="30">
        <f>I69</f>
        <v>176106.79999999999</v>
      </c>
      <c r="J68" s="30">
        <f>J69</f>
        <v>0</v>
      </c>
      <c r="K68" s="30">
        <f>K69</f>
        <v>0</v>
      </c>
      <c r="L68" s="30">
        <f>L69</f>
        <v>0</v>
      </c>
      <c r="M68" s="30">
        <f t="shared" si="6"/>
        <v>171742.09999999998</v>
      </c>
      <c r="N68" s="30">
        <f t="shared" si="7"/>
        <v>176106.79999999999</v>
      </c>
      <c r="O68" s="30">
        <f t="shared" si="8"/>
        <v>176106.79999999999</v>
      </c>
      <c r="P68" s="30">
        <f>P69</f>
        <v>0</v>
      </c>
      <c r="Q68" s="30">
        <f>Q69</f>
        <v>0</v>
      </c>
      <c r="R68" s="30">
        <f>R69</f>
        <v>0</v>
      </c>
      <c r="S68" s="30">
        <f>S69</f>
        <v>0</v>
      </c>
      <c r="T68" s="30">
        <f>T69</f>
        <v>0</v>
      </c>
      <c r="U68" s="30">
        <f>U69</f>
        <v>0</v>
      </c>
      <c r="V68" s="30">
        <f>V69</f>
        <v>0</v>
      </c>
      <c r="W68" s="30">
        <f>W69</f>
        <v>0</v>
      </c>
      <c r="X68" s="30">
        <f>X69</f>
        <v>0</v>
      </c>
      <c r="Y68" s="30">
        <f>Y69</f>
        <v>0</v>
      </c>
      <c r="Z68" s="30">
        <f>Z69</f>
        <v>0</v>
      </c>
      <c r="AA68" s="30">
        <f>AA69</f>
        <v>0</v>
      </c>
      <c r="AB68" s="30">
        <f>AB69</f>
        <v>0</v>
      </c>
      <c r="AC68" s="30">
        <f t="shared" si="9"/>
        <v>171742.09999999998</v>
      </c>
      <c r="AD68" s="30">
        <f t="shared" si="10"/>
        <v>176106.79999999999</v>
      </c>
      <c r="AE68" s="30">
        <f t="shared" si="11"/>
        <v>176106.79999999999</v>
      </c>
      <c r="AF68" s="30">
        <f>AF69</f>
        <v>0</v>
      </c>
      <c r="AG68" s="30">
        <f t="shared" si="12"/>
        <v>171742.09999999998</v>
      </c>
      <c r="AH68" s="30">
        <f t="shared" si="13"/>
        <v>176106.79999999999</v>
      </c>
      <c r="AI68" s="30">
        <f t="shared" si="14"/>
        <v>176106.79999999999</v>
      </c>
      <c r="AJ68" s="30">
        <f>AJ69</f>
        <v>0</v>
      </c>
      <c r="AK68" s="30">
        <f>AK69</f>
        <v>0</v>
      </c>
      <c r="AL68" s="30">
        <f>AL69</f>
        <v>-2182.4000000000001</v>
      </c>
      <c r="AM68" s="30">
        <f>AM69</f>
        <v>0</v>
      </c>
      <c r="AN68" s="30">
        <f>AN69</f>
        <v>0</v>
      </c>
      <c r="AO68" s="30">
        <f>AO69</f>
        <v>0</v>
      </c>
      <c r="AP68" s="30">
        <f>AP69</f>
        <v>0</v>
      </c>
      <c r="AQ68" s="30">
        <f>AQ69</f>
        <v>0</v>
      </c>
      <c r="AR68" s="30">
        <f>AR69</f>
        <v>0</v>
      </c>
      <c r="AS68" s="30">
        <f t="shared" si="15"/>
        <v>169559.69999999998</v>
      </c>
      <c r="AT68" s="30">
        <f t="shared" si="16"/>
        <v>176106.79999999999</v>
      </c>
      <c r="AU68" s="30">
        <f t="shared" si="17"/>
        <v>176106.79999999999</v>
      </c>
      <c r="AV68" s="30">
        <f>AV69</f>
        <v>0</v>
      </c>
      <c r="AW68" s="30">
        <f>AW69</f>
        <v>0</v>
      </c>
      <c r="AX68" s="30">
        <f>AX69</f>
        <v>0</v>
      </c>
      <c r="AY68" s="30">
        <f t="shared" si="18"/>
        <v>169559.69999999998</v>
      </c>
      <c r="AZ68" s="30">
        <f t="shared" si="19"/>
        <v>176106.79999999999</v>
      </c>
      <c r="BA68" s="30">
        <f t="shared" si="20"/>
        <v>176106.79999999999</v>
      </c>
      <c r="BB68" s="30">
        <f>BB69</f>
        <v>0</v>
      </c>
      <c r="BC68" s="30">
        <f>BC69</f>
        <v>0</v>
      </c>
      <c r="BD68" s="30">
        <f>BD69</f>
        <v>0</v>
      </c>
      <c r="BE68" s="30">
        <f>BE69</f>
        <v>0</v>
      </c>
      <c r="BF68" s="30">
        <f>BF69</f>
        <v>0</v>
      </c>
      <c r="BG68" s="30">
        <f>BG69</f>
        <v>0</v>
      </c>
      <c r="BH68" s="30">
        <f>BH69</f>
        <v>0</v>
      </c>
      <c r="BI68" s="30">
        <f>BI69</f>
        <v>0</v>
      </c>
      <c r="BJ68" s="30">
        <f>BJ69</f>
        <v>0</v>
      </c>
      <c r="BK68" s="30">
        <f>BK69</f>
        <v>0</v>
      </c>
      <c r="BL68" s="30">
        <f t="shared" si="21"/>
        <v>169559.69999999998</v>
      </c>
      <c r="BM68" s="30">
        <f t="shared" si="22"/>
        <v>176106.79999999999</v>
      </c>
      <c r="BN68" s="30">
        <f t="shared" si="23"/>
        <v>176106.79999999999</v>
      </c>
      <c r="BO68" s="30">
        <f>BO69</f>
        <v>0</v>
      </c>
      <c r="BP68" s="22"/>
      <c r="BQ68" s="1"/>
      <c r="BR68" s="1"/>
      <c r="BS68" s="1"/>
      <c r="BT68" s="1"/>
      <c r="BU68" s="1"/>
      <c r="BV68" s="1"/>
      <c r="BW68" s="1"/>
      <c r="BX68" s="1"/>
      <c r="BY68" s="1"/>
    </row>
    <row r="69" ht="45">
      <c r="A69" s="28" t="s">
        <v>77</v>
      </c>
      <c r="B69" s="28" t="s">
        <v>26</v>
      </c>
      <c r="C69" s="28" t="s">
        <v>28</v>
      </c>
      <c r="D69" s="28" t="s">
        <v>96</v>
      </c>
      <c r="E69" s="35"/>
      <c r="F69" s="29" t="s">
        <v>53</v>
      </c>
      <c r="G69" s="30">
        <f>G70+G71</f>
        <v>171742.09999999998</v>
      </c>
      <c r="H69" s="30">
        <f>H70+H71</f>
        <v>176106.79999999999</v>
      </c>
      <c r="I69" s="30">
        <f>I70+I71</f>
        <v>176106.79999999999</v>
      </c>
      <c r="J69" s="30">
        <f>J70+J71</f>
        <v>0</v>
      </c>
      <c r="K69" s="30">
        <f>K70+K71</f>
        <v>0</v>
      </c>
      <c r="L69" s="30">
        <f>L70+L71</f>
        <v>0</v>
      </c>
      <c r="M69" s="30">
        <f t="shared" si="6"/>
        <v>171742.09999999998</v>
      </c>
      <c r="N69" s="30">
        <f t="shared" si="7"/>
        <v>176106.79999999999</v>
      </c>
      <c r="O69" s="30">
        <f t="shared" si="8"/>
        <v>176106.79999999999</v>
      </c>
      <c r="P69" s="30">
        <f>P70+P71</f>
        <v>0</v>
      </c>
      <c r="Q69" s="30">
        <f>Q70+Q71</f>
        <v>0</v>
      </c>
      <c r="R69" s="30">
        <f>R70+R71</f>
        <v>0</v>
      </c>
      <c r="S69" s="30">
        <f>S70+S71</f>
        <v>0</v>
      </c>
      <c r="T69" s="30">
        <f>T70+T71</f>
        <v>0</v>
      </c>
      <c r="U69" s="30">
        <f>U70+U71</f>
        <v>0</v>
      </c>
      <c r="V69" s="30">
        <f>V70+V71</f>
        <v>0</v>
      </c>
      <c r="W69" s="30">
        <f>W70+W71</f>
        <v>0</v>
      </c>
      <c r="X69" s="30">
        <f>X70+X71</f>
        <v>0</v>
      </c>
      <c r="Y69" s="30">
        <f>Y70+Y71</f>
        <v>0</v>
      </c>
      <c r="Z69" s="30">
        <f>Z70+Z71</f>
        <v>0</v>
      </c>
      <c r="AA69" s="30">
        <f>AA70+AA71</f>
        <v>0</v>
      </c>
      <c r="AB69" s="30">
        <f>AB70+AB71</f>
        <v>0</v>
      </c>
      <c r="AC69" s="30">
        <f t="shared" si="9"/>
        <v>171742.09999999998</v>
      </c>
      <c r="AD69" s="30">
        <f t="shared" si="10"/>
        <v>176106.79999999999</v>
      </c>
      <c r="AE69" s="30">
        <f t="shared" si="11"/>
        <v>176106.79999999999</v>
      </c>
      <c r="AF69" s="30">
        <f>AF70+AF71</f>
        <v>0</v>
      </c>
      <c r="AG69" s="30">
        <f t="shared" si="12"/>
        <v>171742.09999999998</v>
      </c>
      <c r="AH69" s="30">
        <f t="shared" si="13"/>
        <v>176106.79999999999</v>
      </c>
      <c r="AI69" s="30">
        <f t="shared" si="14"/>
        <v>176106.79999999999</v>
      </c>
      <c r="AJ69" s="30">
        <f>AJ70+AJ71</f>
        <v>0</v>
      </c>
      <c r="AK69" s="30">
        <f>AK70+AK71</f>
        <v>0</v>
      </c>
      <c r="AL69" s="30">
        <f>AL70+AL71</f>
        <v>-2182.4000000000001</v>
      </c>
      <c r="AM69" s="30">
        <f>AM70+AM71</f>
        <v>0</v>
      </c>
      <c r="AN69" s="30">
        <f>AN70+AN71</f>
        <v>0</v>
      </c>
      <c r="AO69" s="30">
        <f>AO70+AO71</f>
        <v>0</v>
      </c>
      <c r="AP69" s="30">
        <f>AP70+AP71</f>
        <v>0</v>
      </c>
      <c r="AQ69" s="30">
        <f>AQ70+AQ71</f>
        <v>0</v>
      </c>
      <c r="AR69" s="30">
        <f>AR70+AR71</f>
        <v>0</v>
      </c>
      <c r="AS69" s="30">
        <f t="shared" si="15"/>
        <v>169559.69999999998</v>
      </c>
      <c r="AT69" s="30">
        <f t="shared" si="16"/>
        <v>176106.79999999999</v>
      </c>
      <c r="AU69" s="30">
        <f t="shared" si="17"/>
        <v>176106.79999999999</v>
      </c>
      <c r="AV69" s="30">
        <f>AV70+AV71</f>
        <v>0</v>
      </c>
      <c r="AW69" s="30">
        <f>AW70+AW71</f>
        <v>0</v>
      </c>
      <c r="AX69" s="30">
        <f>AX70+AX71</f>
        <v>0</v>
      </c>
      <c r="AY69" s="30">
        <f t="shared" si="18"/>
        <v>169559.69999999998</v>
      </c>
      <c r="AZ69" s="30">
        <f t="shared" si="19"/>
        <v>176106.79999999999</v>
      </c>
      <c r="BA69" s="30">
        <f t="shared" si="20"/>
        <v>176106.79999999999</v>
      </c>
      <c r="BB69" s="30">
        <f>BB70+BB71</f>
        <v>0</v>
      </c>
      <c r="BC69" s="30">
        <f>BC70+BC71</f>
        <v>0</v>
      </c>
      <c r="BD69" s="30">
        <f>BD70+BD71</f>
        <v>0</v>
      </c>
      <c r="BE69" s="30">
        <f>BE70+BE71</f>
        <v>0</v>
      </c>
      <c r="BF69" s="30">
        <f>BF70+BF71</f>
        <v>0</v>
      </c>
      <c r="BG69" s="30">
        <f>BG70+BG71</f>
        <v>0</v>
      </c>
      <c r="BH69" s="30">
        <f>BH70+BH71</f>
        <v>0</v>
      </c>
      <c r="BI69" s="30">
        <f>BI70+BI71</f>
        <v>0</v>
      </c>
      <c r="BJ69" s="30">
        <f>BJ70+BJ71</f>
        <v>0</v>
      </c>
      <c r="BK69" s="30">
        <f>BK70+BK71</f>
        <v>0</v>
      </c>
      <c r="BL69" s="30">
        <f t="shared" si="21"/>
        <v>169559.69999999998</v>
      </c>
      <c r="BM69" s="30">
        <f t="shared" si="22"/>
        <v>176106.79999999999</v>
      </c>
      <c r="BN69" s="30">
        <f t="shared" si="23"/>
        <v>176106.79999999999</v>
      </c>
      <c r="BO69" s="30">
        <f>BO70+BO71</f>
        <v>0</v>
      </c>
      <c r="BP69" s="22"/>
      <c r="BQ69" s="1"/>
      <c r="BR69" s="1"/>
      <c r="BS69" s="1"/>
      <c r="BT69" s="1"/>
      <c r="BU69" s="1"/>
      <c r="BV69" s="1"/>
      <c r="BW69" s="1"/>
      <c r="BX69" s="1"/>
      <c r="BY69" s="1"/>
    </row>
    <row r="70" ht="75">
      <c r="A70" s="28" t="s">
        <v>77</v>
      </c>
      <c r="B70" s="28" t="s">
        <v>26</v>
      </c>
      <c r="C70" s="28" t="s">
        <v>28</v>
      </c>
      <c r="D70" s="28" t="s">
        <v>96</v>
      </c>
      <c r="E70" s="28" t="s">
        <v>50</v>
      </c>
      <c r="F70" s="29" t="s">
        <v>51</v>
      </c>
      <c r="G70" s="38">
        <v>154874.29999999999</v>
      </c>
      <c r="H70" s="37">
        <v>159239</v>
      </c>
      <c r="I70" s="37">
        <v>159239</v>
      </c>
      <c r="J70" s="37"/>
      <c r="K70" s="37"/>
      <c r="L70" s="37"/>
      <c r="M70" s="30">
        <f t="shared" si="6"/>
        <v>154874.29999999999</v>
      </c>
      <c r="N70" s="30">
        <f t="shared" si="7"/>
        <v>159239</v>
      </c>
      <c r="O70" s="30">
        <f t="shared" si="8"/>
        <v>159239</v>
      </c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>
        <f t="shared" si="9"/>
        <v>154874.29999999999</v>
      </c>
      <c r="AD70" s="30">
        <f t="shared" si="10"/>
        <v>159239</v>
      </c>
      <c r="AE70" s="30">
        <f t="shared" si="11"/>
        <v>159239</v>
      </c>
      <c r="AF70" s="30"/>
      <c r="AG70" s="30">
        <f t="shared" si="12"/>
        <v>154874.29999999999</v>
      </c>
      <c r="AH70" s="30">
        <f t="shared" si="13"/>
        <v>159239</v>
      </c>
      <c r="AI70" s="30">
        <f t="shared" si="14"/>
        <v>159239</v>
      </c>
      <c r="AJ70" s="30"/>
      <c r="AK70" s="30"/>
      <c r="AL70" s="30">
        <v>-2182.4000000000001</v>
      </c>
      <c r="AM70" s="30"/>
      <c r="AN70" s="30"/>
      <c r="AO70" s="30"/>
      <c r="AP70" s="30"/>
      <c r="AQ70" s="30"/>
      <c r="AR70" s="30"/>
      <c r="AS70" s="30">
        <f t="shared" si="15"/>
        <v>152691.89999999999</v>
      </c>
      <c r="AT70" s="30">
        <f t="shared" si="16"/>
        <v>159239</v>
      </c>
      <c r="AU70" s="30">
        <f t="shared" si="17"/>
        <v>159239</v>
      </c>
      <c r="AV70" s="30"/>
      <c r="AW70" s="30"/>
      <c r="AX70" s="30"/>
      <c r="AY70" s="30">
        <f t="shared" si="18"/>
        <v>152691.89999999999</v>
      </c>
      <c r="AZ70" s="30">
        <f t="shared" si="19"/>
        <v>159239</v>
      </c>
      <c r="BA70" s="30">
        <f t="shared" si="20"/>
        <v>159239</v>
      </c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>
        <f t="shared" si="21"/>
        <v>152691.89999999999</v>
      </c>
      <c r="BM70" s="30">
        <f t="shared" si="22"/>
        <v>159239</v>
      </c>
      <c r="BN70" s="30">
        <f t="shared" si="23"/>
        <v>159239</v>
      </c>
      <c r="BO70" s="30"/>
      <c r="BP70" s="22"/>
      <c r="BQ70" s="1"/>
      <c r="BR70" s="1"/>
      <c r="BS70" s="1"/>
      <c r="BT70" s="1"/>
      <c r="BU70" s="1"/>
      <c r="BV70" s="1"/>
      <c r="BW70" s="1"/>
      <c r="BX70" s="1"/>
      <c r="BY70" s="1"/>
    </row>
    <row r="71" ht="30">
      <c r="A71" s="28" t="s">
        <v>77</v>
      </c>
      <c r="B71" s="28" t="s">
        <v>26</v>
      </c>
      <c r="C71" s="28" t="s">
        <v>28</v>
      </c>
      <c r="D71" s="28" t="s">
        <v>96</v>
      </c>
      <c r="E71" s="28" t="s">
        <v>38</v>
      </c>
      <c r="F71" s="29" t="s">
        <v>39</v>
      </c>
      <c r="G71" s="38">
        <v>16867.799999999999</v>
      </c>
      <c r="H71" s="38">
        <v>16867.799999999999</v>
      </c>
      <c r="I71" s="38">
        <v>16867.799999999999</v>
      </c>
      <c r="J71" s="38"/>
      <c r="K71" s="38"/>
      <c r="L71" s="38"/>
      <c r="M71" s="30">
        <f t="shared" si="6"/>
        <v>16867.799999999999</v>
      </c>
      <c r="N71" s="30">
        <f t="shared" si="7"/>
        <v>16867.799999999999</v>
      </c>
      <c r="O71" s="30">
        <f t="shared" si="8"/>
        <v>16867.799999999999</v>
      </c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>
        <f t="shared" si="9"/>
        <v>16867.799999999999</v>
      </c>
      <c r="AD71" s="30">
        <f t="shared" si="10"/>
        <v>16867.799999999999</v>
      </c>
      <c r="AE71" s="30">
        <f t="shared" si="11"/>
        <v>16867.799999999999</v>
      </c>
      <c r="AF71" s="30"/>
      <c r="AG71" s="30">
        <f t="shared" si="12"/>
        <v>16867.799999999999</v>
      </c>
      <c r="AH71" s="30">
        <f t="shared" si="13"/>
        <v>16867.799999999999</v>
      </c>
      <c r="AI71" s="30">
        <f t="shared" si="14"/>
        <v>16867.799999999999</v>
      </c>
      <c r="AJ71" s="30"/>
      <c r="AK71" s="30"/>
      <c r="AL71" s="30"/>
      <c r="AM71" s="30"/>
      <c r="AN71" s="30"/>
      <c r="AO71" s="30"/>
      <c r="AP71" s="30"/>
      <c r="AQ71" s="30"/>
      <c r="AR71" s="30"/>
      <c r="AS71" s="30">
        <f t="shared" si="15"/>
        <v>16867.799999999999</v>
      </c>
      <c r="AT71" s="30">
        <f t="shared" si="16"/>
        <v>16867.799999999999</v>
      </c>
      <c r="AU71" s="30">
        <f t="shared" si="17"/>
        <v>16867.799999999999</v>
      </c>
      <c r="AV71" s="30"/>
      <c r="AW71" s="30"/>
      <c r="AX71" s="30"/>
      <c r="AY71" s="30">
        <f t="shared" si="18"/>
        <v>16867.799999999999</v>
      </c>
      <c r="AZ71" s="30">
        <f t="shared" si="19"/>
        <v>16867.799999999999</v>
      </c>
      <c r="BA71" s="30">
        <f t="shared" si="20"/>
        <v>16867.799999999999</v>
      </c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>
        <f t="shared" si="21"/>
        <v>16867.799999999999</v>
      </c>
      <c r="BM71" s="30">
        <f t="shared" si="22"/>
        <v>16867.799999999999</v>
      </c>
      <c r="BN71" s="30">
        <f t="shared" si="23"/>
        <v>16867.799999999999</v>
      </c>
      <c r="BO71" s="30"/>
      <c r="BP71" s="22"/>
      <c r="BQ71" s="1"/>
      <c r="BR71" s="1"/>
      <c r="BS71" s="1"/>
      <c r="BT71" s="1"/>
      <c r="BU71" s="1"/>
      <c r="BV71" s="1"/>
      <c r="BW71" s="1"/>
      <c r="BX71" s="1"/>
      <c r="BY71" s="1"/>
    </row>
    <row r="72" ht="30">
      <c r="A72" s="28" t="s">
        <v>77</v>
      </c>
      <c r="B72" s="28" t="s">
        <v>26</v>
      </c>
      <c r="C72" s="28" t="s">
        <v>28</v>
      </c>
      <c r="D72" s="28" t="s">
        <v>97</v>
      </c>
      <c r="E72" s="28"/>
      <c r="F72" s="29" t="s">
        <v>98</v>
      </c>
      <c r="G72" s="38"/>
      <c r="H72" s="38"/>
      <c r="I72" s="38"/>
      <c r="J72" s="38"/>
      <c r="K72" s="38"/>
      <c r="L72" s="38"/>
      <c r="M72" s="30"/>
      <c r="N72" s="30"/>
      <c r="O72" s="30"/>
      <c r="P72" s="30">
        <f t="shared" ref="P72:P91" si="153">P73</f>
        <v>0</v>
      </c>
      <c r="Q72" s="30">
        <f t="shared" ref="Q72:Q91" si="154">Q73</f>
        <v>0</v>
      </c>
      <c r="R72" s="30">
        <f t="shared" ref="R72:R91" si="155">R73</f>
        <v>199421.39999999999</v>
      </c>
      <c r="S72" s="30">
        <f t="shared" ref="S72:S91" si="156">S73</f>
        <v>0</v>
      </c>
      <c r="T72" s="30">
        <f t="shared" ref="T72:T91" si="157">T73</f>
        <v>0</v>
      </c>
      <c r="U72" s="30">
        <f t="shared" ref="U72:U91" si="158">U73</f>
        <v>0</v>
      </c>
      <c r="V72" s="30">
        <f t="shared" ref="V72:V91" si="159">V73</f>
        <v>0</v>
      </c>
      <c r="W72" s="30">
        <f t="shared" ref="W72:W91" si="160">W73</f>
        <v>0</v>
      </c>
      <c r="X72" s="30">
        <f t="shared" ref="X72:X91" si="161">X73</f>
        <v>0</v>
      </c>
      <c r="Y72" s="30">
        <f t="shared" ref="Y72:Y91" si="162">Y73</f>
        <v>0</v>
      </c>
      <c r="Z72" s="30">
        <f t="shared" ref="Z72:Z91" si="163">Z73</f>
        <v>0</v>
      </c>
      <c r="AA72" s="30">
        <f t="shared" ref="AA72:AA91" si="164">AA73</f>
        <v>0</v>
      </c>
      <c r="AB72" s="30">
        <f t="shared" ref="AB72:AB91" si="165">AB73</f>
        <v>0</v>
      </c>
      <c r="AC72" s="30">
        <f t="shared" si="9"/>
        <v>199421.39999999999</v>
      </c>
      <c r="AD72" s="30">
        <f t="shared" si="10"/>
        <v>0</v>
      </c>
      <c r="AE72" s="30">
        <f t="shared" si="11"/>
        <v>0</v>
      </c>
      <c r="AF72" s="30">
        <f t="shared" ref="AF72:AF91" si="166">AF73</f>
        <v>0</v>
      </c>
      <c r="AG72" s="30">
        <f t="shared" si="12"/>
        <v>199421.39999999999</v>
      </c>
      <c r="AH72" s="30">
        <f t="shared" si="13"/>
        <v>0</v>
      </c>
      <c r="AI72" s="30">
        <f t="shared" si="14"/>
        <v>0</v>
      </c>
      <c r="AJ72" s="30">
        <f t="shared" ref="AJ72:AJ91" si="167">AJ73</f>
        <v>0</v>
      </c>
      <c r="AK72" s="30">
        <f t="shared" ref="AK72:AK91" si="168">AK73</f>
        <v>0</v>
      </c>
      <c r="AL72" s="30">
        <f t="shared" ref="AL72:AL91" si="169">AL73</f>
        <v>84981.300000000003</v>
      </c>
      <c r="AM72" s="30">
        <f t="shared" ref="AM72:AM91" si="170">AM73</f>
        <v>0</v>
      </c>
      <c r="AN72" s="30">
        <f t="shared" ref="AN72:AN91" si="171">AN73</f>
        <v>0</v>
      </c>
      <c r="AO72" s="30">
        <f t="shared" ref="AO72:AO91" si="172">AO73</f>
        <v>0</v>
      </c>
      <c r="AP72" s="30">
        <f t="shared" ref="AP72:AP91" si="173">AP73</f>
        <v>0</v>
      </c>
      <c r="AQ72" s="30">
        <f t="shared" ref="AQ72:AQ91" si="174">AQ73</f>
        <v>0</v>
      </c>
      <c r="AR72" s="30">
        <f t="shared" ref="AR72:AR91" si="175">AR73</f>
        <v>0</v>
      </c>
      <c r="AS72" s="30">
        <f t="shared" si="15"/>
        <v>284402.70000000001</v>
      </c>
      <c r="AT72" s="30">
        <f t="shared" si="16"/>
        <v>0</v>
      </c>
      <c r="AU72" s="30">
        <f t="shared" si="17"/>
        <v>0</v>
      </c>
      <c r="AV72" s="30">
        <f t="shared" ref="AV72:AV91" si="176">AV73</f>
        <v>0</v>
      </c>
      <c r="AW72" s="30">
        <f t="shared" ref="AW72:AW91" si="177">AW73</f>
        <v>0</v>
      </c>
      <c r="AX72" s="30">
        <f t="shared" ref="AX72:AX91" si="178">AX73</f>
        <v>0</v>
      </c>
      <c r="AY72" s="30">
        <f t="shared" si="18"/>
        <v>284402.70000000001</v>
      </c>
      <c r="AZ72" s="30">
        <f t="shared" si="19"/>
        <v>0</v>
      </c>
      <c r="BA72" s="30">
        <f t="shared" si="20"/>
        <v>0</v>
      </c>
      <c r="BB72" s="30">
        <f t="shared" ref="BB72:BB91" si="179">BB73</f>
        <v>0</v>
      </c>
      <c r="BC72" s="30">
        <f t="shared" ref="BC72:BC91" si="180">BC73</f>
        <v>0</v>
      </c>
      <c r="BD72" s="30">
        <f t="shared" ref="BD72:BD91" si="181">BD73</f>
        <v>0</v>
      </c>
      <c r="BE72" s="30">
        <f t="shared" ref="BE72:BE91" si="182">BE73</f>
        <v>0</v>
      </c>
      <c r="BF72" s="30">
        <f t="shared" ref="BF72:BF91" si="183">BF73</f>
        <v>0</v>
      </c>
      <c r="BG72" s="30">
        <f t="shared" ref="BG72:BG91" si="184">BG73</f>
        <v>0</v>
      </c>
      <c r="BH72" s="30">
        <f t="shared" ref="BH72:BH91" si="185">BH73</f>
        <v>0</v>
      </c>
      <c r="BI72" s="30">
        <f t="shared" ref="BI72:BI91" si="186">BI73</f>
        <v>0</v>
      </c>
      <c r="BJ72" s="30">
        <f t="shared" ref="BJ72:BJ91" si="187">BJ73</f>
        <v>0</v>
      </c>
      <c r="BK72" s="30">
        <f t="shared" ref="BK72:BK91" si="188">BK73</f>
        <v>0</v>
      </c>
      <c r="BL72" s="30">
        <f t="shared" si="21"/>
        <v>284402.70000000001</v>
      </c>
      <c r="BM72" s="30">
        <f t="shared" si="22"/>
        <v>0</v>
      </c>
      <c r="BN72" s="30">
        <f t="shared" si="23"/>
        <v>0</v>
      </c>
      <c r="BO72" s="30">
        <f t="shared" ref="BO72:BO91" si="189">BO73</f>
        <v>0</v>
      </c>
      <c r="BP72" s="22"/>
      <c r="BQ72" s="1"/>
      <c r="BR72" s="1"/>
      <c r="BS72" s="1"/>
      <c r="BT72" s="1"/>
      <c r="BU72" s="1"/>
      <c r="BV72" s="1"/>
      <c r="BW72" s="1"/>
      <c r="BX72" s="1"/>
      <c r="BY72" s="1"/>
    </row>
    <row r="73" ht="30">
      <c r="A73" s="28" t="s">
        <v>77</v>
      </c>
      <c r="B73" s="28" t="s">
        <v>26</v>
      </c>
      <c r="C73" s="28" t="s">
        <v>28</v>
      </c>
      <c r="D73" s="28" t="s">
        <v>99</v>
      </c>
      <c r="E73" s="28"/>
      <c r="F73" s="29" t="s">
        <v>100</v>
      </c>
      <c r="G73" s="38"/>
      <c r="H73" s="38"/>
      <c r="I73" s="38"/>
      <c r="J73" s="38"/>
      <c r="K73" s="38"/>
      <c r="L73" s="38"/>
      <c r="M73" s="30"/>
      <c r="N73" s="30"/>
      <c r="O73" s="30"/>
      <c r="P73" s="30">
        <f t="shared" si="153"/>
        <v>0</v>
      </c>
      <c r="Q73" s="30">
        <f t="shared" si="154"/>
        <v>0</v>
      </c>
      <c r="R73" s="30">
        <f t="shared" si="155"/>
        <v>199421.39999999999</v>
      </c>
      <c r="S73" s="30">
        <f t="shared" si="156"/>
        <v>0</v>
      </c>
      <c r="T73" s="30">
        <f t="shared" si="157"/>
        <v>0</v>
      </c>
      <c r="U73" s="30">
        <f t="shared" si="158"/>
        <v>0</v>
      </c>
      <c r="V73" s="30">
        <f t="shared" si="159"/>
        <v>0</v>
      </c>
      <c r="W73" s="30">
        <f t="shared" si="160"/>
        <v>0</v>
      </c>
      <c r="X73" s="30">
        <f t="shared" si="161"/>
        <v>0</v>
      </c>
      <c r="Y73" s="30">
        <f t="shared" si="162"/>
        <v>0</v>
      </c>
      <c r="Z73" s="30">
        <f t="shared" si="163"/>
        <v>0</v>
      </c>
      <c r="AA73" s="30">
        <f t="shared" si="164"/>
        <v>0</v>
      </c>
      <c r="AB73" s="30">
        <f t="shared" si="165"/>
        <v>0</v>
      </c>
      <c r="AC73" s="30">
        <f t="shared" si="9"/>
        <v>199421.39999999999</v>
      </c>
      <c r="AD73" s="30">
        <f t="shared" si="10"/>
        <v>0</v>
      </c>
      <c r="AE73" s="30">
        <f t="shared" si="11"/>
        <v>0</v>
      </c>
      <c r="AF73" s="30">
        <f t="shared" si="166"/>
        <v>0</v>
      </c>
      <c r="AG73" s="30">
        <f t="shared" si="12"/>
        <v>199421.39999999999</v>
      </c>
      <c r="AH73" s="30">
        <f t="shared" si="13"/>
        <v>0</v>
      </c>
      <c r="AI73" s="30">
        <f t="shared" si="14"/>
        <v>0</v>
      </c>
      <c r="AJ73" s="30">
        <f t="shared" si="167"/>
        <v>0</v>
      </c>
      <c r="AK73" s="30">
        <f t="shared" si="168"/>
        <v>0</v>
      </c>
      <c r="AL73" s="30">
        <f t="shared" si="169"/>
        <v>84981.300000000003</v>
      </c>
      <c r="AM73" s="30">
        <f t="shared" si="170"/>
        <v>0</v>
      </c>
      <c r="AN73" s="30">
        <f t="shared" si="171"/>
        <v>0</v>
      </c>
      <c r="AO73" s="30">
        <f t="shared" si="172"/>
        <v>0</v>
      </c>
      <c r="AP73" s="30">
        <f t="shared" si="173"/>
        <v>0</v>
      </c>
      <c r="AQ73" s="30">
        <f t="shared" si="174"/>
        <v>0</v>
      </c>
      <c r="AR73" s="30">
        <f t="shared" si="175"/>
        <v>0</v>
      </c>
      <c r="AS73" s="30">
        <f t="shared" si="15"/>
        <v>284402.70000000001</v>
      </c>
      <c r="AT73" s="30">
        <f t="shared" si="16"/>
        <v>0</v>
      </c>
      <c r="AU73" s="30">
        <f t="shared" si="17"/>
        <v>0</v>
      </c>
      <c r="AV73" s="30">
        <f t="shared" si="176"/>
        <v>0</v>
      </c>
      <c r="AW73" s="30">
        <f t="shared" si="177"/>
        <v>0</v>
      </c>
      <c r="AX73" s="30">
        <f t="shared" si="178"/>
        <v>0</v>
      </c>
      <c r="AY73" s="30">
        <f t="shared" si="18"/>
        <v>284402.70000000001</v>
      </c>
      <c r="AZ73" s="30">
        <f t="shared" si="19"/>
        <v>0</v>
      </c>
      <c r="BA73" s="30">
        <f t="shared" si="20"/>
        <v>0</v>
      </c>
      <c r="BB73" s="30">
        <f t="shared" si="179"/>
        <v>0</v>
      </c>
      <c r="BC73" s="30">
        <f t="shared" si="180"/>
        <v>0</v>
      </c>
      <c r="BD73" s="30">
        <f t="shared" si="181"/>
        <v>0</v>
      </c>
      <c r="BE73" s="30">
        <f t="shared" si="182"/>
        <v>0</v>
      </c>
      <c r="BF73" s="30">
        <f t="shared" si="183"/>
        <v>0</v>
      </c>
      <c r="BG73" s="30">
        <f t="shared" si="184"/>
        <v>0</v>
      </c>
      <c r="BH73" s="30">
        <f t="shared" si="185"/>
        <v>0</v>
      </c>
      <c r="BI73" s="30">
        <f t="shared" si="186"/>
        <v>0</v>
      </c>
      <c r="BJ73" s="30">
        <f t="shared" si="187"/>
        <v>0</v>
      </c>
      <c r="BK73" s="30">
        <f t="shared" si="188"/>
        <v>0</v>
      </c>
      <c r="BL73" s="30">
        <f t="shared" si="21"/>
        <v>284402.70000000001</v>
      </c>
      <c r="BM73" s="30">
        <f t="shared" si="22"/>
        <v>0</v>
      </c>
      <c r="BN73" s="30">
        <f t="shared" si="23"/>
        <v>0</v>
      </c>
      <c r="BO73" s="30">
        <f t="shared" si="189"/>
        <v>0</v>
      </c>
      <c r="BP73" s="22"/>
      <c r="BQ73" s="1"/>
      <c r="BR73" s="1"/>
      <c r="BS73" s="1"/>
      <c r="BT73" s="1"/>
      <c r="BU73" s="1"/>
      <c r="BV73" s="1"/>
      <c r="BW73" s="1"/>
      <c r="BX73" s="1"/>
      <c r="BY73" s="1"/>
    </row>
    <row r="74" ht="30">
      <c r="A74" s="28" t="s">
        <v>77</v>
      </c>
      <c r="B74" s="28" t="s">
        <v>26</v>
      </c>
      <c r="C74" s="28" t="s">
        <v>28</v>
      </c>
      <c r="D74" s="28" t="s">
        <v>99</v>
      </c>
      <c r="E74" s="28" t="s">
        <v>40</v>
      </c>
      <c r="F74" s="29" t="s">
        <v>41</v>
      </c>
      <c r="G74" s="38"/>
      <c r="H74" s="38"/>
      <c r="I74" s="38"/>
      <c r="J74" s="38"/>
      <c r="K74" s="38"/>
      <c r="L74" s="38"/>
      <c r="M74" s="30"/>
      <c r="N74" s="30"/>
      <c r="O74" s="30"/>
      <c r="P74" s="30"/>
      <c r="Q74" s="30"/>
      <c r="R74" s="30">
        <v>199421.39999999999</v>
      </c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>
        <f t="shared" si="9"/>
        <v>199421.39999999999</v>
      </c>
      <c r="AD74" s="30">
        <f t="shared" si="10"/>
        <v>0</v>
      </c>
      <c r="AE74" s="30">
        <f t="shared" si="11"/>
        <v>0</v>
      </c>
      <c r="AF74" s="30"/>
      <c r="AG74" s="30">
        <f t="shared" si="12"/>
        <v>199421.39999999999</v>
      </c>
      <c r="AH74" s="30">
        <f t="shared" si="13"/>
        <v>0</v>
      </c>
      <c r="AI74" s="30">
        <f t="shared" si="14"/>
        <v>0</v>
      </c>
      <c r="AJ74" s="30"/>
      <c r="AK74" s="30"/>
      <c r="AL74" s="30">
        <v>84981.300000000003</v>
      </c>
      <c r="AM74" s="30"/>
      <c r="AN74" s="30"/>
      <c r="AO74" s="30"/>
      <c r="AP74" s="30"/>
      <c r="AQ74" s="30"/>
      <c r="AR74" s="30"/>
      <c r="AS74" s="30">
        <f t="shared" si="15"/>
        <v>284402.70000000001</v>
      </c>
      <c r="AT74" s="30">
        <f t="shared" si="16"/>
        <v>0</v>
      </c>
      <c r="AU74" s="30">
        <f t="shared" si="17"/>
        <v>0</v>
      </c>
      <c r="AV74" s="30"/>
      <c r="AW74" s="30"/>
      <c r="AX74" s="30"/>
      <c r="AY74" s="30">
        <f t="shared" si="18"/>
        <v>284402.70000000001</v>
      </c>
      <c r="AZ74" s="30">
        <f t="shared" si="19"/>
        <v>0</v>
      </c>
      <c r="BA74" s="30">
        <f t="shared" si="20"/>
        <v>0</v>
      </c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>
        <f t="shared" si="21"/>
        <v>284402.70000000001</v>
      </c>
      <c r="BM74" s="30">
        <f t="shared" si="22"/>
        <v>0</v>
      </c>
      <c r="BN74" s="30">
        <f t="shared" si="23"/>
        <v>0</v>
      </c>
      <c r="BO74" s="30"/>
      <c r="BP74" s="22"/>
      <c r="BQ74" s="1"/>
      <c r="BR74" s="1"/>
      <c r="BS74" s="1"/>
      <c r="BT74" s="1"/>
      <c r="BU74" s="1"/>
      <c r="BV74" s="1"/>
      <c r="BW74" s="1"/>
      <c r="BX74" s="1"/>
      <c r="BY74" s="1"/>
    </row>
    <row r="75" ht="15">
      <c r="A75" s="28" t="s">
        <v>77</v>
      </c>
      <c r="B75" s="28" t="s">
        <v>26</v>
      </c>
      <c r="C75" s="28" t="s">
        <v>28</v>
      </c>
      <c r="D75" s="28" t="s">
        <v>56</v>
      </c>
      <c r="E75" s="35"/>
      <c r="F75" s="29" t="s">
        <v>57</v>
      </c>
      <c r="G75" s="30">
        <f t="shared" ref="G75:G91" si="190">G76</f>
        <v>3120</v>
      </c>
      <c r="H75" s="30">
        <f t="shared" ref="H75:H91" si="191">H76</f>
        <v>3432</v>
      </c>
      <c r="I75" s="30">
        <f t="shared" ref="I75:I91" si="192">I76</f>
        <v>3432</v>
      </c>
      <c r="J75" s="30">
        <f t="shared" ref="J75:J91" si="193">J76</f>
        <v>0</v>
      </c>
      <c r="K75" s="30">
        <f t="shared" ref="K75:K91" si="194">K76</f>
        <v>0</v>
      </c>
      <c r="L75" s="30">
        <f t="shared" ref="L75:L91" si="195">L76</f>
        <v>0</v>
      </c>
      <c r="M75" s="30">
        <f t="shared" si="6"/>
        <v>3120</v>
      </c>
      <c r="N75" s="30">
        <f t="shared" si="7"/>
        <v>3432</v>
      </c>
      <c r="O75" s="30">
        <f t="shared" si="8"/>
        <v>3432</v>
      </c>
      <c r="P75" s="30">
        <f t="shared" si="153"/>
        <v>0</v>
      </c>
      <c r="Q75" s="30">
        <f t="shared" si="154"/>
        <v>0</v>
      </c>
      <c r="R75" s="30">
        <f t="shared" si="155"/>
        <v>0</v>
      </c>
      <c r="S75" s="30">
        <f t="shared" si="156"/>
        <v>0</v>
      </c>
      <c r="T75" s="30">
        <f t="shared" si="157"/>
        <v>0</v>
      </c>
      <c r="U75" s="30">
        <f t="shared" si="158"/>
        <v>0</v>
      </c>
      <c r="V75" s="30">
        <f t="shared" si="159"/>
        <v>0</v>
      </c>
      <c r="W75" s="30">
        <f t="shared" si="160"/>
        <v>0</v>
      </c>
      <c r="X75" s="30">
        <f t="shared" si="161"/>
        <v>0</v>
      </c>
      <c r="Y75" s="30">
        <f t="shared" si="162"/>
        <v>0</v>
      </c>
      <c r="Z75" s="30">
        <f t="shared" si="163"/>
        <v>0</v>
      </c>
      <c r="AA75" s="30">
        <f t="shared" si="164"/>
        <v>0</v>
      </c>
      <c r="AB75" s="30">
        <f t="shared" si="165"/>
        <v>0</v>
      </c>
      <c r="AC75" s="30">
        <f t="shared" si="9"/>
        <v>3120</v>
      </c>
      <c r="AD75" s="30">
        <f t="shared" si="10"/>
        <v>3432</v>
      </c>
      <c r="AE75" s="30">
        <f t="shared" si="11"/>
        <v>3432</v>
      </c>
      <c r="AF75" s="30">
        <f t="shared" si="166"/>
        <v>0</v>
      </c>
      <c r="AG75" s="30">
        <f t="shared" si="12"/>
        <v>3120</v>
      </c>
      <c r="AH75" s="30">
        <f t="shared" si="13"/>
        <v>3432</v>
      </c>
      <c r="AI75" s="30">
        <f t="shared" si="14"/>
        <v>3432</v>
      </c>
      <c r="AJ75" s="30">
        <f t="shared" si="167"/>
        <v>0</v>
      </c>
      <c r="AK75" s="30">
        <f t="shared" si="168"/>
        <v>0</v>
      </c>
      <c r="AL75" s="30">
        <f t="shared" si="169"/>
        <v>0</v>
      </c>
      <c r="AM75" s="30">
        <f t="shared" si="170"/>
        <v>0</v>
      </c>
      <c r="AN75" s="30">
        <f t="shared" si="171"/>
        <v>0</v>
      </c>
      <c r="AO75" s="30">
        <f t="shared" si="172"/>
        <v>0</v>
      </c>
      <c r="AP75" s="30">
        <f t="shared" si="173"/>
        <v>0</v>
      </c>
      <c r="AQ75" s="30">
        <f t="shared" si="174"/>
        <v>0</v>
      </c>
      <c r="AR75" s="30">
        <f t="shared" si="175"/>
        <v>0</v>
      </c>
      <c r="AS75" s="30">
        <f t="shared" si="15"/>
        <v>3120</v>
      </c>
      <c r="AT75" s="30">
        <f t="shared" si="16"/>
        <v>3432</v>
      </c>
      <c r="AU75" s="30">
        <f t="shared" si="17"/>
        <v>3432</v>
      </c>
      <c r="AV75" s="30">
        <f t="shared" si="176"/>
        <v>0</v>
      </c>
      <c r="AW75" s="30">
        <f t="shared" si="177"/>
        <v>0</v>
      </c>
      <c r="AX75" s="30">
        <f t="shared" si="178"/>
        <v>0</v>
      </c>
      <c r="AY75" s="30">
        <f t="shared" si="18"/>
        <v>3120</v>
      </c>
      <c r="AZ75" s="30">
        <f t="shared" si="19"/>
        <v>3432</v>
      </c>
      <c r="BA75" s="30">
        <f t="shared" si="20"/>
        <v>3432</v>
      </c>
      <c r="BB75" s="30">
        <f t="shared" si="179"/>
        <v>0</v>
      </c>
      <c r="BC75" s="30">
        <f t="shared" si="180"/>
        <v>0</v>
      </c>
      <c r="BD75" s="30">
        <f t="shared" si="181"/>
        <v>0</v>
      </c>
      <c r="BE75" s="30">
        <f t="shared" si="182"/>
        <v>0</v>
      </c>
      <c r="BF75" s="30">
        <f t="shared" si="183"/>
        <v>0</v>
      </c>
      <c r="BG75" s="30">
        <f t="shared" si="184"/>
        <v>0</v>
      </c>
      <c r="BH75" s="30">
        <f t="shared" si="185"/>
        <v>0</v>
      </c>
      <c r="BI75" s="30">
        <f t="shared" si="186"/>
        <v>0</v>
      </c>
      <c r="BJ75" s="30">
        <f t="shared" si="187"/>
        <v>0</v>
      </c>
      <c r="BK75" s="30">
        <f t="shared" si="188"/>
        <v>0</v>
      </c>
      <c r="BL75" s="30">
        <f t="shared" si="21"/>
        <v>3120</v>
      </c>
      <c r="BM75" s="30">
        <f t="shared" si="22"/>
        <v>3432</v>
      </c>
      <c r="BN75" s="30">
        <f t="shared" si="23"/>
        <v>3432</v>
      </c>
      <c r="BO75" s="30">
        <f t="shared" si="189"/>
        <v>0</v>
      </c>
      <c r="BP75" s="22"/>
      <c r="BQ75" s="1"/>
      <c r="BR75" s="1"/>
      <c r="BS75" s="1"/>
      <c r="BT75" s="1"/>
      <c r="BU75" s="1"/>
      <c r="BV75" s="1"/>
      <c r="BW75" s="1"/>
      <c r="BX75" s="1"/>
      <c r="BY75" s="1"/>
    </row>
    <row r="76" ht="30">
      <c r="A76" s="28" t="s">
        <v>77</v>
      </c>
      <c r="B76" s="28" t="s">
        <v>26</v>
      </c>
      <c r="C76" s="28" t="s">
        <v>28</v>
      </c>
      <c r="D76" s="14" t="s">
        <v>101</v>
      </c>
      <c r="E76" s="35"/>
      <c r="F76" s="29" t="s">
        <v>102</v>
      </c>
      <c r="G76" s="30">
        <f t="shared" si="190"/>
        <v>3120</v>
      </c>
      <c r="H76" s="30">
        <f t="shared" si="191"/>
        <v>3432</v>
      </c>
      <c r="I76" s="30">
        <f t="shared" si="192"/>
        <v>3432</v>
      </c>
      <c r="J76" s="30">
        <f t="shared" si="193"/>
        <v>0</v>
      </c>
      <c r="K76" s="30">
        <f t="shared" si="194"/>
        <v>0</v>
      </c>
      <c r="L76" s="30">
        <f t="shared" si="195"/>
        <v>0</v>
      </c>
      <c r="M76" s="30">
        <f t="shared" si="6"/>
        <v>3120</v>
      </c>
      <c r="N76" s="30">
        <f t="shared" si="7"/>
        <v>3432</v>
      </c>
      <c r="O76" s="30">
        <f t="shared" si="8"/>
        <v>3432</v>
      </c>
      <c r="P76" s="30">
        <f t="shared" si="153"/>
        <v>0</v>
      </c>
      <c r="Q76" s="30">
        <f t="shared" si="154"/>
        <v>0</v>
      </c>
      <c r="R76" s="30">
        <f t="shared" si="155"/>
        <v>0</v>
      </c>
      <c r="S76" s="30">
        <f t="shared" si="156"/>
        <v>0</v>
      </c>
      <c r="T76" s="30">
        <f t="shared" si="157"/>
        <v>0</v>
      </c>
      <c r="U76" s="30">
        <f t="shared" si="158"/>
        <v>0</v>
      </c>
      <c r="V76" s="30">
        <f t="shared" si="159"/>
        <v>0</v>
      </c>
      <c r="W76" s="30">
        <f t="shared" si="160"/>
        <v>0</v>
      </c>
      <c r="X76" s="30">
        <f t="shared" si="161"/>
        <v>0</v>
      </c>
      <c r="Y76" s="30">
        <f t="shared" si="162"/>
        <v>0</v>
      </c>
      <c r="Z76" s="30">
        <f t="shared" si="163"/>
        <v>0</v>
      </c>
      <c r="AA76" s="30">
        <f t="shared" si="164"/>
        <v>0</v>
      </c>
      <c r="AB76" s="30">
        <f t="shared" si="165"/>
        <v>0</v>
      </c>
      <c r="AC76" s="30">
        <f t="shared" si="9"/>
        <v>3120</v>
      </c>
      <c r="AD76" s="30">
        <f t="shared" si="10"/>
        <v>3432</v>
      </c>
      <c r="AE76" s="30">
        <f t="shared" si="11"/>
        <v>3432</v>
      </c>
      <c r="AF76" s="30">
        <f t="shared" si="166"/>
        <v>0</v>
      </c>
      <c r="AG76" s="30">
        <f t="shared" si="12"/>
        <v>3120</v>
      </c>
      <c r="AH76" s="30">
        <f t="shared" si="13"/>
        <v>3432</v>
      </c>
      <c r="AI76" s="30">
        <f t="shared" si="14"/>
        <v>3432</v>
      </c>
      <c r="AJ76" s="30">
        <f t="shared" si="167"/>
        <v>0</v>
      </c>
      <c r="AK76" s="30">
        <f t="shared" si="168"/>
        <v>0</v>
      </c>
      <c r="AL76" s="30">
        <f t="shared" si="169"/>
        <v>0</v>
      </c>
      <c r="AM76" s="30">
        <f t="shared" si="170"/>
        <v>0</v>
      </c>
      <c r="AN76" s="30">
        <f t="shared" si="171"/>
        <v>0</v>
      </c>
      <c r="AO76" s="30">
        <f t="shared" si="172"/>
        <v>0</v>
      </c>
      <c r="AP76" s="30">
        <f t="shared" si="173"/>
        <v>0</v>
      </c>
      <c r="AQ76" s="30">
        <f t="shared" si="174"/>
        <v>0</v>
      </c>
      <c r="AR76" s="30">
        <f t="shared" si="175"/>
        <v>0</v>
      </c>
      <c r="AS76" s="30">
        <f t="shared" si="15"/>
        <v>3120</v>
      </c>
      <c r="AT76" s="30">
        <f t="shared" si="16"/>
        <v>3432</v>
      </c>
      <c r="AU76" s="30">
        <f t="shared" si="17"/>
        <v>3432</v>
      </c>
      <c r="AV76" s="30">
        <f t="shared" si="176"/>
        <v>0</v>
      </c>
      <c r="AW76" s="30">
        <f t="shared" si="177"/>
        <v>0</v>
      </c>
      <c r="AX76" s="30">
        <f t="shared" si="178"/>
        <v>0</v>
      </c>
      <c r="AY76" s="30">
        <f t="shared" si="18"/>
        <v>3120</v>
      </c>
      <c r="AZ76" s="30">
        <f t="shared" si="19"/>
        <v>3432</v>
      </c>
      <c r="BA76" s="30">
        <f t="shared" si="20"/>
        <v>3432</v>
      </c>
      <c r="BB76" s="30">
        <f t="shared" si="179"/>
        <v>0</v>
      </c>
      <c r="BC76" s="30">
        <f t="shared" si="180"/>
        <v>0</v>
      </c>
      <c r="BD76" s="30">
        <f t="shared" si="181"/>
        <v>0</v>
      </c>
      <c r="BE76" s="30">
        <f t="shared" si="182"/>
        <v>0</v>
      </c>
      <c r="BF76" s="30">
        <f t="shared" si="183"/>
        <v>0</v>
      </c>
      <c r="BG76" s="30">
        <f t="shared" si="184"/>
        <v>0</v>
      </c>
      <c r="BH76" s="30">
        <f t="shared" si="185"/>
        <v>0</v>
      </c>
      <c r="BI76" s="30">
        <f t="shared" si="186"/>
        <v>0</v>
      </c>
      <c r="BJ76" s="30">
        <f t="shared" si="187"/>
        <v>0</v>
      </c>
      <c r="BK76" s="30">
        <f t="shared" si="188"/>
        <v>0</v>
      </c>
      <c r="BL76" s="30">
        <f t="shared" si="21"/>
        <v>3120</v>
      </c>
      <c r="BM76" s="30">
        <f t="shared" si="22"/>
        <v>3432</v>
      </c>
      <c r="BN76" s="30">
        <f t="shared" si="23"/>
        <v>3432</v>
      </c>
      <c r="BO76" s="30">
        <f t="shared" si="189"/>
        <v>0</v>
      </c>
      <c r="BP76" s="22"/>
      <c r="BQ76" s="1"/>
      <c r="BR76" s="1"/>
      <c r="BS76" s="1"/>
      <c r="BT76" s="1"/>
      <c r="BU76" s="1"/>
      <c r="BV76" s="1"/>
      <c r="BW76" s="1"/>
      <c r="BX76" s="1"/>
      <c r="BY76" s="1"/>
    </row>
    <row r="77" ht="30">
      <c r="A77" s="28" t="s">
        <v>77</v>
      </c>
      <c r="B77" s="28" t="s">
        <v>26</v>
      </c>
      <c r="C77" s="28" t="s">
        <v>28</v>
      </c>
      <c r="D77" s="14" t="s">
        <v>101</v>
      </c>
      <c r="E77" s="28" t="s">
        <v>38</v>
      </c>
      <c r="F77" s="29" t="s">
        <v>39</v>
      </c>
      <c r="G77" s="37">
        <v>3120</v>
      </c>
      <c r="H77" s="37">
        <v>3432</v>
      </c>
      <c r="I77" s="37">
        <v>3432</v>
      </c>
      <c r="J77" s="37"/>
      <c r="K77" s="37"/>
      <c r="L77" s="37"/>
      <c r="M77" s="30">
        <f t="shared" ref="M77:M121" si="196">G77+J77</f>
        <v>3120</v>
      </c>
      <c r="N77" s="30">
        <f t="shared" ref="N77:N121" si="197">H77+K77</f>
        <v>3432</v>
      </c>
      <c r="O77" s="30">
        <f t="shared" ref="O77:O121" si="198">I77+L77</f>
        <v>3432</v>
      </c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>
        <f t="shared" ref="AC77:AC106" si="199">M77+R77+P77+Q77+T77+S77</f>
        <v>3120</v>
      </c>
      <c r="AD77" s="30">
        <f t="shared" ref="AD77:AD106" si="200">N77+V77+X77+U77+W77</f>
        <v>3432</v>
      </c>
      <c r="AE77" s="30">
        <f t="shared" ref="AE77:AE106" si="201">O77+Z77+AB77+Y77+AA77</f>
        <v>3432</v>
      </c>
      <c r="AF77" s="30"/>
      <c r="AG77" s="30">
        <f t="shared" ref="AG77:AG106" si="202">AC77+AF77</f>
        <v>3120</v>
      </c>
      <c r="AH77" s="30">
        <f t="shared" ref="AH77:AH106" si="203">AD77</f>
        <v>3432</v>
      </c>
      <c r="AI77" s="30">
        <f t="shared" ref="AI77:AI106" si="204">AE77</f>
        <v>3432</v>
      </c>
      <c r="AJ77" s="30"/>
      <c r="AK77" s="30"/>
      <c r="AL77" s="30"/>
      <c r="AM77" s="30"/>
      <c r="AN77" s="30"/>
      <c r="AO77" s="30"/>
      <c r="AP77" s="30"/>
      <c r="AQ77" s="30"/>
      <c r="AR77" s="30"/>
      <c r="AS77" s="30">
        <f t="shared" ref="AS77:AS100" si="205">AG77+AJ77+AK77+AL77+AM77</f>
        <v>3120</v>
      </c>
      <c r="AT77" s="30">
        <f t="shared" ref="AT77:AT100" si="206">AH77+AN77+AO77+AP77</f>
        <v>3432</v>
      </c>
      <c r="AU77" s="30">
        <f t="shared" ref="AU77:AU100" si="207">AI77+AR77+AQ77</f>
        <v>3432</v>
      </c>
      <c r="AV77" s="30"/>
      <c r="AW77" s="30"/>
      <c r="AX77" s="30"/>
      <c r="AY77" s="30">
        <f t="shared" ref="AY77:AY100" si="208">AS77+AV77</f>
        <v>3120</v>
      </c>
      <c r="AZ77" s="30">
        <f t="shared" ref="AZ77:AZ100" si="209">AT77+AW77</f>
        <v>3432</v>
      </c>
      <c r="BA77" s="30">
        <f t="shared" ref="BA77:BA100" si="210">AU77+AX77</f>
        <v>3432</v>
      </c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>
        <f t="shared" ref="BL77:BL99" si="211">AY77+BB77+BC77+BE77+BD77</f>
        <v>3120</v>
      </c>
      <c r="BM77" s="30">
        <f t="shared" ref="BM77:BM99" si="212">AZ77+BF77+BG77+BH77</f>
        <v>3432</v>
      </c>
      <c r="BN77" s="30">
        <f t="shared" ref="BN77:BN99" si="213">BA77+BI77+BJ77+BK77</f>
        <v>3432</v>
      </c>
      <c r="BO77" s="30"/>
      <c r="BP77" s="22"/>
      <c r="BQ77" s="1"/>
      <c r="BR77" s="1"/>
      <c r="BS77" s="1"/>
      <c r="BT77" s="1"/>
      <c r="BU77" s="1"/>
      <c r="BV77" s="1"/>
      <c r="BW77" s="1"/>
      <c r="BX77" s="1"/>
      <c r="BY77" s="1"/>
    </row>
    <row r="78" ht="45">
      <c r="A78" s="28" t="s">
        <v>77</v>
      </c>
      <c r="B78" s="28" t="s">
        <v>26</v>
      </c>
      <c r="C78" s="28" t="s">
        <v>28</v>
      </c>
      <c r="D78" s="28" t="s">
        <v>88</v>
      </c>
      <c r="E78" s="35"/>
      <c r="F78" s="29" t="s">
        <v>89</v>
      </c>
      <c r="G78" s="30">
        <f t="shared" si="190"/>
        <v>46000</v>
      </c>
      <c r="H78" s="30">
        <f t="shared" si="191"/>
        <v>40000</v>
      </c>
      <c r="I78" s="30">
        <f t="shared" si="192"/>
        <v>40000</v>
      </c>
      <c r="J78" s="30">
        <f t="shared" si="193"/>
        <v>-31359.630000000001</v>
      </c>
      <c r="K78" s="30">
        <f t="shared" si="194"/>
        <v>44254.921000000002</v>
      </c>
      <c r="L78" s="30">
        <f t="shared" si="195"/>
        <v>-22216.708999999999</v>
      </c>
      <c r="M78" s="30">
        <f t="shared" si="196"/>
        <v>14640.369999999999</v>
      </c>
      <c r="N78" s="30">
        <f t="shared" si="197"/>
        <v>84254.921000000002</v>
      </c>
      <c r="O78" s="30">
        <f t="shared" si="198"/>
        <v>17783.291000000001</v>
      </c>
      <c r="P78" s="30">
        <f t="shared" si="153"/>
        <v>0</v>
      </c>
      <c r="Q78" s="30">
        <f t="shared" si="154"/>
        <v>0</v>
      </c>
      <c r="R78" s="30">
        <f t="shared" si="155"/>
        <v>0</v>
      </c>
      <c r="S78" s="30">
        <f t="shared" si="156"/>
        <v>0</v>
      </c>
      <c r="T78" s="30">
        <f t="shared" si="157"/>
        <v>0</v>
      </c>
      <c r="U78" s="30">
        <f t="shared" si="158"/>
        <v>0</v>
      </c>
      <c r="V78" s="30">
        <f t="shared" si="159"/>
        <v>0</v>
      </c>
      <c r="W78" s="30">
        <f t="shared" si="160"/>
        <v>0</v>
      </c>
      <c r="X78" s="30">
        <f t="shared" si="161"/>
        <v>0</v>
      </c>
      <c r="Y78" s="30">
        <f t="shared" si="162"/>
        <v>0</v>
      </c>
      <c r="Z78" s="30">
        <f t="shared" si="163"/>
        <v>0</v>
      </c>
      <c r="AA78" s="30">
        <f t="shared" si="164"/>
        <v>0</v>
      </c>
      <c r="AB78" s="30">
        <f t="shared" si="165"/>
        <v>0</v>
      </c>
      <c r="AC78" s="30">
        <f t="shared" si="199"/>
        <v>14640.369999999999</v>
      </c>
      <c r="AD78" s="30">
        <f t="shared" si="200"/>
        <v>84254.921000000002</v>
      </c>
      <c r="AE78" s="30">
        <f t="shared" si="201"/>
        <v>17783.291000000001</v>
      </c>
      <c r="AF78" s="30">
        <f t="shared" si="166"/>
        <v>0</v>
      </c>
      <c r="AG78" s="30">
        <f t="shared" si="202"/>
        <v>14640.369999999999</v>
      </c>
      <c r="AH78" s="30">
        <f t="shared" si="203"/>
        <v>84254.921000000002</v>
      </c>
      <c r="AI78" s="30">
        <f t="shared" si="204"/>
        <v>17783.291000000001</v>
      </c>
      <c r="AJ78" s="30">
        <f t="shared" si="167"/>
        <v>0</v>
      </c>
      <c r="AK78" s="30">
        <f t="shared" si="168"/>
        <v>0</v>
      </c>
      <c r="AL78" s="30">
        <f t="shared" si="169"/>
        <v>0</v>
      </c>
      <c r="AM78" s="30">
        <f t="shared" si="170"/>
        <v>0</v>
      </c>
      <c r="AN78" s="30">
        <f t="shared" si="171"/>
        <v>0</v>
      </c>
      <c r="AO78" s="30">
        <f t="shared" si="172"/>
        <v>0</v>
      </c>
      <c r="AP78" s="30">
        <f t="shared" si="173"/>
        <v>0</v>
      </c>
      <c r="AQ78" s="30">
        <f t="shared" si="174"/>
        <v>0</v>
      </c>
      <c r="AR78" s="30">
        <f t="shared" si="175"/>
        <v>0</v>
      </c>
      <c r="AS78" s="30">
        <f t="shared" si="205"/>
        <v>14640.369999999999</v>
      </c>
      <c r="AT78" s="30">
        <f t="shared" si="206"/>
        <v>84254.921000000002</v>
      </c>
      <c r="AU78" s="30">
        <f t="shared" si="207"/>
        <v>17783.291000000001</v>
      </c>
      <c r="AV78" s="30">
        <f t="shared" si="176"/>
        <v>0</v>
      </c>
      <c r="AW78" s="30">
        <f t="shared" si="177"/>
        <v>0</v>
      </c>
      <c r="AX78" s="30">
        <f t="shared" si="178"/>
        <v>0</v>
      </c>
      <c r="AY78" s="30">
        <f t="shared" si="208"/>
        <v>14640.369999999999</v>
      </c>
      <c r="AZ78" s="30">
        <f t="shared" si="209"/>
        <v>84254.921000000002</v>
      </c>
      <c r="BA78" s="30">
        <f t="shared" si="210"/>
        <v>17783.291000000001</v>
      </c>
      <c r="BB78" s="30">
        <f t="shared" si="179"/>
        <v>0</v>
      </c>
      <c r="BC78" s="30">
        <f t="shared" si="180"/>
        <v>0</v>
      </c>
      <c r="BD78" s="30">
        <f t="shared" si="181"/>
        <v>0</v>
      </c>
      <c r="BE78" s="30">
        <f t="shared" si="182"/>
        <v>0</v>
      </c>
      <c r="BF78" s="30">
        <f t="shared" si="183"/>
        <v>0</v>
      </c>
      <c r="BG78" s="30">
        <f t="shared" si="184"/>
        <v>0</v>
      </c>
      <c r="BH78" s="30">
        <f t="shared" si="185"/>
        <v>0</v>
      </c>
      <c r="BI78" s="30">
        <f t="shared" si="186"/>
        <v>0</v>
      </c>
      <c r="BJ78" s="30">
        <f t="shared" si="187"/>
        <v>0</v>
      </c>
      <c r="BK78" s="30">
        <f t="shared" si="188"/>
        <v>0</v>
      </c>
      <c r="BL78" s="30">
        <f t="shared" si="211"/>
        <v>14640.369999999999</v>
      </c>
      <c r="BM78" s="30">
        <f t="shared" si="212"/>
        <v>84254.921000000002</v>
      </c>
      <c r="BN78" s="30">
        <f t="shared" si="213"/>
        <v>17783.291000000001</v>
      </c>
      <c r="BO78" s="30">
        <f t="shared" si="189"/>
        <v>0</v>
      </c>
      <c r="BP78" s="22"/>
      <c r="BQ78" s="1"/>
      <c r="BR78" s="1"/>
      <c r="BS78" s="1"/>
      <c r="BT78" s="1"/>
      <c r="BU78" s="1"/>
      <c r="BV78" s="1"/>
      <c r="BW78" s="1"/>
      <c r="BX78" s="1"/>
      <c r="BY78" s="1"/>
    </row>
    <row r="79" ht="30">
      <c r="A79" s="28" t="s">
        <v>77</v>
      </c>
      <c r="B79" s="28" t="s">
        <v>26</v>
      </c>
      <c r="C79" s="28" t="s">
        <v>28</v>
      </c>
      <c r="D79" s="28" t="s">
        <v>103</v>
      </c>
      <c r="E79" s="35"/>
      <c r="F79" s="29" t="s">
        <v>104</v>
      </c>
      <c r="G79" s="30">
        <f t="shared" si="190"/>
        <v>46000</v>
      </c>
      <c r="H79" s="30">
        <f t="shared" si="191"/>
        <v>40000</v>
      </c>
      <c r="I79" s="30">
        <f t="shared" si="192"/>
        <v>40000</v>
      </c>
      <c r="J79" s="30">
        <f t="shared" si="193"/>
        <v>-31359.630000000001</v>
      </c>
      <c r="K79" s="30">
        <f t="shared" si="194"/>
        <v>44254.921000000002</v>
      </c>
      <c r="L79" s="30">
        <f t="shared" si="195"/>
        <v>-22216.708999999999</v>
      </c>
      <c r="M79" s="30">
        <f t="shared" si="196"/>
        <v>14640.369999999999</v>
      </c>
      <c r="N79" s="30">
        <f t="shared" si="197"/>
        <v>84254.921000000002</v>
      </c>
      <c r="O79" s="30">
        <f t="shared" si="198"/>
        <v>17783.291000000001</v>
      </c>
      <c r="P79" s="30">
        <f t="shared" si="153"/>
        <v>0</v>
      </c>
      <c r="Q79" s="30">
        <f t="shared" si="154"/>
        <v>0</v>
      </c>
      <c r="R79" s="30">
        <f t="shared" si="155"/>
        <v>0</v>
      </c>
      <c r="S79" s="30">
        <f t="shared" si="156"/>
        <v>0</v>
      </c>
      <c r="T79" s="30">
        <f t="shared" si="157"/>
        <v>0</v>
      </c>
      <c r="U79" s="30">
        <f t="shared" si="158"/>
        <v>0</v>
      </c>
      <c r="V79" s="30">
        <f t="shared" si="159"/>
        <v>0</v>
      </c>
      <c r="W79" s="30">
        <f t="shared" si="160"/>
        <v>0</v>
      </c>
      <c r="X79" s="30">
        <f t="shared" si="161"/>
        <v>0</v>
      </c>
      <c r="Y79" s="30">
        <f t="shared" si="162"/>
        <v>0</v>
      </c>
      <c r="Z79" s="30">
        <f t="shared" si="163"/>
        <v>0</v>
      </c>
      <c r="AA79" s="30">
        <f t="shared" si="164"/>
        <v>0</v>
      </c>
      <c r="AB79" s="30">
        <f t="shared" si="165"/>
        <v>0</v>
      </c>
      <c r="AC79" s="30">
        <f t="shared" si="199"/>
        <v>14640.369999999999</v>
      </c>
      <c r="AD79" s="30">
        <f t="shared" si="200"/>
        <v>84254.921000000002</v>
      </c>
      <c r="AE79" s="30">
        <f t="shared" si="201"/>
        <v>17783.291000000001</v>
      </c>
      <c r="AF79" s="30">
        <f t="shared" si="166"/>
        <v>0</v>
      </c>
      <c r="AG79" s="30">
        <f t="shared" si="202"/>
        <v>14640.369999999999</v>
      </c>
      <c r="AH79" s="30">
        <f t="shared" si="203"/>
        <v>84254.921000000002</v>
      </c>
      <c r="AI79" s="30">
        <f t="shared" si="204"/>
        <v>17783.291000000001</v>
      </c>
      <c r="AJ79" s="30">
        <f t="shared" si="167"/>
        <v>0</v>
      </c>
      <c r="AK79" s="30">
        <f t="shared" si="168"/>
        <v>0</v>
      </c>
      <c r="AL79" s="30">
        <f t="shared" si="169"/>
        <v>0</v>
      </c>
      <c r="AM79" s="30">
        <f t="shared" si="170"/>
        <v>0</v>
      </c>
      <c r="AN79" s="30">
        <f t="shared" si="171"/>
        <v>0</v>
      </c>
      <c r="AO79" s="30">
        <f t="shared" si="172"/>
        <v>0</v>
      </c>
      <c r="AP79" s="30">
        <f t="shared" si="173"/>
        <v>0</v>
      </c>
      <c r="AQ79" s="30">
        <f t="shared" si="174"/>
        <v>0</v>
      </c>
      <c r="AR79" s="30">
        <f t="shared" si="175"/>
        <v>0</v>
      </c>
      <c r="AS79" s="30">
        <f t="shared" si="205"/>
        <v>14640.369999999999</v>
      </c>
      <c r="AT79" s="30">
        <f t="shared" si="206"/>
        <v>84254.921000000002</v>
      </c>
      <c r="AU79" s="30">
        <f t="shared" si="207"/>
        <v>17783.291000000001</v>
      </c>
      <c r="AV79" s="30">
        <f t="shared" si="176"/>
        <v>0</v>
      </c>
      <c r="AW79" s="30">
        <f t="shared" si="177"/>
        <v>0</v>
      </c>
      <c r="AX79" s="30">
        <f t="shared" si="178"/>
        <v>0</v>
      </c>
      <c r="AY79" s="30">
        <f t="shared" si="208"/>
        <v>14640.369999999999</v>
      </c>
      <c r="AZ79" s="30">
        <f t="shared" si="209"/>
        <v>84254.921000000002</v>
      </c>
      <c r="BA79" s="30">
        <f t="shared" si="210"/>
        <v>17783.291000000001</v>
      </c>
      <c r="BB79" s="30">
        <f t="shared" si="179"/>
        <v>0</v>
      </c>
      <c r="BC79" s="30">
        <f t="shared" si="180"/>
        <v>0</v>
      </c>
      <c r="BD79" s="30">
        <f t="shared" si="181"/>
        <v>0</v>
      </c>
      <c r="BE79" s="30">
        <f t="shared" si="182"/>
        <v>0</v>
      </c>
      <c r="BF79" s="30">
        <f t="shared" si="183"/>
        <v>0</v>
      </c>
      <c r="BG79" s="30">
        <f t="shared" si="184"/>
        <v>0</v>
      </c>
      <c r="BH79" s="30">
        <f t="shared" si="185"/>
        <v>0</v>
      </c>
      <c r="BI79" s="30">
        <f t="shared" si="186"/>
        <v>0</v>
      </c>
      <c r="BJ79" s="30">
        <f t="shared" si="187"/>
        <v>0</v>
      </c>
      <c r="BK79" s="30">
        <f t="shared" si="188"/>
        <v>0</v>
      </c>
      <c r="BL79" s="30">
        <f t="shared" si="211"/>
        <v>14640.369999999999</v>
      </c>
      <c r="BM79" s="30">
        <f t="shared" si="212"/>
        <v>84254.921000000002</v>
      </c>
      <c r="BN79" s="30">
        <f t="shared" si="213"/>
        <v>17783.291000000001</v>
      </c>
      <c r="BO79" s="30">
        <f t="shared" si="189"/>
        <v>0</v>
      </c>
      <c r="BP79" s="22"/>
      <c r="BQ79" s="1"/>
      <c r="BR79" s="1"/>
      <c r="BS79" s="1"/>
      <c r="BT79" s="1"/>
      <c r="BU79" s="1"/>
      <c r="BV79" s="1"/>
      <c r="BW79" s="1"/>
      <c r="BX79" s="1"/>
      <c r="BY79" s="1"/>
    </row>
    <row r="80" ht="30">
      <c r="A80" s="28" t="s">
        <v>77</v>
      </c>
      <c r="B80" s="28" t="s">
        <v>26</v>
      </c>
      <c r="C80" s="28" t="s">
        <v>28</v>
      </c>
      <c r="D80" s="28" t="s">
        <v>105</v>
      </c>
      <c r="E80" s="35"/>
      <c r="F80" s="29" t="s">
        <v>106</v>
      </c>
      <c r="G80" s="30">
        <f t="shared" si="190"/>
        <v>46000</v>
      </c>
      <c r="H80" s="30">
        <f t="shared" si="191"/>
        <v>40000</v>
      </c>
      <c r="I80" s="30">
        <f t="shared" si="192"/>
        <v>40000</v>
      </c>
      <c r="J80" s="30">
        <f t="shared" si="193"/>
        <v>-31359.630000000001</v>
      </c>
      <c r="K80" s="30">
        <f t="shared" si="194"/>
        <v>44254.921000000002</v>
      </c>
      <c r="L80" s="30">
        <f t="shared" si="195"/>
        <v>-22216.708999999999</v>
      </c>
      <c r="M80" s="30">
        <f t="shared" si="196"/>
        <v>14640.369999999999</v>
      </c>
      <c r="N80" s="30">
        <f t="shared" si="197"/>
        <v>84254.921000000002</v>
      </c>
      <c r="O80" s="30">
        <f t="shared" si="198"/>
        <v>17783.291000000001</v>
      </c>
      <c r="P80" s="30">
        <f t="shared" si="153"/>
        <v>0</v>
      </c>
      <c r="Q80" s="30">
        <f t="shared" si="154"/>
        <v>0</v>
      </c>
      <c r="R80" s="30">
        <f t="shared" si="155"/>
        <v>0</v>
      </c>
      <c r="S80" s="30">
        <f t="shared" si="156"/>
        <v>0</v>
      </c>
      <c r="T80" s="30">
        <f t="shared" si="157"/>
        <v>0</v>
      </c>
      <c r="U80" s="30">
        <f t="shared" si="158"/>
        <v>0</v>
      </c>
      <c r="V80" s="30">
        <f t="shared" si="159"/>
        <v>0</v>
      </c>
      <c r="W80" s="30">
        <f t="shared" si="160"/>
        <v>0</v>
      </c>
      <c r="X80" s="30">
        <f t="shared" si="161"/>
        <v>0</v>
      </c>
      <c r="Y80" s="30">
        <f t="shared" si="162"/>
        <v>0</v>
      </c>
      <c r="Z80" s="30">
        <f t="shared" si="163"/>
        <v>0</v>
      </c>
      <c r="AA80" s="30">
        <f t="shared" si="164"/>
        <v>0</v>
      </c>
      <c r="AB80" s="30">
        <f t="shared" si="165"/>
        <v>0</v>
      </c>
      <c r="AC80" s="30">
        <f t="shared" si="199"/>
        <v>14640.369999999999</v>
      </c>
      <c r="AD80" s="30">
        <f t="shared" si="200"/>
        <v>84254.921000000002</v>
      </c>
      <c r="AE80" s="30">
        <f t="shared" si="201"/>
        <v>17783.291000000001</v>
      </c>
      <c r="AF80" s="30">
        <f t="shared" si="166"/>
        <v>0</v>
      </c>
      <c r="AG80" s="30">
        <f t="shared" si="202"/>
        <v>14640.369999999999</v>
      </c>
      <c r="AH80" s="30">
        <f t="shared" si="203"/>
        <v>84254.921000000002</v>
      </c>
      <c r="AI80" s="30">
        <f t="shared" si="204"/>
        <v>17783.291000000001</v>
      </c>
      <c r="AJ80" s="30">
        <f t="shared" si="167"/>
        <v>0</v>
      </c>
      <c r="AK80" s="30">
        <f t="shared" si="168"/>
        <v>0</v>
      </c>
      <c r="AL80" s="30">
        <f t="shared" si="169"/>
        <v>0</v>
      </c>
      <c r="AM80" s="30">
        <f t="shared" si="170"/>
        <v>0</v>
      </c>
      <c r="AN80" s="30">
        <f t="shared" si="171"/>
        <v>0</v>
      </c>
      <c r="AO80" s="30">
        <f t="shared" si="172"/>
        <v>0</v>
      </c>
      <c r="AP80" s="30">
        <f t="shared" si="173"/>
        <v>0</v>
      </c>
      <c r="AQ80" s="30">
        <f t="shared" si="174"/>
        <v>0</v>
      </c>
      <c r="AR80" s="30">
        <f t="shared" si="175"/>
        <v>0</v>
      </c>
      <c r="AS80" s="30">
        <f t="shared" si="205"/>
        <v>14640.369999999999</v>
      </c>
      <c r="AT80" s="30">
        <f t="shared" si="206"/>
        <v>84254.921000000002</v>
      </c>
      <c r="AU80" s="30">
        <f t="shared" si="207"/>
        <v>17783.291000000001</v>
      </c>
      <c r="AV80" s="30">
        <f t="shared" si="176"/>
        <v>0</v>
      </c>
      <c r="AW80" s="30">
        <f t="shared" si="177"/>
        <v>0</v>
      </c>
      <c r="AX80" s="30">
        <f t="shared" si="178"/>
        <v>0</v>
      </c>
      <c r="AY80" s="30">
        <f t="shared" si="208"/>
        <v>14640.369999999999</v>
      </c>
      <c r="AZ80" s="30">
        <f t="shared" si="209"/>
        <v>84254.921000000002</v>
      </c>
      <c r="BA80" s="30">
        <f t="shared" si="210"/>
        <v>17783.291000000001</v>
      </c>
      <c r="BB80" s="30">
        <f t="shared" si="179"/>
        <v>0</v>
      </c>
      <c r="BC80" s="30">
        <f t="shared" si="180"/>
        <v>0</v>
      </c>
      <c r="BD80" s="30">
        <f t="shared" si="181"/>
        <v>0</v>
      </c>
      <c r="BE80" s="30">
        <f t="shared" si="182"/>
        <v>0</v>
      </c>
      <c r="BF80" s="30">
        <f t="shared" si="183"/>
        <v>0</v>
      </c>
      <c r="BG80" s="30">
        <f t="shared" si="184"/>
        <v>0</v>
      </c>
      <c r="BH80" s="30">
        <f t="shared" si="185"/>
        <v>0</v>
      </c>
      <c r="BI80" s="30">
        <f t="shared" si="186"/>
        <v>0</v>
      </c>
      <c r="BJ80" s="30">
        <f t="shared" si="187"/>
        <v>0</v>
      </c>
      <c r="BK80" s="30">
        <f t="shared" si="188"/>
        <v>0</v>
      </c>
      <c r="BL80" s="30">
        <f t="shared" si="211"/>
        <v>14640.369999999999</v>
      </c>
      <c r="BM80" s="30">
        <f t="shared" si="212"/>
        <v>84254.921000000002</v>
      </c>
      <c r="BN80" s="30">
        <f t="shared" si="213"/>
        <v>17783.291000000001</v>
      </c>
      <c r="BO80" s="30">
        <f t="shared" si="189"/>
        <v>0</v>
      </c>
      <c r="BP80" s="22"/>
      <c r="BQ80" s="1"/>
      <c r="BR80" s="1"/>
      <c r="BS80" s="1"/>
      <c r="BT80" s="1"/>
      <c r="BU80" s="1"/>
      <c r="BV80" s="1"/>
      <c r="BW80" s="1"/>
      <c r="BX80" s="1"/>
      <c r="BY80" s="1"/>
    </row>
    <row r="81" ht="15">
      <c r="A81" s="28" t="s">
        <v>77</v>
      </c>
      <c r="B81" s="28" t="s">
        <v>26</v>
      </c>
      <c r="C81" s="28" t="s">
        <v>28</v>
      </c>
      <c r="D81" s="28" t="s">
        <v>105</v>
      </c>
      <c r="E81" s="28" t="s">
        <v>40</v>
      </c>
      <c r="F81" s="29" t="s">
        <v>41</v>
      </c>
      <c r="G81" s="37">
        <v>46000</v>
      </c>
      <c r="H81" s="37">
        <v>40000</v>
      </c>
      <c r="I81" s="37">
        <v>40000</v>
      </c>
      <c r="J81" s="37">
        <v>-31359.630000000001</v>
      </c>
      <c r="K81" s="37">
        <v>44254.921000000002</v>
      </c>
      <c r="L81" s="37">
        <v>-22216.708999999999</v>
      </c>
      <c r="M81" s="30">
        <f t="shared" si="196"/>
        <v>14640.369999999999</v>
      </c>
      <c r="N81" s="30">
        <f t="shared" si="197"/>
        <v>84254.921000000002</v>
      </c>
      <c r="O81" s="30">
        <f t="shared" si="198"/>
        <v>17783.291000000001</v>
      </c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>
        <f t="shared" si="199"/>
        <v>14640.369999999999</v>
      </c>
      <c r="AD81" s="30">
        <f t="shared" si="200"/>
        <v>84254.921000000002</v>
      </c>
      <c r="AE81" s="30">
        <f t="shared" si="201"/>
        <v>17783.291000000001</v>
      </c>
      <c r="AF81" s="30"/>
      <c r="AG81" s="30">
        <f t="shared" si="202"/>
        <v>14640.369999999999</v>
      </c>
      <c r="AH81" s="30">
        <f t="shared" si="203"/>
        <v>84254.921000000002</v>
      </c>
      <c r="AI81" s="30">
        <f t="shared" si="204"/>
        <v>17783.291000000001</v>
      </c>
      <c r="AJ81" s="30"/>
      <c r="AK81" s="30"/>
      <c r="AL81" s="30"/>
      <c r="AM81" s="30"/>
      <c r="AN81" s="30"/>
      <c r="AO81" s="30"/>
      <c r="AP81" s="30"/>
      <c r="AQ81" s="30"/>
      <c r="AR81" s="30"/>
      <c r="AS81" s="30">
        <f t="shared" si="205"/>
        <v>14640.369999999999</v>
      </c>
      <c r="AT81" s="30">
        <f t="shared" si="206"/>
        <v>84254.921000000002</v>
      </c>
      <c r="AU81" s="30">
        <f t="shared" si="207"/>
        <v>17783.291000000001</v>
      </c>
      <c r="AV81" s="30"/>
      <c r="AW81" s="30"/>
      <c r="AX81" s="30"/>
      <c r="AY81" s="30">
        <f t="shared" si="208"/>
        <v>14640.369999999999</v>
      </c>
      <c r="AZ81" s="30">
        <f t="shared" si="209"/>
        <v>84254.921000000002</v>
      </c>
      <c r="BA81" s="30">
        <f t="shared" si="210"/>
        <v>17783.291000000001</v>
      </c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>
        <f t="shared" si="211"/>
        <v>14640.369999999999</v>
      </c>
      <c r="BM81" s="30">
        <f t="shared" si="212"/>
        <v>84254.921000000002</v>
      </c>
      <c r="BN81" s="30">
        <f t="shared" si="213"/>
        <v>17783.291000000001</v>
      </c>
      <c r="BO81" s="30"/>
      <c r="BP81" s="22"/>
      <c r="BQ81" s="1"/>
      <c r="BR81" s="1"/>
      <c r="BS81" s="1"/>
      <c r="BT81" s="1"/>
      <c r="BU81" s="1"/>
      <c r="BV81" s="1"/>
      <c r="BW81" s="1"/>
      <c r="BX81" s="1"/>
      <c r="BY81" s="1"/>
    </row>
    <row r="82" s="18" customFormat="1" ht="30">
      <c r="A82" s="19" t="s">
        <v>77</v>
      </c>
      <c r="B82" s="19" t="s">
        <v>28</v>
      </c>
      <c r="C82" s="19"/>
      <c r="D82" s="19"/>
      <c r="E82" s="19"/>
      <c r="F82" s="20" t="s">
        <v>107</v>
      </c>
      <c r="G82" s="21">
        <f t="shared" si="190"/>
        <v>4895.8000000000002</v>
      </c>
      <c r="H82" s="21">
        <f t="shared" si="191"/>
        <v>48473.099999999999</v>
      </c>
      <c r="I82" s="21">
        <f t="shared" si="192"/>
        <v>239212.29999999999</v>
      </c>
      <c r="J82" s="21">
        <f t="shared" si="193"/>
        <v>0</v>
      </c>
      <c r="K82" s="21">
        <f t="shared" si="194"/>
        <v>0</v>
      </c>
      <c r="L82" s="21">
        <f t="shared" si="195"/>
        <v>0</v>
      </c>
      <c r="M82" s="21">
        <f t="shared" si="196"/>
        <v>4895.8000000000002</v>
      </c>
      <c r="N82" s="21">
        <f t="shared" si="197"/>
        <v>48473.099999999999</v>
      </c>
      <c r="O82" s="21">
        <f t="shared" si="198"/>
        <v>239212.29999999999</v>
      </c>
      <c r="P82" s="21">
        <f t="shared" si="153"/>
        <v>0</v>
      </c>
      <c r="Q82" s="21">
        <f t="shared" si="154"/>
        <v>0</v>
      </c>
      <c r="R82" s="21">
        <f t="shared" si="155"/>
        <v>-136</v>
      </c>
      <c r="S82" s="21">
        <f t="shared" si="156"/>
        <v>0</v>
      </c>
      <c r="T82" s="21">
        <f t="shared" si="157"/>
        <v>0</v>
      </c>
      <c r="U82" s="21">
        <f t="shared" si="158"/>
        <v>0</v>
      </c>
      <c r="V82" s="21">
        <f t="shared" si="159"/>
        <v>-5255.8000000000002</v>
      </c>
      <c r="W82" s="21">
        <f t="shared" si="160"/>
        <v>0</v>
      </c>
      <c r="X82" s="21">
        <f t="shared" si="161"/>
        <v>0</v>
      </c>
      <c r="Y82" s="21">
        <f t="shared" si="162"/>
        <v>0</v>
      </c>
      <c r="Z82" s="21">
        <f t="shared" si="163"/>
        <v>-5522.1000000000004</v>
      </c>
      <c r="AA82" s="21">
        <f t="shared" si="164"/>
        <v>0</v>
      </c>
      <c r="AB82" s="21">
        <f t="shared" si="165"/>
        <v>0</v>
      </c>
      <c r="AC82" s="21">
        <f t="shared" si="199"/>
        <v>4759.8000000000002</v>
      </c>
      <c r="AD82" s="21">
        <f t="shared" si="200"/>
        <v>43217.299999999996</v>
      </c>
      <c r="AE82" s="21">
        <f t="shared" si="201"/>
        <v>233690.19999999998</v>
      </c>
      <c r="AF82" s="21">
        <f t="shared" si="166"/>
        <v>0</v>
      </c>
      <c r="AG82" s="21">
        <f t="shared" si="202"/>
        <v>4759.8000000000002</v>
      </c>
      <c r="AH82" s="21">
        <f t="shared" si="203"/>
        <v>43217.299999999996</v>
      </c>
      <c r="AI82" s="21">
        <f t="shared" si="204"/>
        <v>233690.19999999998</v>
      </c>
      <c r="AJ82" s="21">
        <f t="shared" si="167"/>
        <v>0</v>
      </c>
      <c r="AK82" s="21">
        <f t="shared" si="168"/>
        <v>0</v>
      </c>
      <c r="AL82" s="21">
        <f t="shared" si="169"/>
        <v>0</v>
      </c>
      <c r="AM82" s="21">
        <f t="shared" si="170"/>
        <v>0</v>
      </c>
      <c r="AN82" s="21">
        <f t="shared" si="171"/>
        <v>0</v>
      </c>
      <c r="AO82" s="21">
        <f t="shared" si="172"/>
        <v>0</v>
      </c>
      <c r="AP82" s="21">
        <f t="shared" si="173"/>
        <v>0</v>
      </c>
      <c r="AQ82" s="21">
        <f t="shared" si="174"/>
        <v>0</v>
      </c>
      <c r="AR82" s="21">
        <f t="shared" si="175"/>
        <v>0</v>
      </c>
      <c r="AS82" s="21">
        <f t="shared" si="205"/>
        <v>4759.8000000000002</v>
      </c>
      <c r="AT82" s="21">
        <f t="shared" si="206"/>
        <v>43217.299999999996</v>
      </c>
      <c r="AU82" s="21">
        <f t="shared" si="207"/>
        <v>233690.19999999998</v>
      </c>
      <c r="AV82" s="21">
        <f t="shared" si="176"/>
        <v>0</v>
      </c>
      <c r="AW82" s="21">
        <f t="shared" si="177"/>
        <v>0</v>
      </c>
      <c r="AX82" s="21">
        <f t="shared" si="178"/>
        <v>0</v>
      </c>
      <c r="AY82" s="21">
        <f t="shared" si="208"/>
        <v>4759.8000000000002</v>
      </c>
      <c r="AZ82" s="21">
        <f t="shared" si="209"/>
        <v>43217.299999999996</v>
      </c>
      <c r="BA82" s="21">
        <f t="shared" si="210"/>
        <v>233690.19999999998</v>
      </c>
      <c r="BB82" s="21">
        <f t="shared" si="179"/>
        <v>0</v>
      </c>
      <c r="BC82" s="21">
        <f t="shared" si="180"/>
        <v>0</v>
      </c>
      <c r="BD82" s="21">
        <f t="shared" si="181"/>
        <v>0</v>
      </c>
      <c r="BE82" s="21">
        <f t="shared" si="182"/>
        <v>0</v>
      </c>
      <c r="BF82" s="21">
        <f t="shared" si="183"/>
        <v>0</v>
      </c>
      <c r="BG82" s="21">
        <f t="shared" si="184"/>
        <v>0</v>
      </c>
      <c r="BH82" s="21">
        <f t="shared" si="185"/>
        <v>0</v>
      </c>
      <c r="BI82" s="21">
        <f t="shared" si="186"/>
        <v>0</v>
      </c>
      <c r="BJ82" s="21">
        <f t="shared" si="187"/>
        <v>-150000</v>
      </c>
      <c r="BK82" s="21">
        <f t="shared" si="188"/>
        <v>0</v>
      </c>
      <c r="BL82" s="21">
        <f t="shared" si="211"/>
        <v>4759.8000000000002</v>
      </c>
      <c r="BM82" s="21">
        <f t="shared" si="212"/>
        <v>43217.299999999996</v>
      </c>
      <c r="BN82" s="21">
        <f t="shared" si="213"/>
        <v>83690.199999999983</v>
      </c>
      <c r="BO82" s="21">
        <f t="shared" si="189"/>
        <v>0</v>
      </c>
      <c r="BP82" s="22"/>
      <c r="BQ82" s="18"/>
      <c r="BR82" s="18"/>
      <c r="BS82" s="18"/>
      <c r="BT82" s="18"/>
      <c r="BU82" s="18"/>
      <c r="BV82" s="18"/>
      <c r="BW82" s="18"/>
      <c r="BX82" s="18"/>
      <c r="BY82" s="18"/>
    </row>
    <row r="83" s="23" customFormat="1" ht="30">
      <c r="A83" s="24" t="s">
        <v>77</v>
      </c>
      <c r="B83" s="24" t="s">
        <v>28</v>
      </c>
      <c r="C83" s="24" t="s">
        <v>26</v>
      </c>
      <c r="D83" s="24"/>
      <c r="E83" s="24"/>
      <c r="F83" s="25" t="s">
        <v>108</v>
      </c>
      <c r="G83" s="26">
        <f t="shared" si="190"/>
        <v>4895.8000000000002</v>
      </c>
      <c r="H83" s="26">
        <f t="shared" si="191"/>
        <v>48473.099999999999</v>
      </c>
      <c r="I83" s="26">
        <f t="shared" si="192"/>
        <v>239212.29999999999</v>
      </c>
      <c r="J83" s="26">
        <f t="shared" si="193"/>
        <v>0</v>
      </c>
      <c r="K83" s="26">
        <f t="shared" si="194"/>
        <v>0</v>
      </c>
      <c r="L83" s="26">
        <f t="shared" si="195"/>
        <v>0</v>
      </c>
      <c r="M83" s="26">
        <f t="shared" si="196"/>
        <v>4895.8000000000002</v>
      </c>
      <c r="N83" s="26">
        <f t="shared" si="197"/>
        <v>48473.099999999999</v>
      </c>
      <c r="O83" s="26">
        <f t="shared" si="198"/>
        <v>239212.29999999999</v>
      </c>
      <c r="P83" s="26">
        <f t="shared" si="153"/>
        <v>0</v>
      </c>
      <c r="Q83" s="26">
        <f t="shared" si="154"/>
        <v>0</v>
      </c>
      <c r="R83" s="26">
        <f t="shared" si="155"/>
        <v>-136</v>
      </c>
      <c r="S83" s="26">
        <f t="shared" si="156"/>
        <v>0</v>
      </c>
      <c r="T83" s="26">
        <f t="shared" si="157"/>
        <v>0</v>
      </c>
      <c r="U83" s="26">
        <f t="shared" si="158"/>
        <v>0</v>
      </c>
      <c r="V83" s="26">
        <f t="shared" si="159"/>
        <v>-5255.8000000000002</v>
      </c>
      <c r="W83" s="26">
        <f t="shared" si="160"/>
        <v>0</v>
      </c>
      <c r="X83" s="26">
        <f t="shared" si="161"/>
        <v>0</v>
      </c>
      <c r="Y83" s="26">
        <f t="shared" si="162"/>
        <v>0</v>
      </c>
      <c r="Z83" s="26">
        <f t="shared" si="163"/>
        <v>-5522.1000000000004</v>
      </c>
      <c r="AA83" s="26">
        <f t="shared" si="164"/>
        <v>0</v>
      </c>
      <c r="AB83" s="26">
        <f t="shared" si="165"/>
        <v>0</v>
      </c>
      <c r="AC83" s="26">
        <f t="shared" si="199"/>
        <v>4759.8000000000002</v>
      </c>
      <c r="AD83" s="26">
        <f t="shared" si="200"/>
        <v>43217.299999999996</v>
      </c>
      <c r="AE83" s="26">
        <f t="shared" si="201"/>
        <v>233690.19999999998</v>
      </c>
      <c r="AF83" s="26">
        <f t="shared" si="166"/>
        <v>0</v>
      </c>
      <c r="AG83" s="26">
        <f t="shared" si="202"/>
        <v>4759.8000000000002</v>
      </c>
      <c r="AH83" s="26">
        <f t="shared" si="203"/>
        <v>43217.299999999996</v>
      </c>
      <c r="AI83" s="26">
        <f t="shared" si="204"/>
        <v>233690.19999999998</v>
      </c>
      <c r="AJ83" s="26">
        <f t="shared" si="167"/>
        <v>0</v>
      </c>
      <c r="AK83" s="26">
        <f t="shared" si="168"/>
        <v>0</v>
      </c>
      <c r="AL83" s="26">
        <f t="shared" si="169"/>
        <v>0</v>
      </c>
      <c r="AM83" s="26">
        <f t="shared" si="170"/>
        <v>0</v>
      </c>
      <c r="AN83" s="26">
        <f t="shared" si="171"/>
        <v>0</v>
      </c>
      <c r="AO83" s="26">
        <f t="shared" si="172"/>
        <v>0</v>
      </c>
      <c r="AP83" s="26">
        <f t="shared" si="173"/>
        <v>0</v>
      </c>
      <c r="AQ83" s="26">
        <f t="shared" si="174"/>
        <v>0</v>
      </c>
      <c r="AR83" s="26">
        <f t="shared" si="175"/>
        <v>0</v>
      </c>
      <c r="AS83" s="26">
        <f t="shared" si="205"/>
        <v>4759.8000000000002</v>
      </c>
      <c r="AT83" s="26">
        <f t="shared" si="206"/>
        <v>43217.299999999996</v>
      </c>
      <c r="AU83" s="26">
        <f t="shared" si="207"/>
        <v>233690.19999999998</v>
      </c>
      <c r="AV83" s="26">
        <f t="shared" si="176"/>
        <v>0</v>
      </c>
      <c r="AW83" s="26">
        <f t="shared" si="177"/>
        <v>0</v>
      </c>
      <c r="AX83" s="26">
        <f t="shared" si="178"/>
        <v>0</v>
      </c>
      <c r="AY83" s="26">
        <f t="shared" si="208"/>
        <v>4759.8000000000002</v>
      </c>
      <c r="AZ83" s="26">
        <f t="shared" si="209"/>
        <v>43217.299999999996</v>
      </c>
      <c r="BA83" s="26">
        <f t="shared" si="210"/>
        <v>233690.19999999998</v>
      </c>
      <c r="BB83" s="26">
        <f t="shared" si="179"/>
        <v>0</v>
      </c>
      <c r="BC83" s="26">
        <f t="shared" si="180"/>
        <v>0</v>
      </c>
      <c r="BD83" s="26">
        <f t="shared" si="181"/>
        <v>0</v>
      </c>
      <c r="BE83" s="26">
        <f t="shared" si="182"/>
        <v>0</v>
      </c>
      <c r="BF83" s="26">
        <f t="shared" si="183"/>
        <v>0</v>
      </c>
      <c r="BG83" s="26">
        <f t="shared" si="184"/>
        <v>0</v>
      </c>
      <c r="BH83" s="26">
        <f t="shared" si="185"/>
        <v>0</v>
      </c>
      <c r="BI83" s="26">
        <f t="shared" si="186"/>
        <v>0</v>
      </c>
      <c r="BJ83" s="26">
        <f t="shared" si="187"/>
        <v>-150000</v>
      </c>
      <c r="BK83" s="26">
        <f t="shared" si="188"/>
        <v>0</v>
      </c>
      <c r="BL83" s="26">
        <f t="shared" si="211"/>
        <v>4759.8000000000002</v>
      </c>
      <c r="BM83" s="26">
        <f t="shared" si="212"/>
        <v>43217.299999999996</v>
      </c>
      <c r="BN83" s="26">
        <f t="shared" si="213"/>
        <v>83690.199999999983</v>
      </c>
      <c r="BO83" s="26">
        <f t="shared" si="189"/>
        <v>0</v>
      </c>
      <c r="BP83" s="22"/>
      <c r="BQ83" s="23"/>
      <c r="BR83" s="23"/>
      <c r="BS83" s="23"/>
      <c r="BT83" s="23"/>
      <c r="BU83" s="23"/>
      <c r="BV83" s="23"/>
      <c r="BW83" s="23"/>
      <c r="BX83" s="23"/>
      <c r="BY83" s="23"/>
    </row>
    <row r="84" ht="30">
      <c r="A84" s="28" t="s">
        <v>77</v>
      </c>
      <c r="B84" s="28" t="s">
        <v>28</v>
      </c>
      <c r="C84" s="28" t="s">
        <v>26</v>
      </c>
      <c r="D84" s="28" t="s">
        <v>54</v>
      </c>
      <c r="E84" s="35"/>
      <c r="F84" s="29" t="s">
        <v>55</v>
      </c>
      <c r="G84" s="30">
        <f t="shared" si="190"/>
        <v>4895.8000000000002</v>
      </c>
      <c r="H84" s="30">
        <f t="shared" si="191"/>
        <v>48473.099999999999</v>
      </c>
      <c r="I84" s="30">
        <f t="shared" si="192"/>
        <v>239212.29999999999</v>
      </c>
      <c r="J84" s="30">
        <f t="shared" si="193"/>
        <v>0</v>
      </c>
      <c r="K84" s="30">
        <f t="shared" si="194"/>
        <v>0</v>
      </c>
      <c r="L84" s="30">
        <f t="shared" si="195"/>
        <v>0</v>
      </c>
      <c r="M84" s="30">
        <f t="shared" si="196"/>
        <v>4895.8000000000002</v>
      </c>
      <c r="N84" s="30">
        <f t="shared" si="197"/>
        <v>48473.099999999999</v>
      </c>
      <c r="O84" s="30">
        <f t="shared" si="198"/>
        <v>239212.29999999999</v>
      </c>
      <c r="P84" s="30">
        <f t="shared" si="153"/>
        <v>0</v>
      </c>
      <c r="Q84" s="30">
        <f t="shared" si="154"/>
        <v>0</v>
      </c>
      <c r="R84" s="30">
        <f t="shared" si="155"/>
        <v>-136</v>
      </c>
      <c r="S84" s="30">
        <f t="shared" si="156"/>
        <v>0</v>
      </c>
      <c r="T84" s="30">
        <f t="shared" si="157"/>
        <v>0</v>
      </c>
      <c r="U84" s="30">
        <f t="shared" si="158"/>
        <v>0</v>
      </c>
      <c r="V84" s="30">
        <f t="shared" si="159"/>
        <v>-5255.8000000000002</v>
      </c>
      <c r="W84" s="30">
        <f t="shared" si="160"/>
        <v>0</v>
      </c>
      <c r="X84" s="30">
        <f t="shared" si="161"/>
        <v>0</v>
      </c>
      <c r="Y84" s="30">
        <f t="shared" si="162"/>
        <v>0</v>
      </c>
      <c r="Z84" s="30">
        <f t="shared" si="163"/>
        <v>-5522.1000000000004</v>
      </c>
      <c r="AA84" s="30">
        <f t="shared" si="164"/>
        <v>0</v>
      </c>
      <c r="AB84" s="30">
        <f t="shared" si="165"/>
        <v>0</v>
      </c>
      <c r="AC84" s="30">
        <f t="shared" si="199"/>
        <v>4759.8000000000002</v>
      </c>
      <c r="AD84" s="30">
        <f t="shared" si="200"/>
        <v>43217.299999999996</v>
      </c>
      <c r="AE84" s="30">
        <f t="shared" si="201"/>
        <v>233690.19999999998</v>
      </c>
      <c r="AF84" s="30">
        <f t="shared" si="166"/>
        <v>0</v>
      </c>
      <c r="AG84" s="30">
        <f t="shared" si="202"/>
        <v>4759.8000000000002</v>
      </c>
      <c r="AH84" s="30">
        <f t="shared" si="203"/>
        <v>43217.299999999996</v>
      </c>
      <c r="AI84" s="30">
        <f t="shared" si="204"/>
        <v>233690.19999999998</v>
      </c>
      <c r="AJ84" s="30">
        <f t="shared" si="167"/>
        <v>0</v>
      </c>
      <c r="AK84" s="30">
        <f t="shared" si="168"/>
        <v>0</v>
      </c>
      <c r="AL84" s="30">
        <f t="shared" si="169"/>
        <v>0</v>
      </c>
      <c r="AM84" s="30">
        <f t="shared" si="170"/>
        <v>0</v>
      </c>
      <c r="AN84" s="30">
        <f t="shared" si="171"/>
        <v>0</v>
      </c>
      <c r="AO84" s="30">
        <f t="shared" si="172"/>
        <v>0</v>
      </c>
      <c r="AP84" s="30">
        <f t="shared" si="173"/>
        <v>0</v>
      </c>
      <c r="AQ84" s="30">
        <f t="shared" si="174"/>
        <v>0</v>
      </c>
      <c r="AR84" s="30">
        <f t="shared" si="175"/>
        <v>0</v>
      </c>
      <c r="AS84" s="30">
        <f t="shared" si="205"/>
        <v>4759.8000000000002</v>
      </c>
      <c r="AT84" s="30">
        <f t="shared" si="206"/>
        <v>43217.299999999996</v>
      </c>
      <c r="AU84" s="30">
        <f t="shared" si="207"/>
        <v>233690.19999999998</v>
      </c>
      <c r="AV84" s="30">
        <f t="shared" si="176"/>
        <v>0</v>
      </c>
      <c r="AW84" s="30">
        <f t="shared" si="177"/>
        <v>0</v>
      </c>
      <c r="AX84" s="30">
        <f t="shared" si="178"/>
        <v>0</v>
      </c>
      <c r="AY84" s="30">
        <f t="shared" si="208"/>
        <v>4759.8000000000002</v>
      </c>
      <c r="AZ84" s="30">
        <f t="shared" si="209"/>
        <v>43217.299999999996</v>
      </c>
      <c r="BA84" s="30">
        <f t="shared" si="210"/>
        <v>233690.19999999998</v>
      </c>
      <c r="BB84" s="30">
        <f t="shared" si="179"/>
        <v>0</v>
      </c>
      <c r="BC84" s="30">
        <f t="shared" si="180"/>
        <v>0</v>
      </c>
      <c r="BD84" s="30">
        <f t="shared" si="181"/>
        <v>0</v>
      </c>
      <c r="BE84" s="30">
        <f t="shared" si="182"/>
        <v>0</v>
      </c>
      <c r="BF84" s="30">
        <f t="shared" si="183"/>
        <v>0</v>
      </c>
      <c r="BG84" s="30">
        <f t="shared" si="184"/>
        <v>0</v>
      </c>
      <c r="BH84" s="30">
        <f t="shared" si="185"/>
        <v>0</v>
      </c>
      <c r="BI84" s="30">
        <f t="shared" si="186"/>
        <v>0</v>
      </c>
      <c r="BJ84" s="30">
        <f t="shared" si="187"/>
        <v>-150000</v>
      </c>
      <c r="BK84" s="30">
        <f t="shared" si="188"/>
        <v>0</v>
      </c>
      <c r="BL84" s="30">
        <f t="shared" si="211"/>
        <v>4759.8000000000002</v>
      </c>
      <c r="BM84" s="30">
        <f t="shared" si="212"/>
        <v>43217.299999999996</v>
      </c>
      <c r="BN84" s="30">
        <f t="shared" si="213"/>
        <v>83690.199999999983</v>
      </c>
      <c r="BO84" s="30">
        <f t="shared" si="189"/>
        <v>0</v>
      </c>
      <c r="BP84" s="22"/>
      <c r="BQ84" s="1"/>
      <c r="BR84" s="1"/>
      <c r="BS84" s="1"/>
      <c r="BT84" s="1"/>
      <c r="BU84" s="1"/>
      <c r="BV84" s="1"/>
      <c r="BW84" s="1"/>
      <c r="BX84" s="1"/>
      <c r="BY84" s="1"/>
    </row>
    <row r="85" ht="15">
      <c r="A85" s="28" t="s">
        <v>77</v>
      </c>
      <c r="B85" s="28" t="s">
        <v>28</v>
      </c>
      <c r="C85" s="28" t="s">
        <v>26</v>
      </c>
      <c r="D85" s="28" t="s">
        <v>56</v>
      </c>
      <c r="E85" s="35"/>
      <c r="F85" s="29" t="s">
        <v>57</v>
      </c>
      <c r="G85" s="30">
        <f t="shared" si="190"/>
        <v>4895.8000000000002</v>
      </c>
      <c r="H85" s="30">
        <f t="shared" si="191"/>
        <v>48473.099999999999</v>
      </c>
      <c r="I85" s="30">
        <f t="shared" si="192"/>
        <v>239212.29999999999</v>
      </c>
      <c r="J85" s="30">
        <f t="shared" si="193"/>
        <v>0</v>
      </c>
      <c r="K85" s="30">
        <f t="shared" si="194"/>
        <v>0</v>
      </c>
      <c r="L85" s="30">
        <f t="shared" si="195"/>
        <v>0</v>
      </c>
      <c r="M85" s="30">
        <f t="shared" si="196"/>
        <v>4895.8000000000002</v>
      </c>
      <c r="N85" s="30">
        <f t="shared" si="197"/>
        <v>48473.099999999999</v>
      </c>
      <c r="O85" s="30">
        <f t="shared" si="198"/>
        <v>239212.29999999999</v>
      </c>
      <c r="P85" s="30">
        <f t="shared" si="153"/>
        <v>0</v>
      </c>
      <c r="Q85" s="30">
        <f t="shared" si="154"/>
        <v>0</v>
      </c>
      <c r="R85" s="30">
        <f t="shared" si="155"/>
        <v>-136</v>
      </c>
      <c r="S85" s="30">
        <f t="shared" si="156"/>
        <v>0</v>
      </c>
      <c r="T85" s="30">
        <f t="shared" si="157"/>
        <v>0</v>
      </c>
      <c r="U85" s="30">
        <f t="shared" si="158"/>
        <v>0</v>
      </c>
      <c r="V85" s="30">
        <f t="shared" si="159"/>
        <v>-5255.8000000000002</v>
      </c>
      <c r="W85" s="30">
        <f t="shared" si="160"/>
        <v>0</v>
      </c>
      <c r="X85" s="30">
        <f t="shared" si="161"/>
        <v>0</v>
      </c>
      <c r="Y85" s="30">
        <f t="shared" si="162"/>
        <v>0</v>
      </c>
      <c r="Z85" s="30">
        <f t="shared" si="163"/>
        <v>-5522.1000000000004</v>
      </c>
      <c r="AA85" s="30">
        <f t="shared" si="164"/>
        <v>0</v>
      </c>
      <c r="AB85" s="30">
        <f t="shared" si="165"/>
        <v>0</v>
      </c>
      <c r="AC85" s="30">
        <f t="shared" si="199"/>
        <v>4759.8000000000002</v>
      </c>
      <c r="AD85" s="30">
        <f t="shared" si="200"/>
        <v>43217.299999999996</v>
      </c>
      <c r="AE85" s="30">
        <f t="shared" si="201"/>
        <v>233690.19999999998</v>
      </c>
      <c r="AF85" s="30">
        <f t="shared" si="166"/>
        <v>0</v>
      </c>
      <c r="AG85" s="30">
        <f t="shared" si="202"/>
        <v>4759.8000000000002</v>
      </c>
      <c r="AH85" s="30">
        <f t="shared" si="203"/>
        <v>43217.299999999996</v>
      </c>
      <c r="AI85" s="30">
        <f t="shared" si="204"/>
        <v>233690.19999999998</v>
      </c>
      <c r="AJ85" s="30">
        <f t="shared" si="167"/>
        <v>0</v>
      </c>
      <c r="AK85" s="30">
        <f t="shared" si="168"/>
        <v>0</v>
      </c>
      <c r="AL85" s="30">
        <f t="shared" si="169"/>
        <v>0</v>
      </c>
      <c r="AM85" s="30">
        <f t="shared" si="170"/>
        <v>0</v>
      </c>
      <c r="AN85" s="30">
        <f t="shared" si="171"/>
        <v>0</v>
      </c>
      <c r="AO85" s="30">
        <f t="shared" si="172"/>
        <v>0</v>
      </c>
      <c r="AP85" s="30">
        <f t="shared" si="173"/>
        <v>0</v>
      </c>
      <c r="AQ85" s="30">
        <f t="shared" si="174"/>
        <v>0</v>
      </c>
      <c r="AR85" s="30">
        <f t="shared" si="175"/>
        <v>0</v>
      </c>
      <c r="AS85" s="30">
        <f t="shared" si="205"/>
        <v>4759.8000000000002</v>
      </c>
      <c r="AT85" s="30">
        <f t="shared" si="206"/>
        <v>43217.299999999996</v>
      </c>
      <c r="AU85" s="30">
        <f t="shared" si="207"/>
        <v>233690.19999999998</v>
      </c>
      <c r="AV85" s="30">
        <f t="shared" si="176"/>
        <v>0</v>
      </c>
      <c r="AW85" s="30">
        <f t="shared" si="177"/>
        <v>0</v>
      </c>
      <c r="AX85" s="30">
        <f t="shared" si="178"/>
        <v>0</v>
      </c>
      <c r="AY85" s="30">
        <f t="shared" si="208"/>
        <v>4759.8000000000002</v>
      </c>
      <c r="AZ85" s="30">
        <f t="shared" si="209"/>
        <v>43217.299999999996</v>
      </c>
      <c r="BA85" s="30">
        <f t="shared" si="210"/>
        <v>233690.19999999998</v>
      </c>
      <c r="BB85" s="30">
        <f t="shared" si="179"/>
        <v>0</v>
      </c>
      <c r="BC85" s="30">
        <f t="shared" si="180"/>
        <v>0</v>
      </c>
      <c r="BD85" s="30">
        <f t="shared" si="181"/>
        <v>0</v>
      </c>
      <c r="BE85" s="30">
        <f t="shared" si="182"/>
        <v>0</v>
      </c>
      <c r="BF85" s="30">
        <f t="shared" si="183"/>
        <v>0</v>
      </c>
      <c r="BG85" s="30">
        <f t="shared" si="184"/>
        <v>0</v>
      </c>
      <c r="BH85" s="30">
        <f t="shared" si="185"/>
        <v>0</v>
      </c>
      <c r="BI85" s="30">
        <f t="shared" si="186"/>
        <v>0</v>
      </c>
      <c r="BJ85" s="30">
        <f t="shared" si="187"/>
        <v>-150000</v>
      </c>
      <c r="BK85" s="30">
        <f t="shared" si="188"/>
        <v>0</v>
      </c>
      <c r="BL85" s="30">
        <f t="shared" si="211"/>
        <v>4759.8000000000002</v>
      </c>
      <c r="BM85" s="30">
        <f t="shared" si="212"/>
        <v>43217.299999999996</v>
      </c>
      <c r="BN85" s="30">
        <f t="shared" si="213"/>
        <v>83690.199999999983</v>
      </c>
      <c r="BO85" s="30">
        <f t="shared" si="189"/>
        <v>0</v>
      </c>
      <c r="BP85" s="22"/>
      <c r="BQ85" s="1"/>
      <c r="BR85" s="1"/>
      <c r="BS85" s="1"/>
      <c r="BT85" s="1"/>
      <c r="BU85" s="1"/>
      <c r="BV85" s="1"/>
      <c r="BW85" s="1"/>
      <c r="BX85" s="1"/>
      <c r="BY85" s="1"/>
    </row>
    <row r="86" ht="31.5">
      <c r="A86" s="28" t="s">
        <v>77</v>
      </c>
      <c r="B86" s="28" t="s">
        <v>28</v>
      </c>
      <c r="C86" s="28" t="s">
        <v>26</v>
      </c>
      <c r="D86" s="28" t="s">
        <v>109</v>
      </c>
      <c r="E86" s="35"/>
      <c r="F86" s="29" t="s">
        <v>110</v>
      </c>
      <c r="G86" s="30">
        <f t="shared" si="190"/>
        <v>4895.8000000000002</v>
      </c>
      <c r="H86" s="30">
        <f t="shared" si="191"/>
        <v>48473.099999999999</v>
      </c>
      <c r="I86" s="30">
        <f t="shared" si="192"/>
        <v>239212.29999999999</v>
      </c>
      <c r="J86" s="30">
        <f t="shared" si="193"/>
        <v>0</v>
      </c>
      <c r="K86" s="30">
        <f t="shared" si="194"/>
        <v>0</v>
      </c>
      <c r="L86" s="30">
        <f t="shared" si="195"/>
        <v>0</v>
      </c>
      <c r="M86" s="30">
        <f t="shared" si="196"/>
        <v>4895.8000000000002</v>
      </c>
      <c r="N86" s="30">
        <f t="shared" si="197"/>
        <v>48473.099999999999</v>
      </c>
      <c r="O86" s="30">
        <f t="shared" si="198"/>
        <v>239212.29999999999</v>
      </c>
      <c r="P86" s="30">
        <f t="shared" si="153"/>
        <v>0</v>
      </c>
      <c r="Q86" s="30">
        <f t="shared" si="154"/>
        <v>0</v>
      </c>
      <c r="R86" s="30">
        <f t="shared" si="155"/>
        <v>-136</v>
      </c>
      <c r="S86" s="30">
        <f t="shared" si="156"/>
        <v>0</v>
      </c>
      <c r="T86" s="30">
        <f t="shared" si="157"/>
        <v>0</v>
      </c>
      <c r="U86" s="30">
        <f t="shared" si="158"/>
        <v>0</v>
      </c>
      <c r="V86" s="30">
        <f t="shared" si="159"/>
        <v>-5255.8000000000002</v>
      </c>
      <c r="W86" s="30">
        <f t="shared" si="160"/>
        <v>0</v>
      </c>
      <c r="X86" s="30">
        <f t="shared" si="161"/>
        <v>0</v>
      </c>
      <c r="Y86" s="30">
        <f t="shared" si="162"/>
        <v>0</v>
      </c>
      <c r="Z86" s="30">
        <f t="shared" si="163"/>
        <v>-5522.1000000000004</v>
      </c>
      <c r="AA86" s="30">
        <f t="shared" si="164"/>
        <v>0</v>
      </c>
      <c r="AB86" s="30">
        <f t="shared" si="165"/>
        <v>0</v>
      </c>
      <c r="AC86" s="30">
        <f t="shared" si="199"/>
        <v>4759.8000000000002</v>
      </c>
      <c r="AD86" s="30">
        <f t="shared" si="200"/>
        <v>43217.299999999996</v>
      </c>
      <c r="AE86" s="30">
        <f t="shared" si="201"/>
        <v>233690.19999999998</v>
      </c>
      <c r="AF86" s="30">
        <f t="shared" si="166"/>
        <v>0</v>
      </c>
      <c r="AG86" s="30">
        <f t="shared" si="202"/>
        <v>4759.8000000000002</v>
      </c>
      <c r="AH86" s="30">
        <f t="shared" si="203"/>
        <v>43217.299999999996</v>
      </c>
      <c r="AI86" s="30">
        <f t="shared" si="204"/>
        <v>233690.19999999998</v>
      </c>
      <c r="AJ86" s="30">
        <f t="shared" si="167"/>
        <v>0</v>
      </c>
      <c r="AK86" s="30">
        <f t="shared" si="168"/>
        <v>0</v>
      </c>
      <c r="AL86" s="30">
        <f t="shared" si="169"/>
        <v>0</v>
      </c>
      <c r="AM86" s="30">
        <f t="shared" si="170"/>
        <v>0</v>
      </c>
      <c r="AN86" s="30">
        <f t="shared" si="171"/>
        <v>0</v>
      </c>
      <c r="AO86" s="30">
        <f t="shared" si="172"/>
        <v>0</v>
      </c>
      <c r="AP86" s="30">
        <f t="shared" si="173"/>
        <v>0</v>
      </c>
      <c r="AQ86" s="30">
        <f t="shared" si="174"/>
        <v>0</v>
      </c>
      <c r="AR86" s="30">
        <f t="shared" si="175"/>
        <v>0</v>
      </c>
      <c r="AS86" s="30">
        <f t="shared" si="205"/>
        <v>4759.8000000000002</v>
      </c>
      <c r="AT86" s="30">
        <f t="shared" si="206"/>
        <v>43217.299999999996</v>
      </c>
      <c r="AU86" s="30">
        <f t="shared" si="207"/>
        <v>233690.19999999998</v>
      </c>
      <c r="AV86" s="30">
        <f t="shared" si="176"/>
        <v>0</v>
      </c>
      <c r="AW86" s="30">
        <f t="shared" si="177"/>
        <v>0</v>
      </c>
      <c r="AX86" s="30">
        <f t="shared" si="178"/>
        <v>0</v>
      </c>
      <c r="AY86" s="30">
        <f t="shared" si="208"/>
        <v>4759.8000000000002</v>
      </c>
      <c r="AZ86" s="30">
        <f t="shared" si="209"/>
        <v>43217.299999999996</v>
      </c>
      <c r="BA86" s="30">
        <f t="shared" si="210"/>
        <v>233690.19999999998</v>
      </c>
      <c r="BB86" s="30">
        <f t="shared" si="179"/>
        <v>0</v>
      </c>
      <c r="BC86" s="30">
        <f t="shared" si="180"/>
        <v>0</v>
      </c>
      <c r="BD86" s="30">
        <f t="shared" si="181"/>
        <v>0</v>
      </c>
      <c r="BE86" s="30">
        <f t="shared" si="182"/>
        <v>0</v>
      </c>
      <c r="BF86" s="30">
        <f t="shared" si="183"/>
        <v>0</v>
      </c>
      <c r="BG86" s="30">
        <f t="shared" si="184"/>
        <v>0</v>
      </c>
      <c r="BH86" s="30">
        <f t="shared" si="185"/>
        <v>0</v>
      </c>
      <c r="BI86" s="30">
        <f t="shared" si="186"/>
        <v>0</v>
      </c>
      <c r="BJ86" s="30">
        <f t="shared" si="187"/>
        <v>-150000</v>
      </c>
      <c r="BK86" s="30">
        <f t="shared" si="188"/>
        <v>0</v>
      </c>
      <c r="BL86" s="30">
        <f t="shared" si="211"/>
        <v>4759.8000000000002</v>
      </c>
      <c r="BM86" s="30">
        <f t="shared" si="212"/>
        <v>43217.299999999996</v>
      </c>
      <c r="BN86" s="30">
        <f t="shared" si="213"/>
        <v>83690.199999999983</v>
      </c>
      <c r="BO86" s="30">
        <f t="shared" si="189"/>
        <v>0</v>
      </c>
      <c r="BP86" s="22"/>
      <c r="BQ86" s="1"/>
      <c r="BR86" s="1"/>
      <c r="BS86" s="1"/>
      <c r="BT86" s="1"/>
      <c r="BU86" s="1"/>
      <c r="BV86" s="1"/>
      <c r="BW86" s="1"/>
      <c r="BX86" s="1"/>
      <c r="BY86" s="1"/>
    </row>
    <row r="87" ht="31.5">
      <c r="A87" s="28" t="s">
        <v>77</v>
      </c>
      <c r="B87" s="28" t="s">
        <v>28</v>
      </c>
      <c r="C87" s="28" t="s">
        <v>26</v>
      </c>
      <c r="D87" s="28" t="s">
        <v>109</v>
      </c>
      <c r="E87" s="15" t="s">
        <v>111</v>
      </c>
      <c r="F87" s="29" t="s">
        <v>107</v>
      </c>
      <c r="G87" s="38">
        <v>4895.8000000000002</v>
      </c>
      <c r="H87" s="38">
        <v>48473.099999999999</v>
      </c>
      <c r="I87" s="38">
        <v>239212.29999999999</v>
      </c>
      <c r="J87" s="38"/>
      <c r="K87" s="38"/>
      <c r="L87" s="38"/>
      <c r="M87" s="30">
        <f t="shared" si="196"/>
        <v>4895.8000000000002</v>
      </c>
      <c r="N87" s="30">
        <f t="shared" si="197"/>
        <v>48473.099999999999</v>
      </c>
      <c r="O87" s="30">
        <f t="shared" si="198"/>
        <v>239212.29999999999</v>
      </c>
      <c r="P87" s="30"/>
      <c r="Q87" s="30"/>
      <c r="R87" s="30">
        <v>-136</v>
      </c>
      <c r="S87" s="30"/>
      <c r="T87" s="30"/>
      <c r="U87" s="30"/>
      <c r="V87" s="30">
        <v>-5255.8000000000002</v>
      </c>
      <c r="W87" s="30"/>
      <c r="X87" s="30"/>
      <c r="Y87" s="30"/>
      <c r="Z87" s="30">
        <v>-5522.1000000000004</v>
      </c>
      <c r="AA87" s="30"/>
      <c r="AB87" s="30"/>
      <c r="AC87" s="30">
        <f t="shared" si="199"/>
        <v>4759.8000000000002</v>
      </c>
      <c r="AD87" s="30">
        <f t="shared" si="200"/>
        <v>43217.299999999996</v>
      </c>
      <c r="AE87" s="30">
        <f t="shared" si="201"/>
        <v>233690.19999999998</v>
      </c>
      <c r="AF87" s="30"/>
      <c r="AG87" s="30">
        <f t="shared" si="202"/>
        <v>4759.8000000000002</v>
      </c>
      <c r="AH87" s="30">
        <f t="shared" si="203"/>
        <v>43217.299999999996</v>
      </c>
      <c r="AI87" s="30">
        <f t="shared" si="204"/>
        <v>233690.19999999998</v>
      </c>
      <c r="AJ87" s="30"/>
      <c r="AK87" s="30"/>
      <c r="AL87" s="30"/>
      <c r="AM87" s="30"/>
      <c r="AN87" s="30"/>
      <c r="AO87" s="30"/>
      <c r="AP87" s="30"/>
      <c r="AQ87" s="30"/>
      <c r="AR87" s="30"/>
      <c r="AS87" s="30">
        <f t="shared" si="205"/>
        <v>4759.8000000000002</v>
      </c>
      <c r="AT87" s="30">
        <f t="shared" si="206"/>
        <v>43217.299999999996</v>
      </c>
      <c r="AU87" s="30">
        <f t="shared" si="207"/>
        <v>233690.19999999998</v>
      </c>
      <c r="AV87" s="30"/>
      <c r="AW87" s="30"/>
      <c r="AX87" s="30"/>
      <c r="AY87" s="30">
        <f t="shared" si="208"/>
        <v>4759.8000000000002</v>
      </c>
      <c r="AZ87" s="30">
        <f t="shared" si="209"/>
        <v>43217.299999999996</v>
      </c>
      <c r="BA87" s="30">
        <f t="shared" si="210"/>
        <v>233690.19999999998</v>
      </c>
      <c r="BB87" s="30"/>
      <c r="BC87" s="30"/>
      <c r="BD87" s="30"/>
      <c r="BE87" s="30"/>
      <c r="BF87" s="30"/>
      <c r="BG87" s="30"/>
      <c r="BH87" s="30"/>
      <c r="BI87" s="30"/>
      <c r="BJ87" s="30">
        <v>-150000</v>
      </c>
      <c r="BK87" s="30"/>
      <c r="BL87" s="30">
        <f t="shared" si="211"/>
        <v>4759.8000000000002</v>
      </c>
      <c r="BM87" s="30">
        <f t="shared" si="212"/>
        <v>43217.299999999996</v>
      </c>
      <c r="BN87" s="30">
        <f t="shared" si="213"/>
        <v>83690.199999999983</v>
      </c>
      <c r="BO87" s="30"/>
      <c r="BP87" s="22"/>
      <c r="BQ87" s="1"/>
      <c r="BR87" s="1"/>
      <c r="BS87" s="1"/>
      <c r="BT87" s="1"/>
      <c r="BU87" s="1"/>
      <c r="BV87" s="1"/>
      <c r="BW87" s="1"/>
      <c r="BX87" s="1"/>
      <c r="BY87" s="1"/>
    </row>
    <row r="88" s="18" customFormat="1" ht="31.5">
      <c r="A88" s="19" t="s">
        <v>112</v>
      </c>
      <c r="B88" s="19"/>
      <c r="C88" s="19"/>
      <c r="D88" s="19"/>
      <c r="E88" s="19"/>
      <c r="F88" s="20" t="s">
        <v>113</v>
      </c>
      <c r="G88" s="21">
        <f t="shared" si="190"/>
        <v>163493.90000000002</v>
      </c>
      <c r="H88" s="21">
        <f t="shared" si="191"/>
        <v>157275.70000000001</v>
      </c>
      <c r="I88" s="21">
        <f t="shared" si="192"/>
        <v>157275.70000000001</v>
      </c>
      <c r="J88" s="21">
        <f t="shared" si="193"/>
        <v>-456.30000000000001</v>
      </c>
      <c r="K88" s="21">
        <f t="shared" si="194"/>
        <v>-456.30000000000001</v>
      </c>
      <c r="L88" s="21">
        <f t="shared" si="195"/>
        <v>-456.30000000000001</v>
      </c>
      <c r="M88" s="21">
        <f t="shared" si="196"/>
        <v>163037.60000000003</v>
      </c>
      <c r="N88" s="21">
        <f t="shared" si="197"/>
        <v>156819.40000000002</v>
      </c>
      <c r="O88" s="21">
        <f t="shared" si="198"/>
        <v>156819.40000000002</v>
      </c>
      <c r="P88" s="21">
        <f t="shared" si="153"/>
        <v>0</v>
      </c>
      <c r="Q88" s="21">
        <f t="shared" si="154"/>
        <v>0</v>
      </c>
      <c r="R88" s="21">
        <f t="shared" si="155"/>
        <v>8605.4410000000007</v>
      </c>
      <c r="S88" s="21">
        <f t="shared" si="156"/>
        <v>0</v>
      </c>
      <c r="T88" s="21">
        <f t="shared" si="157"/>
        <v>0</v>
      </c>
      <c r="U88" s="21">
        <f t="shared" si="158"/>
        <v>0</v>
      </c>
      <c r="V88" s="21">
        <f t="shared" si="159"/>
        <v>0</v>
      </c>
      <c r="W88" s="21">
        <f t="shared" si="160"/>
        <v>0</v>
      </c>
      <c r="X88" s="21">
        <f t="shared" si="161"/>
        <v>0</v>
      </c>
      <c r="Y88" s="21">
        <f t="shared" si="162"/>
        <v>0</v>
      </c>
      <c r="Z88" s="21">
        <f t="shared" si="163"/>
        <v>0</v>
      </c>
      <c r="AA88" s="21">
        <f t="shared" si="164"/>
        <v>0</v>
      </c>
      <c r="AB88" s="21">
        <f t="shared" si="165"/>
        <v>0</v>
      </c>
      <c r="AC88" s="21">
        <f t="shared" si="199"/>
        <v>171643.04100000003</v>
      </c>
      <c r="AD88" s="21">
        <f t="shared" si="200"/>
        <v>156819.40000000002</v>
      </c>
      <c r="AE88" s="21">
        <f t="shared" si="201"/>
        <v>156819.40000000002</v>
      </c>
      <c r="AF88" s="21">
        <f t="shared" si="166"/>
        <v>0</v>
      </c>
      <c r="AG88" s="21">
        <f t="shared" si="202"/>
        <v>171643.04100000003</v>
      </c>
      <c r="AH88" s="21">
        <f t="shared" si="203"/>
        <v>156819.40000000002</v>
      </c>
      <c r="AI88" s="21">
        <f t="shared" si="204"/>
        <v>156819.40000000002</v>
      </c>
      <c r="AJ88" s="21">
        <f t="shared" si="167"/>
        <v>545.33299999999997</v>
      </c>
      <c r="AK88" s="21">
        <f t="shared" si="168"/>
        <v>0</v>
      </c>
      <c r="AL88" s="21">
        <f t="shared" si="169"/>
        <v>-1561.2</v>
      </c>
      <c r="AM88" s="21">
        <f t="shared" si="170"/>
        <v>0</v>
      </c>
      <c r="AN88" s="21">
        <f t="shared" si="171"/>
        <v>0</v>
      </c>
      <c r="AO88" s="21">
        <f t="shared" si="172"/>
        <v>0</v>
      </c>
      <c r="AP88" s="21">
        <f t="shared" si="173"/>
        <v>0</v>
      </c>
      <c r="AQ88" s="21">
        <f t="shared" si="174"/>
        <v>0</v>
      </c>
      <c r="AR88" s="21">
        <f t="shared" si="175"/>
        <v>0</v>
      </c>
      <c r="AS88" s="21">
        <f t="shared" si="205"/>
        <v>170627.17400000003</v>
      </c>
      <c r="AT88" s="21">
        <f t="shared" si="206"/>
        <v>156819.40000000002</v>
      </c>
      <c r="AU88" s="21">
        <f t="shared" si="207"/>
        <v>156819.40000000002</v>
      </c>
      <c r="AV88" s="21">
        <f t="shared" si="176"/>
        <v>0</v>
      </c>
      <c r="AW88" s="21">
        <f t="shared" si="177"/>
        <v>0</v>
      </c>
      <c r="AX88" s="21">
        <f t="shared" si="178"/>
        <v>0</v>
      </c>
      <c r="AY88" s="21">
        <f t="shared" si="208"/>
        <v>170627.17400000003</v>
      </c>
      <c r="AZ88" s="21">
        <f t="shared" si="209"/>
        <v>156819.40000000002</v>
      </c>
      <c r="BA88" s="21">
        <f t="shared" si="210"/>
        <v>156819.40000000002</v>
      </c>
      <c r="BB88" s="21">
        <f t="shared" si="179"/>
        <v>0</v>
      </c>
      <c r="BC88" s="21">
        <f t="shared" si="180"/>
        <v>0</v>
      </c>
      <c r="BD88" s="21">
        <f t="shared" si="181"/>
        <v>0</v>
      </c>
      <c r="BE88" s="21">
        <f t="shared" si="182"/>
        <v>0</v>
      </c>
      <c r="BF88" s="21">
        <f t="shared" si="183"/>
        <v>0</v>
      </c>
      <c r="BG88" s="21">
        <f t="shared" si="184"/>
        <v>0</v>
      </c>
      <c r="BH88" s="21">
        <f t="shared" si="185"/>
        <v>0</v>
      </c>
      <c r="BI88" s="21">
        <f t="shared" si="186"/>
        <v>0</v>
      </c>
      <c r="BJ88" s="21">
        <f t="shared" si="187"/>
        <v>0</v>
      </c>
      <c r="BK88" s="21">
        <f t="shared" si="188"/>
        <v>0</v>
      </c>
      <c r="BL88" s="21">
        <f t="shared" si="211"/>
        <v>170627.17400000003</v>
      </c>
      <c r="BM88" s="21">
        <f t="shared" si="212"/>
        <v>156819.40000000002</v>
      </c>
      <c r="BN88" s="21">
        <f t="shared" si="213"/>
        <v>156819.40000000002</v>
      </c>
      <c r="BO88" s="21">
        <f t="shared" si="189"/>
        <v>0</v>
      </c>
      <c r="BP88" s="22"/>
      <c r="BQ88" s="18"/>
      <c r="BR88" s="18"/>
      <c r="BS88" s="18"/>
      <c r="BT88" s="18"/>
      <c r="BU88" s="18"/>
      <c r="BV88" s="18"/>
      <c r="BW88" s="18"/>
      <c r="BX88" s="18"/>
      <c r="BY88" s="18"/>
    </row>
    <row r="89" s="18" customFormat="1">
      <c r="A89" s="19" t="s">
        <v>112</v>
      </c>
      <c r="B89" s="19" t="s">
        <v>114</v>
      </c>
      <c r="C89" s="19"/>
      <c r="D89" s="19"/>
      <c r="E89" s="19"/>
      <c r="F89" s="20" t="s">
        <v>115</v>
      </c>
      <c r="G89" s="21">
        <f t="shared" si="190"/>
        <v>163493.90000000002</v>
      </c>
      <c r="H89" s="21">
        <f t="shared" si="191"/>
        <v>157275.70000000001</v>
      </c>
      <c r="I89" s="21">
        <f t="shared" si="192"/>
        <v>157275.70000000001</v>
      </c>
      <c r="J89" s="21">
        <f t="shared" si="193"/>
        <v>-456.30000000000001</v>
      </c>
      <c r="K89" s="21">
        <f t="shared" si="194"/>
        <v>-456.30000000000001</v>
      </c>
      <c r="L89" s="21">
        <f t="shared" si="195"/>
        <v>-456.30000000000001</v>
      </c>
      <c r="M89" s="21">
        <f t="shared" si="196"/>
        <v>163037.60000000003</v>
      </c>
      <c r="N89" s="21">
        <f t="shared" si="197"/>
        <v>156819.40000000002</v>
      </c>
      <c r="O89" s="21">
        <f t="shared" si="198"/>
        <v>156819.40000000002</v>
      </c>
      <c r="P89" s="21">
        <f t="shared" si="153"/>
        <v>0</v>
      </c>
      <c r="Q89" s="21">
        <f t="shared" si="154"/>
        <v>0</v>
      </c>
      <c r="R89" s="21">
        <f t="shared" si="155"/>
        <v>8605.4410000000007</v>
      </c>
      <c r="S89" s="21">
        <f t="shared" si="156"/>
        <v>0</v>
      </c>
      <c r="T89" s="21">
        <f t="shared" si="157"/>
        <v>0</v>
      </c>
      <c r="U89" s="21">
        <f t="shared" si="158"/>
        <v>0</v>
      </c>
      <c r="V89" s="21">
        <f t="shared" si="159"/>
        <v>0</v>
      </c>
      <c r="W89" s="21">
        <f t="shared" si="160"/>
        <v>0</v>
      </c>
      <c r="X89" s="21">
        <f t="shared" si="161"/>
        <v>0</v>
      </c>
      <c r="Y89" s="21">
        <f t="shared" si="162"/>
        <v>0</v>
      </c>
      <c r="Z89" s="21">
        <f t="shared" si="163"/>
        <v>0</v>
      </c>
      <c r="AA89" s="21">
        <f t="shared" si="164"/>
        <v>0</v>
      </c>
      <c r="AB89" s="21">
        <f t="shared" si="165"/>
        <v>0</v>
      </c>
      <c r="AC89" s="21">
        <f t="shared" si="199"/>
        <v>171643.04100000003</v>
      </c>
      <c r="AD89" s="21">
        <f t="shared" si="200"/>
        <v>156819.40000000002</v>
      </c>
      <c r="AE89" s="21">
        <f t="shared" si="201"/>
        <v>156819.40000000002</v>
      </c>
      <c r="AF89" s="21">
        <f t="shared" si="166"/>
        <v>0</v>
      </c>
      <c r="AG89" s="21">
        <f t="shared" si="202"/>
        <v>171643.04100000003</v>
      </c>
      <c r="AH89" s="21">
        <f t="shared" si="203"/>
        <v>156819.40000000002</v>
      </c>
      <c r="AI89" s="21">
        <f t="shared" si="204"/>
        <v>156819.40000000002</v>
      </c>
      <c r="AJ89" s="21">
        <f t="shared" si="167"/>
        <v>545.33299999999997</v>
      </c>
      <c r="AK89" s="21">
        <f t="shared" si="168"/>
        <v>0</v>
      </c>
      <c r="AL89" s="21">
        <f t="shared" si="169"/>
        <v>-1561.2</v>
      </c>
      <c r="AM89" s="21">
        <f t="shared" si="170"/>
        <v>0</v>
      </c>
      <c r="AN89" s="21">
        <f t="shared" si="171"/>
        <v>0</v>
      </c>
      <c r="AO89" s="21">
        <f t="shared" si="172"/>
        <v>0</v>
      </c>
      <c r="AP89" s="21">
        <f t="shared" si="173"/>
        <v>0</v>
      </c>
      <c r="AQ89" s="21">
        <f t="shared" si="174"/>
        <v>0</v>
      </c>
      <c r="AR89" s="21">
        <f t="shared" si="175"/>
        <v>0</v>
      </c>
      <c r="AS89" s="21">
        <f t="shared" si="205"/>
        <v>170627.17400000003</v>
      </c>
      <c r="AT89" s="21">
        <f t="shared" si="206"/>
        <v>156819.40000000002</v>
      </c>
      <c r="AU89" s="21">
        <f t="shared" si="207"/>
        <v>156819.40000000002</v>
      </c>
      <c r="AV89" s="21">
        <f t="shared" si="176"/>
        <v>0</v>
      </c>
      <c r="AW89" s="21">
        <f t="shared" si="177"/>
        <v>0</v>
      </c>
      <c r="AX89" s="21">
        <f t="shared" si="178"/>
        <v>0</v>
      </c>
      <c r="AY89" s="21">
        <f t="shared" si="208"/>
        <v>170627.17400000003</v>
      </c>
      <c r="AZ89" s="21">
        <f t="shared" si="209"/>
        <v>156819.40000000002</v>
      </c>
      <c r="BA89" s="21">
        <f t="shared" si="210"/>
        <v>156819.40000000002</v>
      </c>
      <c r="BB89" s="21">
        <f t="shared" si="179"/>
        <v>0</v>
      </c>
      <c r="BC89" s="21">
        <f t="shared" si="180"/>
        <v>0</v>
      </c>
      <c r="BD89" s="21">
        <f t="shared" si="181"/>
        <v>0</v>
      </c>
      <c r="BE89" s="21">
        <f t="shared" si="182"/>
        <v>0</v>
      </c>
      <c r="BF89" s="21">
        <f t="shared" si="183"/>
        <v>0</v>
      </c>
      <c r="BG89" s="21">
        <f t="shared" si="184"/>
        <v>0</v>
      </c>
      <c r="BH89" s="21">
        <f t="shared" si="185"/>
        <v>0</v>
      </c>
      <c r="BI89" s="21">
        <f t="shared" si="186"/>
        <v>0</v>
      </c>
      <c r="BJ89" s="21">
        <f t="shared" si="187"/>
        <v>0</v>
      </c>
      <c r="BK89" s="21">
        <f t="shared" si="188"/>
        <v>0</v>
      </c>
      <c r="BL89" s="21">
        <f t="shared" si="211"/>
        <v>170627.17400000003</v>
      </c>
      <c r="BM89" s="21">
        <f t="shared" si="212"/>
        <v>156819.40000000002</v>
      </c>
      <c r="BN89" s="21">
        <f t="shared" si="213"/>
        <v>156819.40000000002</v>
      </c>
      <c r="BO89" s="21">
        <f t="shared" si="189"/>
        <v>0</v>
      </c>
      <c r="BP89" s="22"/>
      <c r="BQ89" s="18"/>
      <c r="BR89" s="18"/>
      <c r="BS89" s="18"/>
      <c r="BT89" s="18"/>
      <c r="BU89" s="18"/>
      <c r="BV89" s="18"/>
      <c r="BW89" s="18"/>
      <c r="BX89" s="18"/>
      <c r="BY89" s="18"/>
    </row>
    <row r="90" s="23" customFormat="1">
      <c r="A90" s="24" t="s">
        <v>112</v>
      </c>
      <c r="B90" s="24" t="s">
        <v>114</v>
      </c>
      <c r="C90" s="24" t="s">
        <v>116</v>
      </c>
      <c r="D90" s="24"/>
      <c r="E90" s="24"/>
      <c r="F90" s="25" t="s">
        <v>117</v>
      </c>
      <c r="G90" s="26">
        <f t="shared" si="190"/>
        <v>163493.90000000002</v>
      </c>
      <c r="H90" s="26">
        <f t="shared" si="191"/>
        <v>157275.70000000001</v>
      </c>
      <c r="I90" s="26">
        <f t="shared" si="192"/>
        <v>157275.70000000001</v>
      </c>
      <c r="J90" s="26">
        <f t="shared" si="193"/>
        <v>-456.30000000000001</v>
      </c>
      <c r="K90" s="26">
        <f t="shared" si="194"/>
        <v>-456.30000000000001</v>
      </c>
      <c r="L90" s="26">
        <f t="shared" si="195"/>
        <v>-456.30000000000001</v>
      </c>
      <c r="M90" s="26">
        <f t="shared" si="196"/>
        <v>163037.60000000003</v>
      </c>
      <c r="N90" s="26">
        <f t="shared" si="197"/>
        <v>156819.40000000002</v>
      </c>
      <c r="O90" s="26">
        <f t="shared" si="198"/>
        <v>156819.40000000002</v>
      </c>
      <c r="P90" s="26">
        <f t="shared" si="153"/>
        <v>0</v>
      </c>
      <c r="Q90" s="26">
        <f t="shared" si="154"/>
        <v>0</v>
      </c>
      <c r="R90" s="26">
        <f t="shared" si="155"/>
        <v>8605.4410000000007</v>
      </c>
      <c r="S90" s="26">
        <f t="shared" si="156"/>
        <v>0</v>
      </c>
      <c r="T90" s="26">
        <f t="shared" si="157"/>
        <v>0</v>
      </c>
      <c r="U90" s="26">
        <f t="shared" si="158"/>
        <v>0</v>
      </c>
      <c r="V90" s="26">
        <f t="shared" si="159"/>
        <v>0</v>
      </c>
      <c r="W90" s="26">
        <f t="shared" si="160"/>
        <v>0</v>
      </c>
      <c r="X90" s="26">
        <f t="shared" si="161"/>
        <v>0</v>
      </c>
      <c r="Y90" s="26">
        <f t="shared" si="162"/>
        <v>0</v>
      </c>
      <c r="Z90" s="26">
        <f t="shared" si="163"/>
        <v>0</v>
      </c>
      <c r="AA90" s="26">
        <f t="shared" si="164"/>
        <v>0</v>
      </c>
      <c r="AB90" s="26">
        <f t="shared" si="165"/>
        <v>0</v>
      </c>
      <c r="AC90" s="26">
        <f t="shared" si="199"/>
        <v>171643.04100000003</v>
      </c>
      <c r="AD90" s="26">
        <f t="shared" si="200"/>
        <v>156819.40000000002</v>
      </c>
      <c r="AE90" s="26">
        <f t="shared" si="201"/>
        <v>156819.40000000002</v>
      </c>
      <c r="AF90" s="26">
        <f t="shared" si="166"/>
        <v>0</v>
      </c>
      <c r="AG90" s="26">
        <f t="shared" si="202"/>
        <v>171643.04100000003</v>
      </c>
      <c r="AH90" s="26">
        <f t="shared" si="203"/>
        <v>156819.40000000002</v>
      </c>
      <c r="AI90" s="26">
        <f t="shared" si="204"/>
        <v>156819.40000000002</v>
      </c>
      <c r="AJ90" s="26">
        <f t="shared" si="167"/>
        <v>545.33299999999997</v>
      </c>
      <c r="AK90" s="26">
        <f t="shared" si="168"/>
        <v>0</v>
      </c>
      <c r="AL90" s="26">
        <f t="shared" si="169"/>
        <v>-1561.2</v>
      </c>
      <c r="AM90" s="26">
        <f t="shared" si="170"/>
        <v>0</v>
      </c>
      <c r="AN90" s="26">
        <f t="shared" si="171"/>
        <v>0</v>
      </c>
      <c r="AO90" s="26">
        <f t="shared" si="172"/>
        <v>0</v>
      </c>
      <c r="AP90" s="26">
        <f t="shared" si="173"/>
        <v>0</v>
      </c>
      <c r="AQ90" s="26">
        <f t="shared" si="174"/>
        <v>0</v>
      </c>
      <c r="AR90" s="26">
        <f t="shared" si="175"/>
        <v>0</v>
      </c>
      <c r="AS90" s="26">
        <f t="shared" si="205"/>
        <v>170627.17400000003</v>
      </c>
      <c r="AT90" s="26">
        <f t="shared" si="206"/>
        <v>156819.40000000002</v>
      </c>
      <c r="AU90" s="26">
        <f t="shared" si="207"/>
        <v>156819.40000000002</v>
      </c>
      <c r="AV90" s="26">
        <f t="shared" si="176"/>
        <v>0</v>
      </c>
      <c r="AW90" s="26">
        <f t="shared" si="177"/>
        <v>0</v>
      </c>
      <c r="AX90" s="26">
        <f t="shared" si="178"/>
        <v>0</v>
      </c>
      <c r="AY90" s="26">
        <f t="shared" si="208"/>
        <v>170627.17400000003</v>
      </c>
      <c r="AZ90" s="26">
        <f t="shared" si="209"/>
        <v>156819.40000000002</v>
      </c>
      <c r="BA90" s="26">
        <f t="shared" si="210"/>
        <v>156819.40000000002</v>
      </c>
      <c r="BB90" s="26">
        <f t="shared" si="179"/>
        <v>0</v>
      </c>
      <c r="BC90" s="26">
        <f t="shared" si="180"/>
        <v>0</v>
      </c>
      <c r="BD90" s="26">
        <f t="shared" si="181"/>
        <v>0</v>
      </c>
      <c r="BE90" s="26">
        <f t="shared" si="182"/>
        <v>0</v>
      </c>
      <c r="BF90" s="26">
        <f t="shared" si="183"/>
        <v>0</v>
      </c>
      <c r="BG90" s="26">
        <f t="shared" si="184"/>
        <v>0</v>
      </c>
      <c r="BH90" s="26">
        <f t="shared" si="185"/>
        <v>0</v>
      </c>
      <c r="BI90" s="26">
        <f t="shared" si="186"/>
        <v>0</v>
      </c>
      <c r="BJ90" s="26">
        <f t="shared" si="187"/>
        <v>0</v>
      </c>
      <c r="BK90" s="26">
        <f t="shared" si="188"/>
        <v>0</v>
      </c>
      <c r="BL90" s="26">
        <f t="shared" si="211"/>
        <v>170627.17400000003</v>
      </c>
      <c r="BM90" s="26">
        <f t="shared" si="212"/>
        <v>156819.40000000002</v>
      </c>
      <c r="BN90" s="26">
        <f t="shared" si="213"/>
        <v>156819.40000000002</v>
      </c>
      <c r="BO90" s="26">
        <f t="shared" si="189"/>
        <v>0</v>
      </c>
      <c r="BP90" s="27"/>
      <c r="BQ90" s="23"/>
      <c r="BR90" s="23"/>
      <c r="BS90" s="23"/>
      <c r="BT90" s="23"/>
      <c r="BU90" s="23"/>
      <c r="BV90" s="23"/>
      <c r="BW90" s="23"/>
      <c r="BX90" s="23"/>
      <c r="BY90" s="23"/>
    </row>
    <row r="91" ht="31.5">
      <c r="A91" s="28" t="s">
        <v>112</v>
      </c>
      <c r="B91" s="28" t="s">
        <v>114</v>
      </c>
      <c r="C91" s="28" t="s">
        <v>116</v>
      </c>
      <c r="D91" s="28" t="s">
        <v>118</v>
      </c>
      <c r="E91" s="28"/>
      <c r="F91" s="29" t="s">
        <v>119</v>
      </c>
      <c r="G91" s="30">
        <f t="shared" si="190"/>
        <v>163493.90000000002</v>
      </c>
      <c r="H91" s="30">
        <f t="shared" si="191"/>
        <v>157275.70000000001</v>
      </c>
      <c r="I91" s="30">
        <f t="shared" si="192"/>
        <v>157275.70000000001</v>
      </c>
      <c r="J91" s="30">
        <f t="shared" si="193"/>
        <v>-456.30000000000001</v>
      </c>
      <c r="K91" s="30">
        <f t="shared" si="194"/>
        <v>-456.30000000000001</v>
      </c>
      <c r="L91" s="30">
        <f t="shared" si="195"/>
        <v>-456.30000000000001</v>
      </c>
      <c r="M91" s="30">
        <f t="shared" si="196"/>
        <v>163037.60000000003</v>
      </c>
      <c r="N91" s="30">
        <f t="shared" si="197"/>
        <v>156819.40000000002</v>
      </c>
      <c r="O91" s="30">
        <f t="shared" si="198"/>
        <v>156819.40000000002</v>
      </c>
      <c r="P91" s="30">
        <f t="shared" si="153"/>
        <v>0</v>
      </c>
      <c r="Q91" s="30">
        <f t="shared" si="154"/>
        <v>0</v>
      </c>
      <c r="R91" s="30">
        <f t="shared" si="155"/>
        <v>8605.4410000000007</v>
      </c>
      <c r="S91" s="30">
        <f t="shared" si="156"/>
        <v>0</v>
      </c>
      <c r="T91" s="30">
        <f t="shared" si="157"/>
        <v>0</v>
      </c>
      <c r="U91" s="30">
        <f t="shared" si="158"/>
        <v>0</v>
      </c>
      <c r="V91" s="30">
        <f t="shared" si="159"/>
        <v>0</v>
      </c>
      <c r="W91" s="30">
        <f t="shared" si="160"/>
        <v>0</v>
      </c>
      <c r="X91" s="30">
        <f t="shared" si="161"/>
        <v>0</v>
      </c>
      <c r="Y91" s="30">
        <f t="shared" si="162"/>
        <v>0</v>
      </c>
      <c r="Z91" s="30">
        <f t="shared" si="163"/>
        <v>0</v>
      </c>
      <c r="AA91" s="30">
        <f t="shared" si="164"/>
        <v>0</v>
      </c>
      <c r="AB91" s="30">
        <f t="shared" si="165"/>
        <v>0</v>
      </c>
      <c r="AC91" s="30">
        <f t="shared" si="199"/>
        <v>171643.04100000003</v>
      </c>
      <c r="AD91" s="30">
        <f t="shared" si="200"/>
        <v>156819.40000000002</v>
      </c>
      <c r="AE91" s="30">
        <f t="shared" si="201"/>
        <v>156819.40000000002</v>
      </c>
      <c r="AF91" s="30">
        <f t="shared" si="166"/>
        <v>0</v>
      </c>
      <c r="AG91" s="30">
        <f t="shared" si="202"/>
        <v>171643.04100000003</v>
      </c>
      <c r="AH91" s="30">
        <f t="shared" si="203"/>
        <v>156819.40000000002</v>
      </c>
      <c r="AI91" s="30">
        <f t="shared" si="204"/>
        <v>156819.40000000002</v>
      </c>
      <c r="AJ91" s="30">
        <f t="shared" si="167"/>
        <v>545.33299999999997</v>
      </c>
      <c r="AK91" s="30">
        <f t="shared" si="168"/>
        <v>0</v>
      </c>
      <c r="AL91" s="30">
        <f t="shared" si="169"/>
        <v>-1561.2</v>
      </c>
      <c r="AM91" s="30">
        <f t="shared" si="170"/>
        <v>0</v>
      </c>
      <c r="AN91" s="30">
        <f t="shared" si="171"/>
        <v>0</v>
      </c>
      <c r="AO91" s="30">
        <f t="shared" si="172"/>
        <v>0</v>
      </c>
      <c r="AP91" s="30">
        <f t="shared" si="173"/>
        <v>0</v>
      </c>
      <c r="AQ91" s="30">
        <f t="shared" si="174"/>
        <v>0</v>
      </c>
      <c r="AR91" s="30">
        <f t="shared" si="175"/>
        <v>0</v>
      </c>
      <c r="AS91" s="30">
        <f t="shared" si="205"/>
        <v>170627.17400000003</v>
      </c>
      <c r="AT91" s="30">
        <f t="shared" si="206"/>
        <v>156819.40000000002</v>
      </c>
      <c r="AU91" s="30">
        <f t="shared" si="207"/>
        <v>156819.40000000002</v>
      </c>
      <c r="AV91" s="30">
        <f t="shared" si="176"/>
        <v>0</v>
      </c>
      <c r="AW91" s="30">
        <f t="shared" si="177"/>
        <v>0</v>
      </c>
      <c r="AX91" s="30">
        <f t="shared" si="178"/>
        <v>0</v>
      </c>
      <c r="AY91" s="30">
        <f t="shared" si="208"/>
        <v>170627.17400000003</v>
      </c>
      <c r="AZ91" s="30">
        <f t="shared" si="209"/>
        <v>156819.40000000002</v>
      </c>
      <c r="BA91" s="30">
        <f t="shared" si="210"/>
        <v>156819.40000000002</v>
      </c>
      <c r="BB91" s="30">
        <f t="shared" si="179"/>
        <v>0</v>
      </c>
      <c r="BC91" s="30">
        <f t="shared" si="180"/>
        <v>0</v>
      </c>
      <c r="BD91" s="30">
        <f t="shared" si="181"/>
        <v>0</v>
      </c>
      <c r="BE91" s="30">
        <f t="shared" si="182"/>
        <v>0</v>
      </c>
      <c r="BF91" s="30">
        <f t="shared" si="183"/>
        <v>0</v>
      </c>
      <c r="BG91" s="30">
        <f t="shared" si="184"/>
        <v>0</v>
      </c>
      <c r="BH91" s="30">
        <f t="shared" si="185"/>
        <v>0</v>
      </c>
      <c r="BI91" s="30">
        <f t="shared" si="186"/>
        <v>0</v>
      </c>
      <c r="BJ91" s="30">
        <f t="shared" si="187"/>
        <v>0</v>
      </c>
      <c r="BK91" s="30">
        <f t="shared" si="188"/>
        <v>0</v>
      </c>
      <c r="BL91" s="30">
        <f t="shared" si="211"/>
        <v>170627.17400000003</v>
      </c>
      <c r="BM91" s="30">
        <f t="shared" si="212"/>
        <v>156819.40000000002</v>
      </c>
      <c r="BN91" s="30">
        <f t="shared" si="213"/>
        <v>156819.40000000002</v>
      </c>
      <c r="BO91" s="30">
        <f t="shared" si="189"/>
        <v>0</v>
      </c>
      <c r="BP91" s="31"/>
      <c r="BQ91" s="1"/>
      <c r="BR91" s="1"/>
      <c r="BS91" s="1"/>
      <c r="BT91" s="1"/>
      <c r="BU91" s="1"/>
      <c r="BV91" s="1"/>
      <c r="BW91" s="1"/>
      <c r="BX91" s="1"/>
      <c r="BY91" s="1"/>
    </row>
    <row r="92">
      <c r="A92" s="28" t="s">
        <v>112</v>
      </c>
      <c r="B92" s="28" t="s">
        <v>114</v>
      </c>
      <c r="C92" s="28" t="s">
        <v>116</v>
      </c>
      <c r="D92" s="28" t="s">
        <v>120</v>
      </c>
      <c r="E92" s="28"/>
      <c r="F92" s="29" t="s">
        <v>33</v>
      </c>
      <c r="G92" s="30">
        <f>G93+G100</f>
        <v>163493.90000000002</v>
      </c>
      <c r="H92" s="30">
        <f>H93+H100</f>
        <v>157275.70000000001</v>
      </c>
      <c r="I92" s="30">
        <f>I93+I100</f>
        <v>157275.70000000001</v>
      </c>
      <c r="J92" s="30">
        <f>J93+J100</f>
        <v>-456.30000000000001</v>
      </c>
      <c r="K92" s="30">
        <f>K93+K100</f>
        <v>-456.30000000000001</v>
      </c>
      <c r="L92" s="30">
        <f>L93+L100</f>
        <v>-456.30000000000001</v>
      </c>
      <c r="M92" s="30">
        <f t="shared" si="196"/>
        <v>163037.60000000003</v>
      </c>
      <c r="N92" s="30">
        <f t="shared" si="197"/>
        <v>156819.40000000002</v>
      </c>
      <c r="O92" s="30">
        <f t="shared" si="198"/>
        <v>156819.40000000002</v>
      </c>
      <c r="P92" s="30">
        <f>P93+P100</f>
        <v>0</v>
      </c>
      <c r="Q92" s="30">
        <f>Q93+Q100</f>
        <v>0</v>
      </c>
      <c r="R92" s="30">
        <f>R93+R100</f>
        <v>8605.4410000000007</v>
      </c>
      <c r="S92" s="30">
        <f>S93+S100</f>
        <v>0</v>
      </c>
      <c r="T92" s="30">
        <f>T93+T100</f>
        <v>0</v>
      </c>
      <c r="U92" s="30">
        <f>U93+U100</f>
        <v>0</v>
      </c>
      <c r="V92" s="30">
        <f>V93+V100</f>
        <v>0</v>
      </c>
      <c r="W92" s="30">
        <f>W93+W100</f>
        <v>0</v>
      </c>
      <c r="X92" s="30">
        <f>X93+X100</f>
        <v>0</v>
      </c>
      <c r="Y92" s="30">
        <f>Y93+Y100</f>
        <v>0</v>
      </c>
      <c r="Z92" s="30">
        <f>Z93+Z100</f>
        <v>0</v>
      </c>
      <c r="AA92" s="30">
        <f>AA93+AA100</f>
        <v>0</v>
      </c>
      <c r="AB92" s="30">
        <f>AB93+AB100</f>
        <v>0</v>
      </c>
      <c r="AC92" s="30">
        <f t="shared" si="199"/>
        <v>171643.04100000003</v>
      </c>
      <c r="AD92" s="30">
        <f t="shared" si="200"/>
        <v>156819.40000000002</v>
      </c>
      <c r="AE92" s="30">
        <f t="shared" si="201"/>
        <v>156819.40000000002</v>
      </c>
      <c r="AF92" s="30">
        <f>AF93+AF100</f>
        <v>0</v>
      </c>
      <c r="AG92" s="30">
        <f t="shared" si="202"/>
        <v>171643.04100000003</v>
      </c>
      <c r="AH92" s="30">
        <f t="shared" si="203"/>
        <v>156819.40000000002</v>
      </c>
      <c r="AI92" s="30">
        <f t="shared" si="204"/>
        <v>156819.40000000002</v>
      </c>
      <c r="AJ92" s="30">
        <f>AJ93+AJ100</f>
        <v>545.33299999999997</v>
      </c>
      <c r="AK92" s="30">
        <f>AK93+AK100</f>
        <v>0</v>
      </c>
      <c r="AL92" s="30">
        <f>AL93+AL100</f>
        <v>-1561.2</v>
      </c>
      <c r="AM92" s="30">
        <f>AM93+AM100</f>
        <v>0</v>
      </c>
      <c r="AN92" s="30">
        <f>AN93+AN100</f>
        <v>0</v>
      </c>
      <c r="AO92" s="30">
        <f>AO93+AO100</f>
        <v>0</v>
      </c>
      <c r="AP92" s="30">
        <f>AP93+AP100</f>
        <v>0</v>
      </c>
      <c r="AQ92" s="30">
        <f>AQ93+AQ100</f>
        <v>0</v>
      </c>
      <c r="AR92" s="30">
        <f>AR93+AR100</f>
        <v>0</v>
      </c>
      <c r="AS92" s="30">
        <f t="shared" si="205"/>
        <v>170627.17400000003</v>
      </c>
      <c r="AT92" s="30">
        <f t="shared" si="206"/>
        <v>156819.40000000002</v>
      </c>
      <c r="AU92" s="30">
        <f t="shared" si="207"/>
        <v>156819.40000000002</v>
      </c>
      <c r="AV92" s="30">
        <f>AV93+AV100</f>
        <v>0</v>
      </c>
      <c r="AW92" s="30">
        <f>AW93+AW100</f>
        <v>0</v>
      </c>
      <c r="AX92" s="30">
        <f>AX93+AX100</f>
        <v>0</v>
      </c>
      <c r="AY92" s="30">
        <f t="shared" si="208"/>
        <v>170627.17400000003</v>
      </c>
      <c r="AZ92" s="30">
        <f t="shared" si="209"/>
        <v>156819.40000000002</v>
      </c>
      <c r="BA92" s="30">
        <f t="shared" si="210"/>
        <v>156819.40000000002</v>
      </c>
      <c r="BB92" s="30">
        <f>BB93+BB100</f>
        <v>0</v>
      </c>
      <c r="BC92" s="30">
        <f>BC93+BC100</f>
        <v>0</v>
      </c>
      <c r="BD92" s="30">
        <f>BD93+BD100</f>
        <v>0</v>
      </c>
      <c r="BE92" s="30">
        <f>BE93+BE100</f>
        <v>0</v>
      </c>
      <c r="BF92" s="30">
        <f>BF93+BF100</f>
        <v>0</v>
      </c>
      <c r="BG92" s="30">
        <f>BG93+BG100</f>
        <v>0</v>
      </c>
      <c r="BH92" s="30">
        <f>BH93+BH100</f>
        <v>0</v>
      </c>
      <c r="BI92" s="30">
        <f>BI93+BI100</f>
        <v>0</v>
      </c>
      <c r="BJ92" s="30">
        <f>BJ93+BJ100</f>
        <v>0</v>
      </c>
      <c r="BK92" s="30">
        <f>BK93+BK100</f>
        <v>0</v>
      </c>
      <c r="BL92" s="30">
        <f t="shared" si="211"/>
        <v>170627.17400000003</v>
      </c>
      <c r="BM92" s="30">
        <f t="shared" si="212"/>
        <v>156819.40000000002</v>
      </c>
      <c r="BN92" s="30">
        <f t="shared" si="213"/>
        <v>156819.40000000002</v>
      </c>
      <c r="BO92" s="30">
        <f>BO93+BO100</f>
        <v>0</v>
      </c>
      <c r="BP92" s="31"/>
      <c r="BQ92" s="1"/>
      <c r="BR92" s="1"/>
      <c r="BS92" s="1"/>
      <c r="BT92" s="1"/>
      <c r="BU92" s="1"/>
      <c r="BV92" s="1"/>
      <c r="BW92" s="1"/>
      <c r="BX92" s="1"/>
      <c r="BY92" s="1"/>
    </row>
    <row r="93" ht="47.25">
      <c r="A93" s="28" t="s">
        <v>112</v>
      </c>
      <c r="B93" s="28" t="s">
        <v>114</v>
      </c>
      <c r="C93" s="28" t="s">
        <v>116</v>
      </c>
      <c r="D93" s="28" t="s">
        <v>121</v>
      </c>
      <c r="E93" s="28"/>
      <c r="F93" s="29" t="s">
        <v>122</v>
      </c>
      <c r="G93" s="30">
        <f>G94+G97</f>
        <v>48201.100000000006</v>
      </c>
      <c r="H93" s="30">
        <f>H94+H97</f>
        <v>38844.800000000003</v>
      </c>
      <c r="I93" s="30">
        <f>I94+I97</f>
        <v>38844.800000000003</v>
      </c>
      <c r="J93" s="30">
        <f>J94+J97</f>
        <v>-456.30000000000001</v>
      </c>
      <c r="K93" s="30">
        <f>K94+K97</f>
        <v>-456.30000000000001</v>
      </c>
      <c r="L93" s="30">
        <f>L94+L97</f>
        <v>-456.30000000000001</v>
      </c>
      <c r="M93" s="30">
        <f t="shared" si="196"/>
        <v>47744.800000000003</v>
      </c>
      <c r="N93" s="30">
        <f t="shared" si="197"/>
        <v>38388.5</v>
      </c>
      <c r="O93" s="30">
        <f t="shared" si="198"/>
        <v>38388.5</v>
      </c>
      <c r="P93" s="30">
        <f>P94+P97</f>
        <v>0</v>
      </c>
      <c r="Q93" s="30">
        <f>Q94+Q97</f>
        <v>0</v>
      </c>
      <c r="R93" s="30">
        <f>R94+R97</f>
        <v>8605.4410000000007</v>
      </c>
      <c r="S93" s="30">
        <f>S94+S97</f>
        <v>0</v>
      </c>
      <c r="T93" s="30">
        <f>T94+T97</f>
        <v>0</v>
      </c>
      <c r="U93" s="30">
        <f>U94+U97</f>
        <v>0</v>
      </c>
      <c r="V93" s="30">
        <f>V94+V97</f>
        <v>0</v>
      </c>
      <c r="W93" s="30">
        <f>W94+W97</f>
        <v>0</v>
      </c>
      <c r="X93" s="30">
        <f>X94+X97</f>
        <v>0</v>
      </c>
      <c r="Y93" s="30">
        <f>Y94+Y97</f>
        <v>0</v>
      </c>
      <c r="Z93" s="30">
        <f>Z94+Z97</f>
        <v>0</v>
      </c>
      <c r="AA93" s="30">
        <f>AA94+AA97</f>
        <v>0</v>
      </c>
      <c r="AB93" s="30">
        <f>AB94+AB97</f>
        <v>0</v>
      </c>
      <c r="AC93" s="30">
        <f t="shared" si="199"/>
        <v>56350.241000000002</v>
      </c>
      <c r="AD93" s="30">
        <f t="shared" si="200"/>
        <v>38388.5</v>
      </c>
      <c r="AE93" s="30">
        <f t="shared" si="201"/>
        <v>38388.5</v>
      </c>
      <c r="AF93" s="30">
        <f>AF94+AF97</f>
        <v>0</v>
      </c>
      <c r="AG93" s="30">
        <f t="shared" si="202"/>
        <v>56350.241000000002</v>
      </c>
      <c r="AH93" s="30">
        <f t="shared" si="203"/>
        <v>38388.5</v>
      </c>
      <c r="AI93" s="30">
        <f t="shared" si="204"/>
        <v>38388.5</v>
      </c>
      <c r="AJ93" s="30">
        <f>AJ94+AJ97</f>
        <v>545.33299999999997</v>
      </c>
      <c r="AK93" s="30">
        <f>AK94+AK97</f>
        <v>0</v>
      </c>
      <c r="AL93" s="30">
        <f>AL94+AL97</f>
        <v>0</v>
      </c>
      <c r="AM93" s="30">
        <f>AM94+AM97</f>
        <v>0</v>
      </c>
      <c r="AN93" s="30">
        <f>AN94+AN97</f>
        <v>0</v>
      </c>
      <c r="AO93" s="30">
        <f>AO94+AO97</f>
        <v>0</v>
      </c>
      <c r="AP93" s="30">
        <f>AP94+AP97</f>
        <v>0</v>
      </c>
      <c r="AQ93" s="30">
        <f>AQ94+AQ97</f>
        <v>0</v>
      </c>
      <c r="AR93" s="30">
        <f>AR94+AR97</f>
        <v>0</v>
      </c>
      <c r="AS93" s="30">
        <f t="shared" si="205"/>
        <v>56895.574000000001</v>
      </c>
      <c r="AT93" s="30">
        <f t="shared" si="206"/>
        <v>38388.5</v>
      </c>
      <c r="AU93" s="30">
        <f t="shared" si="207"/>
        <v>38388.5</v>
      </c>
      <c r="AV93" s="30">
        <f>AV94+AV97</f>
        <v>0</v>
      </c>
      <c r="AW93" s="30">
        <f>AW94+AW97</f>
        <v>0</v>
      </c>
      <c r="AX93" s="30">
        <f>AX94+AX97</f>
        <v>0</v>
      </c>
      <c r="AY93" s="30">
        <f t="shared" si="208"/>
        <v>56895.574000000001</v>
      </c>
      <c r="AZ93" s="30">
        <f t="shared" si="209"/>
        <v>38388.5</v>
      </c>
      <c r="BA93" s="30">
        <f t="shared" si="210"/>
        <v>38388.5</v>
      </c>
      <c r="BB93" s="30">
        <f>BB94+BB97</f>
        <v>0</v>
      </c>
      <c r="BC93" s="30">
        <f>BC94+BC97</f>
        <v>0</v>
      </c>
      <c r="BD93" s="30">
        <f>BD94+BD97</f>
        <v>0</v>
      </c>
      <c r="BE93" s="30">
        <f>BE94+BE97</f>
        <v>0</v>
      </c>
      <c r="BF93" s="30">
        <f>BF94+BF97</f>
        <v>0</v>
      </c>
      <c r="BG93" s="30">
        <f>BG94+BG97</f>
        <v>0</v>
      </c>
      <c r="BH93" s="30">
        <f>BH94+BH97</f>
        <v>0</v>
      </c>
      <c r="BI93" s="30">
        <f>BI94+BI97</f>
        <v>0</v>
      </c>
      <c r="BJ93" s="30">
        <f>BJ94+BJ97</f>
        <v>0</v>
      </c>
      <c r="BK93" s="30">
        <f>BK94+BK97</f>
        <v>0</v>
      </c>
      <c r="BL93" s="30">
        <f t="shared" si="211"/>
        <v>56895.574000000001</v>
      </c>
      <c r="BM93" s="30">
        <f t="shared" si="212"/>
        <v>38388.5</v>
      </c>
      <c r="BN93" s="30">
        <f t="shared" si="213"/>
        <v>38388.5</v>
      </c>
      <c r="BO93" s="30">
        <f>BO94+BO97</f>
        <v>0</v>
      </c>
      <c r="BP93" s="31"/>
      <c r="BQ93" s="1"/>
      <c r="BR93" s="1"/>
      <c r="BS93" s="1"/>
      <c r="BT93" s="1"/>
      <c r="BU93" s="1"/>
      <c r="BV93" s="1"/>
      <c r="BW93" s="1"/>
      <c r="BX93" s="1"/>
      <c r="BY93" s="1"/>
    </row>
    <row r="94" ht="31.5">
      <c r="A94" s="28" t="s">
        <v>112</v>
      </c>
      <c r="B94" s="28" t="s">
        <v>114</v>
      </c>
      <c r="C94" s="28" t="s">
        <v>116</v>
      </c>
      <c r="D94" s="28" t="s">
        <v>123</v>
      </c>
      <c r="E94" s="28"/>
      <c r="F94" s="29" t="s">
        <v>124</v>
      </c>
      <c r="G94" s="30">
        <f>G95+G96</f>
        <v>25057.700000000001</v>
      </c>
      <c r="H94" s="30">
        <f>H95+H96</f>
        <v>15701.4</v>
      </c>
      <c r="I94" s="30">
        <f>I95+I96</f>
        <v>15701.4</v>
      </c>
      <c r="J94" s="30">
        <f>J95+J96</f>
        <v>0</v>
      </c>
      <c r="K94" s="30">
        <f>K95+K96</f>
        <v>0</v>
      </c>
      <c r="L94" s="30">
        <f>L95+L96</f>
        <v>0</v>
      </c>
      <c r="M94" s="30">
        <f t="shared" si="196"/>
        <v>25057.700000000001</v>
      </c>
      <c r="N94" s="30">
        <f t="shared" si="197"/>
        <v>15701.4</v>
      </c>
      <c r="O94" s="30">
        <f t="shared" si="198"/>
        <v>15701.4</v>
      </c>
      <c r="P94" s="30">
        <f>P95+P96</f>
        <v>0</v>
      </c>
      <c r="Q94" s="30">
        <f>Q95+Q96</f>
        <v>0</v>
      </c>
      <c r="R94" s="30">
        <f>R95+R96</f>
        <v>7815</v>
      </c>
      <c r="S94" s="30">
        <f>S95+S96</f>
        <v>0</v>
      </c>
      <c r="T94" s="30">
        <f>T95+T96</f>
        <v>0</v>
      </c>
      <c r="U94" s="30">
        <f>U95+U96</f>
        <v>0</v>
      </c>
      <c r="V94" s="30">
        <f>V95+V96</f>
        <v>0</v>
      </c>
      <c r="W94" s="30">
        <f>W95+W96</f>
        <v>0</v>
      </c>
      <c r="X94" s="30">
        <f>X95+X96</f>
        <v>0</v>
      </c>
      <c r="Y94" s="30">
        <f>Y95+Y96</f>
        <v>0</v>
      </c>
      <c r="Z94" s="30">
        <f>Z95+Z96</f>
        <v>0</v>
      </c>
      <c r="AA94" s="30">
        <f>AA95+AA96</f>
        <v>0</v>
      </c>
      <c r="AB94" s="30">
        <f>AB95+AB96</f>
        <v>0</v>
      </c>
      <c r="AC94" s="30">
        <f t="shared" si="199"/>
        <v>32872.699999999997</v>
      </c>
      <c r="AD94" s="30">
        <f t="shared" si="200"/>
        <v>15701.4</v>
      </c>
      <c r="AE94" s="30">
        <f t="shared" si="201"/>
        <v>15701.4</v>
      </c>
      <c r="AF94" s="30">
        <f>AF95+AF96</f>
        <v>0</v>
      </c>
      <c r="AG94" s="30">
        <f t="shared" si="202"/>
        <v>32872.699999999997</v>
      </c>
      <c r="AH94" s="30">
        <f t="shared" si="203"/>
        <v>15701.4</v>
      </c>
      <c r="AI94" s="30">
        <f t="shared" si="204"/>
        <v>15701.4</v>
      </c>
      <c r="AJ94" s="30">
        <f>AJ95+AJ96</f>
        <v>545.33299999999997</v>
      </c>
      <c r="AK94" s="30">
        <f>AK95+AK96</f>
        <v>0</v>
      </c>
      <c r="AL94" s="30">
        <f>AL95+AL96</f>
        <v>0</v>
      </c>
      <c r="AM94" s="30">
        <f>AM95+AM96</f>
        <v>0</v>
      </c>
      <c r="AN94" s="30">
        <f>AN95+AN96</f>
        <v>0</v>
      </c>
      <c r="AO94" s="30">
        <f>AO95+AO96</f>
        <v>0</v>
      </c>
      <c r="AP94" s="30">
        <f>AP95+AP96</f>
        <v>0</v>
      </c>
      <c r="AQ94" s="30">
        <f>AQ95+AQ96</f>
        <v>0</v>
      </c>
      <c r="AR94" s="30">
        <f>AR95+AR96</f>
        <v>0</v>
      </c>
      <c r="AS94" s="30">
        <f t="shared" si="205"/>
        <v>33418.032999999996</v>
      </c>
      <c r="AT94" s="30">
        <f t="shared" si="206"/>
        <v>15701.4</v>
      </c>
      <c r="AU94" s="30">
        <f t="shared" si="207"/>
        <v>15701.4</v>
      </c>
      <c r="AV94" s="30">
        <f>AV95+AV96</f>
        <v>0</v>
      </c>
      <c r="AW94" s="30">
        <f>AW95+AW96</f>
        <v>0</v>
      </c>
      <c r="AX94" s="30">
        <f>AX95+AX96</f>
        <v>0</v>
      </c>
      <c r="AY94" s="30">
        <f t="shared" si="208"/>
        <v>33418.032999999996</v>
      </c>
      <c r="AZ94" s="30">
        <f t="shared" si="209"/>
        <v>15701.4</v>
      </c>
      <c r="BA94" s="30">
        <f t="shared" si="210"/>
        <v>15701.4</v>
      </c>
      <c r="BB94" s="30">
        <f>BB95+BB96</f>
        <v>0</v>
      </c>
      <c r="BC94" s="30">
        <f>BC95+BC96</f>
        <v>0</v>
      </c>
      <c r="BD94" s="30">
        <f>BD95+BD96</f>
        <v>0</v>
      </c>
      <c r="BE94" s="30">
        <f>BE95+BE96</f>
        <v>0</v>
      </c>
      <c r="BF94" s="30">
        <f>BF95+BF96</f>
        <v>0</v>
      </c>
      <c r="BG94" s="30">
        <f>BG95+BG96</f>
        <v>0</v>
      </c>
      <c r="BH94" s="30">
        <f>BH95+BH96</f>
        <v>0</v>
      </c>
      <c r="BI94" s="30">
        <f>BI95+BI96</f>
        <v>0</v>
      </c>
      <c r="BJ94" s="30">
        <f>BJ95+BJ96</f>
        <v>0</v>
      </c>
      <c r="BK94" s="30">
        <f>BK95+BK96</f>
        <v>0</v>
      </c>
      <c r="BL94" s="30">
        <f t="shared" si="211"/>
        <v>33418.032999999996</v>
      </c>
      <c r="BM94" s="30">
        <f t="shared" si="212"/>
        <v>15701.4</v>
      </c>
      <c r="BN94" s="30">
        <f t="shared" si="213"/>
        <v>15701.4</v>
      </c>
      <c r="BO94" s="30">
        <f>BO95+BO96</f>
        <v>0</v>
      </c>
      <c r="BP94" s="31"/>
      <c r="BQ94" s="1"/>
      <c r="BR94" s="1"/>
      <c r="BS94" s="1"/>
      <c r="BT94" s="1"/>
      <c r="BU94" s="1"/>
      <c r="BV94" s="1"/>
      <c r="BW94" s="1"/>
      <c r="BX94" s="1"/>
      <c r="BY94" s="1"/>
    </row>
    <row r="95" ht="31.5">
      <c r="A95" s="28" t="s">
        <v>112</v>
      </c>
      <c r="B95" s="28" t="s">
        <v>114</v>
      </c>
      <c r="C95" s="28" t="s">
        <v>116</v>
      </c>
      <c r="D95" s="28" t="s">
        <v>123</v>
      </c>
      <c r="E95" s="28" t="s">
        <v>38</v>
      </c>
      <c r="F95" s="29" t="s">
        <v>39</v>
      </c>
      <c r="G95" s="30">
        <v>24292.200000000001</v>
      </c>
      <c r="H95" s="30">
        <v>14935.9</v>
      </c>
      <c r="I95" s="30">
        <v>14935.9</v>
      </c>
      <c r="J95" s="30"/>
      <c r="K95" s="30"/>
      <c r="L95" s="30"/>
      <c r="M95" s="30">
        <f t="shared" si="196"/>
        <v>24292.200000000001</v>
      </c>
      <c r="N95" s="30">
        <f t="shared" si="197"/>
        <v>14935.9</v>
      </c>
      <c r="O95" s="30">
        <f t="shared" si="198"/>
        <v>14935.9</v>
      </c>
      <c r="P95" s="30"/>
      <c r="Q95" s="30"/>
      <c r="R95" s="30">
        <f>8000-185</f>
        <v>7815</v>
      </c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>
        <f t="shared" si="199"/>
        <v>32107.200000000001</v>
      </c>
      <c r="AD95" s="30">
        <f t="shared" si="200"/>
        <v>14935.9</v>
      </c>
      <c r="AE95" s="30">
        <f t="shared" si="201"/>
        <v>14935.9</v>
      </c>
      <c r="AF95" s="30"/>
      <c r="AG95" s="30">
        <f t="shared" si="202"/>
        <v>32107.200000000001</v>
      </c>
      <c r="AH95" s="30">
        <f t="shared" si="203"/>
        <v>14935.9</v>
      </c>
      <c r="AI95" s="30">
        <f t="shared" si="204"/>
        <v>14935.9</v>
      </c>
      <c r="AJ95" s="30">
        <v>545.33299999999997</v>
      </c>
      <c r="AK95" s="30"/>
      <c r="AL95" s="30"/>
      <c r="AM95" s="30"/>
      <c r="AN95" s="30"/>
      <c r="AO95" s="30"/>
      <c r="AP95" s="30"/>
      <c r="AQ95" s="30"/>
      <c r="AR95" s="30"/>
      <c r="AS95" s="30">
        <f t="shared" si="205"/>
        <v>32652.532999999999</v>
      </c>
      <c r="AT95" s="30">
        <f t="shared" si="206"/>
        <v>14935.9</v>
      </c>
      <c r="AU95" s="30">
        <f t="shared" si="207"/>
        <v>14935.9</v>
      </c>
      <c r="AV95" s="30"/>
      <c r="AW95" s="30"/>
      <c r="AX95" s="30"/>
      <c r="AY95" s="30">
        <f t="shared" si="208"/>
        <v>32652.532999999999</v>
      </c>
      <c r="AZ95" s="30">
        <f t="shared" si="209"/>
        <v>14935.9</v>
      </c>
      <c r="BA95" s="30">
        <f t="shared" si="210"/>
        <v>14935.9</v>
      </c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>
        <f t="shared" si="211"/>
        <v>32652.532999999999</v>
      </c>
      <c r="BM95" s="30">
        <f t="shared" si="212"/>
        <v>14935.9</v>
      </c>
      <c r="BN95" s="30">
        <f t="shared" si="213"/>
        <v>14935.9</v>
      </c>
      <c r="BO95" s="30"/>
      <c r="BP95" s="31"/>
      <c r="BQ95" s="1"/>
      <c r="BR95" s="1"/>
      <c r="BS95" s="1"/>
      <c r="BT95" s="1"/>
      <c r="BU95" s="1"/>
      <c r="BV95" s="1"/>
      <c r="BW95" s="1"/>
      <c r="BX95" s="1"/>
      <c r="BY95" s="1"/>
    </row>
    <row r="96">
      <c r="A96" s="28" t="s">
        <v>112</v>
      </c>
      <c r="B96" s="28" t="s">
        <v>114</v>
      </c>
      <c r="C96" s="28" t="s">
        <v>116</v>
      </c>
      <c r="D96" s="28" t="s">
        <v>123</v>
      </c>
      <c r="E96" s="28" t="s">
        <v>40</v>
      </c>
      <c r="F96" s="29" t="s">
        <v>41</v>
      </c>
      <c r="G96" s="30">
        <v>765.5</v>
      </c>
      <c r="H96" s="30">
        <v>765.5</v>
      </c>
      <c r="I96" s="30">
        <v>765.5</v>
      </c>
      <c r="J96" s="30"/>
      <c r="K96" s="30"/>
      <c r="L96" s="30"/>
      <c r="M96" s="30">
        <f t="shared" si="196"/>
        <v>765.5</v>
      </c>
      <c r="N96" s="30">
        <f t="shared" si="197"/>
        <v>765.5</v>
      </c>
      <c r="O96" s="30">
        <f t="shared" si="198"/>
        <v>765.5</v>
      </c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>
        <f t="shared" si="199"/>
        <v>765.5</v>
      </c>
      <c r="AD96" s="30">
        <f t="shared" si="200"/>
        <v>765.5</v>
      </c>
      <c r="AE96" s="30">
        <f t="shared" si="201"/>
        <v>765.5</v>
      </c>
      <c r="AF96" s="30"/>
      <c r="AG96" s="30">
        <f t="shared" si="202"/>
        <v>765.5</v>
      </c>
      <c r="AH96" s="30">
        <f t="shared" si="203"/>
        <v>765.5</v>
      </c>
      <c r="AI96" s="30">
        <f t="shared" si="204"/>
        <v>765.5</v>
      </c>
      <c r="AJ96" s="30"/>
      <c r="AK96" s="30"/>
      <c r="AL96" s="30"/>
      <c r="AM96" s="30"/>
      <c r="AN96" s="30"/>
      <c r="AO96" s="30"/>
      <c r="AP96" s="30"/>
      <c r="AQ96" s="30"/>
      <c r="AR96" s="30"/>
      <c r="AS96" s="30">
        <f t="shared" si="205"/>
        <v>765.5</v>
      </c>
      <c r="AT96" s="30">
        <f t="shared" si="206"/>
        <v>765.5</v>
      </c>
      <c r="AU96" s="30">
        <f t="shared" si="207"/>
        <v>765.5</v>
      </c>
      <c r="AV96" s="30"/>
      <c r="AW96" s="30"/>
      <c r="AX96" s="30"/>
      <c r="AY96" s="30">
        <f t="shared" si="208"/>
        <v>765.5</v>
      </c>
      <c r="AZ96" s="30">
        <f t="shared" si="209"/>
        <v>765.5</v>
      </c>
      <c r="BA96" s="30">
        <f t="shared" si="210"/>
        <v>765.5</v>
      </c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>
        <f t="shared" si="211"/>
        <v>765.5</v>
      </c>
      <c r="BM96" s="30">
        <f t="shared" si="212"/>
        <v>765.5</v>
      </c>
      <c r="BN96" s="30">
        <f t="shared" si="213"/>
        <v>765.5</v>
      </c>
      <c r="BO96" s="30"/>
      <c r="BP96" s="31"/>
      <c r="BQ96" s="1"/>
      <c r="BR96" s="1"/>
      <c r="BS96" s="1"/>
      <c r="BT96" s="1"/>
      <c r="BU96" s="1"/>
      <c r="BV96" s="1"/>
      <c r="BW96" s="1"/>
      <c r="BX96" s="1"/>
      <c r="BY96" s="1"/>
    </row>
    <row r="97" ht="63">
      <c r="A97" s="28" t="s">
        <v>112</v>
      </c>
      <c r="B97" s="28" t="s">
        <v>114</v>
      </c>
      <c r="C97" s="28" t="s">
        <v>116</v>
      </c>
      <c r="D97" s="28" t="s">
        <v>125</v>
      </c>
      <c r="E97" s="28"/>
      <c r="F97" s="29" t="s">
        <v>126</v>
      </c>
      <c r="G97" s="30">
        <f>G98</f>
        <v>23143.400000000001</v>
      </c>
      <c r="H97" s="30">
        <f>H98</f>
        <v>23143.400000000001</v>
      </c>
      <c r="I97" s="30">
        <f>I98</f>
        <v>23143.400000000001</v>
      </c>
      <c r="J97" s="30">
        <f>J98</f>
        <v>-456.30000000000001</v>
      </c>
      <c r="K97" s="30">
        <f>K98</f>
        <v>-456.30000000000001</v>
      </c>
      <c r="L97" s="30">
        <f>L98</f>
        <v>-456.30000000000001</v>
      </c>
      <c r="M97" s="30">
        <f t="shared" si="196"/>
        <v>22687.100000000002</v>
      </c>
      <c r="N97" s="30">
        <f t="shared" si="197"/>
        <v>22687.100000000002</v>
      </c>
      <c r="O97" s="30">
        <f t="shared" si="198"/>
        <v>22687.100000000002</v>
      </c>
      <c r="P97" s="30">
        <f>P98+P99</f>
        <v>0</v>
      </c>
      <c r="Q97" s="30">
        <f>Q98+Q99</f>
        <v>0</v>
      </c>
      <c r="R97" s="30">
        <f>R98+R99</f>
        <v>790.44100000000003</v>
      </c>
      <c r="S97" s="30">
        <f>S98+S99</f>
        <v>0</v>
      </c>
      <c r="T97" s="30">
        <f>T98+T99</f>
        <v>0</v>
      </c>
      <c r="U97" s="30">
        <f>U98+U99</f>
        <v>0</v>
      </c>
      <c r="V97" s="30">
        <f>V98+V99</f>
        <v>0</v>
      </c>
      <c r="W97" s="30">
        <f>W98+W99</f>
        <v>0</v>
      </c>
      <c r="X97" s="30">
        <f>X98+X99</f>
        <v>0</v>
      </c>
      <c r="Y97" s="30">
        <f>Y98+Y99</f>
        <v>0</v>
      </c>
      <c r="Z97" s="30">
        <f>Z98+Z99</f>
        <v>0</v>
      </c>
      <c r="AA97" s="30">
        <f>AA98+AA99</f>
        <v>0</v>
      </c>
      <c r="AB97" s="30">
        <f>AB98+AB99</f>
        <v>0</v>
      </c>
      <c r="AC97" s="30">
        <f t="shared" si="199"/>
        <v>23477.541000000001</v>
      </c>
      <c r="AD97" s="30">
        <f t="shared" si="200"/>
        <v>22687.100000000002</v>
      </c>
      <c r="AE97" s="30">
        <f t="shared" si="201"/>
        <v>22687.100000000002</v>
      </c>
      <c r="AF97" s="30">
        <f>AF98+AF99</f>
        <v>0</v>
      </c>
      <c r="AG97" s="30">
        <f t="shared" si="202"/>
        <v>23477.541000000001</v>
      </c>
      <c r="AH97" s="30">
        <f t="shared" si="203"/>
        <v>22687.100000000002</v>
      </c>
      <c r="AI97" s="30">
        <f t="shared" si="204"/>
        <v>22687.100000000002</v>
      </c>
      <c r="AJ97" s="30">
        <f>AJ98+AJ99</f>
        <v>0</v>
      </c>
      <c r="AK97" s="30">
        <f>AK98+AK99</f>
        <v>0</v>
      </c>
      <c r="AL97" s="30">
        <f>AL98+AL99</f>
        <v>0</v>
      </c>
      <c r="AM97" s="30">
        <f>AM98+AM99</f>
        <v>0</v>
      </c>
      <c r="AN97" s="30">
        <f>AN98+AN99</f>
        <v>0</v>
      </c>
      <c r="AO97" s="30">
        <f>AO98+AO99</f>
        <v>0</v>
      </c>
      <c r="AP97" s="30">
        <f>AP98+AP99</f>
        <v>0</v>
      </c>
      <c r="AQ97" s="30">
        <f>AQ98+AQ99</f>
        <v>0</v>
      </c>
      <c r="AR97" s="30">
        <f>AR98+AR99</f>
        <v>0</v>
      </c>
      <c r="AS97" s="30">
        <f t="shared" si="205"/>
        <v>23477.541000000001</v>
      </c>
      <c r="AT97" s="30">
        <f t="shared" si="206"/>
        <v>22687.100000000002</v>
      </c>
      <c r="AU97" s="30">
        <f t="shared" si="207"/>
        <v>22687.100000000002</v>
      </c>
      <c r="AV97" s="30">
        <f>AV98+AV99</f>
        <v>0</v>
      </c>
      <c r="AW97" s="30">
        <f>AW98+AW99</f>
        <v>0</v>
      </c>
      <c r="AX97" s="30">
        <f>AX98+AX99</f>
        <v>0</v>
      </c>
      <c r="AY97" s="30">
        <f t="shared" si="208"/>
        <v>23477.541000000001</v>
      </c>
      <c r="AZ97" s="30">
        <f t="shared" si="209"/>
        <v>22687.100000000002</v>
      </c>
      <c r="BA97" s="30">
        <f t="shared" si="210"/>
        <v>22687.100000000002</v>
      </c>
      <c r="BB97" s="30">
        <f>BB98+BB99</f>
        <v>0</v>
      </c>
      <c r="BC97" s="30">
        <f>BC98+BC99</f>
        <v>0</v>
      </c>
      <c r="BD97" s="30">
        <f>BD98+BD99</f>
        <v>0</v>
      </c>
      <c r="BE97" s="30">
        <f>BE98+BE99</f>
        <v>0</v>
      </c>
      <c r="BF97" s="30">
        <f>BF98+BF99</f>
        <v>0</v>
      </c>
      <c r="BG97" s="30">
        <f>BG98+BG99</f>
        <v>0</v>
      </c>
      <c r="BH97" s="30">
        <f>BH98+BH99</f>
        <v>0</v>
      </c>
      <c r="BI97" s="30">
        <f>BI98+BI99</f>
        <v>0</v>
      </c>
      <c r="BJ97" s="30">
        <f>BJ98+BJ99</f>
        <v>0</v>
      </c>
      <c r="BK97" s="30">
        <f>BK98+BK99</f>
        <v>0</v>
      </c>
      <c r="BL97" s="30">
        <f t="shared" si="211"/>
        <v>23477.541000000001</v>
      </c>
      <c r="BM97" s="30">
        <f t="shared" si="212"/>
        <v>22687.100000000002</v>
      </c>
      <c r="BN97" s="30">
        <f t="shared" si="213"/>
        <v>22687.100000000002</v>
      </c>
      <c r="BO97" s="30">
        <f>BO98+BO99</f>
        <v>0</v>
      </c>
      <c r="BP97" s="31"/>
      <c r="BQ97" s="1"/>
      <c r="BR97" s="1"/>
      <c r="BS97" s="1"/>
      <c r="BT97" s="1"/>
      <c r="BU97" s="1"/>
      <c r="BV97" s="1"/>
      <c r="BW97" s="1"/>
      <c r="BX97" s="1"/>
      <c r="BY97" s="1"/>
    </row>
    <row r="98" ht="31.5">
      <c r="A98" s="28" t="s">
        <v>112</v>
      </c>
      <c r="B98" s="28" t="s">
        <v>114</v>
      </c>
      <c r="C98" s="28" t="s">
        <v>116</v>
      </c>
      <c r="D98" s="28" t="s">
        <v>125</v>
      </c>
      <c r="E98" s="28" t="s">
        <v>127</v>
      </c>
      <c r="F98" s="29" t="s">
        <v>128</v>
      </c>
      <c r="G98" s="30">
        <v>23143.400000000001</v>
      </c>
      <c r="H98" s="30">
        <v>23143.400000000001</v>
      </c>
      <c r="I98" s="30">
        <v>23143.400000000001</v>
      </c>
      <c r="J98" s="32">
        <v>-456.30000000000001</v>
      </c>
      <c r="K98" s="32">
        <v>-456.30000000000001</v>
      </c>
      <c r="L98" s="32">
        <v>-456.30000000000001</v>
      </c>
      <c r="M98" s="30">
        <f t="shared" si="196"/>
        <v>22687.100000000002</v>
      </c>
      <c r="N98" s="30">
        <f t="shared" si="197"/>
        <v>22687.100000000002</v>
      </c>
      <c r="O98" s="30">
        <f t="shared" si="198"/>
        <v>22687.100000000002</v>
      </c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>
        <f t="shared" si="199"/>
        <v>22687.100000000002</v>
      </c>
      <c r="AD98" s="30">
        <f t="shared" si="200"/>
        <v>22687.100000000002</v>
      </c>
      <c r="AE98" s="30">
        <f t="shared" si="201"/>
        <v>22687.100000000002</v>
      </c>
      <c r="AF98" s="30">
        <v>790.44100000000003</v>
      </c>
      <c r="AG98" s="30">
        <f t="shared" si="202"/>
        <v>23477.541000000001</v>
      </c>
      <c r="AH98" s="30">
        <f t="shared" si="203"/>
        <v>22687.100000000002</v>
      </c>
      <c r="AI98" s="30">
        <f t="shared" si="204"/>
        <v>22687.100000000002</v>
      </c>
      <c r="AJ98" s="30"/>
      <c r="AK98" s="30"/>
      <c r="AL98" s="30"/>
      <c r="AM98" s="30"/>
      <c r="AN98" s="30"/>
      <c r="AO98" s="30"/>
      <c r="AP98" s="30"/>
      <c r="AQ98" s="30"/>
      <c r="AR98" s="30"/>
      <c r="AS98" s="30">
        <f t="shared" si="205"/>
        <v>23477.541000000001</v>
      </c>
      <c r="AT98" s="30">
        <f t="shared" si="206"/>
        <v>22687.100000000002</v>
      </c>
      <c r="AU98" s="30">
        <f t="shared" si="207"/>
        <v>22687.100000000002</v>
      </c>
      <c r="AV98" s="30"/>
      <c r="AW98" s="30"/>
      <c r="AX98" s="30"/>
      <c r="AY98" s="30">
        <f t="shared" si="208"/>
        <v>23477.541000000001</v>
      </c>
      <c r="AZ98" s="30">
        <f t="shared" si="209"/>
        <v>22687.100000000002</v>
      </c>
      <c r="BA98" s="30">
        <f t="shared" si="210"/>
        <v>22687.100000000002</v>
      </c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>
        <f t="shared" si="211"/>
        <v>23477.541000000001</v>
      </c>
      <c r="BM98" s="30">
        <f t="shared" si="212"/>
        <v>22687.100000000002</v>
      </c>
      <c r="BN98" s="30">
        <f t="shared" si="213"/>
        <v>22687.100000000002</v>
      </c>
      <c r="BO98" s="30"/>
      <c r="BP98" s="31"/>
      <c r="BQ98" s="1"/>
      <c r="BR98" s="1"/>
      <c r="BS98" s="1"/>
      <c r="BT98" s="1"/>
      <c r="BU98" s="1"/>
      <c r="BV98" s="1"/>
      <c r="BW98" s="1"/>
      <c r="BX98" s="1"/>
      <c r="BY98" s="1"/>
    </row>
    <row r="99" ht="31.5" hidden="1">
      <c r="A99" s="28" t="s">
        <v>112</v>
      </c>
      <c r="B99" s="28" t="s">
        <v>114</v>
      </c>
      <c r="C99" s="28" t="s">
        <v>116</v>
      </c>
      <c r="D99" s="28" t="s">
        <v>125</v>
      </c>
      <c r="E99" s="28" t="s">
        <v>40</v>
      </c>
      <c r="F99" s="29" t="s">
        <v>41</v>
      </c>
      <c r="G99" s="30"/>
      <c r="H99" s="30"/>
      <c r="I99" s="30"/>
      <c r="J99" s="32"/>
      <c r="K99" s="32"/>
      <c r="L99" s="32"/>
      <c r="M99" s="30"/>
      <c r="N99" s="30"/>
      <c r="O99" s="30"/>
      <c r="P99" s="30"/>
      <c r="Q99" s="30"/>
      <c r="R99" s="30">
        <v>790.44100000000003</v>
      </c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>
        <f t="shared" si="199"/>
        <v>790.44100000000003</v>
      </c>
      <c r="AD99" s="30">
        <f t="shared" si="200"/>
        <v>0</v>
      </c>
      <c r="AE99" s="30">
        <f t="shared" si="201"/>
        <v>0</v>
      </c>
      <c r="AF99" s="30">
        <v>-790.44100000000003</v>
      </c>
      <c r="AG99" s="30">
        <f t="shared" si="202"/>
        <v>0</v>
      </c>
      <c r="AH99" s="30">
        <f t="shared" si="203"/>
        <v>0</v>
      </c>
      <c r="AI99" s="30">
        <f t="shared" si="204"/>
        <v>0</v>
      </c>
      <c r="AJ99" s="30"/>
      <c r="AK99" s="30"/>
      <c r="AL99" s="30"/>
      <c r="AM99" s="30"/>
      <c r="AN99" s="30"/>
      <c r="AO99" s="30"/>
      <c r="AP99" s="30"/>
      <c r="AQ99" s="30"/>
      <c r="AR99" s="30"/>
      <c r="AS99" s="30">
        <f t="shared" si="205"/>
        <v>0</v>
      </c>
      <c r="AT99" s="30">
        <f t="shared" si="206"/>
        <v>0</v>
      </c>
      <c r="AU99" s="30">
        <f t="shared" si="207"/>
        <v>0</v>
      </c>
      <c r="AV99" s="30"/>
      <c r="AW99" s="30"/>
      <c r="AX99" s="30"/>
      <c r="AY99" s="30">
        <f t="shared" si="208"/>
        <v>0</v>
      </c>
      <c r="AZ99" s="30">
        <f t="shared" si="209"/>
        <v>0</v>
      </c>
      <c r="BA99" s="30">
        <f t="shared" si="210"/>
        <v>0</v>
      </c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>
        <f t="shared" si="211"/>
        <v>0</v>
      </c>
      <c r="BM99" s="30">
        <f t="shared" si="212"/>
        <v>0</v>
      </c>
      <c r="BN99" s="30">
        <f t="shared" si="213"/>
        <v>0</v>
      </c>
      <c r="BO99" s="30"/>
      <c r="BP99" s="31">
        <v>0</v>
      </c>
      <c r="BQ99" s="1"/>
      <c r="BR99" s="1"/>
      <c r="BS99" s="1"/>
      <c r="BT99" s="1"/>
      <c r="BU99" s="1"/>
      <c r="BV99" s="1"/>
      <c r="BW99" s="1"/>
      <c r="BX99" s="1"/>
      <c r="BY99" s="1"/>
    </row>
    <row r="100" ht="47.25">
      <c r="A100" s="28" t="s">
        <v>112</v>
      </c>
      <c r="B100" s="28" t="s">
        <v>114</v>
      </c>
      <c r="C100" s="28" t="s">
        <v>116</v>
      </c>
      <c r="D100" s="28" t="s">
        <v>129</v>
      </c>
      <c r="E100" s="28"/>
      <c r="F100" s="29" t="s">
        <v>130</v>
      </c>
      <c r="G100" s="30">
        <f>G101</f>
        <v>115292.8</v>
      </c>
      <c r="H100" s="30">
        <f>H101</f>
        <v>118430.89999999999</v>
      </c>
      <c r="I100" s="30">
        <f>I101</f>
        <v>118430.89999999999</v>
      </c>
      <c r="J100" s="30">
        <f>J101</f>
        <v>0</v>
      </c>
      <c r="K100" s="30">
        <f>K101</f>
        <v>0</v>
      </c>
      <c r="L100" s="30">
        <f>L101</f>
        <v>0</v>
      </c>
      <c r="M100" s="30">
        <f t="shared" si="196"/>
        <v>115292.8</v>
      </c>
      <c r="N100" s="30">
        <f t="shared" si="197"/>
        <v>118430.89999999999</v>
      </c>
      <c r="O100" s="30">
        <f t="shared" si="198"/>
        <v>118430.89999999999</v>
      </c>
      <c r="P100" s="30">
        <f>P101</f>
        <v>0</v>
      </c>
      <c r="Q100" s="30">
        <f>Q101</f>
        <v>0</v>
      </c>
      <c r="R100" s="30">
        <f>R101</f>
        <v>0</v>
      </c>
      <c r="S100" s="30">
        <f>S101</f>
        <v>0</v>
      </c>
      <c r="T100" s="30">
        <f>T101</f>
        <v>0</v>
      </c>
      <c r="U100" s="30">
        <f>U101</f>
        <v>0</v>
      </c>
      <c r="V100" s="30">
        <f>V101</f>
        <v>0</v>
      </c>
      <c r="W100" s="30">
        <f>W101</f>
        <v>0</v>
      </c>
      <c r="X100" s="30">
        <f>X101</f>
        <v>0</v>
      </c>
      <c r="Y100" s="30">
        <f>Y101</f>
        <v>0</v>
      </c>
      <c r="Z100" s="30">
        <f>Z101</f>
        <v>0</v>
      </c>
      <c r="AA100" s="30">
        <f>AA101</f>
        <v>0</v>
      </c>
      <c r="AB100" s="30">
        <f>AB101</f>
        <v>0</v>
      </c>
      <c r="AC100" s="30">
        <f t="shared" si="199"/>
        <v>115292.8</v>
      </c>
      <c r="AD100" s="30">
        <f t="shared" si="200"/>
        <v>118430.89999999999</v>
      </c>
      <c r="AE100" s="30">
        <f t="shared" si="201"/>
        <v>118430.89999999999</v>
      </c>
      <c r="AF100" s="30">
        <f>AF101</f>
        <v>0</v>
      </c>
      <c r="AG100" s="30">
        <f t="shared" si="202"/>
        <v>115292.8</v>
      </c>
      <c r="AH100" s="30">
        <f t="shared" si="203"/>
        <v>118430.89999999999</v>
      </c>
      <c r="AI100" s="30">
        <f t="shared" si="204"/>
        <v>118430.89999999999</v>
      </c>
      <c r="AJ100" s="30">
        <f>AJ101</f>
        <v>0</v>
      </c>
      <c r="AK100" s="30">
        <f>AK101</f>
        <v>0</v>
      </c>
      <c r="AL100" s="30">
        <f>AL101</f>
        <v>-1561.2</v>
      </c>
      <c r="AM100" s="30">
        <f>AM101</f>
        <v>0</v>
      </c>
      <c r="AN100" s="30">
        <f>AN101</f>
        <v>0</v>
      </c>
      <c r="AO100" s="30">
        <f>AO101</f>
        <v>0</v>
      </c>
      <c r="AP100" s="30">
        <f>AP101</f>
        <v>0</v>
      </c>
      <c r="AQ100" s="30">
        <f>AQ101</f>
        <v>0</v>
      </c>
      <c r="AR100" s="30">
        <f>AR101</f>
        <v>0</v>
      </c>
      <c r="AS100" s="30">
        <f t="shared" si="205"/>
        <v>113731.60000000001</v>
      </c>
      <c r="AT100" s="30">
        <f t="shared" si="206"/>
        <v>118430.89999999999</v>
      </c>
      <c r="AU100" s="30">
        <f t="shared" si="207"/>
        <v>118430.89999999999</v>
      </c>
      <c r="AV100" s="30">
        <f>AV101</f>
        <v>0</v>
      </c>
      <c r="AW100" s="30">
        <f>AW101</f>
        <v>0</v>
      </c>
      <c r="AX100" s="30">
        <f>AX101</f>
        <v>0</v>
      </c>
      <c r="AY100" s="30">
        <f t="shared" si="208"/>
        <v>113731.60000000001</v>
      </c>
      <c r="AZ100" s="30">
        <f t="shared" si="209"/>
        <v>118430.89999999999</v>
      </c>
      <c r="BA100" s="30">
        <f t="shared" si="210"/>
        <v>118430.89999999999</v>
      </c>
      <c r="BB100" s="30">
        <f>BB101</f>
        <v>0</v>
      </c>
      <c r="BC100" s="30">
        <f>BC101</f>
        <v>0</v>
      </c>
      <c r="BD100" s="30">
        <f>BD101</f>
        <v>0</v>
      </c>
      <c r="BE100" s="30">
        <f>BE101</f>
        <v>0</v>
      </c>
      <c r="BF100" s="30">
        <f>BF101</f>
        <v>0</v>
      </c>
      <c r="BG100" s="30">
        <f>BG101</f>
        <v>0</v>
      </c>
      <c r="BH100" s="30">
        <f>BH101</f>
        <v>0</v>
      </c>
      <c r="BI100" s="30">
        <f>BI101</f>
        <v>0</v>
      </c>
      <c r="BJ100" s="30">
        <f>BJ101</f>
        <v>0</v>
      </c>
      <c r="BK100" s="30">
        <f>BK101</f>
        <v>0</v>
      </c>
      <c r="BL100" s="30">
        <f t="shared" ref="BL100:BL163" si="214">AY100+BB100+BC100+BE100+BD100</f>
        <v>113731.60000000001</v>
      </c>
      <c r="BM100" s="30">
        <f t="shared" ref="BM100:BM163" si="215">AZ100+BF100+BG100+BH100</f>
        <v>118430.89999999999</v>
      </c>
      <c r="BN100" s="30">
        <f t="shared" ref="BN100:BN163" si="216">BA100+BI100+BJ100+BK100</f>
        <v>118430.89999999999</v>
      </c>
      <c r="BO100" s="30">
        <f>BO101</f>
        <v>0</v>
      </c>
      <c r="BP100" s="31"/>
      <c r="BQ100" s="1"/>
      <c r="BR100" s="1"/>
      <c r="BS100" s="1"/>
      <c r="BT100" s="1"/>
      <c r="BU100" s="1"/>
      <c r="BV100" s="1"/>
      <c r="BW100" s="1"/>
      <c r="BX100" s="1"/>
      <c r="BY100" s="1"/>
    </row>
    <row r="101">
      <c r="A101" s="28" t="s">
        <v>112</v>
      </c>
      <c r="B101" s="28" t="s">
        <v>114</v>
      </c>
      <c r="C101" s="28" t="s">
        <v>116</v>
      </c>
      <c r="D101" s="28" t="s">
        <v>131</v>
      </c>
      <c r="E101" s="28"/>
      <c r="F101" s="29" t="s">
        <v>49</v>
      </c>
      <c r="G101" s="30">
        <f>G102+G103</f>
        <v>115292.8</v>
      </c>
      <c r="H101" s="30">
        <f>H102+H103</f>
        <v>118430.89999999999</v>
      </c>
      <c r="I101" s="30">
        <f>I102+I103</f>
        <v>118430.89999999999</v>
      </c>
      <c r="J101" s="30">
        <f>J102+J103</f>
        <v>0</v>
      </c>
      <c r="K101" s="30">
        <f>K102+K103</f>
        <v>0</v>
      </c>
      <c r="L101" s="30">
        <f>L102+L103</f>
        <v>0</v>
      </c>
      <c r="M101" s="30">
        <f t="shared" si="196"/>
        <v>115292.8</v>
      </c>
      <c r="N101" s="30">
        <f t="shared" si="197"/>
        <v>118430.89999999999</v>
      </c>
      <c r="O101" s="30">
        <f t="shared" si="198"/>
        <v>118430.89999999999</v>
      </c>
      <c r="P101" s="30">
        <f>P102+P103</f>
        <v>0</v>
      </c>
      <c r="Q101" s="30">
        <f>Q102+Q103</f>
        <v>0</v>
      </c>
      <c r="R101" s="30">
        <f>R102+R103</f>
        <v>0</v>
      </c>
      <c r="S101" s="30">
        <f>S102+S103</f>
        <v>0</v>
      </c>
      <c r="T101" s="30">
        <f>T102+T103</f>
        <v>0</v>
      </c>
      <c r="U101" s="30">
        <f>U102+U103</f>
        <v>0</v>
      </c>
      <c r="V101" s="30">
        <f>V102+V103</f>
        <v>0</v>
      </c>
      <c r="W101" s="30">
        <f>W102+W103</f>
        <v>0</v>
      </c>
      <c r="X101" s="30">
        <f>X102+X103</f>
        <v>0</v>
      </c>
      <c r="Y101" s="30">
        <f>Y102+Y103</f>
        <v>0</v>
      </c>
      <c r="Z101" s="30">
        <f>Z102+Z103</f>
        <v>0</v>
      </c>
      <c r="AA101" s="30">
        <f>AA102+AA103</f>
        <v>0</v>
      </c>
      <c r="AB101" s="30">
        <f>AB102+AB103</f>
        <v>0</v>
      </c>
      <c r="AC101" s="30">
        <f t="shared" si="199"/>
        <v>115292.8</v>
      </c>
      <c r="AD101" s="30">
        <f t="shared" si="200"/>
        <v>118430.89999999999</v>
      </c>
      <c r="AE101" s="30">
        <f t="shared" si="201"/>
        <v>118430.89999999999</v>
      </c>
      <c r="AF101" s="30">
        <f>AF102+AF103</f>
        <v>0</v>
      </c>
      <c r="AG101" s="30">
        <f t="shared" si="202"/>
        <v>115292.8</v>
      </c>
      <c r="AH101" s="30">
        <f t="shared" si="203"/>
        <v>118430.89999999999</v>
      </c>
      <c r="AI101" s="30">
        <f t="shared" si="204"/>
        <v>118430.89999999999</v>
      </c>
      <c r="AJ101" s="30">
        <f>AJ102+AJ103</f>
        <v>0</v>
      </c>
      <c r="AK101" s="30">
        <f>AK102+AK103</f>
        <v>0</v>
      </c>
      <c r="AL101" s="30">
        <f>AL102+AL103</f>
        <v>-1561.2</v>
      </c>
      <c r="AM101" s="30">
        <f>AM102+AM103</f>
        <v>0</v>
      </c>
      <c r="AN101" s="30">
        <f>AN102+AN103</f>
        <v>0</v>
      </c>
      <c r="AO101" s="30">
        <f>AO102+AO103</f>
        <v>0</v>
      </c>
      <c r="AP101" s="30">
        <f>AP102+AP103</f>
        <v>0</v>
      </c>
      <c r="AQ101" s="30">
        <f>AQ102+AQ103</f>
        <v>0</v>
      </c>
      <c r="AR101" s="30">
        <f>AR102+AR103</f>
        <v>0</v>
      </c>
      <c r="AS101" s="30">
        <f t="shared" ref="AS101:AS164" si="217">AG101+AJ101+AK101+AL101+AM101</f>
        <v>113731.60000000001</v>
      </c>
      <c r="AT101" s="30">
        <f t="shared" ref="AT101:AT164" si="218">AH101+AN101+AO101+AP101</f>
        <v>118430.89999999999</v>
      </c>
      <c r="AU101" s="30">
        <f t="shared" ref="AU101:AU164" si="219">AI101+AR101+AQ101</f>
        <v>118430.89999999999</v>
      </c>
      <c r="AV101" s="30">
        <f>AV102+AV103</f>
        <v>0</v>
      </c>
      <c r="AW101" s="30">
        <f>AW102+AW103</f>
        <v>0</v>
      </c>
      <c r="AX101" s="30">
        <f>AX102+AX103</f>
        <v>0</v>
      </c>
      <c r="AY101" s="30">
        <f t="shared" ref="AY101:AY164" si="220">AS101+AV101</f>
        <v>113731.60000000001</v>
      </c>
      <c r="AZ101" s="30">
        <f t="shared" ref="AZ101:AZ164" si="221">AT101+AW101</f>
        <v>118430.89999999999</v>
      </c>
      <c r="BA101" s="30">
        <f t="shared" ref="BA101:BA164" si="222">AU101+AX101</f>
        <v>118430.89999999999</v>
      </c>
      <c r="BB101" s="30">
        <f>BB102+BB103</f>
        <v>0</v>
      </c>
      <c r="BC101" s="30">
        <f>BC102+BC103</f>
        <v>0</v>
      </c>
      <c r="BD101" s="30">
        <f>BD102+BD103</f>
        <v>0</v>
      </c>
      <c r="BE101" s="30">
        <f>BE102+BE103</f>
        <v>0</v>
      </c>
      <c r="BF101" s="30">
        <f>BF102+BF103</f>
        <v>0</v>
      </c>
      <c r="BG101" s="30">
        <f>BG102+BG103</f>
        <v>0</v>
      </c>
      <c r="BH101" s="30">
        <f>BH102+BH103</f>
        <v>0</v>
      </c>
      <c r="BI101" s="30">
        <f>BI102+BI103</f>
        <v>0</v>
      </c>
      <c r="BJ101" s="30">
        <f>BJ102+BJ103</f>
        <v>0</v>
      </c>
      <c r="BK101" s="30">
        <f>BK102+BK103</f>
        <v>0</v>
      </c>
      <c r="BL101" s="30">
        <f t="shared" si="214"/>
        <v>113731.60000000001</v>
      </c>
      <c r="BM101" s="30">
        <f t="shared" si="215"/>
        <v>118430.89999999999</v>
      </c>
      <c r="BN101" s="30">
        <f t="shared" si="216"/>
        <v>118430.89999999999</v>
      </c>
      <c r="BO101" s="30">
        <f>BO102+BO103</f>
        <v>0</v>
      </c>
      <c r="BP101" s="31"/>
      <c r="BQ101" s="1"/>
      <c r="BR101" s="1"/>
      <c r="BS101" s="1"/>
      <c r="BT101" s="1"/>
      <c r="BU101" s="1"/>
      <c r="BV101" s="1"/>
      <c r="BW101" s="1"/>
      <c r="BX101" s="1"/>
      <c r="BY101" s="1"/>
    </row>
    <row r="102" ht="78.75">
      <c r="A102" s="28" t="s">
        <v>112</v>
      </c>
      <c r="B102" s="28" t="s">
        <v>114</v>
      </c>
      <c r="C102" s="28" t="s">
        <v>116</v>
      </c>
      <c r="D102" s="28" t="s">
        <v>131</v>
      </c>
      <c r="E102" s="28" t="s">
        <v>50</v>
      </c>
      <c r="F102" s="29" t="s">
        <v>51</v>
      </c>
      <c r="G102" s="30">
        <v>111593.8</v>
      </c>
      <c r="H102" s="30">
        <v>114731.89999999999</v>
      </c>
      <c r="I102" s="30">
        <v>114731.89999999999</v>
      </c>
      <c r="J102" s="30"/>
      <c r="K102" s="30"/>
      <c r="L102" s="30"/>
      <c r="M102" s="30">
        <f t="shared" si="196"/>
        <v>111593.8</v>
      </c>
      <c r="N102" s="30">
        <f t="shared" si="197"/>
        <v>114731.89999999999</v>
      </c>
      <c r="O102" s="30">
        <f t="shared" si="198"/>
        <v>114731.89999999999</v>
      </c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>
        <f t="shared" si="199"/>
        <v>111593.8</v>
      </c>
      <c r="AD102" s="30">
        <f t="shared" si="200"/>
        <v>114731.89999999999</v>
      </c>
      <c r="AE102" s="30">
        <f t="shared" si="201"/>
        <v>114731.89999999999</v>
      </c>
      <c r="AF102" s="30"/>
      <c r="AG102" s="30">
        <f t="shared" si="202"/>
        <v>111593.8</v>
      </c>
      <c r="AH102" s="30">
        <f t="shared" si="203"/>
        <v>114731.89999999999</v>
      </c>
      <c r="AI102" s="30">
        <f t="shared" si="204"/>
        <v>114731.89999999999</v>
      </c>
      <c r="AJ102" s="30"/>
      <c r="AK102" s="30"/>
      <c r="AL102" s="30">
        <v>-1561.2</v>
      </c>
      <c r="AM102" s="30"/>
      <c r="AN102" s="30"/>
      <c r="AO102" s="30"/>
      <c r="AP102" s="30"/>
      <c r="AQ102" s="30"/>
      <c r="AR102" s="30"/>
      <c r="AS102" s="30">
        <f t="shared" si="217"/>
        <v>110032.60000000001</v>
      </c>
      <c r="AT102" s="30">
        <f t="shared" si="218"/>
        <v>114731.89999999999</v>
      </c>
      <c r="AU102" s="30">
        <f t="shared" si="219"/>
        <v>114731.89999999999</v>
      </c>
      <c r="AV102" s="30"/>
      <c r="AW102" s="30"/>
      <c r="AX102" s="30"/>
      <c r="AY102" s="30">
        <f t="shared" si="220"/>
        <v>110032.60000000001</v>
      </c>
      <c r="AZ102" s="30">
        <f t="shared" si="221"/>
        <v>114731.89999999999</v>
      </c>
      <c r="BA102" s="30">
        <f t="shared" si="222"/>
        <v>114731.89999999999</v>
      </c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>
        <f t="shared" si="214"/>
        <v>110032.60000000001</v>
      </c>
      <c r="BM102" s="30">
        <f t="shared" si="215"/>
        <v>114731.89999999999</v>
      </c>
      <c r="BN102" s="30">
        <f t="shared" si="216"/>
        <v>114731.89999999999</v>
      </c>
      <c r="BO102" s="30"/>
      <c r="BP102" s="31"/>
      <c r="BQ102" s="1"/>
      <c r="BR102" s="1"/>
      <c r="BS102" s="1"/>
      <c r="BT102" s="1"/>
      <c r="BU102" s="1"/>
      <c r="BV102" s="1"/>
      <c r="BW102" s="1"/>
      <c r="BX102" s="1"/>
      <c r="BY102" s="1"/>
    </row>
    <row r="103" ht="31.5">
      <c r="A103" s="28" t="s">
        <v>112</v>
      </c>
      <c r="B103" s="28" t="s">
        <v>114</v>
      </c>
      <c r="C103" s="28" t="s">
        <v>116</v>
      </c>
      <c r="D103" s="28" t="s">
        <v>131</v>
      </c>
      <c r="E103" s="28" t="s">
        <v>38</v>
      </c>
      <c r="F103" s="29" t="s">
        <v>39</v>
      </c>
      <c r="G103" s="30">
        <v>3699</v>
      </c>
      <c r="H103" s="30">
        <v>3699</v>
      </c>
      <c r="I103" s="30">
        <v>3699</v>
      </c>
      <c r="J103" s="30"/>
      <c r="K103" s="30"/>
      <c r="L103" s="30"/>
      <c r="M103" s="30">
        <f t="shared" si="196"/>
        <v>3699</v>
      </c>
      <c r="N103" s="30">
        <f t="shared" si="197"/>
        <v>3699</v>
      </c>
      <c r="O103" s="30">
        <f t="shared" si="198"/>
        <v>3699</v>
      </c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>
        <f t="shared" si="199"/>
        <v>3699</v>
      </c>
      <c r="AD103" s="30">
        <f t="shared" si="200"/>
        <v>3699</v>
      </c>
      <c r="AE103" s="30">
        <f t="shared" si="201"/>
        <v>3699</v>
      </c>
      <c r="AF103" s="30"/>
      <c r="AG103" s="30">
        <f t="shared" si="202"/>
        <v>3699</v>
      </c>
      <c r="AH103" s="30">
        <f t="shared" si="203"/>
        <v>3699</v>
      </c>
      <c r="AI103" s="30">
        <f t="shared" si="204"/>
        <v>3699</v>
      </c>
      <c r="AJ103" s="30"/>
      <c r="AK103" s="30"/>
      <c r="AL103" s="30"/>
      <c r="AM103" s="30"/>
      <c r="AN103" s="30"/>
      <c r="AO103" s="30"/>
      <c r="AP103" s="30"/>
      <c r="AQ103" s="30"/>
      <c r="AR103" s="30"/>
      <c r="AS103" s="30">
        <f t="shared" si="217"/>
        <v>3699</v>
      </c>
      <c r="AT103" s="30">
        <f t="shared" si="218"/>
        <v>3699</v>
      </c>
      <c r="AU103" s="30">
        <f t="shared" si="219"/>
        <v>3699</v>
      </c>
      <c r="AV103" s="30"/>
      <c r="AW103" s="30"/>
      <c r="AX103" s="30"/>
      <c r="AY103" s="30">
        <f t="shared" si="220"/>
        <v>3699</v>
      </c>
      <c r="AZ103" s="30">
        <f t="shared" si="221"/>
        <v>3699</v>
      </c>
      <c r="BA103" s="30">
        <f t="shared" si="222"/>
        <v>3699</v>
      </c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>
        <f t="shared" si="214"/>
        <v>3699</v>
      </c>
      <c r="BM103" s="30">
        <f t="shared" si="215"/>
        <v>3699</v>
      </c>
      <c r="BN103" s="30">
        <f t="shared" si="216"/>
        <v>3699</v>
      </c>
      <c r="BO103" s="30"/>
      <c r="BP103" s="31"/>
      <c r="BQ103" s="1"/>
      <c r="BR103" s="1"/>
      <c r="BS103" s="1"/>
      <c r="BT103" s="1"/>
      <c r="BU103" s="1"/>
      <c r="BV103" s="1"/>
      <c r="BW103" s="1"/>
      <c r="BX103" s="1"/>
      <c r="BY103" s="1"/>
    </row>
    <row r="104" s="18" customFormat="1" ht="31.5">
      <c r="A104" s="19" t="s">
        <v>132</v>
      </c>
      <c r="B104" s="19"/>
      <c r="C104" s="19"/>
      <c r="D104" s="19"/>
      <c r="E104" s="19"/>
      <c r="F104" s="20" t="s">
        <v>133</v>
      </c>
      <c r="G104" s="21">
        <f t="shared" ref="G104:G105" si="223">G105</f>
        <v>86376.400000000009</v>
      </c>
      <c r="H104" s="21">
        <f t="shared" ref="H104:H105" si="224">H105</f>
        <v>88805</v>
      </c>
      <c r="I104" s="21">
        <f t="shared" ref="I104:I105" si="225">I105</f>
        <v>88805</v>
      </c>
      <c r="J104" s="21">
        <f t="shared" ref="J104:J105" si="226">J105</f>
        <v>0</v>
      </c>
      <c r="K104" s="21">
        <f t="shared" ref="K104:K105" si="227">K105</f>
        <v>0</v>
      </c>
      <c r="L104" s="21">
        <f t="shared" ref="L104:L105" si="228">L105</f>
        <v>0</v>
      </c>
      <c r="M104" s="21">
        <f t="shared" si="196"/>
        <v>86376.400000000009</v>
      </c>
      <c r="N104" s="21">
        <f t="shared" si="197"/>
        <v>88805</v>
      </c>
      <c r="O104" s="21">
        <f t="shared" si="198"/>
        <v>88805</v>
      </c>
      <c r="P104" s="21">
        <f t="shared" ref="P104:P105" si="229">P105</f>
        <v>0</v>
      </c>
      <c r="Q104" s="21">
        <f t="shared" ref="Q104:Q105" si="230">Q105</f>
        <v>0</v>
      </c>
      <c r="R104" s="21">
        <f t="shared" ref="R104:R105" si="231">R105</f>
        <v>0</v>
      </c>
      <c r="S104" s="21">
        <f t="shared" ref="S104:S105" si="232">S105</f>
        <v>0</v>
      </c>
      <c r="T104" s="21">
        <f t="shared" ref="T104:T105" si="233">T105</f>
        <v>4997.1999999999998</v>
      </c>
      <c r="U104" s="21">
        <f t="shared" ref="U104:U105" si="234">U105</f>
        <v>0</v>
      </c>
      <c r="V104" s="21">
        <f t="shared" ref="V104:V105" si="235">V105</f>
        <v>0</v>
      </c>
      <c r="W104" s="21">
        <f t="shared" ref="W104:W105" si="236">W105</f>
        <v>0</v>
      </c>
      <c r="X104" s="21">
        <f t="shared" ref="X104:X105" si="237">X105</f>
        <v>0</v>
      </c>
      <c r="Y104" s="21">
        <f t="shared" ref="Y104:Y105" si="238">Y105</f>
        <v>0</v>
      </c>
      <c r="Z104" s="21">
        <f t="shared" ref="Z104:Z105" si="239">Z105</f>
        <v>0</v>
      </c>
      <c r="AA104" s="21">
        <f t="shared" ref="AA104:AA105" si="240">AA105</f>
        <v>0</v>
      </c>
      <c r="AB104" s="21">
        <f t="shared" ref="AB104:AB105" si="241">AB105</f>
        <v>0</v>
      </c>
      <c r="AC104" s="21">
        <f t="shared" si="199"/>
        <v>91373.600000000006</v>
      </c>
      <c r="AD104" s="21">
        <f t="shared" si="200"/>
        <v>88805</v>
      </c>
      <c r="AE104" s="21">
        <f t="shared" si="201"/>
        <v>88805</v>
      </c>
      <c r="AF104" s="21">
        <f t="shared" ref="AF104:AF105" si="242">AF105</f>
        <v>0</v>
      </c>
      <c r="AG104" s="21">
        <f t="shared" si="202"/>
        <v>91373.600000000006</v>
      </c>
      <c r="AH104" s="21">
        <f t="shared" si="203"/>
        <v>88805</v>
      </c>
      <c r="AI104" s="21">
        <f t="shared" si="204"/>
        <v>88805</v>
      </c>
      <c r="AJ104" s="21">
        <f t="shared" ref="AJ104:AJ105" si="243">AJ105</f>
        <v>0</v>
      </c>
      <c r="AK104" s="21">
        <f t="shared" ref="AK104:AK105" si="244">AK105</f>
        <v>0</v>
      </c>
      <c r="AL104" s="21">
        <f t="shared" ref="AL104:AL105" si="245">AL105</f>
        <v>-75.349999999999994</v>
      </c>
      <c r="AM104" s="21">
        <f t="shared" ref="AM104:AM105" si="246">AM105</f>
        <v>0</v>
      </c>
      <c r="AN104" s="21">
        <f t="shared" ref="AN104:AN105" si="247">AN105</f>
        <v>0</v>
      </c>
      <c r="AO104" s="21">
        <f t="shared" ref="AO104:AO105" si="248">AO105</f>
        <v>0</v>
      </c>
      <c r="AP104" s="21">
        <f t="shared" ref="AP104:AP105" si="249">AP105</f>
        <v>0</v>
      </c>
      <c r="AQ104" s="21">
        <f t="shared" ref="AQ104:AQ105" si="250">AQ105</f>
        <v>0</v>
      </c>
      <c r="AR104" s="21">
        <f t="shared" ref="AR104:AR105" si="251">AR105</f>
        <v>0</v>
      </c>
      <c r="AS104" s="21">
        <f t="shared" si="217"/>
        <v>91298.25</v>
      </c>
      <c r="AT104" s="21">
        <f t="shared" si="218"/>
        <v>88805</v>
      </c>
      <c r="AU104" s="21">
        <f t="shared" si="219"/>
        <v>88805</v>
      </c>
      <c r="AV104" s="21">
        <f t="shared" ref="AV104:AV105" si="252">AV105</f>
        <v>0</v>
      </c>
      <c r="AW104" s="21">
        <f t="shared" ref="AW104:AW105" si="253">AW105</f>
        <v>0</v>
      </c>
      <c r="AX104" s="21">
        <f t="shared" ref="AX104:AX105" si="254">AX105</f>
        <v>0</v>
      </c>
      <c r="AY104" s="21">
        <f t="shared" si="220"/>
        <v>91298.25</v>
      </c>
      <c r="AZ104" s="21">
        <f t="shared" si="221"/>
        <v>88805</v>
      </c>
      <c r="BA104" s="21">
        <f t="shared" si="222"/>
        <v>88805</v>
      </c>
      <c r="BB104" s="21">
        <f t="shared" ref="BB104:BB105" si="255">BB105</f>
        <v>0</v>
      </c>
      <c r="BC104" s="21">
        <f t="shared" ref="BC104:BC105" si="256">BC105</f>
        <v>0</v>
      </c>
      <c r="BD104" s="21">
        <f t="shared" ref="BD104:BD105" si="257">BD105</f>
        <v>0</v>
      </c>
      <c r="BE104" s="21">
        <f t="shared" ref="BE104:BE105" si="258">BE105</f>
        <v>0</v>
      </c>
      <c r="BF104" s="21">
        <f t="shared" ref="BF104:BF105" si="259">BF105</f>
        <v>0</v>
      </c>
      <c r="BG104" s="21">
        <f t="shared" ref="BG104:BG105" si="260">BG105</f>
        <v>0</v>
      </c>
      <c r="BH104" s="21">
        <f t="shared" ref="BH104:BH105" si="261">BH105</f>
        <v>0</v>
      </c>
      <c r="BI104" s="21">
        <f t="shared" ref="BI104:BI105" si="262">BI105</f>
        <v>0</v>
      </c>
      <c r="BJ104" s="21">
        <f t="shared" ref="BJ104:BJ105" si="263">BJ105</f>
        <v>0</v>
      </c>
      <c r="BK104" s="21">
        <f t="shared" ref="BK104:BK105" si="264">BK105</f>
        <v>0</v>
      </c>
      <c r="BL104" s="21">
        <f t="shared" si="214"/>
        <v>91298.25</v>
      </c>
      <c r="BM104" s="21">
        <f t="shared" si="215"/>
        <v>88805</v>
      </c>
      <c r="BN104" s="21">
        <f t="shared" si="216"/>
        <v>88805</v>
      </c>
      <c r="BO104" s="21">
        <f t="shared" ref="BO104:BO105" si="265">BO105</f>
        <v>0</v>
      </c>
      <c r="BP104" s="22"/>
      <c r="BQ104" s="18"/>
      <c r="BR104" s="18"/>
      <c r="BS104" s="18"/>
      <c r="BT104" s="18"/>
      <c r="BU104" s="18"/>
      <c r="BV104" s="18"/>
      <c r="BW104" s="18"/>
      <c r="BX104" s="18"/>
      <c r="BY104" s="18"/>
    </row>
    <row r="105" s="18" customFormat="1">
      <c r="A105" s="19" t="s">
        <v>132</v>
      </c>
      <c r="B105" s="19" t="s">
        <v>26</v>
      </c>
      <c r="C105" s="19"/>
      <c r="D105" s="19"/>
      <c r="E105" s="19"/>
      <c r="F105" s="20" t="s">
        <v>27</v>
      </c>
      <c r="G105" s="21">
        <f t="shared" si="223"/>
        <v>86376.400000000009</v>
      </c>
      <c r="H105" s="21">
        <f t="shared" si="224"/>
        <v>88805</v>
      </c>
      <c r="I105" s="21">
        <f t="shared" si="225"/>
        <v>88805</v>
      </c>
      <c r="J105" s="21">
        <f t="shared" si="226"/>
        <v>0</v>
      </c>
      <c r="K105" s="21">
        <f t="shared" si="227"/>
        <v>0</v>
      </c>
      <c r="L105" s="21">
        <f t="shared" si="228"/>
        <v>0</v>
      </c>
      <c r="M105" s="21">
        <f t="shared" si="196"/>
        <v>86376.400000000009</v>
      </c>
      <c r="N105" s="21">
        <f t="shared" si="197"/>
        <v>88805</v>
      </c>
      <c r="O105" s="21">
        <f t="shared" si="198"/>
        <v>88805</v>
      </c>
      <c r="P105" s="21">
        <f t="shared" si="229"/>
        <v>0</v>
      </c>
      <c r="Q105" s="21">
        <f t="shared" si="230"/>
        <v>0</v>
      </c>
      <c r="R105" s="21">
        <f t="shared" si="231"/>
        <v>0</v>
      </c>
      <c r="S105" s="21">
        <f t="shared" si="232"/>
        <v>0</v>
      </c>
      <c r="T105" s="21">
        <f t="shared" si="233"/>
        <v>4997.1999999999998</v>
      </c>
      <c r="U105" s="21">
        <f t="shared" si="234"/>
        <v>0</v>
      </c>
      <c r="V105" s="21">
        <f t="shared" si="235"/>
        <v>0</v>
      </c>
      <c r="W105" s="21">
        <f t="shared" si="236"/>
        <v>0</v>
      </c>
      <c r="X105" s="21">
        <f t="shared" si="237"/>
        <v>0</v>
      </c>
      <c r="Y105" s="21">
        <f t="shared" si="238"/>
        <v>0</v>
      </c>
      <c r="Z105" s="21">
        <f t="shared" si="239"/>
        <v>0</v>
      </c>
      <c r="AA105" s="21">
        <f t="shared" si="240"/>
        <v>0</v>
      </c>
      <c r="AB105" s="21">
        <f t="shared" si="241"/>
        <v>0</v>
      </c>
      <c r="AC105" s="21">
        <f t="shared" si="199"/>
        <v>91373.600000000006</v>
      </c>
      <c r="AD105" s="21">
        <f t="shared" si="200"/>
        <v>88805</v>
      </c>
      <c r="AE105" s="21">
        <f t="shared" si="201"/>
        <v>88805</v>
      </c>
      <c r="AF105" s="21">
        <f t="shared" si="242"/>
        <v>0</v>
      </c>
      <c r="AG105" s="21">
        <f t="shared" si="202"/>
        <v>91373.600000000006</v>
      </c>
      <c r="AH105" s="21">
        <f t="shared" si="203"/>
        <v>88805</v>
      </c>
      <c r="AI105" s="21">
        <f t="shared" si="204"/>
        <v>88805</v>
      </c>
      <c r="AJ105" s="21">
        <f t="shared" si="243"/>
        <v>0</v>
      </c>
      <c r="AK105" s="21">
        <f t="shared" si="244"/>
        <v>0</v>
      </c>
      <c r="AL105" s="21">
        <f t="shared" si="245"/>
        <v>-75.349999999999994</v>
      </c>
      <c r="AM105" s="21">
        <f t="shared" si="246"/>
        <v>0</v>
      </c>
      <c r="AN105" s="21">
        <f t="shared" si="247"/>
        <v>0</v>
      </c>
      <c r="AO105" s="21">
        <f t="shared" si="248"/>
        <v>0</v>
      </c>
      <c r="AP105" s="21">
        <f t="shared" si="249"/>
        <v>0</v>
      </c>
      <c r="AQ105" s="21">
        <f t="shared" si="250"/>
        <v>0</v>
      </c>
      <c r="AR105" s="21">
        <f t="shared" si="251"/>
        <v>0</v>
      </c>
      <c r="AS105" s="21">
        <f t="shared" si="217"/>
        <v>91298.25</v>
      </c>
      <c r="AT105" s="21">
        <f t="shared" si="218"/>
        <v>88805</v>
      </c>
      <c r="AU105" s="21">
        <f t="shared" si="219"/>
        <v>88805</v>
      </c>
      <c r="AV105" s="21">
        <f t="shared" si="252"/>
        <v>0</v>
      </c>
      <c r="AW105" s="21">
        <f t="shared" si="253"/>
        <v>0</v>
      </c>
      <c r="AX105" s="21">
        <f t="shared" si="254"/>
        <v>0</v>
      </c>
      <c r="AY105" s="21">
        <f t="shared" si="220"/>
        <v>91298.25</v>
      </c>
      <c r="AZ105" s="21">
        <f t="shared" si="221"/>
        <v>88805</v>
      </c>
      <c r="BA105" s="21">
        <f t="shared" si="222"/>
        <v>88805</v>
      </c>
      <c r="BB105" s="21">
        <f t="shared" si="255"/>
        <v>0</v>
      </c>
      <c r="BC105" s="21">
        <f t="shared" si="256"/>
        <v>0</v>
      </c>
      <c r="BD105" s="21">
        <f t="shared" si="257"/>
        <v>0</v>
      </c>
      <c r="BE105" s="21">
        <f t="shared" si="258"/>
        <v>0</v>
      </c>
      <c r="BF105" s="21">
        <f t="shared" si="259"/>
        <v>0</v>
      </c>
      <c r="BG105" s="21">
        <f t="shared" si="260"/>
        <v>0</v>
      </c>
      <c r="BH105" s="21">
        <f t="shared" si="261"/>
        <v>0</v>
      </c>
      <c r="BI105" s="21">
        <f t="shared" si="262"/>
        <v>0</v>
      </c>
      <c r="BJ105" s="21">
        <f t="shared" si="263"/>
        <v>0</v>
      </c>
      <c r="BK105" s="21">
        <f t="shared" si="264"/>
        <v>0</v>
      </c>
      <c r="BL105" s="21">
        <f t="shared" si="214"/>
        <v>91298.25</v>
      </c>
      <c r="BM105" s="21">
        <f t="shared" si="215"/>
        <v>88805</v>
      </c>
      <c r="BN105" s="21">
        <f t="shared" si="216"/>
        <v>88805</v>
      </c>
      <c r="BO105" s="21">
        <f t="shared" si="265"/>
        <v>0</v>
      </c>
      <c r="BP105" s="22"/>
      <c r="BQ105" s="18"/>
      <c r="BR105" s="18"/>
      <c r="BS105" s="18"/>
      <c r="BT105" s="18"/>
      <c r="BU105" s="18"/>
      <c r="BV105" s="18"/>
      <c r="BW105" s="18"/>
      <c r="BX105" s="18"/>
      <c r="BY105" s="18"/>
    </row>
    <row r="106" s="23" customFormat="1">
      <c r="A106" s="24" t="s">
        <v>132</v>
      </c>
      <c r="B106" s="24" t="s">
        <v>26</v>
      </c>
      <c r="C106" s="24" t="s">
        <v>28</v>
      </c>
      <c r="D106" s="24"/>
      <c r="E106" s="24"/>
      <c r="F106" s="25" t="s">
        <v>29</v>
      </c>
      <c r="G106" s="26">
        <f>G107+G113</f>
        <v>86376.400000000009</v>
      </c>
      <c r="H106" s="26">
        <f>H107+H113</f>
        <v>88805</v>
      </c>
      <c r="I106" s="26">
        <f>I107+I113</f>
        <v>88805</v>
      </c>
      <c r="J106" s="26">
        <f>J107+J113</f>
        <v>0</v>
      </c>
      <c r="K106" s="26">
        <f>K107+K113</f>
        <v>0</v>
      </c>
      <c r="L106" s="26">
        <f>L107+L113</f>
        <v>0</v>
      </c>
      <c r="M106" s="26">
        <f t="shared" si="196"/>
        <v>86376.400000000009</v>
      </c>
      <c r="N106" s="26">
        <f t="shared" si="197"/>
        <v>88805</v>
      </c>
      <c r="O106" s="26">
        <f t="shared" si="198"/>
        <v>88805</v>
      </c>
      <c r="P106" s="26">
        <f>P107+P113</f>
        <v>0</v>
      </c>
      <c r="Q106" s="26">
        <f>Q107+Q113</f>
        <v>0</v>
      </c>
      <c r="R106" s="26">
        <f>R107+R113</f>
        <v>0</v>
      </c>
      <c r="S106" s="26">
        <f>S107+S113</f>
        <v>0</v>
      </c>
      <c r="T106" s="26">
        <f>T107+T113</f>
        <v>4997.1999999999998</v>
      </c>
      <c r="U106" s="26">
        <f>U107+U113</f>
        <v>0</v>
      </c>
      <c r="V106" s="26">
        <f>V107+V113</f>
        <v>0</v>
      </c>
      <c r="W106" s="26">
        <f>W107+W113</f>
        <v>0</v>
      </c>
      <c r="X106" s="26">
        <f>X107+X113</f>
        <v>0</v>
      </c>
      <c r="Y106" s="26">
        <f>Y107+Y113</f>
        <v>0</v>
      </c>
      <c r="Z106" s="26">
        <f>Z107+Z113</f>
        <v>0</v>
      </c>
      <c r="AA106" s="26">
        <f>AA107+AA113</f>
        <v>0</v>
      </c>
      <c r="AB106" s="26">
        <f>AB107+AB113</f>
        <v>0</v>
      </c>
      <c r="AC106" s="26">
        <f t="shared" si="199"/>
        <v>91373.600000000006</v>
      </c>
      <c r="AD106" s="26">
        <f t="shared" si="200"/>
        <v>88805</v>
      </c>
      <c r="AE106" s="26">
        <f t="shared" si="201"/>
        <v>88805</v>
      </c>
      <c r="AF106" s="26">
        <f>AF107+AF113</f>
        <v>0</v>
      </c>
      <c r="AG106" s="26">
        <f t="shared" si="202"/>
        <v>91373.600000000006</v>
      </c>
      <c r="AH106" s="26">
        <f t="shared" si="203"/>
        <v>88805</v>
      </c>
      <c r="AI106" s="26">
        <f t="shared" si="204"/>
        <v>88805</v>
      </c>
      <c r="AJ106" s="26">
        <f>AJ107+AJ113</f>
        <v>0</v>
      </c>
      <c r="AK106" s="26">
        <f>AK107+AK113</f>
        <v>0</v>
      </c>
      <c r="AL106" s="26">
        <f>AL107+AL113</f>
        <v>-75.349999999999994</v>
      </c>
      <c r="AM106" s="26">
        <f>AM107+AM113</f>
        <v>0</v>
      </c>
      <c r="AN106" s="26">
        <f>AN107+AN113</f>
        <v>0</v>
      </c>
      <c r="AO106" s="26">
        <f>AO107+AO113</f>
        <v>0</v>
      </c>
      <c r="AP106" s="26">
        <f>AP107+AP113</f>
        <v>0</v>
      </c>
      <c r="AQ106" s="26">
        <f>AQ107+AQ113</f>
        <v>0</v>
      </c>
      <c r="AR106" s="26">
        <f>AR107+AR113</f>
        <v>0</v>
      </c>
      <c r="AS106" s="26">
        <f t="shared" si="217"/>
        <v>91298.25</v>
      </c>
      <c r="AT106" s="26">
        <f t="shared" si="218"/>
        <v>88805</v>
      </c>
      <c r="AU106" s="26">
        <f t="shared" si="219"/>
        <v>88805</v>
      </c>
      <c r="AV106" s="26">
        <f>AV107+AV113</f>
        <v>0</v>
      </c>
      <c r="AW106" s="26">
        <f>AW107+AW113</f>
        <v>0</v>
      </c>
      <c r="AX106" s="26">
        <f>AX107+AX113</f>
        <v>0</v>
      </c>
      <c r="AY106" s="26">
        <f t="shared" si="220"/>
        <v>91298.25</v>
      </c>
      <c r="AZ106" s="26">
        <f t="shared" si="221"/>
        <v>88805</v>
      </c>
      <c r="BA106" s="26">
        <f t="shared" si="222"/>
        <v>88805</v>
      </c>
      <c r="BB106" s="26">
        <f>BB107+BB113</f>
        <v>0</v>
      </c>
      <c r="BC106" s="26">
        <f>BC107+BC113</f>
        <v>0</v>
      </c>
      <c r="BD106" s="26">
        <f>BD107+BD113</f>
        <v>0</v>
      </c>
      <c r="BE106" s="26">
        <f>BE107+BE113</f>
        <v>0</v>
      </c>
      <c r="BF106" s="26">
        <f>BF107+BF113</f>
        <v>0</v>
      </c>
      <c r="BG106" s="26">
        <f>BG107+BG113</f>
        <v>0</v>
      </c>
      <c r="BH106" s="26">
        <f>BH107+BH113</f>
        <v>0</v>
      </c>
      <c r="BI106" s="26">
        <f>BI107+BI113</f>
        <v>0</v>
      </c>
      <c r="BJ106" s="26">
        <f>BJ107+BJ113</f>
        <v>0</v>
      </c>
      <c r="BK106" s="26">
        <f>BK107+BK113</f>
        <v>0</v>
      </c>
      <c r="BL106" s="26">
        <f t="shared" si="214"/>
        <v>91298.25</v>
      </c>
      <c r="BM106" s="26">
        <f t="shared" si="215"/>
        <v>88805</v>
      </c>
      <c r="BN106" s="26">
        <f t="shared" si="216"/>
        <v>88805</v>
      </c>
      <c r="BO106" s="26">
        <f>BO107+BO113</f>
        <v>0</v>
      </c>
      <c r="BP106" s="27"/>
      <c r="BQ106" s="23"/>
      <c r="BR106" s="23"/>
      <c r="BS106" s="23"/>
      <c r="BT106" s="23"/>
      <c r="BU106" s="23"/>
      <c r="BV106" s="23"/>
      <c r="BW106" s="23"/>
      <c r="BX106" s="23"/>
      <c r="BY106" s="23"/>
    </row>
    <row r="107" ht="31.5">
      <c r="A107" s="28" t="s">
        <v>132</v>
      </c>
      <c r="B107" s="28" t="s">
        <v>26</v>
      </c>
      <c r="C107" s="28" t="s">
        <v>28</v>
      </c>
      <c r="D107" s="28" t="s">
        <v>54</v>
      </c>
      <c r="E107" s="35"/>
      <c r="F107" s="29" t="s">
        <v>55</v>
      </c>
      <c r="G107" s="30">
        <f t="shared" ref="G107:G108" si="266">G108</f>
        <v>86176.100000000006</v>
      </c>
      <c r="H107" s="30">
        <f t="shared" ref="H107:H108" si="267">H108</f>
        <v>88604.699999999997</v>
      </c>
      <c r="I107" s="30">
        <f t="shared" ref="I107:I108" si="268">I108</f>
        <v>88604.699999999997</v>
      </c>
      <c r="J107" s="30">
        <f t="shared" ref="J107:J108" si="269">J108</f>
        <v>0</v>
      </c>
      <c r="K107" s="30">
        <f t="shared" ref="K107:K108" si="270">K108</f>
        <v>0</v>
      </c>
      <c r="L107" s="30">
        <f t="shared" ref="L107:L108" si="271">L108</f>
        <v>0</v>
      </c>
      <c r="M107" s="30">
        <f t="shared" si="196"/>
        <v>86176.100000000006</v>
      </c>
      <c r="N107" s="30">
        <f t="shared" si="197"/>
        <v>88604.699999999997</v>
      </c>
      <c r="O107" s="30">
        <f t="shared" si="198"/>
        <v>88604.699999999997</v>
      </c>
      <c r="P107" s="30">
        <f t="shared" ref="P107:P108" si="272">P108</f>
        <v>0</v>
      </c>
      <c r="Q107" s="30">
        <f t="shared" ref="Q107:Q108" si="273">Q108</f>
        <v>0</v>
      </c>
      <c r="R107" s="30">
        <f t="shared" ref="R107:R108" si="274">R108</f>
        <v>0</v>
      </c>
      <c r="S107" s="30">
        <f t="shared" ref="S107:S108" si="275">S108</f>
        <v>0</v>
      </c>
      <c r="T107" s="30">
        <f t="shared" ref="T107:T108" si="276">T108</f>
        <v>4997.1999999999998</v>
      </c>
      <c r="U107" s="30">
        <f t="shared" ref="U107:U108" si="277">U108</f>
        <v>0</v>
      </c>
      <c r="V107" s="30">
        <f t="shared" ref="V107:V108" si="278">V108</f>
        <v>0</v>
      </c>
      <c r="W107" s="30">
        <f t="shared" ref="W107:W108" si="279">W108</f>
        <v>0</v>
      </c>
      <c r="X107" s="30">
        <f t="shared" ref="X107:X108" si="280">X108</f>
        <v>0</v>
      </c>
      <c r="Y107" s="30">
        <f t="shared" ref="Y107:Y108" si="281">Y108</f>
        <v>0</v>
      </c>
      <c r="Z107" s="30">
        <f t="shared" ref="Z107:Z108" si="282">Z108</f>
        <v>0</v>
      </c>
      <c r="AA107" s="30">
        <f t="shared" ref="AA107:AA108" si="283">AA108</f>
        <v>0</v>
      </c>
      <c r="AB107" s="30">
        <f t="shared" ref="AB107:AB108" si="284">AB108</f>
        <v>0</v>
      </c>
      <c r="AC107" s="30">
        <f t="shared" ref="AC107:AC170" si="285">M107+R107+P107+Q107+T107+S107</f>
        <v>91173.300000000003</v>
      </c>
      <c r="AD107" s="30">
        <f t="shared" ref="AD107:AD170" si="286">N107+V107+X107+U107+W107</f>
        <v>88604.699999999997</v>
      </c>
      <c r="AE107" s="30">
        <f t="shared" ref="AE107:AE170" si="287">O107+Z107+AB107+Y107+AA107</f>
        <v>88604.699999999997</v>
      </c>
      <c r="AF107" s="30">
        <f t="shared" ref="AF107:AF108" si="288">AF108</f>
        <v>0</v>
      </c>
      <c r="AG107" s="30">
        <f t="shared" ref="AG107:AG170" si="289">AC107+AF107</f>
        <v>91173.300000000003</v>
      </c>
      <c r="AH107" s="30">
        <f t="shared" ref="AH107:AH170" si="290">AD107</f>
        <v>88604.699999999997</v>
      </c>
      <c r="AI107" s="30">
        <f t="shared" ref="AI107:AI170" si="291">AE107</f>
        <v>88604.699999999997</v>
      </c>
      <c r="AJ107" s="30">
        <f t="shared" ref="AJ107:AJ108" si="292">AJ108</f>
        <v>0</v>
      </c>
      <c r="AK107" s="30">
        <f t="shared" ref="AK107:AK108" si="293">AK108</f>
        <v>0</v>
      </c>
      <c r="AL107" s="30">
        <f t="shared" ref="AL107:AL108" si="294">AL108</f>
        <v>0</v>
      </c>
      <c r="AM107" s="30">
        <f t="shared" ref="AM107:AM108" si="295">AM108</f>
        <v>0</v>
      </c>
      <c r="AN107" s="30">
        <f t="shared" ref="AN107:AN108" si="296">AN108</f>
        <v>0</v>
      </c>
      <c r="AO107" s="30">
        <f t="shared" ref="AO107:AO108" si="297">AO108</f>
        <v>0</v>
      </c>
      <c r="AP107" s="30">
        <f t="shared" ref="AP107:AP108" si="298">AP108</f>
        <v>0</v>
      </c>
      <c r="AQ107" s="30">
        <f t="shared" ref="AQ107:AQ108" si="299">AQ108</f>
        <v>0</v>
      </c>
      <c r="AR107" s="30">
        <f t="shared" ref="AR107:AR108" si="300">AR108</f>
        <v>0</v>
      </c>
      <c r="AS107" s="30">
        <f t="shared" si="217"/>
        <v>91173.300000000003</v>
      </c>
      <c r="AT107" s="30">
        <f t="shared" si="218"/>
        <v>88604.699999999997</v>
      </c>
      <c r="AU107" s="30">
        <f t="shared" si="219"/>
        <v>88604.699999999997</v>
      </c>
      <c r="AV107" s="30">
        <f t="shared" ref="AV107:AV108" si="301">AV108</f>
        <v>0</v>
      </c>
      <c r="AW107" s="30">
        <f t="shared" ref="AW107:AW108" si="302">AW108</f>
        <v>0</v>
      </c>
      <c r="AX107" s="30">
        <f t="shared" ref="AX107:AX108" si="303">AX108</f>
        <v>0</v>
      </c>
      <c r="AY107" s="30">
        <f t="shared" si="220"/>
        <v>91173.300000000003</v>
      </c>
      <c r="AZ107" s="30">
        <f t="shared" si="221"/>
        <v>88604.699999999997</v>
      </c>
      <c r="BA107" s="30">
        <f t="shared" si="222"/>
        <v>88604.699999999997</v>
      </c>
      <c r="BB107" s="30">
        <f t="shared" ref="BB107:BB108" si="304">BB108</f>
        <v>0</v>
      </c>
      <c r="BC107" s="30">
        <f t="shared" ref="BC107:BC108" si="305">BC108</f>
        <v>0</v>
      </c>
      <c r="BD107" s="30">
        <f t="shared" ref="BD107:BD108" si="306">BD108</f>
        <v>0</v>
      </c>
      <c r="BE107" s="30">
        <f t="shared" ref="BE107:BE108" si="307">BE108</f>
        <v>0</v>
      </c>
      <c r="BF107" s="30">
        <f t="shared" ref="BF107:BF108" si="308">BF108</f>
        <v>0</v>
      </c>
      <c r="BG107" s="30">
        <f t="shared" ref="BG107:BG108" si="309">BG108</f>
        <v>0</v>
      </c>
      <c r="BH107" s="30">
        <f t="shared" ref="BH107:BH108" si="310">BH108</f>
        <v>0</v>
      </c>
      <c r="BI107" s="30">
        <f t="shared" ref="BI107:BI108" si="311">BI108</f>
        <v>0</v>
      </c>
      <c r="BJ107" s="30">
        <f t="shared" ref="BJ107:BJ108" si="312">BJ108</f>
        <v>0</v>
      </c>
      <c r="BK107" s="30">
        <f t="shared" ref="BK107:BK108" si="313">BK108</f>
        <v>0</v>
      </c>
      <c r="BL107" s="30">
        <f t="shared" si="214"/>
        <v>91173.300000000003</v>
      </c>
      <c r="BM107" s="30">
        <f t="shared" si="215"/>
        <v>88604.699999999997</v>
      </c>
      <c r="BN107" s="30">
        <f t="shared" si="216"/>
        <v>88604.699999999997</v>
      </c>
      <c r="BO107" s="30">
        <f t="shared" ref="BO107:BO108" si="314">BO108</f>
        <v>0</v>
      </c>
      <c r="BP107" s="31"/>
      <c r="BQ107" s="1"/>
      <c r="BR107" s="1"/>
      <c r="BS107" s="1"/>
      <c r="BT107" s="1"/>
      <c r="BU107" s="1"/>
      <c r="BV107" s="1"/>
      <c r="BW107" s="1"/>
      <c r="BX107" s="1"/>
      <c r="BY107" s="1"/>
    </row>
    <row r="108">
      <c r="A108" s="28" t="s">
        <v>132</v>
      </c>
      <c r="B108" s="28" t="s">
        <v>26</v>
      </c>
      <c r="C108" s="28" t="s">
        <v>28</v>
      </c>
      <c r="D108" s="28" t="s">
        <v>56</v>
      </c>
      <c r="E108" s="35"/>
      <c r="F108" s="29" t="s">
        <v>57</v>
      </c>
      <c r="G108" s="30">
        <f t="shared" si="266"/>
        <v>86176.100000000006</v>
      </c>
      <c r="H108" s="30">
        <f t="shared" si="267"/>
        <v>88604.699999999997</v>
      </c>
      <c r="I108" s="30">
        <f t="shared" si="268"/>
        <v>88604.699999999997</v>
      </c>
      <c r="J108" s="30">
        <f t="shared" si="269"/>
        <v>0</v>
      </c>
      <c r="K108" s="30">
        <f t="shared" si="270"/>
        <v>0</v>
      </c>
      <c r="L108" s="30">
        <f t="shared" si="271"/>
        <v>0</v>
      </c>
      <c r="M108" s="30">
        <f t="shared" si="196"/>
        <v>86176.100000000006</v>
      </c>
      <c r="N108" s="30">
        <f t="shared" si="197"/>
        <v>88604.699999999997</v>
      </c>
      <c r="O108" s="30">
        <f t="shared" si="198"/>
        <v>88604.699999999997</v>
      </c>
      <c r="P108" s="30">
        <f t="shared" si="272"/>
        <v>0</v>
      </c>
      <c r="Q108" s="30">
        <f t="shared" si="273"/>
        <v>0</v>
      </c>
      <c r="R108" s="30">
        <f t="shared" si="274"/>
        <v>0</v>
      </c>
      <c r="S108" s="30">
        <f t="shared" si="275"/>
        <v>0</v>
      </c>
      <c r="T108" s="30">
        <f t="shared" si="276"/>
        <v>4997.1999999999998</v>
      </c>
      <c r="U108" s="30">
        <f t="shared" si="277"/>
        <v>0</v>
      </c>
      <c r="V108" s="30">
        <f t="shared" si="278"/>
        <v>0</v>
      </c>
      <c r="W108" s="30">
        <f t="shared" si="279"/>
        <v>0</v>
      </c>
      <c r="X108" s="30">
        <f t="shared" si="280"/>
        <v>0</v>
      </c>
      <c r="Y108" s="30">
        <f t="shared" si="281"/>
        <v>0</v>
      </c>
      <c r="Z108" s="30">
        <f t="shared" si="282"/>
        <v>0</v>
      </c>
      <c r="AA108" s="30">
        <f t="shared" si="283"/>
        <v>0</v>
      </c>
      <c r="AB108" s="30">
        <f t="shared" si="284"/>
        <v>0</v>
      </c>
      <c r="AC108" s="30">
        <f t="shared" si="285"/>
        <v>91173.300000000003</v>
      </c>
      <c r="AD108" s="30">
        <f t="shared" si="286"/>
        <v>88604.699999999997</v>
      </c>
      <c r="AE108" s="30">
        <f t="shared" si="287"/>
        <v>88604.699999999997</v>
      </c>
      <c r="AF108" s="30">
        <f t="shared" si="288"/>
        <v>0</v>
      </c>
      <c r="AG108" s="30">
        <f t="shared" si="289"/>
        <v>91173.300000000003</v>
      </c>
      <c r="AH108" s="30">
        <f t="shared" si="290"/>
        <v>88604.699999999997</v>
      </c>
      <c r="AI108" s="30">
        <f t="shared" si="291"/>
        <v>88604.699999999997</v>
      </c>
      <c r="AJ108" s="30">
        <f t="shared" si="292"/>
        <v>0</v>
      </c>
      <c r="AK108" s="30">
        <f t="shared" si="293"/>
        <v>0</v>
      </c>
      <c r="AL108" s="30">
        <f t="shared" si="294"/>
        <v>0</v>
      </c>
      <c r="AM108" s="30">
        <f t="shared" si="295"/>
        <v>0</v>
      </c>
      <c r="AN108" s="30">
        <f t="shared" si="296"/>
        <v>0</v>
      </c>
      <c r="AO108" s="30">
        <f t="shared" si="297"/>
        <v>0</v>
      </c>
      <c r="AP108" s="30">
        <f t="shared" si="298"/>
        <v>0</v>
      </c>
      <c r="AQ108" s="30">
        <f t="shared" si="299"/>
        <v>0</v>
      </c>
      <c r="AR108" s="30">
        <f t="shared" si="300"/>
        <v>0</v>
      </c>
      <c r="AS108" s="30">
        <f t="shared" si="217"/>
        <v>91173.300000000003</v>
      </c>
      <c r="AT108" s="30">
        <f t="shared" si="218"/>
        <v>88604.699999999997</v>
      </c>
      <c r="AU108" s="30">
        <f t="shared" si="219"/>
        <v>88604.699999999997</v>
      </c>
      <c r="AV108" s="30">
        <f t="shared" si="301"/>
        <v>0</v>
      </c>
      <c r="AW108" s="30">
        <f t="shared" si="302"/>
        <v>0</v>
      </c>
      <c r="AX108" s="30">
        <f t="shared" si="303"/>
        <v>0</v>
      </c>
      <c r="AY108" s="30">
        <f t="shared" si="220"/>
        <v>91173.300000000003</v>
      </c>
      <c r="AZ108" s="30">
        <f t="shared" si="221"/>
        <v>88604.699999999997</v>
      </c>
      <c r="BA108" s="30">
        <f t="shared" si="222"/>
        <v>88604.699999999997</v>
      </c>
      <c r="BB108" s="30">
        <f t="shared" si="304"/>
        <v>0</v>
      </c>
      <c r="BC108" s="30">
        <f t="shared" si="305"/>
        <v>0</v>
      </c>
      <c r="BD108" s="30">
        <f t="shared" si="306"/>
        <v>0</v>
      </c>
      <c r="BE108" s="30">
        <f t="shared" si="307"/>
        <v>0</v>
      </c>
      <c r="BF108" s="30">
        <f t="shared" si="308"/>
        <v>0</v>
      </c>
      <c r="BG108" s="30">
        <f t="shared" si="309"/>
        <v>0</v>
      </c>
      <c r="BH108" s="30">
        <f t="shared" si="310"/>
        <v>0</v>
      </c>
      <c r="BI108" s="30">
        <f t="shared" si="311"/>
        <v>0</v>
      </c>
      <c r="BJ108" s="30">
        <f t="shared" si="312"/>
        <v>0</v>
      </c>
      <c r="BK108" s="30">
        <f t="shared" si="313"/>
        <v>0</v>
      </c>
      <c r="BL108" s="30">
        <f t="shared" si="214"/>
        <v>91173.300000000003</v>
      </c>
      <c r="BM108" s="30">
        <f t="shared" si="215"/>
        <v>88604.699999999997</v>
      </c>
      <c r="BN108" s="30">
        <f t="shared" si="216"/>
        <v>88604.699999999997</v>
      </c>
      <c r="BO108" s="30">
        <f t="shared" si="314"/>
        <v>0</v>
      </c>
      <c r="BP108" s="31"/>
      <c r="BQ108" s="1"/>
      <c r="BR108" s="1"/>
      <c r="BS108" s="1"/>
      <c r="BT108" s="1"/>
      <c r="BU108" s="1"/>
      <c r="BV108" s="1"/>
      <c r="BW108" s="1"/>
      <c r="BX108" s="1"/>
      <c r="BY108" s="1"/>
    </row>
    <row r="109" ht="31.5">
      <c r="A109" s="28" t="s">
        <v>132</v>
      </c>
      <c r="B109" s="28" t="s">
        <v>26</v>
      </c>
      <c r="C109" s="28" t="s">
        <v>28</v>
      </c>
      <c r="D109" s="28" t="s">
        <v>134</v>
      </c>
      <c r="E109" s="35"/>
      <c r="F109" s="29" t="s">
        <v>135</v>
      </c>
      <c r="G109" s="30">
        <f>G110+G111+G112</f>
        <v>86176.100000000006</v>
      </c>
      <c r="H109" s="30">
        <f>H110+H111+H112</f>
        <v>88604.699999999997</v>
      </c>
      <c r="I109" s="30">
        <f>I110+I111+I112</f>
        <v>88604.699999999997</v>
      </c>
      <c r="J109" s="30">
        <f>J110+J111+J112</f>
        <v>0</v>
      </c>
      <c r="K109" s="30">
        <f>K110+K111+K112</f>
        <v>0</v>
      </c>
      <c r="L109" s="30">
        <f>L110+L111+L112</f>
        <v>0</v>
      </c>
      <c r="M109" s="30">
        <f t="shared" si="196"/>
        <v>86176.100000000006</v>
      </c>
      <c r="N109" s="30">
        <f t="shared" si="197"/>
        <v>88604.699999999997</v>
      </c>
      <c r="O109" s="30">
        <f t="shared" si="198"/>
        <v>88604.699999999997</v>
      </c>
      <c r="P109" s="30">
        <f>P110+P111+P112</f>
        <v>0</v>
      </c>
      <c r="Q109" s="30">
        <f>Q110+Q111+Q112</f>
        <v>0</v>
      </c>
      <c r="R109" s="30">
        <f>R110+R111+R112</f>
        <v>0</v>
      </c>
      <c r="S109" s="30">
        <f>S110+S111+S112</f>
        <v>0</v>
      </c>
      <c r="T109" s="30">
        <f>T110+T111+T112</f>
        <v>4997.1999999999998</v>
      </c>
      <c r="U109" s="30">
        <f>U110+U111+U112</f>
        <v>0</v>
      </c>
      <c r="V109" s="30">
        <f>V110+V111+V112</f>
        <v>0</v>
      </c>
      <c r="W109" s="30">
        <f>W110+W111+W112</f>
        <v>0</v>
      </c>
      <c r="X109" s="30">
        <f>X110+X111+X112</f>
        <v>0</v>
      </c>
      <c r="Y109" s="30">
        <f>Y110+Y111+Y112</f>
        <v>0</v>
      </c>
      <c r="Z109" s="30">
        <f>Z110+Z111+Z112</f>
        <v>0</v>
      </c>
      <c r="AA109" s="30">
        <f>AA110+AA111+AA112</f>
        <v>0</v>
      </c>
      <c r="AB109" s="30">
        <f>AB110+AB111+AB112</f>
        <v>0</v>
      </c>
      <c r="AC109" s="30">
        <f t="shared" si="285"/>
        <v>91173.300000000003</v>
      </c>
      <c r="AD109" s="30">
        <f t="shared" si="286"/>
        <v>88604.699999999997</v>
      </c>
      <c r="AE109" s="30">
        <f t="shared" si="287"/>
        <v>88604.699999999997</v>
      </c>
      <c r="AF109" s="30">
        <f>AF110+AF111+AF112</f>
        <v>0</v>
      </c>
      <c r="AG109" s="30">
        <f t="shared" si="289"/>
        <v>91173.300000000003</v>
      </c>
      <c r="AH109" s="30">
        <f t="shared" si="290"/>
        <v>88604.699999999997</v>
      </c>
      <c r="AI109" s="30">
        <f t="shared" si="291"/>
        <v>88604.699999999997</v>
      </c>
      <c r="AJ109" s="30">
        <f>AJ110+AJ111+AJ112</f>
        <v>0</v>
      </c>
      <c r="AK109" s="30">
        <f>AK110+AK111+AK112</f>
        <v>0</v>
      </c>
      <c r="AL109" s="30">
        <f>AL110+AL111+AL112</f>
        <v>0</v>
      </c>
      <c r="AM109" s="30">
        <f>AM110+AM111+AM112</f>
        <v>0</v>
      </c>
      <c r="AN109" s="30">
        <f>AN110+AN111+AN112</f>
        <v>0</v>
      </c>
      <c r="AO109" s="30">
        <f>AO110+AO111+AO112</f>
        <v>0</v>
      </c>
      <c r="AP109" s="30">
        <f>AP110+AP111+AP112</f>
        <v>0</v>
      </c>
      <c r="AQ109" s="30">
        <f>AQ110+AQ111+AQ112</f>
        <v>0</v>
      </c>
      <c r="AR109" s="30">
        <f>AR110+AR111+AR112</f>
        <v>0</v>
      </c>
      <c r="AS109" s="30">
        <f t="shared" si="217"/>
        <v>91173.300000000003</v>
      </c>
      <c r="AT109" s="30">
        <f t="shared" si="218"/>
        <v>88604.699999999997</v>
      </c>
      <c r="AU109" s="30">
        <f t="shared" si="219"/>
        <v>88604.699999999997</v>
      </c>
      <c r="AV109" s="30">
        <f>AV110+AV111+AV112</f>
        <v>0</v>
      </c>
      <c r="AW109" s="30">
        <f>AW110+AW111+AW112</f>
        <v>0</v>
      </c>
      <c r="AX109" s="30">
        <f>AX110+AX111+AX112</f>
        <v>0</v>
      </c>
      <c r="AY109" s="30">
        <f t="shared" si="220"/>
        <v>91173.300000000003</v>
      </c>
      <c r="AZ109" s="30">
        <f t="shared" si="221"/>
        <v>88604.699999999997</v>
      </c>
      <c r="BA109" s="30">
        <f t="shared" si="222"/>
        <v>88604.699999999997</v>
      </c>
      <c r="BB109" s="30">
        <f>BB110+BB111+BB112</f>
        <v>0</v>
      </c>
      <c r="BC109" s="30">
        <f>BC110+BC111+BC112</f>
        <v>0</v>
      </c>
      <c r="BD109" s="30">
        <f>BD110+BD111+BD112</f>
        <v>0</v>
      </c>
      <c r="BE109" s="30">
        <f>BE110+BE111+BE112</f>
        <v>0</v>
      </c>
      <c r="BF109" s="30">
        <f>BF110+BF111+BF112</f>
        <v>0</v>
      </c>
      <c r="BG109" s="30">
        <f>BG110+BG111+BG112</f>
        <v>0</v>
      </c>
      <c r="BH109" s="30">
        <f>BH110+BH111+BH112</f>
        <v>0</v>
      </c>
      <c r="BI109" s="30">
        <f>BI110+BI111+BI112</f>
        <v>0</v>
      </c>
      <c r="BJ109" s="30">
        <f>BJ110+BJ111+BJ112</f>
        <v>0</v>
      </c>
      <c r="BK109" s="30">
        <f>BK110+BK111+BK112</f>
        <v>0</v>
      </c>
      <c r="BL109" s="30">
        <f t="shared" si="214"/>
        <v>91173.300000000003</v>
      </c>
      <c r="BM109" s="30">
        <f t="shared" si="215"/>
        <v>88604.699999999997</v>
      </c>
      <c r="BN109" s="30">
        <f t="shared" si="216"/>
        <v>88604.699999999997</v>
      </c>
      <c r="BO109" s="30">
        <f>BO110+BO111+BO112</f>
        <v>0</v>
      </c>
      <c r="BP109" s="31"/>
      <c r="BQ109" s="1"/>
      <c r="BR109" s="1"/>
      <c r="BS109" s="1"/>
      <c r="BT109" s="1"/>
      <c r="BU109" s="1"/>
      <c r="BV109" s="1"/>
      <c r="BW109" s="1"/>
      <c r="BX109" s="1"/>
      <c r="BY109" s="1"/>
    </row>
    <row r="110" ht="78.75">
      <c r="A110" s="28" t="s">
        <v>132</v>
      </c>
      <c r="B110" s="28" t="s">
        <v>26</v>
      </c>
      <c r="C110" s="28" t="s">
        <v>28</v>
      </c>
      <c r="D110" s="28" t="s">
        <v>134</v>
      </c>
      <c r="E110" s="28" t="s">
        <v>50</v>
      </c>
      <c r="F110" s="29" t="s">
        <v>51</v>
      </c>
      <c r="G110" s="30">
        <v>81989.100000000006</v>
      </c>
      <c r="H110" s="30">
        <v>84018.699999999997</v>
      </c>
      <c r="I110" s="30">
        <v>83579.699999999997</v>
      </c>
      <c r="J110" s="30"/>
      <c r="K110" s="30"/>
      <c r="L110" s="30"/>
      <c r="M110" s="30">
        <f t="shared" si="196"/>
        <v>81989.100000000006</v>
      </c>
      <c r="N110" s="30">
        <f t="shared" si="197"/>
        <v>84018.699999999997</v>
      </c>
      <c r="O110" s="30">
        <f t="shared" si="198"/>
        <v>83579.699999999997</v>
      </c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>
        <f t="shared" si="285"/>
        <v>81989.100000000006</v>
      </c>
      <c r="AD110" s="30">
        <f t="shared" si="286"/>
        <v>84018.699999999997</v>
      </c>
      <c r="AE110" s="30">
        <f t="shared" si="287"/>
        <v>83579.699999999997</v>
      </c>
      <c r="AF110" s="30"/>
      <c r="AG110" s="30">
        <f t="shared" si="289"/>
        <v>81989.100000000006</v>
      </c>
      <c r="AH110" s="30">
        <f t="shared" si="290"/>
        <v>84018.699999999997</v>
      </c>
      <c r="AI110" s="30">
        <f t="shared" si="291"/>
        <v>83579.699999999997</v>
      </c>
      <c r="AJ110" s="30"/>
      <c r="AK110" s="30"/>
      <c r="AL110" s="30"/>
      <c r="AM110" s="30"/>
      <c r="AN110" s="30"/>
      <c r="AO110" s="30"/>
      <c r="AP110" s="30"/>
      <c r="AQ110" s="30"/>
      <c r="AR110" s="30"/>
      <c r="AS110" s="30">
        <f t="shared" si="217"/>
        <v>81989.100000000006</v>
      </c>
      <c r="AT110" s="30">
        <f t="shared" si="218"/>
        <v>84018.699999999997</v>
      </c>
      <c r="AU110" s="30">
        <f t="shared" si="219"/>
        <v>83579.699999999997</v>
      </c>
      <c r="AV110" s="30"/>
      <c r="AW110" s="30"/>
      <c r="AX110" s="30"/>
      <c r="AY110" s="30">
        <f t="shared" si="220"/>
        <v>81989.100000000006</v>
      </c>
      <c r="AZ110" s="30">
        <f t="shared" si="221"/>
        <v>84018.699999999997</v>
      </c>
      <c r="BA110" s="30">
        <f t="shared" si="222"/>
        <v>83579.699999999997</v>
      </c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>
        <f t="shared" si="214"/>
        <v>81989.100000000006</v>
      </c>
      <c r="BM110" s="30">
        <f t="shared" si="215"/>
        <v>84018.699999999997</v>
      </c>
      <c r="BN110" s="30">
        <f t="shared" si="216"/>
        <v>83579.699999999997</v>
      </c>
      <c r="BO110" s="30"/>
      <c r="BP110" s="31"/>
      <c r="BQ110" s="1"/>
      <c r="BR110" s="1"/>
      <c r="BS110" s="1"/>
      <c r="BT110" s="1"/>
      <c r="BU110" s="1"/>
      <c r="BV110" s="1"/>
      <c r="BW110" s="1"/>
      <c r="BX110" s="1"/>
      <c r="BY110" s="1"/>
    </row>
    <row r="111" ht="31.5">
      <c r="A111" s="28" t="s">
        <v>132</v>
      </c>
      <c r="B111" s="28" t="s">
        <v>26</v>
      </c>
      <c r="C111" s="28" t="s">
        <v>28</v>
      </c>
      <c r="D111" s="28" t="s">
        <v>134</v>
      </c>
      <c r="E111" s="28" t="s">
        <v>38</v>
      </c>
      <c r="F111" s="29" t="s">
        <v>39</v>
      </c>
      <c r="G111" s="30">
        <v>3987</v>
      </c>
      <c r="H111" s="30">
        <v>4386</v>
      </c>
      <c r="I111" s="30">
        <v>4825</v>
      </c>
      <c r="J111" s="30"/>
      <c r="K111" s="30"/>
      <c r="L111" s="30"/>
      <c r="M111" s="30">
        <f t="shared" si="196"/>
        <v>3987</v>
      </c>
      <c r="N111" s="30">
        <f t="shared" si="197"/>
        <v>4386</v>
      </c>
      <c r="O111" s="30">
        <f t="shared" si="198"/>
        <v>4825</v>
      </c>
      <c r="P111" s="30"/>
      <c r="Q111" s="30"/>
      <c r="R111" s="30"/>
      <c r="S111" s="30"/>
      <c r="T111" s="30">
        <v>4997.1999999999998</v>
      </c>
      <c r="U111" s="30"/>
      <c r="V111" s="30"/>
      <c r="W111" s="30"/>
      <c r="X111" s="30"/>
      <c r="Y111" s="30"/>
      <c r="Z111" s="30"/>
      <c r="AA111" s="30"/>
      <c r="AB111" s="30"/>
      <c r="AC111" s="30">
        <f t="shared" si="285"/>
        <v>8984.2000000000007</v>
      </c>
      <c r="AD111" s="30">
        <f t="shared" si="286"/>
        <v>4386</v>
      </c>
      <c r="AE111" s="30">
        <f t="shared" si="287"/>
        <v>4825</v>
      </c>
      <c r="AF111" s="30"/>
      <c r="AG111" s="30">
        <f t="shared" si="289"/>
        <v>8984.2000000000007</v>
      </c>
      <c r="AH111" s="30">
        <f t="shared" si="290"/>
        <v>4386</v>
      </c>
      <c r="AI111" s="30">
        <f t="shared" si="291"/>
        <v>4825</v>
      </c>
      <c r="AJ111" s="30"/>
      <c r="AK111" s="30"/>
      <c r="AL111" s="30"/>
      <c r="AM111" s="30"/>
      <c r="AN111" s="30"/>
      <c r="AO111" s="30"/>
      <c r="AP111" s="30"/>
      <c r="AQ111" s="30"/>
      <c r="AR111" s="30"/>
      <c r="AS111" s="30">
        <f t="shared" si="217"/>
        <v>8984.2000000000007</v>
      </c>
      <c r="AT111" s="30">
        <f t="shared" si="218"/>
        <v>4386</v>
      </c>
      <c r="AU111" s="30">
        <f t="shared" si="219"/>
        <v>4825</v>
      </c>
      <c r="AV111" s="30"/>
      <c r="AW111" s="30"/>
      <c r="AX111" s="30"/>
      <c r="AY111" s="30">
        <f t="shared" si="220"/>
        <v>8984.2000000000007</v>
      </c>
      <c r="AZ111" s="30">
        <f t="shared" si="221"/>
        <v>4386</v>
      </c>
      <c r="BA111" s="30">
        <f t="shared" si="222"/>
        <v>4825</v>
      </c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>
        <f t="shared" si="214"/>
        <v>8984.2000000000007</v>
      </c>
      <c r="BM111" s="30">
        <f t="shared" si="215"/>
        <v>4386</v>
      </c>
      <c r="BN111" s="30">
        <f t="shared" si="216"/>
        <v>4825</v>
      </c>
      <c r="BO111" s="30"/>
      <c r="BP111" s="31"/>
      <c r="BQ111" s="1"/>
      <c r="BR111" s="1"/>
      <c r="BS111" s="1"/>
      <c r="BT111" s="1"/>
      <c r="BU111" s="1"/>
      <c r="BV111" s="1"/>
      <c r="BW111" s="1"/>
      <c r="BX111" s="1"/>
      <c r="BY111" s="1"/>
    </row>
    <row r="112">
      <c r="A112" s="28" t="s">
        <v>132</v>
      </c>
      <c r="B112" s="28" t="s">
        <v>26</v>
      </c>
      <c r="C112" s="28" t="s">
        <v>28</v>
      </c>
      <c r="D112" s="28" t="s">
        <v>134</v>
      </c>
      <c r="E112" s="28" t="s">
        <v>40</v>
      </c>
      <c r="F112" s="29" t="s">
        <v>41</v>
      </c>
      <c r="G112" s="30">
        <v>200</v>
      </c>
      <c r="H112" s="30">
        <v>200</v>
      </c>
      <c r="I112" s="30">
        <v>200</v>
      </c>
      <c r="J112" s="30"/>
      <c r="K112" s="30"/>
      <c r="L112" s="30"/>
      <c r="M112" s="30">
        <f t="shared" si="196"/>
        <v>200</v>
      </c>
      <c r="N112" s="30">
        <f t="shared" si="197"/>
        <v>200</v>
      </c>
      <c r="O112" s="30">
        <f t="shared" si="198"/>
        <v>200</v>
      </c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>
        <f t="shared" si="285"/>
        <v>200</v>
      </c>
      <c r="AD112" s="30">
        <f t="shared" si="286"/>
        <v>200</v>
      </c>
      <c r="AE112" s="30">
        <f t="shared" si="287"/>
        <v>200</v>
      </c>
      <c r="AF112" s="30"/>
      <c r="AG112" s="30">
        <f t="shared" si="289"/>
        <v>200</v>
      </c>
      <c r="AH112" s="30">
        <f t="shared" si="290"/>
        <v>200</v>
      </c>
      <c r="AI112" s="30">
        <f t="shared" si="291"/>
        <v>200</v>
      </c>
      <c r="AJ112" s="30"/>
      <c r="AK112" s="30"/>
      <c r="AL112" s="30"/>
      <c r="AM112" s="30"/>
      <c r="AN112" s="30"/>
      <c r="AO112" s="30"/>
      <c r="AP112" s="30"/>
      <c r="AQ112" s="30"/>
      <c r="AR112" s="30"/>
      <c r="AS112" s="30">
        <f t="shared" si="217"/>
        <v>200</v>
      </c>
      <c r="AT112" s="30">
        <f t="shared" si="218"/>
        <v>200</v>
      </c>
      <c r="AU112" s="30">
        <f t="shared" si="219"/>
        <v>200</v>
      </c>
      <c r="AV112" s="30"/>
      <c r="AW112" s="30"/>
      <c r="AX112" s="30"/>
      <c r="AY112" s="30">
        <f t="shared" si="220"/>
        <v>200</v>
      </c>
      <c r="AZ112" s="30">
        <f t="shared" si="221"/>
        <v>200</v>
      </c>
      <c r="BA112" s="30">
        <f t="shared" si="222"/>
        <v>200</v>
      </c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>
        <f t="shared" si="214"/>
        <v>200</v>
      </c>
      <c r="BM112" s="30">
        <f t="shared" si="215"/>
        <v>200</v>
      </c>
      <c r="BN112" s="30">
        <f t="shared" si="216"/>
        <v>200</v>
      </c>
      <c r="BO112" s="30"/>
      <c r="BP112" s="31"/>
      <c r="BQ112" s="1"/>
      <c r="BR112" s="1"/>
      <c r="BS112" s="1"/>
      <c r="BT112" s="1"/>
      <c r="BU112" s="1"/>
      <c r="BV112" s="1"/>
      <c r="BW112" s="1"/>
      <c r="BX112" s="1"/>
      <c r="BY112" s="1"/>
    </row>
    <row r="113" ht="31.5">
      <c r="A113" s="28" t="s">
        <v>132</v>
      </c>
      <c r="B113" s="28" t="s">
        <v>26</v>
      </c>
      <c r="C113" s="28" t="s">
        <v>28</v>
      </c>
      <c r="D113" s="28" t="s">
        <v>81</v>
      </c>
      <c r="E113" s="28"/>
      <c r="F113" s="29" t="s">
        <v>82</v>
      </c>
      <c r="G113" s="30">
        <f t="shared" ref="G113:G115" si="315">G114</f>
        <v>200.30000000000001</v>
      </c>
      <c r="H113" s="30">
        <f t="shared" ref="H113:H115" si="316">H114</f>
        <v>200.30000000000001</v>
      </c>
      <c r="I113" s="30">
        <f t="shared" ref="I113:I115" si="317">I114</f>
        <v>200.30000000000001</v>
      </c>
      <c r="J113" s="30">
        <f t="shared" ref="J113:J115" si="318">J114</f>
        <v>0</v>
      </c>
      <c r="K113" s="30">
        <f t="shared" ref="K113:K115" si="319">K114</f>
        <v>0</v>
      </c>
      <c r="L113" s="30">
        <f t="shared" ref="L113:L115" si="320">L114</f>
        <v>0</v>
      </c>
      <c r="M113" s="30">
        <f t="shared" si="196"/>
        <v>200.30000000000001</v>
      </c>
      <c r="N113" s="30">
        <f t="shared" si="197"/>
        <v>200.30000000000001</v>
      </c>
      <c r="O113" s="30">
        <f t="shared" si="198"/>
        <v>200.30000000000001</v>
      </c>
      <c r="P113" s="30">
        <f t="shared" ref="P113:P115" si="321">P114</f>
        <v>0</v>
      </c>
      <c r="Q113" s="30">
        <f t="shared" ref="Q113:Q115" si="322">Q114</f>
        <v>0</v>
      </c>
      <c r="R113" s="30">
        <f t="shared" ref="R113:R115" si="323">R114</f>
        <v>0</v>
      </c>
      <c r="S113" s="30">
        <f t="shared" ref="S113:S115" si="324">S114</f>
        <v>0</v>
      </c>
      <c r="T113" s="30">
        <f t="shared" ref="T113:T115" si="325">T114</f>
        <v>0</v>
      </c>
      <c r="U113" s="30">
        <f t="shared" ref="U113:U115" si="326">U114</f>
        <v>0</v>
      </c>
      <c r="V113" s="30">
        <f t="shared" ref="V113:V115" si="327">V114</f>
        <v>0</v>
      </c>
      <c r="W113" s="30">
        <f t="shared" ref="W113:W115" si="328">W114</f>
        <v>0</v>
      </c>
      <c r="X113" s="30">
        <f t="shared" ref="X113:X115" si="329">X114</f>
        <v>0</v>
      </c>
      <c r="Y113" s="30">
        <f t="shared" ref="Y113:Y115" si="330">Y114</f>
        <v>0</v>
      </c>
      <c r="Z113" s="30">
        <f t="shared" ref="Z113:Z115" si="331">Z114</f>
        <v>0</v>
      </c>
      <c r="AA113" s="30">
        <f t="shared" ref="AA113:AA115" si="332">AA114</f>
        <v>0</v>
      </c>
      <c r="AB113" s="30">
        <f t="shared" ref="AB113:AB115" si="333">AB114</f>
        <v>0</v>
      </c>
      <c r="AC113" s="30">
        <f t="shared" si="285"/>
        <v>200.30000000000001</v>
      </c>
      <c r="AD113" s="30">
        <f t="shared" si="286"/>
        <v>200.30000000000001</v>
      </c>
      <c r="AE113" s="30">
        <f t="shared" si="287"/>
        <v>200.30000000000001</v>
      </c>
      <c r="AF113" s="30">
        <f t="shared" ref="AF113:AF115" si="334">AF114</f>
        <v>0</v>
      </c>
      <c r="AG113" s="30">
        <f t="shared" si="289"/>
        <v>200.30000000000001</v>
      </c>
      <c r="AH113" s="30">
        <f t="shared" si="290"/>
        <v>200.30000000000001</v>
      </c>
      <c r="AI113" s="30">
        <f t="shared" si="291"/>
        <v>200.30000000000001</v>
      </c>
      <c r="AJ113" s="30">
        <f t="shared" ref="AJ113:AJ115" si="335">AJ114</f>
        <v>0</v>
      </c>
      <c r="AK113" s="30">
        <f t="shared" ref="AK113:AK115" si="336">AK114</f>
        <v>0</v>
      </c>
      <c r="AL113" s="30">
        <f t="shared" ref="AL113:AL115" si="337">AL114</f>
        <v>-75.349999999999994</v>
      </c>
      <c r="AM113" s="30">
        <f t="shared" ref="AM113:AM115" si="338">AM114</f>
        <v>0</v>
      </c>
      <c r="AN113" s="30">
        <f t="shared" ref="AN113:AN115" si="339">AN114</f>
        <v>0</v>
      </c>
      <c r="AO113" s="30">
        <f t="shared" ref="AO113:AO115" si="340">AO114</f>
        <v>0</v>
      </c>
      <c r="AP113" s="30">
        <f t="shared" ref="AP113:AP115" si="341">AP114</f>
        <v>0</v>
      </c>
      <c r="AQ113" s="30">
        <f t="shared" ref="AQ113:AQ115" si="342">AQ114</f>
        <v>0</v>
      </c>
      <c r="AR113" s="30">
        <f t="shared" ref="AR113:AR115" si="343">AR114</f>
        <v>0</v>
      </c>
      <c r="AS113" s="30">
        <f t="shared" si="217"/>
        <v>124.95000000000002</v>
      </c>
      <c r="AT113" s="30">
        <f t="shared" si="218"/>
        <v>200.30000000000001</v>
      </c>
      <c r="AU113" s="30">
        <f t="shared" si="219"/>
        <v>200.30000000000001</v>
      </c>
      <c r="AV113" s="30">
        <f t="shared" ref="AV113:AV115" si="344">AV114</f>
        <v>0</v>
      </c>
      <c r="AW113" s="30">
        <f t="shared" ref="AW113:AW115" si="345">AW114</f>
        <v>0</v>
      </c>
      <c r="AX113" s="30">
        <f t="shared" ref="AX113:AX115" si="346">AX114</f>
        <v>0</v>
      </c>
      <c r="AY113" s="30">
        <f t="shared" si="220"/>
        <v>124.95000000000002</v>
      </c>
      <c r="AZ113" s="30">
        <f t="shared" si="221"/>
        <v>200.30000000000001</v>
      </c>
      <c r="BA113" s="30">
        <f t="shared" si="222"/>
        <v>200.30000000000001</v>
      </c>
      <c r="BB113" s="30">
        <f t="shared" ref="BB113:BB115" si="347">BB114</f>
        <v>0</v>
      </c>
      <c r="BC113" s="30">
        <f t="shared" ref="BC113:BC115" si="348">BC114</f>
        <v>0</v>
      </c>
      <c r="BD113" s="30">
        <f t="shared" ref="BD113:BD115" si="349">BD114</f>
        <v>0</v>
      </c>
      <c r="BE113" s="30">
        <f t="shared" ref="BE113:BE115" si="350">BE114</f>
        <v>0</v>
      </c>
      <c r="BF113" s="30">
        <f t="shared" ref="BF113:BF115" si="351">BF114</f>
        <v>0</v>
      </c>
      <c r="BG113" s="30">
        <f t="shared" ref="BG113:BG115" si="352">BG114</f>
        <v>0</v>
      </c>
      <c r="BH113" s="30">
        <f t="shared" ref="BH113:BH115" si="353">BH114</f>
        <v>0</v>
      </c>
      <c r="BI113" s="30">
        <f t="shared" ref="BI113:BI115" si="354">BI114</f>
        <v>0</v>
      </c>
      <c r="BJ113" s="30">
        <f t="shared" ref="BJ113:BJ115" si="355">BJ114</f>
        <v>0</v>
      </c>
      <c r="BK113" s="30">
        <f t="shared" ref="BK113:BK115" si="356">BK114</f>
        <v>0</v>
      </c>
      <c r="BL113" s="30">
        <f t="shared" si="214"/>
        <v>124.95000000000002</v>
      </c>
      <c r="BM113" s="30">
        <f t="shared" si="215"/>
        <v>200.30000000000001</v>
      </c>
      <c r="BN113" s="30">
        <f t="shared" si="216"/>
        <v>200.30000000000001</v>
      </c>
      <c r="BO113" s="30">
        <f t="shared" ref="BO113:BO115" si="357">BO114</f>
        <v>0</v>
      </c>
      <c r="BP113" s="31"/>
      <c r="BQ113" s="1"/>
      <c r="BR113" s="1"/>
      <c r="BS113" s="1"/>
      <c r="BT113" s="1"/>
      <c r="BU113" s="1"/>
      <c r="BV113" s="1"/>
      <c r="BW113" s="1"/>
      <c r="BX113" s="1"/>
      <c r="BY113" s="1"/>
    </row>
    <row r="114">
      <c r="A114" s="28" t="s">
        <v>132</v>
      </c>
      <c r="B114" s="28" t="s">
        <v>26</v>
      </c>
      <c r="C114" s="28" t="s">
        <v>28</v>
      </c>
      <c r="D114" s="28" t="s">
        <v>136</v>
      </c>
      <c r="E114" s="28"/>
      <c r="F114" s="29" t="s">
        <v>137</v>
      </c>
      <c r="G114" s="30">
        <f t="shared" si="315"/>
        <v>200.30000000000001</v>
      </c>
      <c r="H114" s="30">
        <f t="shared" si="316"/>
        <v>200.30000000000001</v>
      </c>
      <c r="I114" s="30">
        <f t="shared" si="317"/>
        <v>200.30000000000001</v>
      </c>
      <c r="J114" s="30">
        <f t="shared" si="318"/>
        <v>0</v>
      </c>
      <c r="K114" s="30">
        <f t="shared" si="319"/>
        <v>0</v>
      </c>
      <c r="L114" s="30">
        <f t="shared" si="320"/>
        <v>0</v>
      </c>
      <c r="M114" s="30">
        <f t="shared" si="196"/>
        <v>200.30000000000001</v>
      </c>
      <c r="N114" s="30">
        <f t="shared" si="197"/>
        <v>200.30000000000001</v>
      </c>
      <c r="O114" s="30">
        <f t="shared" si="198"/>
        <v>200.30000000000001</v>
      </c>
      <c r="P114" s="30">
        <f t="shared" si="321"/>
        <v>0</v>
      </c>
      <c r="Q114" s="30">
        <f t="shared" si="322"/>
        <v>0</v>
      </c>
      <c r="R114" s="30">
        <f t="shared" si="323"/>
        <v>0</v>
      </c>
      <c r="S114" s="30">
        <f t="shared" si="324"/>
        <v>0</v>
      </c>
      <c r="T114" s="30">
        <f t="shared" si="325"/>
        <v>0</v>
      </c>
      <c r="U114" s="30">
        <f t="shared" si="326"/>
        <v>0</v>
      </c>
      <c r="V114" s="30">
        <f t="shared" si="327"/>
        <v>0</v>
      </c>
      <c r="W114" s="30">
        <f t="shared" si="328"/>
        <v>0</v>
      </c>
      <c r="X114" s="30">
        <f t="shared" si="329"/>
        <v>0</v>
      </c>
      <c r="Y114" s="30">
        <f t="shared" si="330"/>
        <v>0</v>
      </c>
      <c r="Z114" s="30">
        <f t="shared" si="331"/>
        <v>0</v>
      </c>
      <c r="AA114" s="30">
        <f t="shared" si="332"/>
        <v>0</v>
      </c>
      <c r="AB114" s="30">
        <f t="shared" si="333"/>
        <v>0</v>
      </c>
      <c r="AC114" s="30">
        <f t="shared" si="285"/>
        <v>200.30000000000001</v>
      </c>
      <c r="AD114" s="30">
        <f t="shared" si="286"/>
        <v>200.30000000000001</v>
      </c>
      <c r="AE114" s="30">
        <f t="shared" si="287"/>
        <v>200.30000000000001</v>
      </c>
      <c r="AF114" s="30">
        <f t="shared" si="334"/>
        <v>0</v>
      </c>
      <c r="AG114" s="30">
        <f t="shared" si="289"/>
        <v>200.30000000000001</v>
      </c>
      <c r="AH114" s="30">
        <f t="shared" si="290"/>
        <v>200.30000000000001</v>
      </c>
      <c r="AI114" s="30">
        <f t="shared" si="291"/>
        <v>200.30000000000001</v>
      </c>
      <c r="AJ114" s="30">
        <f t="shared" si="335"/>
        <v>0</v>
      </c>
      <c r="AK114" s="30">
        <f t="shared" si="336"/>
        <v>0</v>
      </c>
      <c r="AL114" s="30">
        <f t="shared" si="337"/>
        <v>-75.349999999999994</v>
      </c>
      <c r="AM114" s="30">
        <f t="shared" si="338"/>
        <v>0</v>
      </c>
      <c r="AN114" s="30">
        <f t="shared" si="339"/>
        <v>0</v>
      </c>
      <c r="AO114" s="30">
        <f t="shared" si="340"/>
        <v>0</v>
      </c>
      <c r="AP114" s="30">
        <f t="shared" si="341"/>
        <v>0</v>
      </c>
      <c r="AQ114" s="30">
        <f t="shared" si="342"/>
        <v>0</v>
      </c>
      <c r="AR114" s="30">
        <f t="shared" si="343"/>
        <v>0</v>
      </c>
      <c r="AS114" s="30">
        <f t="shared" si="217"/>
        <v>124.95000000000002</v>
      </c>
      <c r="AT114" s="30">
        <f t="shared" si="218"/>
        <v>200.30000000000001</v>
      </c>
      <c r="AU114" s="30">
        <f t="shared" si="219"/>
        <v>200.30000000000001</v>
      </c>
      <c r="AV114" s="30">
        <f t="shared" si="344"/>
        <v>0</v>
      </c>
      <c r="AW114" s="30">
        <f t="shared" si="345"/>
        <v>0</v>
      </c>
      <c r="AX114" s="30">
        <f t="shared" si="346"/>
        <v>0</v>
      </c>
      <c r="AY114" s="30">
        <f t="shared" si="220"/>
        <v>124.95000000000002</v>
      </c>
      <c r="AZ114" s="30">
        <f t="shared" si="221"/>
        <v>200.30000000000001</v>
      </c>
      <c r="BA114" s="30">
        <f t="shared" si="222"/>
        <v>200.30000000000001</v>
      </c>
      <c r="BB114" s="30">
        <f t="shared" si="347"/>
        <v>0</v>
      </c>
      <c r="BC114" s="30">
        <f t="shared" si="348"/>
        <v>0</v>
      </c>
      <c r="BD114" s="30">
        <f t="shared" si="349"/>
        <v>0</v>
      </c>
      <c r="BE114" s="30">
        <f t="shared" si="350"/>
        <v>0</v>
      </c>
      <c r="BF114" s="30">
        <f t="shared" si="351"/>
        <v>0</v>
      </c>
      <c r="BG114" s="30">
        <f t="shared" si="352"/>
        <v>0</v>
      </c>
      <c r="BH114" s="30">
        <f t="shared" si="353"/>
        <v>0</v>
      </c>
      <c r="BI114" s="30">
        <f t="shared" si="354"/>
        <v>0</v>
      </c>
      <c r="BJ114" s="30">
        <f t="shared" si="355"/>
        <v>0</v>
      </c>
      <c r="BK114" s="30">
        <f t="shared" si="356"/>
        <v>0</v>
      </c>
      <c r="BL114" s="30">
        <f t="shared" si="214"/>
        <v>124.95000000000002</v>
      </c>
      <c r="BM114" s="30">
        <f t="shared" si="215"/>
        <v>200.30000000000001</v>
      </c>
      <c r="BN114" s="30">
        <f t="shared" si="216"/>
        <v>200.30000000000001</v>
      </c>
      <c r="BO114" s="30">
        <f t="shared" si="357"/>
        <v>0</v>
      </c>
      <c r="BP114" s="31"/>
      <c r="BQ114" s="1"/>
      <c r="BR114" s="1"/>
      <c r="BS114" s="1"/>
      <c r="BT114" s="1"/>
      <c r="BU114" s="1"/>
      <c r="BV114" s="1"/>
      <c r="BW114" s="1"/>
      <c r="BX114" s="1"/>
      <c r="BY114" s="1"/>
    </row>
    <row r="115">
      <c r="A115" s="28" t="s">
        <v>132</v>
      </c>
      <c r="B115" s="28" t="s">
        <v>26</v>
      </c>
      <c r="C115" s="28" t="s">
        <v>28</v>
      </c>
      <c r="D115" s="28" t="s">
        <v>138</v>
      </c>
      <c r="E115" s="28"/>
      <c r="F115" s="29" t="s">
        <v>49</v>
      </c>
      <c r="G115" s="30">
        <f t="shared" si="315"/>
        <v>200.30000000000001</v>
      </c>
      <c r="H115" s="30">
        <f t="shared" si="316"/>
        <v>200.30000000000001</v>
      </c>
      <c r="I115" s="30">
        <f t="shared" si="317"/>
        <v>200.30000000000001</v>
      </c>
      <c r="J115" s="30">
        <f t="shared" si="318"/>
        <v>0</v>
      </c>
      <c r="K115" s="30">
        <f t="shared" si="319"/>
        <v>0</v>
      </c>
      <c r="L115" s="30">
        <f t="shared" si="320"/>
        <v>0</v>
      </c>
      <c r="M115" s="30">
        <f t="shared" si="196"/>
        <v>200.30000000000001</v>
      </c>
      <c r="N115" s="30">
        <f t="shared" si="197"/>
        <v>200.30000000000001</v>
      </c>
      <c r="O115" s="30">
        <f t="shared" si="198"/>
        <v>200.30000000000001</v>
      </c>
      <c r="P115" s="30">
        <f t="shared" si="321"/>
        <v>0</v>
      </c>
      <c r="Q115" s="30">
        <f t="shared" si="322"/>
        <v>0</v>
      </c>
      <c r="R115" s="30">
        <f t="shared" si="323"/>
        <v>0</v>
      </c>
      <c r="S115" s="30">
        <f t="shared" si="324"/>
        <v>0</v>
      </c>
      <c r="T115" s="30">
        <f t="shared" si="325"/>
        <v>0</v>
      </c>
      <c r="U115" s="30">
        <f t="shared" si="326"/>
        <v>0</v>
      </c>
      <c r="V115" s="30">
        <f t="shared" si="327"/>
        <v>0</v>
      </c>
      <c r="W115" s="30">
        <f t="shared" si="328"/>
        <v>0</v>
      </c>
      <c r="X115" s="30">
        <f t="shared" si="329"/>
        <v>0</v>
      </c>
      <c r="Y115" s="30">
        <f t="shared" si="330"/>
        <v>0</v>
      </c>
      <c r="Z115" s="30">
        <f t="shared" si="331"/>
        <v>0</v>
      </c>
      <c r="AA115" s="30">
        <f t="shared" si="332"/>
        <v>0</v>
      </c>
      <c r="AB115" s="30">
        <f t="shared" si="333"/>
        <v>0</v>
      </c>
      <c r="AC115" s="30">
        <f t="shared" si="285"/>
        <v>200.30000000000001</v>
      </c>
      <c r="AD115" s="30">
        <f t="shared" si="286"/>
        <v>200.30000000000001</v>
      </c>
      <c r="AE115" s="30">
        <f t="shared" si="287"/>
        <v>200.30000000000001</v>
      </c>
      <c r="AF115" s="30">
        <f t="shared" si="334"/>
        <v>0</v>
      </c>
      <c r="AG115" s="30">
        <f t="shared" si="289"/>
        <v>200.30000000000001</v>
      </c>
      <c r="AH115" s="30">
        <f t="shared" si="290"/>
        <v>200.30000000000001</v>
      </c>
      <c r="AI115" s="30">
        <f t="shared" si="291"/>
        <v>200.30000000000001</v>
      </c>
      <c r="AJ115" s="30">
        <f t="shared" si="335"/>
        <v>0</v>
      </c>
      <c r="AK115" s="30">
        <f t="shared" si="336"/>
        <v>0</v>
      </c>
      <c r="AL115" s="30">
        <f t="shared" si="337"/>
        <v>-75.349999999999994</v>
      </c>
      <c r="AM115" s="30">
        <f t="shared" si="338"/>
        <v>0</v>
      </c>
      <c r="AN115" s="30">
        <f t="shared" si="339"/>
        <v>0</v>
      </c>
      <c r="AO115" s="30">
        <f t="shared" si="340"/>
        <v>0</v>
      </c>
      <c r="AP115" s="30">
        <f t="shared" si="341"/>
        <v>0</v>
      </c>
      <c r="AQ115" s="30">
        <f t="shared" si="342"/>
        <v>0</v>
      </c>
      <c r="AR115" s="30">
        <f t="shared" si="343"/>
        <v>0</v>
      </c>
      <c r="AS115" s="30">
        <f t="shared" si="217"/>
        <v>124.95000000000002</v>
      </c>
      <c r="AT115" s="30">
        <f t="shared" si="218"/>
        <v>200.30000000000001</v>
      </c>
      <c r="AU115" s="30">
        <f t="shared" si="219"/>
        <v>200.30000000000001</v>
      </c>
      <c r="AV115" s="30">
        <f t="shared" si="344"/>
        <v>0</v>
      </c>
      <c r="AW115" s="30">
        <f t="shared" si="345"/>
        <v>0</v>
      </c>
      <c r="AX115" s="30">
        <f t="shared" si="346"/>
        <v>0</v>
      </c>
      <c r="AY115" s="30">
        <f t="shared" si="220"/>
        <v>124.95000000000002</v>
      </c>
      <c r="AZ115" s="30">
        <f t="shared" si="221"/>
        <v>200.30000000000001</v>
      </c>
      <c r="BA115" s="30">
        <f t="shared" si="222"/>
        <v>200.30000000000001</v>
      </c>
      <c r="BB115" s="30">
        <f t="shared" si="347"/>
        <v>0</v>
      </c>
      <c r="BC115" s="30">
        <f t="shared" si="348"/>
        <v>0</v>
      </c>
      <c r="BD115" s="30">
        <f t="shared" si="349"/>
        <v>0</v>
      </c>
      <c r="BE115" s="30">
        <f t="shared" si="350"/>
        <v>0</v>
      </c>
      <c r="BF115" s="30">
        <f t="shared" si="351"/>
        <v>0</v>
      </c>
      <c r="BG115" s="30">
        <f t="shared" si="352"/>
        <v>0</v>
      </c>
      <c r="BH115" s="30">
        <f t="shared" si="353"/>
        <v>0</v>
      </c>
      <c r="BI115" s="30">
        <f t="shared" si="354"/>
        <v>0</v>
      </c>
      <c r="BJ115" s="30">
        <f t="shared" si="355"/>
        <v>0</v>
      </c>
      <c r="BK115" s="30">
        <f t="shared" si="356"/>
        <v>0</v>
      </c>
      <c r="BL115" s="30">
        <f t="shared" si="214"/>
        <v>124.95000000000002</v>
      </c>
      <c r="BM115" s="30">
        <f t="shared" si="215"/>
        <v>200.30000000000001</v>
      </c>
      <c r="BN115" s="30">
        <f t="shared" si="216"/>
        <v>200.30000000000001</v>
      </c>
      <c r="BO115" s="30">
        <f t="shared" si="357"/>
        <v>0</v>
      </c>
      <c r="BP115" s="31"/>
      <c r="BQ115" s="1"/>
      <c r="BR115" s="1"/>
      <c r="BS115" s="1"/>
      <c r="BT115" s="1"/>
      <c r="BU115" s="1"/>
      <c r="BV115" s="1"/>
      <c r="BW115" s="1"/>
      <c r="BX115" s="1"/>
      <c r="BY115" s="1"/>
    </row>
    <row r="116" ht="31.5">
      <c r="A116" s="28" t="s">
        <v>132</v>
      </c>
      <c r="B116" s="28" t="s">
        <v>26</v>
      </c>
      <c r="C116" s="28" t="s">
        <v>28</v>
      </c>
      <c r="D116" s="28" t="s">
        <v>138</v>
      </c>
      <c r="E116" s="28" t="s">
        <v>38</v>
      </c>
      <c r="F116" s="29" t="s">
        <v>39</v>
      </c>
      <c r="G116" s="30">
        <v>200.30000000000001</v>
      </c>
      <c r="H116" s="30">
        <v>200.30000000000001</v>
      </c>
      <c r="I116" s="30">
        <v>200.30000000000001</v>
      </c>
      <c r="J116" s="30"/>
      <c r="K116" s="30"/>
      <c r="L116" s="30"/>
      <c r="M116" s="30">
        <f t="shared" si="196"/>
        <v>200.30000000000001</v>
      </c>
      <c r="N116" s="30">
        <f t="shared" si="197"/>
        <v>200.30000000000001</v>
      </c>
      <c r="O116" s="30">
        <f t="shared" si="198"/>
        <v>200.30000000000001</v>
      </c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>
        <f t="shared" si="285"/>
        <v>200.30000000000001</v>
      </c>
      <c r="AD116" s="30">
        <f t="shared" si="286"/>
        <v>200.30000000000001</v>
      </c>
      <c r="AE116" s="30">
        <f t="shared" si="287"/>
        <v>200.30000000000001</v>
      </c>
      <c r="AF116" s="30"/>
      <c r="AG116" s="30">
        <f t="shared" si="289"/>
        <v>200.30000000000001</v>
      </c>
      <c r="AH116" s="30">
        <f t="shared" si="290"/>
        <v>200.30000000000001</v>
      </c>
      <c r="AI116" s="30">
        <f t="shared" si="291"/>
        <v>200.30000000000001</v>
      </c>
      <c r="AJ116" s="30"/>
      <c r="AK116" s="30"/>
      <c r="AL116" s="30">
        <v>-75.349999999999994</v>
      </c>
      <c r="AM116" s="30"/>
      <c r="AN116" s="30"/>
      <c r="AO116" s="30"/>
      <c r="AP116" s="30"/>
      <c r="AQ116" s="30"/>
      <c r="AR116" s="30"/>
      <c r="AS116" s="30">
        <f t="shared" si="217"/>
        <v>124.95000000000002</v>
      </c>
      <c r="AT116" s="30">
        <f t="shared" si="218"/>
        <v>200.30000000000001</v>
      </c>
      <c r="AU116" s="30">
        <f t="shared" si="219"/>
        <v>200.30000000000001</v>
      </c>
      <c r="AV116" s="30"/>
      <c r="AW116" s="30"/>
      <c r="AX116" s="30"/>
      <c r="AY116" s="30">
        <f t="shared" si="220"/>
        <v>124.95000000000002</v>
      </c>
      <c r="AZ116" s="30">
        <f t="shared" si="221"/>
        <v>200.30000000000001</v>
      </c>
      <c r="BA116" s="30">
        <f t="shared" si="222"/>
        <v>200.30000000000001</v>
      </c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>
        <f t="shared" si="214"/>
        <v>124.95000000000002</v>
      </c>
      <c r="BM116" s="30">
        <f t="shared" si="215"/>
        <v>200.30000000000001</v>
      </c>
      <c r="BN116" s="30">
        <f t="shared" si="216"/>
        <v>200.30000000000001</v>
      </c>
      <c r="BO116" s="30"/>
      <c r="BP116" s="31"/>
      <c r="BQ116" s="1"/>
      <c r="BR116" s="1"/>
      <c r="BS116" s="1"/>
      <c r="BT116" s="1"/>
      <c r="BU116" s="1"/>
      <c r="BV116" s="1"/>
      <c r="BW116" s="1"/>
      <c r="BX116" s="1"/>
      <c r="BY116" s="1"/>
    </row>
    <row r="117" s="18" customFormat="1" ht="31.5">
      <c r="A117" s="19" t="s">
        <v>139</v>
      </c>
      <c r="B117" s="19"/>
      <c r="C117" s="19"/>
      <c r="D117" s="19"/>
      <c r="E117" s="33"/>
      <c r="F117" s="20" t="s">
        <v>140</v>
      </c>
      <c r="G117" s="21">
        <f>G173+G118+G124+G146</f>
        <v>616069.90000000002</v>
      </c>
      <c r="H117" s="21">
        <f>H173+H118+H124+H146</f>
        <v>759949.40000000002</v>
      </c>
      <c r="I117" s="21">
        <f>I173+I118+I124+I146</f>
        <v>586723.09999999998</v>
      </c>
      <c r="J117" s="21">
        <f>J173+J118+J124+J146</f>
        <v>34054.432000000001</v>
      </c>
      <c r="K117" s="21">
        <f>K173+K118+K124+K146</f>
        <v>1220.5499999999956</v>
      </c>
      <c r="L117" s="21">
        <f>L173+L118+L124+L146</f>
        <v>23050.566999999999</v>
      </c>
      <c r="M117" s="21">
        <f t="shared" si="196"/>
        <v>650124.33200000005</v>
      </c>
      <c r="N117" s="21">
        <f t="shared" si="197"/>
        <v>761169.95000000007</v>
      </c>
      <c r="O117" s="21">
        <f t="shared" si="198"/>
        <v>609773.66700000002</v>
      </c>
      <c r="P117" s="21">
        <f>P173+P118+P124+P146</f>
        <v>0</v>
      </c>
      <c r="Q117" s="21">
        <f>Q173+Q118+Q124+Q146</f>
        <v>0</v>
      </c>
      <c r="R117" s="21">
        <f>R173+R118+R124+R146</f>
        <v>30294.851999999999</v>
      </c>
      <c r="S117" s="21">
        <f>S173+S118+S124+S146</f>
        <v>-21500</v>
      </c>
      <c r="T117" s="21">
        <f>T173+T118+T124+T146</f>
        <v>6236</v>
      </c>
      <c r="U117" s="21">
        <f>U173+U118+U124+U146</f>
        <v>0</v>
      </c>
      <c r="V117" s="21">
        <f>V173+V118+V124+V146</f>
        <v>0</v>
      </c>
      <c r="W117" s="21">
        <f>W173+W118+W124+W146</f>
        <v>21500</v>
      </c>
      <c r="X117" s="21">
        <f>X173+X118+X124+X146</f>
        <v>15477.1</v>
      </c>
      <c r="Y117" s="21">
        <f>Y173+Y118+Y124+Y146</f>
        <v>0</v>
      </c>
      <c r="Z117" s="21">
        <f>Z173+Z118+Z124+Z146</f>
        <v>0</v>
      </c>
      <c r="AA117" s="21">
        <f>AA173+AA118+AA124+AA146</f>
        <v>0</v>
      </c>
      <c r="AB117" s="21">
        <f>AB173+AB118+AB124+AB146</f>
        <v>0</v>
      </c>
      <c r="AC117" s="21">
        <f t="shared" si="285"/>
        <v>665155.18400000001</v>
      </c>
      <c r="AD117" s="21">
        <f t="shared" si="286"/>
        <v>798147.05000000005</v>
      </c>
      <c r="AE117" s="21">
        <f t="shared" si="287"/>
        <v>609773.66700000002</v>
      </c>
      <c r="AF117" s="21">
        <f>AF173+AF118+AF124+AF146</f>
        <v>0</v>
      </c>
      <c r="AG117" s="21">
        <f t="shared" si="289"/>
        <v>665155.18400000001</v>
      </c>
      <c r="AH117" s="21">
        <f t="shared" si="290"/>
        <v>798147.05000000005</v>
      </c>
      <c r="AI117" s="21">
        <f t="shared" si="291"/>
        <v>609773.66700000002</v>
      </c>
      <c r="AJ117" s="21">
        <f>AJ173+AJ118+AJ124+AJ146</f>
        <v>0</v>
      </c>
      <c r="AK117" s="21">
        <f>AK173+AK118+AK124+AK146</f>
        <v>0</v>
      </c>
      <c r="AL117" s="21">
        <f>AL173+AL118+AL124+AL146</f>
        <v>2140.3560000000002</v>
      </c>
      <c r="AM117" s="21">
        <f>AM173+AM118+AM124+AM146</f>
        <v>0</v>
      </c>
      <c r="AN117" s="21">
        <f>AN173+AN118+AN124+AN146</f>
        <v>0</v>
      </c>
      <c r="AO117" s="21">
        <f>AO173+AO118+AO124+AO146</f>
        <v>0</v>
      </c>
      <c r="AP117" s="21">
        <f>AP173+AP118+AP124+AP146</f>
        <v>0</v>
      </c>
      <c r="AQ117" s="21">
        <f>AQ173+AQ118+AQ124+AQ146</f>
        <v>0</v>
      </c>
      <c r="AR117" s="21">
        <f>AR173+AR118+AR124+AR146</f>
        <v>0</v>
      </c>
      <c r="AS117" s="21">
        <f t="shared" si="217"/>
        <v>667295.54000000004</v>
      </c>
      <c r="AT117" s="21">
        <f t="shared" si="218"/>
        <v>798147.05000000005</v>
      </c>
      <c r="AU117" s="21">
        <f t="shared" si="219"/>
        <v>609773.66700000002</v>
      </c>
      <c r="AV117" s="21">
        <f>AV173+AV118+AV124+AV146</f>
        <v>-43.909999999999997</v>
      </c>
      <c r="AW117" s="21">
        <f>AW173+AW118+AW124+AW146</f>
        <v>0</v>
      </c>
      <c r="AX117" s="21">
        <f>AX173+AX118+AX124+AX146</f>
        <v>0</v>
      </c>
      <c r="AY117" s="21">
        <f t="shared" si="220"/>
        <v>667251.63</v>
      </c>
      <c r="AZ117" s="21">
        <f t="shared" si="221"/>
        <v>798147.05000000005</v>
      </c>
      <c r="BA117" s="21">
        <f t="shared" si="222"/>
        <v>609773.66700000002</v>
      </c>
      <c r="BB117" s="21">
        <f>BB173+BB118+BB124+BB146</f>
        <v>0</v>
      </c>
      <c r="BC117" s="21">
        <f>BC173+BC118+BC124+BC146</f>
        <v>422.07999999999993</v>
      </c>
      <c r="BD117" s="21">
        <f>BD173+BD118+BD124+BD146</f>
        <v>-2028.136</v>
      </c>
      <c r="BE117" s="21">
        <f>BE173+BE118+BE124+BE146</f>
        <v>0</v>
      </c>
      <c r="BF117" s="21">
        <f>BF173+BF118+BF124+BF146</f>
        <v>0</v>
      </c>
      <c r="BG117" s="21">
        <f>BG173+BG118+BG124+BG146</f>
        <v>0</v>
      </c>
      <c r="BH117" s="21">
        <f>BH173+BH118+BH124+BH146</f>
        <v>0</v>
      </c>
      <c r="BI117" s="21">
        <f>BI173+BI118+BI124+BI146</f>
        <v>0</v>
      </c>
      <c r="BJ117" s="21">
        <f>BJ173+BJ118+BJ124+BJ146</f>
        <v>0</v>
      </c>
      <c r="BK117" s="21">
        <f>BK173+BK118+BK124+BK146</f>
        <v>0</v>
      </c>
      <c r="BL117" s="21">
        <f t="shared" si="214"/>
        <v>665645.57399999991</v>
      </c>
      <c r="BM117" s="21">
        <f t="shared" si="215"/>
        <v>798147.05000000005</v>
      </c>
      <c r="BN117" s="21">
        <f t="shared" si="216"/>
        <v>609773.66700000002</v>
      </c>
      <c r="BO117" s="21">
        <f>BO173+BO118+BO124+BO146</f>
        <v>0</v>
      </c>
      <c r="BP117" s="22"/>
      <c r="BQ117" s="18"/>
      <c r="BR117" s="18"/>
      <c r="BS117" s="18"/>
      <c r="BT117" s="18"/>
      <c r="BU117" s="18"/>
      <c r="BV117" s="18"/>
      <c r="BW117" s="18"/>
      <c r="BX117" s="18"/>
      <c r="BY117" s="18"/>
    </row>
    <row r="118" s="18" customFormat="1" ht="31.5">
      <c r="A118" s="19" t="s">
        <v>139</v>
      </c>
      <c r="B118" s="19" t="s">
        <v>62</v>
      </c>
      <c r="C118" s="19"/>
      <c r="D118" s="19"/>
      <c r="E118" s="33"/>
      <c r="F118" s="20" t="s">
        <v>141</v>
      </c>
      <c r="G118" s="21">
        <f t="shared" ref="G118:G122" si="358">G119</f>
        <v>9.6999999999999993</v>
      </c>
      <c r="H118" s="21">
        <f t="shared" ref="H118:H122" si="359">H119</f>
        <v>9.6999999999999993</v>
      </c>
      <c r="I118" s="21">
        <f t="shared" ref="I118:I122" si="360">I119</f>
        <v>9.6999999999999993</v>
      </c>
      <c r="J118" s="21">
        <f t="shared" ref="J118:J122" si="361">J119</f>
        <v>0</v>
      </c>
      <c r="K118" s="21">
        <f t="shared" ref="K118:K122" si="362">K119</f>
        <v>0</v>
      </c>
      <c r="L118" s="21">
        <f t="shared" ref="L118:L122" si="363">L119</f>
        <v>0</v>
      </c>
      <c r="M118" s="21">
        <f t="shared" si="196"/>
        <v>9.6999999999999993</v>
      </c>
      <c r="N118" s="21">
        <f t="shared" si="197"/>
        <v>9.6999999999999993</v>
      </c>
      <c r="O118" s="21">
        <f t="shared" si="198"/>
        <v>9.6999999999999993</v>
      </c>
      <c r="P118" s="21">
        <f t="shared" ref="P118:P122" si="364">P119</f>
        <v>0</v>
      </c>
      <c r="Q118" s="21">
        <f t="shared" ref="Q118:Q122" si="365">Q119</f>
        <v>0</v>
      </c>
      <c r="R118" s="21">
        <f t="shared" ref="R118:R122" si="366">R119</f>
        <v>0</v>
      </c>
      <c r="S118" s="21">
        <f t="shared" ref="S118:S122" si="367">S119</f>
        <v>0</v>
      </c>
      <c r="T118" s="21">
        <f t="shared" ref="T118:T122" si="368">T119</f>
        <v>0</v>
      </c>
      <c r="U118" s="21">
        <f t="shared" ref="U118:U122" si="369">U119</f>
        <v>0</v>
      </c>
      <c r="V118" s="21">
        <f t="shared" ref="V118:V122" si="370">V119</f>
        <v>0</v>
      </c>
      <c r="W118" s="21">
        <f t="shared" ref="W118:W122" si="371">W119</f>
        <v>0</v>
      </c>
      <c r="X118" s="21">
        <f t="shared" ref="X118:X122" si="372">X119</f>
        <v>0</v>
      </c>
      <c r="Y118" s="21">
        <f t="shared" ref="Y118:Y122" si="373">Y119</f>
        <v>0</v>
      </c>
      <c r="Z118" s="21">
        <f t="shared" ref="Z118:Z122" si="374">Z119</f>
        <v>0</v>
      </c>
      <c r="AA118" s="21">
        <f t="shared" ref="AA118:AA122" si="375">AA119</f>
        <v>0</v>
      </c>
      <c r="AB118" s="21">
        <f t="shared" ref="AB118:AB122" si="376">AB119</f>
        <v>0</v>
      </c>
      <c r="AC118" s="21">
        <f t="shared" si="285"/>
        <v>9.6999999999999993</v>
      </c>
      <c r="AD118" s="21">
        <f t="shared" si="286"/>
        <v>9.6999999999999993</v>
      </c>
      <c r="AE118" s="21">
        <f t="shared" si="287"/>
        <v>9.6999999999999993</v>
      </c>
      <c r="AF118" s="21">
        <f t="shared" ref="AF118:AF122" si="377">AF119</f>
        <v>0</v>
      </c>
      <c r="AG118" s="21">
        <f t="shared" si="289"/>
        <v>9.6999999999999993</v>
      </c>
      <c r="AH118" s="21">
        <f t="shared" si="290"/>
        <v>9.6999999999999993</v>
      </c>
      <c r="AI118" s="21">
        <f t="shared" si="291"/>
        <v>9.6999999999999993</v>
      </c>
      <c r="AJ118" s="21">
        <f t="shared" ref="AJ118:AJ122" si="378">AJ119</f>
        <v>0</v>
      </c>
      <c r="AK118" s="21">
        <f t="shared" ref="AK118:AK122" si="379">AK119</f>
        <v>0</v>
      </c>
      <c r="AL118" s="21">
        <f t="shared" ref="AL118:AL122" si="380">AL119</f>
        <v>0</v>
      </c>
      <c r="AM118" s="21">
        <f t="shared" ref="AM118:AM122" si="381">AM119</f>
        <v>0</v>
      </c>
      <c r="AN118" s="21">
        <f t="shared" ref="AN118:AN122" si="382">AN119</f>
        <v>0</v>
      </c>
      <c r="AO118" s="21">
        <f t="shared" ref="AO118:AO122" si="383">AO119</f>
        <v>0</v>
      </c>
      <c r="AP118" s="21">
        <f t="shared" ref="AP118:AP122" si="384">AP119</f>
        <v>0</v>
      </c>
      <c r="AQ118" s="21">
        <f t="shared" ref="AQ118:AQ122" si="385">AQ119</f>
        <v>0</v>
      </c>
      <c r="AR118" s="21">
        <f t="shared" ref="AR118:AR122" si="386">AR119</f>
        <v>0</v>
      </c>
      <c r="AS118" s="21">
        <f t="shared" si="217"/>
        <v>9.6999999999999993</v>
      </c>
      <c r="AT118" s="21">
        <f t="shared" si="218"/>
        <v>9.6999999999999993</v>
      </c>
      <c r="AU118" s="21">
        <f t="shared" si="219"/>
        <v>9.6999999999999993</v>
      </c>
      <c r="AV118" s="21">
        <f t="shared" ref="AV118:AV122" si="387">AV119</f>
        <v>0</v>
      </c>
      <c r="AW118" s="21">
        <f t="shared" ref="AW118:AW122" si="388">AW119</f>
        <v>0</v>
      </c>
      <c r="AX118" s="21">
        <f t="shared" ref="AX118:AX122" si="389">AX119</f>
        <v>0</v>
      </c>
      <c r="AY118" s="21">
        <f t="shared" si="220"/>
        <v>9.6999999999999993</v>
      </c>
      <c r="AZ118" s="21">
        <f t="shared" si="221"/>
        <v>9.6999999999999993</v>
      </c>
      <c r="BA118" s="21">
        <f t="shared" si="222"/>
        <v>9.6999999999999993</v>
      </c>
      <c r="BB118" s="21">
        <f t="shared" ref="BB118:BB122" si="390">BB119</f>
        <v>0</v>
      </c>
      <c r="BC118" s="21">
        <f t="shared" ref="BC118:BC122" si="391">BC119</f>
        <v>0</v>
      </c>
      <c r="BD118" s="21">
        <f t="shared" ref="BD118:BD122" si="392">BD119</f>
        <v>0</v>
      </c>
      <c r="BE118" s="21">
        <f t="shared" ref="BE118:BE122" si="393">BE119</f>
        <v>0</v>
      </c>
      <c r="BF118" s="21">
        <f t="shared" ref="BF118:BF122" si="394">BF119</f>
        <v>0</v>
      </c>
      <c r="BG118" s="21">
        <f t="shared" ref="BG118:BG122" si="395">BG119</f>
        <v>0</v>
      </c>
      <c r="BH118" s="21">
        <f t="shared" ref="BH118:BH122" si="396">BH119</f>
        <v>0</v>
      </c>
      <c r="BI118" s="21">
        <f t="shared" ref="BI118:BI122" si="397">BI119</f>
        <v>0</v>
      </c>
      <c r="BJ118" s="21">
        <f t="shared" ref="BJ118:BJ122" si="398">BJ119</f>
        <v>0</v>
      </c>
      <c r="BK118" s="21">
        <f t="shared" ref="BK118:BK122" si="399">BK119</f>
        <v>0</v>
      </c>
      <c r="BL118" s="21">
        <f t="shared" si="214"/>
        <v>9.6999999999999993</v>
      </c>
      <c r="BM118" s="21">
        <f t="shared" si="215"/>
        <v>9.6999999999999993</v>
      </c>
      <c r="BN118" s="21">
        <f t="shared" si="216"/>
        <v>9.6999999999999993</v>
      </c>
      <c r="BO118" s="21">
        <f t="shared" ref="BO118:BO122" si="400">BO119</f>
        <v>0</v>
      </c>
      <c r="BP118" s="22"/>
      <c r="BQ118" s="18"/>
      <c r="BR118" s="18"/>
      <c r="BS118" s="18"/>
      <c r="BT118" s="18"/>
      <c r="BU118" s="18"/>
      <c r="BV118" s="18"/>
      <c r="BW118" s="18"/>
      <c r="BX118" s="18"/>
      <c r="BY118" s="18"/>
    </row>
    <row r="119" s="23" customFormat="1" ht="31.5">
      <c r="A119" s="24" t="s">
        <v>139</v>
      </c>
      <c r="B119" s="24" t="s">
        <v>62</v>
      </c>
      <c r="C119" s="24" t="s">
        <v>142</v>
      </c>
      <c r="D119" s="24"/>
      <c r="E119" s="34"/>
      <c r="F119" s="25" t="s">
        <v>143</v>
      </c>
      <c r="G119" s="26">
        <f t="shared" si="358"/>
        <v>9.6999999999999993</v>
      </c>
      <c r="H119" s="26">
        <f t="shared" si="359"/>
        <v>9.6999999999999993</v>
      </c>
      <c r="I119" s="26">
        <f t="shared" si="360"/>
        <v>9.6999999999999993</v>
      </c>
      <c r="J119" s="26">
        <f t="shared" si="361"/>
        <v>0</v>
      </c>
      <c r="K119" s="26">
        <f t="shared" si="362"/>
        <v>0</v>
      </c>
      <c r="L119" s="26">
        <f t="shared" si="363"/>
        <v>0</v>
      </c>
      <c r="M119" s="26">
        <f t="shared" si="196"/>
        <v>9.6999999999999993</v>
      </c>
      <c r="N119" s="26">
        <f t="shared" si="197"/>
        <v>9.6999999999999993</v>
      </c>
      <c r="O119" s="26">
        <f t="shared" si="198"/>
        <v>9.6999999999999993</v>
      </c>
      <c r="P119" s="26">
        <f t="shared" si="364"/>
        <v>0</v>
      </c>
      <c r="Q119" s="26">
        <f t="shared" si="365"/>
        <v>0</v>
      </c>
      <c r="R119" s="26">
        <f t="shared" si="366"/>
        <v>0</v>
      </c>
      <c r="S119" s="26">
        <f t="shared" si="367"/>
        <v>0</v>
      </c>
      <c r="T119" s="26">
        <f t="shared" si="368"/>
        <v>0</v>
      </c>
      <c r="U119" s="26">
        <f t="shared" si="369"/>
        <v>0</v>
      </c>
      <c r="V119" s="26">
        <f t="shared" si="370"/>
        <v>0</v>
      </c>
      <c r="W119" s="26">
        <f t="shared" si="371"/>
        <v>0</v>
      </c>
      <c r="X119" s="26">
        <f t="shared" si="372"/>
        <v>0</v>
      </c>
      <c r="Y119" s="26">
        <f t="shared" si="373"/>
        <v>0</v>
      </c>
      <c r="Z119" s="26">
        <f t="shared" si="374"/>
        <v>0</v>
      </c>
      <c r="AA119" s="26">
        <f t="shared" si="375"/>
        <v>0</v>
      </c>
      <c r="AB119" s="26">
        <f t="shared" si="376"/>
        <v>0</v>
      </c>
      <c r="AC119" s="26">
        <f t="shared" si="285"/>
        <v>9.6999999999999993</v>
      </c>
      <c r="AD119" s="26">
        <f t="shared" si="286"/>
        <v>9.6999999999999993</v>
      </c>
      <c r="AE119" s="26">
        <f t="shared" si="287"/>
        <v>9.6999999999999993</v>
      </c>
      <c r="AF119" s="26">
        <f t="shared" si="377"/>
        <v>0</v>
      </c>
      <c r="AG119" s="26">
        <f t="shared" si="289"/>
        <v>9.6999999999999993</v>
      </c>
      <c r="AH119" s="26">
        <f t="shared" si="290"/>
        <v>9.6999999999999993</v>
      </c>
      <c r="AI119" s="26">
        <f t="shared" si="291"/>
        <v>9.6999999999999993</v>
      </c>
      <c r="AJ119" s="26">
        <f t="shared" si="378"/>
        <v>0</v>
      </c>
      <c r="AK119" s="26">
        <f t="shared" si="379"/>
        <v>0</v>
      </c>
      <c r="AL119" s="26">
        <f t="shared" si="380"/>
        <v>0</v>
      </c>
      <c r="AM119" s="26">
        <f t="shared" si="381"/>
        <v>0</v>
      </c>
      <c r="AN119" s="26">
        <f t="shared" si="382"/>
        <v>0</v>
      </c>
      <c r="AO119" s="26">
        <f t="shared" si="383"/>
        <v>0</v>
      </c>
      <c r="AP119" s="26">
        <f t="shared" si="384"/>
        <v>0</v>
      </c>
      <c r="AQ119" s="26">
        <f t="shared" si="385"/>
        <v>0</v>
      </c>
      <c r="AR119" s="26">
        <f t="shared" si="386"/>
        <v>0</v>
      </c>
      <c r="AS119" s="26">
        <f t="shared" si="217"/>
        <v>9.6999999999999993</v>
      </c>
      <c r="AT119" s="26">
        <f t="shared" si="218"/>
        <v>9.6999999999999993</v>
      </c>
      <c r="AU119" s="26">
        <f t="shared" si="219"/>
        <v>9.6999999999999993</v>
      </c>
      <c r="AV119" s="26">
        <f t="shared" si="387"/>
        <v>0</v>
      </c>
      <c r="AW119" s="26">
        <f t="shared" si="388"/>
        <v>0</v>
      </c>
      <c r="AX119" s="26">
        <f t="shared" si="389"/>
        <v>0</v>
      </c>
      <c r="AY119" s="26">
        <f t="shared" si="220"/>
        <v>9.6999999999999993</v>
      </c>
      <c r="AZ119" s="26">
        <f t="shared" si="221"/>
        <v>9.6999999999999993</v>
      </c>
      <c r="BA119" s="26">
        <f t="shared" si="222"/>
        <v>9.6999999999999993</v>
      </c>
      <c r="BB119" s="26">
        <f t="shared" si="390"/>
        <v>0</v>
      </c>
      <c r="BC119" s="26">
        <f t="shared" si="391"/>
        <v>0</v>
      </c>
      <c r="BD119" s="26">
        <f t="shared" si="392"/>
        <v>0</v>
      </c>
      <c r="BE119" s="26">
        <f t="shared" si="393"/>
        <v>0</v>
      </c>
      <c r="BF119" s="26">
        <f t="shared" si="394"/>
        <v>0</v>
      </c>
      <c r="BG119" s="26">
        <f t="shared" si="395"/>
        <v>0</v>
      </c>
      <c r="BH119" s="26">
        <f t="shared" si="396"/>
        <v>0</v>
      </c>
      <c r="BI119" s="26">
        <f t="shared" si="397"/>
        <v>0</v>
      </c>
      <c r="BJ119" s="26">
        <f t="shared" si="398"/>
        <v>0</v>
      </c>
      <c r="BK119" s="26">
        <f t="shared" si="399"/>
        <v>0</v>
      </c>
      <c r="BL119" s="26">
        <f t="shared" si="214"/>
        <v>9.6999999999999993</v>
      </c>
      <c r="BM119" s="26">
        <f t="shared" si="215"/>
        <v>9.6999999999999993</v>
      </c>
      <c r="BN119" s="26">
        <f t="shared" si="216"/>
        <v>9.6999999999999993</v>
      </c>
      <c r="BO119" s="26">
        <f t="shared" si="400"/>
        <v>0</v>
      </c>
      <c r="BP119" s="27"/>
      <c r="BQ119" s="23"/>
      <c r="BR119" s="23"/>
      <c r="BS119" s="23"/>
      <c r="BT119" s="23"/>
      <c r="BU119" s="23"/>
      <c r="BV119" s="23"/>
      <c r="BW119" s="23"/>
      <c r="BX119" s="23"/>
      <c r="BY119" s="23"/>
    </row>
    <row r="120" ht="31.5">
      <c r="A120" s="28" t="s">
        <v>139</v>
      </c>
      <c r="B120" s="28" t="s">
        <v>62</v>
      </c>
      <c r="C120" s="28" t="s">
        <v>142</v>
      </c>
      <c r="D120" s="28" t="s">
        <v>54</v>
      </c>
      <c r="E120" s="35"/>
      <c r="F120" s="29" t="s">
        <v>55</v>
      </c>
      <c r="G120" s="30">
        <f t="shared" si="358"/>
        <v>9.6999999999999993</v>
      </c>
      <c r="H120" s="30">
        <f t="shared" si="359"/>
        <v>9.6999999999999993</v>
      </c>
      <c r="I120" s="30">
        <f t="shared" si="360"/>
        <v>9.6999999999999993</v>
      </c>
      <c r="J120" s="30">
        <f t="shared" si="361"/>
        <v>0</v>
      </c>
      <c r="K120" s="30">
        <f t="shared" si="362"/>
        <v>0</v>
      </c>
      <c r="L120" s="30">
        <f t="shared" si="363"/>
        <v>0</v>
      </c>
      <c r="M120" s="30">
        <f t="shared" si="196"/>
        <v>9.6999999999999993</v>
      </c>
      <c r="N120" s="30">
        <f t="shared" si="197"/>
        <v>9.6999999999999993</v>
      </c>
      <c r="O120" s="30">
        <f t="shared" si="198"/>
        <v>9.6999999999999993</v>
      </c>
      <c r="P120" s="30">
        <f t="shared" si="364"/>
        <v>0</v>
      </c>
      <c r="Q120" s="30">
        <f t="shared" si="365"/>
        <v>0</v>
      </c>
      <c r="R120" s="30">
        <f t="shared" si="366"/>
        <v>0</v>
      </c>
      <c r="S120" s="30">
        <f t="shared" si="367"/>
        <v>0</v>
      </c>
      <c r="T120" s="30">
        <f t="shared" si="368"/>
        <v>0</v>
      </c>
      <c r="U120" s="30">
        <f t="shared" si="369"/>
        <v>0</v>
      </c>
      <c r="V120" s="30">
        <f t="shared" si="370"/>
        <v>0</v>
      </c>
      <c r="W120" s="30">
        <f t="shared" si="371"/>
        <v>0</v>
      </c>
      <c r="X120" s="30">
        <f t="shared" si="372"/>
        <v>0</v>
      </c>
      <c r="Y120" s="30">
        <f t="shared" si="373"/>
        <v>0</v>
      </c>
      <c r="Z120" s="30">
        <f t="shared" si="374"/>
        <v>0</v>
      </c>
      <c r="AA120" s="30">
        <f t="shared" si="375"/>
        <v>0</v>
      </c>
      <c r="AB120" s="30">
        <f t="shared" si="376"/>
        <v>0</v>
      </c>
      <c r="AC120" s="30">
        <f t="shared" si="285"/>
        <v>9.6999999999999993</v>
      </c>
      <c r="AD120" s="30">
        <f t="shared" si="286"/>
        <v>9.6999999999999993</v>
      </c>
      <c r="AE120" s="30">
        <f t="shared" si="287"/>
        <v>9.6999999999999993</v>
      </c>
      <c r="AF120" s="30">
        <f t="shared" si="377"/>
        <v>0</v>
      </c>
      <c r="AG120" s="30">
        <f t="shared" si="289"/>
        <v>9.6999999999999993</v>
      </c>
      <c r="AH120" s="30">
        <f t="shared" si="290"/>
        <v>9.6999999999999993</v>
      </c>
      <c r="AI120" s="30">
        <f t="shared" si="291"/>
        <v>9.6999999999999993</v>
      </c>
      <c r="AJ120" s="30">
        <f t="shared" si="378"/>
        <v>0</v>
      </c>
      <c r="AK120" s="30">
        <f t="shared" si="379"/>
        <v>0</v>
      </c>
      <c r="AL120" s="30">
        <f t="shared" si="380"/>
        <v>0</v>
      </c>
      <c r="AM120" s="30">
        <f t="shared" si="381"/>
        <v>0</v>
      </c>
      <c r="AN120" s="30">
        <f t="shared" si="382"/>
        <v>0</v>
      </c>
      <c r="AO120" s="30">
        <f t="shared" si="383"/>
        <v>0</v>
      </c>
      <c r="AP120" s="30">
        <f t="shared" si="384"/>
        <v>0</v>
      </c>
      <c r="AQ120" s="30">
        <f t="shared" si="385"/>
        <v>0</v>
      </c>
      <c r="AR120" s="30">
        <f t="shared" si="386"/>
        <v>0</v>
      </c>
      <c r="AS120" s="30">
        <f t="shared" si="217"/>
        <v>9.6999999999999993</v>
      </c>
      <c r="AT120" s="30">
        <f t="shared" si="218"/>
        <v>9.6999999999999993</v>
      </c>
      <c r="AU120" s="30">
        <f t="shared" si="219"/>
        <v>9.6999999999999993</v>
      </c>
      <c r="AV120" s="30">
        <f t="shared" si="387"/>
        <v>0</v>
      </c>
      <c r="AW120" s="30">
        <f t="shared" si="388"/>
        <v>0</v>
      </c>
      <c r="AX120" s="30">
        <f t="shared" si="389"/>
        <v>0</v>
      </c>
      <c r="AY120" s="30">
        <f t="shared" si="220"/>
        <v>9.6999999999999993</v>
      </c>
      <c r="AZ120" s="30">
        <f t="shared" si="221"/>
        <v>9.6999999999999993</v>
      </c>
      <c r="BA120" s="30">
        <f t="shared" si="222"/>
        <v>9.6999999999999993</v>
      </c>
      <c r="BB120" s="30">
        <f t="shared" si="390"/>
        <v>0</v>
      </c>
      <c r="BC120" s="30">
        <f t="shared" si="391"/>
        <v>0</v>
      </c>
      <c r="BD120" s="30">
        <f t="shared" si="392"/>
        <v>0</v>
      </c>
      <c r="BE120" s="30">
        <f t="shared" si="393"/>
        <v>0</v>
      </c>
      <c r="BF120" s="30">
        <f t="shared" si="394"/>
        <v>0</v>
      </c>
      <c r="BG120" s="30">
        <f t="shared" si="395"/>
        <v>0</v>
      </c>
      <c r="BH120" s="30">
        <f t="shared" si="396"/>
        <v>0</v>
      </c>
      <c r="BI120" s="30">
        <f t="shared" si="397"/>
        <v>0</v>
      </c>
      <c r="BJ120" s="30">
        <f t="shared" si="398"/>
        <v>0</v>
      </c>
      <c r="BK120" s="30">
        <f t="shared" si="399"/>
        <v>0</v>
      </c>
      <c r="BL120" s="30">
        <f t="shared" si="214"/>
        <v>9.6999999999999993</v>
      </c>
      <c r="BM120" s="30">
        <f t="shared" si="215"/>
        <v>9.6999999999999993</v>
      </c>
      <c r="BN120" s="30">
        <f t="shared" si="216"/>
        <v>9.6999999999999993</v>
      </c>
      <c r="BO120" s="30">
        <f t="shared" si="400"/>
        <v>0</v>
      </c>
      <c r="BP120" s="31"/>
      <c r="BQ120" s="1"/>
      <c r="BR120" s="1"/>
      <c r="BS120" s="1"/>
      <c r="BT120" s="1"/>
      <c r="BU120" s="1"/>
      <c r="BV120" s="1"/>
      <c r="BW120" s="1"/>
      <c r="BX120" s="1"/>
      <c r="BY120" s="1"/>
    </row>
    <row r="121">
      <c r="A121" s="28" t="s">
        <v>139</v>
      </c>
      <c r="B121" s="28" t="s">
        <v>62</v>
      </c>
      <c r="C121" s="28" t="s">
        <v>142</v>
      </c>
      <c r="D121" s="28" t="s">
        <v>56</v>
      </c>
      <c r="E121" s="35"/>
      <c r="F121" s="29" t="s">
        <v>57</v>
      </c>
      <c r="G121" s="30">
        <f t="shared" si="358"/>
        <v>9.6999999999999993</v>
      </c>
      <c r="H121" s="30">
        <f t="shared" si="359"/>
        <v>9.6999999999999993</v>
      </c>
      <c r="I121" s="30">
        <f t="shared" si="360"/>
        <v>9.6999999999999993</v>
      </c>
      <c r="J121" s="30">
        <f t="shared" si="361"/>
        <v>0</v>
      </c>
      <c r="K121" s="30">
        <f t="shared" si="362"/>
        <v>0</v>
      </c>
      <c r="L121" s="30">
        <f t="shared" si="363"/>
        <v>0</v>
      </c>
      <c r="M121" s="30">
        <f t="shared" si="196"/>
        <v>9.6999999999999993</v>
      </c>
      <c r="N121" s="30">
        <f t="shared" si="197"/>
        <v>9.6999999999999993</v>
      </c>
      <c r="O121" s="30">
        <f t="shared" si="198"/>
        <v>9.6999999999999993</v>
      </c>
      <c r="P121" s="30">
        <f t="shared" si="364"/>
        <v>0</v>
      </c>
      <c r="Q121" s="30">
        <f t="shared" si="365"/>
        <v>0</v>
      </c>
      <c r="R121" s="30">
        <f t="shared" si="366"/>
        <v>0</v>
      </c>
      <c r="S121" s="30">
        <f t="shared" si="367"/>
        <v>0</v>
      </c>
      <c r="T121" s="30">
        <f t="shared" si="368"/>
        <v>0</v>
      </c>
      <c r="U121" s="30">
        <f t="shared" si="369"/>
        <v>0</v>
      </c>
      <c r="V121" s="30">
        <f t="shared" si="370"/>
        <v>0</v>
      </c>
      <c r="W121" s="30">
        <f t="shared" si="371"/>
        <v>0</v>
      </c>
      <c r="X121" s="30">
        <f t="shared" si="372"/>
        <v>0</v>
      </c>
      <c r="Y121" s="30">
        <f t="shared" si="373"/>
        <v>0</v>
      </c>
      <c r="Z121" s="30">
        <f t="shared" si="374"/>
        <v>0</v>
      </c>
      <c r="AA121" s="30">
        <f t="shared" si="375"/>
        <v>0</v>
      </c>
      <c r="AB121" s="30">
        <f t="shared" si="376"/>
        <v>0</v>
      </c>
      <c r="AC121" s="30">
        <f t="shared" si="285"/>
        <v>9.6999999999999993</v>
      </c>
      <c r="AD121" s="30">
        <f t="shared" si="286"/>
        <v>9.6999999999999993</v>
      </c>
      <c r="AE121" s="30">
        <f t="shared" si="287"/>
        <v>9.6999999999999993</v>
      </c>
      <c r="AF121" s="30">
        <f t="shared" si="377"/>
        <v>0</v>
      </c>
      <c r="AG121" s="30">
        <f t="shared" si="289"/>
        <v>9.6999999999999993</v>
      </c>
      <c r="AH121" s="30">
        <f t="shared" si="290"/>
        <v>9.6999999999999993</v>
      </c>
      <c r="AI121" s="30">
        <f t="shared" si="291"/>
        <v>9.6999999999999993</v>
      </c>
      <c r="AJ121" s="30">
        <f t="shared" si="378"/>
        <v>0</v>
      </c>
      <c r="AK121" s="30">
        <f t="shared" si="379"/>
        <v>0</v>
      </c>
      <c r="AL121" s="30">
        <f t="shared" si="380"/>
        <v>0</v>
      </c>
      <c r="AM121" s="30">
        <f t="shared" si="381"/>
        <v>0</v>
      </c>
      <c r="AN121" s="30">
        <f t="shared" si="382"/>
        <v>0</v>
      </c>
      <c r="AO121" s="30">
        <f t="shared" si="383"/>
        <v>0</v>
      </c>
      <c r="AP121" s="30">
        <f t="shared" si="384"/>
        <v>0</v>
      </c>
      <c r="AQ121" s="30">
        <f t="shared" si="385"/>
        <v>0</v>
      </c>
      <c r="AR121" s="30">
        <f t="shared" si="386"/>
        <v>0</v>
      </c>
      <c r="AS121" s="30">
        <f t="shared" si="217"/>
        <v>9.6999999999999993</v>
      </c>
      <c r="AT121" s="30">
        <f t="shared" si="218"/>
        <v>9.6999999999999993</v>
      </c>
      <c r="AU121" s="30">
        <f t="shared" si="219"/>
        <v>9.6999999999999993</v>
      </c>
      <c r="AV121" s="30">
        <f t="shared" si="387"/>
        <v>0</v>
      </c>
      <c r="AW121" s="30">
        <f t="shared" si="388"/>
        <v>0</v>
      </c>
      <c r="AX121" s="30">
        <f t="shared" si="389"/>
        <v>0</v>
      </c>
      <c r="AY121" s="30">
        <f t="shared" si="220"/>
        <v>9.6999999999999993</v>
      </c>
      <c r="AZ121" s="30">
        <f t="shared" si="221"/>
        <v>9.6999999999999993</v>
      </c>
      <c r="BA121" s="30">
        <f t="shared" si="222"/>
        <v>9.6999999999999993</v>
      </c>
      <c r="BB121" s="30">
        <f t="shared" si="390"/>
        <v>0</v>
      </c>
      <c r="BC121" s="30">
        <f t="shared" si="391"/>
        <v>0</v>
      </c>
      <c r="BD121" s="30">
        <f t="shared" si="392"/>
        <v>0</v>
      </c>
      <c r="BE121" s="30">
        <f t="shared" si="393"/>
        <v>0</v>
      </c>
      <c r="BF121" s="30">
        <f t="shared" si="394"/>
        <v>0</v>
      </c>
      <c r="BG121" s="30">
        <f t="shared" si="395"/>
        <v>0</v>
      </c>
      <c r="BH121" s="30">
        <f t="shared" si="396"/>
        <v>0</v>
      </c>
      <c r="BI121" s="30">
        <f t="shared" si="397"/>
        <v>0</v>
      </c>
      <c r="BJ121" s="30">
        <f t="shared" si="398"/>
        <v>0</v>
      </c>
      <c r="BK121" s="30">
        <f t="shared" si="399"/>
        <v>0</v>
      </c>
      <c r="BL121" s="30">
        <f t="shared" si="214"/>
        <v>9.6999999999999993</v>
      </c>
      <c r="BM121" s="30">
        <f t="shared" si="215"/>
        <v>9.6999999999999993</v>
      </c>
      <c r="BN121" s="30">
        <f t="shared" si="216"/>
        <v>9.6999999999999993</v>
      </c>
      <c r="BO121" s="30">
        <f t="shared" si="400"/>
        <v>0</v>
      </c>
      <c r="BP121" s="31"/>
      <c r="BQ121" s="1"/>
      <c r="BR121" s="1"/>
      <c r="BS121" s="1"/>
      <c r="BT121" s="1"/>
      <c r="BU121" s="1"/>
      <c r="BV121" s="1"/>
      <c r="BW121" s="1"/>
      <c r="BX121" s="1"/>
      <c r="BY121" s="1"/>
    </row>
    <row r="122" ht="31.5">
      <c r="A122" s="28" t="s">
        <v>139</v>
      </c>
      <c r="B122" s="28" t="s">
        <v>62</v>
      </c>
      <c r="C122" s="28" t="s">
        <v>142</v>
      </c>
      <c r="D122" s="28" t="s">
        <v>144</v>
      </c>
      <c r="E122" s="35"/>
      <c r="F122" s="29" t="s">
        <v>145</v>
      </c>
      <c r="G122" s="30">
        <f t="shared" si="358"/>
        <v>9.6999999999999993</v>
      </c>
      <c r="H122" s="30">
        <f t="shared" si="359"/>
        <v>9.6999999999999993</v>
      </c>
      <c r="I122" s="30">
        <f t="shared" si="360"/>
        <v>9.6999999999999993</v>
      </c>
      <c r="J122" s="30">
        <f t="shared" si="361"/>
        <v>0</v>
      </c>
      <c r="K122" s="30">
        <f t="shared" si="362"/>
        <v>0</v>
      </c>
      <c r="L122" s="30">
        <f t="shared" si="363"/>
        <v>0</v>
      </c>
      <c r="M122" s="30">
        <f t="shared" ref="M122:M185" si="401">G122+J122</f>
        <v>9.6999999999999993</v>
      </c>
      <c r="N122" s="30">
        <f t="shared" ref="N122:N185" si="402">H122+K122</f>
        <v>9.6999999999999993</v>
      </c>
      <c r="O122" s="30">
        <f t="shared" ref="O122:O185" si="403">I122+L122</f>
        <v>9.6999999999999993</v>
      </c>
      <c r="P122" s="30">
        <f t="shared" si="364"/>
        <v>0</v>
      </c>
      <c r="Q122" s="30">
        <f t="shared" si="365"/>
        <v>0</v>
      </c>
      <c r="R122" s="30">
        <f t="shared" si="366"/>
        <v>0</v>
      </c>
      <c r="S122" s="30">
        <f t="shared" si="367"/>
        <v>0</v>
      </c>
      <c r="T122" s="30">
        <f t="shared" si="368"/>
        <v>0</v>
      </c>
      <c r="U122" s="30">
        <f t="shared" si="369"/>
        <v>0</v>
      </c>
      <c r="V122" s="30">
        <f t="shared" si="370"/>
        <v>0</v>
      </c>
      <c r="W122" s="30">
        <f t="shared" si="371"/>
        <v>0</v>
      </c>
      <c r="X122" s="30">
        <f t="shared" si="372"/>
        <v>0</v>
      </c>
      <c r="Y122" s="30">
        <f t="shared" si="373"/>
        <v>0</v>
      </c>
      <c r="Z122" s="30">
        <f t="shared" si="374"/>
        <v>0</v>
      </c>
      <c r="AA122" s="30">
        <f t="shared" si="375"/>
        <v>0</v>
      </c>
      <c r="AB122" s="30">
        <f t="shared" si="376"/>
        <v>0</v>
      </c>
      <c r="AC122" s="30">
        <f t="shared" si="285"/>
        <v>9.6999999999999993</v>
      </c>
      <c r="AD122" s="30">
        <f t="shared" si="286"/>
        <v>9.6999999999999993</v>
      </c>
      <c r="AE122" s="30">
        <f t="shared" si="287"/>
        <v>9.6999999999999993</v>
      </c>
      <c r="AF122" s="30">
        <f t="shared" si="377"/>
        <v>0</v>
      </c>
      <c r="AG122" s="30">
        <f t="shared" si="289"/>
        <v>9.6999999999999993</v>
      </c>
      <c r="AH122" s="30">
        <f t="shared" si="290"/>
        <v>9.6999999999999993</v>
      </c>
      <c r="AI122" s="30">
        <f t="shared" si="291"/>
        <v>9.6999999999999993</v>
      </c>
      <c r="AJ122" s="30">
        <f t="shared" si="378"/>
        <v>0</v>
      </c>
      <c r="AK122" s="30">
        <f t="shared" si="379"/>
        <v>0</v>
      </c>
      <c r="AL122" s="30">
        <f t="shared" si="380"/>
        <v>0</v>
      </c>
      <c r="AM122" s="30">
        <f t="shared" si="381"/>
        <v>0</v>
      </c>
      <c r="AN122" s="30">
        <f t="shared" si="382"/>
        <v>0</v>
      </c>
      <c r="AO122" s="30">
        <f t="shared" si="383"/>
        <v>0</v>
      </c>
      <c r="AP122" s="30">
        <f t="shared" si="384"/>
        <v>0</v>
      </c>
      <c r="AQ122" s="30">
        <f t="shared" si="385"/>
        <v>0</v>
      </c>
      <c r="AR122" s="30">
        <f t="shared" si="386"/>
        <v>0</v>
      </c>
      <c r="AS122" s="30">
        <f t="shared" si="217"/>
        <v>9.6999999999999993</v>
      </c>
      <c r="AT122" s="30">
        <f t="shared" si="218"/>
        <v>9.6999999999999993</v>
      </c>
      <c r="AU122" s="30">
        <f t="shared" si="219"/>
        <v>9.6999999999999993</v>
      </c>
      <c r="AV122" s="30">
        <f t="shared" si="387"/>
        <v>0</v>
      </c>
      <c r="AW122" s="30">
        <f t="shared" si="388"/>
        <v>0</v>
      </c>
      <c r="AX122" s="30">
        <f t="shared" si="389"/>
        <v>0</v>
      </c>
      <c r="AY122" s="30">
        <f t="shared" si="220"/>
        <v>9.6999999999999993</v>
      </c>
      <c r="AZ122" s="30">
        <f t="shared" si="221"/>
        <v>9.6999999999999993</v>
      </c>
      <c r="BA122" s="30">
        <f t="shared" si="222"/>
        <v>9.6999999999999993</v>
      </c>
      <c r="BB122" s="30">
        <f t="shared" si="390"/>
        <v>0</v>
      </c>
      <c r="BC122" s="30">
        <f t="shared" si="391"/>
        <v>0</v>
      </c>
      <c r="BD122" s="30">
        <f t="shared" si="392"/>
        <v>0</v>
      </c>
      <c r="BE122" s="30">
        <f t="shared" si="393"/>
        <v>0</v>
      </c>
      <c r="BF122" s="30">
        <f t="shared" si="394"/>
        <v>0</v>
      </c>
      <c r="BG122" s="30">
        <f t="shared" si="395"/>
        <v>0</v>
      </c>
      <c r="BH122" s="30">
        <f t="shared" si="396"/>
        <v>0</v>
      </c>
      <c r="BI122" s="30">
        <f t="shared" si="397"/>
        <v>0</v>
      </c>
      <c r="BJ122" s="30">
        <f t="shared" si="398"/>
        <v>0</v>
      </c>
      <c r="BK122" s="30">
        <f t="shared" si="399"/>
        <v>0</v>
      </c>
      <c r="BL122" s="30">
        <f t="shared" si="214"/>
        <v>9.6999999999999993</v>
      </c>
      <c r="BM122" s="30">
        <f t="shared" si="215"/>
        <v>9.6999999999999993</v>
      </c>
      <c r="BN122" s="30">
        <f t="shared" si="216"/>
        <v>9.6999999999999993</v>
      </c>
      <c r="BO122" s="30">
        <f t="shared" si="400"/>
        <v>0</v>
      </c>
      <c r="BP122" s="31"/>
      <c r="BQ122" s="1"/>
      <c r="BR122" s="1"/>
      <c r="BS122" s="1"/>
      <c r="BT122" s="1"/>
      <c r="BU122" s="1"/>
      <c r="BV122" s="1"/>
      <c r="BW122" s="1"/>
      <c r="BX122" s="1"/>
      <c r="BY122" s="1"/>
    </row>
    <row r="123" ht="31.5">
      <c r="A123" s="28" t="s">
        <v>139</v>
      </c>
      <c r="B123" s="28" t="s">
        <v>62</v>
      </c>
      <c r="C123" s="28" t="s">
        <v>142</v>
      </c>
      <c r="D123" s="28" t="s">
        <v>144</v>
      </c>
      <c r="E123" s="28" t="s">
        <v>38</v>
      </c>
      <c r="F123" s="29" t="s">
        <v>39</v>
      </c>
      <c r="G123" s="30">
        <v>9.6999999999999993</v>
      </c>
      <c r="H123" s="30">
        <v>9.6999999999999993</v>
      </c>
      <c r="I123" s="30">
        <v>9.6999999999999993</v>
      </c>
      <c r="J123" s="30"/>
      <c r="K123" s="30"/>
      <c r="L123" s="30"/>
      <c r="M123" s="30">
        <f t="shared" si="401"/>
        <v>9.6999999999999993</v>
      </c>
      <c r="N123" s="30">
        <f t="shared" si="402"/>
        <v>9.6999999999999993</v>
      </c>
      <c r="O123" s="30">
        <f t="shared" si="403"/>
        <v>9.6999999999999993</v>
      </c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>
        <f t="shared" si="285"/>
        <v>9.6999999999999993</v>
      </c>
      <c r="AD123" s="30">
        <f t="shared" si="286"/>
        <v>9.6999999999999993</v>
      </c>
      <c r="AE123" s="30">
        <f t="shared" si="287"/>
        <v>9.6999999999999993</v>
      </c>
      <c r="AF123" s="30"/>
      <c r="AG123" s="30">
        <f t="shared" si="289"/>
        <v>9.6999999999999993</v>
      </c>
      <c r="AH123" s="30">
        <f t="shared" si="290"/>
        <v>9.6999999999999993</v>
      </c>
      <c r="AI123" s="30">
        <f t="shared" si="291"/>
        <v>9.6999999999999993</v>
      </c>
      <c r="AJ123" s="30"/>
      <c r="AK123" s="30"/>
      <c r="AL123" s="30"/>
      <c r="AM123" s="30"/>
      <c r="AN123" s="30"/>
      <c r="AO123" s="30"/>
      <c r="AP123" s="30"/>
      <c r="AQ123" s="30"/>
      <c r="AR123" s="30"/>
      <c r="AS123" s="30">
        <f t="shared" si="217"/>
        <v>9.6999999999999993</v>
      </c>
      <c r="AT123" s="30">
        <f t="shared" si="218"/>
        <v>9.6999999999999993</v>
      </c>
      <c r="AU123" s="30">
        <f t="shared" si="219"/>
        <v>9.6999999999999993</v>
      </c>
      <c r="AV123" s="30"/>
      <c r="AW123" s="30"/>
      <c r="AX123" s="30"/>
      <c r="AY123" s="30">
        <f t="shared" si="220"/>
        <v>9.6999999999999993</v>
      </c>
      <c r="AZ123" s="30">
        <f t="shared" si="221"/>
        <v>9.6999999999999993</v>
      </c>
      <c r="BA123" s="30">
        <f t="shared" si="222"/>
        <v>9.6999999999999993</v>
      </c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>
        <f t="shared" si="214"/>
        <v>9.6999999999999993</v>
      </c>
      <c r="BM123" s="30">
        <f t="shared" si="215"/>
        <v>9.6999999999999993</v>
      </c>
      <c r="BN123" s="30">
        <f t="shared" si="216"/>
        <v>9.6999999999999993</v>
      </c>
      <c r="BO123" s="30"/>
      <c r="BP123" s="31"/>
      <c r="BQ123" s="1"/>
      <c r="BR123" s="1"/>
      <c r="BS123" s="1"/>
      <c r="BT123" s="1"/>
      <c r="BU123" s="1"/>
      <c r="BV123" s="1"/>
      <c r="BW123" s="1"/>
      <c r="BX123" s="1"/>
      <c r="BY123" s="1"/>
    </row>
    <row r="124" s="39" customFormat="1">
      <c r="A124" s="19" t="s">
        <v>139</v>
      </c>
      <c r="B124" s="19" t="s">
        <v>114</v>
      </c>
      <c r="C124" s="19"/>
      <c r="D124" s="19"/>
      <c r="E124" s="33"/>
      <c r="F124" s="20" t="s">
        <v>115</v>
      </c>
      <c r="G124" s="21">
        <f>G136+G125</f>
        <v>266250.40000000002</v>
      </c>
      <c r="H124" s="21">
        <f>H136+H125</f>
        <v>398030</v>
      </c>
      <c r="I124" s="21">
        <f>I136+I125</f>
        <v>305030</v>
      </c>
      <c r="J124" s="21">
        <f>J136+J125</f>
        <v>21500</v>
      </c>
      <c r="K124" s="21">
        <f>K136+K125</f>
        <v>-21500</v>
      </c>
      <c r="L124" s="21">
        <f>L136+L125</f>
        <v>0</v>
      </c>
      <c r="M124" s="21">
        <f t="shared" si="401"/>
        <v>287750.40000000002</v>
      </c>
      <c r="N124" s="21">
        <f t="shared" si="402"/>
        <v>376530</v>
      </c>
      <c r="O124" s="21">
        <f t="shared" si="403"/>
        <v>305030</v>
      </c>
      <c r="P124" s="21">
        <f>P136+P125</f>
        <v>0</v>
      </c>
      <c r="Q124" s="21">
        <f>Q136+Q125</f>
        <v>0</v>
      </c>
      <c r="R124" s="21">
        <f>R136+R125</f>
        <v>22680.639999999999</v>
      </c>
      <c r="S124" s="21">
        <f>S136+S125</f>
        <v>-21500</v>
      </c>
      <c r="T124" s="21">
        <f>T136+T125</f>
        <v>0</v>
      </c>
      <c r="U124" s="21">
        <f>U136+U125</f>
        <v>0</v>
      </c>
      <c r="V124" s="21">
        <f>V136+V125</f>
        <v>0</v>
      </c>
      <c r="W124" s="21">
        <f>W136+W125</f>
        <v>21500</v>
      </c>
      <c r="X124" s="21">
        <f>X136+X125</f>
        <v>0</v>
      </c>
      <c r="Y124" s="21">
        <f>Y136+Y125</f>
        <v>0</v>
      </c>
      <c r="Z124" s="21">
        <f>Z136+Z125</f>
        <v>0</v>
      </c>
      <c r="AA124" s="21">
        <f>AA136+AA125</f>
        <v>0</v>
      </c>
      <c r="AB124" s="21">
        <f>AB136+AB125</f>
        <v>0</v>
      </c>
      <c r="AC124" s="21">
        <f t="shared" si="285"/>
        <v>288931.04000000004</v>
      </c>
      <c r="AD124" s="21">
        <f t="shared" si="286"/>
        <v>398030</v>
      </c>
      <c r="AE124" s="21">
        <f t="shared" si="287"/>
        <v>305030</v>
      </c>
      <c r="AF124" s="21">
        <f>AF136+AF125</f>
        <v>0</v>
      </c>
      <c r="AG124" s="21">
        <f t="shared" si="289"/>
        <v>288931.04000000004</v>
      </c>
      <c r="AH124" s="21">
        <f t="shared" si="290"/>
        <v>398030</v>
      </c>
      <c r="AI124" s="21">
        <f t="shared" si="291"/>
        <v>305030</v>
      </c>
      <c r="AJ124" s="21">
        <f>AJ136+AJ125</f>
        <v>0</v>
      </c>
      <c r="AK124" s="21">
        <f>AK136+AK125</f>
        <v>-13871.6</v>
      </c>
      <c r="AL124" s="21">
        <f>AL136+AL125</f>
        <v>-3460.5450000000001</v>
      </c>
      <c r="AM124" s="21">
        <f>AM136+AM125</f>
        <v>0</v>
      </c>
      <c r="AN124" s="21">
        <f>AN136+AN125</f>
        <v>0</v>
      </c>
      <c r="AO124" s="21">
        <f>AO136+AO125</f>
        <v>0</v>
      </c>
      <c r="AP124" s="21">
        <f>AP136+AP125</f>
        <v>0</v>
      </c>
      <c r="AQ124" s="21">
        <f>AQ136+AQ125</f>
        <v>0</v>
      </c>
      <c r="AR124" s="21">
        <f>AR136+AR125</f>
        <v>0</v>
      </c>
      <c r="AS124" s="21">
        <f t="shared" si="217"/>
        <v>271598.89500000008</v>
      </c>
      <c r="AT124" s="21">
        <f t="shared" si="218"/>
        <v>398030</v>
      </c>
      <c r="AU124" s="21">
        <f t="shared" si="219"/>
        <v>305030</v>
      </c>
      <c r="AV124" s="21">
        <f>AV136+AV125</f>
        <v>0</v>
      </c>
      <c r="AW124" s="21">
        <f>AW136+AW125</f>
        <v>0</v>
      </c>
      <c r="AX124" s="21">
        <f>AX136+AX125</f>
        <v>0</v>
      </c>
      <c r="AY124" s="21">
        <f t="shared" si="220"/>
        <v>271598.89500000008</v>
      </c>
      <c r="AZ124" s="21">
        <f t="shared" si="221"/>
        <v>398030</v>
      </c>
      <c r="BA124" s="21">
        <f t="shared" si="222"/>
        <v>305030</v>
      </c>
      <c r="BB124" s="21">
        <f>BB136+BB125</f>
        <v>0</v>
      </c>
      <c r="BC124" s="21">
        <f>BC136+BC125</f>
        <v>-6415.6000000000004</v>
      </c>
      <c r="BD124" s="21">
        <f>BD136+BD125</f>
        <v>-1115.742</v>
      </c>
      <c r="BE124" s="21">
        <f>BE136+BE125</f>
        <v>0</v>
      </c>
      <c r="BF124" s="21">
        <f>BF136+BF125</f>
        <v>0</v>
      </c>
      <c r="BG124" s="21">
        <f>BG136+BG125</f>
        <v>0</v>
      </c>
      <c r="BH124" s="21">
        <f>BH136+BH125</f>
        <v>0</v>
      </c>
      <c r="BI124" s="21">
        <f>BI136+BI125</f>
        <v>0</v>
      </c>
      <c r="BJ124" s="21">
        <f>BJ136+BJ125</f>
        <v>0</v>
      </c>
      <c r="BK124" s="21">
        <f>BK136+BK125</f>
        <v>0</v>
      </c>
      <c r="BL124" s="21">
        <f t="shared" si="214"/>
        <v>264067.55300000007</v>
      </c>
      <c r="BM124" s="21">
        <f t="shared" si="215"/>
        <v>398030</v>
      </c>
      <c r="BN124" s="21">
        <f t="shared" si="216"/>
        <v>305030</v>
      </c>
      <c r="BO124" s="21">
        <f>BO136+BO125</f>
        <v>0</v>
      </c>
      <c r="BP124" s="22"/>
      <c r="BQ124" s="39"/>
      <c r="BR124" s="39"/>
      <c r="BS124" s="39"/>
      <c r="BT124" s="39"/>
      <c r="BU124" s="39"/>
      <c r="BV124" s="39"/>
      <c r="BW124" s="39"/>
      <c r="BX124" s="39"/>
      <c r="BY124" s="39"/>
    </row>
    <row r="125" s="23" customFormat="1">
      <c r="A125" s="24" t="s">
        <v>139</v>
      </c>
      <c r="B125" s="24" t="s">
        <v>114</v>
      </c>
      <c r="C125" s="24" t="s">
        <v>60</v>
      </c>
      <c r="D125" s="24"/>
      <c r="E125" s="34"/>
      <c r="F125" s="25" t="s">
        <v>146</v>
      </c>
      <c r="G125" s="26">
        <f t="shared" ref="G125:G127" si="404">G126</f>
        <v>87556.100000000006</v>
      </c>
      <c r="H125" s="26">
        <f t="shared" ref="H125:H127" si="405">H126</f>
        <v>88734</v>
      </c>
      <c r="I125" s="26">
        <f t="shared" ref="I125:I127" si="406">I126</f>
        <v>88734</v>
      </c>
      <c r="J125" s="26">
        <f t="shared" ref="J125:J127" si="407">J126</f>
        <v>0</v>
      </c>
      <c r="K125" s="26">
        <f t="shared" ref="K125:K127" si="408">K126</f>
        <v>0</v>
      </c>
      <c r="L125" s="26">
        <f t="shared" ref="L125:L127" si="409">L126</f>
        <v>0</v>
      </c>
      <c r="M125" s="26">
        <f t="shared" si="401"/>
        <v>87556.100000000006</v>
      </c>
      <c r="N125" s="26">
        <f t="shared" si="402"/>
        <v>88734</v>
      </c>
      <c r="O125" s="26">
        <f t="shared" si="403"/>
        <v>88734</v>
      </c>
      <c r="P125" s="26">
        <f t="shared" ref="P125:P127" si="410">P126</f>
        <v>0</v>
      </c>
      <c r="Q125" s="26">
        <f t="shared" ref="Q125:Q127" si="411">Q126</f>
        <v>0</v>
      </c>
      <c r="R125" s="26">
        <f t="shared" ref="R125:R127" si="412">R126</f>
        <v>22969</v>
      </c>
      <c r="S125" s="26">
        <f t="shared" ref="S125:S127" si="413">S126</f>
        <v>0</v>
      </c>
      <c r="T125" s="26">
        <f t="shared" ref="T125:T127" si="414">T126</f>
        <v>0</v>
      </c>
      <c r="U125" s="26">
        <f t="shared" ref="U125:U127" si="415">U126</f>
        <v>0</v>
      </c>
      <c r="V125" s="26">
        <f t="shared" ref="V125:V127" si="416">V126</f>
        <v>0</v>
      </c>
      <c r="W125" s="26">
        <f t="shared" ref="W125:W127" si="417">W126</f>
        <v>0</v>
      </c>
      <c r="X125" s="26">
        <f t="shared" ref="X125:X127" si="418">X126</f>
        <v>0</v>
      </c>
      <c r="Y125" s="26">
        <f t="shared" ref="Y125:Y127" si="419">Y126</f>
        <v>0</v>
      </c>
      <c r="Z125" s="26">
        <f t="shared" ref="Z125:Z127" si="420">Z126</f>
        <v>0</v>
      </c>
      <c r="AA125" s="26">
        <f t="shared" ref="AA125:AA127" si="421">AA126</f>
        <v>0</v>
      </c>
      <c r="AB125" s="26">
        <f t="shared" ref="AB125:AB127" si="422">AB126</f>
        <v>0</v>
      </c>
      <c r="AC125" s="26">
        <f t="shared" si="285"/>
        <v>110525.10000000001</v>
      </c>
      <c r="AD125" s="26">
        <f t="shared" si="286"/>
        <v>88734</v>
      </c>
      <c r="AE125" s="26">
        <f t="shared" si="287"/>
        <v>88734</v>
      </c>
      <c r="AF125" s="26">
        <f t="shared" ref="AF125:AF127" si="423">AF126</f>
        <v>0</v>
      </c>
      <c r="AG125" s="26">
        <f t="shared" si="289"/>
        <v>110525.10000000001</v>
      </c>
      <c r="AH125" s="26">
        <f t="shared" si="290"/>
        <v>88734</v>
      </c>
      <c r="AI125" s="26">
        <f t="shared" si="291"/>
        <v>88734</v>
      </c>
      <c r="AJ125" s="26">
        <f t="shared" ref="AJ125:AJ127" si="424">AJ126</f>
        <v>0</v>
      </c>
      <c r="AK125" s="26">
        <f t="shared" ref="AK125:AK127" si="425">AK126</f>
        <v>-14417.6</v>
      </c>
      <c r="AL125" s="26">
        <f t="shared" ref="AL125:AL127" si="426">AL126</f>
        <v>-589</v>
      </c>
      <c r="AM125" s="26">
        <f t="shared" ref="AM125:AM127" si="427">AM126</f>
        <v>0</v>
      </c>
      <c r="AN125" s="26">
        <f t="shared" ref="AN125:AN127" si="428">AN126</f>
        <v>0</v>
      </c>
      <c r="AO125" s="26">
        <f t="shared" ref="AO125:AO127" si="429">AO126</f>
        <v>0</v>
      </c>
      <c r="AP125" s="26">
        <f t="shared" ref="AP125:AP127" si="430">AP126</f>
        <v>0</v>
      </c>
      <c r="AQ125" s="26">
        <f t="shared" ref="AQ125:AQ127" si="431">AQ126</f>
        <v>0</v>
      </c>
      <c r="AR125" s="26">
        <f t="shared" ref="AR125:AR127" si="432">AR126</f>
        <v>0</v>
      </c>
      <c r="AS125" s="26">
        <f t="shared" si="217"/>
        <v>95518.5</v>
      </c>
      <c r="AT125" s="26">
        <f t="shared" si="218"/>
        <v>88734</v>
      </c>
      <c r="AU125" s="26">
        <f t="shared" si="219"/>
        <v>88734</v>
      </c>
      <c r="AV125" s="26">
        <f t="shared" ref="AV125:AV127" si="433">AV126</f>
        <v>0</v>
      </c>
      <c r="AW125" s="26">
        <f t="shared" ref="AW125:AW127" si="434">AW126</f>
        <v>0</v>
      </c>
      <c r="AX125" s="26">
        <f t="shared" ref="AX125:AX127" si="435">AX126</f>
        <v>0</v>
      </c>
      <c r="AY125" s="26">
        <f t="shared" si="220"/>
        <v>95518.5</v>
      </c>
      <c r="AZ125" s="26">
        <f t="shared" si="221"/>
        <v>88734</v>
      </c>
      <c r="BA125" s="26">
        <f t="shared" si="222"/>
        <v>88734</v>
      </c>
      <c r="BB125" s="26">
        <f t="shared" ref="BB125:BB127" si="436">BB126</f>
        <v>0</v>
      </c>
      <c r="BC125" s="26">
        <f t="shared" ref="BC125:BC127" si="437">BC126</f>
        <v>-6415.6000000000004</v>
      </c>
      <c r="BD125" s="26">
        <f t="shared" ref="BD125:BD127" si="438">BD126</f>
        <v>0</v>
      </c>
      <c r="BE125" s="26">
        <f t="shared" ref="BE125:BE127" si="439">BE126</f>
        <v>0</v>
      </c>
      <c r="BF125" s="26">
        <f t="shared" ref="BF125:BF127" si="440">BF126</f>
        <v>0</v>
      </c>
      <c r="BG125" s="26">
        <f t="shared" ref="BG125:BG127" si="441">BG126</f>
        <v>0</v>
      </c>
      <c r="BH125" s="26">
        <f t="shared" ref="BH125:BH127" si="442">BH126</f>
        <v>0</v>
      </c>
      <c r="BI125" s="26">
        <f t="shared" ref="BI125:BI127" si="443">BI126</f>
        <v>0</v>
      </c>
      <c r="BJ125" s="26">
        <f t="shared" ref="BJ125:BJ127" si="444">BJ126</f>
        <v>0</v>
      </c>
      <c r="BK125" s="26">
        <f t="shared" ref="BK125:BK127" si="445">BK126</f>
        <v>0</v>
      </c>
      <c r="BL125" s="26">
        <f t="shared" si="214"/>
        <v>89102.899999999994</v>
      </c>
      <c r="BM125" s="26">
        <f t="shared" si="215"/>
        <v>88734</v>
      </c>
      <c r="BN125" s="26">
        <f t="shared" si="216"/>
        <v>88734</v>
      </c>
      <c r="BO125" s="26">
        <f t="shared" ref="BO125:BO127" si="446">BO126</f>
        <v>0</v>
      </c>
      <c r="BP125" s="27"/>
      <c r="BQ125" s="23"/>
      <c r="BR125" s="23"/>
      <c r="BS125" s="23"/>
      <c r="BT125" s="23"/>
      <c r="BU125" s="23"/>
      <c r="BV125" s="23"/>
      <c r="BW125" s="23"/>
      <c r="BX125" s="23"/>
      <c r="BY125" s="23"/>
    </row>
    <row r="126" s="23" customFormat="1" ht="31.5">
      <c r="A126" s="28" t="s">
        <v>139</v>
      </c>
      <c r="B126" s="28" t="s">
        <v>114</v>
      </c>
      <c r="C126" s="28" t="s">
        <v>60</v>
      </c>
      <c r="D126" s="28" t="s">
        <v>147</v>
      </c>
      <c r="E126" s="35"/>
      <c r="F126" s="29" t="s">
        <v>148</v>
      </c>
      <c r="G126" s="30">
        <f t="shared" si="404"/>
        <v>87556.100000000006</v>
      </c>
      <c r="H126" s="30">
        <f t="shared" si="405"/>
        <v>88734</v>
      </c>
      <c r="I126" s="30">
        <f t="shared" si="406"/>
        <v>88734</v>
      </c>
      <c r="J126" s="30">
        <f t="shared" si="407"/>
        <v>0</v>
      </c>
      <c r="K126" s="30">
        <f t="shared" si="408"/>
        <v>0</v>
      </c>
      <c r="L126" s="30">
        <f t="shared" si="409"/>
        <v>0</v>
      </c>
      <c r="M126" s="30">
        <f t="shared" si="401"/>
        <v>87556.100000000006</v>
      </c>
      <c r="N126" s="30">
        <f t="shared" si="402"/>
        <v>88734</v>
      </c>
      <c r="O126" s="30">
        <f t="shared" si="403"/>
        <v>88734</v>
      </c>
      <c r="P126" s="30">
        <f t="shared" si="410"/>
        <v>0</v>
      </c>
      <c r="Q126" s="30">
        <f t="shared" si="411"/>
        <v>0</v>
      </c>
      <c r="R126" s="30">
        <f t="shared" si="412"/>
        <v>22969</v>
      </c>
      <c r="S126" s="30">
        <f t="shared" si="413"/>
        <v>0</v>
      </c>
      <c r="T126" s="30">
        <f t="shared" si="414"/>
        <v>0</v>
      </c>
      <c r="U126" s="30">
        <f t="shared" si="415"/>
        <v>0</v>
      </c>
      <c r="V126" s="30">
        <f t="shared" si="416"/>
        <v>0</v>
      </c>
      <c r="W126" s="30">
        <f t="shared" si="417"/>
        <v>0</v>
      </c>
      <c r="X126" s="30">
        <f t="shared" si="418"/>
        <v>0</v>
      </c>
      <c r="Y126" s="30">
        <f t="shared" si="419"/>
        <v>0</v>
      </c>
      <c r="Z126" s="30">
        <f t="shared" si="420"/>
        <v>0</v>
      </c>
      <c r="AA126" s="30">
        <f t="shared" si="421"/>
        <v>0</v>
      </c>
      <c r="AB126" s="30">
        <f t="shared" si="422"/>
        <v>0</v>
      </c>
      <c r="AC126" s="30">
        <f t="shared" si="285"/>
        <v>110525.10000000001</v>
      </c>
      <c r="AD126" s="30">
        <f t="shared" si="286"/>
        <v>88734</v>
      </c>
      <c r="AE126" s="30">
        <f t="shared" si="287"/>
        <v>88734</v>
      </c>
      <c r="AF126" s="30">
        <f t="shared" si="423"/>
        <v>0</v>
      </c>
      <c r="AG126" s="30">
        <f t="shared" si="289"/>
        <v>110525.10000000001</v>
      </c>
      <c r="AH126" s="30">
        <f t="shared" si="290"/>
        <v>88734</v>
      </c>
      <c r="AI126" s="30">
        <f t="shared" si="291"/>
        <v>88734</v>
      </c>
      <c r="AJ126" s="30">
        <f t="shared" si="424"/>
        <v>0</v>
      </c>
      <c r="AK126" s="30">
        <f t="shared" si="425"/>
        <v>-14417.6</v>
      </c>
      <c r="AL126" s="30">
        <f t="shared" si="426"/>
        <v>-589</v>
      </c>
      <c r="AM126" s="30">
        <f t="shared" si="427"/>
        <v>0</v>
      </c>
      <c r="AN126" s="30">
        <f t="shared" si="428"/>
        <v>0</v>
      </c>
      <c r="AO126" s="30">
        <f t="shared" si="429"/>
        <v>0</v>
      </c>
      <c r="AP126" s="30">
        <f t="shared" si="430"/>
        <v>0</v>
      </c>
      <c r="AQ126" s="30">
        <f t="shared" si="431"/>
        <v>0</v>
      </c>
      <c r="AR126" s="30">
        <f t="shared" si="432"/>
        <v>0</v>
      </c>
      <c r="AS126" s="30">
        <f t="shared" si="217"/>
        <v>95518.5</v>
      </c>
      <c r="AT126" s="30">
        <f t="shared" si="218"/>
        <v>88734</v>
      </c>
      <c r="AU126" s="30">
        <f t="shared" si="219"/>
        <v>88734</v>
      </c>
      <c r="AV126" s="30">
        <f t="shared" si="433"/>
        <v>0</v>
      </c>
      <c r="AW126" s="30">
        <f t="shared" si="434"/>
        <v>0</v>
      </c>
      <c r="AX126" s="30">
        <f t="shared" si="435"/>
        <v>0</v>
      </c>
      <c r="AY126" s="30">
        <f t="shared" si="220"/>
        <v>95518.5</v>
      </c>
      <c r="AZ126" s="30">
        <f t="shared" si="221"/>
        <v>88734</v>
      </c>
      <c r="BA126" s="30">
        <f t="shared" si="222"/>
        <v>88734</v>
      </c>
      <c r="BB126" s="30">
        <f t="shared" si="436"/>
        <v>0</v>
      </c>
      <c r="BC126" s="30">
        <f t="shared" si="437"/>
        <v>-6415.6000000000004</v>
      </c>
      <c r="BD126" s="30">
        <f t="shared" si="438"/>
        <v>0</v>
      </c>
      <c r="BE126" s="30">
        <f t="shared" si="439"/>
        <v>0</v>
      </c>
      <c r="BF126" s="30">
        <f t="shared" si="440"/>
        <v>0</v>
      </c>
      <c r="BG126" s="30">
        <f t="shared" si="441"/>
        <v>0</v>
      </c>
      <c r="BH126" s="30">
        <f t="shared" si="442"/>
        <v>0</v>
      </c>
      <c r="BI126" s="30">
        <f t="shared" si="443"/>
        <v>0</v>
      </c>
      <c r="BJ126" s="30">
        <f t="shared" si="444"/>
        <v>0</v>
      </c>
      <c r="BK126" s="30">
        <f t="shared" si="445"/>
        <v>0</v>
      </c>
      <c r="BL126" s="30">
        <f t="shared" si="214"/>
        <v>89102.899999999994</v>
      </c>
      <c r="BM126" s="30">
        <f t="shared" si="215"/>
        <v>88734</v>
      </c>
      <c r="BN126" s="30">
        <f t="shared" si="216"/>
        <v>88734</v>
      </c>
      <c r="BO126" s="30">
        <f t="shared" si="446"/>
        <v>0</v>
      </c>
      <c r="BP126" s="31"/>
      <c r="BQ126" s="23"/>
      <c r="BR126" s="23"/>
      <c r="BS126" s="23"/>
      <c r="BT126" s="23"/>
      <c r="BU126" s="23"/>
      <c r="BV126" s="23"/>
      <c r="BW126" s="23"/>
      <c r="BX126" s="23"/>
      <c r="BY126" s="23"/>
    </row>
    <row r="127" s="23" customFormat="1">
      <c r="A127" s="28" t="s">
        <v>139</v>
      </c>
      <c r="B127" s="28" t="s">
        <v>114</v>
      </c>
      <c r="C127" s="28" t="s">
        <v>60</v>
      </c>
      <c r="D127" s="28" t="s">
        <v>149</v>
      </c>
      <c r="E127" s="35"/>
      <c r="F127" s="29" t="s">
        <v>33</v>
      </c>
      <c r="G127" s="30">
        <f t="shared" si="404"/>
        <v>87556.100000000006</v>
      </c>
      <c r="H127" s="30">
        <f t="shared" si="405"/>
        <v>88734</v>
      </c>
      <c r="I127" s="30">
        <f t="shared" si="406"/>
        <v>88734</v>
      </c>
      <c r="J127" s="30">
        <f t="shared" si="407"/>
        <v>0</v>
      </c>
      <c r="K127" s="30">
        <f t="shared" si="408"/>
        <v>0</v>
      </c>
      <c r="L127" s="30">
        <f t="shared" si="409"/>
        <v>0</v>
      </c>
      <c r="M127" s="30">
        <f t="shared" si="401"/>
        <v>87556.100000000006</v>
      </c>
      <c r="N127" s="30">
        <f t="shared" si="402"/>
        <v>88734</v>
      </c>
      <c r="O127" s="30">
        <f t="shared" si="403"/>
        <v>88734</v>
      </c>
      <c r="P127" s="30">
        <f t="shared" si="410"/>
        <v>0</v>
      </c>
      <c r="Q127" s="30">
        <f t="shared" si="411"/>
        <v>0</v>
      </c>
      <c r="R127" s="30">
        <f t="shared" si="412"/>
        <v>22969</v>
      </c>
      <c r="S127" s="30">
        <f t="shared" si="413"/>
        <v>0</v>
      </c>
      <c r="T127" s="30">
        <f t="shared" si="414"/>
        <v>0</v>
      </c>
      <c r="U127" s="30">
        <f t="shared" si="415"/>
        <v>0</v>
      </c>
      <c r="V127" s="30">
        <f t="shared" si="416"/>
        <v>0</v>
      </c>
      <c r="W127" s="30">
        <f t="shared" si="417"/>
        <v>0</v>
      </c>
      <c r="X127" s="30">
        <f t="shared" si="418"/>
        <v>0</v>
      </c>
      <c r="Y127" s="30">
        <f t="shared" si="419"/>
        <v>0</v>
      </c>
      <c r="Z127" s="30">
        <f t="shared" si="420"/>
        <v>0</v>
      </c>
      <c r="AA127" s="30">
        <f t="shared" si="421"/>
        <v>0</v>
      </c>
      <c r="AB127" s="30">
        <f t="shared" si="422"/>
        <v>0</v>
      </c>
      <c r="AC127" s="30">
        <f t="shared" si="285"/>
        <v>110525.10000000001</v>
      </c>
      <c r="AD127" s="30">
        <f t="shared" si="286"/>
        <v>88734</v>
      </c>
      <c r="AE127" s="30">
        <f t="shared" si="287"/>
        <v>88734</v>
      </c>
      <c r="AF127" s="30">
        <f t="shared" si="423"/>
        <v>0</v>
      </c>
      <c r="AG127" s="30">
        <f t="shared" si="289"/>
        <v>110525.10000000001</v>
      </c>
      <c r="AH127" s="30">
        <f t="shared" si="290"/>
        <v>88734</v>
      </c>
      <c r="AI127" s="30">
        <f t="shared" si="291"/>
        <v>88734</v>
      </c>
      <c r="AJ127" s="30">
        <f t="shared" si="424"/>
        <v>0</v>
      </c>
      <c r="AK127" s="30">
        <f t="shared" si="425"/>
        <v>-14417.6</v>
      </c>
      <c r="AL127" s="30">
        <f t="shared" si="426"/>
        <v>-589</v>
      </c>
      <c r="AM127" s="30">
        <f t="shared" si="427"/>
        <v>0</v>
      </c>
      <c r="AN127" s="30">
        <f t="shared" si="428"/>
        <v>0</v>
      </c>
      <c r="AO127" s="30">
        <f t="shared" si="429"/>
        <v>0</v>
      </c>
      <c r="AP127" s="30">
        <f t="shared" si="430"/>
        <v>0</v>
      </c>
      <c r="AQ127" s="30">
        <f t="shared" si="431"/>
        <v>0</v>
      </c>
      <c r="AR127" s="30">
        <f t="shared" si="432"/>
        <v>0</v>
      </c>
      <c r="AS127" s="30">
        <f t="shared" si="217"/>
        <v>95518.5</v>
      </c>
      <c r="AT127" s="30">
        <f t="shared" si="218"/>
        <v>88734</v>
      </c>
      <c r="AU127" s="30">
        <f t="shared" si="219"/>
        <v>88734</v>
      </c>
      <c r="AV127" s="30">
        <f t="shared" si="433"/>
        <v>0</v>
      </c>
      <c r="AW127" s="30">
        <f t="shared" si="434"/>
        <v>0</v>
      </c>
      <c r="AX127" s="30">
        <f t="shared" si="435"/>
        <v>0</v>
      </c>
      <c r="AY127" s="30">
        <f t="shared" si="220"/>
        <v>95518.5</v>
      </c>
      <c r="AZ127" s="30">
        <f t="shared" si="221"/>
        <v>88734</v>
      </c>
      <c r="BA127" s="30">
        <f t="shared" si="222"/>
        <v>88734</v>
      </c>
      <c r="BB127" s="30">
        <f t="shared" si="436"/>
        <v>0</v>
      </c>
      <c r="BC127" s="30">
        <f t="shared" si="437"/>
        <v>-6415.6000000000004</v>
      </c>
      <c r="BD127" s="30">
        <f t="shared" si="438"/>
        <v>0</v>
      </c>
      <c r="BE127" s="30">
        <f t="shared" si="439"/>
        <v>0</v>
      </c>
      <c r="BF127" s="30">
        <f t="shared" si="440"/>
        <v>0</v>
      </c>
      <c r="BG127" s="30">
        <f t="shared" si="441"/>
        <v>0</v>
      </c>
      <c r="BH127" s="30">
        <f t="shared" si="442"/>
        <v>0</v>
      </c>
      <c r="BI127" s="30">
        <f t="shared" si="443"/>
        <v>0</v>
      </c>
      <c r="BJ127" s="30">
        <f t="shared" si="444"/>
        <v>0</v>
      </c>
      <c r="BK127" s="30">
        <f t="shared" si="445"/>
        <v>0</v>
      </c>
      <c r="BL127" s="30">
        <f t="shared" si="214"/>
        <v>89102.899999999994</v>
      </c>
      <c r="BM127" s="30">
        <f t="shared" si="215"/>
        <v>88734</v>
      </c>
      <c r="BN127" s="30">
        <f t="shared" si="216"/>
        <v>88734</v>
      </c>
      <c r="BO127" s="30">
        <f t="shared" si="446"/>
        <v>0</v>
      </c>
      <c r="BP127" s="31"/>
      <c r="BQ127" s="23"/>
      <c r="BR127" s="23"/>
      <c r="BS127" s="23"/>
      <c r="BT127" s="23"/>
      <c r="BU127" s="23"/>
      <c r="BV127" s="23"/>
      <c r="BW127" s="23"/>
      <c r="BX127" s="23"/>
      <c r="BY127" s="23"/>
    </row>
    <row r="128" s="23" customFormat="1" ht="31.5">
      <c r="A128" s="28" t="s">
        <v>139</v>
      </c>
      <c r="B128" s="28" t="s">
        <v>114</v>
      </c>
      <c r="C128" s="28" t="s">
        <v>60</v>
      </c>
      <c r="D128" s="28" t="s">
        <v>150</v>
      </c>
      <c r="E128" s="35"/>
      <c r="F128" s="29" t="s">
        <v>151</v>
      </c>
      <c r="G128" s="30">
        <f>G129+G133</f>
        <v>87556.100000000006</v>
      </c>
      <c r="H128" s="30">
        <f>H129+H133</f>
        <v>88734</v>
      </c>
      <c r="I128" s="30">
        <f>I129+I133</f>
        <v>88734</v>
      </c>
      <c r="J128" s="30">
        <f>J129+J133</f>
        <v>0</v>
      </c>
      <c r="K128" s="30">
        <f>K129+K133</f>
        <v>0</v>
      </c>
      <c r="L128" s="30">
        <f>L129+L133</f>
        <v>0</v>
      </c>
      <c r="M128" s="30">
        <f t="shared" si="401"/>
        <v>87556.100000000006</v>
      </c>
      <c r="N128" s="30">
        <f t="shared" si="402"/>
        <v>88734</v>
      </c>
      <c r="O128" s="30">
        <f t="shared" si="403"/>
        <v>88734</v>
      </c>
      <c r="P128" s="30">
        <f>P129+P133</f>
        <v>0</v>
      </c>
      <c r="Q128" s="30">
        <f>Q129+Q133</f>
        <v>0</v>
      </c>
      <c r="R128" s="30">
        <f>R129+R133</f>
        <v>22969</v>
      </c>
      <c r="S128" s="30">
        <f>S129+S133</f>
        <v>0</v>
      </c>
      <c r="T128" s="30">
        <f>T129+T133</f>
        <v>0</v>
      </c>
      <c r="U128" s="30">
        <f>U129+U133</f>
        <v>0</v>
      </c>
      <c r="V128" s="30">
        <f>V129+V133</f>
        <v>0</v>
      </c>
      <c r="W128" s="30">
        <f>W129+W133</f>
        <v>0</v>
      </c>
      <c r="X128" s="30">
        <f>X129+X133</f>
        <v>0</v>
      </c>
      <c r="Y128" s="30">
        <f>Y129+Y133</f>
        <v>0</v>
      </c>
      <c r="Z128" s="30">
        <f>Z129+Z133</f>
        <v>0</v>
      </c>
      <c r="AA128" s="30">
        <f>AA129+AA133</f>
        <v>0</v>
      </c>
      <c r="AB128" s="30">
        <f>AB129+AB133</f>
        <v>0</v>
      </c>
      <c r="AC128" s="30">
        <f t="shared" si="285"/>
        <v>110525.10000000001</v>
      </c>
      <c r="AD128" s="30">
        <f t="shared" si="286"/>
        <v>88734</v>
      </c>
      <c r="AE128" s="30">
        <f t="shared" si="287"/>
        <v>88734</v>
      </c>
      <c r="AF128" s="30">
        <f>AF129+AF133</f>
        <v>0</v>
      </c>
      <c r="AG128" s="30">
        <f t="shared" si="289"/>
        <v>110525.10000000001</v>
      </c>
      <c r="AH128" s="30">
        <f t="shared" si="290"/>
        <v>88734</v>
      </c>
      <c r="AI128" s="30">
        <f t="shared" si="291"/>
        <v>88734</v>
      </c>
      <c r="AJ128" s="30">
        <f>AJ129+AJ133</f>
        <v>0</v>
      </c>
      <c r="AK128" s="30">
        <f>AK129+AK133</f>
        <v>-14417.6</v>
      </c>
      <c r="AL128" s="30">
        <f>AL129+AL133</f>
        <v>-589</v>
      </c>
      <c r="AM128" s="30">
        <f>AM129+AM133</f>
        <v>0</v>
      </c>
      <c r="AN128" s="30">
        <f>AN129+AN133</f>
        <v>0</v>
      </c>
      <c r="AO128" s="30">
        <f>AO129+AO133</f>
        <v>0</v>
      </c>
      <c r="AP128" s="30">
        <f>AP129+AP133</f>
        <v>0</v>
      </c>
      <c r="AQ128" s="30">
        <f>AQ129+AQ133</f>
        <v>0</v>
      </c>
      <c r="AR128" s="30">
        <f>AR129+AR133</f>
        <v>0</v>
      </c>
      <c r="AS128" s="30">
        <f t="shared" si="217"/>
        <v>95518.5</v>
      </c>
      <c r="AT128" s="30">
        <f t="shared" si="218"/>
        <v>88734</v>
      </c>
      <c r="AU128" s="30">
        <f t="shared" si="219"/>
        <v>88734</v>
      </c>
      <c r="AV128" s="30">
        <f>AV129+AV133</f>
        <v>0</v>
      </c>
      <c r="AW128" s="30">
        <f>AW129+AW133</f>
        <v>0</v>
      </c>
      <c r="AX128" s="30">
        <f>AX129+AX133</f>
        <v>0</v>
      </c>
      <c r="AY128" s="30">
        <f t="shared" si="220"/>
        <v>95518.5</v>
      </c>
      <c r="AZ128" s="30">
        <f t="shared" si="221"/>
        <v>88734</v>
      </c>
      <c r="BA128" s="30">
        <f t="shared" si="222"/>
        <v>88734</v>
      </c>
      <c r="BB128" s="30">
        <f>BB129+BB133</f>
        <v>0</v>
      </c>
      <c r="BC128" s="30">
        <f>BC129+BC133</f>
        <v>-6415.6000000000004</v>
      </c>
      <c r="BD128" s="30">
        <f>BD129+BD133</f>
        <v>0</v>
      </c>
      <c r="BE128" s="30">
        <f>BE129+BE133</f>
        <v>0</v>
      </c>
      <c r="BF128" s="30">
        <f>BF129+BF133</f>
        <v>0</v>
      </c>
      <c r="BG128" s="30">
        <f>BG129+BG133</f>
        <v>0</v>
      </c>
      <c r="BH128" s="30">
        <f>BH129+BH133</f>
        <v>0</v>
      </c>
      <c r="BI128" s="30">
        <f>BI129+BI133</f>
        <v>0</v>
      </c>
      <c r="BJ128" s="30">
        <f>BJ129+BJ133</f>
        <v>0</v>
      </c>
      <c r="BK128" s="30">
        <f>BK129+BK133</f>
        <v>0</v>
      </c>
      <c r="BL128" s="30">
        <f t="shared" si="214"/>
        <v>89102.899999999994</v>
      </c>
      <c r="BM128" s="30">
        <f t="shared" si="215"/>
        <v>88734</v>
      </c>
      <c r="BN128" s="30">
        <f t="shared" si="216"/>
        <v>88734</v>
      </c>
      <c r="BO128" s="30">
        <f>BO129+BO133</f>
        <v>0</v>
      </c>
      <c r="BP128" s="31"/>
      <c r="BQ128" s="23"/>
      <c r="BR128" s="23"/>
      <c r="BS128" s="23"/>
      <c r="BT128" s="23"/>
      <c r="BU128" s="23"/>
      <c r="BV128" s="23"/>
      <c r="BW128" s="23"/>
      <c r="BX128" s="23"/>
      <c r="BY128" s="23"/>
    </row>
    <row r="129" s="23" customFormat="1" ht="47.25">
      <c r="A129" s="28" t="s">
        <v>139</v>
      </c>
      <c r="B129" s="28" t="s">
        <v>114</v>
      </c>
      <c r="C129" s="28" t="s">
        <v>60</v>
      </c>
      <c r="D129" s="28" t="s">
        <v>152</v>
      </c>
      <c r="E129" s="35"/>
      <c r="F129" s="29" t="s">
        <v>53</v>
      </c>
      <c r="G129" s="30">
        <f>G130+G131+G132</f>
        <v>47476.600000000006</v>
      </c>
      <c r="H129" s="30">
        <f>H130+H131+H132</f>
        <v>48654.499999999993</v>
      </c>
      <c r="I129" s="30">
        <f>I130+I131+I132</f>
        <v>48654.499999999993</v>
      </c>
      <c r="J129" s="30">
        <f>J130+J131+J132</f>
        <v>0</v>
      </c>
      <c r="K129" s="30">
        <f>K130+K131+K132</f>
        <v>0</v>
      </c>
      <c r="L129" s="30">
        <f>L130+L131+L132</f>
        <v>0</v>
      </c>
      <c r="M129" s="30">
        <f t="shared" si="401"/>
        <v>47476.600000000006</v>
      </c>
      <c r="N129" s="30">
        <f t="shared" si="402"/>
        <v>48654.499999999993</v>
      </c>
      <c r="O129" s="30">
        <f t="shared" si="403"/>
        <v>48654.499999999993</v>
      </c>
      <c r="P129" s="30">
        <f>P130+P131+P132</f>
        <v>0</v>
      </c>
      <c r="Q129" s="30">
        <f>Q130+Q131+Q132</f>
        <v>0</v>
      </c>
      <c r="R129" s="30">
        <f>R130+R131+R132</f>
        <v>22969</v>
      </c>
      <c r="S129" s="30">
        <f>S130+S131+S132</f>
        <v>0</v>
      </c>
      <c r="T129" s="30">
        <f>T130+T131+T132</f>
        <v>0</v>
      </c>
      <c r="U129" s="30">
        <f>U130+U131+U132</f>
        <v>0</v>
      </c>
      <c r="V129" s="30">
        <f>V130+V131+V132</f>
        <v>0</v>
      </c>
      <c r="W129" s="30">
        <f>W130+W131+W132</f>
        <v>0</v>
      </c>
      <c r="X129" s="30">
        <f>X130+X131+X132</f>
        <v>0</v>
      </c>
      <c r="Y129" s="30">
        <f>Y130+Y131+Y132</f>
        <v>0</v>
      </c>
      <c r="Z129" s="30">
        <f>Z130+Z131+Z132</f>
        <v>0</v>
      </c>
      <c r="AA129" s="30">
        <f>AA130+AA131+AA132</f>
        <v>0</v>
      </c>
      <c r="AB129" s="30">
        <f>AB130+AB131+AB132</f>
        <v>0</v>
      </c>
      <c r="AC129" s="30">
        <f t="shared" si="285"/>
        <v>70445.600000000006</v>
      </c>
      <c r="AD129" s="30">
        <f t="shared" si="286"/>
        <v>48654.499999999993</v>
      </c>
      <c r="AE129" s="30">
        <f t="shared" si="287"/>
        <v>48654.499999999993</v>
      </c>
      <c r="AF129" s="30">
        <f>AF130+AF131+AF132</f>
        <v>0</v>
      </c>
      <c r="AG129" s="30">
        <f t="shared" si="289"/>
        <v>70445.600000000006</v>
      </c>
      <c r="AH129" s="30">
        <f t="shared" si="290"/>
        <v>48654.499999999993</v>
      </c>
      <c r="AI129" s="30">
        <f t="shared" si="291"/>
        <v>48654.499999999993</v>
      </c>
      <c r="AJ129" s="30">
        <f>AJ130+AJ131+AJ132</f>
        <v>0</v>
      </c>
      <c r="AK129" s="30">
        <f>AK130+AK131+AK132</f>
        <v>-14417.6</v>
      </c>
      <c r="AL129" s="30">
        <f>AL130+AL131+AL132</f>
        <v>-589</v>
      </c>
      <c r="AM129" s="30">
        <f>AM130+AM131+AM132</f>
        <v>0</v>
      </c>
      <c r="AN129" s="30">
        <f>AN130+AN131+AN132</f>
        <v>0</v>
      </c>
      <c r="AO129" s="30">
        <f>AO130+AO131+AO132</f>
        <v>0</v>
      </c>
      <c r="AP129" s="30">
        <f>AP130+AP131+AP132</f>
        <v>0</v>
      </c>
      <c r="AQ129" s="30">
        <f>AQ130+AQ131+AQ132</f>
        <v>0</v>
      </c>
      <c r="AR129" s="30">
        <f>AR130+AR131+AR132</f>
        <v>0</v>
      </c>
      <c r="AS129" s="30">
        <f t="shared" si="217"/>
        <v>55439.000000000007</v>
      </c>
      <c r="AT129" s="30">
        <f t="shared" si="218"/>
        <v>48654.499999999993</v>
      </c>
      <c r="AU129" s="30">
        <f t="shared" si="219"/>
        <v>48654.499999999993</v>
      </c>
      <c r="AV129" s="30">
        <f>AV130+AV131+AV132</f>
        <v>0</v>
      </c>
      <c r="AW129" s="30">
        <f>AW130+AW131+AW132</f>
        <v>0</v>
      </c>
      <c r="AX129" s="30">
        <f>AX130+AX131+AX132</f>
        <v>0</v>
      </c>
      <c r="AY129" s="30">
        <f t="shared" si="220"/>
        <v>55439.000000000007</v>
      </c>
      <c r="AZ129" s="30">
        <f t="shared" si="221"/>
        <v>48654.499999999993</v>
      </c>
      <c r="BA129" s="30">
        <f t="shared" si="222"/>
        <v>48654.499999999993</v>
      </c>
      <c r="BB129" s="30">
        <f>BB130+BB131+BB132</f>
        <v>0</v>
      </c>
      <c r="BC129" s="30">
        <f>BC130+BC131+BC132</f>
        <v>-6415.6000000000004</v>
      </c>
      <c r="BD129" s="30">
        <f>BD130+BD131+BD132</f>
        <v>0</v>
      </c>
      <c r="BE129" s="30">
        <f>BE130+BE131+BE132</f>
        <v>0</v>
      </c>
      <c r="BF129" s="30">
        <f>BF130+BF131+BF132</f>
        <v>0</v>
      </c>
      <c r="BG129" s="30">
        <f>BG130+BG131+BG132</f>
        <v>0</v>
      </c>
      <c r="BH129" s="30">
        <f>BH130+BH131+BH132</f>
        <v>0</v>
      </c>
      <c r="BI129" s="30">
        <f>BI130+BI131+BI132</f>
        <v>0</v>
      </c>
      <c r="BJ129" s="30">
        <f>BJ130+BJ131+BJ132</f>
        <v>0</v>
      </c>
      <c r="BK129" s="30">
        <f>BK130+BK131+BK132</f>
        <v>0</v>
      </c>
      <c r="BL129" s="30">
        <f t="shared" si="214"/>
        <v>49023.400000000009</v>
      </c>
      <c r="BM129" s="30">
        <f t="shared" si="215"/>
        <v>48654.499999999993</v>
      </c>
      <c r="BN129" s="30">
        <f t="shared" si="216"/>
        <v>48654.499999999993</v>
      </c>
      <c r="BO129" s="30">
        <f>BO130+BO131+BO132</f>
        <v>0</v>
      </c>
      <c r="BP129" s="31"/>
      <c r="BQ129" s="23"/>
      <c r="BR129" s="23"/>
      <c r="BS129" s="23"/>
      <c r="BT129" s="23"/>
      <c r="BU129" s="23"/>
      <c r="BV129" s="23"/>
      <c r="BW129" s="23"/>
      <c r="BX129" s="23"/>
      <c r="BY129" s="23"/>
    </row>
    <row r="130" s="23" customFormat="1" ht="78.75">
      <c r="A130" s="28" t="s">
        <v>139</v>
      </c>
      <c r="B130" s="28" t="s">
        <v>114</v>
      </c>
      <c r="C130" s="28" t="s">
        <v>60</v>
      </c>
      <c r="D130" s="28" t="s">
        <v>152</v>
      </c>
      <c r="E130" s="28" t="s">
        <v>50</v>
      </c>
      <c r="F130" s="29" t="s">
        <v>51</v>
      </c>
      <c r="G130" s="30">
        <v>41796</v>
      </c>
      <c r="H130" s="30">
        <v>42973.899999999994</v>
      </c>
      <c r="I130" s="30">
        <v>42973.899999999994</v>
      </c>
      <c r="J130" s="30"/>
      <c r="K130" s="30"/>
      <c r="L130" s="30"/>
      <c r="M130" s="30">
        <f t="shared" si="401"/>
        <v>41796</v>
      </c>
      <c r="N130" s="30">
        <f t="shared" si="402"/>
        <v>42973.899999999994</v>
      </c>
      <c r="O130" s="30">
        <f t="shared" si="403"/>
        <v>42973.899999999994</v>
      </c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>
        <f t="shared" si="285"/>
        <v>41796</v>
      </c>
      <c r="AD130" s="30">
        <f t="shared" si="286"/>
        <v>42973.899999999994</v>
      </c>
      <c r="AE130" s="30">
        <f t="shared" si="287"/>
        <v>42973.899999999994</v>
      </c>
      <c r="AF130" s="30"/>
      <c r="AG130" s="30">
        <f t="shared" si="289"/>
        <v>41796</v>
      </c>
      <c r="AH130" s="30">
        <f t="shared" si="290"/>
        <v>42973.899999999994</v>
      </c>
      <c r="AI130" s="30">
        <f t="shared" si="291"/>
        <v>42973.899999999994</v>
      </c>
      <c r="AJ130" s="30"/>
      <c r="AK130" s="30"/>
      <c r="AL130" s="30">
        <v>-589</v>
      </c>
      <c r="AM130" s="30"/>
      <c r="AN130" s="30"/>
      <c r="AO130" s="30"/>
      <c r="AP130" s="30"/>
      <c r="AQ130" s="30"/>
      <c r="AR130" s="30"/>
      <c r="AS130" s="30">
        <f t="shared" si="217"/>
        <v>41207</v>
      </c>
      <c r="AT130" s="30">
        <f t="shared" si="218"/>
        <v>42973.899999999994</v>
      </c>
      <c r="AU130" s="30">
        <f t="shared" si="219"/>
        <v>42973.899999999994</v>
      </c>
      <c r="AV130" s="30"/>
      <c r="AW130" s="30"/>
      <c r="AX130" s="30"/>
      <c r="AY130" s="30">
        <f t="shared" si="220"/>
        <v>41207</v>
      </c>
      <c r="AZ130" s="30">
        <f t="shared" si="221"/>
        <v>42973.899999999994</v>
      </c>
      <c r="BA130" s="30">
        <f t="shared" si="222"/>
        <v>42973.899999999994</v>
      </c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>
        <f t="shared" si="214"/>
        <v>41207</v>
      </c>
      <c r="BM130" s="30">
        <f t="shared" si="215"/>
        <v>42973.899999999994</v>
      </c>
      <c r="BN130" s="30">
        <f t="shared" si="216"/>
        <v>42973.899999999994</v>
      </c>
      <c r="BO130" s="30"/>
      <c r="BP130" s="31"/>
      <c r="BQ130" s="23"/>
      <c r="BR130" s="23"/>
      <c r="BS130" s="23"/>
      <c r="BT130" s="23"/>
      <c r="BU130" s="23"/>
      <c r="BV130" s="23"/>
      <c r="BW130" s="23"/>
      <c r="BX130" s="23"/>
      <c r="BY130" s="23"/>
    </row>
    <row r="131" s="23" customFormat="1" ht="31.5">
      <c r="A131" s="28" t="s">
        <v>139</v>
      </c>
      <c r="B131" s="28" t="s">
        <v>114</v>
      </c>
      <c r="C131" s="28" t="s">
        <v>60</v>
      </c>
      <c r="D131" s="28" t="s">
        <v>152</v>
      </c>
      <c r="E131" s="28" t="s">
        <v>38</v>
      </c>
      <c r="F131" s="29" t="s">
        <v>39</v>
      </c>
      <c r="G131" s="30">
        <v>4413.3000000000002</v>
      </c>
      <c r="H131" s="30">
        <v>4448.5</v>
      </c>
      <c r="I131" s="30">
        <v>4448.5</v>
      </c>
      <c r="J131" s="30"/>
      <c r="K131" s="30"/>
      <c r="L131" s="30"/>
      <c r="M131" s="30">
        <f t="shared" si="401"/>
        <v>4413.3000000000002</v>
      </c>
      <c r="N131" s="30">
        <f t="shared" si="402"/>
        <v>4448.5</v>
      </c>
      <c r="O131" s="30">
        <f t="shared" si="403"/>
        <v>4448.5</v>
      </c>
      <c r="P131" s="30"/>
      <c r="Q131" s="30"/>
      <c r="R131" s="30">
        <v>22969</v>
      </c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>
        <f t="shared" si="285"/>
        <v>27382.299999999999</v>
      </c>
      <c r="AD131" s="30">
        <f t="shared" si="286"/>
        <v>4448.5</v>
      </c>
      <c r="AE131" s="30">
        <f t="shared" si="287"/>
        <v>4448.5</v>
      </c>
      <c r="AF131" s="30"/>
      <c r="AG131" s="30">
        <f t="shared" si="289"/>
        <v>27382.299999999999</v>
      </c>
      <c r="AH131" s="30">
        <f t="shared" si="290"/>
        <v>4448.5</v>
      </c>
      <c r="AI131" s="30">
        <f t="shared" si="291"/>
        <v>4448.5</v>
      </c>
      <c r="AJ131" s="30"/>
      <c r="AK131" s="30">
        <v>-14417.6</v>
      </c>
      <c r="AL131" s="30"/>
      <c r="AM131" s="30"/>
      <c r="AN131" s="30"/>
      <c r="AO131" s="30"/>
      <c r="AP131" s="30"/>
      <c r="AQ131" s="30"/>
      <c r="AR131" s="30"/>
      <c r="AS131" s="30">
        <f t="shared" si="217"/>
        <v>12964.699999999999</v>
      </c>
      <c r="AT131" s="30">
        <f t="shared" si="218"/>
        <v>4448.5</v>
      </c>
      <c r="AU131" s="30">
        <f t="shared" si="219"/>
        <v>4448.5</v>
      </c>
      <c r="AV131" s="30"/>
      <c r="AW131" s="30"/>
      <c r="AX131" s="30"/>
      <c r="AY131" s="30">
        <f t="shared" si="220"/>
        <v>12964.699999999999</v>
      </c>
      <c r="AZ131" s="30">
        <f t="shared" si="221"/>
        <v>4448.5</v>
      </c>
      <c r="BA131" s="30">
        <f t="shared" si="222"/>
        <v>4448.5</v>
      </c>
      <c r="BB131" s="30"/>
      <c r="BC131" s="30">
        <v>-6415.6000000000004</v>
      </c>
      <c r="BD131" s="30"/>
      <c r="BE131" s="30"/>
      <c r="BF131" s="30"/>
      <c r="BG131" s="30"/>
      <c r="BH131" s="30"/>
      <c r="BI131" s="30"/>
      <c r="BJ131" s="30"/>
      <c r="BK131" s="30"/>
      <c r="BL131" s="30">
        <f t="shared" si="214"/>
        <v>6549.0999999999985</v>
      </c>
      <c r="BM131" s="30">
        <f t="shared" si="215"/>
        <v>4448.5</v>
      </c>
      <c r="BN131" s="30">
        <f t="shared" si="216"/>
        <v>4448.5</v>
      </c>
      <c r="BO131" s="30"/>
      <c r="BP131" s="31"/>
      <c r="BQ131" s="23"/>
      <c r="BR131" s="23"/>
      <c r="BS131" s="23"/>
      <c r="BT131" s="23"/>
      <c r="BU131" s="23"/>
      <c r="BV131" s="23"/>
      <c r="BW131" s="23"/>
      <c r="BX131" s="23"/>
      <c r="BY131" s="23"/>
    </row>
    <row r="132" s="23" customFormat="1">
      <c r="A132" s="28" t="s">
        <v>139</v>
      </c>
      <c r="B132" s="28" t="s">
        <v>114</v>
      </c>
      <c r="C132" s="28" t="s">
        <v>60</v>
      </c>
      <c r="D132" s="28" t="s">
        <v>152</v>
      </c>
      <c r="E132" s="28" t="s">
        <v>40</v>
      </c>
      <c r="F132" s="29" t="s">
        <v>41</v>
      </c>
      <c r="G132" s="30">
        <v>1267.3</v>
      </c>
      <c r="H132" s="30">
        <v>1232.0999999999999</v>
      </c>
      <c r="I132" s="30">
        <v>1232.0999999999999</v>
      </c>
      <c r="J132" s="30"/>
      <c r="K132" s="30"/>
      <c r="L132" s="30"/>
      <c r="M132" s="30">
        <f t="shared" si="401"/>
        <v>1267.3</v>
      </c>
      <c r="N132" s="30">
        <f t="shared" si="402"/>
        <v>1232.0999999999999</v>
      </c>
      <c r="O132" s="30">
        <f t="shared" si="403"/>
        <v>1232.0999999999999</v>
      </c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>
        <f t="shared" si="285"/>
        <v>1267.3</v>
      </c>
      <c r="AD132" s="30">
        <f t="shared" si="286"/>
        <v>1232.0999999999999</v>
      </c>
      <c r="AE132" s="30">
        <f t="shared" si="287"/>
        <v>1232.0999999999999</v>
      </c>
      <c r="AF132" s="30"/>
      <c r="AG132" s="30">
        <f t="shared" si="289"/>
        <v>1267.3</v>
      </c>
      <c r="AH132" s="30">
        <f t="shared" si="290"/>
        <v>1232.0999999999999</v>
      </c>
      <c r="AI132" s="30">
        <f t="shared" si="291"/>
        <v>1232.0999999999999</v>
      </c>
      <c r="AJ132" s="30"/>
      <c r="AK132" s="30"/>
      <c r="AL132" s="30"/>
      <c r="AM132" s="30"/>
      <c r="AN132" s="30"/>
      <c r="AO132" s="30"/>
      <c r="AP132" s="30"/>
      <c r="AQ132" s="30"/>
      <c r="AR132" s="30"/>
      <c r="AS132" s="30">
        <f t="shared" si="217"/>
        <v>1267.3</v>
      </c>
      <c r="AT132" s="30">
        <f t="shared" si="218"/>
        <v>1232.0999999999999</v>
      </c>
      <c r="AU132" s="30">
        <f t="shared" si="219"/>
        <v>1232.0999999999999</v>
      </c>
      <c r="AV132" s="30"/>
      <c r="AW132" s="30"/>
      <c r="AX132" s="30"/>
      <c r="AY132" s="30">
        <f t="shared" si="220"/>
        <v>1267.3</v>
      </c>
      <c r="AZ132" s="30">
        <f t="shared" si="221"/>
        <v>1232.0999999999999</v>
      </c>
      <c r="BA132" s="30">
        <f t="shared" si="222"/>
        <v>1232.0999999999999</v>
      </c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>
        <f t="shared" si="214"/>
        <v>1267.3</v>
      </c>
      <c r="BM132" s="30">
        <f t="shared" si="215"/>
        <v>1232.0999999999999</v>
      </c>
      <c r="BN132" s="30">
        <f t="shared" si="216"/>
        <v>1232.0999999999999</v>
      </c>
      <c r="BO132" s="30"/>
      <c r="BP132" s="31"/>
      <c r="BQ132" s="23"/>
      <c r="BR132" s="23"/>
      <c r="BS132" s="23"/>
      <c r="BT132" s="23"/>
      <c r="BU132" s="23"/>
      <c r="BV132" s="23"/>
      <c r="BW132" s="23"/>
      <c r="BX132" s="23"/>
      <c r="BY132" s="23"/>
    </row>
    <row r="133" s="23" customFormat="1" ht="47.25">
      <c r="A133" s="28" t="s">
        <v>139</v>
      </c>
      <c r="B133" s="28" t="s">
        <v>114</v>
      </c>
      <c r="C133" s="28" t="s">
        <v>60</v>
      </c>
      <c r="D133" s="28" t="s">
        <v>153</v>
      </c>
      <c r="E133" s="35"/>
      <c r="F133" s="29" t="s">
        <v>154</v>
      </c>
      <c r="G133" s="30">
        <f>G134+G135</f>
        <v>40079.5</v>
      </c>
      <c r="H133" s="30">
        <f>H134+H135</f>
        <v>40079.5</v>
      </c>
      <c r="I133" s="30">
        <f>I134+I135</f>
        <v>40079.5</v>
      </c>
      <c r="J133" s="30">
        <f>J134+J135</f>
        <v>0</v>
      </c>
      <c r="K133" s="30">
        <f>K134+K135</f>
        <v>0</v>
      </c>
      <c r="L133" s="30">
        <f>L134+L135</f>
        <v>0</v>
      </c>
      <c r="M133" s="30">
        <f t="shared" si="401"/>
        <v>40079.5</v>
      </c>
      <c r="N133" s="30">
        <f t="shared" si="402"/>
        <v>40079.5</v>
      </c>
      <c r="O133" s="30">
        <f t="shared" si="403"/>
        <v>40079.5</v>
      </c>
      <c r="P133" s="30">
        <f>P134+P135</f>
        <v>0</v>
      </c>
      <c r="Q133" s="30">
        <f>Q134+Q135</f>
        <v>0</v>
      </c>
      <c r="R133" s="30">
        <f>R134+R135</f>
        <v>0</v>
      </c>
      <c r="S133" s="30">
        <f>S134+S135</f>
        <v>0</v>
      </c>
      <c r="T133" s="30">
        <f>T134+T135</f>
        <v>0</v>
      </c>
      <c r="U133" s="30">
        <f>U134+U135</f>
        <v>0</v>
      </c>
      <c r="V133" s="30">
        <f>V134+V135</f>
        <v>0</v>
      </c>
      <c r="W133" s="30">
        <f>W134+W135</f>
        <v>0</v>
      </c>
      <c r="X133" s="30">
        <f>X134+X135</f>
        <v>0</v>
      </c>
      <c r="Y133" s="30">
        <f>Y134+Y135</f>
        <v>0</v>
      </c>
      <c r="Z133" s="30">
        <f>Z134+Z135</f>
        <v>0</v>
      </c>
      <c r="AA133" s="30">
        <f>AA134+AA135</f>
        <v>0</v>
      </c>
      <c r="AB133" s="30">
        <f>AB134+AB135</f>
        <v>0</v>
      </c>
      <c r="AC133" s="30">
        <f t="shared" si="285"/>
        <v>40079.5</v>
      </c>
      <c r="AD133" s="30">
        <f t="shared" si="286"/>
        <v>40079.5</v>
      </c>
      <c r="AE133" s="30">
        <f t="shared" si="287"/>
        <v>40079.5</v>
      </c>
      <c r="AF133" s="30">
        <f>AF134+AF135</f>
        <v>0</v>
      </c>
      <c r="AG133" s="30">
        <f t="shared" si="289"/>
        <v>40079.5</v>
      </c>
      <c r="AH133" s="30">
        <f t="shared" si="290"/>
        <v>40079.5</v>
      </c>
      <c r="AI133" s="30">
        <f t="shared" si="291"/>
        <v>40079.5</v>
      </c>
      <c r="AJ133" s="30">
        <f>AJ134+AJ135</f>
        <v>0</v>
      </c>
      <c r="AK133" s="30">
        <f>AK134+AK135</f>
        <v>0</v>
      </c>
      <c r="AL133" s="30">
        <f>AL134+AL135</f>
        <v>0</v>
      </c>
      <c r="AM133" s="30">
        <f>AM134+AM135</f>
        <v>0</v>
      </c>
      <c r="AN133" s="30">
        <f>AN134+AN135</f>
        <v>0</v>
      </c>
      <c r="AO133" s="30">
        <f>AO134+AO135</f>
        <v>0</v>
      </c>
      <c r="AP133" s="30">
        <f>AP134+AP135</f>
        <v>0</v>
      </c>
      <c r="AQ133" s="30">
        <f>AQ134+AQ135</f>
        <v>0</v>
      </c>
      <c r="AR133" s="30">
        <f>AR134+AR135</f>
        <v>0</v>
      </c>
      <c r="AS133" s="30">
        <f t="shared" si="217"/>
        <v>40079.5</v>
      </c>
      <c r="AT133" s="30">
        <f t="shared" si="218"/>
        <v>40079.5</v>
      </c>
      <c r="AU133" s="30">
        <f t="shared" si="219"/>
        <v>40079.5</v>
      </c>
      <c r="AV133" s="30">
        <f>AV134+AV135</f>
        <v>0</v>
      </c>
      <c r="AW133" s="30">
        <f>AW134+AW135</f>
        <v>0</v>
      </c>
      <c r="AX133" s="30">
        <f>AX134+AX135</f>
        <v>0</v>
      </c>
      <c r="AY133" s="30">
        <f t="shared" si="220"/>
        <v>40079.5</v>
      </c>
      <c r="AZ133" s="30">
        <f t="shared" si="221"/>
        <v>40079.5</v>
      </c>
      <c r="BA133" s="30">
        <f t="shared" si="222"/>
        <v>40079.5</v>
      </c>
      <c r="BB133" s="30">
        <f>BB134+BB135</f>
        <v>0</v>
      </c>
      <c r="BC133" s="30">
        <f>BC134+BC135</f>
        <v>0</v>
      </c>
      <c r="BD133" s="30">
        <f>BD134+BD135</f>
        <v>0</v>
      </c>
      <c r="BE133" s="30">
        <f>BE134+BE135</f>
        <v>0</v>
      </c>
      <c r="BF133" s="30">
        <f>BF134+BF135</f>
        <v>0</v>
      </c>
      <c r="BG133" s="30">
        <f>BG134+BG135</f>
        <v>0</v>
      </c>
      <c r="BH133" s="30">
        <f>BH134+BH135</f>
        <v>0</v>
      </c>
      <c r="BI133" s="30">
        <f>BI134+BI135</f>
        <v>0</v>
      </c>
      <c r="BJ133" s="30">
        <f>BJ134+BJ135</f>
        <v>0</v>
      </c>
      <c r="BK133" s="30">
        <f>BK134+BK135</f>
        <v>0</v>
      </c>
      <c r="BL133" s="30">
        <f t="shared" si="214"/>
        <v>40079.5</v>
      </c>
      <c r="BM133" s="30">
        <f t="shared" si="215"/>
        <v>40079.5</v>
      </c>
      <c r="BN133" s="30">
        <f t="shared" si="216"/>
        <v>40079.5</v>
      </c>
      <c r="BO133" s="30">
        <f>BO134+BO135</f>
        <v>0</v>
      </c>
      <c r="BP133" s="31"/>
      <c r="BQ133" s="23"/>
      <c r="BR133" s="23"/>
      <c r="BS133" s="23"/>
      <c r="BT133" s="23"/>
      <c r="BU133" s="23"/>
      <c r="BV133" s="23"/>
      <c r="BW133" s="23"/>
      <c r="BX133" s="23"/>
      <c r="BY133" s="23"/>
    </row>
    <row r="134" s="23" customFormat="1" ht="78.75">
      <c r="A134" s="28" t="s">
        <v>139</v>
      </c>
      <c r="B134" s="28" t="s">
        <v>114</v>
      </c>
      <c r="C134" s="28" t="s">
        <v>60</v>
      </c>
      <c r="D134" s="28" t="s">
        <v>153</v>
      </c>
      <c r="E134" s="28" t="s">
        <v>50</v>
      </c>
      <c r="F134" s="29" t="s">
        <v>51</v>
      </c>
      <c r="G134" s="30">
        <v>17179</v>
      </c>
      <c r="H134" s="30">
        <v>17661.5</v>
      </c>
      <c r="I134" s="30">
        <v>17661.5</v>
      </c>
      <c r="J134" s="30"/>
      <c r="K134" s="30"/>
      <c r="L134" s="30"/>
      <c r="M134" s="30">
        <f t="shared" si="401"/>
        <v>17179</v>
      </c>
      <c r="N134" s="30">
        <f t="shared" si="402"/>
        <v>17661.5</v>
      </c>
      <c r="O134" s="30">
        <f t="shared" si="403"/>
        <v>17661.5</v>
      </c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>
        <f t="shared" si="285"/>
        <v>17179</v>
      </c>
      <c r="AD134" s="30">
        <f t="shared" si="286"/>
        <v>17661.5</v>
      </c>
      <c r="AE134" s="30">
        <f t="shared" si="287"/>
        <v>17661.5</v>
      </c>
      <c r="AF134" s="30"/>
      <c r="AG134" s="30">
        <f t="shared" si="289"/>
        <v>17179</v>
      </c>
      <c r="AH134" s="30">
        <f t="shared" si="290"/>
        <v>17661.5</v>
      </c>
      <c r="AI134" s="30">
        <f t="shared" si="291"/>
        <v>17661.5</v>
      </c>
      <c r="AJ134" s="30"/>
      <c r="AK134" s="30"/>
      <c r="AL134" s="30"/>
      <c r="AM134" s="30"/>
      <c r="AN134" s="30"/>
      <c r="AO134" s="30"/>
      <c r="AP134" s="30"/>
      <c r="AQ134" s="30"/>
      <c r="AR134" s="30"/>
      <c r="AS134" s="30">
        <f t="shared" si="217"/>
        <v>17179</v>
      </c>
      <c r="AT134" s="30">
        <f t="shared" si="218"/>
        <v>17661.5</v>
      </c>
      <c r="AU134" s="30">
        <f t="shared" si="219"/>
        <v>17661.5</v>
      </c>
      <c r="AV134" s="30"/>
      <c r="AW134" s="30"/>
      <c r="AX134" s="30"/>
      <c r="AY134" s="30">
        <f t="shared" si="220"/>
        <v>17179</v>
      </c>
      <c r="AZ134" s="30">
        <f t="shared" si="221"/>
        <v>17661.5</v>
      </c>
      <c r="BA134" s="30">
        <f t="shared" si="222"/>
        <v>17661.5</v>
      </c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>
        <f t="shared" si="214"/>
        <v>17179</v>
      </c>
      <c r="BM134" s="30">
        <f t="shared" si="215"/>
        <v>17661.5</v>
      </c>
      <c r="BN134" s="30">
        <f t="shared" si="216"/>
        <v>17661.5</v>
      </c>
      <c r="BO134" s="30"/>
      <c r="BP134" s="31"/>
      <c r="BQ134" s="23"/>
      <c r="BR134" s="23"/>
      <c r="BS134" s="23"/>
      <c r="BT134" s="23"/>
      <c r="BU134" s="23"/>
      <c r="BV134" s="23"/>
      <c r="BW134" s="23"/>
      <c r="BX134" s="23"/>
      <c r="BY134" s="23"/>
    </row>
    <row r="135" s="23" customFormat="1" ht="31.5">
      <c r="A135" s="28" t="s">
        <v>139</v>
      </c>
      <c r="B135" s="28" t="s">
        <v>114</v>
      </c>
      <c r="C135" s="28" t="s">
        <v>60</v>
      </c>
      <c r="D135" s="28" t="s">
        <v>153</v>
      </c>
      <c r="E135" s="28" t="s">
        <v>38</v>
      </c>
      <c r="F135" s="29" t="s">
        <v>39</v>
      </c>
      <c r="G135" s="30">
        <v>22900.5</v>
      </c>
      <c r="H135" s="30">
        <v>22418</v>
      </c>
      <c r="I135" s="30">
        <v>22418</v>
      </c>
      <c r="J135" s="30"/>
      <c r="K135" s="30"/>
      <c r="L135" s="30"/>
      <c r="M135" s="30">
        <f t="shared" si="401"/>
        <v>22900.5</v>
      </c>
      <c r="N135" s="30">
        <f t="shared" si="402"/>
        <v>22418</v>
      </c>
      <c r="O135" s="30">
        <f t="shared" si="403"/>
        <v>22418</v>
      </c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>
        <f t="shared" si="285"/>
        <v>22900.5</v>
      </c>
      <c r="AD135" s="30">
        <f t="shared" si="286"/>
        <v>22418</v>
      </c>
      <c r="AE135" s="30">
        <f t="shared" si="287"/>
        <v>22418</v>
      </c>
      <c r="AF135" s="30"/>
      <c r="AG135" s="30">
        <f t="shared" si="289"/>
        <v>22900.5</v>
      </c>
      <c r="AH135" s="30">
        <f t="shared" si="290"/>
        <v>22418</v>
      </c>
      <c r="AI135" s="30">
        <f t="shared" si="291"/>
        <v>22418</v>
      </c>
      <c r="AJ135" s="30"/>
      <c r="AK135" s="30"/>
      <c r="AL135" s="30"/>
      <c r="AM135" s="30"/>
      <c r="AN135" s="30"/>
      <c r="AO135" s="30"/>
      <c r="AP135" s="30"/>
      <c r="AQ135" s="30"/>
      <c r="AR135" s="30"/>
      <c r="AS135" s="30">
        <f t="shared" si="217"/>
        <v>22900.5</v>
      </c>
      <c r="AT135" s="30">
        <f t="shared" si="218"/>
        <v>22418</v>
      </c>
      <c r="AU135" s="30">
        <f t="shared" si="219"/>
        <v>22418</v>
      </c>
      <c r="AV135" s="30"/>
      <c r="AW135" s="30"/>
      <c r="AX135" s="30"/>
      <c r="AY135" s="30">
        <f t="shared" si="220"/>
        <v>22900.5</v>
      </c>
      <c r="AZ135" s="30">
        <f t="shared" si="221"/>
        <v>22418</v>
      </c>
      <c r="BA135" s="30">
        <f t="shared" si="222"/>
        <v>22418</v>
      </c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>
        <f t="shared" si="214"/>
        <v>22900.5</v>
      </c>
      <c r="BM135" s="30">
        <f t="shared" si="215"/>
        <v>22418</v>
      </c>
      <c r="BN135" s="30">
        <f t="shared" si="216"/>
        <v>22418</v>
      </c>
      <c r="BO135" s="30"/>
      <c r="BP135" s="31"/>
      <c r="BQ135" s="23"/>
      <c r="BR135" s="23"/>
      <c r="BS135" s="23"/>
      <c r="BT135" s="23"/>
      <c r="BU135" s="23"/>
      <c r="BV135" s="23"/>
      <c r="BW135" s="23"/>
      <c r="BX135" s="23"/>
      <c r="BY135" s="23"/>
    </row>
    <row r="136" s="23" customFormat="1">
      <c r="A136" s="24" t="s">
        <v>139</v>
      </c>
      <c r="B136" s="24" t="s">
        <v>114</v>
      </c>
      <c r="C136" s="24" t="s">
        <v>73</v>
      </c>
      <c r="D136" s="24"/>
      <c r="E136" s="34"/>
      <c r="F136" s="25" t="s">
        <v>155</v>
      </c>
      <c r="G136" s="26">
        <f t="shared" ref="G136:G138" si="447">G137</f>
        <v>178694.29999999999</v>
      </c>
      <c r="H136" s="26">
        <f t="shared" ref="H136:H138" si="448">H137</f>
        <v>309296</v>
      </c>
      <c r="I136" s="26">
        <f t="shared" ref="I136:I138" si="449">I137</f>
        <v>216296</v>
      </c>
      <c r="J136" s="26">
        <f t="shared" ref="J136:J138" si="450">J137</f>
        <v>21500</v>
      </c>
      <c r="K136" s="26">
        <f t="shared" ref="K136:K138" si="451">K137</f>
        <v>-21500</v>
      </c>
      <c r="L136" s="26">
        <f t="shared" ref="L136:L138" si="452">L137</f>
        <v>0</v>
      </c>
      <c r="M136" s="26">
        <f t="shared" si="401"/>
        <v>200194.29999999999</v>
      </c>
      <c r="N136" s="26">
        <f t="shared" si="402"/>
        <v>287796</v>
      </c>
      <c r="O136" s="26">
        <f t="shared" si="403"/>
        <v>216296</v>
      </c>
      <c r="P136" s="26">
        <f t="shared" ref="P136:P138" si="453">P137</f>
        <v>0</v>
      </c>
      <c r="Q136" s="26">
        <f t="shared" ref="Q136:Q138" si="454">Q137</f>
        <v>0</v>
      </c>
      <c r="R136" s="26">
        <f t="shared" ref="R136:R138" si="455">R137</f>
        <v>-288.36000000000001</v>
      </c>
      <c r="S136" s="26">
        <f t="shared" ref="S136:S138" si="456">S137</f>
        <v>-21500</v>
      </c>
      <c r="T136" s="26">
        <f t="shared" ref="T136:T138" si="457">T137</f>
        <v>0</v>
      </c>
      <c r="U136" s="26">
        <f t="shared" ref="U136:U138" si="458">U137</f>
        <v>0</v>
      </c>
      <c r="V136" s="26">
        <f t="shared" ref="V136:V138" si="459">V137</f>
        <v>0</v>
      </c>
      <c r="W136" s="26">
        <f t="shared" ref="W136:W138" si="460">W137</f>
        <v>21500</v>
      </c>
      <c r="X136" s="26">
        <f t="shared" ref="X136:X138" si="461">X137</f>
        <v>0</v>
      </c>
      <c r="Y136" s="26">
        <f t="shared" ref="Y136:Y138" si="462">Y137</f>
        <v>0</v>
      </c>
      <c r="Z136" s="26">
        <f t="shared" ref="Z136:Z138" si="463">Z137</f>
        <v>0</v>
      </c>
      <c r="AA136" s="26">
        <f t="shared" ref="AA136:AA138" si="464">AA137</f>
        <v>0</v>
      </c>
      <c r="AB136" s="26">
        <f t="shared" ref="AB136:AB138" si="465">AB137</f>
        <v>0</v>
      </c>
      <c r="AC136" s="26">
        <f t="shared" si="285"/>
        <v>178405.94</v>
      </c>
      <c r="AD136" s="26">
        <f t="shared" si="286"/>
        <v>309296</v>
      </c>
      <c r="AE136" s="26">
        <f t="shared" si="287"/>
        <v>216296</v>
      </c>
      <c r="AF136" s="26">
        <f t="shared" ref="AF136:AF138" si="466">AF137</f>
        <v>0</v>
      </c>
      <c r="AG136" s="26">
        <f t="shared" si="289"/>
        <v>178405.94</v>
      </c>
      <c r="AH136" s="26">
        <f t="shared" si="290"/>
        <v>309296</v>
      </c>
      <c r="AI136" s="26">
        <f t="shared" si="291"/>
        <v>216296</v>
      </c>
      <c r="AJ136" s="26">
        <f t="shared" ref="AJ136:AJ138" si="467">AJ137</f>
        <v>0</v>
      </c>
      <c r="AK136" s="26">
        <f t="shared" ref="AK136:AK138" si="468">AK137</f>
        <v>546</v>
      </c>
      <c r="AL136" s="26">
        <f t="shared" ref="AL136:AL138" si="469">AL137</f>
        <v>-2871.5450000000001</v>
      </c>
      <c r="AM136" s="26">
        <f t="shared" ref="AM136:AM138" si="470">AM137</f>
        <v>0</v>
      </c>
      <c r="AN136" s="26">
        <f t="shared" ref="AN136:AN138" si="471">AN137</f>
        <v>0</v>
      </c>
      <c r="AO136" s="26">
        <f t="shared" ref="AO136:AO138" si="472">AO137</f>
        <v>0</v>
      </c>
      <c r="AP136" s="26">
        <f t="shared" ref="AP136:AP138" si="473">AP137</f>
        <v>0</v>
      </c>
      <c r="AQ136" s="26">
        <f t="shared" ref="AQ136:AQ138" si="474">AQ137</f>
        <v>0</v>
      </c>
      <c r="AR136" s="26">
        <f t="shared" ref="AR136:AR138" si="475">AR137</f>
        <v>0</v>
      </c>
      <c r="AS136" s="26">
        <f t="shared" si="217"/>
        <v>176080.39499999999</v>
      </c>
      <c r="AT136" s="26">
        <f t="shared" si="218"/>
        <v>309296</v>
      </c>
      <c r="AU136" s="26">
        <f t="shared" si="219"/>
        <v>216296</v>
      </c>
      <c r="AV136" s="26">
        <f t="shared" ref="AV136:AV138" si="476">AV137</f>
        <v>0</v>
      </c>
      <c r="AW136" s="26">
        <f t="shared" ref="AW136:AW138" si="477">AW137</f>
        <v>0</v>
      </c>
      <c r="AX136" s="26">
        <f t="shared" ref="AX136:AX138" si="478">AX137</f>
        <v>0</v>
      </c>
      <c r="AY136" s="26">
        <f t="shared" si="220"/>
        <v>176080.39499999999</v>
      </c>
      <c r="AZ136" s="26">
        <f t="shared" si="221"/>
        <v>309296</v>
      </c>
      <c r="BA136" s="26">
        <f t="shared" si="222"/>
        <v>216296</v>
      </c>
      <c r="BB136" s="26">
        <f t="shared" ref="BB136:BB138" si="479">BB137</f>
        <v>0</v>
      </c>
      <c r="BC136" s="26">
        <f t="shared" ref="BC136:BC138" si="480">BC137</f>
        <v>0</v>
      </c>
      <c r="BD136" s="26">
        <f t="shared" ref="BD136:BD138" si="481">BD137</f>
        <v>-1115.742</v>
      </c>
      <c r="BE136" s="26">
        <f t="shared" ref="BE136:BE138" si="482">BE137</f>
        <v>0</v>
      </c>
      <c r="BF136" s="26">
        <f t="shared" ref="BF136:BF138" si="483">BF137</f>
        <v>0</v>
      </c>
      <c r="BG136" s="26">
        <f t="shared" ref="BG136:BG138" si="484">BG137</f>
        <v>0</v>
      </c>
      <c r="BH136" s="26">
        <f t="shared" ref="BH136:BH138" si="485">BH137</f>
        <v>0</v>
      </c>
      <c r="BI136" s="26">
        <f t="shared" ref="BI136:BI138" si="486">BI137</f>
        <v>0</v>
      </c>
      <c r="BJ136" s="26">
        <f t="shared" ref="BJ136:BJ138" si="487">BJ137</f>
        <v>0</v>
      </c>
      <c r="BK136" s="26">
        <f t="shared" ref="BK136:BK138" si="488">BK137</f>
        <v>0</v>
      </c>
      <c r="BL136" s="26">
        <f t="shared" si="214"/>
        <v>174964.65299999999</v>
      </c>
      <c r="BM136" s="26">
        <f t="shared" si="215"/>
        <v>309296</v>
      </c>
      <c r="BN136" s="26">
        <f t="shared" si="216"/>
        <v>216296</v>
      </c>
      <c r="BO136" s="26">
        <f t="shared" ref="BO136:BO138" si="489">BO137</f>
        <v>0</v>
      </c>
      <c r="BP136" s="27"/>
      <c r="BQ136" s="23"/>
      <c r="BR136" s="23"/>
      <c r="BS136" s="23"/>
      <c r="BT136" s="23"/>
      <c r="BU136" s="23"/>
      <c r="BV136" s="23"/>
      <c r="BW136" s="23"/>
      <c r="BX136" s="23"/>
      <c r="BY136" s="23"/>
    </row>
    <row r="137" ht="31.5">
      <c r="A137" s="28" t="s">
        <v>139</v>
      </c>
      <c r="B137" s="28" t="s">
        <v>114</v>
      </c>
      <c r="C137" s="28" t="s">
        <v>73</v>
      </c>
      <c r="D137" s="28" t="s">
        <v>147</v>
      </c>
      <c r="E137" s="35"/>
      <c r="F137" s="29" t="s">
        <v>148</v>
      </c>
      <c r="G137" s="30">
        <f t="shared" si="447"/>
        <v>178694.29999999999</v>
      </c>
      <c r="H137" s="30">
        <f t="shared" si="448"/>
        <v>309296</v>
      </c>
      <c r="I137" s="30">
        <f t="shared" si="449"/>
        <v>216296</v>
      </c>
      <c r="J137" s="30">
        <f t="shared" si="450"/>
        <v>21500</v>
      </c>
      <c r="K137" s="30">
        <f t="shared" si="451"/>
        <v>-21500</v>
      </c>
      <c r="L137" s="30">
        <f t="shared" si="452"/>
        <v>0</v>
      </c>
      <c r="M137" s="30">
        <f t="shared" si="401"/>
        <v>200194.29999999999</v>
      </c>
      <c r="N137" s="30">
        <f t="shared" si="402"/>
        <v>287796</v>
      </c>
      <c r="O137" s="30">
        <f t="shared" si="403"/>
        <v>216296</v>
      </c>
      <c r="P137" s="30">
        <f t="shared" si="453"/>
        <v>0</v>
      </c>
      <c r="Q137" s="30">
        <f t="shared" si="454"/>
        <v>0</v>
      </c>
      <c r="R137" s="30">
        <f t="shared" si="455"/>
        <v>-288.36000000000001</v>
      </c>
      <c r="S137" s="30">
        <f t="shared" si="456"/>
        <v>-21500</v>
      </c>
      <c r="T137" s="30">
        <f t="shared" si="457"/>
        <v>0</v>
      </c>
      <c r="U137" s="30">
        <f t="shared" si="458"/>
        <v>0</v>
      </c>
      <c r="V137" s="30">
        <f t="shared" si="459"/>
        <v>0</v>
      </c>
      <c r="W137" s="30">
        <f t="shared" si="460"/>
        <v>21500</v>
      </c>
      <c r="X137" s="30">
        <f t="shared" si="461"/>
        <v>0</v>
      </c>
      <c r="Y137" s="30">
        <f t="shared" si="462"/>
        <v>0</v>
      </c>
      <c r="Z137" s="30">
        <f t="shared" si="463"/>
        <v>0</v>
      </c>
      <c r="AA137" s="30">
        <f t="shared" si="464"/>
        <v>0</v>
      </c>
      <c r="AB137" s="30">
        <f t="shared" si="465"/>
        <v>0</v>
      </c>
      <c r="AC137" s="30">
        <f t="shared" si="285"/>
        <v>178405.94</v>
      </c>
      <c r="AD137" s="30">
        <f t="shared" si="286"/>
        <v>309296</v>
      </c>
      <c r="AE137" s="30">
        <f t="shared" si="287"/>
        <v>216296</v>
      </c>
      <c r="AF137" s="30">
        <f t="shared" si="466"/>
        <v>0</v>
      </c>
      <c r="AG137" s="30">
        <f t="shared" si="289"/>
        <v>178405.94</v>
      </c>
      <c r="AH137" s="30">
        <f t="shared" si="290"/>
        <v>309296</v>
      </c>
      <c r="AI137" s="30">
        <f t="shared" si="291"/>
        <v>216296</v>
      </c>
      <c r="AJ137" s="30">
        <f t="shared" si="467"/>
        <v>0</v>
      </c>
      <c r="AK137" s="30">
        <f t="shared" si="468"/>
        <v>546</v>
      </c>
      <c r="AL137" s="30">
        <f t="shared" si="469"/>
        <v>-2871.5450000000001</v>
      </c>
      <c r="AM137" s="30">
        <f t="shared" si="470"/>
        <v>0</v>
      </c>
      <c r="AN137" s="30">
        <f t="shared" si="471"/>
        <v>0</v>
      </c>
      <c r="AO137" s="30">
        <f t="shared" si="472"/>
        <v>0</v>
      </c>
      <c r="AP137" s="30">
        <f t="shared" si="473"/>
        <v>0</v>
      </c>
      <c r="AQ137" s="30">
        <f t="shared" si="474"/>
        <v>0</v>
      </c>
      <c r="AR137" s="30">
        <f t="shared" si="475"/>
        <v>0</v>
      </c>
      <c r="AS137" s="30">
        <f t="shared" si="217"/>
        <v>176080.39499999999</v>
      </c>
      <c r="AT137" s="30">
        <f t="shared" si="218"/>
        <v>309296</v>
      </c>
      <c r="AU137" s="30">
        <f t="shared" si="219"/>
        <v>216296</v>
      </c>
      <c r="AV137" s="30">
        <f t="shared" si="476"/>
        <v>0</v>
      </c>
      <c r="AW137" s="30">
        <f t="shared" si="477"/>
        <v>0</v>
      </c>
      <c r="AX137" s="30">
        <f t="shared" si="478"/>
        <v>0</v>
      </c>
      <c r="AY137" s="30">
        <f t="shared" si="220"/>
        <v>176080.39499999999</v>
      </c>
      <c r="AZ137" s="30">
        <f t="shared" si="221"/>
        <v>309296</v>
      </c>
      <c r="BA137" s="30">
        <f t="shared" si="222"/>
        <v>216296</v>
      </c>
      <c r="BB137" s="30">
        <f t="shared" si="479"/>
        <v>0</v>
      </c>
      <c r="BC137" s="30">
        <f t="shared" si="480"/>
        <v>0</v>
      </c>
      <c r="BD137" s="30">
        <f t="shared" si="481"/>
        <v>-1115.742</v>
      </c>
      <c r="BE137" s="30">
        <f t="shared" si="482"/>
        <v>0</v>
      </c>
      <c r="BF137" s="30">
        <f t="shared" si="483"/>
        <v>0</v>
      </c>
      <c r="BG137" s="30">
        <f t="shared" si="484"/>
        <v>0</v>
      </c>
      <c r="BH137" s="30">
        <f t="shared" si="485"/>
        <v>0</v>
      </c>
      <c r="BI137" s="30">
        <f t="shared" si="486"/>
        <v>0</v>
      </c>
      <c r="BJ137" s="30">
        <f t="shared" si="487"/>
        <v>0</v>
      </c>
      <c r="BK137" s="30">
        <f t="shared" si="488"/>
        <v>0</v>
      </c>
      <c r="BL137" s="30">
        <f t="shared" si="214"/>
        <v>174964.65299999999</v>
      </c>
      <c r="BM137" s="30">
        <f t="shared" si="215"/>
        <v>309296</v>
      </c>
      <c r="BN137" s="30">
        <f t="shared" si="216"/>
        <v>216296</v>
      </c>
      <c r="BO137" s="30">
        <f t="shared" si="489"/>
        <v>0</v>
      </c>
      <c r="BP137" s="31"/>
      <c r="BQ137" s="1"/>
      <c r="BR137" s="1"/>
      <c r="BS137" s="1"/>
      <c r="BT137" s="1"/>
      <c r="BU137" s="1"/>
      <c r="BV137" s="1"/>
      <c r="BW137" s="1"/>
      <c r="BX137" s="1"/>
      <c r="BY137" s="1"/>
    </row>
    <row r="138">
      <c r="A138" s="28" t="s">
        <v>139</v>
      </c>
      <c r="B138" s="28" t="s">
        <v>114</v>
      </c>
      <c r="C138" s="28" t="s">
        <v>73</v>
      </c>
      <c r="D138" s="28" t="s">
        <v>149</v>
      </c>
      <c r="E138" s="35"/>
      <c r="F138" s="29" t="s">
        <v>33</v>
      </c>
      <c r="G138" s="30">
        <f t="shared" si="447"/>
        <v>178694.29999999999</v>
      </c>
      <c r="H138" s="30">
        <f t="shared" si="448"/>
        <v>309296</v>
      </c>
      <c r="I138" s="30">
        <f t="shared" si="449"/>
        <v>216296</v>
      </c>
      <c r="J138" s="30">
        <f t="shared" si="450"/>
        <v>21500</v>
      </c>
      <c r="K138" s="30">
        <f t="shared" si="451"/>
        <v>-21500</v>
      </c>
      <c r="L138" s="30">
        <f t="shared" si="452"/>
        <v>0</v>
      </c>
      <c r="M138" s="30">
        <f t="shared" si="401"/>
        <v>200194.29999999999</v>
      </c>
      <c r="N138" s="30">
        <f t="shared" si="402"/>
        <v>287796</v>
      </c>
      <c r="O138" s="30">
        <f t="shared" si="403"/>
        <v>216296</v>
      </c>
      <c r="P138" s="30">
        <f t="shared" si="453"/>
        <v>0</v>
      </c>
      <c r="Q138" s="30">
        <f t="shared" si="454"/>
        <v>0</v>
      </c>
      <c r="R138" s="30">
        <f t="shared" si="455"/>
        <v>-288.36000000000001</v>
      </c>
      <c r="S138" s="30">
        <f t="shared" si="456"/>
        <v>-21500</v>
      </c>
      <c r="T138" s="30">
        <f t="shared" si="457"/>
        <v>0</v>
      </c>
      <c r="U138" s="30">
        <f t="shared" si="458"/>
        <v>0</v>
      </c>
      <c r="V138" s="30">
        <f t="shared" si="459"/>
        <v>0</v>
      </c>
      <c r="W138" s="30">
        <f t="shared" si="460"/>
        <v>21500</v>
      </c>
      <c r="X138" s="30">
        <f t="shared" si="461"/>
        <v>0</v>
      </c>
      <c r="Y138" s="30">
        <f t="shared" si="462"/>
        <v>0</v>
      </c>
      <c r="Z138" s="30">
        <f t="shared" si="463"/>
        <v>0</v>
      </c>
      <c r="AA138" s="30">
        <f t="shared" si="464"/>
        <v>0</v>
      </c>
      <c r="AB138" s="30">
        <f t="shared" si="465"/>
        <v>0</v>
      </c>
      <c r="AC138" s="30">
        <f t="shared" si="285"/>
        <v>178405.94</v>
      </c>
      <c r="AD138" s="30">
        <f t="shared" si="286"/>
        <v>309296</v>
      </c>
      <c r="AE138" s="30">
        <f t="shared" si="287"/>
        <v>216296</v>
      </c>
      <c r="AF138" s="30">
        <f t="shared" si="466"/>
        <v>0</v>
      </c>
      <c r="AG138" s="30">
        <f t="shared" si="289"/>
        <v>178405.94</v>
      </c>
      <c r="AH138" s="30">
        <f t="shared" si="290"/>
        <v>309296</v>
      </c>
      <c r="AI138" s="30">
        <f t="shared" si="291"/>
        <v>216296</v>
      </c>
      <c r="AJ138" s="30">
        <f t="shared" si="467"/>
        <v>0</v>
      </c>
      <c r="AK138" s="30">
        <f t="shared" si="468"/>
        <v>546</v>
      </c>
      <c r="AL138" s="30">
        <f t="shared" si="469"/>
        <v>-2871.5450000000001</v>
      </c>
      <c r="AM138" s="30">
        <f t="shared" si="470"/>
        <v>0</v>
      </c>
      <c r="AN138" s="30">
        <f t="shared" si="471"/>
        <v>0</v>
      </c>
      <c r="AO138" s="30">
        <f t="shared" si="472"/>
        <v>0</v>
      </c>
      <c r="AP138" s="30">
        <f t="shared" si="473"/>
        <v>0</v>
      </c>
      <c r="AQ138" s="30">
        <f t="shared" si="474"/>
        <v>0</v>
      </c>
      <c r="AR138" s="30">
        <f t="shared" si="475"/>
        <v>0</v>
      </c>
      <c r="AS138" s="30">
        <f t="shared" si="217"/>
        <v>176080.39499999999</v>
      </c>
      <c r="AT138" s="30">
        <f t="shared" si="218"/>
        <v>309296</v>
      </c>
      <c r="AU138" s="30">
        <f t="shared" si="219"/>
        <v>216296</v>
      </c>
      <c r="AV138" s="30">
        <f t="shared" si="476"/>
        <v>0</v>
      </c>
      <c r="AW138" s="30">
        <f t="shared" si="477"/>
        <v>0</v>
      </c>
      <c r="AX138" s="30">
        <f t="shared" si="478"/>
        <v>0</v>
      </c>
      <c r="AY138" s="30">
        <f t="shared" si="220"/>
        <v>176080.39499999999</v>
      </c>
      <c r="AZ138" s="30">
        <f t="shared" si="221"/>
        <v>309296</v>
      </c>
      <c r="BA138" s="30">
        <f t="shared" si="222"/>
        <v>216296</v>
      </c>
      <c r="BB138" s="30">
        <f t="shared" si="479"/>
        <v>0</v>
      </c>
      <c r="BC138" s="30">
        <f t="shared" si="480"/>
        <v>0</v>
      </c>
      <c r="BD138" s="30">
        <f t="shared" si="481"/>
        <v>-1115.742</v>
      </c>
      <c r="BE138" s="30">
        <f t="shared" si="482"/>
        <v>0</v>
      </c>
      <c r="BF138" s="30">
        <f t="shared" si="483"/>
        <v>0</v>
      </c>
      <c r="BG138" s="30">
        <f t="shared" si="484"/>
        <v>0</v>
      </c>
      <c r="BH138" s="30">
        <f t="shared" si="485"/>
        <v>0</v>
      </c>
      <c r="BI138" s="30">
        <f t="shared" si="486"/>
        <v>0</v>
      </c>
      <c r="BJ138" s="30">
        <f t="shared" si="487"/>
        <v>0</v>
      </c>
      <c r="BK138" s="30">
        <f t="shared" si="488"/>
        <v>0</v>
      </c>
      <c r="BL138" s="30">
        <f t="shared" si="214"/>
        <v>174964.65299999999</v>
      </c>
      <c r="BM138" s="30">
        <f t="shared" si="215"/>
        <v>309296</v>
      </c>
      <c r="BN138" s="30">
        <f t="shared" si="216"/>
        <v>216296</v>
      </c>
      <c r="BO138" s="30">
        <f t="shared" si="489"/>
        <v>0</v>
      </c>
      <c r="BP138" s="31"/>
      <c r="BQ138" s="1"/>
      <c r="BR138" s="1"/>
      <c r="BS138" s="1"/>
      <c r="BT138" s="1"/>
      <c r="BU138" s="1"/>
      <c r="BV138" s="1"/>
      <c r="BW138" s="1"/>
      <c r="BX138" s="1"/>
      <c r="BY138" s="1"/>
    </row>
    <row r="139" ht="31.5">
      <c r="A139" s="28" t="s">
        <v>139</v>
      </c>
      <c r="B139" s="28" t="s">
        <v>114</v>
      </c>
      <c r="C139" s="28" t="s">
        <v>73</v>
      </c>
      <c r="D139" s="28" t="s">
        <v>156</v>
      </c>
      <c r="E139" s="35"/>
      <c r="F139" s="29" t="s">
        <v>157</v>
      </c>
      <c r="G139" s="30">
        <f>G140+G144</f>
        <v>178694.29999999999</v>
      </c>
      <c r="H139" s="30">
        <f>H140+H144</f>
        <v>309296</v>
      </c>
      <c r="I139" s="30">
        <f>I140+I144</f>
        <v>216296</v>
      </c>
      <c r="J139" s="30">
        <f>J140+J144</f>
        <v>21500</v>
      </c>
      <c r="K139" s="30">
        <f>K140+K144</f>
        <v>-21500</v>
      </c>
      <c r="L139" s="30">
        <f>L140+L144</f>
        <v>0</v>
      </c>
      <c r="M139" s="30">
        <f t="shared" si="401"/>
        <v>200194.29999999999</v>
      </c>
      <c r="N139" s="30">
        <f t="shared" si="402"/>
        <v>287796</v>
      </c>
      <c r="O139" s="30">
        <f t="shared" si="403"/>
        <v>216296</v>
      </c>
      <c r="P139" s="30">
        <f>P140+P144</f>
        <v>0</v>
      </c>
      <c r="Q139" s="30">
        <f>Q140+Q144</f>
        <v>0</v>
      </c>
      <c r="R139" s="30">
        <f>R140+R144</f>
        <v>-288.36000000000001</v>
      </c>
      <c r="S139" s="30">
        <f>S140+S144</f>
        <v>-21500</v>
      </c>
      <c r="T139" s="30">
        <f>T140+T144</f>
        <v>0</v>
      </c>
      <c r="U139" s="30">
        <f>U140+U144</f>
        <v>0</v>
      </c>
      <c r="V139" s="30">
        <f>V140+V144</f>
        <v>0</v>
      </c>
      <c r="W139" s="30">
        <f>W140+W144</f>
        <v>21500</v>
      </c>
      <c r="X139" s="30">
        <f>X140+X144</f>
        <v>0</v>
      </c>
      <c r="Y139" s="30">
        <f>Y140+Y144</f>
        <v>0</v>
      </c>
      <c r="Z139" s="30">
        <f>Z140+Z144</f>
        <v>0</v>
      </c>
      <c r="AA139" s="30">
        <f>AA140+AA144</f>
        <v>0</v>
      </c>
      <c r="AB139" s="30">
        <f>AB140+AB144</f>
        <v>0</v>
      </c>
      <c r="AC139" s="30">
        <f t="shared" si="285"/>
        <v>178405.94</v>
      </c>
      <c r="AD139" s="30">
        <f t="shared" si="286"/>
        <v>309296</v>
      </c>
      <c r="AE139" s="30">
        <f t="shared" si="287"/>
        <v>216296</v>
      </c>
      <c r="AF139" s="30">
        <f>AF140+AF144</f>
        <v>0</v>
      </c>
      <c r="AG139" s="30">
        <f t="shared" si="289"/>
        <v>178405.94</v>
      </c>
      <c r="AH139" s="30">
        <f t="shared" si="290"/>
        <v>309296</v>
      </c>
      <c r="AI139" s="30">
        <f t="shared" si="291"/>
        <v>216296</v>
      </c>
      <c r="AJ139" s="30">
        <f>AJ140+AJ144</f>
        <v>0</v>
      </c>
      <c r="AK139" s="30">
        <f>AK140+AK144</f>
        <v>546</v>
      </c>
      <c r="AL139" s="30">
        <f>AL140+AL144</f>
        <v>-2871.5450000000001</v>
      </c>
      <c r="AM139" s="30">
        <f>AM140+AM144</f>
        <v>0</v>
      </c>
      <c r="AN139" s="30">
        <f>AN140+AN144</f>
        <v>0</v>
      </c>
      <c r="AO139" s="30">
        <f>AO140+AO144</f>
        <v>0</v>
      </c>
      <c r="AP139" s="30">
        <f>AP140+AP144</f>
        <v>0</v>
      </c>
      <c r="AQ139" s="30">
        <f>AQ140+AQ144</f>
        <v>0</v>
      </c>
      <c r="AR139" s="30">
        <f>AR140+AR144</f>
        <v>0</v>
      </c>
      <c r="AS139" s="30">
        <f t="shared" si="217"/>
        <v>176080.39499999999</v>
      </c>
      <c r="AT139" s="30">
        <f t="shared" si="218"/>
        <v>309296</v>
      </c>
      <c r="AU139" s="30">
        <f t="shared" si="219"/>
        <v>216296</v>
      </c>
      <c r="AV139" s="30">
        <f>AV140+AV144</f>
        <v>0</v>
      </c>
      <c r="AW139" s="30">
        <f>AW140+AW144</f>
        <v>0</v>
      </c>
      <c r="AX139" s="30">
        <f>AX140+AX144</f>
        <v>0</v>
      </c>
      <c r="AY139" s="30">
        <f t="shared" si="220"/>
        <v>176080.39499999999</v>
      </c>
      <c r="AZ139" s="30">
        <f t="shared" si="221"/>
        <v>309296</v>
      </c>
      <c r="BA139" s="30">
        <f t="shared" si="222"/>
        <v>216296</v>
      </c>
      <c r="BB139" s="30">
        <f>BB140+BB144</f>
        <v>0</v>
      </c>
      <c r="BC139" s="30">
        <f>BC140+BC144</f>
        <v>0</v>
      </c>
      <c r="BD139" s="30">
        <f>BD140+BD144</f>
        <v>-1115.742</v>
      </c>
      <c r="BE139" s="30">
        <f>BE140+BE144</f>
        <v>0</v>
      </c>
      <c r="BF139" s="30">
        <f>BF140+BF144</f>
        <v>0</v>
      </c>
      <c r="BG139" s="30">
        <f>BG140+BG144</f>
        <v>0</v>
      </c>
      <c r="BH139" s="30">
        <f>BH140+BH144</f>
        <v>0</v>
      </c>
      <c r="BI139" s="30">
        <f>BI140+BI144</f>
        <v>0</v>
      </c>
      <c r="BJ139" s="30">
        <f>BJ140+BJ144</f>
        <v>0</v>
      </c>
      <c r="BK139" s="30">
        <f>BK140+BK144</f>
        <v>0</v>
      </c>
      <c r="BL139" s="30">
        <f t="shared" si="214"/>
        <v>174964.65299999999</v>
      </c>
      <c r="BM139" s="30">
        <f t="shared" si="215"/>
        <v>309296</v>
      </c>
      <c r="BN139" s="30">
        <f t="shared" si="216"/>
        <v>216296</v>
      </c>
      <c r="BO139" s="30">
        <f>BO140+BO144</f>
        <v>0</v>
      </c>
      <c r="BP139" s="31"/>
      <c r="BQ139" s="1"/>
      <c r="BR139" s="1"/>
      <c r="BS139" s="1"/>
      <c r="BT139" s="1"/>
      <c r="BU139" s="1"/>
      <c r="BV139" s="1"/>
      <c r="BW139" s="1"/>
      <c r="BX139" s="1"/>
      <c r="BY139" s="1"/>
    </row>
    <row r="140" ht="47.25">
      <c r="A140" s="28" t="s">
        <v>139</v>
      </c>
      <c r="B140" s="28" t="s">
        <v>114</v>
      </c>
      <c r="C140" s="28" t="s">
        <v>73</v>
      </c>
      <c r="D140" s="28" t="s">
        <v>158</v>
      </c>
      <c r="E140" s="35"/>
      <c r="F140" s="29" t="s">
        <v>53</v>
      </c>
      <c r="G140" s="30">
        <f>G141+G142+G143</f>
        <v>102223.8</v>
      </c>
      <c r="H140" s="30">
        <f>H141+H142+H143</f>
        <v>102915.5</v>
      </c>
      <c r="I140" s="30">
        <f>I141+I142+I143</f>
        <v>102915.5</v>
      </c>
      <c r="J140" s="30">
        <f>J141+J142+J143</f>
        <v>0</v>
      </c>
      <c r="K140" s="30">
        <f>K141+K142+K143</f>
        <v>0</v>
      </c>
      <c r="L140" s="30">
        <f>L141+L142+L143</f>
        <v>0</v>
      </c>
      <c r="M140" s="30">
        <f t="shared" si="401"/>
        <v>102223.8</v>
      </c>
      <c r="N140" s="30">
        <f t="shared" si="402"/>
        <v>102915.5</v>
      </c>
      <c r="O140" s="30">
        <f t="shared" si="403"/>
        <v>102915.5</v>
      </c>
      <c r="P140" s="30">
        <f>P141+P142+P143</f>
        <v>0</v>
      </c>
      <c r="Q140" s="30">
        <f>Q141+Q142+Q143</f>
        <v>0</v>
      </c>
      <c r="R140" s="30">
        <f>R141+R142+R143</f>
        <v>0</v>
      </c>
      <c r="S140" s="30">
        <f>S141+S142+S143</f>
        <v>0</v>
      </c>
      <c r="T140" s="30">
        <f>T141+T142+T143</f>
        <v>0</v>
      </c>
      <c r="U140" s="30">
        <f>U141+U142+U143</f>
        <v>0</v>
      </c>
      <c r="V140" s="30">
        <f>V141+V142+V143</f>
        <v>0</v>
      </c>
      <c r="W140" s="30">
        <f>W141+W142+W143</f>
        <v>0</v>
      </c>
      <c r="X140" s="30">
        <f>X141+X142+X143</f>
        <v>0</v>
      </c>
      <c r="Y140" s="30">
        <f>Y141+Y142+Y143</f>
        <v>0</v>
      </c>
      <c r="Z140" s="30">
        <f>Z141+Z142+Z143</f>
        <v>0</v>
      </c>
      <c r="AA140" s="30">
        <f>AA141+AA142+AA143</f>
        <v>0</v>
      </c>
      <c r="AB140" s="30">
        <f>AB141+AB142+AB143</f>
        <v>0</v>
      </c>
      <c r="AC140" s="30">
        <f t="shared" si="285"/>
        <v>102223.8</v>
      </c>
      <c r="AD140" s="30">
        <f t="shared" si="286"/>
        <v>102915.5</v>
      </c>
      <c r="AE140" s="30">
        <f t="shared" si="287"/>
        <v>102915.5</v>
      </c>
      <c r="AF140" s="30">
        <f>AF141+AF142+AF143</f>
        <v>0</v>
      </c>
      <c r="AG140" s="30">
        <f t="shared" si="289"/>
        <v>102223.8</v>
      </c>
      <c r="AH140" s="30">
        <f t="shared" si="290"/>
        <v>102915.5</v>
      </c>
      <c r="AI140" s="30">
        <f t="shared" si="291"/>
        <v>102915.5</v>
      </c>
      <c r="AJ140" s="30">
        <f>AJ141+AJ142+AJ143</f>
        <v>0</v>
      </c>
      <c r="AK140" s="30">
        <f>AK141+AK142+AK143</f>
        <v>0</v>
      </c>
      <c r="AL140" s="30">
        <f>AL141+AL142+AL143</f>
        <v>-1125.8</v>
      </c>
      <c r="AM140" s="30">
        <f>AM141+AM142+AM143</f>
        <v>0</v>
      </c>
      <c r="AN140" s="30">
        <f>AN141+AN142+AN143</f>
        <v>0</v>
      </c>
      <c r="AO140" s="30">
        <f>AO141+AO142+AO143</f>
        <v>0</v>
      </c>
      <c r="AP140" s="30">
        <f>AP141+AP142+AP143</f>
        <v>0</v>
      </c>
      <c r="AQ140" s="30">
        <f>AQ141+AQ142+AQ143</f>
        <v>0</v>
      </c>
      <c r="AR140" s="30">
        <f>AR141+AR142+AR143</f>
        <v>0</v>
      </c>
      <c r="AS140" s="30">
        <f t="shared" si="217"/>
        <v>101098</v>
      </c>
      <c r="AT140" s="30">
        <f t="shared" si="218"/>
        <v>102915.5</v>
      </c>
      <c r="AU140" s="30">
        <f t="shared" si="219"/>
        <v>102915.5</v>
      </c>
      <c r="AV140" s="30">
        <f>AV141+AV142+AV143</f>
        <v>0</v>
      </c>
      <c r="AW140" s="30">
        <f>AW141+AW142+AW143</f>
        <v>0</v>
      </c>
      <c r="AX140" s="30">
        <f>AX141+AX142+AX143</f>
        <v>0</v>
      </c>
      <c r="AY140" s="30">
        <f t="shared" si="220"/>
        <v>101098</v>
      </c>
      <c r="AZ140" s="30">
        <f t="shared" si="221"/>
        <v>102915.5</v>
      </c>
      <c r="BA140" s="30">
        <f t="shared" si="222"/>
        <v>102915.5</v>
      </c>
      <c r="BB140" s="30">
        <f>BB141+BB142+BB143</f>
        <v>0</v>
      </c>
      <c r="BC140" s="30">
        <f>BC141+BC142+BC143</f>
        <v>0</v>
      </c>
      <c r="BD140" s="30">
        <f>BD141+BD142+BD143</f>
        <v>0</v>
      </c>
      <c r="BE140" s="30">
        <f>BE141+BE142+BE143</f>
        <v>0</v>
      </c>
      <c r="BF140" s="30">
        <f>BF141+BF142+BF143</f>
        <v>0</v>
      </c>
      <c r="BG140" s="30">
        <f>BG141+BG142+BG143</f>
        <v>0</v>
      </c>
      <c r="BH140" s="30">
        <f>BH141+BH142+BH143</f>
        <v>0</v>
      </c>
      <c r="BI140" s="30">
        <f>BI141+BI142+BI143</f>
        <v>0</v>
      </c>
      <c r="BJ140" s="30">
        <f>BJ141+BJ142+BJ143</f>
        <v>0</v>
      </c>
      <c r="BK140" s="30">
        <f>BK141+BK142+BK143</f>
        <v>0</v>
      </c>
      <c r="BL140" s="30">
        <f t="shared" si="214"/>
        <v>101098</v>
      </c>
      <c r="BM140" s="30">
        <f t="shared" si="215"/>
        <v>102915.5</v>
      </c>
      <c r="BN140" s="30">
        <f t="shared" si="216"/>
        <v>102915.5</v>
      </c>
      <c r="BO140" s="30">
        <f>BO141+BO142+BO143</f>
        <v>0</v>
      </c>
      <c r="BP140" s="31"/>
      <c r="BQ140" s="1"/>
      <c r="BR140" s="1"/>
      <c r="BS140" s="1"/>
      <c r="BT140" s="1"/>
      <c r="BU140" s="1"/>
      <c r="BV140" s="1"/>
      <c r="BW140" s="1"/>
      <c r="BX140" s="1"/>
      <c r="BY140" s="1"/>
    </row>
    <row r="141" ht="78.75">
      <c r="A141" s="28" t="s">
        <v>139</v>
      </c>
      <c r="B141" s="28" t="s">
        <v>114</v>
      </c>
      <c r="C141" s="28" t="s">
        <v>73</v>
      </c>
      <c r="D141" s="28" t="s">
        <v>158</v>
      </c>
      <c r="E141" s="28" t="s">
        <v>50</v>
      </c>
      <c r="F141" s="29" t="s">
        <v>51</v>
      </c>
      <c r="G141" s="30">
        <v>79894.300000000003</v>
      </c>
      <c r="H141" s="30">
        <v>82146</v>
      </c>
      <c r="I141" s="30">
        <v>82146</v>
      </c>
      <c r="J141" s="30"/>
      <c r="K141" s="30"/>
      <c r="L141" s="30"/>
      <c r="M141" s="30">
        <f t="shared" si="401"/>
        <v>79894.300000000003</v>
      </c>
      <c r="N141" s="30">
        <f t="shared" si="402"/>
        <v>82146</v>
      </c>
      <c r="O141" s="30">
        <f t="shared" si="403"/>
        <v>82146</v>
      </c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>
        <f t="shared" si="285"/>
        <v>79894.300000000003</v>
      </c>
      <c r="AD141" s="30">
        <f t="shared" si="286"/>
        <v>82146</v>
      </c>
      <c r="AE141" s="30">
        <f t="shared" si="287"/>
        <v>82146</v>
      </c>
      <c r="AF141" s="30"/>
      <c r="AG141" s="30">
        <f t="shared" si="289"/>
        <v>79894.300000000003</v>
      </c>
      <c r="AH141" s="30">
        <f t="shared" si="290"/>
        <v>82146</v>
      </c>
      <c r="AI141" s="30">
        <f t="shared" si="291"/>
        <v>82146</v>
      </c>
      <c r="AJ141" s="30"/>
      <c r="AK141" s="30"/>
      <c r="AL141" s="30">
        <v>-1125.8</v>
      </c>
      <c r="AM141" s="30"/>
      <c r="AN141" s="30"/>
      <c r="AO141" s="30"/>
      <c r="AP141" s="30"/>
      <c r="AQ141" s="30"/>
      <c r="AR141" s="30"/>
      <c r="AS141" s="30">
        <f t="shared" si="217"/>
        <v>78768.5</v>
      </c>
      <c r="AT141" s="30">
        <f t="shared" si="218"/>
        <v>82146</v>
      </c>
      <c r="AU141" s="30">
        <f t="shared" si="219"/>
        <v>82146</v>
      </c>
      <c r="AV141" s="30"/>
      <c r="AW141" s="30"/>
      <c r="AX141" s="30"/>
      <c r="AY141" s="30">
        <f t="shared" si="220"/>
        <v>78768.5</v>
      </c>
      <c r="AZ141" s="30">
        <f t="shared" si="221"/>
        <v>82146</v>
      </c>
      <c r="BA141" s="30">
        <f t="shared" si="222"/>
        <v>82146</v>
      </c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>
        <f t="shared" si="214"/>
        <v>78768.5</v>
      </c>
      <c r="BM141" s="30">
        <f t="shared" si="215"/>
        <v>82146</v>
      </c>
      <c r="BN141" s="30">
        <f t="shared" si="216"/>
        <v>82146</v>
      </c>
      <c r="BO141" s="30"/>
      <c r="BP141" s="31"/>
      <c r="BQ141" s="1"/>
      <c r="BR141" s="1"/>
      <c r="BS141" s="1"/>
      <c r="BT141" s="1"/>
      <c r="BU141" s="1"/>
      <c r="BV141" s="1"/>
      <c r="BW141" s="1"/>
      <c r="BX141" s="1"/>
      <c r="BY141" s="1"/>
    </row>
    <row r="142" ht="31.5">
      <c r="A142" s="28" t="s">
        <v>139</v>
      </c>
      <c r="B142" s="28" t="s">
        <v>114</v>
      </c>
      <c r="C142" s="28" t="s">
        <v>73</v>
      </c>
      <c r="D142" s="28" t="s">
        <v>158</v>
      </c>
      <c r="E142" s="28" t="s">
        <v>38</v>
      </c>
      <c r="F142" s="29" t="s">
        <v>39</v>
      </c>
      <c r="G142" s="30">
        <v>22010</v>
      </c>
      <c r="H142" s="30">
        <v>20460.099999999999</v>
      </c>
      <c r="I142" s="30">
        <v>20460.099999999999</v>
      </c>
      <c r="J142" s="30"/>
      <c r="K142" s="30"/>
      <c r="L142" s="30"/>
      <c r="M142" s="30">
        <f t="shared" si="401"/>
        <v>22010</v>
      </c>
      <c r="N142" s="30">
        <f t="shared" si="402"/>
        <v>20460.099999999999</v>
      </c>
      <c r="O142" s="30">
        <f t="shared" si="403"/>
        <v>20460.099999999999</v>
      </c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>
        <f t="shared" si="285"/>
        <v>22010</v>
      </c>
      <c r="AD142" s="30">
        <f t="shared" si="286"/>
        <v>20460.099999999999</v>
      </c>
      <c r="AE142" s="30">
        <f t="shared" si="287"/>
        <v>20460.099999999999</v>
      </c>
      <c r="AF142" s="30"/>
      <c r="AG142" s="30">
        <f t="shared" si="289"/>
        <v>22010</v>
      </c>
      <c r="AH142" s="30">
        <f t="shared" si="290"/>
        <v>20460.099999999999</v>
      </c>
      <c r="AI142" s="30">
        <f t="shared" si="291"/>
        <v>20460.099999999999</v>
      </c>
      <c r="AJ142" s="30"/>
      <c r="AK142" s="30"/>
      <c r="AL142" s="30"/>
      <c r="AM142" s="30"/>
      <c r="AN142" s="30"/>
      <c r="AO142" s="30"/>
      <c r="AP142" s="30"/>
      <c r="AQ142" s="30"/>
      <c r="AR142" s="30"/>
      <c r="AS142" s="30">
        <f t="shared" si="217"/>
        <v>22010</v>
      </c>
      <c r="AT142" s="30">
        <f t="shared" si="218"/>
        <v>20460.099999999999</v>
      </c>
      <c r="AU142" s="30">
        <f t="shared" si="219"/>
        <v>20460.099999999999</v>
      </c>
      <c r="AV142" s="30"/>
      <c r="AW142" s="30"/>
      <c r="AX142" s="30"/>
      <c r="AY142" s="30">
        <f t="shared" si="220"/>
        <v>22010</v>
      </c>
      <c r="AZ142" s="30">
        <f t="shared" si="221"/>
        <v>20460.099999999999</v>
      </c>
      <c r="BA142" s="30">
        <f t="shared" si="222"/>
        <v>20460.099999999999</v>
      </c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>
        <f t="shared" si="214"/>
        <v>22010</v>
      </c>
      <c r="BM142" s="30">
        <f t="shared" si="215"/>
        <v>20460.099999999999</v>
      </c>
      <c r="BN142" s="30">
        <f t="shared" si="216"/>
        <v>20460.099999999999</v>
      </c>
      <c r="BO142" s="30"/>
      <c r="BP142" s="31"/>
      <c r="BQ142" s="1"/>
      <c r="BR142" s="1"/>
      <c r="BS142" s="1"/>
      <c r="BT142" s="1"/>
      <c r="BU142" s="1"/>
      <c r="BV142" s="1"/>
      <c r="BW142" s="1"/>
      <c r="BX142" s="1"/>
      <c r="BY142" s="1"/>
    </row>
    <row r="143">
      <c r="A143" s="28" t="s">
        <v>139</v>
      </c>
      <c r="B143" s="28" t="s">
        <v>114</v>
      </c>
      <c r="C143" s="28" t="s">
        <v>73</v>
      </c>
      <c r="D143" s="28" t="s">
        <v>158</v>
      </c>
      <c r="E143" s="28" t="s">
        <v>40</v>
      </c>
      <c r="F143" s="29" t="s">
        <v>41</v>
      </c>
      <c r="G143" s="30">
        <v>319.5</v>
      </c>
      <c r="H143" s="30">
        <v>309.39999999999998</v>
      </c>
      <c r="I143" s="30">
        <v>309.39999999999998</v>
      </c>
      <c r="J143" s="30"/>
      <c r="K143" s="30"/>
      <c r="L143" s="30"/>
      <c r="M143" s="30">
        <f t="shared" si="401"/>
        <v>319.5</v>
      </c>
      <c r="N143" s="30">
        <f t="shared" si="402"/>
        <v>309.39999999999998</v>
      </c>
      <c r="O143" s="30">
        <f t="shared" si="403"/>
        <v>309.39999999999998</v>
      </c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>
        <f t="shared" si="285"/>
        <v>319.5</v>
      </c>
      <c r="AD143" s="30">
        <f t="shared" si="286"/>
        <v>309.39999999999998</v>
      </c>
      <c r="AE143" s="30">
        <f t="shared" si="287"/>
        <v>309.39999999999998</v>
      </c>
      <c r="AF143" s="30"/>
      <c r="AG143" s="30">
        <f t="shared" si="289"/>
        <v>319.5</v>
      </c>
      <c r="AH143" s="30">
        <f t="shared" si="290"/>
        <v>309.39999999999998</v>
      </c>
      <c r="AI143" s="30">
        <f t="shared" si="291"/>
        <v>309.39999999999998</v>
      </c>
      <c r="AJ143" s="30"/>
      <c r="AK143" s="30"/>
      <c r="AL143" s="30"/>
      <c r="AM143" s="30"/>
      <c r="AN143" s="30"/>
      <c r="AO143" s="30"/>
      <c r="AP143" s="30"/>
      <c r="AQ143" s="30"/>
      <c r="AR143" s="30"/>
      <c r="AS143" s="30">
        <f t="shared" si="217"/>
        <v>319.5</v>
      </c>
      <c r="AT143" s="30">
        <f t="shared" si="218"/>
        <v>309.39999999999998</v>
      </c>
      <c r="AU143" s="30">
        <f t="shared" si="219"/>
        <v>309.39999999999998</v>
      </c>
      <c r="AV143" s="30"/>
      <c r="AW143" s="30"/>
      <c r="AX143" s="30"/>
      <c r="AY143" s="30">
        <f t="shared" si="220"/>
        <v>319.5</v>
      </c>
      <c r="AZ143" s="30">
        <f t="shared" si="221"/>
        <v>309.39999999999998</v>
      </c>
      <c r="BA143" s="30">
        <f t="shared" si="222"/>
        <v>309.39999999999998</v>
      </c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>
        <f t="shared" si="214"/>
        <v>319.5</v>
      </c>
      <c r="BM143" s="30">
        <f t="shared" si="215"/>
        <v>309.39999999999998</v>
      </c>
      <c r="BN143" s="30">
        <f t="shared" si="216"/>
        <v>309.39999999999998</v>
      </c>
      <c r="BO143" s="30"/>
      <c r="BP143" s="31"/>
      <c r="BQ143" s="1"/>
      <c r="BR143" s="1"/>
      <c r="BS143" s="1"/>
      <c r="BT143" s="1"/>
      <c r="BU143" s="1"/>
      <c r="BV143" s="1"/>
      <c r="BW143" s="1"/>
      <c r="BX143" s="1"/>
      <c r="BY143" s="1"/>
    </row>
    <row r="144" ht="31.5">
      <c r="A144" s="28" t="s">
        <v>139</v>
      </c>
      <c r="B144" s="28" t="s">
        <v>114</v>
      </c>
      <c r="C144" s="28" t="s">
        <v>73</v>
      </c>
      <c r="D144" s="28" t="s">
        <v>159</v>
      </c>
      <c r="E144" s="35"/>
      <c r="F144" s="29" t="s">
        <v>160</v>
      </c>
      <c r="G144" s="30">
        <f>G145</f>
        <v>76470.5</v>
      </c>
      <c r="H144" s="30">
        <f>H145</f>
        <v>206380.5</v>
      </c>
      <c r="I144" s="30">
        <f>I145</f>
        <v>113380.5</v>
      </c>
      <c r="J144" s="30">
        <f>J145</f>
        <v>21500</v>
      </c>
      <c r="K144" s="30">
        <f>K145</f>
        <v>-21500</v>
      </c>
      <c r="L144" s="30">
        <f>L145</f>
        <v>0</v>
      </c>
      <c r="M144" s="30">
        <f t="shared" si="401"/>
        <v>97970.5</v>
      </c>
      <c r="N144" s="30">
        <f t="shared" si="402"/>
        <v>184880.5</v>
      </c>
      <c r="O144" s="30">
        <f t="shared" si="403"/>
        <v>113380.5</v>
      </c>
      <c r="P144" s="30">
        <f>P145</f>
        <v>0</v>
      </c>
      <c r="Q144" s="30">
        <f>Q145</f>
        <v>0</v>
      </c>
      <c r="R144" s="30">
        <f>R145</f>
        <v>-288.36000000000001</v>
      </c>
      <c r="S144" s="30">
        <f>S145</f>
        <v>-21500</v>
      </c>
      <c r="T144" s="30">
        <f>T145</f>
        <v>0</v>
      </c>
      <c r="U144" s="30">
        <f>U145</f>
        <v>0</v>
      </c>
      <c r="V144" s="30">
        <f>V145</f>
        <v>0</v>
      </c>
      <c r="W144" s="30">
        <f>W145</f>
        <v>21500</v>
      </c>
      <c r="X144" s="30">
        <f>X145</f>
        <v>0</v>
      </c>
      <c r="Y144" s="30">
        <f>Y145</f>
        <v>0</v>
      </c>
      <c r="Z144" s="30">
        <f>Z145</f>
        <v>0</v>
      </c>
      <c r="AA144" s="30">
        <f>AA145</f>
        <v>0</v>
      </c>
      <c r="AB144" s="30">
        <f>AB145</f>
        <v>0</v>
      </c>
      <c r="AC144" s="30">
        <f t="shared" si="285"/>
        <v>76182.139999999999</v>
      </c>
      <c r="AD144" s="30">
        <f t="shared" si="286"/>
        <v>206380.5</v>
      </c>
      <c r="AE144" s="30">
        <f t="shared" si="287"/>
        <v>113380.5</v>
      </c>
      <c r="AF144" s="30">
        <f>AF145</f>
        <v>0</v>
      </c>
      <c r="AG144" s="30">
        <f t="shared" si="289"/>
        <v>76182.139999999999</v>
      </c>
      <c r="AH144" s="30">
        <f t="shared" si="290"/>
        <v>206380.5</v>
      </c>
      <c r="AI144" s="30">
        <f t="shared" si="291"/>
        <v>113380.5</v>
      </c>
      <c r="AJ144" s="30">
        <f>AJ145</f>
        <v>0</v>
      </c>
      <c r="AK144" s="30">
        <f>AK145</f>
        <v>546</v>
      </c>
      <c r="AL144" s="30">
        <f>AL145</f>
        <v>-1745.7450000000003</v>
      </c>
      <c r="AM144" s="30">
        <f>AM145</f>
        <v>0</v>
      </c>
      <c r="AN144" s="30">
        <f>AN145</f>
        <v>0</v>
      </c>
      <c r="AO144" s="30">
        <f>AO145</f>
        <v>0</v>
      </c>
      <c r="AP144" s="30">
        <f>AP145</f>
        <v>0</v>
      </c>
      <c r="AQ144" s="30">
        <f>AQ145</f>
        <v>0</v>
      </c>
      <c r="AR144" s="30">
        <f>AR145</f>
        <v>0</v>
      </c>
      <c r="AS144" s="30">
        <f t="shared" si="217"/>
        <v>74982.395000000004</v>
      </c>
      <c r="AT144" s="30">
        <f t="shared" si="218"/>
        <v>206380.5</v>
      </c>
      <c r="AU144" s="30">
        <f t="shared" si="219"/>
        <v>113380.5</v>
      </c>
      <c r="AV144" s="30">
        <f>AV145</f>
        <v>0</v>
      </c>
      <c r="AW144" s="30">
        <f>AW145</f>
        <v>0</v>
      </c>
      <c r="AX144" s="30">
        <f>AX145</f>
        <v>0</v>
      </c>
      <c r="AY144" s="30">
        <f t="shared" si="220"/>
        <v>74982.395000000004</v>
      </c>
      <c r="AZ144" s="30">
        <f t="shared" si="221"/>
        <v>206380.5</v>
      </c>
      <c r="BA144" s="30">
        <f t="shared" si="222"/>
        <v>113380.5</v>
      </c>
      <c r="BB144" s="30">
        <f>BB145</f>
        <v>0</v>
      </c>
      <c r="BC144" s="30">
        <f>BC145</f>
        <v>0</v>
      </c>
      <c r="BD144" s="30">
        <f>BD145</f>
        <v>-1115.742</v>
      </c>
      <c r="BE144" s="30">
        <f>BE145</f>
        <v>0</v>
      </c>
      <c r="BF144" s="30">
        <f>BF145</f>
        <v>0</v>
      </c>
      <c r="BG144" s="30">
        <f>BG145</f>
        <v>0</v>
      </c>
      <c r="BH144" s="30">
        <f>BH145</f>
        <v>0</v>
      </c>
      <c r="BI144" s="30">
        <f>BI145</f>
        <v>0</v>
      </c>
      <c r="BJ144" s="30">
        <f>BJ145</f>
        <v>0</v>
      </c>
      <c r="BK144" s="30">
        <f>BK145</f>
        <v>0</v>
      </c>
      <c r="BL144" s="30">
        <f t="shared" si="214"/>
        <v>73866.653000000006</v>
      </c>
      <c r="BM144" s="30">
        <f t="shared" si="215"/>
        <v>206380.5</v>
      </c>
      <c r="BN144" s="30">
        <f t="shared" si="216"/>
        <v>113380.5</v>
      </c>
      <c r="BO144" s="30">
        <f>BO145</f>
        <v>0</v>
      </c>
      <c r="BP144" s="31"/>
      <c r="BQ144" s="1"/>
      <c r="BR144" s="1"/>
      <c r="BS144" s="1"/>
      <c r="BT144" s="1"/>
      <c r="BU144" s="1"/>
      <c r="BV144" s="1"/>
      <c r="BW144" s="1"/>
      <c r="BX144" s="1"/>
      <c r="BY144" s="1"/>
    </row>
    <row r="145" ht="31.5">
      <c r="A145" s="28" t="s">
        <v>139</v>
      </c>
      <c r="B145" s="28" t="s">
        <v>114</v>
      </c>
      <c r="C145" s="28" t="s">
        <v>73</v>
      </c>
      <c r="D145" s="28" t="s">
        <v>159</v>
      </c>
      <c r="E145" s="28" t="s">
        <v>38</v>
      </c>
      <c r="F145" s="29" t="s">
        <v>39</v>
      </c>
      <c r="G145" s="30">
        <v>76470.5</v>
      </c>
      <c r="H145" s="30">
        <v>206380.5</v>
      </c>
      <c r="I145" s="30">
        <v>113380.5</v>
      </c>
      <c r="J145" s="32">
        <v>21500</v>
      </c>
      <c r="K145" s="32">
        <v>-21500</v>
      </c>
      <c r="L145" s="30"/>
      <c r="M145" s="30">
        <f t="shared" si="401"/>
        <v>97970.5</v>
      </c>
      <c r="N145" s="30">
        <f t="shared" si="402"/>
        <v>184880.5</v>
      </c>
      <c r="O145" s="30">
        <f t="shared" si="403"/>
        <v>113380.5</v>
      </c>
      <c r="P145" s="30"/>
      <c r="Q145" s="30"/>
      <c r="R145" s="30">
        <v>-288.36000000000001</v>
      </c>
      <c r="S145" s="30">
        <v>-21500</v>
      </c>
      <c r="T145" s="30"/>
      <c r="U145" s="30"/>
      <c r="V145" s="30"/>
      <c r="W145" s="30">
        <v>21500</v>
      </c>
      <c r="X145" s="30"/>
      <c r="Y145" s="30"/>
      <c r="Z145" s="30"/>
      <c r="AA145" s="30"/>
      <c r="AB145" s="30"/>
      <c r="AC145" s="30">
        <f t="shared" si="285"/>
        <v>76182.139999999999</v>
      </c>
      <c r="AD145" s="30">
        <f t="shared" si="286"/>
        <v>206380.5</v>
      </c>
      <c r="AE145" s="30">
        <f t="shared" si="287"/>
        <v>113380.5</v>
      </c>
      <c r="AF145" s="30"/>
      <c r="AG145" s="30">
        <f t="shared" si="289"/>
        <v>76182.139999999999</v>
      </c>
      <c r="AH145" s="30">
        <f t="shared" si="290"/>
        <v>206380.5</v>
      </c>
      <c r="AI145" s="30">
        <f t="shared" si="291"/>
        <v>113380.5</v>
      </c>
      <c r="AJ145" s="30"/>
      <c r="AK145" s="30">
        <v>546</v>
      </c>
      <c r="AL145" s="30">
        <f>3222.4-4968.145</f>
        <v>-1745.7450000000003</v>
      </c>
      <c r="AM145" s="30"/>
      <c r="AN145" s="30"/>
      <c r="AO145" s="30"/>
      <c r="AP145" s="30"/>
      <c r="AQ145" s="30"/>
      <c r="AR145" s="30"/>
      <c r="AS145" s="30">
        <f t="shared" si="217"/>
        <v>74982.395000000004</v>
      </c>
      <c r="AT145" s="30">
        <f t="shared" si="218"/>
        <v>206380.5</v>
      </c>
      <c r="AU145" s="30">
        <f t="shared" si="219"/>
        <v>113380.5</v>
      </c>
      <c r="AV145" s="30"/>
      <c r="AW145" s="30"/>
      <c r="AX145" s="30"/>
      <c r="AY145" s="30">
        <f t="shared" si="220"/>
        <v>74982.395000000004</v>
      </c>
      <c r="AZ145" s="30">
        <f t="shared" si="221"/>
        <v>206380.5</v>
      </c>
      <c r="BA145" s="30">
        <f t="shared" si="222"/>
        <v>113380.5</v>
      </c>
      <c r="BB145" s="30"/>
      <c r="BC145" s="30"/>
      <c r="BD145" s="30">
        <v>-1115.742</v>
      </c>
      <c r="BE145" s="30"/>
      <c r="BF145" s="30"/>
      <c r="BG145" s="30"/>
      <c r="BH145" s="30"/>
      <c r="BI145" s="30"/>
      <c r="BJ145" s="30"/>
      <c r="BK145" s="30"/>
      <c r="BL145" s="30">
        <f t="shared" si="214"/>
        <v>73866.653000000006</v>
      </c>
      <c r="BM145" s="30">
        <f t="shared" si="215"/>
        <v>206380.5</v>
      </c>
      <c r="BN145" s="30">
        <f t="shared" si="216"/>
        <v>113380.5</v>
      </c>
      <c r="BO145" s="30"/>
      <c r="BP145" s="31"/>
      <c r="BQ145" s="1"/>
      <c r="BR145" s="1"/>
      <c r="BS145" s="1"/>
      <c r="BT145" s="1"/>
      <c r="BU145" s="1"/>
      <c r="BV145" s="1"/>
      <c r="BW145" s="1"/>
      <c r="BX145" s="1"/>
      <c r="BY145" s="1"/>
    </row>
    <row r="146" s="18" customFormat="1">
      <c r="A146" s="19" t="s">
        <v>139</v>
      </c>
      <c r="B146" s="19" t="s">
        <v>60</v>
      </c>
      <c r="C146" s="19"/>
      <c r="D146" s="19"/>
      <c r="E146" s="33"/>
      <c r="F146" s="20" t="s">
        <v>61</v>
      </c>
      <c r="G146" s="21">
        <f>G147+G165</f>
        <v>285373.5</v>
      </c>
      <c r="H146" s="21">
        <f>H147+H165</f>
        <v>296224.90000000002</v>
      </c>
      <c r="I146" s="21">
        <f>I147+I165</f>
        <v>215998.60000000001</v>
      </c>
      <c r="J146" s="21">
        <f>J147+J165</f>
        <v>12226.222999999998</v>
      </c>
      <c r="K146" s="21">
        <f>K147+K165</f>
        <v>21905.966999999997</v>
      </c>
      <c r="L146" s="21">
        <f>L147+L165</f>
        <v>23050.566999999999</v>
      </c>
      <c r="M146" s="21">
        <f t="shared" si="401"/>
        <v>297599.723</v>
      </c>
      <c r="N146" s="21">
        <f t="shared" si="402"/>
        <v>318130.86700000003</v>
      </c>
      <c r="O146" s="21">
        <f t="shared" si="403"/>
        <v>239049.16700000002</v>
      </c>
      <c r="P146" s="21">
        <f>P147+P165</f>
        <v>0</v>
      </c>
      <c r="Q146" s="21">
        <f>Q147+Q165</f>
        <v>0</v>
      </c>
      <c r="R146" s="21">
        <f>R147+R165</f>
        <v>7614.2119999999995</v>
      </c>
      <c r="S146" s="21">
        <f>S147+S165</f>
        <v>0</v>
      </c>
      <c r="T146" s="21">
        <f>T147+T165</f>
        <v>0</v>
      </c>
      <c r="U146" s="21">
        <f>U147+U165</f>
        <v>0</v>
      </c>
      <c r="V146" s="21">
        <f>V147+V165</f>
        <v>0</v>
      </c>
      <c r="W146" s="21">
        <f>W147+W165</f>
        <v>0</v>
      </c>
      <c r="X146" s="21">
        <f>X147+X165</f>
        <v>0</v>
      </c>
      <c r="Y146" s="21">
        <f>Y147+Y165</f>
        <v>0</v>
      </c>
      <c r="Z146" s="21">
        <f>Z147+Z165</f>
        <v>0</v>
      </c>
      <c r="AA146" s="21">
        <f>AA147+AA165</f>
        <v>0</v>
      </c>
      <c r="AB146" s="21">
        <f>AB147+AB165</f>
        <v>0</v>
      </c>
      <c r="AC146" s="21">
        <f t="shared" si="285"/>
        <v>305213.935</v>
      </c>
      <c r="AD146" s="21">
        <f t="shared" si="286"/>
        <v>318130.86700000003</v>
      </c>
      <c r="AE146" s="21">
        <f t="shared" si="287"/>
        <v>239049.16700000002</v>
      </c>
      <c r="AF146" s="21">
        <f>AF147+AF165</f>
        <v>0</v>
      </c>
      <c r="AG146" s="21">
        <f t="shared" si="289"/>
        <v>305213.935</v>
      </c>
      <c r="AH146" s="21">
        <f t="shared" si="290"/>
        <v>318130.86700000003</v>
      </c>
      <c r="AI146" s="21">
        <f t="shared" si="291"/>
        <v>239049.16700000002</v>
      </c>
      <c r="AJ146" s="21">
        <f>AJ147+AJ165</f>
        <v>0</v>
      </c>
      <c r="AK146" s="21">
        <f>AK147+AK165</f>
        <v>13871.6</v>
      </c>
      <c r="AL146" s="21">
        <f>AL147+AL165</f>
        <v>6200.0010000000002</v>
      </c>
      <c r="AM146" s="21">
        <f>AM147+AM165</f>
        <v>0</v>
      </c>
      <c r="AN146" s="21">
        <f>AN147+AN165</f>
        <v>0</v>
      </c>
      <c r="AO146" s="21">
        <f>AO147+AO165</f>
        <v>0</v>
      </c>
      <c r="AP146" s="21">
        <f>AP147+AP165</f>
        <v>0</v>
      </c>
      <c r="AQ146" s="21">
        <f>AQ147+AQ165</f>
        <v>0</v>
      </c>
      <c r="AR146" s="21">
        <f>AR147+AR165</f>
        <v>0</v>
      </c>
      <c r="AS146" s="21">
        <f t="shared" si="217"/>
        <v>325285.53599999996</v>
      </c>
      <c r="AT146" s="21">
        <f t="shared" si="218"/>
        <v>318130.86700000003</v>
      </c>
      <c r="AU146" s="21">
        <f t="shared" si="219"/>
        <v>239049.16700000002</v>
      </c>
      <c r="AV146" s="21">
        <f>AV147+AV165</f>
        <v>-43.909999999999997</v>
      </c>
      <c r="AW146" s="21">
        <f>AW147+AW165</f>
        <v>0</v>
      </c>
      <c r="AX146" s="21">
        <f>AX147+AX165</f>
        <v>0</v>
      </c>
      <c r="AY146" s="21">
        <f t="shared" si="220"/>
        <v>325241.62599999999</v>
      </c>
      <c r="AZ146" s="21">
        <f t="shared" si="221"/>
        <v>318130.86700000003</v>
      </c>
      <c r="BA146" s="21">
        <f t="shared" si="222"/>
        <v>239049.16700000002</v>
      </c>
      <c r="BB146" s="21">
        <f>BB147+BB165</f>
        <v>0</v>
      </c>
      <c r="BC146" s="21">
        <f>BC147+BC165</f>
        <v>6837.6800000000003</v>
      </c>
      <c r="BD146" s="21">
        <f>BD147+BD165</f>
        <v>-901.75699999999995</v>
      </c>
      <c r="BE146" s="21">
        <f>BE147+BE165</f>
        <v>0</v>
      </c>
      <c r="BF146" s="21">
        <f>BF147+BF165</f>
        <v>0</v>
      </c>
      <c r="BG146" s="21">
        <f>BG147+BG165</f>
        <v>0</v>
      </c>
      <c r="BH146" s="21">
        <f>BH147+BH165</f>
        <v>0</v>
      </c>
      <c r="BI146" s="21">
        <f>BI147+BI165</f>
        <v>0</v>
      </c>
      <c r="BJ146" s="21">
        <f>BJ147+BJ165</f>
        <v>0</v>
      </c>
      <c r="BK146" s="21">
        <f>BK147+BK165</f>
        <v>0</v>
      </c>
      <c r="BL146" s="21">
        <f t="shared" si="214"/>
        <v>331177.549</v>
      </c>
      <c r="BM146" s="21">
        <f t="shared" si="215"/>
        <v>318130.86700000003</v>
      </c>
      <c r="BN146" s="21">
        <f t="shared" si="216"/>
        <v>239049.16700000002</v>
      </c>
      <c r="BO146" s="21">
        <f>BO147+BO165</f>
        <v>0</v>
      </c>
      <c r="BP146" s="22"/>
      <c r="BQ146" s="18"/>
      <c r="BR146" s="18"/>
      <c r="BS146" s="18"/>
      <c r="BT146" s="18"/>
      <c r="BU146" s="18"/>
      <c r="BV146" s="18"/>
      <c r="BW146" s="18"/>
      <c r="BX146" s="18"/>
      <c r="BY146" s="18"/>
    </row>
    <row r="147" s="23" customFormat="1">
      <c r="A147" s="24" t="s">
        <v>139</v>
      </c>
      <c r="B147" s="24" t="s">
        <v>60</v>
      </c>
      <c r="C147" s="24" t="s">
        <v>62</v>
      </c>
      <c r="D147" s="24"/>
      <c r="E147" s="34"/>
      <c r="F147" s="25" t="s">
        <v>63</v>
      </c>
      <c r="G147" s="26">
        <f>G148</f>
        <v>191394.5</v>
      </c>
      <c r="H147" s="26">
        <f>H148</f>
        <v>205336.39999999999</v>
      </c>
      <c r="I147" s="26">
        <f>I148</f>
        <v>125110.10000000001</v>
      </c>
      <c r="J147" s="26">
        <f>J148</f>
        <v>5409.7999999999993</v>
      </c>
      <c r="K147" s="26">
        <f>K148</f>
        <v>9700.9699999999993</v>
      </c>
      <c r="L147" s="26">
        <f>L148</f>
        <v>10845.57</v>
      </c>
      <c r="M147" s="26">
        <f t="shared" si="401"/>
        <v>196804.29999999999</v>
      </c>
      <c r="N147" s="26">
        <f t="shared" si="402"/>
        <v>215037.37</v>
      </c>
      <c r="O147" s="26">
        <f t="shared" si="403"/>
        <v>135955.67000000001</v>
      </c>
      <c r="P147" s="26">
        <f>P148</f>
        <v>0</v>
      </c>
      <c r="Q147" s="26">
        <f>Q148</f>
        <v>0</v>
      </c>
      <c r="R147" s="26">
        <f>R148</f>
        <v>7614.2119999999995</v>
      </c>
      <c r="S147" s="26">
        <f>S148</f>
        <v>0</v>
      </c>
      <c r="T147" s="26">
        <f>T148</f>
        <v>0</v>
      </c>
      <c r="U147" s="26">
        <f>U148</f>
        <v>0</v>
      </c>
      <c r="V147" s="26">
        <f>V148</f>
        <v>0</v>
      </c>
      <c r="W147" s="26">
        <f>W148</f>
        <v>0</v>
      </c>
      <c r="X147" s="26">
        <f>X148</f>
        <v>0</v>
      </c>
      <c r="Y147" s="26">
        <f>Y148</f>
        <v>0</v>
      </c>
      <c r="Z147" s="26">
        <f>Z148</f>
        <v>0</v>
      </c>
      <c r="AA147" s="26">
        <f>AA148</f>
        <v>0</v>
      </c>
      <c r="AB147" s="26">
        <f>AB148</f>
        <v>0</v>
      </c>
      <c r="AC147" s="26">
        <f t="shared" si="285"/>
        <v>204418.51199999999</v>
      </c>
      <c r="AD147" s="26">
        <f t="shared" si="286"/>
        <v>215037.37</v>
      </c>
      <c r="AE147" s="26">
        <f t="shared" si="287"/>
        <v>135955.67000000001</v>
      </c>
      <c r="AF147" s="26">
        <f>AF148</f>
        <v>0</v>
      </c>
      <c r="AG147" s="26">
        <f t="shared" si="289"/>
        <v>204418.51199999999</v>
      </c>
      <c r="AH147" s="26">
        <f t="shared" si="290"/>
        <v>215037.37</v>
      </c>
      <c r="AI147" s="26">
        <f t="shared" si="291"/>
        <v>135955.67000000001</v>
      </c>
      <c r="AJ147" s="26">
        <f>AJ148</f>
        <v>0</v>
      </c>
      <c r="AK147" s="26">
        <f>AK148</f>
        <v>11868.6</v>
      </c>
      <c r="AL147" s="26">
        <f>AL148</f>
        <v>7681.701</v>
      </c>
      <c r="AM147" s="26">
        <f>AM148</f>
        <v>0</v>
      </c>
      <c r="AN147" s="26">
        <f>AN148</f>
        <v>0</v>
      </c>
      <c r="AO147" s="26">
        <f>AO148</f>
        <v>0</v>
      </c>
      <c r="AP147" s="26">
        <f>AP148</f>
        <v>0</v>
      </c>
      <c r="AQ147" s="26">
        <f>AQ148</f>
        <v>0</v>
      </c>
      <c r="AR147" s="26">
        <f>AR148</f>
        <v>0</v>
      </c>
      <c r="AS147" s="26">
        <f t="shared" si="217"/>
        <v>223968.81299999999</v>
      </c>
      <c r="AT147" s="26">
        <f t="shared" si="218"/>
        <v>215037.37</v>
      </c>
      <c r="AU147" s="26">
        <f t="shared" si="219"/>
        <v>135955.67000000001</v>
      </c>
      <c r="AV147" s="26">
        <f>AV148</f>
        <v>0</v>
      </c>
      <c r="AW147" s="26">
        <f>AW148</f>
        <v>0</v>
      </c>
      <c r="AX147" s="26">
        <f>AX148</f>
        <v>0</v>
      </c>
      <c r="AY147" s="26">
        <f t="shared" si="220"/>
        <v>223968.81299999999</v>
      </c>
      <c r="AZ147" s="26">
        <f t="shared" si="221"/>
        <v>215037.37</v>
      </c>
      <c r="BA147" s="26">
        <f t="shared" si="222"/>
        <v>135955.67000000001</v>
      </c>
      <c r="BB147" s="26">
        <f>BB148</f>
        <v>0</v>
      </c>
      <c r="BC147" s="26">
        <f>BC148</f>
        <v>6837.6800000000003</v>
      </c>
      <c r="BD147" s="26">
        <f>BD148</f>
        <v>-901.75699999999995</v>
      </c>
      <c r="BE147" s="26">
        <f>BE148</f>
        <v>0</v>
      </c>
      <c r="BF147" s="26">
        <f>BF148</f>
        <v>0</v>
      </c>
      <c r="BG147" s="26">
        <f>BG148</f>
        <v>0</v>
      </c>
      <c r="BH147" s="26">
        <f>BH148</f>
        <v>0</v>
      </c>
      <c r="BI147" s="26">
        <f>BI148</f>
        <v>0</v>
      </c>
      <c r="BJ147" s="26">
        <f>BJ148</f>
        <v>0</v>
      </c>
      <c r="BK147" s="26">
        <f>BK148</f>
        <v>0</v>
      </c>
      <c r="BL147" s="26">
        <f t="shared" si="214"/>
        <v>229904.73599999998</v>
      </c>
      <c r="BM147" s="26">
        <f t="shared" si="215"/>
        <v>215037.37</v>
      </c>
      <c r="BN147" s="26">
        <f t="shared" si="216"/>
        <v>135955.67000000001</v>
      </c>
      <c r="BO147" s="26">
        <f>BO148</f>
        <v>0</v>
      </c>
      <c r="BP147" s="27"/>
      <c r="BQ147" s="23"/>
      <c r="BR147" s="23"/>
      <c r="BS147" s="23"/>
      <c r="BT147" s="23"/>
      <c r="BU147" s="23"/>
      <c r="BV147" s="23"/>
      <c r="BW147" s="23"/>
      <c r="BX147" s="23"/>
      <c r="BY147" s="23"/>
    </row>
    <row r="148" ht="31.5">
      <c r="A148" s="28" t="s">
        <v>139</v>
      </c>
      <c r="B148" s="28" t="s">
        <v>60</v>
      </c>
      <c r="C148" s="28" t="s">
        <v>62</v>
      </c>
      <c r="D148" s="28" t="s">
        <v>147</v>
      </c>
      <c r="E148" s="35"/>
      <c r="F148" s="29" t="s">
        <v>148</v>
      </c>
      <c r="G148" s="30">
        <f>G153</f>
        <v>191394.5</v>
      </c>
      <c r="H148" s="30">
        <f>H153</f>
        <v>205336.39999999999</v>
      </c>
      <c r="I148" s="30">
        <f>I153</f>
        <v>125110.10000000001</v>
      </c>
      <c r="J148" s="30">
        <f>J153</f>
        <v>5409.7999999999993</v>
      </c>
      <c r="K148" s="30">
        <f>K153</f>
        <v>9700.9699999999993</v>
      </c>
      <c r="L148" s="30">
        <f>L153</f>
        <v>10845.57</v>
      </c>
      <c r="M148" s="30">
        <f t="shared" si="401"/>
        <v>196804.29999999999</v>
      </c>
      <c r="N148" s="30">
        <f t="shared" si="402"/>
        <v>215037.37</v>
      </c>
      <c r="O148" s="30">
        <f t="shared" si="403"/>
        <v>135955.67000000001</v>
      </c>
      <c r="P148" s="30">
        <f>P153+P149</f>
        <v>0</v>
      </c>
      <c r="Q148" s="30">
        <f>Q153+Q149</f>
        <v>0</v>
      </c>
      <c r="R148" s="30">
        <f>R153+R149</f>
        <v>7614.2119999999995</v>
      </c>
      <c r="S148" s="30">
        <f>S153+S149</f>
        <v>0</v>
      </c>
      <c r="T148" s="30">
        <f>T153+T149</f>
        <v>0</v>
      </c>
      <c r="U148" s="30">
        <f>U153+U149</f>
        <v>0</v>
      </c>
      <c r="V148" s="30">
        <f>V153+V149</f>
        <v>0</v>
      </c>
      <c r="W148" s="30">
        <f>W153+W149</f>
        <v>0</v>
      </c>
      <c r="X148" s="30">
        <f>X153+X149</f>
        <v>0</v>
      </c>
      <c r="Y148" s="30">
        <f>Y153+Y149</f>
        <v>0</v>
      </c>
      <c r="Z148" s="30">
        <f>Z153+Z149</f>
        <v>0</v>
      </c>
      <c r="AA148" s="30">
        <f>AA153+AA149</f>
        <v>0</v>
      </c>
      <c r="AB148" s="30">
        <f>AB153+AB149</f>
        <v>0</v>
      </c>
      <c r="AC148" s="30">
        <f t="shared" si="285"/>
        <v>204418.51199999999</v>
      </c>
      <c r="AD148" s="30">
        <f t="shared" si="286"/>
        <v>215037.37</v>
      </c>
      <c r="AE148" s="30">
        <f t="shared" si="287"/>
        <v>135955.67000000001</v>
      </c>
      <c r="AF148" s="30">
        <f>AF153+AF149</f>
        <v>0</v>
      </c>
      <c r="AG148" s="30">
        <f t="shared" si="289"/>
        <v>204418.51199999999</v>
      </c>
      <c r="AH148" s="30">
        <f t="shared" si="290"/>
        <v>215037.37</v>
      </c>
      <c r="AI148" s="30">
        <f t="shared" si="291"/>
        <v>135955.67000000001</v>
      </c>
      <c r="AJ148" s="30">
        <f>AJ153+AJ149</f>
        <v>0</v>
      </c>
      <c r="AK148" s="30">
        <f>AK153+AK149</f>
        <v>11868.6</v>
      </c>
      <c r="AL148" s="30">
        <f>AL153+AL149</f>
        <v>7681.701</v>
      </c>
      <c r="AM148" s="30">
        <f>AM153+AM149</f>
        <v>0</v>
      </c>
      <c r="AN148" s="30">
        <f>AN153+AN149</f>
        <v>0</v>
      </c>
      <c r="AO148" s="30">
        <f>AO153+AO149</f>
        <v>0</v>
      </c>
      <c r="AP148" s="30">
        <f>AP153+AP149</f>
        <v>0</v>
      </c>
      <c r="AQ148" s="30">
        <f>AQ153+AQ149</f>
        <v>0</v>
      </c>
      <c r="AR148" s="30">
        <f>AR153+AR149</f>
        <v>0</v>
      </c>
      <c r="AS148" s="30">
        <f t="shared" si="217"/>
        <v>223968.81299999999</v>
      </c>
      <c r="AT148" s="30">
        <f t="shared" si="218"/>
        <v>215037.37</v>
      </c>
      <c r="AU148" s="30">
        <f t="shared" si="219"/>
        <v>135955.67000000001</v>
      </c>
      <c r="AV148" s="30">
        <f>AV153+AV149</f>
        <v>0</v>
      </c>
      <c r="AW148" s="30">
        <f>AW153+AW149</f>
        <v>0</v>
      </c>
      <c r="AX148" s="30">
        <f>AX153+AX149</f>
        <v>0</v>
      </c>
      <c r="AY148" s="30">
        <f t="shared" si="220"/>
        <v>223968.81299999999</v>
      </c>
      <c r="AZ148" s="30">
        <f t="shared" si="221"/>
        <v>215037.37</v>
      </c>
      <c r="BA148" s="30">
        <f t="shared" si="222"/>
        <v>135955.67000000001</v>
      </c>
      <c r="BB148" s="30">
        <f>BB153+BB149</f>
        <v>0</v>
      </c>
      <c r="BC148" s="30">
        <f>BC153+BC149</f>
        <v>6837.6800000000003</v>
      </c>
      <c r="BD148" s="30">
        <f>BD153+BD149</f>
        <v>-901.75699999999995</v>
      </c>
      <c r="BE148" s="30">
        <f>BE153+BE149</f>
        <v>0</v>
      </c>
      <c r="BF148" s="30">
        <f>BF153+BF149</f>
        <v>0</v>
      </c>
      <c r="BG148" s="30">
        <f>BG153+BG149</f>
        <v>0</v>
      </c>
      <c r="BH148" s="30">
        <f>BH153+BH149</f>
        <v>0</v>
      </c>
      <c r="BI148" s="30">
        <f>BI153+BI149</f>
        <v>0</v>
      </c>
      <c r="BJ148" s="30">
        <f>BJ153+BJ149</f>
        <v>0</v>
      </c>
      <c r="BK148" s="30">
        <f>BK153+BK149</f>
        <v>0</v>
      </c>
      <c r="BL148" s="30">
        <f t="shared" si="214"/>
        <v>229904.73599999998</v>
      </c>
      <c r="BM148" s="30">
        <f t="shared" si="215"/>
        <v>215037.37</v>
      </c>
      <c r="BN148" s="30">
        <f t="shared" si="216"/>
        <v>135955.67000000001</v>
      </c>
      <c r="BO148" s="30">
        <f>BO153+BO149</f>
        <v>0</v>
      </c>
      <c r="BP148" s="31"/>
      <c r="BQ148" s="1"/>
      <c r="BR148" s="1"/>
      <c r="BS148" s="1"/>
      <c r="BT148" s="1"/>
      <c r="BU148" s="1"/>
      <c r="BV148" s="1"/>
      <c r="BW148" s="1"/>
      <c r="BX148" s="1"/>
      <c r="BY148" s="1"/>
    </row>
    <row r="149" ht="31.5">
      <c r="A149" s="28" t="s">
        <v>139</v>
      </c>
      <c r="B149" s="28" t="s">
        <v>60</v>
      </c>
      <c r="C149" s="28" t="s">
        <v>62</v>
      </c>
      <c r="D149" s="14" t="s">
        <v>161</v>
      </c>
      <c r="E149" s="35"/>
      <c r="F149" s="29" t="s">
        <v>162</v>
      </c>
      <c r="G149" s="30"/>
      <c r="H149" s="30"/>
      <c r="I149" s="30"/>
      <c r="J149" s="30"/>
      <c r="K149" s="30"/>
      <c r="L149" s="30"/>
      <c r="M149" s="30"/>
      <c r="N149" s="30"/>
      <c r="O149" s="30"/>
      <c r="P149" s="30">
        <f t="shared" ref="P149:P151" si="490">P150</f>
        <v>0</v>
      </c>
      <c r="Q149" s="30">
        <f t="shared" ref="Q149:Q151" si="491">Q150</f>
        <v>0</v>
      </c>
      <c r="R149" s="30">
        <f t="shared" ref="R149:R151" si="492">R150</f>
        <v>8737.4830000000002</v>
      </c>
      <c r="S149" s="30">
        <f t="shared" ref="S149:S151" si="493">S150</f>
        <v>0</v>
      </c>
      <c r="T149" s="30">
        <f t="shared" ref="T149:T151" si="494">T150</f>
        <v>0</v>
      </c>
      <c r="U149" s="30">
        <f t="shared" ref="U149:U151" si="495">U150</f>
        <v>0</v>
      </c>
      <c r="V149" s="30">
        <f t="shared" ref="V149:V151" si="496">V150</f>
        <v>0</v>
      </c>
      <c r="W149" s="30">
        <f t="shared" ref="W149:W151" si="497">W150</f>
        <v>0</v>
      </c>
      <c r="X149" s="30">
        <f t="shared" ref="X149:X151" si="498">X150</f>
        <v>0</v>
      </c>
      <c r="Y149" s="30">
        <f t="shared" ref="Y149:Y151" si="499">Y150</f>
        <v>0</v>
      </c>
      <c r="Z149" s="30">
        <f t="shared" ref="Z149:Z151" si="500">Z150</f>
        <v>0</v>
      </c>
      <c r="AA149" s="30">
        <f t="shared" ref="AA149:AA151" si="501">AA150</f>
        <v>0</v>
      </c>
      <c r="AB149" s="30">
        <f t="shared" ref="AB149:AB151" si="502">AB150</f>
        <v>0</v>
      </c>
      <c r="AC149" s="30">
        <f t="shared" si="285"/>
        <v>8737.4830000000002</v>
      </c>
      <c r="AD149" s="30">
        <f t="shared" si="286"/>
        <v>0</v>
      </c>
      <c r="AE149" s="30">
        <f t="shared" si="287"/>
        <v>0</v>
      </c>
      <c r="AF149" s="30">
        <f t="shared" ref="AF149:AF151" si="503">AF150</f>
        <v>0</v>
      </c>
      <c r="AG149" s="30">
        <f t="shared" si="289"/>
        <v>8737.4830000000002</v>
      </c>
      <c r="AH149" s="30">
        <f t="shared" si="290"/>
        <v>0</v>
      </c>
      <c r="AI149" s="30">
        <f t="shared" si="291"/>
        <v>0</v>
      </c>
      <c r="AJ149" s="30">
        <f t="shared" ref="AJ149:AJ151" si="504">AJ150</f>
        <v>0</v>
      </c>
      <c r="AK149" s="30">
        <f t="shared" ref="AK149:AK151" si="505">AK150</f>
        <v>0</v>
      </c>
      <c r="AL149" s="30">
        <f t="shared" ref="AL149:AL151" si="506">AL150</f>
        <v>0</v>
      </c>
      <c r="AM149" s="30">
        <f t="shared" ref="AM149:AM151" si="507">AM150</f>
        <v>0</v>
      </c>
      <c r="AN149" s="30">
        <f t="shared" ref="AN149:AN151" si="508">AN150</f>
        <v>0</v>
      </c>
      <c r="AO149" s="30">
        <f t="shared" ref="AO149:AO151" si="509">AO150</f>
        <v>0</v>
      </c>
      <c r="AP149" s="30">
        <f t="shared" ref="AP149:AP151" si="510">AP150</f>
        <v>0</v>
      </c>
      <c r="AQ149" s="30">
        <f t="shared" ref="AQ149:AQ151" si="511">AQ150</f>
        <v>0</v>
      </c>
      <c r="AR149" s="30">
        <f t="shared" ref="AR149:AR151" si="512">AR150</f>
        <v>0</v>
      </c>
      <c r="AS149" s="30">
        <f t="shared" si="217"/>
        <v>8737.4830000000002</v>
      </c>
      <c r="AT149" s="30">
        <f t="shared" si="218"/>
        <v>0</v>
      </c>
      <c r="AU149" s="30">
        <f t="shared" si="219"/>
        <v>0</v>
      </c>
      <c r="AV149" s="30">
        <f t="shared" ref="AV149:AV151" si="513">AV150</f>
        <v>0</v>
      </c>
      <c r="AW149" s="30">
        <f t="shared" ref="AW149:AW151" si="514">AW150</f>
        <v>0</v>
      </c>
      <c r="AX149" s="30">
        <f t="shared" ref="AX149:AX151" si="515">AX150</f>
        <v>0</v>
      </c>
      <c r="AY149" s="30">
        <f t="shared" si="220"/>
        <v>8737.4830000000002</v>
      </c>
      <c r="AZ149" s="30">
        <f t="shared" si="221"/>
        <v>0</v>
      </c>
      <c r="BA149" s="30">
        <f t="shared" si="222"/>
        <v>0</v>
      </c>
      <c r="BB149" s="30">
        <f t="shared" ref="BB149:BB151" si="516">BB150</f>
        <v>0</v>
      </c>
      <c r="BC149" s="30">
        <f t="shared" ref="BC149:BC151" si="517">BC150</f>
        <v>0</v>
      </c>
      <c r="BD149" s="30">
        <f t="shared" ref="BD149:BD151" si="518">BD150</f>
        <v>0</v>
      </c>
      <c r="BE149" s="30">
        <f t="shared" ref="BE149:BE151" si="519">BE150</f>
        <v>0</v>
      </c>
      <c r="BF149" s="30">
        <f t="shared" ref="BF149:BF151" si="520">BF150</f>
        <v>0</v>
      </c>
      <c r="BG149" s="30">
        <f t="shared" ref="BG149:BG151" si="521">BG150</f>
        <v>0</v>
      </c>
      <c r="BH149" s="30">
        <f t="shared" ref="BH149:BH151" si="522">BH150</f>
        <v>0</v>
      </c>
      <c r="BI149" s="30">
        <f t="shared" ref="BI149:BI151" si="523">BI150</f>
        <v>0</v>
      </c>
      <c r="BJ149" s="30">
        <f t="shared" ref="BJ149:BJ151" si="524">BJ150</f>
        <v>0</v>
      </c>
      <c r="BK149" s="30">
        <f t="shared" ref="BK149:BK151" si="525">BK150</f>
        <v>0</v>
      </c>
      <c r="BL149" s="30">
        <f t="shared" si="214"/>
        <v>8737.4830000000002</v>
      </c>
      <c r="BM149" s="30">
        <f t="shared" si="215"/>
        <v>0</v>
      </c>
      <c r="BN149" s="30">
        <f t="shared" si="216"/>
        <v>0</v>
      </c>
      <c r="BO149" s="30">
        <f t="shared" ref="BO149:BO151" si="526">BO150</f>
        <v>0</v>
      </c>
      <c r="BP149" s="31"/>
      <c r="BQ149" s="1"/>
      <c r="BR149" s="1"/>
      <c r="BS149" s="1"/>
      <c r="BT149" s="1"/>
      <c r="BU149" s="1"/>
      <c r="BV149" s="1"/>
      <c r="BW149" s="1"/>
      <c r="BX149" s="1"/>
      <c r="BY149" s="1"/>
    </row>
    <row r="150" ht="31.5">
      <c r="A150" s="28" t="s">
        <v>139</v>
      </c>
      <c r="B150" s="28" t="s">
        <v>60</v>
      </c>
      <c r="C150" s="28" t="s">
        <v>62</v>
      </c>
      <c r="D150" s="14" t="s">
        <v>163</v>
      </c>
      <c r="E150" s="35"/>
      <c r="F150" s="29" t="s">
        <v>164</v>
      </c>
      <c r="G150" s="30"/>
      <c r="H150" s="30"/>
      <c r="I150" s="30"/>
      <c r="J150" s="30"/>
      <c r="K150" s="30"/>
      <c r="L150" s="30"/>
      <c r="M150" s="30"/>
      <c r="N150" s="30"/>
      <c r="O150" s="30"/>
      <c r="P150" s="30">
        <f t="shared" si="490"/>
        <v>0</v>
      </c>
      <c r="Q150" s="30">
        <f t="shared" si="491"/>
        <v>0</v>
      </c>
      <c r="R150" s="30">
        <f t="shared" si="492"/>
        <v>8737.4830000000002</v>
      </c>
      <c r="S150" s="30">
        <f t="shared" si="493"/>
        <v>0</v>
      </c>
      <c r="T150" s="30">
        <f t="shared" si="494"/>
        <v>0</v>
      </c>
      <c r="U150" s="30">
        <f t="shared" si="495"/>
        <v>0</v>
      </c>
      <c r="V150" s="30">
        <f t="shared" si="496"/>
        <v>0</v>
      </c>
      <c r="W150" s="30">
        <f t="shared" si="497"/>
        <v>0</v>
      </c>
      <c r="X150" s="30">
        <f t="shared" si="498"/>
        <v>0</v>
      </c>
      <c r="Y150" s="30">
        <f t="shared" si="499"/>
        <v>0</v>
      </c>
      <c r="Z150" s="30">
        <f t="shared" si="500"/>
        <v>0</v>
      </c>
      <c r="AA150" s="30">
        <f t="shared" si="501"/>
        <v>0</v>
      </c>
      <c r="AB150" s="30">
        <f t="shared" si="502"/>
        <v>0</v>
      </c>
      <c r="AC150" s="30">
        <f t="shared" si="285"/>
        <v>8737.4830000000002</v>
      </c>
      <c r="AD150" s="30">
        <f t="shared" si="286"/>
        <v>0</v>
      </c>
      <c r="AE150" s="30">
        <f t="shared" si="287"/>
        <v>0</v>
      </c>
      <c r="AF150" s="30">
        <f t="shared" si="503"/>
        <v>0</v>
      </c>
      <c r="AG150" s="30">
        <f t="shared" si="289"/>
        <v>8737.4830000000002</v>
      </c>
      <c r="AH150" s="30">
        <f t="shared" si="290"/>
        <v>0</v>
      </c>
      <c r="AI150" s="30">
        <f t="shared" si="291"/>
        <v>0</v>
      </c>
      <c r="AJ150" s="30">
        <f t="shared" si="504"/>
        <v>0</v>
      </c>
      <c r="AK150" s="30">
        <f t="shared" si="505"/>
        <v>0</v>
      </c>
      <c r="AL150" s="30">
        <f t="shared" si="506"/>
        <v>0</v>
      </c>
      <c r="AM150" s="30">
        <f t="shared" si="507"/>
        <v>0</v>
      </c>
      <c r="AN150" s="30">
        <f t="shared" si="508"/>
        <v>0</v>
      </c>
      <c r="AO150" s="30">
        <f t="shared" si="509"/>
        <v>0</v>
      </c>
      <c r="AP150" s="30">
        <f t="shared" si="510"/>
        <v>0</v>
      </c>
      <c r="AQ150" s="30">
        <f t="shared" si="511"/>
        <v>0</v>
      </c>
      <c r="AR150" s="30">
        <f t="shared" si="512"/>
        <v>0</v>
      </c>
      <c r="AS150" s="30">
        <f t="shared" si="217"/>
        <v>8737.4830000000002</v>
      </c>
      <c r="AT150" s="30">
        <f t="shared" si="218"/>
        <v>0</v>
      </c>
      <c r="AU150" s="30">
        <f t="shared" si="219"/>
        <v>0</v>
      </c>
      <c r="AV150" s="30">
        <f t="shared" si="513"/>
        <v>0</v>
      </c>
      <c r="AW150" s="30">
        <f t="shared" si="514"/>
        <v>0</v>
      </c>
      <c r="AX150" s="30">
        <f t="shared" si="515"/>
        <v>0</v>
      </c>
      <c r="AY150" s="30">
        <f t="shared" si="220"/>
        <v>8737.4830000000002</v>
      </c>
      <c r="AZ150" s="30">
        <f t="shared" si="221"/>
        <v>0</v>
      </c>
      <c r="BA150" s="30">
        <f t="shared" si="222"/>
        <v>0</v>
      </c>
      <c r="BB150" s="30">
        <f t="shared" si="516"/>
        <v>0</v>
      </c>
      <c r="BC150" s="30">
        <f t="shared" si="517"/>
        <v>0</v>
      </c>
      <c r="BD150" s="30">
        <f t="shared" si="518"/>
        <v>0</v>
      </c>
      <c r="BE150" s="30">
        <f t="shared" si="519"/>
        <v>0</v>
      </c>
      <c r="BF150" s="30">
        <f t="shared" si="520"/>
        <v>0</v>
      </c>
      <c r="BG150" s="30">
        <f t="shared" si="521"/>
        <v>0</v>
      </c>
      <c r="BH150" s="30">
        <f t="shared" si="522"/>
        <v>0</v>
      </c>
      <c r="BI150" s="30">
        <f t="shared" si="523"/>
        <v>0</v>
      </c>
      <c r="BJ150" s="30">
        <f t="shared" si="524"/>
        <v>0</v>
      </c>
      <c r="BK150" s="30">
        <f t="shared" si="525"/>
        <v>0</v>
      </c>
      <c r="BL150" s="30">
        <f t="shared" si="214"/>
        <v>8737.4830000000002</v>
      </c>
      <c r="BM150" s="30">
        <f t="shared" si="215"/>
        <v>0</v>
      </c>
      <c r="BN150" s="30">
        <f t="shared" si="216"/>
        <v>0</v>
      </c>
      <c r="BO150" s="30">
        <f t="shared" si="526"/>
        <v>0</v>
      </c>
      <c r="BP150" s="31"/>
      <c r="BQ150" s="1"/>
      <c r="BR150" s="1"/>
      <c r="BS150" s="1"/>
      <c r="BT150" s="1"/>
      <c r="BU150" s="1"/>
      <c r="BV150" s="1"/>
      <c r="BW150" s="1"/>
      <c r="BX150" s="1"/>
      <c r="BY150" s="1"/>
    </row>
    <row r="151" ht="31.5">
      <c r="A151" s="28" t="s">
        <v>139</v>
      </c>
      <c r="B151" s="28" t="s">
        <v>60</v>
      </c>
      <c r="C151" s="28" t="s">
        <v>62</v>
      </c>
      <c r="D151" s="14" t="s">
        <v>165</v>
      </c>
      <c r="E151" s="35"/>
      <c r="F151" s="29" t="s">
        <v>166</v>
      </c>
      <c r="G151" s="30"/>
      <c r="H151" s="30"/>
      <c r="I151" s="30"/>
      <c r="J151" s="30"/>
      <c r="K151" s="30"/>
      <c r="L151" s="30"/>
      <c r="M151" s="30"/>
      <c r="N151" s="30"/>
      <c r="O151" s="30"/>
      <c r="P151" s="30">
        <f t="shared" si="490"/>
        <v>0</v>
      </c>
      <c r="Q151" s="30">
        <f t="shared" si="491"/>
        <v>0</v>
      </c>
      <c r="R151" s="30">
        <f t="shared" si="492"/>
        <v>8737.4830000000002</v>
      </c>
      <c r="S151" s="30">
        <f t="shared" si="493"/>
        <v>0</v>
      </c>
      <c r="T151" s="30">
        <f t="shared" si="494"/>
        <v>0</v>
      </c>
      <c r="U151" s="30">
        <f t="shared" si="495"/>
        <v>0</v>
      </c>
      <c r="V151" s="30">
        <f t="shared" si="496"/>
        <v>0</v>
      </c>
      <c r="W151" s="30">
        <f t="shared" si="497"/>
        <v>0</v>
      </c>
      <c r="X151" s="30">
        <f t="shared" si="498"/>
        <v>0</v>
      </c>
      <c r="Y151" s="30">
        <f t="shared" si="499"/>
        <v>0</v>
      </c>
      <c r="Z151" s="30">
        <f t="shared" si="500"/>
        <v>0</v>
      </c>
      <c r="AA151" s="30">
        <f t="shared" si="501"/>
        <v>0</v>
      </c>
      <c r="AB151" s="30">
        <f t="shared" si="502"/>
        <v>0</v>
      </c>
      <c r="AC151" s="30">
        <f t="shared" si="285"/>
        <v>8737.4830000000002</v>
      </c>
      <c r="AD151" s="30">
        <f t="shared" si="286"/>
        <v>0</v>
      </c>
      <c r="AE151" s="30">
        <f t="shared" si="287"/>
        <v>0</v>
      </c>
      <c r="AF151" s="30">
        <f t="shared" si="503"/>
        <v>0</v>
      </c>
      <c r="AG151" s="30">
        <f t="shared" si="289"/>
        <v>8737.4830000000002</v>
      </c>
      <c r="AH151" s="30">
        <f t="shared" si="290"/>
        <v>0</v>
      </c>
      <c r="AI151" s="30">
        <f t="shared" si="291"/>
        <v>0</v>
      </c>
      <c r="AJ151" s="30">
        <f t="shared" si="504"/>
        <v>0</v>
      </c>
      <c r="AK151" s="30">
        <f t="shared" si="505"/>
        <v>0</v>
      </c>
      <c r="AL151" s="30">
        <f t="shared" si="506"/>
        <v>0</v>
      </c>
      <c r="AM151" s="30">
        <f t="shared" si="507"/>
        <v>0</v>
      </c>
      <c r="AN151" s="30">
        <f t="shared" si="508"/>
        <v>0</v>
      </c>
      <c r="AO151" s="30">
        <f t="shared" si="509"/>
        <v>0</v>
      </c>
      <c r="AP151" s="30">
        <f t="shared" si="510"/>
        <v>0</v>
      </c>
      <c r="AQ151" s="30">
        <f t="shared" si="511"/>
        <v>0</v>
      </c>
      <c r="AR151" s="30">
        <f t="shared" si="512"/>
        <v>0</v>
      </c>
      <c r="AS151" s="30">
        <f t="shared" si="217"/>
        <v>8737.4830000000002</v>
      </c>
      <c r="AT151" s="30">
        <f t="shared" si="218"/>
        <v>0</v>
      </c>
      <c r="AU151" s="30">
        <f t="shared" si="219"/>
        <v>0</v>
      </c>
      <c r="AV151" s="30">
        <f t="shared" si="513"/>
        <v>0</v>
      </c>
      <c r="AW151" s="30">
        <f t="shared" si="514"/>
        <v>0</v>
      </c>
      <c r="AX151" s="30">
        <f t="shared" si="515"/>
        <v>0</v>
      </c>
      <c r="AY151" s="30">
        <f t="shared" si="220"/>
        <v>8737.4830000000002</v>
      </c>
      <c r="AZ151" s="30">
        <f t="shared" si="221"/>
        <v>0</v>
      </c>
      <c r="BA151" s="30">
        <f t="shared" si="222"/>
        <v>0</v>
      </c>
      <c r="BB151" s="30">
        <f t="shared" si="516"/>
        <v>0</v>
      </c>
      <c r="BC151" s="30">
        <f t="shared" si="517"/>
        <v>0</v>
      </c>
      <c r="BD151" s="30">
        <f t="shared" si="518"/>
        <v>0</v>
      </c>
      <c r="BE151" s="30">
        <f t="shared" si="519"/>
        <v>0</v>
      </c>
      <c r="BF151" s="30">
        <f t="shared" si="520"/>
        <v>0</v>
      </c>
      <c r="BG151" s="30">
        <f t="shared" si="521"/>
        <v>0</v>
      </c>
      <c r="BH151" s="30">
        <f t="shared" si="522"/>
        <v>0</v>
      </c>
      <c r="BI151" s="30">
        <f t="shared" si="523"/>
        <v>0</v>
      </c>
      <c r="BJ151" s="30">
        <f t="shared" si="524"/>
        <v>0</v>
      </c>
      <c r="BK151" s="30">
        <f t="shared" si="525"/>
        <v>0</v>
      </c>
      <c r="BL151" s="30">
        <f t="shared" si="214"/>
        <v>8737.4830000000002</v>
      </c>
      <c r="BM151" s="30">
        <f t="shared" si="215"/>
        <v>0</v>
      </c>
      <c r="BN151" s="30">
        <f t="shared" si="216"/>
        <v>0</v>
      </c>
      <c r="BO151" s="30">
        <f t="shared" si="526"/>
        <v>0</v>
      </c>
      <c r="BP151" s="31"/>
      <c r="BQ151" s="1"/>
      <c r="BR151" s="1"/>
      <c r="BS151" s="1"/>
      <c r="BT151" s="1"/>
      <c r="BU151" s="1"/>
      <c r="BV151" s="1"/>
      <c r="BW151" s="1"/>
      <c r="BX151" s="1"/>
      <c r="BY151" s="1"/>
    </row>
    <row r="152" ht="31.5">
      <c r="A152" s="28" t="s">
        <v>139</v>
      </c>
      <c r="B152" s="28" t="s">
        <v>60</v>
      </c>
      <c r="C152" s="28" t="s">
        <v>62</v>
      </c>
      <c r="D152" s="14" t="s">
        <v>165</v>
      </c>
      <c r="E152" s="28" t="s">
        <v>38</v>
      </c>
      <c r="F152" s="29" t="s">
        <v>39</v>
      </c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>
        <v>8737.4830000000002</v>
      </c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>
        <f t="shared" si="285"/>
        <v>8737.4830000000002</v>
      </c>
      <c r="AD152" s="30">
        <f t="shared" si="286"/>
        <v>0</v>
      </c>
      <c r="AE152" s="30">
        <f t="shared" si="287"/>
        <v>0</v>
      </c>
      <c r="AF152" s="30"/>
      <c r="AG152" s="30">
        <f t="shared" si="289"/>
        <v>8737.4830000000002</v>
      </c>
      <c r="AH152" s="30">
        <f t="shared" si="290"/>
        <v>0</v>
      </c>
      <c r="AI152" s="30">
        <f t="shared" si="291"/>
        <v>0</v>
      </c>
      <c r="AJ152" s="30"/>
      <c r="AK152" s="30"/>
      <c r="AL152" s="30"/>
      <c r="AM152" s="30"/>
      <c r="AN152" s="30"/>
      <c r="AO152" s="30"/>
      <c r="AP152" s="30"/>
      <c r="AQ152" s="30"/>
      <c r="AR152" s="30"/>
      <c r="AS152" s="30">
        <f t="shared" si="217"/>
        <v>8737.4830000000002</v>
      </c>
      <c r="AT152" s="30">
        <f t="shared" si="218"/>
        <v>0</v>
      </c>
      <c r="AU152" s="30">
        <f t="shared" si="219"/>
        <v>0</v>
      </c>
      <c r="AV152" s="30"/>
      <c r="AW152" s="30"/>
      <c r="AX152" s="30"/>
      <c r="AY152" s="30">
        <f t="shared" si="220"/>
        <v>8737.4830000000002</v>
      </c>
      <c r="AZ152" s="30">
        <f t="shared" si="221"/>
        <v>0</v>
      </c>
      <c r="BA152" s="30">
        <f t="shared" si="222"/>
        <v>0</v>
      </c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>
        <f t="shared" si="214"/>
        <v>8737.4830000000002</v>
      </c>
      <c r="BM152" s="30">
        <f t="shared" si="215"/>
        <v>0</v>
      </c>
      <c r="BN152" s="30">
        <f t="shared" si="216"/>
        <v>0</v>
      </c>
      <c r="BO152" s="30"/>
      <c r="BP152" s="31"/>
      <c r="BQ152" s="1"/>
      <c r="BR152" s="1"/>
      <c r="BS152" s="1"/>
      <c r="BT152" s="1"/>
      <c r="BU152" s="1"/>
      <c r="BV152" s="1"/>
      <c r="BW152" s="1"/>
      <c r="BX152" s="1"/>
      <c r="BY152" s="1"/>
    </row>
    <row r="153">
      <c r="A153" s="28" t="s">
        <v>139</v>
      </c>
      <c r="B153" s="28" t="s">
        <v>60</v>
      </c>
      <c r="C153" s="28" t="s">
        <v>62</v>
      </c>
      <c r="D153" s="28" t="s">
        <v>149</v>
      </c>
      <c r="E153" s="35"/>
      <c r="F153" s="29" t="s">
        <v>33</v>
      </c>
      <c r="G153" s="30">
        <f>G154+G157+G162</f>
        <v>191394.5</v>
      </c>
      <c r="H153" s="30">
        <f>H154+H157+H162</f>
        <v>205336.39999999999</v>
      </c>
      <c r="I153" s="30">
        <f>I154+I157+I162</f>
        <v>125110.10000000001</v>
      </c>
      <c r="J153" s="30">
        <f>J154+J157+J162</f>
        <v>5409.7999999999993</v>
      </c>
      <c r="K153" s="30">
        <f>K154+K157+K162</f>
        <v>9700.9699999999993</v>
      </c>
      <c r="L153" s="30">
        <f>L154+L157+L162</f>
        <v>10845.57</v>
      </c>
      <c r="M153" s="30">
        <f t="shared" si="401"/>
        <v>196804.29999999999</v>
      </c>
      <c r="N153" s="30">
        <f t="shared" si="402"/>
        <v>215037.37</v>
      </c>
      <c r="O153" s="30">
        <f t="shared" si="403"/>
        <v>135955.67000000001</v>
      </c>
      <c r="P153" s="30">
        <f>P154+P157+P162</f>
        <v>0</v>
      </c>
      <c r="Q153" s="30">
        <f>Q154+Q157+Q162</f>
        <v>0</v>
      </c>
      <c r="R153" s="30">
        <f>R154+R157+R162</f>
        <v>-1123.2710000000002</v>
      </c>
      <c r="S153" s="30">
        <f>S154+S157+S162</f>
        <v>0</v>
      </c>
      <c r="T153" s="30">
        <f>T154+T157+T162</f>
        <v>0</v>
      </c>
      <c r="U153" s="30">
        <f>U154+U157+U162</f>
        <v>0</v>
      </c>
      <c r="V153" s="30">
        <f>V154+V157+V162</f>
        <v>0</v>
      </c>
      <c r="W153" s="30">
        <f>W154+W157+W162</f>
        <v>0</v>
      </c>
      <c r="X153" s="30">
        <f>X154+X157+X162</f>
        <v>0</v>
      </c>
      <c r="Y153" s="30">
        <f>Y154+Y157+Y162</f>
        <v>0</v>
      </c>
      <c r="Z153" s="30">
        <f>Z154+Z157+Z162</f>
        <v>0</v>
      </c>
      <c r="AA153" s="30">
        <f>AA154+AA157+AA162</f>
        <v>0</v>
      </c>
      <c r="AB153" s="30">
        <f>AB154+AB157+AB162</f>
        <v>0</v>
      </c>
      <c r="AC153" s="30">
        <f t="shared" si="285"/>
        <v>195681.02899999998</v>
      </c>
      <c r="AD153" s="30">
        <f t="shared" si="286"/>
        <v>215037.37</v>
      </c>
      <c r="AE153" s="30">
        <f t="shared" si="287"/>
        <v>135955.67000000001</v>
      </c>
      <c r="AF153" s="30">
        <f>AF154+AF157+AF162</f>
        <v>0</v>
      </c>
      <c r="AG153" s="30">
        <f t="shared" si="289"/>
        <v>195681.02899999998</v>
      </c>
      <c r="AH153" s="30">
        <f t="shared" si="290"/>
        <v>215037.37</v>
      </c>
      <c r="AI153" s="30">
        <f t="shared" si="291"/>
        <v>135955.67000000001</v>
      </c>
      <c r="AJ153" s="30">
        <f>AJ154+AJ157+AJ162</f>
        <v>0</v>
      </c>
      <c r="AK153" s="30">
        <f>AK154+AK157+AK162</f>
        <v>11868.6</v>
      </c>
      <c r="AL153" s="30">
        <f>AL154+AL157+AL162</f>
        <v>7681.701</v>
      </c>
      <c r="AM153" s="30">
        <f>AM154+AM157+AM162</f>
        <v>0</v>
      </c>
      <c r="AN153" s="30">
        <f>AN154+AN157+AN162</f>
        <v>0</v>
      </c>
      <c r="AO153" s="30">
        <f>AO154+AO157+AO162</f>
        <v>0</v>
      </c>
      <c r="AP153" s="30">
        <f>AP154+AP157+AP162</f>
        <v>0</v>
      </c>
      <c r="AQ153" s="30">
        <f>AQ154+AQ157+AQ162</f>
        <v>0</v>
      </c>
      <c r="AR153" s="30">
        <f>AR154+AR157+AR162</f>
        <v>0</v>
      </c>
      <c r="AS153" s="30">
        <f t="shared" si="217"/>
        <v>215231.32999999999</v>
      </c>
      <c r="AT153" s="30">
        <f t="shared" si="218"/>
        <v>215037.37</v>
      </c>
      <c r="AU153" s="30">
        <f t="shared" si="219"/>
        <v>135955.67000000001</v>
      </c>
      <c r="AV153" s="30">
        <f>AV154+AV157+AV162</f>
        <v>0</v>
      </c>
      <c r="AW153" s="30">
        <f>AW154+AW157+AW162</f>
        <v>0</v>
      </c>
      <c r="AX153" s="30">
        <f>AX154+AX157+AX162</f>
        <v>0</v>
      </c>
      <c r="AY153" s="30">
        <f t="shared" si="220"/>
        <v>215231.32999999999</v>
      </c>
      <c r="AZ153" s="30">
        <f t="shared" si="221"/>
        <v>215037.37</v>
      </c>
      <c r="BA153" s="30">
        <f t="shared" si="222"/>
        <v>135955.67000000001</v>
      </c>
      <c r="BB153" s="30">
        <f>BB154+BB157+BB162</f>
        <v>0</v>
      </c>
      <c r="BC153" s="30">
        <f>BC154+BC157+BC162</f>
        <v>6837.6800000000003</v>
      </c>
      <c r="BD153" s="30">
        <f>BD154+BD157+BD162</f>
        <v>-901.75699999999995</v>
      </c>
      <c r="BE153" s="30">
        <f>BE154+BE157+BE162</f>
        <v>0</v>
      </c>
      <c r="BF153" s="30">
        <f>BF154+BF157+BF162</f>
        <v>0</v>
      </c>
      <c r="BG153" s="30">
        <f>BG154+BG157+BG162</f>
        <v>0</v>
      </c>
      <c r="BH153" s="30">
        <f>BH154+BH157+BH162</f>
        <v>0</v>
      </c>
      <c r="BI153" s="30">
        <f>BI154+BI157+BI162</f>
        <v>0</v>
      </c>
      <c r="BJ153" s="30">
        <f>BJ154+BJ157+BJ162</f>
        <v>0</v>
      </c>
      <c r="BK153" s="30">
        <f>BK154+BK157+BK162</f>
        <v>0</v>
      </c>
      <c r="BL153" s="30">
        <f t="shared" si="214"/>
        <v>221167.25299999997</v>
      </c>
      <c r="BM153" s="30">
        <f t="shared" si="215"/>
        <v>215037.37</v>
      </c>
      <c r="BN153" s="30">
        <f t="shared" si="216"/>
        <v>135955.67000000001</v>
      </c>
      <c r="BO153" s="30">
        <f>BO154+BO157+BO162</f>
        <v>0</v>
      </c>
      <c r="BP153" s="31"/>
      <c r="BQ153" s="1"/>
      <c r="BR153" s="1"/>
      <c r="BS153" s="1"/>
      <c r="BT153" s="1"/>
      <c r="BU153" s="1"/>
      <c r="BV153" s="1"/>
      <c r="BW153" s="1"/>
      <c r="BX153" s="1"/>
      <c r="BY153" s="1"/>
    </row>
    <row r="154" ht="47.25">
      <c r="A154" s="28" t="s">
        <v>139</v>
      </c>
      <c r="B154" s="28" t="s">
        <v>60</v>
      </c>
      <c r="C154" s="28" t="s">
        <v>62</v>
      </c>
      <c r="D154" s="28" t="s">
        <v>167</v>
      </c>
      <c r="E154" s="35"/>
      <c r="F154" s="40" t="s">
        <v>168</v>
      </c>
      <c r="G154" s="30">
        <f t="shared" ref="G154:G155" si="527">G155</f>
        <v>69633.199999999997</v>
      </c>
      <c r="H154" s="30">
        <f t="shared" ref="H154:H155" si="528">H155</f>
        <v>99115.800000000003</v>
      </c>
      <c r="I154" s="30">
        <f t="shared" ref="I154:I155" si="529">I155</f>
        <v>58889.5</v>
      </c>
      <c r="J154" s="30">
        <f t="shared" ref="J154:J155" si="530">J155</f>
        <v>5409.7999999999993</v>
      </c>
      <c r="K154" s="30">
        <f t="shared" ref="K154:K155" si="531">K155</f>
        <v>9700.9699999999993</v>
      </c>
      <c r="L154" s="30">
        <f t="shared" ref="L154:L155" si="532">L155</f>
        <v>10845.57</v>
      </c>
      <c r="M154" s="30">
        <f t="shared" si="401"/>
        <v>75043</v>
      </c>
      <c r="N154" s="30">
        <f t="shared" si="402"/>
        <v>108816.77</v>
      </c>
      <c r="O154" s="30">
        <f t="shared" si="403"/>
        <v>69735.070000000007</v>
      </c>
      <c r="P154" s="30">
        <f t="shared" ref="P154:P155" si="533">P155</f>
        <v>8894.7080000000005</v>
      </c>
      <c r="Q154" s="30">
        <f t="shared" ref="Q154:Q155" si="534">Q155</f>
        <v>0</v>
      </c>
      <c r="R154" s="30">
        <f t="shared" ref="R154:R155" si="535">R155</f>
        <v>0</v>
      </c>
      <c r="S154" s="30">
        <f t="shared" ref="S154:S155" si="536">S155</f>
        <v>0</v>
      </c>
      <c r="T154" s="30">
        <f t="shared" ref="T154:T155" si="537">T155</f>
        <v>0</v>
      </c>
      <c r="U154" s="30">
        <f t="shared" ref="U154:U155" si="538">U155</f>
        <v>0</v>
      </c>
      <c r="V154" s="30">
        <f t="shared" ref="V154:V155" si="539">V155</f>
        <v>0</v>
      </c>
      <c r="W154" s="30">
        <f t="shared" ref="W154:W155" si="540">W155</f>
        <v>0</v>
      </c>
      <c r="X154" s="30">
        <f t="shared" ref="X154:X155" si="541">X155</f>
        <v>0</v>
      </c>
      <c r="Y154" s="30">
        <f t="shared" ref="Y154:Y155" si="542">Y155</f>
        <v>0</v>
      </c>
      <c r="Z154" s="30">
        <f t="shared" ref="Z154:Z155" si="543">Z155</f>
        <v>0</v>
      </c>
      <c r="AA154" s="30">
        <f t="shared" ref="AA154:AA155" si="544">AA155</f>
        <v>0</v>
      </c>
      <c r="AB154" s="30">
        <f t="shared" ref="AB154:AB155" si="545">AB155</f>
        <v>0</v>
      </c>
      <c r="AC154" s="30">
        <f t="shared" si="285"/>
        <v>83937.707999999999</v>
      </c>
      <c r="AD154" s="30">
        <f t="shared" si="286"/>
        <v>108816.77</v>
      </c>
      <c r="AE154" s="30">
        <f t="shared" si="287"/>
        <v>69735.070000000007</v>
      </c>
      <c r="AF154" s="30">
        <f t="shared" ref="AF154:AF155" si="546">AF155</f>
        <v>0</v>
      </c>
      <c r="AG154" s="30">
        <f t="shared" si="289"/>
        <v>83937.707999999999</v>
      </c>
      <c r="AH154" s="30">
        <f t="shared" si="290"/>
        <v>108816.77</v>
      </c>
      <c r="AI154" s="30">
        <f t="shared" si="291"/>
        <v>69735.070000000007</v>
      </c>
      <c r="AJ154" s="30">
        <f t="shared" ref="AJ154:AJ155" si="547">AJ155</f>
        <v>0</v>
      </c>
      <c r="AK154" s="30">
        <f t="shared" ref="AK154:AK155" si="548">AK155</f>
        <v>11868.6</v>
      </c>
      <c r="AL154" s="30">
        <f t="shared" ref="AL154:AL155" si="549">AL155</f>
        <v>8768.5</v>
      </c>
      <c r="AM154" s="30">
        <f t="shared" ref="AM154:AM155" si="550">AM155</f>
        <v>0</v>
      </c>
      <c r="AN154" s="30">
        <f t="shared" ref="AN154:AN155" si="551">AN155</f>
        <v>0</v>
      </c>
      <c r="AO154" s="30">
        <f t="shared" ref="AO154:AO155" si="552">AO155</f>
        <v>0</v>
      </c>
      <c r="AP154" s="30">
        <f t="shared" ref="AP154:AP155" si="553">AP155</f>
        <v>0</v>
      </c>
      <c r="AQ154" s="30">
        <f t="shared" ref="AQ154:AQ155" si="554">AQ155</f>
        <v>0</v>
      </c>
      <c r="AR154" s="30">
        <f t="shared" ref="AR154:AR155" si="555">AR155</f>
        <v>0</v>
      </c>
      <c r="AS154" s="30">
        <f t="shared" si="217"/>
        <v>104574.808</v>
      </c>
      <c r="AT154" s="30">
        <f t="shared" si="218"/>
        <v>108816.77</v>
      </c>
      <c r="AU154" s="30">
        <f t="shared" si="219"/>
        <v>69735.070000000007</v>
      </c>
      <c r="AV154" s="30">
        <f t="shared" ref="AV154:AV155" si="556">AV155</f>
        <v>0</v>
      </c>
      <c r="AW154" s="30">
        <f t="shared" ref="AW154:AW155" si="557">AW155</f>
        <v>0</v>
      </c>
      <c r="AX154" s="30">
        <f t="shared" ref="AX154:AX155" si="558">AX155</f>
        <v>0</v>
      </c>
      <c r="AY154" s="30">
        <f t="shared" si="220"/>
        <v>104574.808</v>
      </c>
      <c r="AZ154" s="30">
        <f t="shared" si="221"/>
        <v>108816.77</v>
      </c>
      <c r="BA154" s="30">
        <f t="shared" si="222"/>
        <v>69735.070000000007</v>
      </c>
      <c r="BB154" s="30">
        <f t="shared" ref="BB154:BB155" si="559">BB155</f>
        <v>0</v>
      </c>
      <c r="BC154" s="30">
        <f t="shared" ref="BC154:BC155" si="560">BC155</f>
        <v>0</v>
      </c>
      <c r="BD154" s="30">
        <f t="shared" ref="BD154:BD155" si="561">BD155</f>
        <v>-611.51099999999997</v>
      </c>
      <c r="BE154" s="30">
        <f t="shared" ref="BE154:BE155" si="562">BE155</f>
        <v>0</v>
      </c>
      <c r="BF154" s="30">
        <f t="shared" ref="BF154:BF155" si="563">BF155</f>
        <v>0</v>
      </c>
      <c r="BG154" s="30">
        <f t="shared" ref="BG154:BG155" si="564">BG155</f>
        <v>0</v>
      </c>
      <c r="BH154" s="30">
        <f t="shared" ref="BH154:BH155" si="565">BH155</f>
        <v>0</v>
      </c>
      <c r="BI154" s="30">
        <f t="shared" ref="BI154:BI155" si="566">BI155</f>
        <v>0</v>
      </c>
      <c r="BJ154" s="30">
        <f t="shared" ref="BJ154:BJ155" si="567">BJ155</f>
        <v>0</v>
      </c>
      <c r="BK154" s="30">
        <f t="shared" ref="BK154:BK155" si="568">BK155</f>
        <v>0</v>
      </c>
      <c r="BL154" s="30">
        <f t="shared" si="214"/>
        <v>103963.29700000001</v>
      </c>
      <c r="BM154" s="30">
        <f t="shared" si="215"/>
        <v>108816.77</v>
      </c>
      <c r="BN154" s="30">
        <f t="shared" si="216"/>
        <v>69735.070000000007</v>
      </c>
      <c r="BO154" s="30">
        <f t="shared" ref="BO154:BO155" si="569">BO155</f>
        <v>0</v>
      </c>
      <c r="BP154" s="31"/>
      <c r="BQ154" s="1"/>
      <c r="BR154" s="1"/>
      <c r="BS154" s="1"/>
      <c r="BT154" s="1"/>
      <c r="BU154" s="1"/>
      <c r="BV154" s="1"/>
      <c r="BW154" s="1"/>
      <c r="BX154" s="1"/>
      <c r="BY154" s="1"/>
    </row>
    <row r="155">
      <c r="A155" s="28" t="s">
        <v>139</v>
      </c>
      <c r="B155" s="28" t="s">
        <v>60</v>
      </c>
      <c r="C155" s="28" t="s">
        <v>62</v>
      </c>
      <c r="D155" s="28" t="s">
        <v>169</v>
      </c>
      <c r="E155" s="35"/>
      <c r="F155" s="29" t="s">
        <v>170</v>
      </c>
      <c r="G155" s="30">
        <f t="shared" si="527"/>
        <v>69633.199999999997</v>
      </c>
      <c r="H155" s="30">
        <f t="shared" si="528"/>
        <v>99115.800000000003</v>
      </c>
      <c r="I155" s="30">
        <f t="shared" si="529"/>
        <v>58889.5</v>
      </c>
      <c r="J155" s="30">
        <f t="shared" si="530"/>
        <v>5409.7999999999993</v>
      </c>
      <c r="K155" s="30">
        <f t="shared" si="531"/>
        <v>9700.9699999999993</v>
      </c>
      <c r="L155" s="30">
        <f t="shared" si="532"/>
        <v>10845.57</v>
      </c>
      <c r="M155" s="30">
        <f t="shared" si="401"/>
        <v>75043</v>
      </c>
      <c r="N155" s="30">
        <f t="shared" si="402"/>
        <v>108816.77</v>
      </c>
      <c r="O155" s="30">
        <f t="shared" si="403"/>
        <v>69735.070000000007</v>
      </c>
      <c r="P155" s="30">
        <f t="shared" si="533"/>
        <v>8894.7080000000005</v>
      </c>
      <c r="Q155" s="30">
        <f t="shared" si="534"/>
        <v>0</v>
      </c>
      <c r="R155" s="30">
        <f t="shared" si="535"/>
        <v>0</v>
      </c>
      <c r="S155" s="30">
        <f t="shared" si="536"/>
        <v>0</v>
      </c>
      <c r="T155" s="30">
        <f t="shared" si="537"/>
        <v>0</v>
      </c>
      <c r="U155" s="30">
        <f t="shared" si="538"/>
        <v>0</v>
      </c>
      <c r="V155" s="30">
        <f t="shared" si="539"/>
        <v>0</v>
      </c>
      <c r="W155" s="30">
        <f t="shared" si="540"/>
        <v>0</v>
      </c>
      <c r="X155" s="30">
        <f t="shared" si="541"/>
        <v>0</v>
      </c>
      <c r="Y155" s="30">
        <f t="shared" si="542"/>
        <v>0</v>
      </c>
      <c r="Z155" s="30">
        <f t="shared" si="543"/>
        <v>0</v>
      </c>
      <c r="AA155" s="30">
        <f t="shared" si="544"/>
        <v>0</v>
      </c>
      <c r="AB155" s="30">
        <f t="shared" si="545"/>
        <v>0</v>
      </c>
      <c r="AC155" s="30">
        <f t="shared" si="285"/>
        <v>83937.707999999999</v>
      </c>
      <c r="AD155" s="30">
        <f t="shared" si="286"/>
        <v>108816.77</v>
      </c>
      <c r="AE155" s="30">
        <f t="shared" si="287"/>
        <v>69735.070000000007</v>
      </c>
      <c r="AF155" s="30">
        <f t="shared" si="546"/>
        <v>0</v>
      </c>
      <c r="AG155" s="30">
        <f t="shared" si="289"/>
        <v>83937.707999999999</v>
      </c>
      <c r="AH155" s="30">
        <f t="shared" si="290"/>
        <v>108816.77</v>
      </c>
      <c r="AI155" s="30">
        <f t="shared" si="291"/>
        <v>69735.070000000007</v>
      </c>
      <c r="AJ155" s="30">
        <f t="shared" si="547"/>
        <v>0</v>
      </c>
      <c r="AK155" s="30">
        <f t="shared" si="548"/>
        <v>11868.6</v>
      </c>
      <c r="AL155" s="30">
        <f t="shared" si="549"/>
        <v>8768.5</v>
      </c>
      <c r="AM155" s="30">
        <f t="shared" si="550"/>
        <v>0</v>
      </c>
      <c r="AN155" s="30">
        <f t="shared" si="551"/>
        <v>0</v>
      </c>
      <c r="AO155" s="30">
        <f t="shared" si="552"/>
        <v>0</v>
      </c>
      <c r="AP155" s="30">
        <f t="shared" si="553"/>
        <v>0</v>
      </c>
      <c r="AQ155" s="30">
        <f t="shared" si="554"/>
        <v>0</v>
      </c>
      <c r="AR155" s="30">
        <f t="shared" si="555"/>
        <v>0</v>
      </c>
      <c r="AS155" s="30">
        <f t="shared" si="217"/>
        <v>104574.808</v>
      </c>
      <c r="AT155" s="30">
        <f t="shared" si="218"/>
        <v>108816.77</v>
      </c>
      <c r="AU155" s="30">
        <f t="shared" si="219"/>
        <v>69735.070000000007</v>
      </c>
      <c r="AV155" s="30">
        <f t="shared" si="556"/>
        <v>0</v>
      </c>
      <c r="AW155" s="30">
        <f t="shared" si="557"/>
        <v>0</v>
      </c>
      <c r="AX155" s="30">
        <f t="shared" si="558"/>
        <v>0</v>
      </c>
      <c r="AY155" s="30">
        <f t="shared" si="220"/>
        <v>104574.808</v>
      </c>
      <c r="AZ155" s="30">
        <f t="shared" si="221"/>
        <v>108816.77</v>
      </c>
      <c r="BA155" s="30">
        <f t="shared" si="222"/>
        <v>69735.070000000007</v>
      </c>
      <c r="BB155" s="30">
        <f t="shared" si="559"/>
        <v>0</v>
      </c>
      <c r="BC155" s="30">
        <f t="shared" si="560"/>
        <v>0</v>
      </c>
      <c r="BD155" s="30">
        <f t="shared" si="561"/>
        <v>-611.51099999999997</v>
      </c>
      <c r="BE155" s="30">
        <f t="shared" si="562"/>
        <v>0</v>
      </c>
      <c r="BF155" s="30">
        <f t="shared" si="563"/>
        <v>0</v>
      </c>
      <c r="BG155" s="30">
        <f t="shared" si="564"/>
        <v>0</v>
      </c>
      <c r="BH155" s="30">
        <f t="shared" si="565"/>
        <v>0</v>
      </c>
      <c r="BI155" s="30">
        <f t="shared" si="566"/>
        <v>0</v>
      </c>
      <c r="BJ155" s="30">
        <f t="shared" si="567"/>
        <v>0</v>
      </c>
      <c r="BK155" s="30">
        <f t="shared" si="568"/>
        <v>0</v>
      </c>
      <c r="BL155" s="30">
        <f t="shared" si="214"/>
        <v>103963.29700000001</v>
      </c>
      <c r="BM155" s="30">
        <f t="shared" si="215"/>
        <v>108816.77</v>
      </c>
      <c r="BN155" s="30">
        <f t="shared" si="216"/>
        <v>69735.070000000007</v>
      </c>
      <c r="BO155" s="30">
        <f t="shared" si="569"/>
        <v>0</v>
      </c>
      <c r="BP155" s="31"/>
      <c r="BQ155" s="1"/>
      <c r="BR155" s="1"/>
      <c r="BS155" s="1"/>
      <c r="BT155" s="1"/>
      <c r="BU155" s="1"/>
      <c r="BV155" s="1"/>
      <c r="BW155" s="1"/>
      <c r="BX155" s="1"/>
      <c r="BY155" s="1"/>
    </row>
    <row r="156" ht="31.5">
      <c r="A156" s="28" t="s">
        <v>139</v>
      </c>
      <c r="B156" s="28" t="s">
        <v>60</v>
      </c>
      <c r="C156" s="28" t="s">
        <v>62</v>
      </c>
      <c r="D156" s="28" t="s">
        <v>169</v>
      </c>
      <c r="E156" s="28" t="s">
        <v>38</v>
      </c>
      <c r="F156" s="29" t="s">
        <v>39</v>
      </c>
      <c r="G156" s="30">
        <v>69633.199999999997</v>
      </c>
      <c r="H156" s="30">
        <v>99115.800000000003</v>
      </c>
      <c r="I156" s="30">
        <v>58889.5</v>
      </c>
      <c r="J156" s="32">
        <f>1144.6+4265.2</f>
        <v>5409.7999999999993</v>
      </c>
      <c r="K156" s="32">
        <f>-1144.6+10845.57</f>
        <v>9700.9699999999993</v>
      </c>
      <c r="L156" s="30">
        <v>10845.57</v>
      </c>
      <c r="M156" s="30">
        <f t="shared" si="401"/>
        <v>75043</v>
      </c>
      <c r="N156" s="30">
        <f t="shared" si="402"/>
        <v>108816.77</v>
      </c>
      <c r="O156" s="30">
        <f t="shared" si="403"/>
        <v>69735.070000000007</v>
      </c>
      <c r="P156" s="30">
        <v>8894.7080000000005</v>
      </c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>
        <f t="shared" si="285"/>
        <v>83937.707999999999</v>
      </c>
      <c r="AD156" s="30">
        <f t="shared" si="286"/>
        <v>108816.77</v>
      </c>
      <c r="AE156" s="30">
        <f t="shared" si="287"/>
        <v>69735.070000000007</v>
      </c>
      <c r="AF156" s="30"/>
      <c r="AG156" s="30">
        <f t="shared" si="289"/>
        <v>83937.707999999999</v>
      </c>
      <c r="AH156" s="30">
        <f t="shared" si="290"/>
        <v>108816.77</v>
      </c>
      <c r="AI156" s="30">
        <f t="shared" si="291"/>
        <v>69735.070000000007</v>
      </c>
      <c r="AJ156" s="30"/>
      <c r="AK156" s="30">
        <v>11868.6</v>
      </c>
      <c r="AL156" s="30">
        <v>8768.5</v>
      </c>
      <c r="AM156" s="30"/>
      <c r="AN156" s="30"/>
      <c r="AO156" s="30"/>
      <c r="AP156" s="30"/>
      <c r="AQ156" s="30"/>
      <c r="AR156" s="30"/>
      <c r="AS156" s="30">
        <f t="shared" si="217"/>
        <v>104574.808</v>
      </c>
      <c r="AT156" s="30">
        <f t="shared" si="218"/>
        <v>108816.77</v>
      </c>
      <c r="AU156" s="30">
        <f t="shared" si="219"/>
        <v>69735.070000000007</v>
      </c>
      <c r="AV156" s="30"/>
      <c r="AW156" s="30"/>
      <c r="AX156" s="30"/>
      <c r="AY156" s="30">
        <f t="shared" si="220"/>
        <v>104574.808</v>
      </c>
      <c r="AZ156" s="30">
        <f t="shared" si="221"/>
        <v>108816.77</v>
      </c>
      <c r="BA156" s="30">
        <f t="shared" si="222"/>
        <v>69735.070000000007</v>
      </c>
      <c r="BB156" s="30"/>
      <c r="BC156" s="30"/>
      <c r="BD156" s="30">
        <v>-611.51099999999997</v>
      </c>
      <c r="BE156" s="30"/>
      <c r="BF156" s="30"/>
      <c r="BG156" s="30"/>
      <c r="BH156" s="30"/>
      <c r="BI156" s="30"/>
      <c r="BJ156" s="30"/>
      <c r="BK156" s="30"/>
      <c r="BL156" s="30">
        <f t="shared" si="214"/>
        <v>103963.29700000001</v>
      </c>
      <c r="BM156" s="30">
        <f t="shared" si="215"/>
        <v>108816.77</v>
      </c>
      <c r="BN156" s="30">
        <f t="shared" si="216"/>
        <v>69735.070000000007</v>
      </c>
      <c r="BO156" s="30"/>
      <c r="BP156" s="31"/>
      <c r="BQ156" s="1"/>
      <c r="BR156" s="1"/>
      <c r="BS156" s="1"/>
      <c r="BT156" s="1"/>
      <c r="BU156" s="1"/>
      <c r="BV156" s="1"/>
      <c r="BW156" s="1"/>
      <c r="BX156" s="1"/>
      <c r="BY156" s="1"/>
    </row>
    <row r="157" ht="31.5">
      <c r="A157" s="28" t="s">
        <v>139</v>
      </c>
      <c r="B157" s="28" t="s">
        <v>60</v>
      </c>
      <c r="C157" s="28" t="s">
        <v>62</v>
      </c>
      <c r="D157" s="28" t="s">
        <v>171</v>
      </c>
      <c r="E157" s="35"/>
      <c r="F157" s="29" t="s">
        <v>172</v>
      </c>
      <c r="G157" s="30">
        <f>G158+G160</f>
        <v>116016</v>
      </c>
      <c r="H157" s="30">
        <f>H158+H160</f>
        <v>100475.3</v>
      </c>
      <c r="I157" s="30">
        <f>I158+I160</f>
        <v>60475.300000000003</v>
      </c>
      <c r="J157" s="30">
        <f>J158+J160</f>
        <v>0</v>
      </c>
      <c r="K157" s="30">
        <f>K158+K160</f>
        <v>0</v>
      </c>
      <c r="L157" s="30">
        <f>L158+L160</f>
        <v>0</v>
      </c>
      <c r="M157" s="30">
        <f t="shared" si="401"/>
        <v>116016</v>
      </c>
      <c r="N157" s="30">
        <f t="shared" si="402"/>
        <v>100475.3</v>
      </c>
      <c r="O157" s="30">
        <f t="shared" si="403"/>
        <v>60475.300000000003</v>
      </c>
      <c r="P157" s="30">
        <f>P158+P160</f>
        <v>-8894.7080000000005</v>
      </c>
      <c r="Q157" s="30">
        <f>Q158+Q160</f>
        <v>0</v>
      </c>
      <c r="R157" s="30">
        <f>R158+R160</f>
        <v>-409.07100000000003</v>
      </c>
      <c r="S157" s="30">
        <f>S158+S160</f>
        <v>0</v>
      </c>
      <c r="T157" s="30">
        <f>T158+T160</f>
        <v>0</v>
      </c>
      <c r="U157" s="30">
        <f>U158+U160</f>
        <v>0</v>
      </c>
      <c r="V157" s="30">
        <f>V158+V160</f>
        <v>0</v>
      </c>
      <c r="W157" s="30">
        <f>W158+W160</f>
        <v>0</v>
      </c>
      <c r="X157" s="30">
        <f>X158+X160</f>
        <v>0</v>
      </c>
      <c r="Y157" s="30">
        <f>Y158+Y160</f>
        <v>0</v>
      </c>
      <c r="Z157" s="30">
        <f>Z158+Z160</f>
        <v>0</v>
      </c>
      <c r="AA157" s="30">
        <f>AA158+AA160</f>
        <v>0</v>
      </c>
      <c r="AB157" s="30">
        <f>AB158+AB160</f>
        <v>0</v>
      </c>
      <c r="AC157" s="30">
        <f t="shared" si="285"/>
        <v>106712.22100000001</v>
      </c>
      <c r="AD157" s="30">
        <f t="shared" si="286"/>
        <v>100475.3</v>
      </c>
      <c r="AE157" s="30">
        <f t="shared" si="287"/>
        <v>60475.300000000003</v>
      </c>
      <c r="AF157" s="30">
        <f>AF158+AF160</f>
        <v>0</v>
      </c>
      <c r="AG157" s="30">
        <f t="shared" si="289"/>
        <v>106712.22100000001</v>
      </c>
      <c r="AH157" s="30">
        <f t="shared" si="290"/>
        <v>100475.3</v>
      </c>
      <c r="AI157" s="30">
        <f t="shared" si="291"/>
        <v>60475.300000000003</v>
      </c>
      <c r="AJ157" s="30">
        <f>AJ158+AJ160</f>
        <v>0</v>
      </c>
      <c r="AK157" s="30">
        <f>AK158+AK160</f>
        <v>0</v>
      </c>
      <c r="AL157" s="30">
        <f>AL158+AL160</f>
        <v>-1086.799</v>
      </c>
      <c r="AM157" s="30">
        <f>AM158+AM160</f>
        <v>0</v>
      </c>
      <c r="AN157" s="30">
        <f>AN158+AN160</f>
        <v>0</v>
      </c>
      <c r="AO157" s="30">
        <f>AO158+AO160</f>
        <v>0</v>
      </c>
      <c r="AP157" s="30">
        <f>AP158+AP160</f>
        <v>0</v>
      </c>
      <c r="AQ157" s="30">
        <f>AQ158+AQ160</f>
        <v>0</v>
      </c>
      <c r="AR157" s="30">
        <f>AR158+AR160</f>
        <v>0</v>
      </c>
      <c r="AS157" s="30">
        <f t="shared" si="217"/>
        <v>105625.42200000001</v>
      </c>
      <c r="AT157" s="30">
        <f t="shared" si="218"/>
        <v>100475.3</v>
      </c>
      <c r="AU157" s="30">
        <f t="shared" si="219"/>
        <v>60475.300000000003</v>
      </c>
      <c r="AV157" s="30">
        <f>AV158+AV160</f>
        <v>0</v>
      </c>
      <c r="AW157" s="30">
        <f>AW158+AW160</f>
        <v>0</v>
      </c>
      <c r="AX157" s="30">
        <f>AX158+AX160</f>
        <v>0</v>
      </c>
      <c r="AY157" s="30">
        <f t="shared" si="220"/>
        <v>105625.42200000001</v>
      </c>
      <c r="AZ157" s="30">
        <f t="shared" si="221"/>
        <v>100475.3</v>
      </c>
      <c r="BA157" s="30">
        <f t="shared" si="222"/>
        <v>60475.300000000003</v>
      </c>
      <c r="BB157" s="30">
        <f>BB158+BB160</f>
        <v>0</v>
      </c>
      <c r="BC157" s="30">
        <f>BC158+BC160</f>
        <v>6837.6800000000003</v>
      </c>
      <c r="BD157" s="30">
        <f>BD158+BD160</f>
        <v>-290.24599999999998</v>
      </c>
      <c r="BE157" s="30">
        <f>BE158+BE160</f>
        <v>0</v>
      </c>
      <c r="BF157" s="30">
        <f>BF158+BF160</f>
        <v>0</v>
      </c>
      <c r="BG157" s="30">
        <f>BG158+BG160</f>
        <v>0</v>
      </c>
      <c r="BH157" s="30">
        <f>BH158+BH160</f>
        <v>0</v>
      </c>
      <c r="BI157" s="30">
        <f>BI158+BI160</f>
        <v>0</v>
      </c>
      <c r="BJ157" s="30">
        <f>BJ158+BJ160</f>
        <v>0</v>
      </c>
      <c r="BK157" s="30">
        <f>BK158+BK160</f>
        <v>0</v>
      </c>
      <c r="BL157" s="30">
        <f t="shared" si="214"/>
        <v>112172.85600000001</v>
      </c>
      <c r="BM157" s="30">
        <f t="shared" si="215"/>
        <v>100475.3</v>
      </c>
      <c r="BN157" s="30">
        <f t="shared" si="216"/>
        <v>60475.300000000003</v>
      </c>
      <c r="BO157" s="30">
        <f>BO158+BO160</f>
        <v>0</v>
      </c>
      <c r="BP157" s="31"/>
      <c r="BQ157" s="1"/>
      <c r="BR157" s="1"/>
      <c r="BS157" s="1"/>
      <c r="BT157" s="1"/>
      <c r="BU157" s="1"/>
      <c r="BV157" s="1"/>
      <c r="BW157" s="1"/>
      <c r="BX157" s="1"/>
      <c r="BY157" s="1"/>
    </row>
    <row r="158">
      <c r="A158" s="28" t="s">
        <v>139</v>
      </c>
      <c r="B158" s="28" t="s">
        <v>60</v>
      </c>
      <c r="C158" s="28" t="s">
        <v>62</v>
      </c>
      <c r="D158" s="28" t="s">
        <v>173</v>
      </c>
      <c r="E158" s="35"/>
      <c r="F158" s="29" t="s">
        <v>174</v>
      </c>
      <c r="G158" s="30">
        <f>G159</f>
        <v>65540.699999999997</v>
      </c>
      <c r="H158" s="30">
        <f>H159</f>
        <v>50000</v>
      </c>
      <c r="I158" s="30">
        <f>I159</f>
        <v>10000</v>
      </c>
      <c r="J158" s="30">
        <f>J159</f>
        <v>0</v>
      </c>
      <c r="K158" s="30">
        <f>K159</f>
        <v>0</v>
      </c>
      <c r="L158" s="30">
        <f>L159</f>
        <v>0</v>
      </c>
      <c r="M158" s="30">
        <f t="shared" si="401"/>
        <v>65540.699999999997</v>
      </c>
      <c r="N158" s="30">
        <f t="shared" si="402"/>
        <v>50000</v>
      </c>
      <c r="O158" s="30">
        <f t="shared" si="403"/>
        <v>10000</v>
      </c>
      <c r="P158" s="30">
        <f>P159</f>
        <v>-8894.7080000000005</v>
      </c>
      <c r="Q158" s="30">
        <f>Q159</f>
        <v>0</v>
      </c>
      <c r="R158" s="30">
        <f>R159</f>
        <v>0</v>
      </c>
      <c r="S158" s="30">
        <f>S159</f>
        <v>0</v>
      </c>
      <c r="T158" s="30">
        <f>T159</f>
        <v>0</v>
      </c>
      <c r="U158" s="30">
        <f>U159</f>
        <v>0</v>
      </c>
      <c r="V158" s="30">
        <f>V159</f>
        <v>0</v>
      </c>
      <c r="W158" s="30">
        <f>W159</f>
        <v>0</v>
      </c>
      <c r="X158" s="30">
        <f>X159</f>
        <v>0</v>
      </c>
      <c r="Y158" s="30">
        <f>Y159</f>
        <v>0</v>
      </c>
      <c r="Z158" s="30">
        <f>Z159</f>
        <v>0</v>
      </c>
      <c r="AA158" s="30">
        <f>AA159</f>
        <v>0</v>
      </c>
      <c r="AB158" s="30">
        <f>AB159</f>
        <v>0</v>
      </c>
      <c r="AC158" s="30">
        <f t="shared" si="285"/>
        <v>56645.991999999998</v>
      </c>
      <c r="AD158" s="30">
        <f t="shared" si="286"/>
        <v>50000</v>
      </c>
      <c r="AE158" s="30">
        <f t="shared" si="287"/>
        <v>10000</v>
      </c>
      <c r="AF158" s="30">
        <f>AF159</f>
        <v>0</v>
      </c>
      <c r="AG158" s="30">
        <f t="shared" si="289"/>
        <v>56645.991999999998</v>
      </c>
      <c r="AH158" s="30">
        <f t="shared" si="290"/>
        <v>50000</v>
      </c>
      <c r="AI158" s="30">
        <f t="shared" si="291"/>
        <v>10000</v>
      </c>
      <c r="AJ158" s="30">
        <f>AJ159</f>
        <v>0</v>
      </c>
      <c r="AK158" s="30">
        <f>AK159</f>
        <v>0</v>
      </c>
      <c r="AL158" s="30">
        <f>AL159</f>
        <v>-1086.799</v>
      </c>
      <c r="AM158" s="30">
        <f>AM159</f>
        <v>0</v>
      </c>
      <c r="AN158" s="30">
        <f>AN159</f>
        <v>0</v>
      </c>
      <c r="AO158" s="30">
        <f>AO159</f>
        <v>0</v>
      </c>
      <c r="AP158" s="30">
        <f>AP159</f>
        <v>0</v>
      </c>
      <c r="AQ158" s="30">
        <f>AQ159</f>
        <v>0</v>
      </c>
      <c r="AR158" s="30">
        <f>AR159</f>
        <v>0</v>
      </c>
      <c r="AS158" s="30">
        <f t="shared" si="217"/>
        <v>55559.192999999999</v>
      </c>
      <c r="AT158" s="30">
        <f t="shared" si="218"/>
        <v>50000</v>
      </c>
      <c r="AU158" s="30">
        <f t="shared" si="219"/>
        <v>10000</v>
      </c>
      <c r="AV158" s="30">
        <f>AV159</f>
        <v>0</v>
      </c>
      <c r="AW158" s="30">
        <f>AW159</f>
        <v>0</v>
      </c>
      <c r="AX158" s="30">
        <f>AX159</f>
        <v>0</v>
      </c>
      <c r="AY158" s="30">
        <f t="shared" si="220"/>
        <v>55559.192999999999</v>
      </c>
      <c r="AZ158" s="30">
        <f t="shared" si="221"/>
        <v>50000</v>
      </c>
      <c r="BA158" s="30">
        <f t="shared" si="222"/>
        <v>10000</v>
      </c>
      <c r="BB158" s="30">
        <f>BB159</f>
        <v>0</v>
      </c>
      <c r="BC158" s="30">
        <f>BC159</f>
        <v>6837.6800000000003</v>
      </c>
      <c r="BD158" s="30">
        <f>BD159</f>
        <v>-290.24599999999998</v>
      </c>
      <c r="BE158" s="30">
        <f>BE159</f>
        <v>0</v>
      </c>
      <c r="BF158" s="30">
        <f>BF159</f>
        <v>0</v>
      </c>
      <c r="BG158" s="30">
        <f>BG159</f>
        <v>0</v>
      </c>
      <c r="BH158" s="30">
        <f>BH159</f>
        <v>0</v>
      </c>
      <c r="BI158" s="30">
        <f>BI159</f>
        <v>0</v>
      </c>
      <c r="BJ158" s="30">
        <f>BJ159</f>
        <v>0</v>
      </c>
      <c r="BK158" s="30">
        <f>BK159</f>
        <v>0</v>
      </c>
      <c r="BL158" s="30">
        <f t="shared" si="214"/>
        <v>62106.627</v>
      </c>
      <c r="BM158" s="30">
        <f t="shared" si="215"/>
        <v>50000</v>
      </c>
      <c r="BN158" s="30">
        <f t="shared" si="216"/>
        <v>10000</v>
      </c>
      <c r="BO158" s="30">
        <f>BO159</f>
        <v>0</v>
      </c>
      <c r="BP158" s="31"/>
      <c r="BQ158" s="1"/>
      <c r="BR158" s="1"/>
      <c r="BS158" s="1"/>
      <c r="BT158" s="1"/>
      <c r="BU158" s="1"/>
      <c r="BV158" s="1"/>
      <c r="BW158" s="1"/>
      <c r="BX158" s="1"/>
      <c r="BY158" s="1"/>
    </row>
    <row r="159" ht="31.5">
      <c r="A159" s="28" t="s">
        <v>139</v>
      </c>
      <c r="B159" s="28" t="s">
        <v>60</v>
      </c>
      <c r="C159" s="28" t="s">
        <v>62</v>
      </c>
      <c r="D159" s="28" t="s">
        <v>173</v>
      </c>
      <c r="E159" s="28" t="s">
        <v>38</v>
      </c>
      <c r="F159" s="29" t="s">
        <v>39</v>
      </c>
      <c r="G159" s="30">
        <v>65540.699999999997</v>
      </c>
      <c r="H159" s="30">
        <v>50000</v>
      </c>
      <c r="I159" s="30">
        <v>10000</v>
      </c>
      <c r="J159" s="30"/>
      <c r="K159" s="30"/>
      <c r="L159" s="30"/>
      <c r="M159" s="30">
        <f t="shared" si="401"/>
        <v>65540.699999999997</v>
      </c>
      <c r="N159" s="30">
        <f t="shared" si="402"/>
        <v>50000</v>
      </c>
      <c r="O159" s="30">
        <f t="shared" si="403"/>
        <v>10000</v>
      </c>
      <c r="P159" s="30">
        <v>-8894.7080000000005</v>
      </c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>
        <f t="shared" si="285"/>
        <v>56645.991999999998</v>
      </c>
      <c r="AD159" s="30">
        <f t="shared" si="286"/>
        <v>50000</v>
      </c>
      <c r="AE159" s="30">
        <f t="shared" si="287"/>
        <v>10000</v>
      </c>
      <c r="AF159" s="30"/>
      <c r="AG159" s="30">
        <f t="shared" si="289"/>
        <v>56645.991999999998</v>
      </c>
      <c r="AH159" s="30">
        <f t="shared" si="290"/>
        <v>50000</v>
      </c>
      <c r="AI159" s="30">
        <f t="shared" si="291"/>
        <v>10000</v>
      </c>
      <c r="AJ159" s="30"/>
      <c r="AK159" s="30"/>
      <c r="AL159" s="30">
        <v>-1086.799</v>
      </c>
      <c r="AM159" s="30"/>
      <c r="AN159" s="30"/>
      <c r="AO159" s="30"/>
      <c r="AP159" s="30"/>
      <c r="AQ159" s="30"/>
      <c r="AR159" s="30"/>
      <c r="AS159" s="30">
        <f t="shared" si="217"/>
        <v>55559.192999999999</v>
      </c>
      <c r="AT159" s="30">
        <f t="shared" si="218"/>
        <v>50000</v>
      </c>
      <c r="AU159" s="30">
        <f t="shared" si="219"/>
        <v>10000</v>
      </c>
      <c r="AV159" s="30"/>
      <c r="AW159" s="30"/>
      <c r="AX159" s="30"/>
      <c r="AY159" s="30">
        <f t="shared" si="220"/>
        <v>55559.192999999999</v>
      </c>
      <c r="AZ159" s="30">
        <f t="shared" si="221"/>
        <v>50000</v>
      </c>
      <c r="BA159" s="30">
        <f t="shared" si="222"/>
        <v>10000</v>
      </c>
      <c r="BB159" s="30"/>
      <c r="BC159" s="30">
        <f>6415.6+422.08</f>
        <v>6837.6800000000003</v>
      </c>
      <c r="BD159" s="30">
        <v>-290.24599999999998</v>
      </c>
      <c r="BE159" s="30"/>
      <c r="BF159" s="30"/>
      <c r="BG159" s="30"/>
      <c r="BH159" s="30"/>
      <c r="BI159" s="30"/>
      <c r="BJ159" s="30"/>
      <c r="BK159" s="30"/>
      <c r="BL159" s="30">
        <f t="shared" si="214"/>
        <v>62106.627</v>
      </c>
      <c r="BM159" s="30">
        <f t="shared" si="215"/>
        <v>50000</v>
      </c>
      <c r="BN159" s="30">
        <f t="shared" si="216"/>
        <v>10000</v>
      </c>
      <c r="BO159" s="30"/>
      <c r="BP159" s="31"/>
      <c r="BQ159" s="1"/>
      <c r="BR159" s="1"/>
      <c r="BS159" s="1"/>
      <c r="BT159" s="1"/>
      <c r="BU159" s="1"/>
      <c r="BV159" s="1"/>
      <c r="BW159" s="1"/>
      <c r="BX159" s="1"/>
      <c r="BY159" s="1"/>
    </row>
    <row r="160" ht="47.25">
      <c r="A160" s="28" t="s">
        <v>139</v>
      </c>
      <c r="B160" s="28" t="s">
        <v>60</v>
      </c>
      <c r="C160" s="28" t="s">
        <v>62</v>
      </c>
      <c r="D160" s="28" t="s">
        <v>175</v>
      </c>
      <c r="E160" s="35"/>
      <c r="F160" s="29" t="s">
        <v>176</v>
      </c>
      <c r="G160" s="30">
        <f>G161</f>
        <v>50475.300000000003</v>
      </c>
      <c r="H160" s="30">
        <f>H161</f>
        <v>50475.300000000003</v>
      </c>
      <c r="I160" s="30">
        <f>I161</f>
        <v>50475.300000000003</v>
      </c>
      <c r="J160" s="30">
        <f>J161</f>
        <v>0</v>
      </c>
      <c r="K160" s="30">
        <f>K161</f>
        <v>0</v>
      </c>
      <c r="L160" s="30">
        <f>L161</f>
        <v>0</v>
      </c>
      <c r="M160" s="30">
        <f t="shared" si="401"/>
        <v>50475.300000000003</v>
      </c>
      <c r="N160" s="30">
        <f t="shared" si="402"/>
        <v>50475.300000000003</v>
      </c>
      <c r="O160" s="30">
        <f t="shared" si="403"/>
        <v>50475.300000000003</v>
      </c>
      <c r="P160" s="30">
        <f>P161</f>
        <v>0</v>
      </c>
      <c r="Q160" s="30">
        <f>Q161</f>
        <v>0</v>
      </c>
      <c r="R160" s="30">
        <f>R161</f>
        <v>-409.07100000000003</v>
      </c>
      <c r="S160" s="30">
        <f>S161</f>
        <v>0</v>
      </c>
      <c r="T160" s="30">
        <f>T161</f>
        <v>0</v>
      </c>
      <c r="U160" s="30">
        <f>U161</f>
        <v>0</v>
      </c>
      <c r="V160" s="30">
        <f>V161</f>
        <v>0</v>
      </c>
      <c r="W160" s="30">
        <f>W161</f>
        <v>0</v>
      </c>
      <c r="X160" s="30">
        <f>X161</f>
        <v>0</v>
      </c>
      <c r="Y160" s="30">
        <f>Y161</f>
        <v>0</v>
      </c>
      <c r="Z160" s="30">
        <f>Z161</f>
        <v>0</v>
      </c>
      <c r="AA160" s="30">
        <f>AA161</f>
        <v>0</v>
      </c>
      <c r="AB160" s="30">
        <f>AB161</f>
        <v>0</v>
      </c>
      <c r="AC160" s="30">
        <f t="shared" si="285"/>
        <v>50066.228999999999</v>
      </c>
      <c r="AD160" s="30">
        <f t="shared" si="286"/>
        <v>50475.300000000003</v>
      </c>
      <c r="AE160" s="30">
        <f t="shared" si="287"/>
        <v>50475.300000000003</v>
      </c>
      <c r="AF160" s="30">
        <f>AF161</f>
        <v>0</v>
      </c>
      <c r="AG160" s="30">
        <f t="shared" si="289"/>
        <v>50066.228999999999</v>
      </c>
      <c r="AH160" s="30">
        <f t="shared" si="290"/>
        <v>50475.300000000003</v>
      </c>
      <c r="AI160" s="30">
        <f t="shared" si="291"/>
        <v>50475.300000000003</v>
      </c>
      <c r="AJ160" s="30">
        <f>AJ161</f>
        <v>0</v>
      </c>
      <c r="AK160" s="30">
        <f>AK161</f>
        <v>0</v>
      </c>
      <c r="AL160" s="30">
        <f>AL161</f>
        <v>0</v>
      </c>
      <c r="AM160" s="30">
        <f>AM161</f>
        <v>0</v>
      </c>
      <c r="AN160" s="30">
        <f>AN161</f>
        <v>0</v>
      </c>
      <c r="AO160" s="30">
        <f>AO161</f>
        <v>0</v>
      </c>
      <c r="AP160" s="30">
        <f>AP161</f>
        <v>0</v>
      </c>
      <c r="AQ160" s="30">
        <f>AQ161</f>
        <v>0</v>
      </c>
      <c r="AR160" s="30">
        <f>AR161</f>
        <v>0</v>
      </c>
      <c r="AS160" s="30">
        <f t="shared" si="217"/>
        <v>50066.228999999999</v>
      </c>
      <c r="AT160" s="30">
        <f t="shared" si="218"/>
        <v>50475.300000000003</v>
      </c>
      <c r="AU160" s="30">
        <f t="shared" si="219"/>
        <v>50475.300000000003</v>
      </c>
      <c r="AV160" s="30">
        <f>AV161</f>
        <v>0</v>
      </c>
      <c r="AW160" s="30">
        <f>AW161</f>
        <v>0</v>
      </c>
      <c r="AX160" s="30">
        <f>AX161</f>
        <v>0</v>
      </c>
      <c r="AY160" s="30">
        <f t="shared" si="220"/>
        <v>50066.228999999999</v>
      </c>
      <c r="AZ160" s="30">
        <f t="shared" si="221"/>
        <v>50475.300000000003</v>
      </c>
      <c r="BA160" s="30">
        <f t="shared" si="222"/>
        <v>50475.300000000003</v>
      </c>
      <c r="BB160" s="30">
        <f>BB161</f>
        <v>0</v>
      </c>
      <c r="BC160" s="30">
        <f>BC161</f>
        <v>0</v>
      </c>
      <c r="BD160" s="30">
        <f>BD161</f>
        <v>0</v>
      </c>
      <c r="BE160" s="30">
        <f>BE161</f>
        <v>0</v>
      </c>
      <c r="BF160" s="30">
        <f>BF161</f>
        <v>0</v>
      </c>
      <c r="BG160" s="30">
        <f>BG161</f>
        <v>0</v>
      </c>
      <c r="BH160" s="30">
        <f>BH161</f>
        <v>0</v>
      </c>
      <c r="BI160" s="30">
        <f>BI161</f>
        <v>0</v>
      </c>
      <c r="BJ160" s="30">
        <f>BJ161</f>
        <v>0</v>
      </c>
      <c r="BK160" s="30">
        <f>BK161</f>
        <v>0</v>
      </c>
      <c r="BL160" s="30">
        <f t="shared" si="214"/>
        <v>50066.228999999999</v>
      </c>
      <c r="BM160" s="30">
        <f t="shared" si="215"/>
        <v>50475.300000000003</v>
      </c>
      <c r="BN160" s="30">
        <f t="shared" si="216"/>
        <v>50475.300000000003</v>
      </c>
      <c r="BO160" s="30">
        <f>BO161</f>
        <v>0</v>
      </c>
      <c r="BP160" s="31"/>
      <c r="BQ160" s="1"/>
      <c r="BR160" s="1"/>
      <c r="BS160" s="1"/>
      <c r="BT160" s="1"/>
      <c r="BU160" s="1"/>
      <c r="BV160" s="1"/>
      <c r="BW160" s="1"/>
      <c r="BX160" s="1"/>
      <c r="BY160" s="1"/>
    </row>
    <row r="161" ht="31.5">
      <c r="A161" s="28" t="s">
        <v>139</v>
      </c>
      <c r="B161" s="28" t="s">
        <v>60</v>
      </c>
      <c r="C161" s="28" t="s">
        <v>62</v>
      </c>
      <c r="D161" s="28" t="s">
        <v>175</v>
      </c>
      <c r="E161" s="28" t="s">
        <v>38</v>
      </c>
      <c r="F161" s="29" t="s">
        <v>39</v>
      </c>
      <c r="G161" s="30">
        <v>50475.300000000003</v>
      </c>
      <c r="H161" s="30">
        <v>50475.300000000003</v>
      </c>
      <c r="I161" s="30">
        <v>50475.300000000003</v>
      </c>
      <c r="J161" s="30"/>
      <c r="K161" s="30"/>
      <c r="L161" s="30"/>
      <c r="M161" s="30">
        <f t="shared" si="401"/>
        <v>50475.300000000003</v>
      </c>
      <c r="N161" s="30">
        <f t="shared" si="402"/>
        <v>50475.300000000003</v>
      </c>
      <c r="O161" s="30">
        <f t="shared" si="403"/>
        <v>50475.300000000003</v>
      </c>
      <c r="P161" s="30"/>
      <c r="Q161" s="30"/>
      <c r="R161" s="30">
        <v>-409.07100000000003</v>
      </c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>
        <f t="shared" si="285"/>
        <v>50066.228999999999</v>
      </c>
      <c r="AD161" s="30">
        <f t="shared" si="286"/>
        <v>50475.300000000003</v>
      </c>
      <c r="AE161" s="30">
        <f t="shared" si="287"/>
        <v>50475.300000000003</v>
      </c>
      <c r="AF161" s="30"/>
      <c r="AG161" s="30">
        <f t="shared" si="289"/>
        <v>50066.228999999999</v>
      </c>
      <c r="AH161" s="30">
        <f t="shared" si="290"/>
        <v>50475.300000000003</v>
      </c>
      <c r="AI161" s="30">
        <f t="shared" si="291"/>
        <v>50475.300000000003</v>
      </c>
      <c r="AJ161" s="30"/>
      <c r="AK161" s="30"/>
      <c r="AL161" s="30"/>
      <c r="AM161" s="30"/>
      <c r="AN161" s="30"/>
      <c r="AO161" s="30"/>
      <c r="AP161" s="30"/>
      <c r="AQ161" s="30"/>
      <c r="AR161" s="30"/>
      <c r="AS161" s="30">
        <f t="shared" si="217"/>
        <v>50066.228999999999</v>
      </c>
      <c r="AT161" s="30">
        <f t="shared" si="218"/>
        <v>50475.300000000003</v>
      </c>
      <c r="AU161" s="30">
        <f t="shared" si="219"/>
        <v>50475.300000000003</v>
      </c>
      <c r="AV161" s="30"/>
      <c r="AW161" s="30"/>
      <c r="AX161" s="30"/>
      <c r="AY161" s="30">
        <f t="shared" si="220"/>
        <v>50066.228999999999</v>
      </c>
      <c r="AZ161" s="30">
        <f t="shared" si="221"/>
        <v>50475.300000000003</v>
      </c>
      <c r="BA161" s="30">
        <f t="shared" si="222"/>
        <v>50475.300000000003</v>
      </c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>
        <f t="shared" si="214"/>
        <v>50066.228999999999</v>
      </c>
      <c r="BM161" s="30">
        <f t="shared" si="215"/>
        <v>50475.300000000003</v>
      </c>
      <c r="BN161" s="30">
        <f t="shared" si="216"/>
        <v>50475.300000000003</v>
      </c>
      <c r="BO161" s="30"/>
      <c r="BP161" s="31"/>
      <c r="BQ161" s="1"/>
      <c r="BR161" s="1"/>
      <c r="BS161" s="1"/>
      <c r="BT161" s="1"/>
      <c r="BU161" s="1"/>
      <c r="BV161" s="1"/>
      <c r="BW161" s="1"/>
      <c r="BX161" s="1"/>
      <c r="BY161" s="1"/>
    </row>
    <row r="162" ht="31.5">
      <c r="A162" s="28" t="s">
        <v>139</v>
      </c>
      <c r="B162" s="28" t="s">
        <v>60</v>
      </c>
      <c r="C162" s="28" t="s">
        <v>62</v>
      </c>
      <c r="D162" s="28" t="s">
        <v>150</v>
      </c>
      <c r="E162" s="35"/>
      <c r="F162" s="29" t="s">
        <v>151</v>
      </c>
      <c r="G162" s="30">
        <f t="shared" ref="G162:G168" si="570">G163</f>
        <v>5745.3000000000002</v>
      </c>
      <c r="H162" s="30">
        <f t="shared" ref="H162:H168" si="571">H163</f>
        <v>5745.3000000000002</v>
      </c>
      <c r="I162" s="30">
        <f t="shared" ref="I162:I168" si="572">I163</f>
        <v>5745.3000000000002</v>
      </c>
      <c r="J162" s="30">
        <f t="shared" ref="J162:J168" si="573">J163</f>
        <v>0</v>
      </c>
      <c r="K162" s="30">
        <f t="shared" ref="K162:K168" si="574">K163</f>
        <v>0</v>
      </c>
      <c r="L162" s="30">
        <f t="shared" ref="L162:L168" si="575">L163</f>
        <v>0</v>
      </c>
      <c r="M162" s="30">
        <f t="shared" si="401"/>
        <v>5745.3000000000002</v>
      </c>
      <c r="N162" s="30">
        <f t="shared" si="402"/>
        <v>5745.3000000000002</v>
      </c>
      <c r="O162" s="30">
        <f t="shared" si="403"/>
        <v>5745.3000000000002</v>
      </c>
      <c r="P162" s="30">
        <f t="shared" ref="P162:P168" si="576">P163</f>
        <v>0</v>
      </c>
      <c r="Q162" s="30">
        <f t="shared" ref="Q162:Q168" si="577">Q163</f>
        <v>0</v>
      </c>
      <c r="R162" s="30">
        <f t="shared" ref="R162:R168" si="578">R163</f>
        <v>-714.20000000000005</v>
      </c>
      <c r="S162" s="30">
        <f t="shared" ref="S162:S168" si="579">S163</f>
        <v>0</v>
      </c>
      <c r="T162" s="30">
        <f t="shared" ref="T162:T168" si="580">T163</f>
        <v>0</v>
      </c>
      <c r="U162" s="30">
        <f t="shared" ref="U162:U168" si="581">U163</f>
        <v>0</v>
      </c>
      <c r="V162" s="30">
        <f t="shared" ref="V162:V168" si="582">V163</f>
        <v>0</v>
      </c>
      <c r="W162" s="30">
        <f t="shared" ref="W162:W168" si="583">W163</f>
        <v>0</v>
      </c>
      <c r="X162" s="30">
        <f t="shared" ref="X162:X168" si="584">X163</f>
        <v>0</v>
      </c>
      <c r="Y162" s="30">
        <f t="shared" ref="Y162:Y168" si="585">Y163</f>
        <v>0</v>
      </c>
      <c r="Z162" s="30">
        <f t="shared" ref="Z162:Z168" si="586">Z163</f>
        <v>0</v>
      </c>
      <c r="AA162" s="30">
        <f t="shared" ref="AA162:AA168" si="587">AA163</f>
        <v>0</v>
      </c>
      <c r="AB162" s="30">
        <f t="shared" ref="AB162:AB168" si="588">AB163</f>
        <v>0</v>
      </c>
      <c r="AC162" s="30">
        <f t="shared" si="285"/>
        <v>5031.1000000000004</v>
      </c>
      <c r="AD162" s="30">
        <f t="shared" si="286"/>
        <v>5745.3000000000002</v>
      </c>
      <c r="AE162" s="30">
        <f t="shared" si="287"/>
        <v>5745.3000000000002</v>
      </c>
      <c r="AF162" s="30">
        <f t="shared" ref="AF162:AF168" si="589">AF163</f>
        <v>0</v>
      </c>
      <c r="AG162" s="30">
        <f t="shared" si="289"/>
        <v>5031.1000000000004</v>
      </c>
      <c r="AH162" s="30">
        <f t="shared" si="290"/>
        <v>5745.3000000000002</v>
      </c>
      <c r="AI162" s="30">
        <f t="shared" si="291"/>
        <v>5745.3000000000002</v>
      </c>
      <c r="AJ162" s="30">
        <f t="shared" ref="AJ162:AJ168" si="590">AJ163</f>
        <v>0</v>
      </c>
      <c r="AK162" s="30">
        <f t="shared" ref="AK162:AK168" si="591">AK163</f>
        <v>0</v>
      </c>
      <c r="AL162" s="30">
        <f t="shared" ref="AL162:AL168" si="592">AL163</f>
        <v>0</v>
      </c>
      <c r="AM162" s="30">
        <f t="shared" ref="AM162:AM168" si="593">AM163</f>
        <v>0</v>
      </c>
      <c r="AN162" s="30">
        <f t="shared" ref="AN162:AN168" si="594">AN163</f>
        <v>0</v>
      </c>
      <c r="AO162" s="30">
        <f t="shared" ref="AO162:AO168" si="595">AO163</f>
        <v>0</v>
      </c>
      <c r="AP162" s="30">
        <f t="shared" ref="AP162:AP168" si="596">AP163</f>
        <v>0</v>
      </c>
      <c r="AQ162" s="30">
        <f t="shared" ref="AQ162:AQ168" si="597">AQ163</f>
        <v>0</v>
      </c>
      <c r="AR162" s="30">
        <f t="shared" ref="AR162:AR168" si="598">AR163</f>
        <v>0</v>
      </c>
      <c r="AS162" s="30">
        <f t="shared" si="217"/>
        <v>5031.1000000000004</v>
      </c>
      <c r="AT162" s="30">
        <f t="shared" si="218"/>
        <v>5745.3000000000002</v>
      </c>
      <c r="AU162" s="30">
        <f t="shared" si="219"/>
        <v>5745.3000000000002</v>
      </c>
      <c r="AV162" s="30">
        <f t="shared" ref="AV162:AV168" si="599">AV163</f>
        <v>0</v>
      </c>
      <c r="AW162" s="30">
        <f t="shared" ref="AW162:AW168" si="600">AW163</f>
        <v>0</v>
      </c>
      <c r="AX162" s="30">
        <f t="shared" ref="AX162:AX168" si="601">AX163</f>
        <v>0</v>
      </c>
      <c r="AY162" s="30">
        <f t="shared" si="220"/>
        <v>5031.1000000000004</v>
      </c>
      <c r="AZ162" s="30">
        <f t="shared" si="221"/>
        <v>5745.3000000000002</v>
      </c>
      <c r="BA162" s="30">
        <f t="shared" si="222"/>
        <v>5745.3000000000002</v>
      </c>
      <c r="BB162" s="30">
        <f t="shared" ref="BB162:BB168" si="602">BB163</f>
        <v>0</v>
      </c>
      <c r="BC162" s="30">
        <f t="shared" ref="BC162:BC168" si="603">BC163</f>
        <v>0</v>
      </c>
      <c r="BD162" s="30">
        <f t="shared" ref="BD162:BD168" si="604">BD163</f>
        <v>0</v>
      </c>
      <c r="BE162" s="30">
        <f t="shared" ref="BE162:BE168" si="605">BE163</f>
        <v>0</v>
      </c>
      <c r="BF162" s="30">
        <f t="shared" ref="BF162:BF168" si="606">BF163</f>
        <v>0</v>
      </c>
      <c r="BG162" s="30">
        <f t="shared" ref="BG162:BG168" si="607">BG163</f>
        <v>0</v>
      </c>
      <c r="BH162" s="30">
        <f t="shared" ref="BH162:BH168" si="608">BH163</f>
        <v>0</v>
      </c>
      <c r="BI162" s="30">
        <f t="shared" ref="BI162:BI168" si="609">BI163</f>
        <v>0</v>
      </c>
      <c r="BJ162" s="30">
        <f t="shared" ref="BJ162:BJ168" si="610">BJ163</f>
        <v>0</v>
      </c>
      <c r="BK162" s="30">
        <f t="shared" ref="BK162:BK168" si="611">BK163</f>
        <v>0</v>
      </c>
      <c r="BL162" s="30">
        <f t="shared" si="214"/>
        <v>5031.1000000000004</v>
      </c>
      <c r="BM162" s="30">
        <f t="shared" si="215"/>
        <v>5745.3000000000002</v>
      </c>
      <c r="BN162" s="30">
        <f t="shared" si="216"/>
        <v>5745.3000000000002</v>
      </c>
      <c r="BO162" s="30">
        <f t="shared" ref="BO162:BO168" si="612">BO163</f>
        <v>0</v>
      </c>
      <c r="BP162" s="31"/>
      <c r="BQ162" s="1"/>
      <c r="BR162" s="1"/>
      <c r="BS162" s="1"/>
      <c r="BT162" s="1"/>
      <c r="BU162" s="1"/>
      <c r="BV162" s="1"/>
      <c r="BW162" s="1"/>
      <c r="BX162" s="1"/>
      <c r="BY162" s="1"/>
    </row>
    <row r="163" ht="31.5">
      <c r="A163" s="28" t="s">
        <v>139</v>
      </c>
      <c r="B163" s="28" t="s">
        <v>60</v>
      </c>
      <c r="C163" s="28" t="s">
        <v>62</v>
      </c>
      <c r="D163" s="28" t="s">
        <v>177</v>
      </c>
      <c r="E163" s="35"/>
      <c r="F163" s="29" t="s">
        <v>178</v>
      </c>
      <c r="G163" s="30">
        <f t="shared" si="570"/>
        <v>5745.3000000000002</v>
      </c>
      <c r="H163" s="30">
        <f t="shared" si="571"/>
        <v>5745.3000000000002</v>
      </c>
      <c r="I163" s="30">
        <f t="shared" si="572"/>
        <v>5745.3000000000002</v>
      </c>
      <c r="J163" s="30">
        <f t="shared" si="573"/>
        <v>0</v>
      </c>
      <c r="K163" s="30">
        <f t="shared" si="574"/>
        <v>0</v>
      </c>
      <c r="L163" s="30">
        <f t="shared" si="575"/>
        <v>0</v>
      </c>
      <c r="M163" s="30">
        <f t="shared" si="401"/>
        <v>5745.3000000000002</v>
      </c>
      <c r="N163" s="30">
        <f t="shared" si="402"/>
        <v>5745.3000000000002</v>
      </c>
      <c r="O163" s="30">
        <f t="shared" si="403"/>
        <v>5745.3000000000002</v>
      </c>
      <c r="P163" s="30">
        <f t="shared" si="576"/>
        <v>0</v>
      </c>
      <c r="Q163" s="30">
        <f t="shared" si="577"/>
        <v>0</v>
      </c>
      <c r="R163" s="30">
        <f t="shared" si="578"/>
        <v>-714.20000000000005</v>
      </c>
      <c r="S163" s="30">
        <f t="shared" si="579"/>
        <v>0</v>
      </c>
      <c r="T163" s="30">
        <f t="shared" si="580"/>
        <v>0</v>
      </c>
      <c r="U163" s="30">
        <f t="shared" si="581"/>
        <v>0</v>
      </c>
      <c r="V163" s="30">
        <f t="shared" si="582"/>
        <v>0</v>
      </c>
      <c r="W163" s="30">
        <f t="shared" si="583"/>
        <v>0</v>
      </c>
      <c r="X163" s="30">
        <f t="shared" si="584"/>
        <v>0</v>
      </c>
      <c r="Y163" s="30">
        <f t="shared" si="585"/>
        <v>0</v>
      </c>
      <c r="Z163" s="30">
        <f t="shared" si="586"/>
        <v>0</v>
      </c>
      <c r="AA163" s="30">
        <f t="shared" si="587"/>
        <v>0</v>
      </c>
      <c r="AB163" s="30">
        <f t="shared" si="588"/>
        <v>0</v>
      </c>
      <c r="AC163" s="30">
        <f t="shared" si="285"/>
        <v>5031.1000000000004</v>
      </c>
      <c r="AD163" s="30">
        <f t="shared" si="286"/>
        <v>5745.3000000000002</v>
      </c>
      <c r="AE163" s="30">
        <f t="shared" si="287"/>
        <v>5745.3000000000002</v>
      </c>
      <c r="AF163" s="30">
        <f t="shared" si="589"/>
        <v>0</v>
      </c>
      <c r="AG163" s="30">
        <f t="shared" si="289"/>
        <v>5031.1000000000004</v>
      </c>
      <c r="AH163" s="30">
        <f t="shared" si="290"/>
        <v>5745.3000000000002</v>
      </c>
      <c r="AI163" s="30">
        <f t="shared" si="291"/>
        <v>5745.3000000000002</v>
      </c>
      <c r="AJ163" s="30">
        <f t="shared" si="590"/>
        <v>0</v>
      </c>
      <c r="AK163" s="30">
        <f t="shared" si="591"/>
        <v>0</v>
      </c>
      <c r="AL163" s="30">
        <f t="shared" si="592"/>
        <v>0</v>
      </c>
      <c r="AM163" s="30">
        <f t="shared" si="593"/>
        <v>0</v>
      </c>
      <c r="AN163" s="30">
        <f t="shared" si="594"/>
        <v>0</v>
      </c>
      <c r="AO163" s="30">
        <f t="shared" si="595"/>
        <v>0</v>
      </c>
      <c r="AP163" s="30">
        <f t="shared" si="596"/>
        <v>0</v>
      </c>
      <c r="AQ163" s="30">
        <f t="shared" si="597"/>
        <v>0</v>
      </c>
      <c r="AR163" s="30">
        <f t="shared" si="598"/>
        <v>0</v>
      </c>
      <c r="AS163" s="30">
        <f t="shared" si="217"/>
        <v>5031.1000000000004</v>
      </c>
      <c r="AT163" s="30">
        <f t="shared" si="218"/>
        <v>5745.3000000000002</v>
      </c>
      <c r="AU163" s="30">
        <f t="shared" si="219"/>
        <v>5745.3000000000002</v>
      </c>
      <c r="AV163" s="30">
        <f t="shared" si="599"/>
        <v>0</v>
      </c>
      <c r="AW163" s="30">
        <f t="shared" si="600"/>
        <v>0</v>
      </c>
      <c r="AX163" s="30">
        <f t="shared" si="601"/>
        <v>0</v>
      </c>
      <c r="AY163" s="30">
        <f t="shared" si="220"/>
        <v>5031.1000000000004</v>
      </c>
      <c r="AZ163" s="30">
        <f t="shared" si="221"/>
        <v>5745.3000000000002</v>
      </c>
      <c r="BA163" s="30">
        <f t="shared" si="222"/>
        <v>5745.3000000000002</v>
      </c>
      <c r="BB163" s="30">
        <f t="shared" si="602"/>
        <v>0</v>
      </c>
      <c r="BC163" s="30">
        <f t="shared" si="603"/>
        <v>0</v>
      </c>
      <c r="BD163" s="30">
        <f t="shared" si="604"/>
        <v>0</v>
      </c>
      <c r="BE163" s="30">
        <f t="shared" si="605"/>
        <v>0</v>
      </c>
      <c r="BF163" s="30">
        <f t="shared" si="606"/>
        <v>0</v>
      </c>
      <c r="BG163" s="30">
        <f t="shared" si="607"/>
        <v>0</v>
      </c>
      <c r="BH163" s="30">
        <f t="shared" si="608"/>
        <v>0</v>
      </c>
      <c r="BI163" s="30">
        <f t="shared" si="609"/>
        <v>0</v>
      </c>
      <c r="BJ163" s="30">
        <f t="shared" si="610"/>
        <v>0</v>
      </c>
      <c r="BK163" s="30">
        <f t="shared" si="611"/>
        <v>0</v>
      </c>
      <c r="BL163" s="30">
        <f t="shared" si="214"/>
        <v>5031.1000000000004</v>
      </c>
      <c r="BM163" s="30">
        <f t="shared" si="215"/>
        <v>5745.3000000000002</v>
      </c>
      <c r="BN163" s="30">
        <f t="shared" si="216"/>
        <v>5745.3000000000002</v>
      </c>
      <c r="BO163" s="30">
        <f t="shared" si="612"/>
        <v>0</v>
      </c>
      <c r="BP163" s="31"/>
      <c r="BQ163" s="1"/>
      <c r="BR163" s="1"/>
      <c r="BS163" s="1"/>
      <c r="BT163" s="1"/>
      <c r="BU163" s="1"/>
      <c r="BV163" s="1"/>
      <c r="BW163" s="1"/>
      <c r="BX163" s="1"/>
      <c r="BY163" s="1"/>
    </row>
    <row r="164" ht="31.5">
      <c r="A164" s="28" t="s">
        <v>139</v>
      </c>
      <c r="B164" s="28" t="s">
        <v>60</v>
      </c>
      <c r="C164" s="28" t="s">
        <v>62</v>
      </c>
      <c r="D164" s="28" t="s">
        <v>177</v>
      </c>
      <c r="E164" s="28" t="s">
        <v>38</v>
      </c>
      <c r="F164" s="29" t="s">
        <v>39</v>
      </c>
      <c r="G164" s="30">
        <v>5745.3000000000002</v>
      </c>
      <c r="H164" s="30">
        <v>5745.3000000000002</v>
      </c>
      <c r="I164" s="30">
        <v>5745.3000000000002</v>
      </c>
      <c r="J164" s="30"/>
      <c r="K164" s="30"/>
      <c r="L164" s="30"/>
      <c r="M164" s="30">
        <f t="shared" si="401"/>
        <v>5745.3000000000002</v>
      </c>
      <c r="N164" s="30">
        <f t="shared" si="402"/>
        <v>5745.3000000000002</v>
      </c>
      <c r="O164" s="30">
        <f t="shared" si="403"/>
        <v>5745.3000000000002</v>
      </c>
      <c r="P164" s="30"/>
      <c r="Q164" s="30"/>
      <c r="R164" s="30">
        <v>-714.20000000000005</v>
      </c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>
        <f t="shared" si="285"/>
        <v>5031.1000000000004</v>
      </c>
      <c r="AD164" s="30">
        <f t="shared" si="286"/>
        <v>5745.3000000000002</v>
      </c>
      <c r="AE164" s="30">
        <f t="shared" si="287"/>
        <v>5745.3000000000002</v>
      </c>
      <c r="AF164" s="30"/>
      <c r="AG164" s="30">
        <f t="shared" si="289"/>
        <v>5031.1000000000004</v>
      </c>
      <c r="AH164" s="30">
        <f t="shared" si="290"/>
        <v>5745.3000000000002</v>
      </c>
      <c r="AI164" s="30">
        <f t="shared" si="291"/>
        <v>5745.3000000000002</v>
      </c>
      <c r="AJ164" s="30"/>
      <c r="AK164" s="30"/>
      <c r="AL164" s="30"/>
      <c r="AM164" s="30"/>
      <c r="AN164" s="30"/>
      <c r="AO164" s="30"/>
      <c r="AP164" s="30"/>
      <c r="AQ164" s="30"/>
      <c r="AR164" s="30"/>
      <c r="AS164" s="30">
        <f t="shared" si="217"/>
        <v>5031.1000000000004</v>
      </c>
      <c r="AT164" s="30">
        <f t="shared" si="218"/>
        <v>5745.3000000000002</v>
      </c>
      <c r="AU164" s="30">
        <f t="shared" si="219"/>
        <v>5745.3000000000002</v>
      </c>
      <c r="AV164" s="30"/>
      <c r="AW164" s="30"/>
      <c r="AX164" s="30"/>
      <c r="AY164" s="30">
        <f t="shared" si="220"/>
        <v>5031.1000000000004</v>
      </c>
      <c r="AZ164" s="30">
        <f t="shared" si="221"/>
        <v>5745.3000000000002</v>
      </c>
      <c r="BA164" s="30">
        <f t="shared" si="222"/>
        <v>5745.3000000000002</v>
      </c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>
        <f t="shared" ref="BL164:BL227" si="613">AY164+BB164+BC164+BE164+BD164</f>
        <v>5031.1000000000004</v>
      </c>
      <c r="BM164" s="30">
        <f t="shared" ref="BM164:BM227" si="614">AZ164+BF164+BG164+BH164</f>
        <v>5745.3000000000002</v>
      </c>
      <c r="BN164" s="30">
        <f t="shared" ref="BN164:BN227" si="615">BA164+BI164+BJ164+BK164</f>
        <v>5745.3000000000002</v>
      </c>
      <c r="BO164" s="30"/>
      <c r="BP164" s="31"/>
      <c r="BQ164" s="1"/>
      <c r="BR164" s="1"/>
      <c r="BS164" s="1"/>
      <c r="BT164" s="1"/>
      <c r="BU164" s="1"/>
      <c r="BV164" s="1"/>
      <c r="BW164" s="1"/>
      <c r="BX164" s="1"/>
      <c r="BY164" s="1"/>
    </row>
    <row r="165" s="23" customFormat="1" ht="31.5">
      <c r="A165" s="24" t="s">
        <v>139</v>
      </c>
      <c r="B165" s="24" t="s">
        <v>60</v>
      </c>
      <c r="C165" s="24" t="s">
        <v>60</v>
      </c>
      <c r="D165" s="24"/>
      <c r="E165" s="34"/>
      <c r="F165" s="25" t="s">
        <v>179</v>
      </c>
      <c r="G165" s="26">
        <f t="shared" si="570"/>
        <v>93979</v>
      </c>
      <c r="H165" s="26">
        <f t="shared" si="571"/>
        <v>90888.5</v>
      </c>
      <c r="I165" s="26">
        <f t="shared" si="572"/>
        <v>90888.5</v>
      </c>
      <c r="J165" s="26">
        <f t="shared" si="573"/>
        <v>6816.4229999999998</v>
      </c>
      <c r="K165" s="26">
        <f t="shared" si="574"/>
        <v>12204.996999999999</v>
      </c>
      <c r="L165" s="26">
        <f t="shared" si="575"/>
        <v>12204.996999999999</v>
      </c>
      <c r="M165" s="26">
        <f t="shared" si="401"/>
        <v>100795.423</v>
      </c>
      <c r="N165" s="26">
        <f t="shared" si="402"/>
        <v>103093.497</v>
      </c>
      <c r="O165" s="26">
        <f t="shared" si="403"/>
        <v>103093.497</v>
      </c>
      <c r="P165" s="26">
        <f t="shared" si="576"/>
        <v>0</v>
      </c>
      <c r="Q165" s="26">
        <f t="shared" si="577"/>
        <v>0</v>
      </c>
      <c r="R165" s="26">
        <f t="shared" si="578"/>
        <v>0</v>
      </c>
      <c r="S165" s="26">
        <f t="shared" si="579"/>
        <v>0</v>
      </c>
      <c r="T165" s="26">
        <f t="shared" si="580"/>
        <v>0</v>
      </c>
      <c r="U165" s="26">
        <f t="shared" si="581"/>
        <v>0</v>
      </c>
      <c r="V165" s="26">
        <f t="shared" si="582"/>
        <v>0</v>
      </c>
      <c r="W165" s="26">
        <f t="shared" si="583"/>
        <v>0</v>
      </c>
      <c r="X165" s="26">
        <f t="shared" si="584"/>
        <v>0</v>
      </c>
      <c r="Y165" s="26">
        <f t="shared" si="585"/>
        <v>0</v>
      </c>
      <c r="Z165" s="26">
        <f t="shared" si="586"/>
        <v>0</v>
      </c>
      <c r="AA165" s="26">
        <f t="shared" si="587"/>
        <v>0</v>
      </c>
      <c r="AB165" s="26">
        <f t="shared" si="588"/>
        <v>0</v>
      </c>
      <c r="AC165" s="26">
        <f t="shared" si="285"/>
        <v>100795.423</v>
      </c>
      <c r="AD165" s="26">
        <f t="shared" si="286"/>
        <v>103093.497</v>
      </c>
      <c r="AE165" s="26">
        <f t="shared" si="287"/>
        <v>103093.497</v>
      </c>
      <c r="AF165" s="26">
        <f t="shared" si="589"/>
        <v>0</v>
      </c>
      <c r="AG165" s="26">
        <f t="shared" si="289"/>
        <v>100795.423</v>
      </c>
      <c r="AH165" s="26">
        <f t="shared" si="290"/>
        <v>103093.497</v>
      </c>
      <c r="AI165" s="26">
        <f t="shared" si="291"/>
        <v>103093.497</v>
      </c>
      <c r="AJ165" s="26">
        <f t="shared" si="590"/>
        <v>0</v>
      </c>
      <c r="AK165" s="26">
        <f t="shared" si="591"/>
        <v>2003</v>
      </c>
      <c r="AL165" s="26">
        <f t="shared" si="592"/>
        <v>-1481.7</v>
      </c>
      <c r="AM165" s="26">
        <f t="shared" si="593"/>
        <v>0</v>
      </c>
      <c r="AN165" s="26">
        <f t="shared" si="594"/>
        <v>0</v>
      </c>
      <c r="AO165" s="26">
        <f t="shared" si="595"/>
        <v>0</v>
      </c>
      <c r="AP165" s="26">
        <f t="shared" si="596"/>
        <v>0</v>
      </c>
      <c r="AQ165" s="26">
        <f t="shared" si="597"/>
        <v>0</v>
      </c>
      <c r="AR165" s="26">
        <f t="shared" si="598"/>
        <v>0</v>
      </c>
      <c r="AS165" s="26">
        <f t="shared" ref="AS165:AS228" si="616">AG165+AJ165+AK165+AL165+AM165</f>
        <v>101316.723</v>
      </c>
      <c r="AT165" s="26">
        <f t="shared" ref="AT165:AT228" si="617">AH165+AN165+AO165+AP165</f>
        <v>103093.497</v>
      </c>
      <c r="AU165" s="26">
        <f t="shared" ref="AU165:AU228" si="618">AI165+AR165+AQ165</f>
        <v>103093.497</v>
      </c>
      <c r="AV165" s="26">
        <f t="shared" si="599"/>
        <v>-43.909999999999997</v>
      </c>
      <c r="AW165" s="26">
        <f t="shared" si="600"/>
        <v>0</v>
      </c>
      <c r="AX165" s="26">
        <f t="shared" si="601"/>
        <v>0</v>
      </c>
      <c r="AY165" s="26">
        <f t="shared" ref="AY165:AY228" si="619">AS165+AV165</f>
        <v>101272.81299999999</v>
      </c>
      <c r="AZ165" s="26">
        <f t="shared" ref="AZ165:AZ228" si="620">AT165+AW165</f>
        <v>103093.497</v>
      </c>
      <c r="BA165" s="26">
        <f t="shared" ref="BA165:BA228" si="621">AU165+AX165</f>
        <v>103093.497</v>
      </c>
      <c r="BB165" s="26">
        <f t="shared" si="602"/>
        <v>0</v>
      </c>
      <c r="BC165" s="26">
        <f t="shared" si="603"/>
        <v>0</v>
      </c>
      <c r="BD165" s="26">
        <f t="shared" si="604"/>
        <v>0</v>
      </c>
      <c r="BE165" s="26">
        <f t="shared" si="605"/>
        <v>0</v>
      </c>
      <c r="BF165" s="26">
        <f t="shared" si="606"/>
        <v>0</v>
      </c>
      <c r="BG165" s="26">
        <f t="shared" si="607"/>
        <v>0</v>
      </c>
      <c r="BH165" s="26">
        <f t="shared" si="608"/>
        <v>0</v>
      </c>
      <c r="BI165" s="26">
        <f t="shared" si="609"/>
        <v>0</v>
      </c>
      <c r="BJ165" s="26">
        <f t="shared" si="610"/>
        <v>0</v>
      </c>
      <c r="BK165" s="26">
        <f t="shared" si="611"/>
        <v>0</v>
      </c>
      <c r="BL165" s="26">
        <f t="shared" si="613"/>
        <v>101272.81299999999</v>
      </c>
      <c r="BM165" s="26">
        <f t="shared" si="614"/>
        <v>103093.497</v>
      </c>
      <c r="BN165" s="26">
        <f t="shared" si="615"/>
        <v>103093.497</v>
      </c>
      <c r="BO165" s="26">
        <f t="shared" si="612"/>
        <v>0</v>
      </c>
      <c r="BP165" s="27"/>
      <c r="BQ165" s="23"/>
      <c r="BR165" s="23"/>
      <c r="BS165" s="23"/>
      <c r="BT165" s="23"/>
      <c r="BU165" s="23"/>
      <c r="BV165" s="23"/>
      <c r="BW165" s="23"/>
      <c r="BX165" s="23"/>
      <c r="BY165" s="23"/>
    </row>
    <row r="166" ht="31.5">
      <c r="A166" s="28" t="s">
        <v>139</v>
      </c>
      <c r="B166" s="28" t="s">
        <v>60</v>
      </c>
      <c r="C166" s="28" t="s">
        <v>60</v>
      </c>
      <c r="D166" s="28" t="s">
        <v>147</v>
      </c>
      <c r="E166" s="35"/>
      <c r="F166" s="29" t="s">
        <v>148</v>
      </c>
      <c r="G166" s="30">
        <f t="shared" si="570"/>
        <v>93979</v>
      </c>
      <c r="H166" s="30">
        <f t="shared" si="571"/>
        <v>90888.5</v>
      </c>
      <c r="I166" s="30">
        <f t="shared" si="572"/>
        <v>90888.5</v>
      </c>
      <c r="J166" s="30">
        <f t="shared" si="573"/>
        <v>6816.4229999999998</v>
      </c>
      <c r="K166" s="30">
        <f t="shared" si="574"/>
        <v>12204.996999999999</v>
      </c>
      <c r="L166" s="30">
        <f t="shared" si="575"/>
        <v>12204.996999999999</v>
      </c>
      <c r="M166" s="30">
        <f t="shared" si="401"/>
        <v>100795.423</v>
      </c>
      <c r="N166" s="30">
        <f t="shared" si="402"/>
        <v>103093.497</v>
      </c>
      <c r="O166" s="30">
        <f t="shared" si="403"/>
        <v>103093.497</v>
      </c>
      <c r="P166" s="30">
        <f t="shared" si="576"/>
        <v>0</v>
      </c>
      <c r="Q166" s="30">
        <f t="shared" si="577"/>
        <v>0</v>
      </c>
      <c r="R166" s="30">
        <f t="shared" si="578"/>
        <v>0</v>
      </c>
      <c r="S166" s="30">
        <f t="shared" si="579"/>
        <v>0</v>
      </c>
      <c r="T166" s="30">
        <f t="shared" si="580"/>
        <v>0</v>
      </c>
      <c r="U166" s="30">
        <f t="shared" si="581"/>
        <v>0</v>
      </c>
      <c r="V166" s="30">
        <f t="shared" si="582"/>
        <v>0</v>
      </c>
      <c r="W166" s="30">
        <f t="shared" si="583"/>
        <v>0</v>
      </c>
      <c r="X166" s="30">
        <f t="shared" si="584"/>
        <v>0</v>
      </c>
      <c r="Y166" s="30">
        <f t="shared" si="585"/>
        <v>0</v>
      </c>
      <c r="Z166" s="30">
        <f t="shared" si="586"/>
        <v>0</v>
      </c>
      <c r="AA166" s="30">
        <f t="shared" si="587"/>
        <v>0</v>
      </c>
      <c r="AB166" s="30">
        <f t="shared" si="588"/>
        <v>0</v>
      </c>
      <c r="AC166" s="30">
        <f t="shared" si="285"/>
        <v>100795.423</v>
      </c>
      <c r="AD166" s="30">
        <f t="shared" si="286"/>
        <v>103093.497</v>
      </c>
      <c r="AE166" s="30">
        <f t="shared" si="287"/>
        <v>103093.497</v>
      </c>
      <c r="AF166" s="30">
        <f t="shared" si="589"/>
        <v>0</v>
      </c>
      <c r="AG166" s="30">
        <f t="shared" si="289"/>
        <v>100795.423</v>
      </c>
      <c r="AH166" s="30">
        <f t="shared" si="290"/>
        <v>103093.497</v>
      </c>
      <c r="AI166" s="30">
        <f t="shared" si="291"/>
        <v>103093.497</v>
      </c>
      <c r="AJ166" s="30">
        <f t="shared" si="590"/>
        <v>0</v>
      </c>
      <c r="AK166" s="30">
        <f t="shared" si="591"/>
        <v>2003</v>
      </c>
      <c r="AL166" s="30">
        <f t="shared" si="592"/>
        <v>-1481.7</v>
      </c>
      <c r="AM166" s="30">
        <f t="shared" si="593"/>
        <v>0</v>
      </c>
      <c r="AN166" s="30">
        <f t="shared" si="594"/>
        <v>0</v>
      </c>
      <c r="AO166" s="30">
        <f t="shared" si="595"/>
        <v>0</v>
      </c>
      <c r="AP166" s="30">
        <f t="shared" si="596"/>
        <v>0</v>
      </c>
      <c r="AQ166" s="30">
        <f t="shared" si="597"/>
        <v>0</v>
      </c>
      <c r="AR166" s="30">
        <f t="shared" si="598"/>
        <v>0</v>
      </c>
      <c r="AS166" s="30">
        <f t="shared" si="616"/>
        <v>101316.723</v>
      </c>
      <c r="AT166" s="30">
        <f t="shared" si="617"/>
        <v>103093.497</v>
      </c>
      <c r="AU166" s="30">
        <f t="shared" si="618"/>
        <v>103093.497</v>
      </c>
      <c r="AV166" s="30">
        <f t="shared" si="599"/>
        <v>-43.909999999999997</v>
      </c>
      <c r="AW166" s="30">
        <f t="shared" si="600"/>
        <v>0</v>
      </c>
      <c r="AX166" s="30">
        <f t="shared" si="601"/>
        <v>0</v>
      </c>
      <c r="AY166" s="30">
        <f t="shared" si="619"/>
        <v>101272.81299999999</v>
      </c>
      <c r="AZ166" s="30">
        <f t="shared" si="620"/>
        <v>103093.497</v>
      </c>
      <c r="BA166" s="30">
        <f t="shared" si="621"/>
        <v>103093.497</v>
      </c>
      <c r="BB166" s="30">
        <f t="shared" si="602"/>
        <v>0</v>
      </c>
      <c r="BC166" s="30">
        <f t="shared" si="603"/>
        <v>0</v>
      </c>
      <c r="BD166" s="30">
        <f t="shared" si="604"/>
        <v>0</v>
      </c>
      <c r="BE166" s="30">
        <f t="shared" si="605"/>
        <v>0</v>
      </c>
      <c r="BF166" s="30">
        <f t="shared" si="606"/>
        <v>0</v>
      </c>
      <c r="BG166" s="30">
        <f t="shared" si="607"/>
        <v>0</v>
      </c>
      <c r="BH166" s="30">
        <f t="shared" si="608"/>
        <v>0</v>
      </c>
      <c r="BI166" s="30">
        <f t="shared" si="609"/>
        <v>0</v>
      </c>
      <c r="BJ166" s="30">
        <f t="shared" si="610"/>
        <v>0</v>
      </c>
      <c r="BK166" s="30">
        <f t="shared" si="611"/>
        <v>0</v>
      </c>
      <c r="BL166" s="30">
        <f t="shared" si="613"/>
        <v>101272.81299999999</v>
      </c>
      <c r="BM166" s="30">
        <f t="shared" si="614"/>
        <v>103093.497</v>
      </c>
      <c r="BN166" s="30">
        <f t="shared" si="615"/>
        <v>103093.497</v>
      </c>
      <c r="BO166" s="30">
        <f t="shared" si="612"/>
        <v>0</v>
      </c>
      <c r="BP166" s="31"/>
      <c r="BQ166" s="1"/>
      <c r="BR166" s="1"/>
      <c r="BS166" s="1"/>
      <c r="BT166" s="1"/>
      <c r="BU166" s="1"/>
      <c r="BV166" s="1"/>
      <c r="BW166" s="1"/>
      <c r="BX166" s="1"/>
      <c r="BY166" s="1"/>
    </row>
    <row r="167">
      <c r="A167" s="28" t="s">
        <v>139</v>
      </c>
      <c r="B167" s="28" t="s">
        <v>60</v>
      </c>
      <c r="C167" s="28" t="s">
        <v>60</v>
      </c>
      <c r="D167" s="28" t="s">
        <v>149</v>
      </c>
      <c r="E167" s="35"/>
      <c r="F167" s="29" t="s">
        <v>33</v>
      </c>
      <c r="G167" s="30">
        <f t="shared" si="570"/>
        <v>93979</v>
      </c>
      <c r="H167" s="30">
        <f t="shared" si="571"/>
        <v>90888.5</v>
      </c>
      <c r="I167" s="30">
        <f t="shared" si="572"/>
        <v>90888.5</v>
      </c>
      <c r="J167" s="30">
        <f t="shared" si="573"/>
        <v>6816.4229999999998</v>
      </c>
      <c r="K167" s="30">
        <f t="shared" si="574"/>
        <v>12204.996999999999</v>
      </c>
      <c r="L167" s="30">
        <f t="shared" si="575"/>
        <v>12204.996999999999</v>
      </c>
      <c r="M167" s="30">
        <f t="shared" si="401"/>
        <v>100795.423</v>
      </c>
      <c r="N167" s="30">
        <f t="shared" si="402"/>
        <v>103093.497</v>
      </c>
      <c r="O167" s="30">
        <f t="shared" si="403"/>
        <v>103093.497</v>
      </c>
      <c r="P167" s="30">
        <f t="shared" si="576"/>
        <v>0</v>
      </c>
      <c r="Q167" s="30">
        <f t="shared" si="577"/>
        <v>0</v>
      </c>
      <c r="R167" s="30">
        <f t="shared" si="578"/>
        <v>0</v>
      </c>
      <c r="S167" s="30">
        <f t="shared" si="579"/>
        <v>0</v>
      </c>
      <c r="T167" s="30">
        <f t="shared" si="580"/>
        <v>0</v>
      </c>
      <c r="U167" s="30">
        <f t="shared" si="581"/>
        <v>0</v>
      </c>
      <c r="V167" s="30">
        <f t="shared" si="582"/>
        <v>0</v>
      </c>
      <c r="W167" s="30">
        <f t="shared" si="583"/>
        <v>0</v>
      </c>
      <c r="X167" s="30">
        <f t="shared" si="584"/>
        <v>0</v>
      </c>
      <c r="Y167" s="30">
        <f t="shared" si="585"/>
        <v>0</v>
      </c>
      <c r="Z167" s="30">
        <f t="shared" si="586"/>
        <v>0</v>
      </c>
      <c r="AA167" s="30">
        <f t="shared" si="587"/>
        <v>0</v>
      </c>
      <c r="AB167" s="30">
        <f t="shared" si="588"/>
        <v>0</v>
      </c>
      <c r="AC167" s="30">
        <f t="shared" si="285"/>
        <v>100795.423</v>
      </c>
      <c r="AD167" s="30">
        <f t="shared" si="286"/>
        <v>103093.497</v>
      </c>
      <c r="AE167" s="30">
        <f t="shared" si="287"/>
        <v>103093.497</v>
      </c>
      <c r="AF167" s="30">
        <f t="shared" si="589"/>
        <v>0</v>
      </c>
      <c r="AG167" s="30">
        <f t="shared" si="289"/>
        <v>100795.423</v>
      </c>
      <c r="AH167" s="30">
        <f t="shared" si="290"/>
        <v>103093.497</v>
      </c>
      <c r="AI167" s="30">
        <f t="shared" si="291"/>
        <v>103093.497</v>
      </c>
      <c r="AJ167" s="30">
        <f t="shared" si="590"/>
        <v>0</v>
      </c>
      <c r="AK167" s="30">
        <f t="shared" si="591"/>
        <v>2003</v>
      </c>
      <c r="AL167" s="30">
        <f t="shared" si="592"/>
        <v>-1481.7</v>
      </c>
      <c r="AM167" s="30">
        <f t="shared" si="593"/>
        <v>0</v>
      </c>
      <c r="AN167" s="30">
        <f t="shared" si="594"/>
        <v>0</v>
      </c>
      <c r="AO167" s="30">
        <f t="shared" si="595"/>
        <v>0</v>
      </c>
      <c r="AP167" s="30">
        <f t="shared" si="596"/>
        <v>0</v>
      </c>
      <c r="AQ167" s="30">
        <f t="shared" si="597"/>
        <v>0</v>
      </c>
      <c r="AR167" s="30">
        <f t="shared" si="598"/>
        <v>0</v>
      </c>
      <c r="AS167" s="30">
        <f t="shared" si="616"/>
        <v>101316.723</v>
      </c>
      <c r="AT167" s="30">
        <f t="shared" si="617"/>
        <v>103093.497</v>
      </c>
      <c r="AU167" s="30">
        <f t="shared" si="618"/>
        <v>103093.497</v>
      </c>
      <c r="AV167" s="30">
        <f t="shared" si="599"/>
        <v>-43.909999999999997</v>
      </c>
      <c r="AW167" s="30">
        <f t="shared" si="600"/>
        <v>0</v>
      </c>
      <c r="AX167" s="30">
        <f t="shared" si="601"/>
        <v>0</v>
      </c>
      <c r="AY167" s="30">
        <f t="shared" si="619"/>
        <v>101272.81299999999</v>
      </c>
      <c r="AZ167" s="30">
        <f t="shared" si="620"/>
        <v>103093.497</v>
      </c>
      <c r="BA167" s="30">
        <f t="shared" si="621"/>
        <v>103093.497</v>
      </c>
      <c r="BB167" s="30">
        <f t="shared" si="602"/>
        <v>0</v>
      </c>
      <c r="BC167" s="30">
        <f t="shared" si="603"/>
        <v>0</v>
      </c>
      <c r="BD167" s="30">
        <f t="shared" si="604"/>
        <v>0</v>
      </c>
      <c r="BE167" s="30">
        <f t="shared" si="605"/>
        <v>0</v>
      </c>
      <c r="BF167" s="30">
        <f t="shared" si="606"/>
        <v>0</v>
      </c>
      <c r="BG167" s="30">
        <f t="shared" si="607"/>
        <v>0</v>
      </c>
      <c r="BH167" s="30">
        <f t="shared" si="608"/>
        <v>0</v>
      </c>
      <c r="BI167" s="30">
        <f t="shared" si="609"/>
        <v>0</v>
      </c>
      <c r="BJ167" s="30">
        <f t="shared" si="610"/>
        <v>0</v>
      </c>
      <c r="BK167" s="30">
        <f t="shared" si="611"/>
        <v>0</v>
      </c>
      <c r="BL167" s="30">
        <f t="shared" si="613"/>
        <v>101272.81299999999</v>
      </c>
      <c r="BM167" s="30">
        <f t="shared" si="614"/>
        <v>103093.497</v>
      </c>
      <c r="BN167" s="30">
        <f t="shared" si="615"/>
        <v>103093.497</v>
      </c>
      <c r="BO167" s="30">
        <f t="shared" si="612"/>
        <v>0</v>
      </c>
      <c r="BP167" s="31"/>
      <c r="BQ167" s="1"/>
      <c r="BR167" s="1"/>
      <c r="BS167" s="1"/>
      <c r="BT167" s="1"/>
      <c r="BU167" s="1"/>
      <c r="BV167" s="1"/>
      <c r="BW167" s="1"/>
      <c r="BX167" s="1"/>
      <c r="BY167" s="1"/>
    </row>
    <row r="168" ht="31.5">
      <c r="A168" s="28" t="s">
        <v>139</v>
      </c>
      <c r="B168" s="28" t="s">
        <v>60</v>
      </c>
      <c r="C168" s="28" t="s">
        <v>60</v>
      </c>
      <c r="D168" s="28" t="s">
        <v>171</v>
      </c>
      <c r="E168" s="35"/>
      <c r="F168" s="29" t="s">
        <v>172</v>
      </c>
      <c r="G168" s="30">
        <f t="shared" si="570"/>
        <v>93979</v>
      </c>
      <c r="H168" s="30">
        <f t="shared" si="571"/>
        <v>90888.5</v>
      </c>
      <c r="I168" s="30">
        <f t="shared" si="572"/>
        <v>90888.5</v>
      </c>
      <c r="J168" s="30">
        <f t="shared" si="573"/>
        <v>6816.4229999999998</v>
      </c>
      <c r="K168" s="30">
        <f t="shared" si="574"/>
        <v>12204.996999999999</v>
      </c>
      <c r="L168" s="30">
        <f t="shared" si="575"/>
        <v>12204.996999999999</v>
      </c>
      <c r="M168" s="30">
        <f t="shared" si="401"/>
        <v>100795.423</v>
      </c>
      <c r="N168" s="30">
        <f t="shared" si="402"/>
        <v>103093.497</v>
      </c>
      <c r="O168" s="30">
        <f t="shared" si="403"/>
        <v>103093.497</v>
      </c>
      <c r="P168" s="30">
        <f t="shared" si="576"/>
        <v>0</v>
      </c>
      <c r="Q168" s="30">
        <f t="shared" si="577"/>
        <v>0</v>
      </c>
      <c r="R168" s="30">
        <f t="shared" si="578"/>
        <v>0</v>
      </c>
      <c r="S168" s="30">
        <f t="shared" si="579"/>
        <v>0</v>
      </c>
      <c r="T168" s="30">
        <f t="shared" si="580"/>
        <v>0</v>
      </c>
      <c r="U168" s="30">
        <f t="shared" si="581"/>
        <v>0</v>
      </c>
      <c r="V168" s="30">
        <f t="shared" si="582"/>
        <v>0</v>
      </c>
      <c r="W168" s="30">
        <f t="shared" si="583"/>
        <v>0</v>
      </c>
      <c r="X168" s="30">
        <f t="shared" si="584"/>
        <v>0</v>
      </c>
      <c r="Y168" s="30">
        <f t="shared" si="585"/>
        <v>0</v>
      </c>
      <c r="Z168" s="30">
        <f t="shared" si="586"/>
        <v>0</v>
      </c>
      <c r="AA168" s="30">
        <f t="shared" si="587"/>
        <v>0</v>
      </c>
      <c r="AB168" s="30">
        <f t="shared" si="588"/>
        <v>0</v>
      </c>
      <c r="AC168" s="30">
        <f t="shared" si="285"/>
        <v>100795.423</v>
      </c>
      <c r="AD168" s="30">
        <f t="shared" si="286"/>
        <v>103093.497</v>
      </c>
      <c r="AE168" s="30">
        <f t="shared" si="287"/>
        <v>103093.497</v>
      </c>
      <c r="AF168" s="30">
        <f t="shared" si="589"/>
        <v>0</v>
      </c>
      <c r="AG168" s="30">
        <f t="shared" si="289"/>
        <v>100795.423</v>
      </c>
      <c r="AH168" s="30">
        <f t="shared" si="290"/>
        <v>103093.497</v>
      </c>
      <c r="AI168" s="30">
        <f t="shared" si="291"/>
        <v>103093.497</v>
      </c>
      <c r="AJ168" s="30">
        <f t="shared" si="590"/>
        <v>0</v>
      </c>
      <c r="AK168" s="30">
        <f t="shared" si="591"/>
        <v>2003</v>
      </c>
      <c r="AL168" s="30">
        <f t="shared" si="592"/>
        <v>-1481.7</v>
      </c>
      <c r="AM168" s="30">
        <f t="shared" si="593"/>
        <v>0</v>
      </c>
      <c r="AN168" s="30">
        <f t="shared" si="594"/>
        <v>0</v>
      </c>
      <c r="AO168" s="30">
        <f t="shared" si="595"/>
        <v>0</v>
      </c>
      <c r="AP168" s="30">
        <f t="shared" si="596"/>
        <v>0</v>
      </c>
      <c r="AQ168" s="30">
        <f t="shared" si="597"/>
        <v>0</v>
      </c>
      <c r="AR168" s="30">
        <f t="shared" si="598"/>
        <v>0</v>
      </c>
      <c r="AS168" s="30">
        <f t="shared" si="616"/>
        <v>101316.723</v>
      </c>
      <c r="AT168" s="30">
        <f t="shared" si="617"/>
        <v>103093.497</v>
      </c>
      <c r="AU168" s="30">
        <f t="shared" si="618"/>
        <v>103093.497</v>
      </c>
      <c r="AV168" s="30">
        <f t="shared" si="599"/>
        <v>-43.909999999999997</v>
      </c>
      <c r="AW168" s="30">
        <f t="shared" si="600"/>
        <v>0</v>
      </c>
      <c r="AX168" s="30">
        <f t="shared" si="601"/>
        <v>0</v>
      </c>
      <c r="AY168" s="30">
        <f t="shared" si="619"/>
        <v>101272.81299999999</v>
      </c>
      <c r="AZ168" s="30">
        <f t="shared" si="620"/>
        <v>103093.497</v>
      </c>
      <c r="BA168" s="30">
        <f t="shared" si="621"/>
        <v>103093.497</v>
      </c>
      <c r="BB168" s="30">
        <f t="shared" si="602"/>
        <v>0</v>
      </c>
      <c r="BC168" s="30">
        <f t="shared" si="603"/>
        <v>0</v>
      </c>
      <c r="BD168" s="30">
        <f t="shared" si="604"/>
        <v>0</v>
      </c>
      <c r="BE168" s="30">
        <f t="shared" si="605"/>
        <v>0</v>
      </c>
      <c r="BF168" s="30">
        <f t="shared" si="606"/>
        <v>0</v>
      </c>
      <c r="BG168" s="30">
        <f t="shared" si="607"/>
        <v>0</v>
      </c>
      <c r="BH168" s="30">
        <f t="shared" si="608"/>
        <v>0</v>
      </c>
      <c r="BI168" s="30">
        <f t="shared" si="609"/>
        <v>0</v>
      </c>
      <c r="BJ168" s="30">
        <f t="shared" si="610"/>
        <v>0</v>
      </c>
      <c r="BK168" s="30">
        <f t="shared" si="611"/>
        <v>0</v>
      </c>
      <c r="BL168" s="30">
        <f t="shared" si="613"/>
        <v>101272.81299999999</v>
      </c>
      <c r="BM168" s="30">
        <f t="shared" si="614"/>
        <v>103093.497</v>
      </c>
      <c r="BN168" s="30">
        <f t="shared" si="615"/>
        <v>103093.497</v>
      </c>
      <c r="BO168" s="30">
        <f t="shared" si="612"/>
        <v>0</v>
      </c>
      <c r="BP168" s="31"/>
      <c r="BQ168" s="1"/>
      <c r="BR168" s="1"/>
      <c r="BS168" s="1"/>
      <c r="BT168" s="1"/>
      <c r="BU168" s="1"/>
      <c r="BV168" s="1"/>
      <c r="BW168" s="1"/>
      <c r="BX168" s="1"/>
      <c r="BY168" s="1"/>
    </row>
    <row r="169" ht="47.25">
      <c r="A169" s="28" t="s">
        <v>139</v>
      </c>
      <c r="B169" s="28" t="s">
        <v>60</v>
      </c>
      <c r="C169" s="28" t="s">
        <v>60</v>
      </c>
      <c r="D169" s="28" t="s">
        <v>180</v>
      </c>
      <c r="E169" s="35"/>
      <c r="F169" s="29" t="s">
        <v>53</v>
      </c>
      <c r="G169" s="30">
        <f>G170+G171+G172</f>
        <v>93979</v>
      </c>
      <c r="H169" s="30">
        <f>H170+H171+H172</f>
        <v>90888.5</v>
      </c>
      <c r="I169" s="30">
        <f>I170+I171+I172</f>
        <v>90888.5</v>
      </c>
      <c r="J169" s="30">
        <f>J170+J171+J172</f>
        <v>6816.4229999999998</v>
      </c>
      <c r="K169" s="30">
        <f>K170+K171+K172</f>
        <v>12204.996999999999</v>
      </c>
      <c r="L169" s="30">
        <f>L170+L171+L172</f>
        <v>12204.996999999999</v>
      </c>
      <c r="M169" s="30">
        <f t="shared" si="401"/>
        <v>100795.423</v>
      </c>
      <c r="N169" s="30">
        <f t="shared" si="402"/>
        <v>103093.497</v>
      </c>
      <c r="O169" s="30">
        <f t="shared" si="403"/>
        <v>103093.497</v>
      </c>
      <c r="P169" s="30">
        <f>P170+P171+P172</f>
        <v>0</v>
      </c>
      <c r="Q169" s="30">
        <f>Q170+Q171+Q172</f>
        <v>0</v>
      </c>
      <c r="R169" s="30">
        <f>R170+R171+R172</f>
        <v>0</v>
      </c>
      <c r="S169" s="30">
        <f>S170+S171+S172</f>
        <v>0</v>
      </c>
      <c r="T169" s="30">
        <f>T170+T171+T172</f>
        <v>0</v>
      </c>
      <c r="U169" s="30">
        <f>U170+U171+U172</f>
        <v>0</v>
      </c>
      <c r="V169" s="30">
        <f>V170+V171+V172</f>
        <v>0</v>
      </c>
      <c r="W169" s="30">
        <f>W170+W171+W172</f>
        <v>0</v>
      </c>
      <c r="X169" s="30">
        <f>X170+X171+X172</f>
        <v>0</v>
      </c>
      <c r="Y169" s="30">
        <f>Y170+Y171+Y172</f>
        <v>0</v>
      </c>
      <c r="Z169" s="30">
        <f>Z170+Z171+Z172</f>
        <v>0</v>
      </c>
      <c r="AA169" s="30">
        <f>AA170+AA171+AA172</f>
        <v>0</v>
      </c>
      <c r="AB169" s="30">
        <f>AB170+AB171+AB172</f>
        <v>0</v>
      </c>
      <c r="AC169" s="30">
        <f t="shared" si="285"/>
        <v>100795.423</v>
      </c>
      <c r="AD169" s="30">
        <f t="shared" si="286"/>
        <v>103093.497</v>
      </c>
      <c r="AE169" s="30">
        <f t="shared" si="287"/>
        <v>103093.497</v>
      </c>
      <c r="AF169" s="30">
        <f>AF170+AF171+AF172</f>
        <v>0</v>
      </c>
      <c r="AG169" s="30">
        <f t="shared" si="289"/>
        <v>100795.423</v>
      </c>
      <c r="AH169" s="30">
        <f t="shared" si="290"/>
        <v>103093.497</v>
      </c>
      <c r="AI169" s="30">
        <f t="shared" si="291"/>
        <v>103093.497</v>
      </c>
      <c r="AJ169" s="30">
        <f>AJ170+AJ171+AJ172</f>
        <v>0</v>
      </c>
      <c r="AK169" s="30">
        <f>AK170+AK171+AK172</f>
        <v>2003</v>
      </c>
      <c r="AL169" s="30">
        <f>AL170+AL171+AL172</f>
        <v>-1481.7</v>
      </c>
      <c r="AM169" s="30">
        <f>AM170+AM171+AM172</f>
        <v>0</v>
      </c>
      <c r="AN169" s="30">
        <f>AN170+AN171+AN172</f>
        <v>0</v>
      </c>
      <c r="AO169" s="30">
        <f>AO170+AO171+AO172</f>
        <v>0</v>
      </c>
      <c r="AP169" s="30">
        <f>AP170+AP171+AP172</f>
        <v>0</v>
      </c>
      <c r="AQ169" s="30">
        <f>AQ170+AQ171+AQ172</f>
        <v>0</v>
      </c>
      <c r="AR169" s="30">
        <f>AR170+AR171+AR172</f>
        <v>0</v>
      </c>
      <c r="AS169" s="30">
        <f t="shared" si="616"/>
        <v>101316.723</v>
      </c>
      <c r="AT169" s="30">
        <f t="shared" si="617"/>
        <v>103093.497</v>
      </c>
      <c r="AU169" s="30">
        <f t="shared" si="618"/>
        <v>103093.497</v>
      </c>
      <c r="AV169" s="30">
        <f>AV170+AV171+AV172</f>
        <v>-43.909999999999997</v>
      </c>
      <c r="AW169" s="30">
        <f>AW170+AW171+AW172</f>
        <v>0</v>
      </c>
      <c r="AX169" s="30">
        <f>AX170+AX171+AX172</f>
        <v>0</v>
      </c>
      <c r="AY169" s="30">
        <f t="shared" si="619"/>
        <v>101272.81299999999</v>
      </c>
      <c r="AZ169" s="30">
        <f t="shared" si="620"/>
        <v>103093.497</v>
      </c>
      <c r="BA169" s="30">
        <f t="shared" si="621"/>
        <v>103093.497</v>
      </c>
      <c r="BB169" s="30">
        <f>BB170+BB171+BB172</f>
        <v>0</v>
      </c>
      <c r="BC169" s="30">
        <f>BC170+BC171+BC172</f>
        <v>0</v>
      </c>
      <c r="BD169" s="30">
        <f>BD170+BD171+BD172</f>
        <v>0</v>
      </c>
      <c r="BE169" s="30">
        <f>BE170+BE171+BE172</f>
        <v>0</v>
      </c>
      <c r="BF169" s="30">
        <f>BF170+BF171+BF172</f>
        <v>0</v>
      </c>
      <c r="BG169" s="30">
        <f>BG170+BG171+BG172</f>
        <v>0</v>
      </c>
      <c r="BH169" s="30">
        <f>BH170+BH171+BH172</f>
        <v>0</v>
      </c>
      <c r="BI169" s="30">
        <f>BI170+BI171+BI172</f>
        <v>0</v>
      </c>
      <c r="BJ169" s="30">
        <f>BJ170+BJ171+BJ172</f>
        <v>0</v>
      </c>
      <c r="BK169" s="30">
        <f>BK170+BK171+BK172</f>
        <v>0</v>
      </c>
      <c r="BL169" s="30">
        <f t="shared" si="613"/>
        <v>101272.81299999999</v>
      </c>
      <c r="BM169" s="30">
        <f t="shared" si="614"/>
        <v>103093.497</v>
      </c>
      <c r="BN169" s="30">
        <f t="shared" si="615"/>
        <v>103093.497</v>
      </c>
      <c r="BO169" s="30">
        <f>BO170+BO171+BO172</f>
        <v>0</v>
      </c>
      <c r="BP169" s="31"/>
      <c r="BQ169" s="1"/>
      <c r="BR169" s="1"/>
      <c r="BS169" s="1"/>
      <c r="BT169" s="1"/>
      <c r="BU169" s="1"/>
      <c r="BV169" s="1"/>
      <c r="BW169" s="1"/>
      <c r="BX169" s="1"/>
      <c r="BY169" s="1"/>
    </row>
    <row r="170" s="1" customFormat="1" ht="78.75">
      <c r="A170" s="28" t="s">
        <v>139</v>
      </c>
      <c r="B170" s="28" t="s">
        <v>60</v>
      </c>
      <c r="C170" s="28" t="s">
        <v>60</v>
      </c>
      <c r="D170" s="28" t="s">
        <v>180</v>
      </c>
      <c r="E170" s="28" t="s">
        <v>50</v>
      </c>
      <c r="F170" s="29" t="s">
        <v>51</v>
      </c>
      <c r="G170" s="30">
        <v>84535.300000000003</v>
      </c>
      <c r="H170" s="30">
        <v>81444.800000000003</v>
      </c>
      <c r="I170" s="30">
        <v>81444.800000000003</v>
      </c>
      <c r="J170" s="32">
        <v>6816.4229999999998</v>
      </c>
      <c r="K170" s="32">
        <v>12204.996999999999</v>
      </c>
      <c r="L170" s="32">
        <v>12204.996999999999</v>
      </c>
      <c r="M170" s="30">
        <f t="shared" si="401"/>
        <v>91351.722999999998</v>
      </c>
      <c r="N170" s="30">
        <f t="shared" si="402"/>
        <v>93649.797000000006</v>
      </c>
      <c r="O170" s="30">
        <f t="shared" si="403"/>
        <v>93649.797000000006</v>
      </c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>
        <f t="shared" si="285"/>
        <v>91351.722999999998</v>
      </c>
      <c r="AD170" s="30">
        <f t="shared" si="286"/>
        <v>93649.797000000006</v>
      </c>
      <c r="AE170" s="30">
        <f t="shared" si="287"/>
        <v>93649.797000000006</v>
      </c>
      <c r="AF170" s="30"/>
      <c r="AG170" s="30">
        <f t="shared" si="289"/>
        <v>91351.722999999998</v>
      </c>
      <c r="AH170" s="30">
        <f t="shared" si="290"/>
        <v>93649.797000000006</v>
      </c>
      <c r="AI170" s="30">
        <f t="shared" si="291"/>
        <v>93649.797000000006</v>
      </c>
      <c r="AJ170" s="30"/>
      <c r="AK170" s="30">
        <v>2003</v>
      </c>
      <c r="AL170" s="30">
        <f>-1481.7</f>
        <v>-1481.7</v>
      </c>
      <c r="AM170" s="30"/>
      <c r="AN170" s="30"/>
      <c r="AO170" s="30"/>
      <c r="AP170" s="30"/>
      <c r="AQ170" s="30"/>
      <c r="AR170" s="30"/>
      <c r="AS170" s="30">
        <f t="shared" si="616"/>
        <v>91873.023000000001</v>
      </c>
      <c r="AT170" s="30">
        <f t="shared" si="617"/>
        <v>93649.797000000006</v>
      </c>
      <c r="AU170" s="30">
        <f t="shared" si="618"/>
        <v>93649.797000000006</v>
      </c>
      <c r="AV170" s="30">
        <v>-43.909999999999997</v>
      </c>
      <c r="AW170" s="30"/>
      <c r="AX170" s="30"/>
      <c r="AY170" s="30">
        <f t="shared" si="619"/>
        <v>91829.112999999998</v>
      </c>
      <c r="AZ170" s="30">
        <f t="shared" si="620"/>
        <v>93649.797000000006</v>
      </c>
      <c r="BA170" s="30">
        <f t="shared" si="621"/>
        <v>93649.797000000006</v>
      </c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>
        <f t="shared" si="613"/>
        <v>91829.112999999998</v>
      </c>
      <c r="BM170" s="30">
        <f t="shared" si="614"/>
        <v>93649.797000000006</v>
      </c>
      <c r="BN170" s="30">
        <f t="shared" si="615"/>
        <v>93649.797000000006</v>
      </c>
      <c r="BO170" s="30"/>
      <c r="BP170" s="31"/>
      <c r="BQ170" s="1"/>
      <c r="BR170" s="1"/>
      <c r="BS170" s="1"/>
      <c r="BT170" s="1"/>
      <c r="BU170" s="1"/>
      <c r="BV170" s="1"/>
      <c r="BW170" s="1"/>
      <c r="BX170" s="1"/>
      <c r="BY170" s="1"/>
      <c r="BZ170" s="1"/>
    </row>
    <row r="171" ht="31.5">
      <c r="A171" s="28" t="s">
        <v>139</v>
      </c>
      <c r="B171" s="28" t="s">
        <v>60</v>
      </c>
      <c r="C171" s="28" t="s">
        <v>60</v>
      </c>
      <c r="D171" s="28" t="s">
        <v>180</v>
      </c>
      <c r="E171" s="28" t="s">
        <v>38</v>
      </c>
      <c r="F171" s="29" t="s">
        <v>39</v>
      </c>
      <c r="G171" s="30">
        <v>9322.5</v>
      </c>
      <c r="H171" s="30">
        <v>9376.5</v>
      </c>
      <c r="I171" s="30">
        <v>9376.5</v>
      </c>
      <c r="J171" s="30"/>
      <c r="K171" s="30"/>
      <c r="L171" s="30"/>
      <c r="M171" s="30">
        <f t="shared" si="401"/>
        <v>9322.5</v>
      </c>
      <c r="N171" s="30">
        <f t="shared" si="402"/>
        <v>9376.5</v>
      </c>
      <c r="O171" s="30">
        <f t="shared" si="403"/>
        <v>9376.5</v>
      </c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>
        <f t="shared" ref="AC171:AC234" si="622">M171+R171+P171+Q171+T171+S171</f>
        <v>9322.5</v>
      </c>
      <c r="AD171" s="30">
        <f t="shared" ref="AD171:AD234" si="623">N171+V171+X171+U171+W171</f>
        <v>9376.5</v>
      </c>
      <c r="AE171" s="30">
        <f t="shared" ref="AE171:AE234" si="624">O171+Z171+AB171+Y171+AA171</f>
        <v>9376.5</v>
      </c>
      <c r="AF171" s="30"/>
      <c r="AG171" s="30">
        <f t="shared" ref="AG171:AG234" si="625">AC171+AF171</f>
        <v>9322.5</v>
      </c>
      <c r="AH171" s="30">
        <f t="shared" ref="AH171:AH234" si="626">AD171</f>
        <v>9376.5</v>
      </c>
      <c r="AI171" s="30">
        <f t="shared" ref="AI171:AI234" si="627">AE171</f>
        <v>9376.5</v>
      </c>
      <c r="AJ171" s="30"/>
      <c r="AK171" s="30"/>
      <c r="AL171" s="30"/>
      <c r="AM171" s="30"/>
      <c r="AN171" s="30"/>
      <c r="AO171" s="30"/>
      <c r="AP171" s="30"/>
      <c r="AQ171" s="30"/>
      <c r="AR171" s="30"/>
      <c r="AS171" s="30">
        <f t="shared" si="616"/>
        <v>9322.5</v>
      </c>
      <c r="AT171" s="30">
        <f t="shared" si="617"/>
        <v>9376.5</v>
      </c>
      <c r="AU171" s="30">
        <f t="shared" si="618"/>
        <v>9376.5</v>
      </c>
      <c r="AV171" s="30"/>
      <c r="AW171" s="30"/>
      <c r="AX171" s="30"/>
      <c r="AY171" s="30">
        <f t="shared" si="619"/>
        <v>9322.5</v>
      </c>
      <c r="AZ171" s="30">
        <f t="shared" si="620"/>
        <v>9376.5</v>
      </c>
      <c r="BA171" s="30">
        <f t="shared" si="621"/>
        <v>9376.5</v>
      </c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>
        <f t="shared" si="613"/>
        <v>9322.5</v>
      </c>
      <c r="BM171" s="30">
        <f t="shared" si="614"/>
        <v>9376.5</v>
      </c>
      <c r="BN171" s="30">
        <f t="shared" si="615"/>
        <v>9376.5</v>
      </c>
      <c r="BO171" s="30"/>
      <c r="BP171" s="31"/>
      <c r="BQ171" s="1"/>
      <c r="BR171" s="1"/>
      <c r="BS171" s="1"/>
      <c r="BT171" s="1"/>
      <c r="BU171" s="1"/>
      <c r="BV171" s="1"/>
      <c r="BW171" s="1"/>
      <c r="BX171" s="1"/>
      <c r="BY171" s="1"/>
    </row>
    <row r="172">
      <c r="A172" s="28" t="s">
        <v>139</v>
      </c>
      <c r="B172" s="28" t="s">
        <v>60</v>
      </c>
      <c r="C172" s="28" t="s">
        <v>60</v>
      </c>
      <c r="D172" s="28" t="s">
        <v>180</v>
      </c>
      <c r="E172" s="28" t="s">
        <v>40</v>
      </c>
      <c r="F172" s="29" t="s">
        <v>41</v>
      </c>
      <c r="G172" s="30">
        <v>121.2</v>
      </c>
      <c r="H172" s="30">
        <v>67.200000000000003</v>
      </c>
      <c r="I172" s="30">
        <v>67.200000000000003</v>
      </c>
      <c r="J172" s="30"/>
      <c r="K172" s="30"/>
      <c r="L172" s="30"/>
      <c r="M172" s="30">
        <f t="shared" si="401"/>
        <v>121.2</v>
      </c>
      <c r="N172" s="30">
        <f t="shared" si="402"/>
        <v>67.200000000000003</v>
      </c>
      <c r="O172" s="30">
        <f t="shared" si="403"/>
        <v>67.200000000000003</v>
      </c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>
        <f t="shared" si="622"/>
        <v>121.2</v>
      </c>
      <c r="AD172" s="30">
        <f t="shared" si="623"/>
        <v>67.200000000000003</v>
      </c>
      <c r="AE172" s="30">
        <f t="shared" si="624"/>
        <v>67.200000000000003</v>
      </c>
      <c r="AF172" s="30"/>
      <c r="AG172" s="30">
        <f t="shared" si="625"/>
        <v>121.2</v>
      </c>
      <c r="AH172" s="30">
        <f t="shared" si="626"/>
        <v>67.200000000000003</v>
      </c>
      <c r="AI172" s="30">
        <f t="shared" si="627"/>
        <v>67.200000000000003</v>
      </c>
      <c r="AJ172" s="30"/>
      <c r="AK172" s="30"/>
      <c r="AL172" s="30"/>
      <c r="AM172" s="30"/>
      <c r="AN172" s="30"/>
      <c r="AO172" s="30"/>
      <c r="AP172" s="30"/>
      <c r="AQ172" s="30"/>
      <c r="AR172" s="30"/>
      <c r="AS172" s="30">
        <f t="shared" si="616"/>
        <v>121.2</v>
      </c>
      <c r="AT172" s="30">
        <f t="shared" si="617"/>
        <v>67.200000000000003</v>
      </c>
      <c r="AU172" s="30">
        <f t="shared" si="618"/>
        <v>67.200000000000003</v>
      </c>
      <c r="AV172" s="30"/>
      <c r="AW172" s="30"/>
      <c r="AX172" s="30"/>
      <c r="AY172" s="30">
        <f t="shared" si="619"/>
        <v>121.2</v>
      </c>
      <c r="AZ172" s="30">
        <f t="shared" si="620"/>
        <v>67.200000000000003</v>
      </c>
      <c r="BA172" s="30">
        <f t="shared" si="621"/>
        <v>67.200000000000003</v>
      </c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>
        <f t="shared" si="613"/>
        <v>121.2</v>
      </c>
      <c r="BM172" s="30">
        <f t="shared" si="614"/>
        <v>67.200000000000003</v>
      </c>
      <c r="BN172" s="30">
        <f t="shared" si="615"/>
        <v>67.200000000000003</v>
      </c>
      <c r="BO172" s="30"/>
      <c r="BP172" s="31"/>
      <c r="BQ172" s="1"/>
      <c r="BR172" s="1"/>
      <c r="BS172" s="1"/>
      <c r="BT172" s="1"/>
      <c r="BU172" s="1"/>
      <c r="BV172" s="1"/>
      <c r="BW172" s="1"/>
      <c r="BX172" s="1"/>
      <c r="BY172" s="1"/>
    </row>
    <row r="173" s="18" customFormat="1">
      <c r="A173" s="19" t="s">
        <v>139</v>
      </c>
      <c r="B173" s="19" t="s">
        <v>79</v>
      </c>
      <c r="C173" s="19"/>
      <c r="D173" s="19"/>
      <c r="E173" s="33"/>
      <c r="F173" s="20" t="s">
        <v>181</v>
      </c>
      <c r="G173" s="21">
        <f>G181+G174</f>
        <v>64436.300000000003</v>
      </c>
      <c r="H173" s="21">
        <f>H181+H174</f>
        <v>65684.800000000003</v>
      </c>
      <c r="I173" s="21">
        <f>I181+I174</f>
        <v>65684.800000000003</v>
      </c>
      <c r="J173" s="21">
        <f>J181+J174</f>
        <v>328.209</v>
      </c>
      <c r="K173" s="21">
        <f>K181+K174</f>
        <v>814.58299999999997</v>
      </c>
      <c r="L173" s="21">
        <f>L181+L174</f>
        <v>0</v>
      </c>
      <c r="M173" s="21">
        <f t="shared" si="401"/>
        <v>64764.509000000005</v>
      </c>
      <c r="N173" s="21">
        <f t="shared" si="402"/>
        <v>66499.383000000002</v>
      </c>
      <c r="O173" s="21">
        <f t="shared" si="403"/>
        <v>65684.800000000003</v>
      </c>
      <c r="P173" s="21">
        <f>P181+P174</f>
        <v>0</v>
      </c>
      <c r="Q173" s="21">
        <f>Q181+Q174</f>
        <v>0</v>
      </c>
      <c r="R173" s="21">
        <f>R181+R174</f>
        <v>0</v>
      </c>
      <c r="S173" s="21">
        <f>S181+S174</f>
        <v>0</v>
      </c>
      <c r="T173" s="21">
        <f>T181+T174</f>
        <v>6236</v>
      </c>
      <c r="U173" s="21">
        <f>U181+U174</f>
        <v>0</v>
      </c>
      <c r="V173" s="21">
        <f>V181+V174</f>
        <v>0</v>
      </c>
      <c r="W173" s="21">
        <f>W181+W174</f>
        <v>0</v>
      </c>
      <c r="X173" s="21">
        <f>X181+X174</f>
        <v>15477.1</v>
      </c>
      <c r="Y173" s="21">
        <f>Y181+Y174</f>
        <v>0</v>
      </c>
      <c r="Z173" s="21">
        <f>Z181+Z174</f>
        <v>0</v>
      </c>
      <c r="AA173" s="21">
        <f>AA181+AA174</f>
        <v>0</v>
      </c>
      <c r="AB173" s="21">
        <f>AB181+AB174</f>
        <v>0</v>
      </c>
      <c r="AC173" s="21">
        <f t="shared" si="622"/>
        <v>71000.509000000005</v>
      </c>
      <c r="AD173" s="21">
        <f t="shared" si="623"/>
        <v>81976.483000000007</v>
      </c>
      <c r="AE173" s="21">
        <f t="shared" si="624"/>
        <v>65684.800000000003</v>
      </c>
      <c r="AF173" s="21">
        <f>AF181+AF174</f>
        <v>0</v>
      </c>
      <c r="AG173" s="21">
        <f t="shared" si="625"/>
        <v>71000.509000000005</v>
      </c>
      <c r="AH173" s="21">
        <f t="shared" si="626"/>
        <v>81976.483000000007</v>
      </c>
      <c r="AI173" s="21">
        <f t="shared" si="627"/>
        <v>65684.800000000003</v>
      </c>
      <c r="AJ173" s="21">
        <f>AJ181+AJ174</f>
        <v>0</v>
      </c>
      <c r="AK173" s="21">
        <f>AK181+AK174</f>
        <v>0</v>
      </c>
      <c r="AL173" s="21">
        <f>AL181+AL174</f>
        <v>-599.10000000000002</v>
      </c>
      <c r="AM173" s="21">
        <f>AM181+AM174</f>
        <v>0</v>
      </c>
      <c r="AN173" s="21">
        <f>AN181+AN174</f>
        <v>0</v>
      </c>
      <c r="AO173" s="21">
        <f>AO181+AO174</f>
        <v>0</v>
      </c>
      <c r="AP173" s="21">
        <f>AP181+AP174</f>
        <v>0</v>
      </c>
      <c r="AQ173" s="21">
        <f>AQ181+AQ174</f>
        <v>0</v>
      </c>
      <c r="AR173" s="21">
        <f>AR181+AR174</f>
        <v>0</v>
      </c>
      <c r="AS173" s="21">
        <f t="shared" si="616"/>
        <v>70401.409</v>
      </c>
      <c r="AT173" s="21">
        <f t="shared" si="617"/>
        <v>81976.483000000007</v>
      </c>
      <c r="AU173" s="21">
        <f t="shared" si="618"/>
        <v>65684.800000000003</v>
      </c>
      <c r="AV173" s="21">
        <f>AV181+AV174</f>
        <v>0</v>
      </c>
      <c r="AW173" s="21">
        <f>AW181+AW174</f>
        <v>0</v>
      </c>
      <c r="AX173" s="21">
        <f>AX181+AX174</f>
        <v>0</v>
      </c>
      <c r="AY173" s="21">
        <f t="shared" si="619"/>
        <v>70401.409</v>
      </c>
      <c r="AZ173" s="21">
        <f t="shared" si="620"/>
        <v>81976.483000000007</v>
      </c>
      <c r="BA173" s="21">
        <f t="shared" si="621"/>
        <v>65684.800000000003</v>
      </c>
      <c r="BB173" s="21">
        <f>BB181+BB174</f>
        <v>0</v>
      </c>
      <c r="BC173" s="21">
        <f>BC181+BC174</f>
        <v>0</v>
      </c>
      <c r="BD173" s="21">
        <f>BD181+BD174</f>
        <v>-10.637</v>
      </c>
      <c r="BE173" s="21">
        <f>BE181+BE174</f>
        <v>0</v>
      </c>
      <c r="BF173" s="21">
        <f>BF181+BF174</f>
        <v>0</v>
      </c>
      <c r="BG173" s="21">
        <f>BG181+BG174</f>
        <v>0</v>
      </c>
      <c r="BH173" s="21">
        <f>BH181+BH174</f>
        <v>0</v>
      </c>
      <c r="BI173" s="21">
        <f>BI181+BI174</f>
        <v>0</v>
      </c>
      <c r="BJ173" s="21">
        <f>BJ181+BJ174</f>
        <v>0</v>
      </c>
      <c r="BK173" s="21">
        <f>BK181+BK174</f>
        <v>0</v>
      </c>
      <c r="BL173" s="21">
        <f t="shared" si="613"/>
        <v>70390.771999999997</v>
      </c>
      <c r="BM173" s="21">
        <f t="shared" si="614"/>
        <v>81976.483000000007</v>
      </c>
      <c r="BN173" s="21">
        <f t="shared" si="615"/>
        <v>65684.800000000003</v>
      </c>
      <c r="BO173" s="21">
        <f>BO181+BO174</f>
        <v>0</v>
      </c>
      <c r="BP173" s="22"/>
      <c r="BQ173" s="18"/>
      <c r="BR173" s="18"/>
      <c r="BS173" s="18"/>
      <c r="BT173" s="18"/>
      <c r="BU173" s="18"/>
      <c r="BV173" s="18"/>
      <c r="BW173" s="18"/>
      <c r="BX173" s="18"/>
      <c r="BY173" s="18"/>
    </row>
    <row r="174" s="23" customFormat="1" ht="31.5">
      <c r="A174" s="24" t="s">
        <v>139</v>
      </c>
      <c r="B174" s="24" t="s">
        <v>79</v>
      </c>
      <c r="C174" s="24" t="s">
        <v>62</v>
      </c>
      <c r="D174" s="24"/>
      <c r="E174" s="34"/>
      <c r="F174" s="25" t="s">
        <v>182</v>
      </c>
      <c r="G174" s="26">
        <f t="shared" ref="G174:G177" si="628">G175</f>
        <v>18300.100000000002</v>
      </c>
      <c r="H174" s="26">
        <f t="shared" ref="H174:H177" si="629">H175</f>
        <v>18300.100000000002</v>
      </c>
      <c r="I174" s="26">
        <f t="shared" ref="I174:I177" si="630">I175</f>
        <v>18300.100000000002</v>
      </c>
      <c r="J174" s="26">
        <f t="shared" ref="J174:J177" si="631">J175</f>
        <v>0</v>
      </c>
      <c r="K174" s="26">
        <f t="shared" ref="K174:K177" si="632">K175</f>
        <v>0</v>
      </c>
      <c r="L174" s="26">
        <f t="shared" ref="L174:L177" si="633">L175</f>
        <v>0</v>
      </c>
      <c r="M174" s="26">
        <f t="shared" si="401"/>
        <v>18300.100000000002</v>
      </c>
      <c r="N174" s="26">
        <f t="shared" si="402"/>
        <v>18300.100000000002</v>
      </c>
      <c r="O174" s="26">
        <f t="shared" si="403"/>
        <v>18300.100000000002</v>
      </c>
      <c r="P174" s="26">
        <f t="shared" ref="P174:P177" si="634">P175</f>
        <v>0</v>
      </c>
      <c r="Q174" s="26">
        <f t="shared" ref="Q174:Q177" si="635">Q175</f>
        <v>0</v>
      </c>
      <c r="R174" s="26">
        <f t="shared" ref="R174:R177" si="636">R175</f>
        <v>0</v>
      </c>
      <c r="S174" s="26">
        <f t="shared" ref="S174:S177" si="637">S175</f>
        <v>0</v>
      </c>
      <c r="T174" s="26">
        <f t="shared" ref="T174:T177" si="638">T175</f>
        <v>0</v>
      </c>
      <c r="U174" s="26">
        <f t="shared" ref="U174:U177" si="639">U175</f>
        <v>0</v>
      </c>
      <c r="V174" s="26">
        <f t="shared" ref="V174:V177" si="640">V175</f>
        <v>0</v>
      </c>
      <c r="W174" s="26">
        <f t="shared" ref="W174:W177" si="641">W175</f>
        <v>0</v>
      </c>
      <c r="X174" s="26">
        <f t="shared" ref="X174:X177" si="642">X175</f>
        <v>0</v>
      </c>
      <c r="Y174" s="26">
        <f t="shared" ref="Y174:Y177" si="643">Y175</f>
        <v>0</v>
      </c>
      <c r="Z174" s="26">
        <f t="shared" ref="Z174:Z177" si="644">Z175</f>
        <v>0</v>
      </c>
      <c r="AA174" s="26">
        <f t="shared" ref="AA174:AA177" si="645">AA175</f>
        <v>0</v>
      </c>
      <c r="AB174" s="26">
        <f t="shared" ref="AB174:AB177" si="646">AB175</f>
        <v>0</v>
      </c>
      <c r="AC174" s="26">
        <f t="shared" si="622"/>
        <v>18300.100000000002</v>
      </c>
      <c r="AD174" s="26">
        <f t="shared" si="623"/>
        <v>18300.100000000002</v>
      </c>
      <c r="AE174" s="26">
        <f t="shared" si="624"/>
        <v>18300.100000000002</v>
      </c>
      <c r="AF174" s="26">
        <f t="shared" ref="AF174:AF177" si="647">AF175</f>
        <v>0</v>
      </c>
      <c r="AG174" s="26">
        <f t="shared" si="625"/>
        <v>18300.100000000002</v>
      </c>
      <c r="AH174" s="26">
        <f t="shared" si="626"/>
        <v>18300.100000000002</v>
      </c>
      <c r="AI174" s="26">
        <f t="shared" si="627"/>
        <v>18300.100000000002</v>
      </c>
      <c r="AJ174" s="26">
        <f t="shared" ref="AJ174:AJ177" si="648">AJ175</f>
        <v>0</v>
      </c>
      <c r="AK174" s="26">
        <f t="shared" ref="AK174:AK177" si="649">AK175</f>
        <v>0</v>
      </c>
      <c r="AL174" s="26">
        <f t="shared" ref="AL174:AL177" si="650">AL175</f>
        <v>0</v>
      </c>
      <c r="AM174" s="26">
        <f t="shared" ref="AM174:AM177" si="651">AM175</f>
        <v>0</v>
      </c>
      <c r="AN174" s="26">
        <f t="shared" ref="AN174:AN177" si="652">AN175</f>
        <v>0</v>
      </c>
      <c r="AO174" s="26">
        <f t="shared" ref="AO174:AO177" si="653">AO175</f>
        <v>0</v>
      </c>
      <c r="AP174" s="26">
        <f t="shared" ref="AP174:AP177" si="654">AP175</f>
        <v>0</v>
      </c>
      <c r="AQ174" s="26">
        <f t="shared" ref="AQ174:AQ177" si="655">AQ175</f>
        <v>0</v>
      </c>
      <c r="AR174" s="26">
        <f t="shared" ref="AR174:AR177" si="656">AR175</f>
        <v>0</v>
      </c>
      <c r="AS174" s="26">
        <f t="shared" si="616"/>
        <v>18300.100000000002</v>
      </c>
      <c r="AT174" s="26">
        <f t="shared" si="617"/>
        <v>18300.100000000002</v>
      </c>
      <c r="AU174" s="26">
        <f t="shared" si="618"/>
        <v>18300.100000000002</v>
      </c>
      <c r="AV174" s="26">
        <f t="shared" ref="AV174:AV177" si="657">AV175</f>
        <v>0</v>
      </c>
      <c r="AW174" s="26">
        <f t="shared" ref="AW174:AW177" si="658">AW175</f>
        <v>0</v>
      </c>
      <c r="AX174" s="26">
        <f t="shared" ref="AX174:AX177" si="659">AX175</f>
        <v>0</v>
      </c>
      <c r="AY174" s="26">
        <f t="shared" si="619"/>
        <v>18300.100000000002</v>
      </c>
      <c r="AZ174" s="26">
        <f t="shared" si="620"/>
        <v>18300.100000000002</v>
      </c>
      <c r="BA174" s="26">
        <f t="shared" si="621"/>
        <v>18300.100000000002</v>
      </c>
      <c r="BB174" s="26">
        <f t="shared" ref="BB174:BB177" si="660">BB175</f>
        <v>0</v>
      </c>
      <c r="BC174" s="26">
        <f t="shared" ref="BC174:BC177" si="661">BC175</f>
        <v>0</v>
      </c>
      <c r="BD174" s="26">
        <f t="shared" ref="BD174:BD177" si="662">BD175</f>
        <v>-10.637</v>
      </c>
      <c r="BE174" s="26">
        <f t="shared" ref="BE174:BE177" si="663">BE175</f>
        <v>0</v>
      </c>
      <c r="BF174" s="26">
        <f t="shared" ref="BF174:BF177" si="664">BF175</f>
        <v>0</v>
      </c>
      <c r="BG174" s="26">
        <f t="shared" ref="BG174:BG177" si="665">BG175</f>
        <v>0</v>
      </c>
      <c r="BH174" s="26">
        <f t="shared" ref="BH174:BH177" si="666">BH175</f>
        <v>0</v>
      </c>
      <c r="BI174" s="26">
        <f t="shared" ref="BI174:BI177" si="667">BI175</f>
        <v>0</v>
      </c>
      <c r="BJ174" s="26">
        <f t="shared" ref="BJ174:BJ177" si="668">BJ175</f>
        <v>0</v>
      </c>
      <c r="BK174" s="26">
        <f t="shared" ref="BK174:BK177" si="669">BK175</f>
        <v>0</v>
      </c>
      <c r="BL174" s="26">
        <f t="shared" si="613"/>
        <v>18289.463000000003</v>
      </c>
      <c r="BM174" s="26">
        <f t="shared" si="614"/>
        <v>18300.100000000002</v>
      </c>
      <c r="BN174" s="26">
        <f t="shared" si="615"/>
        <v>18300.100000000002</v>
      </c>
      <c r="BO174" s="26">
        <f t="shared" ref="BO174:BO177" si="670">BO175</f>
        <v>0</v>
      </c>
      <c r="BP174" s="27"/>
      <c r="BQ174" s="23"/>
      <c r="BR174" s="23"/>
      <c r="BS174" s="23"/>
      <c r="BT174" s="23"/>
      <c r="BU174" s="23"/>
      <c r="BV174" s="23"/>
      <c r="BW174" s="23"/>
      <c r="BX174" s="23"/>
      <c r="BY174" s="23"/>
    </row>
    <row r="175" ht="31.5">
      <c r="A175" s="28" t="s">
        <v>139</v>
      </c>
      <c r="B175" s="28" t="s">
        <v>79</v>
      </c>
      <c r="C175" s="28" t="s">
        <v>62</v>
      </c>
      <c r="D175" s="28" t="s">
        <v>147</v>
      </c>
      <c r="E175" s="35"/>
      <c r="F175" s="29" t="s">
        <v>148</v>
      </c>
      <c r="G175" s="30">
        <f t="shared" si="628"/>
        <v>18300.100000000002</v>
      </c>
      <c r="H175" s="30">
        <f t="shared" si="629"/>
        <v>18300.100000000002</v>
      </c>
      <c r="I175" s="30">
        <f t="shared" si="630"/>
        <v>18300.100000000002</v>
      </c>
      <c r="J175" s="30">
        <f t="shared" si="631"/>
        <v>0</v>
      </c>
      <c r="K175" s="30">
        <f t="shared" si="632"/>
        <v>0</v>
      </c>
      <c r="L175" s="30">
        <f t="shared" si="633"/>
        <v>0</v>
      </c>
      <c r="M175" s="30">
        <f t="shared" si="401"/>
        <v>18300.100000000002</v>
      </c>
      <c r="N175" s="30">
        <f t="shared" si="402"/>
        <v>18300.100000000002</v>
      </c>
      <c r="O175" s="30">
        <f t="shared" si="403"/>
        <v>18300.100000000002</v>
      </c>
      <c r="P175" s="30">
        <f t="shared" si="634"/>
        <v>0</v>
      </c>
      <c r="Q175" s="30">
        <f t="shared" si="635"/>
        <v>0</v>
      </c>
      <c r="R175" s="30">
        <f t="shared" si="636"/>
        <v>0</v>
      </c>
      <c r="S175" s="30">
        <f t="shared" si="637"/>
        <v>0</v>
      </c>
      <c r="T175" s="30">
        <f t="shared" si="638"/>
        <v>0</v>
      </c>
      <c r="U175" s="30">
        <f t="shared" si="639"/>
        <v>0</v>
      </c>
      <c r="V175" s="30">
        <f t="shared" si="640"/>
        <v>0</v>
      </c>
      <c r="W175" s="30">
        <f t="shared" si="641"/>
        <v>0</v>
      </c>
      <c r="X175" s="30">
        <f t="shared" si="642"/>
        <v>0</v>
      </c>
      <c r="Y175" s="30">
        <f t="shared" si="643"/>
        <v>0</v>
      </c>
      <c r="Z175" s="30">
        <f t="shared" si="644"/>
        <v>0</v>
      </c>
      <c r="AA175" s="30">
        <f t="shared" si="645"/>
        <v>0</v>
      </c>
      <c r="AB175" s="30">
        <f t="shared" si="646"/>
        <v>0</v>
      </c>
      <c r="AC175" s="30">
        <f t="shared" si="622"/>
        <v>18300.100000000002</v>
      </c>
      <c r="AD175" s="30">
        <f t="shared" si="623"/>
        <v>18300.100000000002</v>
      </c>
      <c r="AE175" s="30">
        <f t="shared" si="624"/>
        <v>18300.100000000002</v>
      </c>
      <c r="AF175" s="30">
        <f t="shared" si="647"/>
        <v>0</v>
      </c>
      <c r="AG175" s="30">
        <f t="shared" si="625"/>
        <v>18300.100000000002</v>
      </c>
      <c r="AH175" s="30">
        <f t="shared" si="626"/>
        <v>18300.100000000002</v>
      </c>
      <c r="AI175" s="30">
        <f t="shared" si="627"/>
        <v>18300.100000000002</v>
      </c>
      <c r="AJ175" s="30">
        <f t="shared" si="648"/>
        <v>0</v>
      </c>
      <c r="AK175" s="30">
        <f t="shared" si="649"/>
        <v>0</v>
      </c>
      <c r="AL175" s="30">
        <f t="shared" si="650"/>
        <v>0</v>
      </c>
      <c r="AM175" s="30">
        <f t="shared" si="651"/>
        <v>0</v>
      </c>
      <c r="AN175" s="30">
        <f t="shared" si="652"/>
        <v>0</v>
      </c>
      <c r="AO175" s="30">
        <f t="shared" si="653"/>
        <v>0</v>
      </c>
      <c r="AP175" s="30">
        <f t="shared" si="654"/>
        <v>0</v>
      </c>
      <c r="AQ175" s="30">
        <f t="shared" si="655"/>
        <v>0</v>
      </c>
      <c r="AR175" s="30">
        <f t="shared" si="656"/>
        <v>0</v>
      </c>
      <c r="AS175" s="30">
        <f t="shared" si="616"/>
        <v>18300.100000000002</v>
      </c>
      <c r="AT175" s="30">
        <f t="shared" si="617"/>
        <v>18300.100000000002</v>
      </c>
      <c r="AU175" s="30">
        <f t="shared" si="618"/>
        <v>18300.100000000002</v>
      </c>
      <c r="AV175" s="30">
        <f t="shared" si="657"/>
        <v>0</v>
      </c>
      <c r="AW175" s="30">
        <f t="shared" si="658"/>
        <v>0</v>
      </c>
      <c r="AX175" s="30">
        <f t="shared" si="659"/>
        <v>0</v>
      </c>
      <c r="AY175" s="30">
        <f t="shared" si="619"/>
        <v>18300.100000000002</v>
      </c>
      <c r="AZ175" s="30">
        <f t="shared" si="620"/>
        <v>18300.100000000002</v>
      </c>
      <c r="BA175" s="30">
        <f t="shared" si="621"/>
        <v>18300.100000000002</v>
      </c>
      <c r="BB175" s="30">
        <f t="shared" si="660"/>
        <v>0</v>
      </c>
      <c r="BC175" s="30">
        <f t="shared" si="661"/>
        <v>0</v>
      </c>
      <c r="BD175" s="30">
        <f t="shared" si="662"/>
        <v>-10.637</v>
      </c>
      <c r="BE175" s="30">
        <f t="shared" si="663"/>
        <v>0</v>
      </c>
      <c r="BF175" s="30">
        <f t="shared" si="664"/>
        <v>0</v>
      </c>
      <c r="BG175" s="30">
        <f t="shared" si="665"/>
        <v>0</v>
      </c>
      <c r="BH175" s="30">
        <f t="shared" si="666"/>
        <v>0</v>
      </c>
      <c r="BI175" s="30">
        <f t="shared" si="667"/>
        <v>0</v>
      </c>
      <c r="BJ175" s="30">
        <f t="shared" si="668"/>
        <v>0</v>
      </c>
      <c r="BK175" s="30">
        <f t="shared" si="669"/>
        <v>0</v>
      </c>
      <c r="BL175" s="30">
        <f t="shared" si="613"/>
        <v>18289.463000000003</v>
      </c>
      <c r="BM175" s="30">
        <f t="shared" si="614"/>
        <v>18300.100000000002</v>
      </c>
      <c r="BN175" s="30">
        <f t="shared" si="615"/>
        <v>18300.100000000002</v>
      </c>
      <c r="BO175" s="30">
        <f t="shared" si="670"/>
        <v>0</v>
      </c>
      <c r="BP175" s="31"/>
      <c r="BQ175" s="1"/>
      <c r="BR175" s="1"/>
      <c r="BS175" s="1"/>
      <c r="BT175" s="1"/>
      <c r="BU175" s="1"/>
      <c r="BV175" s="1"/>
      <c r="BW175" s="1"/>
      <c r="BX175" s="1"/>
      <c r="BY175" s="1"/>
    </row>
    <row r="176">
      <c r="A176" s="28" t="s">
        <v>139</v>
      </c>
      <c r="B176" s="28" t="s">
        <v>79</v>
      </c>
      <c r="C176" s="28" t="s">
        <v>62</v>
      </c>
      <c r="D176" s="28" t="s">
        <v>149</v>
      </c>
      <c r="E176" s="35"/>
      <c r="F176" s="29" t="s">
        <v>33</v>
      </c>
      <c r="G176" s="30">
        <f t="shared" si="628"/>
        <v>18300.100000000002</v>
      </c>
      <c r="H176" s="30">
        <f t="shared" si="629"/>
        <v>18300.100000000002</v>
      </c>
      <c r="I176" s="30">
        <f t="shared" si="630"/>
        <v>18300.100000000002</v>
      </c>
      <c r="J176" s="30">
        <f t="shared" si="631"/>
        <v>0</v>
      </c>
      <c r="K176" s="30">
        <f t="shared" si="632"/>
        <v>0</v>
      </c>
      <c r="L176" s="30">
        <f t="shared" si="633"/>
        <v>0</v>
      </c>
      <c r="M176" s="30">
        <f t="shared" si="401"/>
        <v>18300.100000000002</v>
      </c>
      <c r="N176" s="30">
        <f t="shared" si="402"/>
        <v>18300.100000000002</v>
      </c>
      <c r="O176" s="30">
        <f t="shared" si="403"/>
        <v>18300.100000000002</v>
      </c>
      <c r="P176" s="30">
        <f t="shared" si="634"/>
        <v>0</v>
      </c>
      <c r="Q176" s="30">
        <f t="shared" si="635"/>
        <v>0</v>
      </c>
      <c r="R176" s="30">
        <f t="shared" si="636"/>
        <v>0</v>
      </c>
      <c r="S176" s="30">
        <f t="shared" si="637"/>
        <v>0</v>
      </c>
      <c r="T176" s="30">
        <f t="shared" si="638"/>
        <v>0</v>
      </c>
      <c r="U176" s="30">
        <f t="shared" si="639"/>
        <v>0</v>
      </c>
      <c r="V176" s="30">
        <f t="shared" si="640"/>
        <v>0</v>
      </c>
      <c r="W176" s="30">
        <f t="shared" si="641"/>
        <v>0</v>
      </c>
      <c r="X176" s="30">
        <f t="shared" si="642"/>
        <v>0</v>
      </c>
      <c r="Y176" s="30">
        <f t="shared" si="643"/>
        <v>0</v>
      </c>
      <c r="Z176" s="30">
        <f t="shared" si="644"/>
        <v>0</v>
      </c>
      <c r="AA176" s="30">
        <f t="shared" si="645"/>
        <v>0</v>
      </c>
      <c r="AB176" s="30">
        <f t="shared" si="646"/>
        <v>0</v>
      </c>
      <c r="AC176" s="30">
        <f t="shared" si="622"/>
        <v>18300.100000000002</v>
      </c>
      <c r="AD176" s="30">
        <f t="shared" si="623"/>
        <v>18300.100000000002</v>
      </c>
      <c r="AE176" s="30">
        <f t="shared" si="624"/>
        <v>18300.100000000002</v>
      </c>
      <c r="AF176" s="30">
        <f t="shared" si="647"/>
        <v>0</v>
      </c>
      <c r="AG176" s="30">
        <f t="shared" si="625"/>
        <v>18300.100000000002</v>
      </c>
      <c r="AH176" s="30">
        <f t="shared" si="626"/>
        <v>18300.100000000002</v>
      </c>
      <c r="AI176" s="30">
        <f t="shared" si="627"/>
        <v>18300.100000000002</v>
      </c>
      <c r="AJ176" s="30">
        <f t="shared" si="648"/>
        <v>0</v>
      </c>
      <c r="AK176" s="30">
        <f t="shared" si="649"/>
        <v>0</v>
      </c>
      <c r="AL176" s="30">
        <f t="shared" si="650"/>
        <v>0</v>
      </c>
      <c r="AM176" s="30">
        <f t="shared" si="651"/>
        <v>0</v>
      </c>
      <c r="AN176" s="30">
        <f t="shared" si="652"/>
        <v>0</v>
      </c>
      <c r="AO176" s="30">
        <f t="shared" si="653"/>
        <v>0</v>
      </c>
      <c r="AP176" s="30">
        <f t="shared" si="654"/>
        <v>0</v>
      </c>
      <c r="AQ176" s="30">
        <f t="shared" si="655"/>
        <v>0</v>
      </c>
      <c r="AR176" s="30">
        <f t="shared" si="656"/>
        <v>0</v>
      </c>
      <c r="AS176" s="30">
        <f t="shared" si="616"/>
        <v>18300.100000000002</v>
      </c>
      <c r="AT176" s="30">
        <f t="shared" si="617"/>
        <v>18300.100000000002</v>
      </c>
      <c r="AU176" s="30">
        <f t="shared" si="618"/>
        <v>18300.100000000002</v>
      </c>
      <c r="AV176" s="30">
        <f t="shared" si="657"/>
        <v>0</v>
      </c>
      <c r="AW176" s="30">
        <f t="shared" si="658"/>
        <v>0</v>
      </c>
      <c r="AX176" s="30">
        <f t="shared" si="659"/>
        <v>0</v>
      </c>
      <c r="AY176" s="30">
        <f t="shared" si="619"/>
        <v>18300.100000000002</v>
      </c>
      <c r="AZ176" s="30">
        <f t="shared" si="620"/>
        <v>18300.100000000002</v>
      </c>
      <c r="BA176" s="30">
        <f t="shared" si="621"/>
        <v>18300.100000000002</v>
      </c>
      <c r="BB176" s="30">
        <f t="shared" si="660"/>
        <v>0</v>
      </c>
      <c r="BC176" s="30">
        <f t="shared" si="661"/>
        <v>0</v>
      </c>
      <c r="BD176" s="30">
        <f t="shared" si="662"/>
        <v>-10.637</v>
      </c>
      <c r="BE176" s="30">
        <f t="shared" si="663"/>
        <v>0</v>
      </c>
      <c r="BF176" s="30">
        <f t="shared" si="664"/>
        <v>0</v>
      </c>
      <c r="BG176" s="30">
        <f t="shared" si="665"/>
        <v>0</v>
      </c>
      <c r="BH176" s="30">
        <f t="shared" si="666"/>
        <v>0</v>
      </c>
      <c r="BI176" s="30">
        <f t="shared" si="667"/>
        <v>0</v>
      </c>
      <c r="BJ176" s="30">
        <f t="shared" si="668"/>
        <v>0</v>
      </c>
      <c r="BK176" s="30">
        <f t="shared" si="669"/>
        <v>0</v>
      </c>
      <c r="BL176" s="30">
        <f t="shared" si="613"/>
        <v>18289.463000000003</v>
      </c>
      <c r="BM176" s="30">
        <f t="shared" si="614"/>
        <v>18300.100000000002</v>
      </c>
      <c r="BN176" s="30">
        <f t="shared" si="615"/>
        <v>18300.100000000002</v>
      </c>
      <c r="BO176" s="30">
        <f t="shared" si="670"/>
        <v>0</v>
      </c>
      <c r="BP176" s="31"/>
      <c r="BQ176" s="1"/>
      <c r="BR176" s="1"/>
      <c r="BS176" s="1"/>
      <c r="BT176" s="1"/>
      <c r="BU176" s="1"/>
      <c r="BV176" s="1"/>
      <c r="BW176" s="1"/>
      <c r="BX176" s="1"/>
      <c r="BY176" s="1"/>
    </row>
    <row r="177" ht="47.25">
      <c r="A177" s="28" t="s">
        <v>139</v>
      </c>
      <c r="B177" s="28" t="s">
        <v>79</v>
      </c>
      <c r="C177" s="28" t="s">
        <v>62</v>
      </c>
      <c r="D177" s="28" t="s">
        <v>167</v>
      </c>
      <c r="E177" s="35"/>
      <c r="F177" s="40" t="s">
        <v>168</v>
      </c>
      <c r="G177" s="30">
        <f t="shared" si="628"/>
        <v>18300.100000000002</v>
      </c>
      <c r="H177" s="30">
        <f t="shared" si="629"/>
        <v>18300.100000000002</v>
      </c>
      <c r="I177" s="30">
        <f t="shared" si="630"/>
        <v>18300.100000000002</v>
      </c>
      <c r="J177" s="30">
        <f t="shared" si="631"/>
        <v>0</v>
      </c>
      <c r="K177" s="30">
        <f t="shared" si="632"/>
        <v>0</v>
      </c>
      <c r="L177" s="30">
        <f t="shared" si="633"/>
        <v>0</v>
      </c>
      <c r="M177" s="30">
        <f t="shared" si="401"/>
        <v>18300.100000000002</v>
      </c>
      <c r="N177" s="30">
        <f t="shared" si="402"/>
        <v>18300.100000000002</v>
      </c>
      <c r="O177" s="30">
        <f t="shared" si="403"/>
        <v>18300.100000000002</v>
      </c>
      <c r="P177" s="30">
        <f t="shared" si="634"/>
        <v>0</v>
      </c>
      <c r="Q177" s="30">
        <f t="shared" si="635"/>
        <v>0</v>
      </c>
      <c r="R177" s="30">
        <f t="shared" si="636"/>
        <v>0</v>
      </c>
      <c r="S177" s="30">
        <f t="shared" si="637"/>
        <v>0</v>
      </c>
      <c r="T177" s="30">
        <f t="shared" si="638"/>
        <v>0</v>
      </c>
      <c r="U177" s="30">
        <f t="shared" si="639"/>
        <v>0</v>
      </c>
      <c r="V177" s="30">
        <f t="shared" si="640"/>
        <v>0</v>
      </c>
      <c r="W177" s="30">
        <f t="shared" si="641"/>
        <v>0</v>
      </c>
      <c r="X177" s="30">
        <f t="shared" si="642"/>
        <v>0</v>
      </c>
      <c r="Y177" s="30">
        <f t="shared" si="643"/>
        <v>0</v>
      </c>
      <c r="Z177" s="30">
        <f t="shared" si="644"/>
        <v>0</v>
      </c>
      <c r="AA177" s="30">
        <f t="shared" si="645"/>
        <v>0</v>
      </c>
      <c r="AB177" s="30">
        <f t="shared" si="646"/>
        <v>0</v>
      </c>
      <c r="AC177" s="30">
        <f t="shared" si="622"/>
        <v>18300.100000000002</v>
      </c>
      <c r="AD177" s="30">
        <f t="shared" si="623"/>
        <v>18300.100000000002</v>
      </c>
      <c r="AE177" s="30">
        <f t="shared" si="624"/>
        <v>18300.100000000002</v>
      </c>
      <c r="AF177" s="30">
        <f t="shared" si="647"/>
        <v>0</v>
      </c>
      <c r="AG177" s="30">
        <f t="shared" si="625"/>
        <v>18300.100000000002</v>
      </c>
      <c r="AH177" s="30">
        <f t="shared" si="626"/>
        <v>18300.100000000002</v>
      </c>
      <c r="AI177" s="30">
        <f t="shared" si="627"/>
        <v>18300.100000000002</v>
      </c>
      <c r="AJ177" s="30">
        <f t="shared" si="648"/>
        <v>0</v>
      </c>
      <c r="AK177" s="30">
        <f t="shared" si="649"/>
        <v>0</v>
      </c>
      <c r="AL177" s="30">
        <f t="shared" si="650"/>
        <v>0</v>
      </c>
      <c r="AM177" s="30">
        <f t="shared" si="651"/>
        <v>0</v>
      </c>
      <c r="AN177" s="30">
        <f t="shared" si="652"/>
        <v>0</v>
      </c>
      <c r="AO177" s="30">
        <f t="shared" si="653"/>
        <v>0</v>
      </c>
      <c r="AP177" s="30">
        <f t="shared" si="654"/>
        <v>0</v>
      </c>
      <c r="AQ177" s="30">
        <f t="shared" si="655"/>
        <v>0</v>
      </c>
      <c r="AR177" s="30">
        <f t="shared" si="656"/>
        <v>0</v>
      </c>
      <c r="AS177" s="30">
        <f t="shared" si="616"/>
        <v>18300.100000000002</v>
      </c>
      <c r="AT177" s="30">
        <f t="shared" si="617"/>
        <v>18300.100000000002</v>
      </c>
      <c r="AU177" s="30">
        <f t="shared" si="618"/>
        <v>18300.100000000002</v>
      </c>
      <c r="AV177" s="30">
        <f t="shared" si="657"/>
        <v>0</v>
      </c>
      <c r="AW177" s="30">
        <f t="shared" si="658"/>
        <v>0</v>
      </c>
      <c r="AX177" s="30">
        <f t="shared" si="659"/>
        <v>0</v>
      </c>
      <c r="AY177" s="30">
        <f t="shared" si="619"/>
        <v>18300.100000000002</v>
      </c>
      <c r="AZ177" s="30">
        <f t="shared" si="620"/>
        <v>18300.100000000002</v>
      </c>
      <c r="BA177" s="30">
        <f t="shared" si="621"/>
        <v>18300.100000000002</v>
      </c>
      <c r="BB177" s="30">
        <f t="shared" si="660"/>
        <v>0</v>
      </c>
      <c r="BC177" s="30">
        <f t="shared" si="661"/>
        <v>0</v>
      </c>
      <c r="BD177" s="30">
        <f t="shared" si="662"/>
        <v>-10.637</v>
      </c>
      <c r="BE177" s="30">
        <f t="shared" si="663"/>
        <v>0</v>
      </c>
      <c r="BF177" s="30">
        <f t="shared" si="664"/>
        <v>0</v>
      </c>
      <c r="BG177" s="30">
        <f t="shared" si="665"/>
        <v>0</v>
      </c>
      <c r="BH177" s="30">
        <f t="shared" si="666"/>
        <v>0</v>
      </c>
      <c r="BI177" s="30">
        <f t="shared" si="667"/>
        <v>0</v>
      </c>
      <c r="BJ177" s="30">
        <f t="shared" si="668"/>
        <v>0</v>
      </c>
      <c r="BK177" s="30">
        <f t="shared" si="669"/>
        <v>0</v>
      </c>
      <c r="BL177" s="30">
        <f t="shared" si="613"/>
        <v>18289.463000000003</v>
      </c>
      <c r="BM177" s="30">
        <f t="shared" si="614"/>
        <v>18300.100000000002</v>
      </c>
      <c r="BN177" s="30">
        <f t="shared" si="615"/>
        <v>18300.100000000002</v>
      </c>
      <c r="BO177" s="30">
        <f t="shared" si="670"/>
        <v>0</v>
      </c>
      <c r="BP177" s="31"/>
      <c r="BQ177" s="1"/>
      <c r="BR177" s="1"/>
      <c r="BS177" s="1"/>
      <c r="BT177" s="1"/>
      <c r="BU177" s="1"/>
      <c r="BV177" s="1"/>
      <c r="BW177" s="1"/>
      <c r="BX177" s="1"/>
      <c r="BY177" s="1"/>
    </row>
    <row r="178">
      <c r="A178" s="28" t="s">
        <v>139</v>
      </c>
      <c r="B178" s="28" t="s">
        <v>79</v>
      </c>
      <c r="C178" s="28" t="s">
        <v>62</v>
      </c>
      <c r="D178" s="28" t="s">
        <v>183</v>
      </c>
      <c r="E178" s="35"/>
      <c r="F178" s="29" t="s">
        <v>184</v>
      </c>
      <c r="G178" s="30">
        <f>G179+G180</f>
        <v>18300.100000000002</v>
      </c>
      <c r="H178" s="30">
        <f>H179+H180</f>
        <v>18300.100000000002</v>
      </c>
      <c r="I178" s="30">
        <f>I179+I180</f>
        <v>18300.100000000002</v>
      </c>
      <c r="J178" s="30">
        <f>J179+J180</f>
        <v>0</v>
      </c>
      <c r="K178" s="30">
        <f>K179+K180</f>
        <v>0</v>
      </c>
      <c r="L178" s="30">
        <f>L179+L180</f>
        <v>0</v>
      </c>
      <c r="M178" s="30">
        <f t="shared" si="401"/>
        <v>18300.100000000002</v>
      </c>
      <c r="N178" s="30">
        <f t="shared" si="402"/>
        <v>18300.100000000002</v>
      </c>
      <c r="O178" s="30">
        <f t="shared" si="403"/>
        <v>18300.100000000002</v>
      </c>
      <c r="P178" s="30">
        <f>P179+P180</f>
        <v>0</v>
      </c>
      <c r="Q178" s="30">
        <f>Q179+Q180</f>
        <v>0</v>
      </c>
      <c r="R178" s="30">
        <f>R179+R180</f>
        <v>0</v>
      </c>
      <c r="S178" s="30">
        <f>S179+S180</f>
        <v>0</v>
      </c>
      <c r="T178" s="30">
        <f>T179+T180</f>
        <v>0</v>
      </c>
      <c r="U178" s="30">
        <f>U179+U180</f>
        <v>0</v>
      </c>
      <c r="V178" s="30">
        <f>V179+V180</f>
        <v>0</v>
      </c>
      <c r="W178" s="30">
        <f>W179+W180</f>
        <v>0</v>
      </c>
      <c r="X178" s="30">
        <f>X179+X180</f>
        <v>0</v>
      </c>
      <c r="Y178" s="30">
        <f>Y179+Y180</f>
        <v>0</v>
      </c>
      <c r="Z178" s="30">
        <f>Z179+Z180</f>
        <v>0</v>
      </c>
      <c r="AA178" s="30">
        <f>AA179+AA180</f>
        <v>0</v>
      </c>
      <c r="AB178" s="30">
        <f>AB179+AB180</f>
        <v>0</v>
      </c>
      <c r="AC178" s="30">
        <f t="shared" si="622"/>
        <v>18300.100000000002</v>
      </c>
      <c r="AD178" s="30">
        <f t="shared" si="623"/>
        <v>18300.100000000002</v>
      </c>
      <c r="AE178" s="30">
        <f t="shared" si="624"/>
        <v>18300.100000000002</v>
      </c>
      <c r="AF178" s="30">
        <f>AF179+AF180</f>
        <v>0</v>
      </c>
      <c r="AG178" s="30">
        <f t="shared" si="625"/>
        <v>18300.100000000002</v>
      </c>
      <c r="AH178" s="30">
        <f t="shared" si="626"/>
        <v>18300.100000000002</v>
      </c>
      <c r="AI178" s="30">
        <f t="shared" si="627"/>
        <v>18300.100000000002</v>
      </c>
      <c r="AJ178" s="30">
        <f>AJ179+AJ180</f>
        <v>0</v>
      </c>
      <c r="AK178" s="30">
        <f>AK179+AK180</f>
        <v>0</v>
      </c>
      <c r="AL178" s="30">
        <f>AL179+AL180</f>
        <v>0</v>
      </c>
      <c r="AM178" s="30">
        <f>AM179+AM180</f>
        <v>0</v>
      </c>
      <c r="AN178" s="30">
        <f>AN179+AN180</f>
        <v>0</v>
      </c>
      <c r="AO178" s="30">
        <f>AO179+AO180</f>
        <v>0</v>
      </c>
      <c r="AP178" s="30">
        <f>AP179+AP180</f>
        <v>0</v>
      </c>
      <c r="AQ178" s="30">
        <f>AQ179+AQ180</f>
        <v>0</v>
      </c>
      <c r="AR178" s="30">
        <f>AR179+AR180</f>
        <v>0</v>
      </c>
      <c r="AS178" s="30">
        <f t="shared" si="616"/>
        <v>18300.100000000002</v>
      </c>
      <c r="AT178" s="30">
        <f t="shared" si="617"/>
        <v>18300.100000000002</v>
      </c>
      <c r="AU178" s="30">
        <f t="shared" si="618"/>
        <v>18300.100000000002</v>
      </c>
      <c r="AV178" s="30">
        <f>AV179+AV180</f>
        <v>0</v>
      </c>
      <c r="AW178" s="30">
        <f>AW179+AW180</f>
        <v>0</v>
      </c>
      <c r="AX178" s="30">
        <f>AX179+AX180</f>
        <v>0</v>
      </c>
      <c r="AY178" s="30">
        <f t="shared" si="619"/>
        <v>18300.100000000002</v>
      </c>
      <c r="AZ178" s="30">
        <f t="shared" si="620"/>
        <v>18300.100000000002</v>
      </c>
      <c r="BA178" s="30">
        <f t="shared" si="621"/>
        <v>18300.100000000002</v>
      </c>
      <c r="BB178" s="30">
        <f>BB179+BB180</f>
        <v>0</v>
      </c>
      <c r="BC178" s="30">
        <f>BC179+BC180</f>
        <v>0</v>
      </c>
      <c r="BD178" s="30">
        <f>BD179+BD180</f>
        <v>-10.637</v>
      </c>
      <c r="BE178" s="30">
        <f>BE179+BE180</f>
        <v>0</v>
      </c>
      <c r="BF178" s="30">
        <f>BF179+BF180</f>
        <v>0</v>
      </c>
      <c r="BG178" s="30">
        <f>BG179+BG180</f>
        <v>0</v>
      </c>
      <c r="BH178" s="30">
        <f>BH179+BH180</f>
        <v>0</v>
      </c>
      <c r="BI178" s="30">
        <f>BI179+BI180</f>
        <v>0</v>
      </c>
      <c r="BJ178" s="30">
        <f>BJ179+BJ180</f>
        <v>0</v>
      </c>
      <c r="BK178" s="30">
        <f>BK179+BK180</f>
        <v>0</v>
      </c>
      <c r="BL178" s="30">
        <f t="shared" si="613"/>
        <v>18289.463000000003</v>
      </c>
      <c r="BM178" s="30">
        <f t="shared" si="614"/>
        <v>18300.100000000002</v>
      </c>
      <c r="BN178" s="30">
        <f t="shared" si="615"/>
        <v>18300.100000000002</v>
      </c>
      <c r="BO178" s="30">
        <f>BO179+BO180</f>
        <v>0</v>
      </c>
      <c r="BP178" s="31"/>
      <c r="BQ178" s="1"/>
      <c r="BR178" s="1"/>
      <c r="BS178" s="1"/>
      <c r="BT178" s="1"/>
      <c r="BU178" s="1"/>
      <c r="BV178" s="1"/>
      <c r="BW178" s="1"/>
      <c r="BX178" s="1"/>
      <c r="BY178" s="1"/>
    </row>
    <row r="179" ht="31.5">
      <c r="A179" s="28" t="s">
        <v>139</v>
      </c>
      <c r="B179" s="28" t="s">
        <v>79</v>
      </c>
      <c r="C179" s="28" t="s">
        <v>62</v>
      </c>
      <c r="D179" s="28" t="s">
        <v>183</v>
      </c>
      <c r="E179" s="28" t="s">
        <v>38</v>
      </c>
      <c r="F179" s="29" t="s">
        <v>39</v>
      </c>
      <c r="G179" s="30">
        <v>18299.900000000001</v>
      </c>
      <c r="H179" s="30">
        <v>18299.900000000001</v>
      </c>
      <c r="I179" s="30">
        <v>18299.900000000001</v>
      </c>
      <c r="J179" s="30"/>
      <c r="K179" s="30"/>
      <c r="L179" s="30"/>
      <c r="M179" s="30">
        <f t="shared" si="401"/>
        <v>18299.900000000001</v>
      </c>
      <c r="N179" s="30">
        <f t="shared" si="402"/>
        <v>18299.900000000001</v>
      </c>
      <c r="O179" s="30">
        <f t="shared" si="403"/>
        <v>18299.900000000001</v>
      </c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>
        <f t="shared" si="622"/>
        <v>18299.900000000001</v>
      </c>
      <c r="AD179" s="30">
        <f t="shared" si="623"/>
        <v>18299.900000000001</v>
      </c>
      <c r="AE179" s="30">
        <f t="shared" si="624"/>
        <v>18299.900000000001</v>
      </c>
      <c r="AF179" s="30"/>
      <c r="AG179" s="30">
        <f t="shared" si="625"/>
        <v>18299.900000000001</v>
      </c>
      <c r="AH179" s="30">
        <f t="shared" si="626"/>
        <v>18299.900000000001</v>
      </c>
      <c r="AI179" s="30">
        <f t="shared" si="627"/>
        <v>18299.900000000001</v>
      </c>
      <c r="AJ179" s="30"/>
      <c r="AK179" s="30"/>
      <c r="AL179" s="30"/>
      <c r="AM179" s="30"/>
      <c r="AN179" s="30"/>
      <c r="AO179" s="30"/>
      <c r="AP179" s="30"/>
      <c r="AQ179" s="30"/>
      <c r="AR179" s="30"/>
      <c r="AS179" s="30">
        <f t="shared" si="616"/>
        <v>18299.900000000001</v>
      </c>
      <c r="AT179" s="30">
        <f t="shared" si="617"/>
        <v>18299.900000000001</v>
      </c>
      <c r="AU179" s="30">
        <f t="shared" si="618"/>
        <v>18299.900000000001</v>
      </c>
      <c r="AV179" s="30"/>
      <c r="AW179" s="30"/>
      <c r="AX179" s="30"/>
      <c r="AY179" s="30">
        <f t="shared" si="619"/>
        <v>18299.900000000001</v>
      </c>
      <c r="AZ179" s="30">
        <f t="shared" si="620"/>
        <v>18299.900000000001</v>
      </c>
      <c r="BA179" s="30">
        <f t="shared" si="621"/>
        <v>18299.900000000001</v>
      </c>
      <c r="BB179" s="30"/>
      <c r="BC179" s="30"/>
      <c r="BD179" s="30">
        <v>-10.637</v>
      </c>
      <c r="BE179" s="30"/>
      <c r="BF179" s="30"/>
      <c r="BG179" s="30"/>
      <c r="BH179" s="30"/>
      <c r="BI179" s="30"/>
      <c r="BJ179" s="30"/>
      <c r="BK179" s="30"/>
      <c r="BL179" s="30">
        <f t="shared" si="613"/>
        <v>18289.263000000003</v>
      </c>
      <c r="BM179" s="30">
        <f t="shared" si="614"/>
        <v>18299.900000000001</v>
      </c>
      <c r="BN179" s="30">
        <f t="shared" si="615"/>
        <v>18299.900000000001</v>
      </c>
      <c r="BO179" s="30"/>
      <c r="BP179" s="31"/>
      <c r="BQ179" s="1"/>
      <c r="BR179" s="1"/>
      <c r="BS179" s="1"/>
      <c r="BT179" s="1"/>
      <c r="BU179" s="1"/>
      <c r="BV179" s="1"/>
      <c r="BW179" s="1"/>
      <c r="BX179" s="1"/>
      <c r="BY179" s="1"/>
    </row>
    <row r="180">
      <c r="A180" s="28" t="s">
        <v>139</v>
      </c>
      <c r="B180" s="28" t="s">
        <v>79</v>
      </c>
      <c r="C180" s="28" t="s">
        <v>62</v>
      </c>
      <c r="D180" s="28" t="s">
        <v>183</v>
      </c>
      <c r="E180" s="28" t="s">
        <v>40</v>
      </c>
      <c r="F180" s="29" t="s">
        <v>41</v>
      </c>
      <c r="G180" s="30">
        <v>0.20000000000000001</v>
      </c>
      <c r="H180" s="30">
        <v>0.20000000000000001</v>
      </c>
      <c r="I180" s="30">
        <v>0.20000000000000001</v>
      </c>
      <c r="J180" s="30"/>
      <c r="K180" s="30"/>
      <c r="L180" s="30"/>
      <c r="M180" s="30">
        <f t="shared" si="401"/>
        <v>0.20000000000000001</v>
      </c>
      <c r="N180" s="30">
        <f t="shared" si="402"/>
        <v>0.20000000000000001</v>
      </c>
      <c r="O180" s="30">
        <f t="shared" si="403"/>
        <v>0.20000000000000001</v>
      </c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>
        <f t="shared" si="622"/>
        <v>0.20000000000000001</v>
      </c>
      <c r="AD180" s="30">
        <f t="shared" si="623"/>
        <v>0.20000000000000001</v>
      </c>
      <c r="AE180" s="30">
        <f t="shared" si="624"/>
        <v>0.20000000000000001</v>
      </c>
      <c r="AF180" s="30"/>
      <c r="AG180" s="30">
        <f t="shared" si="625"/>
        <v>0.20000000000000001</v>
      </c>
      <c r="AH180" s="30">
        <f t="shared" si="626"/>
        <v>0.20000000000000001</v>
      </c>
      <c r="AI180" s="30">
        <f t="shared" si="627"/>
        <v>0.20000000000000001</v>
      </c>
      <c r="AJ180" s="30"/>
      <c r="AK180" s="30"/>
      <c r="AL180" s="30"/>
      <c r="AM180" s="30"/>
      <c r="AN180" s="30"/>
      <c r="AO180" s="30"/>
      <c r="AP180" s="30"/>
      <c r="AQ180" s="30"/>
      <c r="AR180" s="30"/>
      <c r="AS180" s="30">
        <f t="shared" si="616"/>
        <v>0.20000000000000001</v>
      </c>
      <c r="AT180" s="30">
        <f t="shared" si="617"/>
        <v>0.20000000000000001</v>
      </c>
      <c r="AU180" s="30">
        <f t="shared" si="618"/>
        <v>0.20000000000000001</v>
      </c>
      <c r="AV180" s="30"/>
      <c r="AW180" s="30"/>
      <c r="AX180" s="30"/>
      <c r="AY180" s="30">
        <f t="shared" si="619"/>
        <v>0.20000000000000001</v>
      </c>
      <c r="AZ180" s="30">
        <f t="shared" si="620"/>
        <v>0.20000000000000001</v>
      </c>
      <c r="BA180" s="30">
        <f t="shared" si="621"/>
        <v>0.20000000000000001</v>
      </c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>
        <f t="shared" si="613"/>
        <v>0.20000000000000001</v>
      </c>
      <c r="BM180" s="30">
        <f t="shared" si="614"/>
        <v>0.20000000000000001</v>
      </c>
      <c r="BN180" s="30">
        <f t="shared" si="615"/>
        <v>0.20000000000000001</v>
      </c>
      <c r="BO180" s="30"/>
      <c r="BP180" s="31"/>
      <c r="BQ180" s="1"/>
      <c r="BR180" s="1"/>
      <c r="BS180" s="1"/>
      <c r="BT180" s="1"/>
      <c r="BU180" s="1"/>
      <c r="BV180" s="1"/>
      <c r="BW180" s="1"/>
      <c r="BX180" s="1"/>
      <c r="BY180" s="1"/>
    </row>
    <row r="181" s="23" customFormat="1" ht="31.5">
      <c r="A181" s="24" t="s">
        <v>139</v>
      </c>
      <c r="B181" s="24" t="s">
        <v>79</v>
      </c>
      <c r="C181" s="24" t="s">
        <v>60</v>
      </c>
      <c r="D181" s="24"/>
      <c r="E181" s="34"/>
      <c r="F181" s="25" t="s">
        <v>185</v>
      </c>
      <c r="G181" s="26">
        <f t="shared" ref="G181:G187" si="671">G182</f>
        <v>46136.200000000004</v>
      </c>
      <c r="H181" s="26">
        <f t="shared" ref="H181:H187" si="672">H182</f>
        <v>47384.699999999997</v>
      </c>
      <c r="I181" s="26">
        <f t="shared" ref="I181:I187" si="673">I182</f>
        <v>47384.699999999997</v>
      </c>
      <c r="J181" s="26">
        <f t="shared" ref="J181:J187" si="674">J182</f>
        <v>328.209</v>
      </c>
      <c r="K181" s="26">
        <f t="shared" ref="K181:K187" si="675">K182</f>
        <v>814.58299999999997</v>
      </c>
      <c r="L181" s="26">
        <f t="shared" ref="L181:L187" si="676">L182</f>
        <v>0</v>
      </c>
      <c r="M181" s="26">
        <f t="shared" si="401"/>
        <v>46464.409000000007</v>
      </c>
      <c r="N181" s="26">
        <f t="shared" si="402"/>
        <v>48199.282999999996</v>
      </c>
      <c r="O181" s="26">
        <f t="shared" si="403"/>
        <v>47384.699999999997</v>
      </c>
      <c r="P181" s="26">
        <f>P182</f>
        <v>0</v>
      </c>
      <c r="Q181" s="26">
        <f>Q182</f>
        <v>0</v>
      </c>
      <c r="R181" s="26">
        <f>R182</f>
        <v>0</v>
      </c>
      <c r="S181" s="26">
        <f>S182</f>
        <v>0</v>
      </c>
      <c r="T181" s="26">
        <f>T182</f>
        <v>6236</v>
      </c>
      <c r="U181" s="26">
        <f>U182</f>
        <v>0</v>
      </c>
      <c r="V181" s="26">
        <f>V182</f>
        <v>0</v>
      </c>
      <c r="W181" s="26">
        <f>W182</f>
        <v>0</v>
      </c>
      <c r="X181" s="26">
        <f>X182</f>
        <v>15477.1</v>
      </c>
      <c r="Y181" s="26">
        <f>Y182</f>
        <v>0</v>
      </c>
      <c r="Z181" s="26">
        <f>Z182</f>
        <v>0</v>
      </c>
      <c r="AA181" s="26">
        <f>AA182</f>
        <v>0</v>
      </c>
      <c r="AB181" s="26">
        <f>AB182</f>
        <v>0</v>
      </c>
      <c r="AC181" s="26">
        <f t="shared" si="622"/>
        <v>52700.409000000007</v>
      </c>
      <c r="AD181" s="26">
        <f t="shared" si="623"/>
        <v>63676.382999999994</v>
      </c>
      <c r="AE181" s="26">
        <f t="shared" si="624"/>
        <v>47384.699999999997</v>
      </c>
      <c r="AF181" s="26">
        <f>AF182</f>
        <v>0</v>
      </c>
      <c r="AG181" s="26">
        <f t="shared" si="625"/>
        <v>52700.409000000007</v>
      </c>
      <c r="AH181" s="26">
        <f t="shared" si="626"/>
        <v>63676.382999999994</v>
      </c>
      <c r="AI181" s="26">
        <f t="shared" si="627"/>
        <v>47384.699999999997</v>
      </c>
      <c r="AJ181" s="26">
        <f>AJ182</f>
        <v>0</v>
      </c>
      <c r="AK181" s="26">
        <f>AK182</f>
        <v>0</v>
      </c>
      <c r="AL181" s="26">
        <f>AL182</f>
        <v>-599.10000000000002</v>
      </c>
      <c r="AM181" s="26">
        <f>AM182</f>
        <v>0</v>
      </c>
      <c r="AN181" s="26">
        <f>AN182</f>
        <v>0</v>
      </c>
      <c r="AO181" s="26">
        <f>AO182</f>
        <v>0</v>
      </c>
      <c r="AP181" s="26">
        <f>AP182</f>
        <v>0</v>
      </c>
      <c r="AQ181" s="26">
        <f>AQ182</f>
        <v>0</v>
      </c>
      <c r="AR181" s="26">
        <f>AR182</f>
        <v>0</v>
      </c>
      <c r="AS181" s="26">
        <f t="shared" si="616"/>
        <v>52101.309000000008</v>
      </c>
      <c r="AT181" s="26">
        <f t="shared" si="617"/>
        <v>63676.382999999994</v>
      </c>
      <c r="AU181" s="26">
        <f t="shared" si="618"/>
        <v>47384.699999999997</v>
      </c>
      <c r="AV181" s="26">
        <f>AV182</f>
        <v>0</v>
      </c>
      <c r="AW181" s="26">
        <f>AW182</f>
        <v>0</v>
      </c>
      <c r="AX181" s="26">
        <f>AX182</f>
        <v>0</v>
      </c>
      <c r="AY181" s="26">
        <f t="shared" si="619"/>
        <v>52101.309000000008</v>
      </c>
      <c r="AZ181" s="26">
        <f t="shared" si="620"/>
        <v>63676.382999999994</v>
      </c>
      <c r="BA181" s="26">
        <f t="shared" si="621"/>
        <v>47384.699999999997</v>
      </c>
      <c r="BB181" s="26">
        <f>BB182</f>
        <v>0</v>
      </c>
      <c r="BC181" s="26">
        <f>BC182</f>
        <v>0</v>
      </c>
      <c r="BD181" s="26">
        <f>BD182</f>
        <v>0</v>
      </c>
      <c r="BE181" s="26">
        <f>BE182</f>
        <v>0</v>
      </c>
      <c r="BF181" s="26">
        <f>BF182</f>
        <v>0</v>
      </c>
      <c r="BG181" s="26">
        <f>BG182</f>
        <v>0</v>
      </c>
      <c r="BH181" s="26">
        <f>BH182</f>
        <v>0</v>
      </c>
      <c r="BI181" s="26">
        <f>BI182</f>
        <v>0</v>
      </c>
      <c r="BJ181" s="26">
        <f>BJ182</f>
        <v>0</v>
      </c>
      <c r="BK181" s="26">
        <f>BK182</f>
        <v>0</v>
      </c>
      <c r="BL181" s="26">
        <f t="shared" si="613"/>
        <v>52101.309000000008</v>
      </c>
      <c r="BM181" s="26">
        <f t="shared" si="614"/>
        <v>63676.382999999994</v>
      </c>
      <c r="BN181" s="26">
        <f t="shared" si="615"/>
        <v>47384.699999999997</v>
      </c>
      <c r="BO181" s="26">
        <f>BO182</f>
        <v>0</v>
      </c>
      <c r="BP181" s="27"/>
      <c r="BQ181" s="23"/>
      <c r="BR181" s="23"/>
      <c r="BS181" s="23"/>
      <c r="BT181" s="23"/>
      <c r="BU181" s="23"/>
      <c r="BV181" s="23"/>
      <c r="BW181" s="23"/>
      <c r="BX181" s="23"/>
      <c r="BY181" s="23"/>
    </row>
    <row r="182" ht="31.5">
      <c r="A182" s="28" t="s">
        <v>139</v>
      </c>
      <c r="B182" s="28" t="s">
        <v>79</v>
      </c>
      <c r="C182" s="28" t="s">
        <v>60</v>
      </c>
      <c r="D182" s="14" t="s">
        <v>147</v>
      </c>
      <c r="E182" s="35"/>
      <c r="F182" s="29" t="s">
        <v>148</v>
      </c>
      <c r="G182" s="30">
        <f>G187</f>
        <v>46136.200000000004</v>
      </c>
      <c r="H182" s="30">
        <f>H187</f>
        <v>47384.699999999997</v>
      </c>
      <c r="I182" s="30">
        <f>I187</f>
        <v>47384.699999999997</v>
      </c>
      <c r="J182" s="30">
        <f>J187+J183</f>
        <v>328.209</v>
      </c>
      <c r="K182" s="30">
        <f>K187+K183</f>
        <v>814.58299999999997</v>
      </c>
      <c r="L182" s="30">
        <f>L187+L183</f>
        <v>0</v>
      </c>
      <c r="M182" s="30">
        <f t="shared" si="401"/>
        <v>46464.409000000007</v>
      </c>
      <c r="N182" s="30">
        <f t="shared" si="402"/>
        <v>48199.282999999996</v>
      </c>
      <c r="O182" s="30">
        <f t="shared" si="403"/>
        <v>47384.699999999997</v>
      </c>
      <c r="P182" s="30">
        <f>P187+P183</f>
        <v>0</v>
      </c>
      <c r="Q182" s="30">
        <f>Q187+Q183</f>
        <v>0</v>
      </c>
      <c r="R182" s="30">
        <f>R187+R183</f>
        <v>0</v>
      </c>
      <c r="S182" s="30">
        <f>S187+S183</f>
        <v>0</v>
      </c>
      <c r="T182" s="30">
        <f>T187+T183</f>
        <v>6236</v>
      </c>
      <c r="U182" s="30">
        <f>U187+U183</f>
        <v>0</v>
      </c>
      <c r="V182" s="30">
        <f>V187+V183</f>
        <v>0</v>
      </c>
      <c r="W182" s="30">
        <f>W187+W183</f>
        <v>0</v>
      </c>
      <c r="X182" s="30">
        <f>X187+X183</f>
        <v>15477.1</v>
      </c>
      <c r="Y182" s="30">
        <f>Y187+Y183</f>
        <v>0</v>
      </c>
      <c r="Z182" s="30">
        <f>Z187+Z183</f>
        <v>0</v>
      </c>
      <c r="AA182" s="30">
        <f>AA187+AA183</f>
        <v>0</v>
      </c>
      <c r="AB182" s="30">
        <f>AB187+AB183</f>
        <v>0</v>
      </c>
      <c r="AC182" s="30">
        <f t="shared" si="622"/>
        <v>52700.409000000007</v>
      </c>
      <c r="AD182" s="30">
        <f t="shared" si="623"/>
        <v>63676.382999999994</v>
      </c>
      <c r="AE182" s="30">
        <f t="shared" si="624"/>
        <v>47384.699999999997</v>
      </c>
      <c r="AF182" s="30">
        <f>AF187+AF183</f>
        <v>0</v>
      </c>
      <c r="AG182" s="30">
        <f t="shared" si="625"/>
        <v>52700.409000000007</v>
      </c>
      <c r="AH182" s="30">
        <f t="shared" si="626"/>
        <v>63676.382999999994</v>
      </c>
      <c r="AI182" s="30">
        <f t="shared" si="627"/>
        <v>47384.699999999997</v>
      </c>
      <c r="AJ182" s="30">
        <f>AJ187+AJ183</f>
        <v>0</v>
      </c>
      <c r="AK182" s="30">
        <f>AK187+AK183</f>
        <v>0</v>
      </c>
      <c r="AL182" s="30">
        <f>AL187+AL183</f>
        <v>-599.10000000000002</v>
      </c>
      <c r="AM182" s="30">
        <f>AM187+AM183</f>
        <v>0</v>
      </c>
      <c r="AN182" s="30">
        <f>AN187+AN183</f>
        <v>0</v>
      </c>
      <c r="AO182" s="30">
        <f>AO187+AO183</f>
        <v>0</v>
      </c>
      <c r="AP182" s="30">
        <f>AP187+AP183</f>
        <v>0</v>
      </c>
      <c r="AQ182" s="30">
        <f>AQ187+AQ183</f>
        <v>0</v>
      </c>
      <c r="AR182" s="30">
        <f>AR187+AR183</f>
        <v>0</v>
      </c>
      <c r="AS182" s="30">
        <f t="shared" si="616"/>
        <v>52101.309000000008</v>
      </c>
      <c r="AT182" s="30">
        <f t="shared" si="617"/>
        <v>63676.382999999994</v>
      </c>
      <c r="AU182" s="30">
        <f t="shared" si="618"/>
        <v>47384.699999999997</v>
      </c>
      <c r="AV182" s="30">
        <f>AV187+AV183</f>
        <v>0</v>
      </c>
      <c r="AW182" s="30">
        <f>AW187+AW183</f>
        <v>0</v>
      </c>
      <c r="AX182" s="30">
        <f>AX187+AX183</f>
        <v>0</v>
      </c>
      <c r="AY182" s="30">
        <f t="shared" si="619"/>
        <v>52101.309000000008</v>
      </c>
      <c r="AZ182" s="30">
        <f t="shared" si="620"/>
        <v>63676.382999999994</v>
      </c>
      <c r="BA182" s="30">
        <f t="shared" si="621"/>
        <v>47384.699999999997</v>
      </c>
      <c r="BB182" s="30">
        <f>BB187+BB183</f>
        <v>0</v>
      </c>
      <c r="BC182" s="30">
        <f>BC187+BC183</f>
        <v>0</v>
      </c>
      <c r="BD182" s="30">
        <f>BD187+BD183</f>
        <v>0</v>
      </c>
      <c r="BE182" s="30">
        <f>BE187+BE183</f>
        <v>0</v>
      </c>
      <c r="BF182" s="30">
        <f>BF187+BF183</f>
        <v>0</v>
      </c>
      <c r="BG182" s="30">
        <f>BG187+BG183</f>
        <v>0</v>
      </c>
      <c r="BH182" s="30">
        <f>BH187+BH183</f>
        <v>0</v>
      </c>
      <c r="BI182" s="30">
        <f>BI187+BI183</f>
        <v>0</v>
      </c>
      <c r="BJ182" s="30">
        <f>BJ187+BJ183</f>
        <v>0</v>
      </c>
      <c r="BK182" s="30">
        <f>BK187+BK183</f>
        <v>0</v>
      </c>
      <c r="BL182" s="30">
        <f t="shared" si="613"/>
        <v>52101.309000000008</v>
      </c>
      <c r="BM182" s="30">
        <f t="shared" si="614"/>
        <v>63676.382999999994</v>
      </c>
      <c r="BN182" s="30">
        <f t="shared" si="615"/>
        <v>47384.699999999997</v>
      </c>
      <c r="BO182" s="30">
        <f>BO187+BO183</f>
        <v>0</v>
      </c>
      <c r="BP182" s="31"/>
      <c r="BQ182" s="1"/>
      <c r="BR182" s="1"/>
      <c r="BS182" s="1"/>
      <c r="BT182" s="1"/>
      <c r="BU182" s="1"/>
      <c r="BV182" s="1"/>
      <c r="BW182" s="1"/>
      <c r="BX182" s="1"/>
      <c r="BY182" s="1"/>
    </row>
    <row r="183" ht="31.5">
      <c r="A183" s="28" t="s">
        <v>139</v>
      </c>
      <c r="B183" s="28" t="s">
        <v>79</v>
      </c>
      <c r="C183" s="28" t="s">
        <v>60</v>
      </c>
      <c r="D183" s="14" t="s">
        <v>161</v>
      </c>
      <c r="E183" s="35"/>
      <c r="F183" s="29" t="s">
        <v>162</v>
      </c>
      <c r="G183" s="30"/>
      <c r="H183" s="30"/>
      <c r="I183" s="30"/>
      <c r="J183" s="30">
        <f t="shared" ref="J183:J185" si="677">J184</f>
        <v>328.209</v>
      </c>
      <c r="K183" s="30">
        <f t="shared" ref="K183:K185" si="678">K184</f>
        <v>814.58299999999997</v>
      </c>
      <c r="L183" s="30">
        <f t="shared" ref="L183:L185" si="679">L184</f>
        <v>0</v>
      </c>
      <c r="M183" s="30">
        <f t="shared" si="401"/>
        <v>328.209</v>
      </c>
      <c r="N183" s="30">
        <f t="shared" si="402"/>
        <v>814.58299999999997</v>
      </c>
      <c r="O183" s="30">
        <f t="shared" si="403"/>
        <v>0</v>
      </c>
      <c r="P183" s="30">
        <f t="shared" ref="P183:P187" si="680">P184</f>
        <v>0</v>
      </c>
      <c r="Q183" s="30">
        <f t="shared" ref="Q183:Q187" si="681">Q184</f>
        <v>0</v>
      </c>
      <c r="R183" s="30">
        <f t="shared" ref="R183:R187" si="682">R184</f>
        <v>0</v>
      </c>
      <c r="S183" s="30">
        <f t="shared" ref="S183:S187" si="683">S184</f>
        <v>0</v>
      </c>
      <c r="T183" s="30">
        <f t="shared" ref="T183:T187" si="684">T184</f>
        <v>6236</v>
      </c>
      <c r="U183" s="30">
        <f t="shared" ref="U183:U187" si="685">U184</f>
        <v>0</v>
      </c>
      <c r="V183" s="30">
        <f t="shared" ref="V183:V187" si="686">V184</f>
        <v>0</v>
      </c>
      <c r="W183" s="30">
        <f t="shared" ref="W183:W187" si="687">W184</f>
        <v>0</v>
      </c>
      <c r="X183" s="30">
        <f t="shared" ref="X183:X187" si="688">X184</f>
        <v>15477.1</v>
      </c>
      <c r="Y183" s="30">
        <f t="shared" ref="Y183:Y187" si="689">Y184</f>
        <v>0</v>
      </c>
      <c r="Z183" s="30">
        <f t="shared" ref="Z183:Z187" si="690">Z184</f>
        <v>0</v>
      </c>
      <c r="AA183" s="30">
        <f t="shared" ref="AA183:AA187" si="691">AA184</f>
        <v>0</v>
      </c>
      <c r="AB183" s="30">
        <f t="shared" ref="AB183:AB187" si="692">AB184</f>
        <v>0</v>
      </c>
      <c r="AC183" s="30">
        <f t="shared" si="622"/>
        <v>6564.2089999999998</v>
      </c>
      <c r="AD183" s="30">
        <f t="shared" si="623"/>
        <v>16291.683000000001</v>
      </c>
      <c r="AE183" s="30">
        <f t="shared" si="624"/>
        <v>0</v>
      </c>
      <c r="AF183" s="30">
        <f t="shared" ref="AF183:AF187" si="693">AF184</f>
        <v>0</v>
      </c>
      <c r="AG183" s="30">
        <f t="shared" si="625"/>
        <v>6564.2089999999998</v>
      </c>
      <c r="AH183" s="30">
        <f t="shared" si="626"/>
        <v>16291.683000000001</v>
      </c>
      <c r="AI183" s="30">
        <f t="shared" si="627"/>
        <v>0</v>
      </c>
      <c r="AJ183" s="30">
        <f t="shared" ref="AJ183:AJ187" si="694">AJ184</f>
        <v>0</v>
      </c>
      <c r="AK183" s="30">
        <f t="shared" ref="AK183:AK187" si="695">AK184</f>
        <v>0</v>
      </c>
      <c r="AL183" s="30">
        <f t="shared" ref="AL183:AL187" si="696">AL184</f>
        <v>0</v>
      </c>
      <c r="AM183" s="30">
        <f t="shared" ref="AM183:AM187" si="697">AM184</f>
        <v>0</v>
      </c>
      <c r="AN183" s="30">
        <f t="shared" ref="AN183:AN187" si="698">AN184</f>
        <v>0</v>
      </c>
      <c r="AO183" s="30">
        <f t="shared" ref="AO183:AO187" si="699">AO184</f>
        <v>0</v>
      </c>
      <c r="AP183" s="30">
        <f t="shared" ref="AP183:AP187" si="700">AP184</f>
        <v>0</v>
      </c>
      <c r="AQ183" s="30">
        <f t="shared" ref="AQ183:AQ187" si="701">AQ184</f>
        <v>0</v>
      </c>
      <c r="AR183" s="30">
        <f t="shared" ref="AR183:AR187" si="702">AR184</f>
        <v>0</v>
      </c>
      <c r="AS183" s="30">
        <f t="shared" si="616"/>
        <v>6564.2089999999998</v>
      </c>
      <c r="AT183" s="30">
        <f t="shared" si="617"/>
        <v>16291.683000000001</v>
      </c>
      <c r="AU183" s="30">
        <f t="shared" si="618"/>
        <v>0</v>
      </c>
      <c r="AV183" s="30">
        <f t="shared" ref="AV183:AV187" si="703">AV184</f>
        <v>0</v>
      </c>
      <c r="AW183" s="30">
        <f t="shared" ref="AW183:AW187" si="704">AW184</f>
        <v>0</v>
      </c>
      <c r="AX183" s="30">
        <f t="shared" ref="AX183:AX187" si="705">AX184</f>
        <v>0</v>
      </c>
      <c r="AY183" s="30">
        <f t="shared" si="619"/>
        <v>6564.2089999999998</v>
      </c>
      <c r="AZ183" s="30">
        <f t="shared" si="620"/>
        <v>16291.683000000001</v>
      </c>
      <c r="BA183" s="30">
        <f t="shared" si="621"/>
        <v>0</v>
      </c>
      <c r="BB183" s="30">
        <f t="shared" ref="BB183:BB187" si="706">BB184</f>
        <v>0</v>
      </c>
      <c r="BC183" s="30">
        <f t="shared" ref="BC183:BC187" si="707">BC184</f>
        <v>0</v>
      </c>
      <c r="BD183" s="30">
        <f t="shared" ref="BD183:BD187" si="708">BD184</f>
        <v>0</v>
      </c>
      <c r="BE183" s="30">
        <f t="shared" ref="BE183:BE187" si="709">BE184</f>
        <v>0</v>
      </c>
      <c r="BF183" s="30">
        <f t="shared" ref="BF183:BF187" si="710">BF184</f>
        <v>0</v>
      </c>
      <c r="BG183" s="30">
        <f t="shared" ref="BG183:BG187" si="711">BG184</f>
        <v>0</v>
      </c>
      <c r="BH183" s="30">
        <f t="shared" ref="BH183:BH187" si="712">BH184</f>
        <v>0</v>
      </c>
      <c r="BI183" s="30">
        <f t="shared" ref="BI183:BI187" si="713">BI184</f>
        <v>0</v>
      </c>
      <c r="BJ183" s="30">
        <f t="shared" ref="BJ183:BJ187" si="714">BJ184</f>
        <v>0</v>
      </c>
      <c r="BK183" s="30">
        <f t="shared" ref="BK183:BK187" si="715">BK184</f>
        <v>0</v>
      </c>
      <c r="BL183" s="30">
        <f t="shared" si="613"/>
        <v>6564.2089999999998</v>
      </c>
      <c r="BM183" s="30">
        <f t="shared" si="614"/>
        <v>16291.683000000001</v>
      </c>
      <c r="BN183" s="30">
        <f t="shared" si="615"/>
        <v>0</v>
      </c>
      <c r="BO183" s="30">
        <f t="shared" ref="BO183:BO187" si="716">BO184</f>
        <v>0</v>
      </c>
      <c r="BP183" s="31"/>
      <c r="BQ183" s="1"/>
      <c r="BR183" s="1"/>
      <c r="BS183" s="1"/>
      <c r="BT183" s="1"/>
      <c r="BU183" s="1"/>
      <c r="BV183" s="1"/>
      <c r="BW183" s="1"/>
      <c r="BX183" s="1"/>
      <c r="BY183" s="1"/>
    </row>
    <row r="184" ht="31.5">
      <c r="A184" s="28" t="s">
        <v>139</v>
      </c>
      <c r="B184" s="28" t="s">
        <v>79</v>
      </c>
      <c r="C184" s="28" t="s">
        <v>60</v>
      </c>
      <c r="D184" s="14" t="s">
        <v>186</v>
      </c>
      <c r="E184" s="35"/>
      <c r="F184" s="29" t="s">
        <v>187</v>
      </c>
      <c r="G184" s="30"/>
      <c r="H184" s="30"/>
      <c r="I184" s="30"/>
      <c r="J184" s="30">
        <f t="shared" si="677"/>
        <v>328.209</v>
      </c>
      <c r="K184" s="30">
        <f t="shared" si="678"/>
        <v>814.58299999999997</v>
      </c>
      <c r="L184" s="30">
        <f t="shared" si="679"/>
        <v>0</v>
      </c>
      <c r="M184" s="30">
        <f t="shared" si="401"/>
        <v>328.209</v>
      </c>
      <c r="N184" s="30">
        <f t="shared" si="402"/>
        <v>814.58299999999997</v>
      </c>
      <c r="O184" s="30">
        <f t="shared" si="403"/>
        <v>0</v>
      </c>
      <c r="P184" s="30">
        <f t="shared" si="680"/>
        <v>0</v>
      </c>
      <c r="Q184" s="30">
        <f t="shared" si="681"/>
        <v>0</v>
      </c>
      <c r="R184" s="30">
        <f t="shared" si="682"/>
        <v>0</v>
      </c>
      <c r="S184" s="30">
        <f t="shared" si="683"/>
        <v>0</v>
      </c>
      <c r="T184" s="30">
        <f t="shared" si="684"/>
        <v>6236</v>
      </c>
      <c r="U184" s="30">
        <f t="shared" si="685"/>
        <v>0</v>
      </c>
      <c r="V184" s="30">
        <f t="shared" si="686"/>
        <v>0</v>
      </c>
      <c r="W184" s="30">
        <f t="shared" si="687"/>
        <v>0</v>
      </c>
      <c r="X184" s="30">
        <f t="shared" si="688"/>
        <v>15477.1</v>
      </c>
      <c r="Y184" s="30">
        <f t="shared" si="689"/>
        <v>0</v>
      </c>
      <c r="Z184" s="30">
        <f t="shared" si="690"/>
        <v>0</v>
      </c>
      <c r="AA184" s="30">
        <f t="shared" si="691"/>
        <v>0</v>
      </c>
      <c r="AB184" s="30">
        <f t="shared" si="692"/>
        <v>0</v>
      </c>
      <c r="AC184" s="30">
        <f t="shared" si="622"/>
        <v>6564.2089999999998</v>
      </c>
      <c r="AD184" s="30">
        <f t="shared" si="623"/>
        <v>16291.683000000001</v>
      </c>
      <c r="AE184" s="30">
        <f t="shared" si="624"/>
        <v>0</v>
      </c>
      <c r="AF184" s="30">
        <f t="shared" si="693"/>
        <v>0</v>
      </c>
      <c r="AG184" s="30">
        <f t="shared" si="625"/>
        <v>6564.2089999999998</v>
      </c>
      <c r="AH184" s="30">
        <f t="shared" si="626"/>
        <v>16291.683000000001</v>
      </c>
      <c r="AI184" s="30">
        <f t="shared" si="627"/>
        <v>0</v>
      </c>
      <c r="AJ184" s="30">
        <f t="shared" si="694"/>
        <v>0</v>
      </c>
      <c r="AK184" s="30">
        <f t="shared" si="695"/>
        <v>0</v>
      </c>
      <c r="AL184" s="30">
        <f t="shared" si="696"/>
        <v>0</v>
      </c>
      <c r="AM184" s="30">
        <f t="shared" si="697"/>
        <v>0</v>
      </c>
      <c r="AN184" s="30">
        <f t="shared" si="698"/>
        <v>0</v>
      </c>
      <c r="AO184" s="30">
        <f t="shared" si="699"/>
        <v>0</v>
      </c>
      <c r="AP184" s="30">
        <f t="shared" si="700"/>
        <v>0</v>
      </c>
      <c r="AQ184" s="30">
        <f t="shared" si="701"/>
        <v>0</v>
      </c>
      <c r="AR184" s="30">
        <f t="shared" si="702"/>
        <v>0</v>
      </c>
      <c r="AS184" s="30">
        <f t="shared" si="616"/>
        <v>6564.2089999999998</v>
      </c>
      <c r="AT184" s="30">
        <f t="shared" si="617"/>
        <v>16291.683000000001</v>
      </c>
      <c r="AU184" s="30">
        <f t="shared" si="618"/>
        <v>0</v>
      </c>
      <c r="AV184" s="30">
        <f t="shared" si="703"/>
        <v>0</v>
      </c>
      <c r="AW184" s="30">
        <f t="shared" si="704"/>
        <v>0</v>
      </c>
      <c r="AX184" s="30">
        <f t="shared" si="705"/>
        <v>0</v>
      </c>
      <c r="AY184" s="30">
        <f t="shared" si="619"/>
        <v>6564.2089999999998</v>
      </c>
      <c r="AZ184" s="30">
        <f t="shared" si="620"/>
        <v>16291.683000000001</v>
      </c>
      <c r="BA184" s="30">
        <f t="shared" si="621"/>
        <v>0</v>
      </c>
      <c r="BB184" s="30">
        <f t="shared" si="706"/>
        <v>0</v>
      </c>
      <c r="BC184" s="30">
        <f t="shared" si="707"/>
        <v>0</v>
      </c>
      <c r="BD184" s="30">
        <f t="shared" si="708"/>
        <v>0</v>
      </c>
      <c r="BE184" s="30">
        <f t="shared" si="709"/>
        <v>0</v>
      </c>
      <c r="BF184" s="30">
        <f t="shared" si="710"/>
        <v>0</v>
      </c>
      <c r="BG184" s="30">
        <f t="shared" si="711"/>
        <v>0</v>
      </c>
      <c r="BH184" s="30">
        <f t="shared" si="712"/>
        <v>0</v>
      </c>
      <c r="BI184" s="30">
        <f t="shared" si="713"/>
        <v>0</v>
      </c>
      <c r="BJ184" s="30">
        <f t="shared" si="714"/>
        <v>0</v>
      </c>
      <c r="BK184" s="30">
        <f t="shared" si="715"/>
        <v>0</v>
      </c>
      <c r="BL184" s="30">
        <f t="shared" si="613"/>
        <v>6564.2089999999998</v>
      </c>
      <c r="BM184" s="30">
        <f t="shared" si="614"/>
        <v>16291.683000000001</v>
      </c>
      <c r="BN184" s="30">
        <f t="shared" si="615"/>
        <v>0</v>
      </c>
      <c r="BO184" s="30">
        <f t="shared" si="716"/>
        <v>0</v>
      </c>
      <c r="BP184" s="31"/>
      <c r="BQ184" s="1"/>
      <c r="BR184" s="1"/>
      <c r="BS184" s="1"/>
      <c r="BT184" s="1"/>
      <c r="BU184" s="1"/>
      <c r="BV184" s="1"/>
      <c r="BW184" s="1"/>
      <c r="BX184" s="1"/>
      <c r="BY184" s="1"/>
    </row>
    <row r="185" ht="31.5">
      <c r="A185" s="28" t="s">
        <v>139</v>
      </c>
      <c r="B185" s="28" t="s">
        <v>79</v>
      </c>
      <c r="C185" s="28" t="s">
        <v>60</v>
      </c>
      <c r="D185" s="14" t="s">
        <v>188</v>
      </c>
      <c r="E185" s="35"/>
      <c r="F185" s="29" t="s">
        <v>189</v>
      </c>
      <c r="G185" s="30"/>
      <c r="H185" s="30"/>
      <c r="I185" s="30"/>
      <c r="J185" s="30">
        <f t="shared" si="677"/>
        <v>328.209</v>
      </c>
      <c r="K185" s="30">
        <f t="shared" si="678"/>
        <v>814.58299999999997</v>
      </c>
      <c r="L185" s="30">
        <f t="shared" si="679"/>
        <v>0</v>
      </c>
      <c r="M185" s="30">
        <f t="shared" si="401"/>
        <v>328.209</v>
      </c>
      <c r="N185" s="30">
        <f t="shared" si="402"/>
        <v>814.58299999999997</v>
      </c>
      <c r="O185" s="30">
        <f t="shared" si="403"/>
        <v>0</v>
      </c>
      <c r="P185" s="30">
        <f t="shared" si="680"/>
        <v>0</v>
      </c>
      <c r="Q185" s="30">
        <f t="shared" si="681"/>
        <v>0</v>
      </c>
      <c r="R185" s="30">
        <f t="shared" si="682"/>
        <v>0</v>
      </c>
      <c r="S185" s="30">
        <f t="shared" si="683"/>
        <v>0</v>
      </c>
      <c r="T185" s="30">
        <f t="shared" si="684"/>
        <v>6236</v>
      </c>
      <c r="U185" s="30">
        <f t="shared" si="685"/>
        <v>0</v>
      </c>
      <c r="V185" s="30">
        <f t="shared" si="686"/>
        <v>0</v>
      </c>
      <c r="W185" s="30">
        <f t="shared" si="687"/>
        <v>0</v>
      </c>
      <c r="X185" s="30">
        <f t="shared" si="688"/>
        <v>15477.1</v>
      </c>
      <c r="Y185" s="30">
        <f t="shared" si="689"/>
        <v>0</v>
      </c>
      <c r="Z185" s="30">
        <f t="shared" si="690"/>
        <v>0</v>
      </c>
      <c r="AA185" s="30">
        <f t="shared" si="691"/>
        <v>0</v>
      </c>
      <c r="AB185" s="30">
        <f t="shared" si="692"/>
        <v>0</v>
      </c>
      <c r="AC185" s="30">
        <f t="shared" si="622"/>
        <v>6564.2089999999998</v>
      </c>
      <c r="AD185" s="30">
        <f t="shared" si="623"/>
        <v>16291.683000000001</v>
      </c>
      <c r="AE185" s="30">
        <f t="shared" si="624"/>
        <v>0</v>
      </c>
      <c r="AF185" s="30">
        <f t="shared" si="693"/>
        <v>0</v>
      </c>
      <c r="AG185" s="30">
        <f t="shared" si="625"/>
        <v>6564.2089999999998</v>
      </c>
      <c r="AH185" s="30">
        <f t="shared" si="626"/>
        <v>16291.683000000001</v>
      </c>
      <c r="AI185" s="30">
        <f t="shared" si="627"/>
        <v>0</v>
      </c>
      <c r="AJ185" s="30">
        <f t="shared" si="694"/>
        <v>0</v>
      </c>
      <c r="AK185" s="30">
        <f t="shared" si="695"/>
        <v>0</v>
      </c>
      <c r="AL185" s="30">
        <f t="shared" si="696"/>
        <v>0</v>
      </c>
      <c r="AM185" s="30">
        <f t="shared" si="697"/>
        <v>0</v>
      </c>
      <c r="AN185" s="30">
        <f t="shared" si="698"/>
        <v>0</v>
      </c>
      <c r="AO185" s="30">
        <f t="shared" si="699"/>
        <v>0</v>
      </c>
      <c r="AP185" s="30">
        <f t="shared" si="700"/>
        <v>0</v>
      </c>
      <c r="AQ185" s="30">
        <f t="shared" si="701"/>
        <v>0</v>
      </c>
      <c r="AR185" s="30">
        <f t="shared" si="702"/>
        <v>0</v>
      </c>
      <c r="AS185" s="30">
        <f t="shared" si="616"/>
        <v>6564.2089999999998</v>
      </c>
      <c r="AT185" s="30">
        <f t="shared" si="617"/>
        <v>16291.683000000001</v>
      </c>
      <c r="AU185" s="30">
        <f t="shared" si="618"/>
        <v>0</v>
      </c>
      <c r="AV185" s="30">
        <f t="shared" si="703"/>
        <v>0</v>
      </c>
      <c r="AW185" s="30">
        <f t="shared" si="704"/>
        <v>0</v>
      </c>
      <c r="AX185" s="30">
        <f t="shared" si="705"/>
        <v>0</v>
      </c>
      <c r="AY185" s="30">
        <f t="shared" si="619"/>
        <v>6564.2089999999998</v>
      </c>
      <c r="AZ185" s="30">
        <f t="shared" si="620"/>
        <v>16291.683000000001</v>
      </c>
      <c r="BA185" s="30">
        <f t="shared" si="621"/>
        <v>0</v>
      </c>
      <c r="BB185" s="30">
        <f t="shared" si="706"/>
        <v>0</v>
      </c>
      <c r="BC185" s="30">
        <f t="shared" si="707"/>
        <v>0</v>
      </c>
      <c r="BD185" s="30">
        <f t="shared" si="708"/>
        <v>0</v>
      </c>
      <c r="BE185" s="30">
        <f t="shared" si="709"/>
        <v>0</v>
      </c>
      <c r="BF185" s="30">
        <f t="shared" si="710"/>
        <v>0</v>
      </c>
      <c r="BG185" s="30">
        <f t="shared" si="711"/>
        <v>0</v>
      </c>
      <c r="BH185" s="30">
        <f t="shared" si="712"/>
        <v>0</v>
      </c>
      <c r="BI185" s="30">
        <f t="shared" si="713"/>
        <v>0</v>
      </c>
      <c r="BJ185" s="30">
        <f t="shared" si="714"/>
        <v>0</v>
      </c>
      <c r="BK185" s="30">
        <f t="shared" si="715"/>
        <v>0</v>
      </c>
      <c r="BL185" s="30">
        <f t="shared" si="613"/>
        <v>6564.2089999999998</v>
      </c>
      <c r="BM185" s="30">
        <f t="shared" si="614"/>
        <v>16291.683000000001</v>
      </c>
      <c r="BN185" s="30">
        <f t="shared" si="615"/>
        <v>0</v>
      </c>
      <c r="BO185" s="30">
        <f t="shared" si="716"/>
        <v>0</v>
      </c>
      <c r="BP185" s="31"/>
      <c r="BQ185" s="1"/>
      <c r="BR185" s="1"/>
      <c r="BS185" s="1"/>
      <c r="BT185" s="1"/>
      <c r="BU185" s="1"/>
      <c r="BV185" s="1"/>
      <c r="BW185" s="1"/>
      <c r="BX185" s="1"/>
      <c r="BY185" s="1"/>
    </row>
    <row r="186" ht="31.5">
      <c r="A186" s="28" t="s">
        <v>139</v>
      </c>
      <c r="B186" s="28" t="s">
        <v>79</v>
      </c>
      <c r="C186" s="28" t="s">
        <v>60</v>
      </c>
      <c r="D186" s="14" t="s">
        <v>188</v>
      </c>
      <c r="E186" s="28" t="s">
        <v>38</v>
      </c>
      <c r="F186" s="29" t="s">
        <v>39</v>
      </c>
      <c r="G186" s="30"/>
      <c r="H186" s="30"/>
      <c r="I186" s="30"/>
      <c r="J186" s="32">
        <v>328.209</v>
      </c>
      <c r="K186" s="32">
        <v>814.58299999999997</v>
      </c>
      <c r="L186" s="30"/>
      <c r="M186" s="30">
        <f t="shared" ref="M186:M249" si="717">G186+J186</f>
        <v>328.209</v>
      </c>
      <c r="N186" s="30">
        <f t="shared" ref="N186:N249" si="718">H186+K186</f>
        <v>814.58299999999997</v>
      </c>
      <c r="O186" s="30">
        <f t="shared" ref="O186:O249" si="719">I186+L186</f>
        <v>0</v>
      </c>
      <c r="P186" s="30"/>
      <c r="Q186" s="30"/>
      <c r="R186" s="30"/>
      <c r="S186" s="30"/>
      <c r="T186" s="30">
        <v>6236</v>
      </c>
      <c r="U186" s="30"/>
      <c r="V186" s="30"/>
      <c r="W186" s="30"/>
      <c r="X186" s="30">
        <v>15477.1</v>
      </c>
      <c r="Y186" s="30"/>
      <c r="Z186" s="30"/>
      <c r="AA186" s="30"/>
      <c r="AB186" s="30"/>
      <c r="AC186" s="30">
        <f t="shared" si="622"/>
        <v>6564.2089999999998</v>
      </c>
      <c r="AD186" s="30">
        <f t="shared" si="623"/>
        <v>16291.683000000001</v>
      </c>
      <c r="AE186" s="30">
        <f t="shared" si="624"/>
        <v>0</v>
      </c>
      <c r="AF186" s="30"/>
      <c r="AG186" s="30">
        <f t="shared" si="625"/>
        <v>6564.2089999999998</v>
      </c>
      <c r="AH186" s="30">
        <f t="shared" si="626"/>
        <v>16291.683000000001</v>
      </c>
      <c r="AI186" s="30">
        <f t="shared" si="627"/>
        <v>0</v>
      </c>
      <c r="AJ186" s="30"/>
      <c r="AK186" s="30"/>
      <c r="AL186" s="30"/>
      <c r="AM186" s="30"/>
      <c r="AN186" s="30"/>
      <c r="AO186" s="30"/>
      <c r="AP186" s="30"/>
      <c r="AQ186" s="30"/>
      <c r="AR186" s="30"/>
      <c r="AS186" s="30">
        <f t="shared" si="616"/>
        <v>6564.2089999999998</v>
      </c>
      <c r="AT186" s="30">
        <f t="shared" si="617"/>
        <v>16291.683000000001</v>
      </c>
      <c r="AU186" s="30">
        <f t="shared" si="618"/>
        <v>0</v>
      </c>
      <c r="AV186" s="30"/>
      <c r="AW186" s="30"/>
      <c r="AX186" s="30"/>
      <c r="AY186" s="30">
        <f t="shared" si="619"/>
        <v>6564.2089999999998</v>
      </c>
      <c r="AZ186" s="30">
        <f t="shared" si="620"/>
        <v>16291.683000000001</v>
      </c>
      <c r="BA186" s="30">
        <f t="shared" si="621"/>
        <v>0</v>
      </c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>
        <f t="shared" si="613"/>
        <v>6564.2089999999998</v>
      </c>
      <c r="BM186" s="30">
        <f t="shared" si="614"/>
        <v>16291.683000000001</v>
      </c>
      <c r="BN186" s="30">
        <f t="shared" si="615"/>
        <v>0</v>
      </c>
      <c r="BO186" s="30"/>
      <c r="BP186" s="31"/>
      <c r="BQ186" s="1"/>
      <c r="BR186" s="1"/>
      <c r="BS186" s="1"/>
      <c r="BT186" s="1"/>
      <c r="BU186" s="1"/>
      <c r="BV186" s="1"/>
      <c r="BW186" s="1"/>
      <c r="BX186" s="1"/>
      <c r="BY186" s="1"/>
    </row>
    <row r="187">
      <c r="A187" s="28" t="s">
        <v>139</v>
      </c>
      <c r="B187" s="28" t="s">
        <v>79</v>
      </c>
      <c r="C187" s="28" t="s">
        <v>60</v>
      </c>
      <c r="D187" s="14" t="s">
        <v>149</v>
      </c>
      <c r="E187" s="35"/>
      <c r="F187" s="29" t="s">
        <v>33</v>
      </c>
      <c r="G187" s="30">
        <f t="shared" si="671"/>
        <v>46136.200000000004</v>
      </c>
      <c r="H187" s="30">
        <f t="shared" si="672"/>
        <v>47384.699999999997</v>
      </c>
      <c r="I187" s="30">
        <f t="shared" si="673"/>
        <v>47384.699999999997</v>
      </c>
      <c r="J187" s="30">
        <f t="shared" si="674"/>
        <v>0</v>
      </c>
      <c r="K187" s="30">
        <f t="shared" si="675"/>
        <v>0</v>
      </c>
      <c r="L187" s="30">
        <f t="shared" si="676"/>
        <v>0</v>
      </c>
      <c r="M187" s="30">
        <f t="shared" si="717"/>
        <v>46136.200000000004</v>
      </c>
      <c r="N187" s="30">
        <f t="shared" si="718"/>
        <v>47384.699999999997</v>
      </c>
      <c r="O187" s="30">
        <f t="shared" si="719"/>
        <v>47384.699999999997</v>
      </c>
      <c r="P187" s="30">
        <f t="shared" si="680"/>
        <v>0</v>
      </c>
      <c r="Q187" s="30">
        <f t="shared" si="681"/>
        <v>0</v>
      </c>
      <c r="R187" s="30">
        <f t="shared" si="682"/>
        <v>0</v>
      </c>
      <c r="S187" s="30">
        <f t="shared" si="683"/>
        <v>0</v>
      </c>
      <c r="T187" s="30">
        <f t="shared" si="684"/>
        <v>0</v>
      </c>
      <c r="U187" s="30">
        <f t="shared" si="685"/>
        <v>0</v>
      </c>
      <c r="V187" s="30">
        <f t="shared" si="686"/>
        <v>0</v>
      </c>
      <c r="W187" s="30">
        <f t="shared" si="687"/>
        <v>0</v>
      </c>
      <c r="X187" s="30">
        <f t="shared" si="688"/>
        <v>0</v>
      </c>
      <c r="Y187" s="30">
        <f t="shared" si="689"/>
        <v>0</v>
      </c>
      <c r="Z187" s="30">
        <f t="shared" si="690"/>
        <v>0</v>
      </c>
      <c r="AA187" s="30">
        <f t="shared" si="691"/>
        <v>0</v>
      </c>
      <c r="AB187" s="30">
        <f t="shared" si="692"/>
        <v>0</v>
      </c>
      <c r="AC187" s="30">
        <f t="shared" si="622"/>
        <v>46136.200000000004</v>
      </c>
      <c r="AD187" s="30">
        <f t="shared" si="623"/>
        <v>47384.699999999997</v>
      </c>
      <c r="AE187" s="30">
        <f t="shared" si="624"/>
        <v>47384.699999999997</v>
      </c>
      <c r="AF187" s="30">
        <f t="shared" si="693"/>
        <v>0</v>
      </c>
      <c r="AG187" s="30">
        <f t="shared" si="625"/>
        <v>46136.200000000004</v>
      </c>
      <c r="AH187" s="30">
        <f t="shared" si="626"/>
        <v>47384.699999999997</v>
      </c>
      <c r="AI187" s="30">
        <f t="shared" si="627"/>
        <v>47384.699999999997</v>
      </c>
      <c r="AJ187" s="30">
        <f t="shared" si="694"/>
        <v>0</v>
      </c>
      <c r="AK187" s="30">
        <f t="shared" si="695"/>
        <v>0</v>
      </c>
      <c r="AL187" s="30">
        <f t="shared" si="696"/>
        <v>-599.10000000000002</v>
      </c>
      <c r="AM187" s="30">
        <f t="shared" si="697"/>
        <v>0</v>
      </c>
      <c r="AN187" s="30">
        <f t="shared" si="698"/>
        <v>0</v>
      </c>
      <c r="AO187" s="30">
        <f t="shared" si="699"/>
        <v>0</v>
      </c>
      <c r="AP187" s="30">
        <f t="shared" si="700"/>
        <v>0</v>
      </c>
      <c r="AQ187" s="30">
        <f t="shared" si="701"/>
        <v>0</v>
      </c>
      <c r="AR187" s="30">
        <f t="shared" si="702"/>
        <v>0</v>
      </c>
      <c r="AS187" s="30">
        <f t="shared" si="616"/>
        <v>45537.100000000006</v>
      </c>
      <c r="AT187" s="30">
        <f t="shared" si="617"/>
        <v>47384.699999999997</v>
      </c>
      <c r="AU187" s="30">
        <f t="shared" si="618"/>
        <v>47384.699999999997</v>
      </c>
      <c r="AV187" s="30">
        <f t="shared" si="703"/>
        <v>0</v>
      </c>
      <c r="AW187" s="30">
        <f t="shared" si="704"/>
        <v>0</v>
      </c>
      <c r="AX187" s="30">
        <f t="shared" si="705"/>
        <v>0</v>
      </c>
      <c r="AY187" s="30">
        <f t="shared" si="619"/>
        <v>45537.100000000006</v>
      </c>
      <c r="AZ187" s="30">
        <f t="shared" si="620"/>
        <v>47384.699999999997</v>
      </c>
      <c r="BA187" s="30">
        <f t="shared" si="621"/>
        <v>47384.699999999997</v>
      </c>
      <c r="BB187" s="30">
        <f t="shared" si="706"/>
        <v>0</v>
      </c>
      <c r="BC187" s="30">
        <f t="shared" si="707"/>
        <v>0</v>
      </c>
      <c r="BD187" s="30">
        <f t="shared" si="708"/>
        <v>0</v>
      </c>
      <c r="BE187" s="30">
        <f t="shared" si="709"/>
        <v>0</v>
      </c>
      <c r="BF187" s="30">
        <f t="shared" si="710"/>
        <v>0</v>
      </c>
      <c r="BG187" s="30">
        <f t="shared" si="711"/>
        <v>0</v>
      </c>
      <c r="BH187" s="30">
        <f t="shared" si="712"/>
        <v>0</v>
      </c>
      <c r="BI187" s="30">
        <f t="shared" si="713"/>
        <v>0</v>
      </c>
      <c r="BJ187" s="30">
        <f t="shared" si="714"/>
        <v>0</v>
      </c>
      <c r="BK187" s="30">
        <f t="shared" si="715"/>
        <v>0</v>
      </c>
      <c r="BL187" s="30">
        <f t="shared" si="613"/>
        <v>45537.100000000006</v>
      </c>
      <c r="BM187" s="30">
        <f t="shared" si="614"/>
        <v>47384.699999999997</v>
      </c>
      <c r="BN187" s="30">
        <f t="shared" si="615"/>
        <v>47384.699999999997</v>
      </c>
      <c r="BO187" s="30">
        <f t="shared" si="716"/>
        <v>0</v>
      </c>
      <c r="BP187" s="31"/>
      <c r="BQ187" s="1"/>
      <c r="BR187" s="1"/>
      <c r="BS187" s="1"/>
      <c r="BT187" s="1"/>
      <c r="BU187" s="1"/>
      <c r="BV187" s="1"/>
      <c r="BW187" s="1"/>
      <c r="BX187" s="1"/>
      <c r="BY187" s="1"/>
    </row>
    <row r="188" ht="47.25">
      <c r="A188" s="28" t="s">
        <v>139</v>
      </c>
      <c r="B188" s="28" t="s">
        <v>79</v>
      </c>
      <c r="C188" s="28" t="s">
        <v>60</v>
      </c>
      <c r="D188" s="14" t="s">
        <v>190</v>
      </c>
      <c r="E188" s="35"/>
      <c r="F188" s="29" t="s">
        <v>191</v>
      </c>
      <c r="G188" s="30">
        <f>G192+G189</f>
        <v>46136.200000000004</v>
      </c>
      <c r="H188" s="30">
        <f>H192+H189</f>
        <v>47384.699999999997</v>
      </c>
      <c r="I188" s="30">
        <f>I192+I189</f>
        <v>47384.699999999997</v>
      </c>
      <c r="J188" s="30">
        <f>J192+J189</f>
        <v>0</v>
      </c>
      <c r="K188" s="30">
        <f>K192+K189</f>
        <v>0</v>
      </c>
      <c r="L188" s="30">
        <f>L192+L189</f>
        <v>0</v>
      </c>
      <c r="M188" s="30">
        <f t="shared" si="717"/>
        <v>46136.200000000004</v>
      </c>
      <c r="N188" s="30">
        <f t="shared" si="718"/>
        <v>47384.699999999997</v>
      </c>
      <c r="O188" s="30">
        <f t="shared" si="719"/>
        <v>47384.699999999997</v>
      </c>
      <c r="P188" s="30">
        <f>P192+P189</f>
        <v>0</v>
      </c>
      <c r="Q188" s="30">
        <f>Q192+Q189</f>
        <v>0</v>
      </c>
      <c r="R188" s="30">
        <f>R192+R189</f>
        <v>0</v>
      </c>
      <c r="S188" s="30">
        <f>S192+S189</f>
        <v>0</v>
      </c>
      <c r="T188" s="30">
        <f>T192+T189</f>
        <v>0</v>
      </c>
      <c r="U188" s="30">
        <f>U192+U189</f>
        <v>0</v>
      </c>
      <c r="V188" s="30">
        <f>V192+V189</f>
        <v>0</v>
      </c>
      <c r="W188" s="30">
        <f>W192+W189</f>
        <v>0</v>
      </c>
      <c r="X188" s="30">
        <f>X192+X189</f>
        <v>0</v>
      </c>
      <c r="Y188" s="30">
        <f>Y192+Y189</f>
        <v>0</v>
      </c>
      <c r="Z188" s="30">
        <f>Z192+Z189</f>
        <v>0</v>
      </c>
      <c r="AA188" s="30">
        <f>AA192+AA189</f>
        <v>0</v>
      </c>
      <c r="AB188" s="30">
        <f>AB192+AB189</f>
        <v>0</v>
      </c>
      <c r="AC188" s="30">
        <f t="shared" si="622"/>
        <v>46136.200000000004</v>
      </c>
      <c r="AD188" s="30">
        <f t="shared" si="623"/>
        <v>47384.699999999997</v>
      </c>
      <c r="AE188" s="30">
        <f t="shared" si="624"/>
        <v>47384.699999999997</v>
      </c>
      <c r="AF188" s="30">
        <f>AF192+AF189</f>
        <v>0</v>
      </c>
      <c r="AG188" s="30">
        <f t="shared" si="625"/>
        <v>46136.200000000004</v>
      </c>
      <c r="AH188" s="30">
        <f t="shared" si="626"/>
        <v>47384.699999999997</v>
      </c>
      <c r="AI188" s="30">
        <f t="shared" si="627"/>
        <v>47384.699999999997</v>
      </c>
      <c r="AJ188" s="30">
        <f>AJ192+AJ189</f>
        <v>0</v>
      </c>
      <c r="AK188" s="30">
        <f>AK192+AK189</f>
        <v>0</v>
      </c>
      <c r="AL188" s="30">
        <f>AL192+AL189</f>
        <v>-599.10000000000002</v>
      </c>
      <c r="AM188" s="30">
        <f>AM192+AM189</f>
        <v>0</v>
      </c>
      <c r="AN188" s="30">
        <f>AN192+AN189</f>
        <v>0</v>
      </c>
      <c r="AO188" s="30">
        <f>AO192+AO189</f>
        <v>0</v>
      </c>
      <c r="AP188" s="30">
        <f>AP192+AP189</f>
        <v>0</v>
      </c>
      <c r="AQ188" s="30">
        <f>AQ192+AQ189</f>
        <v>0</v>
      </c>
      <c r="AR188" s="30">
        <f>AR192+AR189</f>
        <v>0</v>
      </c>
      <c r="AS188" s="30">
        <f t="shared" si="616"/>
        <v>45537.100000000006</v>
      </c>
      <c r="AT188" s="30">
        <f t="shared" si="617"/>
        <v>47384.699999999997</v>
      </c>
      <c r="AU188" s="30">
        <f t="shared" si="618"/>
        <v>47384.699999999997</v>
      </c>
      <c r="AV188" s="30">
        <f>AV192+AV189</f>
        <v>0</v>
      </c>
      <c r="AW188" s="30">
        <f>AW192+AW189</f>
        <v>0</v>
      </c>
      <c r="AX188" s="30">
        <f>AX192+AX189</f>
        <v>0</v>
      </c>
      <c r="AY188" s="30">
        <f t="shared" si="619"/>
        <v>45537.100000000006</v>
      </c>
      <c r="AZ188" s="30">
        <f t="shared" si="620"/>
        <v>47384.699999999997</v>
      </c>
      <c r="BA188" s="30">
        <f t="shared" si="621"/>
        <v>47384.699999999997</v>
      </c>
      <c r="BB188" s="30">
        <f>BB192+BB189</f>
        <v>0</v>
      </c>
      <c r="BC188" s="30">
        <f>BC192+BC189</f>
        <v>0</v>
      </c>
      <c r="BD188" s="30">
        <f>BD192+BD189</f>
        <v>0</v>
      </c>
      <c r="BE188" s="30">
        <f>BE192+BE189</f>
        <v>0</v>
      </c>
      <c r="BF188" s="30">
        <f>BF192+BF189</f>
        <v>0</v>
      </c>
      <c r="BG188" s="30">
        <f>BG192+BG189</f>
        <v>0</v>
      </c>
      <c r="BH188" s="30">
        <f>BH192+BH189</f>
        <v>0</v>
      </c>
      <c r="BI188" s="30">
        <f>BI192+BI189</f>
        <v>0</v>
      </c>
      <c r="BJ188" s="30">
        <f>BJ192+BJ189</f>
        <v>0</v>
      </c>
      <c r="BK188" s="30">
        <f>BK192+BK189</f>
        <v>0</v>
      </c>
      <c r="BL188" s="30">
        <f t="shared" si="613"/>
        <v>45537.100000000006</v>
      </c>
      <c r="BM188" s="30">
        <f t="shared" si="614"/>
        <v>47384.699999999997</v>
      </c>
      <c r="BN188" s="30">
        <f t="shared" si="615"/>
        <v>47384.699999999997</v>
      </c>
      <c r="BO188" s="30">
        <f>BO192+BO189</f>
        <v>0</v>
      </c>
      <c r="BP188" s="31"/>
      <c r="BQ188" s="1"/>
      <c r="BR188" s="1"/>
      <c r="BS188" s="1"/>
      <c r="BT188" s="1"/>
      <c r="BU188" s="1"/>
      <c r="BV188" s="1"/>
      <c r="BW188" s="1"/>
      <c r="BX188" s="1"/>
      <c r="BY188" s="1"/>
    </row>
    <row r="189">
      <c r="A189" s="28" t="s">
        <v>139</v>
      </c>
      <c r="B189" s="28" t="s">
        <v>79</v>
      </c>
      <c r="C189" s="28" t="s">
        <v>60</v>
      </c>
      <c r="D189" s="14" t="s">
        <v>192</v>
      </c>
      <c r="E189" s="35"/>
      <c r="F189" s="29" t="s">
        <v>49</v>
      </c>
      <c r="G189" s="30">
        <f>G190+G191</f>
        <v>44531.900000000001</v>
      </c>
      <c r="H189" s="30">
        <f>H190+H191</f>
        <v>45736</v>
      </c>
      <c r="I189" s="30">
        <f>I190+I191</f>
        <v>45736</v>
      </c>
      <c r="J189" s="30">
        <f>J190+J191</f>
        <v>0</v>
      </c>
      <c r="K189" s="30">
        <f>K190+K191</f>
        <v>0</v>
      </c>
      <c r="L189" s="30">
        <f>L190+L191</f>
        <v>0</v>
      </c>
      <c r="M189" s="30">
        <f t="shared" si="717"/>
        <v>44531.900000000001</v>
      </c>
      <c r="N189" s="30">
        <f t="shared" si="718"/>
        <v>45736</v>
      </c>
      <c r="O189" s="30">
        <f t="shared" si="719"/>
        <v>45736</v>
      </c>
      <c r="P189" s="30">
        <f>P190+P191</f>
        <v>0</v>
      </c>
      <c r="Q189" s="30">
        <f>Q190+Q191</f>
        <v>0</v>
      </c>
      <c r="R189" s="30">
        <f>R190+R191</f>
        <v>0</v>
      </c>
      <c r="S189" s="30">
        <f>S190+S191</f>
        <v>0</v>
      </c>
      <c r="T189" s="30">
        <f>T190+T191</f>
        <v>0</v>
      </c>
      <c r="U189" s="30">
        <f>U190+U191</f>
        <v>0</v>
      </c>
      <c r="V189" s="30">
        <f>V190+V191</f>
        <v>0</v>
      </c>
      <c r="W189" s="30">
        <f>W190+W191</f>
        <v>0</v>
      </c>
      <c r="X189" s="30">
        <f>X190+X191</f>
        <v>0</v>
      </c>
      <c r="Y189" s="30">
        <f>Y190+Y191</f>
        <v>0</v>
      </c>
      <c r="Z189" s="30">
        <f>Z190+Z191</f>
        <v>0</v>
      </c>
      <c r="AA189" s="30">
        <f>AA190+AA191</f>
        <v>0</v>
      </c>
      <c r="AB189" s="30">
        <f>AB190+AB191</f>
        <v>0</v>
      </c>
      <c r="AC189" s="30">
        <f t="shared" si="622"/>
        <v>44531.900000000001</v>
      </c>
      <c r="AD189" s="30">
        <f t="shared" si="623"/>
        <v>45736</v>
      </c>
      <c r="AE189" s="30">
        <f t="shared" si="624"/>
        <v>45736</v>
      </c>
      <c r="AF189" s="30">
        <f>AF190+AF191</f>
        <v>0</v>
      </c>
      <c r="AG189" s="30">
        <f t="shared" si="625"/>
        <v>44531.900000000001</v>
      </c>
      <c r="AH189" s="30">
        <f t="shared" si="626"/>
        <v>45736</v>
      </c>
      <c r="AI189" s="30">
        <f t="shared" si="627"/>
        <v>45736</v>
      </c>
      <c r="AJ189" s="30">
        <f>AJ190+AJ191</f>
        <v>0</v>
      </c>
      <c r="AK189" s="30">
        <f>AK190+AK191</f>
        <v>0</v>
      </c>
      <c r="AL189" s="30">
        <f>AL190+AL191</f>
        <v>-599.10000000000002</v>
      </c>
      <c r="AM189" s="30">
        <f>AM190+AM191</f>
        <v>0</v>
      </c>
      <c r="AN189" s="30">
        <f>AN190+AN191</f>
        <v>0</v>
      </c>
      <c r="AO189" s="30">
        <f>AO190+AO191</f>
        <v>0</v>
      </c>
      <c r="AP189" s="30">
        <f>AP190+AP191</f>
        <v>0</v>
      </c>
      <c r="AQ189" s="30">
        <f>AQ190+AQ191</f>
        <v>0</v>
      </c>
      <c r="AR189" s="30">
        <f>AR190+AR191</f>
        <v>0</v>
      </c>
      <c r="AS189" s="30">
        <f t="shared" si="616"/>
        <v>43932.800000000003</v>
      </c>
      <c r="AT189" s="30">
        <f t="shared" si="617"/>
        <v>45736</v>
      </c>
      <c r="AU189" s="30">
        <f t="shared" si="618"/>
        <v>45736</v>
      </c>
      <c r="AV189" s="30">
        <f>AV190+AV191</f>
        <v>0</v>
      </c>
      <c r="AW189" s="30">
        <f>AW190+AW191</f>
        <v>0</v>
      </c>
      <c r="AX189" s="30">
        <f>AX190+AX191</f>
        <v>0</v>
      </c>
      <c r="AY189" s="30">
        <f t="shared" si="619"/>
        <v>43932.800000000003</v>
      </c>
      <c r="AZ189" s="30">
        <f t="shared" si="620"/>
        <v>45736</v>
      </c>
      <c r="BA189" s="30">
        <f t="shared" si="621"/>
        <v>45736</v>
      </c>
      <c r="BB189" s="30">
        <f>BB190+BB191</f>
        <v>0</v>
      </c>
      <c r="BC189" s="30">
        <f>BC190+BC191</f>
        <v>0</v>
      </c>
      <c r="BD189" s="30">
        <f>BD190+BD191</f>
        <v>0</v>
      </c>
      <c r="BE189" s="30">
        <f>BE190+BE191</f>
        <v>0</v>
      </c>
      <c r="BF189" s="30">
        <f>BF190+BF191</f>
        <v>0</v>
      </c>
      <c r="BG189" s="30">
        <f>BG190+BG191</f>
        <v>0</v>
      </c>
      <c r="BH189" s="30">
        <f>BH190+BH191</f>
        <v>0</v>
      </c>
      <c r="BI189" s="30">
        <f>BI190+BI191</f>
        <v>0</v>
      </c>
      <c r="BJ189" s="30">
        <f>BJ190+BJ191</f>
        <v>0</v>
      </c>
      <c r="BK189" s="30">
        <f>BK190+BK191</f>
        <v>0</v>
      </c>
      <c r="BL189" s="30">
        <f t="shared" si="613"/>
        <v>43932.800000000003</v>
      </c>
      <c r="BM189" s="30">
        <f t="shared" si="614"/>
        <v>45736</v>
      </c>
      <c r="BN189" s="30">
        <f t="shared" si="615"/>
        <v>45736</v>
      </c>
      <c r="BO189" s="30">
        <f>BO190+BO191</f>
        <v>0</v>
      </c>
      <c r="BP189" s="31"/>
      <c r="BQ189" s="1"/>
      <c r="BR189" s="1"/>
      <c r="BS189" s="1"/>
      <c r="BT189" s="1"/>
      <c r="BU189" s="1"/>
      <c r="BV189" s="1"/>
      <c r="BW189" s="1"/>
      <c r="BX189" s="1"/>
      <c r="BY189" s="1"/>
    </row>
    <row r="190" ht="78.75">
      <c r="A190" s="28" t="s">
        <v>139</v>
      </c>
      <c r="B190" s="28" t="s">
        <v>79</v>
      </c>
      <c r="C190" s="28" t="s">
        <v>60</v>
      </c>
      <c r="D190" s="14" t="s">
        <v>192</v>
      </c>
      <c r="E190" s="28" t="s">
        <v>50</v>
      </c>
      <c r="F190" s="29" t="s">
        <v>51</v>
      </c>
      <c r="G190" s="30">
        <v>42874.900000000001</v>
      </c>
      <c r="H190" s="30">
        <v>44079</v>
      </c>
      <c r="I190" s="30">
        <v>44079</v>
      </c>
      <c r="J190" s="30"/>
      <c r="K190" s="30"/>
      <c r="L190" s="30"/>
      <c r="M190" s="30">
        <f t="shared" si="717"/>
        <v>42874.900000000001</v>
      </c>
      <c r="N190" s="30">
        <f t="shared" si="718"/>
        <v>44079</v>
      </c>
      <c r="O190" s="30">
        <f t="shared" si="719"/>
        <v>44079</v>
      </c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>
        <f t="shared" si="622"/>
        <v>42874.900000000001</v>
      </c>
      <c r="AD190" s="30">
        <f t="shared" si="623"/>
        <v>44079</v>
      </c>
      <c r="AE190" s="30">
        <f t="shared" si="624"/>
        <v>44079</v>
      </c>
      <c r="AF190" s="30"/>
      <c r="AG190" s="30">
        <f t="shared" si="625"/>
        <v>42874.900000000001</v>
      </c>
      <c r="AH190" s="30">
        <f t="shared" si="626"/>
        <v>44079</v>
      </c>
      <c r="AI190" s="30">
        <f t="shared" si="627"/>
        <v>44079</v>
      </c>
      <c r="AJ190" s="30"/>
      <c r="AK190" s="30"/>
      <c r="AL190" s="30">
        <v>-599.10000000000002</v>
      </c>
      <c r="AM190" s="30"/>
      <c r="AN190" s="30"/>
      <c r="AO190" s="30"/>
      <c r="AP190" s="30"/>
      <c r="AQ190" s="30"/>
      <c r="AR190" s="30"/>
      <c r="AS190" s="30">
        <f t="shared" si="616"/>
        <v>42275.800000000003</v>
      </c>
      <c r="AT190" s="30">
        <f t="shared" si="617"/>
        <v>44079</v>
      </c>
      <c r="AU190" s="30">
        <f t="shared" si="618"/>
        <v>44079</v>
      </c>
      <c r="AV190" s="30"/>
      <c r="AW190" s="30"/>
      <c r="AX190" s="30"/>
      <c r="AY190" s="30">
        <f t="shared" si="619"/>
        <v>42275.800000000003</v>
      </c>
      <c r="AZ190" s="30">
        <f t="shared" si="620"/>
        <v>44079</v>
      </c>
      <c r="BA190" s="30">
        <f t="shared" si="621"/>
        <v>44079</v>
      </c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>
        <f t="shared" si="613"/>
        <v>42275.800000000003</v>
      </c>
      <c r="BM190" s="30">
        <f t="shared" si="614"/>
        <v>44079</v>
      </c>
      <c r="BN190" s="30">
        <f t="shared" si="615"/>
        <v>44079</v>
      </c>
      <c r="BO190" s="30"/>
      <c r="BP190" s="31"/>
      <c r="BQ190" s="1"/>
      <c r="BR190" s="1"/>
      <c r="BS190" s="1"/>
      <c r="BT190" s="1"/>
      <c r="BU190" s="1"/>
      <c r="BV190" s="1"/>
      <c r="BW190" s="1"/>
      <c r="BX190" s="1"/>
      <c r="BY190" s="1"/>
    </row>
    <row r="191" ht="31.5">
      <c r="A191" s="28" t="s">
        <v>139</v>
      </c>
      <c r="B191" s="28" t="s">
        <v>79</v>
      </c>
      <c r="C191" s="28" t="s">
        <v>60</v>
      </c>
      <c r="D191" s="14" t="s">
        <v>192</v>
      </c>
      <c r="E191" s="28" t="s">
        <v>38</v>
      </c>
      <c r="F191" s="29" t="s">
        <v>39</v>
      </c>
      <c r="G191" s="30">
        <v>1657</v>
      </c>
      <c r="H191" s="30">
        <v>1657</v>
      </c>
      <c r="I191" s="30">
        <v>1657</v>
      </c>
      <c r="J191" s="30"/>
      <c r="K191" s="30"/>
      <c r="L191" s="30"/>
      <c r="M191" s="30">
        <f t="shared" si="717"/>
        <v>1657</v>
      </c>
      <c r="N191" s="30">
        <f t="shared" si="718"/>
        <v>1657</v>
      </c>
      <c r="O191" s="30">
        <f t="shared" si="719"/>
        <v>1657</v>
      </c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>
        <f t="shared" si="622"/>
        <v>1657</v>
      </c>
      <c r="AD191" s="30">
        <f t="shared" si="623"/>
        <v>1657</v>
      </c>
      <c r="AE191" s="30">
        <f t="shared" si="624"/>
        <v>1657</v>
      </c>
      <c r="AF191" s="30"/>
      <c r="AG191" s="30">
        <f t="shared" si="625"/>
        <v>1657</v>
      </c>
      <c r="AH191" s="30">
        <f t="shared" si="626"/>
        <v>1657</v>
      </c>
      <c r="AI191" s="30">
        <f t="shared" si="627"/>
        <v>1657</v>
      </c>
      <c r="AJ191" s="30"/>
      <c r="AK191" s="30"/>
      <c r="AL191" s="30"/>
      <c r="AM191" s="30"/>
      <c r="AN191" s="30"/>
      <c r="AO191" s="30"/>
      <c r="AP191" s="30"/>
      <c r="AQ191" s="30"/>
      <c r="AR191" s="30"/>
      <c r="AS191" s="30">
        <f t="shared" si="616"/>
        <v>1657</v>
      </c>
      <c r="AT191" s="30">
        <f t="shared" si="617"/>
        <v>1657</v>
      </c>
      <c r="AU191" s="30">
        <f t="shared" si="618"/>
        <v>1657</v>
      </c>
      <c r="AV191" s="30"/>
      <c r="AW191" s="30"/>
      <c r="AX191" s="30"/>
      <c r="AY191" s="30">
        <f t="shared" si="619"/>
        <v>1657</v>
      </c>
      <c r="AZ191" s="30">
        <f t="shared" si="620"/>
        <v>1657</v>
      </c>
      <c r="BA191" s="30">
        <f t="shared" si="621"/>
        <v>1657</v>
      </c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>
        <f t="shared" si="613"/>
        <v>1657</v>
      </c>
      <c r="BM191" s="30">
        <f t="shared" si="614"/>
        <v>1657</v>
      </c>
      <c r="BN191" s="30">
        <f t="shared" si="615"/>
        <v>1657</v>
      </c>
      <c r="BO191" s="30"/>
      <c r="BP191" s="31"/>
      <c r="BQ191" s="1"/>
      <c r="BR191" s="1"/>
      <c r="BS191" s="1"/>
      <c r="BT191" s="1"/>
      <c r="BU191" s="1"/>
      <c r="BV191" s="1"/>
      <c r="BW191" s="1"/>
      <c r="BX191" s="1"/>
      <c r="BY191" s="1"/>
    </row>
    <row r="192" ht="63">
      <c r="A192" s="28" t="s">
        <v>139</v>
      </c>
      <c r="B192" s="28" t="s">
        <v>79</v>
      </c>
      <c r="C192" s="28" t="s">
        <v>60</v>
      </c>
      <c r="D192" s="14" t="s">
        <v>193</v>
      </c>
      <c r="E192" s="35"/>
      <c r="F192" s="29" t="s">
        <v>194</v>
      </c>
      <c r="G192" s="30">
        <f>G193+G194</f>
        <v>1604.3</v>
      </c>
      <c r="H192" s="30">
        <f>H193+H194</f>
        <v>1648.7</v>
      </c>
      <c r="I192" s="30">
        <f>I193+I194</f>
        <v>1648.7</v>
      </c>
      <c r="J192" s="30">
        <f>J193+J194</f>
        <v>0</v>
      </c>
      <c r="K192" s="30">
        <f>K193+K194</f>
        <v>0</v>
      </c>
      <c r="L192" s="30">
        <f>L193+L194</f>
        <v>0</v>
      </c>
      <c r="M192" s="30">
        <f t="shared" si="717"/>
        <v>1604.3</v>
      </c>
      <c r="N192" s="30">
        <f t="shared" si="718"/>
        <v>1648.7</v>
      </c>
      <c r="O192" s="30">
        <f t="shared" si="719"/>
        <v>1648.7</v>
      </c>
      <c r="P192" s="30">
        <f>P193+P194</f>
        <v>0</v>
      </c>
      <c r="Q192" s="30">
        <f>Q193+Q194</f>
        <v>0</v>
      </c>
      <c r="R192" s="30">
        <f>R193+R194</f>
        <v>0</v>
      </c>
      <c r="S192" s="30">
        <f>S193+S194</f>
        <v>0</v>
      </c>
      <c r="T192" s="30">
        <f>T193+T194</f>
        <v>0</v>
      </c>
      <c r="U192" s="30">
        <f>U193+U194</f>
        <v>0</v>
      </c>
      <c r="V192" s="30">
        <f>V193+V194</f>
        <v>0</v>
      </c>
      <c r="W192" s="30">
        <f>W193+W194</f>
        <v>0</v>
      </c>
      <c r="X192" s="30">
        <f>X193+X194</f>
        <v>0</v>
      </c>
      <c r="Y192" s="30">
        <f>Y193+Y194</f>
        <v>0</v>
      </c>
      <c r="Z192" s="30">
        <f>Z193+Z194</f>
        <v>0</v>
      </c>
      <c r="AA192" s="30">
        <f>AA193+AA194</f>
        <v>0</v>
      </c>
      <c r="AB192" s="30">
        <f>AB193+AB194</f>
        <v>0</v>
      </c>
      <c r="AC192" s="30">
        <f t="shared" si="622"/>
        <v>1604.3</v>
      </c>
      <c r="AD192" s="30">
        <f t="shared" si="623"/>
        <v>1648.7</v>
      </c>
      <c r="AE192" s="30">
        <f t="shared" si="624"/>
        <v>1648.7</v>
      </c>
      <c r="AF192" s="30">
        <f>AF193+AF194</f>
        <v>0</v>
      </c>
      <c r="AG192" s="30">
        <f t="shared" si="625"/>
        <v>1604.3</v>
      </c>
      <c r="AH192" s="30">
        <f t="shared" si="626"/>
        <v>1648.7</v>
      </c>
      <c r="AI192" s="30">
        <f t="shared" si="627"/>
        <v>1648.7</v>
      </c>
      <c r="AJ192" s="30">
        <f>AJ193+AJ194</f>
        <v>0</v>
      </c>
      <c r="AK192" s="30">
        <f>AK193+AK194</f>
        <v>0</v>
      </c>
      <c r="AL192" s="30">
        <f>AL193+AL194</f>
        <v>0</v>
      </c>
      <c r="AM192" s="30">
        <f>AM193+AM194</f>
        <v>0</v>
      </c>
      <c r="AN192" s="30">
        <f>AN193+AN194</f>
        <v>0</v>
      </c>
      <c r="AO192" s="30">
        <f>AO193+AO194</f>
        <v>0</v>
      </c>
      <c r="AP192" s="30">
        <f>AP193+AP194</f>
        <v>0</v>
      </c>
      <c r="AQ192" s="30">
        <f>AQ193+AQ194</f>
        <v>0</v>
      </c>
      <c r="AR192" s="30">
        <f>AR193+AR194</f>
        <v>0</v>
      </c>
      <c r="AS192" s="30">
        <f t="shared" si="616"/>
        <v>1604.3</v>
      </c>
      <c r="AT192" s="30">
        <f t="shared" si="617"/>
        <v>1648.7</v>
      </c>
      <c r="AU192" s="30">
        <f t="shared" si="618"/>
        <v>1648.7</v>
      </c>
      <c r="AV192" s="30">
        <f>AV193+AV194</f>
        <v>0</v>
      </c>
      <c r="AW192" s="30">
        <f>AW193+AW194</f>
        <v>0</v>
      </c>
      <c r="AX192" s="30">
        <f>AX193+AX194</f>
        <v>0</v>
      </c>
      <c r="AY192" s="30">
        <f t="shared" si="619"/>
        <v>1604.3</v>
      </c>
      <c r="AZ192" s="30">
        <f t="shared" si="620"/>
        <v>1648.7</v>
      </c>
      <c r="BA192" s="30">
        <f t="shared" si="621"/>
        <v>1648.7</v>
      </c>
      <c r="BB192" s="30">
        <f>BB193+BB194</f>
        <v>0</v>
      </c>
      <c r="BC192" s="30">
        <f>BC193+BC194</f>
        <v>0</v>
      </c>
      <c r="BD192" s="30">
        <f>BD193+BD194</f>
        <v>0</v>
      </c>
      <c r="BE192" s="30">
        <f>BE193+BE194</f>
        <v>0</v>
      </c>
      <c r="BF192" s="30">
        <f>BF193+BF194</f>
        <v>0</v>
      </c>
      <c r="BG192" s="30">
        <f>BG193+BG194</f>
        <v>0</v>
      </c>
      <c r="BH192" s="30">
        <f>BH193+BH194</f>
        <v>0</v>
      </c>
      <c r="BI192" s="30">
        <f>BI193+BI194</f>
        <v>0</v>
      </c>
      <c r="BJ192" s="30">
        <f>BJ193+BJ194</f>
        <v>0</v>
      </c>
      <c r="BK192" s="30">
        <f>BK193+BK194</f>
        <v>0</v>
      </c>
      <c r="BL192" s="30">
        <f t="shared" si="613"/>
        <v>1604.3</v>
      </c>
      <c r="BM192" s="30">
        <f t="shared" si="614"/>
        <v>1648.7</v>
      </c>
      <c r="BN192" s="30">
        <f t="shared" si="615"/>
        <v>1648.7</v>
      </c>
      <c r="BO192" s="30">
        <f>BO193+BO194</f>
        <v>0</v>
      </c>
      <c r="BP192" s="31"/>
      <c r="BQ192" s="1"/>
      <c r="BR192" s="1"/>
      <c r="BS192" s="1"/>
      <c r="BT192" s="1"/>
      <c r="BU192" s="1"/>
      <c r="BV192" s="1"/>
      <c r="BW192" s="1"/>
      <c r="BX192" s="1"/>
      <c r="BY192" s="1"/>
    </row>
    <row r="193" ht="78.75">
      <c r="A193" s="28" t="s">
        <v>139</v>
      </c>
      <c r="B193" s="28" t="s">
        <v>79</v>
      </c>
      <c r="C193" s="28" t="s">
        <v>60</v>
      </c>
      <c r="D193" s="14" t="s">
        <v>193</v>
      </c>
      <c r="E193" s="28" t="s">
        <v>50</v>
      </c>
      <c r="F193" s="29" t="s">
        <v>51</v>
      </c>
      <c r="G193" s="30">
        <v>1354.3</v>
      </c>
      <c r="H193" s="30">
        <v>1398.7</v>
      </c>
      <c r="I193" s="30">
        <v>1398.7</v>
      </c>
      <c r="J193" s="30"/>
      <c r="K193" s="30"/>
      <c r="L193" s="30"/>
      <c r="M193" s="30">
        <f t="shared" si="717"/>
        <v>1354.3</v>
      </c>
      <c r="N193" s="30">
        <f t="shared" si="718"/>
        <v>1398.7</v>
      </c>
      <c r="O193" s="30">
        <f t="shared" si="719"/>
        <v>1398.7</v>
      </c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>
        <f t="shared" si="622"/>
        <v>1354.3</v>
      </c>
      <c r="AD193" s="30">
        <f t="shared" si="623"/>
        <v>1398.7</v>
      </c>
      <c r="AE193" s="30">
        <f t="shared" si="624"/>
        <v>1398.7</v>
      </c>
      <c r="AF193" s="30"/>
      <c r="AG193" s="30">
        <f t="shared" si="625"/>
        <v>1354.3</v>
      </c>
      <c r="AH193" s="30">
        <f t="shared" si="626"/>
        <v>1398.7</v>
      </c>
      <c r="AI193" s="30">
        <f t="shared" si="627"/>
        <v>1398.7</v>
      </c>
      <c r="AJ193" s="30"/>
      <c r="AK193" s="30"/>
      <c r="AL193" s="30"/>
      <c r="AM193" s="30"/>
      <c r="AN193" s="30"/>
      <c r="AO193" s="30"/>
      <c r="AP193" s="30"/>
      <c r="AQ193" s="30"/>
      <c r="AR193" s="30"/>
      <c r="AS193" s="30">
        <f t="shared" si="616"/>
        <v>1354.3</v>
      </c>
      <c r="AT193" s="30">
        <f t="shared" si="617"/>
        <v>1398.7</v>
      </c>
      <c r="AU193" s="30">
        <f t="shared" si="618"/>
        <v>1398.7</v>
      </c>
      <c r="AV193" s="30"/>
      <c r="AW193" s="30"/>
      <c r="AX193" s="30"/>
      <c r="AY193" s="30">
        <f t="shared" si="619"/>
        <v>1354.3</v>
      </c>
      <c r="AZ193" s="30">
        <f t="shared" si="620"/>
        <v>1398.7</v>
      </c>
      <c r="BA193" s="30">
        <f t="shared" si="621"/>
        <v>1398.7</v>
      </c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>
        <f t="shared" si="613"/>
        <v>1354.3</v>
      </c>
      <c r="BM193" s="30">
        <f t="shared" si="614"/>
        <v>1398.7</v>
      </c>
      <c r="BN193" s="30">
        <f t="shared" si="615"/>
        <v>1398.7</v>
      </c>
      <c r="BO193" s="30"/>
      <c r="BP193" s="31"/>
      <c r="BQ193" s="1"/>
      <c r="BR193" s="1"/>
      <c r="BS193" s="1"/>
      <c r="BT193" s="1"/>
      <c r="BU193" s="1"/>
      <c r="BV193" s="1"/>
      <c r="BW193" s="1"/>
      <c r="BX193" s="1"/>
      <c r="BY193" s="1"/>
    </row>
    <row r="194" ht="31.5">
      <c r="A194" s="28" t="s">
        <v>139</v>
      </c>
      <c r="B194" s="28" t="s">
        <v>79</v>
      </c>
      <c r="C194" s="28" t="s">
        <v>60</v>
      </c>
      <c r="D194" s="14" t="s">
        <v>193</v>
      </c>
      <c r="E194" s="28" t="s">
        <v>38</v>
      </c>
      <c r="F194" s="29" t="s">
        <v>39</v>
      </c>
      <c r="G194" s="30">
        <v>250</v>
      </c>
      <c r="H194" s="30">
        <v>250</v>
      </c>
      <c r="I194" s="30">
        <v>250</v>
      </c>
      <c r="J194" s="30"/>
      <c r="K194" s="30"/>
      <c r="L194" s="30"/>
      <c r="M194" s="30">
        <f t="shared" si="717"/>
        <v>250</v>
      </c>
      <c r="N194" s="30">
        <f t="shared" si="718"/>
        <v>250</v>
      </c>
      <c r="O194" s="30">
        <f t="shared" si="719"/>
        <v>250</v>
      </c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>
        <f t="shared" si="622"/>
        <v>250</v>
      </c>
      <c r="AD194" s="30">
        <f t="shared" si="623"/>
        <v>250</v>
      </c>
      <c r="AE194" s="30">
        <f t="shared" si="624"/>
        <v>250</v>
      </c>
      <c r="AF194" s="30"/>
      <c r="AG194" s="30">
        <f t="shared" si="625"/>
        <v>250</v>
      </c>
      <c r="AH194" s="30">
        <f t="shared" si="626"/>
        <v>250</v>
      </c>
      <c r="AI194" s="30">
        <f t="shared" si="627"/>
        <v>250</v>
      </c>
      <c r="AJ194" s="30"/>
      <c r="AK194" s="30"/>
      <c r="AL194" s="30"/>
      <c r="AM194" s="30"/>
      <c r="AN194" s="30"/>
      <c r="AO194" s="30"/>
      <c r="AP194" s="30"/>
      <c r="AQ194" s="30"/>
      <c r="AR194" s="30"/>
      <c r="AS194" s="30">
        <f t="shared" si="616"/>
        <v>250</v>
      </c>
      <c r="AT194" s="30">
        <f t="shared" si="617"/>
        <v>250</v>
      </c>
      <c r="AU194" s="30">
        <f t="shared" si="618"/>
        <v>250</v>
      </c>
      <c r="AV194" s="30"/>
      <c r="AW194" s="30"/>
      <c r="AX194" s="30"/>
      <c r="AY194" s="30">
        <f t="shared" si="619"/>
        <v>250</v>
      </c>
      <c r="AZ194" s="30">
        <f t="shared" si="620"/>
        <v>250</v>
      </c>
      <c r="BA194" s="30">
        <f t="shared" si="621"/>
        <v>250</v>
      </c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>
        <f t="shared" si="613"/>
        <v>250</v>
      </c>
      <c r="BM194" s="30">
        <f t="shared" si="614"/>
        <v>250</v>
      </c>
      <c r="BN194" s="30">
        <f t="shared" si="615"/>
        <v>250</v>
      </c>
      <c r="BO194" s="30"/>
      <c r="BP194" s="31"/>
      <c r="BQ194" s="1"/>
      <c r="BR194" s="1"/>
      <c r="BS194" s="1"/>
      <c r="BT194" s="1"/>
      <c r="BU194" s="1"/>
      <c r="BV194" s="1"/>
      <c r="BW194" s="1"/>
      <c r="BX194" s="1"/>
      <c r="BY194" s="1"/>
    </row>
    <row r="195" s="18" customFormat="1" ht="31.5">
      <c r="A195" s="19" t="s">
        <v>195</v>
      </c>
      <c r="B195" s="19"/>
      <c r="C195" s="19"/>
      <c r="D195" s="19"/>
      <c r="E195" s="19"/>
      <c r="F195" s="20" t="s">
        <v>196</v>
      </c>
      <c r="G195" s="21">
        <f>G196+G269+G322</f>
        <v>3056965.2999999998</v>
      </c>
      <c r="H195" s="21">
        <f>H196+H269+H322</f>
        <v>2992013</v>
      </c>
      <c r="I195" s="21">
        <f>I196+I269+I322</f>
        <v>2883194.7000000002</v>
      </c>
      <c r="J195" s="21">
        <f>J196+J269+J322</f>
        <v>0</v>
      </c>
      <c r="K195" s="21">
        <f>K196+K269+K322</f>
        <v>0</v>
      </c>
      <c r="L195" s="21">
        <f>L196+L269+L322</f>
        <v>0</v>
      </c>
      <c r="M195" s="21">
        <f t="shared" si="717"/>
        <v>3056965.2999999998</v>
      </c>
      <c r="N195" s="21">
        <f t="shared" si="718"/>
        <v>2992013</v>
      </c>
      <c r="O195" s="21">
        <f t="shared" si="719"/>
        <v>2883194.7000000002</v>
      </c>
      <c r="P195" s="21">
        <f>P196+P269+P322</f>
        <v>0</v>
      </c>
      <c r="Q195" s="21">
        <f>Q196+Q269+Q322</f>
        <v>0</v>
      </c>
      <c r="R195" s="21">
        <f>R196+R269+R322</f>
        <v>-88261.300000000003</v>
      </c>
      <c r="S195" s="21">
        <f>S196+S269+S322</f>
        <v>-135345.5</v>
      </c>
      <c r="T195" s="21">
        <f>T196+T269+T322</f>
        <v>0</v>
      </c>
      <c r="U195" s="21">
        <f>U196+U269+U322</f>
        <v>0</v>
      </c>
      <c r="V195" s="21">
        <f>V196+V269+V322</f>
        <v>5208.1000000000004</v>
      </c>
      <c r="W195" s="21">
        <f>W196+W269+W322</f>
        <v>120988</v>
      </c>
      <c r="X195" s="21">
        <f>X196+X269+X322</f>
        <v>0</v>
      </c>
      <c r="Y195" s="21">
        <f>Y196+Y269+Y322</f>
        <v>0</v>
      </c>
      <c r="Z195" s="21">
        <f>Z196+Z269+Z322</f>
        <v>5208.1000000000004</v>
      </c>
      <c r="AA195" s="21">
        <f>AA196+AA269+AA322</f>
        <v>14357.5</v>
      </c>
      <c r="AB195" s="21">
        <f>AB196+AB269+AB322</f>
        <v>0</v>
      </c>
      <c r="AC195" s="21">
        <f t="shared" si="622"/>
        <v>2833358.5</v>
      </c>
      <c r="AD195" s="21">
        <f t="shared" si="623"/>
        <v>3118209.1000000001</v>
      </c>
      <c r="AE195" s="21">
        <f t="shared" si="624"/>
        <v>2902760.3000000003</v>
      </c>
      <c r="AF195" s="21">
        <f>AF196+AF269+AF322</f>
        <v>0</v>
      </c>
      <c r="AG195" s="21">
        <f t="shared" si="625"/>
        <v>2833358.5</v>
      </c>
      <c r="AH195" s="21">
        <f t="shared" si="626"/>
        <v>3118209.1000000001</v>
      </c>
      <c r="AI195" s="21">
        <f t="shared" si="627"/>
        <v>2902760.3000000003</v>
      </c>
      <c r="AJ195" s="21">
        <f>AJ196+AJ269+AJ322</f>
        <v>0</v>
      </c>
      <c r="AK195" s="21">
        <f>AK196+AK269+AK322</f>
        <v>0</v>
      </c>
      <c r="AL195" s="21">
        <f>AL196+AL269+AL322</f>
        <v>-8175.375</v>
      </c>
      <c r="AM195" s="21">
        <f>AM196+AM269+AM322</f>
        <v>0</v>
      </c>
      <c r="AN195" s="21">
        <f>AN196+AN269+AN322</f>
        <v>0</v>
      </c>
      <c r="AO195" s="21">
        <f>AO196+AO269+AO322</f>
        <v>0</v>
      </c>
      <c r="AP195" s="21">
        <f>AP196+AP269+AP322</f>
        <v>0</v>
      </c>
      <c r="AQ195" s="21">
        <f>AQ196+AQ269+AQ322</f>
        <v>0</v>
      </c>
      <c r="AR195" s="21">
        <f>AR196+AR269+AR322</f>
        <v>0</v>
      </c>
      <c r="AS195" s="21">
        <f t="shared" si="616"/>
        <v>2825183.125</v>
      </c>
      <c r="AT195" s="21">
        <f t="shared" si="617"/>
        <v>3118209.1000000001</v>
      </c>
      <c r="AU195" s="21">
        <f t="shared" si="618"/>
        <v>2902760.3000000003</v>
      </c>
      <c r="AV195" s="21">
        <f>AV196+AV269+AV322</f>
        <v>0</v>
      </c>
      <c r="AW195" s="21">
        <f>AW196+AW269+AW322</f>
        <v>0</v>
      </c>
      <c r="AX195" s="21">
        <f>AX196+AX269+AX322</f>
        <v>0</v>
      </c>
      <c r="AY195" s="21">
        <f t="shared" si="619"/>
        <v>2825183.125</v>
      </c>
      <c r="AZ195" s="21">
        <f t="shared" si="620"/>
        <v>3118209.1000000001</v>
      </c>
      <c r="BA195" s="21">
        <f t="shared" si="621"/>
        <v>2902760.3000000003</v>
      </c>
      <c r="BB195" s="21">
        <f>BB196+BB269+BB322</f>
        <v>0</v>
      </c>
      <c r="BC195" s="21">
        <f>BC196+BC269+BC322</f>
        <v>577.32999999999993</v>
      </c>
      <c r="BD195" s="21">
        <f>BD196+BD269+BD322</f>
        <v>0</v>
      </c>
      <c r="BE195" s="21">
        <f>BE196+BE269+BE322</f>
        <v>0</v>
      </c>
      <c r="BF195" s="21">
        <f>BF196+BF269+BF322</f>
        <v>0</v>
      </c>
      <c r="BG195" s="21">
        <f>BG196+BG269+BG322</f>
        <v>0</v>
      </c>
      <c r="BH195" s="21">
        <f>BH196+BH269+BH322</f>
        <v>0</v>
      </c>
      <c r="BI195" s="21">
        <f>BI196+BI269+BI322</f>
        <v>0</v>
      </c>
      <c r="BJ195" s="21">
        <f>BJ196+BJ269+BJ322</f>
        <v>0</v>
      </c>
      <c r="BK195" s="21">
        <f>BK196+BK269+BK322</f>
        <v>0</v>
      </c>
      <c r="BL195" s="21">
        <f t="shared" si="613"/>
        <v>2825760.4550000001</v>
      </c>
      <c r="BM195" s="21">
        <f t="shared" si="614"/>
        <v>3118209.1000000001</v>
      </c>
      <c r="BN195" s="21">
        <f t="shared" si="615"/>
        <v>2902760.3000000003</v>
      </c>
      <c r="BO195" s="21">
        <f>BO196+BO269+BO322</f>
        <v>0</v>
      </c>
      <c r="BP195" s="22"/>
      <c r="BQ195" s="18"/>
      <c r="BR195" s="18"/>
      <c r="BS195" s="18"/>
      <c r="BT195" s="18"/>
      <c r="BU195" s="18"/>
      <c r="BV195" s="18"/>
      <c r="BW195" s="18"/>
      <c r="BX195" s="18"/>
      <c r="BY195" s="18"/>
    </row>
    <row r="196" s="18" customFormat="1">
      <c r="A196" s="19" t="s">
        <v>195</v>
      </c>
      <c r="B196" s="19" t="s">
        <v>73</v>
      </c>
      <c r="C196" s="19"/>
      <c r="D196" s="19"/>
      <c r="E196" s="19"/>
      <c r="F196" s="20" t="s">
        <v>197</v>
      </c>
      <c r="G196" s="21">
        <f>G197+G214+G250</f>
        <v>1220782.8</v>
      </c>
      <c r="H196" s="21">
        <f>H197+H214+H250</f>
        <v>1232374.7</v>
      </c>
      <c r="I196" s="21">
        <f>I197+I214+I250</f>
        <v>1156437</v>
      </c>
      <c r="J196" s="21">
        <f>J197+J214+J250</f>
        <v>0</v>
      </c>
      <c r="K196" s="21">
        <f>K197+K214+K250</f>
        <v>0</v>
      </c>
      <c r="L196" s="21">
        <f>L197+L214+L250</f>
        <v>0</v>
      </c>
      <c r="M196" s="21">
        <f t="shared" si="717"/>
        <v>1220782.8</v>
      </c>
      <c r="N196" s="21">
        <f t="shared" si="718"/>
        <v>1232374.7</v>
      </c>
      <c r="O196" s="21">
        <f t="shared" si="719"/>
        <v>1156437</v>
      </c>
      <c r="P196" s="21">
        <f>P197+P214+P250</f>
        <v>0</v>
      </c>
      <c r="Q196" s="21">
        <f>Q197+Q214+Q250</f>
        <v>-7050</v>
      </c>
      <c r="R196" s="21">
        <f>R197+R214+R250</f>
        <v>-46093.400000000001</v>
      </c>
      <c r="S196" s="21">
        <f>S197+S214+S250</f>
        <v>-90000</v>
      </c>
      <c r="T196" s="21">
        <f>T197+T214+T250</f>
        <v>0</v>
      </c>
      <c r="U196" s="21">
        <f>U197+U214+U250</f>
        <v>0</v>
      </c>
      <c r="V196" s="21">
        <f>V197+V214+V250</f>
        <v>5208.1000000000004</v>
      </c>
      <c r="W196" s="21">
        <f>W197+W214+W250</f>
        <v>79559.199999999997</v>
      </c>
      <c r="X196" s="21">
        <f>X197+X214+X250</f>
        <v>0</v>
      </c>
      <c r="Y196" s="21">
        <f>Y197+Y214+Y250</f>
        <v>0</v>
      </c>
      <c r="Z196" s="21">
        <f>Z197+Z214+Z250</f>
        <v>5208.1000000000004</v>
      </c>
      <c r="AA196" s="21">
        <f>AA197+AA214+AA250</f>
        <v>10440.799999999999</v>
      </c>
      <c r="AB196" s="21">
        <f>AB197+AB214+AB250</f>
        <v>0</v>
      </c>
      <c r="AC196" s="21">
        <f t="shared" si="622"/>
        <v>1077639.4000000001</v>
      </c>
      <c r="AD196" s="21">
        <f t="shared" si="623"/>
        <v>1317142</v>
      </c>
      <c r="AE196" s="21">
        <f t="shared" si="624"/>
        <v>1172085.9000000001</v>
      </c>
      <c r="AF196" s="21">
        <f>AF197+AF214+AF250</f>
        <v>0</v>
      </c>
      <c r="AG196" s="21">
        <f t="shared" si="625"/>
        <v>1077639.4000000001</v>
      </c>
      <c r="AH196" s="21">
        <f t="shared" si="626"/>
        <v>1317142</v>
      </c>
      <c r="AI196" s="21">
        <f t="shared" si="627"/>
        <v>1172085.9000000001</v>
      </c>
      <c r="AJ196" s="21">
        <f>AJ197+AJ214+AJ250</f>
        <v>0</v>
      </c>
      <c r="AK196" s="21">
        <f>AK197+AK214+AK250</f>
        <v>-2350</v>
      </c>
      <c r="AL196" s="21">
        <f>AL197+AL214+AL250</f>
        <v>-3179</v>
      </c>
      <c r="AM196" s="21">
        <f>AM197+AM214+AM250</f>
        <v>0</v>
      </c>
      <c r="AN196" s="21">
        <f>AN197+AN214+AN250</f>
        <v>0</v>
      </c>
      <c r="AO196" s="21">
        <f>AO197+AO214+AO250</f>
        <v>0</v>
      </c>
      <c r="AP196" s="21">
        <f>AP197+AP214+AP250</f>
        <v>0</v>
      </c>
      <c r="AQ196" s="21">
        <f>AQ197+AQ214+AQ250</f>
        <v>0</v>
      </c>
      <c r="AR196" s="21">
        <f>AR197+AR214+AR250</f>
        <v>0</v>
      </c>
      <c r="AS196" s="21">
        <f t="shared" si="616"/>
        <v>1072110.4000000001</v>
      </c>
      <c r="AT196" s="21">
        <f t="shared" si="617"/>
        <v>1317142</v>
      </c>
      <c r="AU196" s="21">
        <f t="shared" si="618"/>
        <v>1172085.9000000001</v>
      </c>
      <c r="AV196" s="21">
        <f>AV197+AV214+AV250</f>
        <v>0</v>
      </c>
      <c r="AW196" s="21">
        <f>AW197+AW214+AW250</f>
        <v>0</v>
      </c>
      <c r="AX196" s="21">
        <f>AX197+AX214+AX250</f>
        <v>0</v>
      </c>
      <c r="AY196" s="21">
        <f t="shared" si="619"/>
        <v>1072110.4000000001</v>
      </c>
      <c r="AZ196" s="21">
        <f t="shared" si="620"/>
        <v>1317142</v>
      </c>
      <c r="BA196" s="21">
        <f t="shared" si="621"/>
        <v>1172085.9000000001</v>
      </c>
      <c r="BB196" s="21">
        <f>BB197+BB214+BB250</f>
        <v>0</v>
      </c>
      <c r="BC196" s="21">
        <f>BC197+BC214+BC250</f>
        <v>577.32999999999993</v>
      </c>
      <c r="BD196" s="21">
        <f>BD197+BD214+BD250</f>
        <v>0</v>
      </c>
      <c r="BE196" s="21">
        <f>BE197+BE214+BE250</f>
        <v>0</v>
      </c>
      <c r="BF196" s="21">
        <f>BF197+BF214+BF250</f>
        <v>0</v>
      </c>
      <c r="BG196" s="21">
        <f>BG197+BG214+BG250</f>
        <v>0</v>
      </c>
      <c r="BH196" s="21">
        <f>BH197+BH214+BH250</f>
        <v>0</v>
      </c>
      <c r="BI196" s="21">
        <f>BI197+BI214+BI250</f>
        <v>0</v>
      </c>
      <c r="BJ196" s="21">
        <f>BJ197+BJ214+BJ250</f>
        <v>0</v>
      </c>
      <c r="BK196" s="21">
        <f>BK197+BK214+BK250</f>
        <v>0</v>
      </c>
      <c r="BL196" s="21">
        <f t="shared" si="613"/>
        <v>1072687.7300000002</v>
      </c>
      <c r="BM196" s="21">
        <f t="shared" si="614"/>
        <v>1317142</v>
      </c>
      <c r="BN196" s="21">
        <f t="shared" si="615"/>
        <v>1172085.9000000001</v>
      </c>
      <c r="BO196" s="21">
        <f>BO197+BO214+BO250</f>
        <v>0</v>
      </c>
      <c r="BP196" s="22"/>
      <c r="BQ196" s="18"/>
      <c r="BR196" s="18"/>
      <c r="BS196" s="18"/>
      <c r="BT196" s="18"/>
      <c r="BU196" s="18"/>
      <c r="BV196" s="18"/>
      <c r="BW196" s="18"/>
      <c r="BX196" s="18"/>
      <c r="BY196" s="18"/>
    </row>
    <row r="197" s="23" customFormat="1">
      <c r="A197" s="24" t="s">
        <v>195</v>
      </c>
      <c r="B197" s="24" t="s">
        <v>73</v>
      </c>
      <c r="C197" s="24" t="s">
        <v>62</v>
      </c>
      <c r="D197" s="24"/>
      <c r="E197" s="24"/>
      <c r="F197" s="25" t="s">
        <v>198</v>
      </c>
      <c r="G197" s="26">
        <f t="shared" ref="G197:G198" si="720">G198</f>
        <v>1149126.3</v>
      </c>
      <c r="H197" s="26">
        <f t="shared" ref="H197:H198" si="721">H198</f>
        <v>1163947.5</v>
      </c>
      <c r="I197" s="26">
        <f t="shared" ref="I197:I198" si="722">I198</f>
        <v>1088009.8</v>
      </c>
      <c r="J197" s="26">
        <f t="shared" ref="J197:J198" si="723">J198</f>
        <v>0</v>
      </c>
      <c r="K197" s="26">
        <f t="shared" ref="K197:K198" si="724">K198</f>
        <v>0</v>
      </c>
      <c r="L197" s="26">
        <f t="shared" ref="L197:L198" si="725">L198</f>
        <v>0</v>
      </c>
      <c r="M197" s="26">
        <f t="shared" si="717"/>
        <v>1149126.3</v>
      </c>
      <c r="N197" s="26">
        <f t="shared" si="718"/>
        <v>1163947.5</v>
      </c>
      <c r="O197" s="26">
        <f t="shared" si="719"/>
        <v>1088009.8</v>
      </c>
      <c r="P197" s="26">
        <f t="shared" ref="P197:P198" si="726">P198</f>
        <v>0</v>
      </c>
      <c r="Q197" s="26">
        <f t="shared" ref="Q197:Q198" si="727">Q198</f>
        <v>-7050</v>
      </c>
      <c r="R197" s="26">
        <f t="shared" ref="R197:R198" si="728">R198</f>
        <v>-52327.199999999997</v>
      </c>
      <c r="S197" s="26">
        <f t="shared" ref="S197:S198" si="729">S198</f>
        <v>-90000</v>
      </c>
      <c r="T197" s="26">
        <f t="shared" ref="T197:T198" si="730">T198</f>
        <v>0</v>
      </c>
      <c r="U197" s="26">
        <f t="shared" ref="U197:U198" si="731">U198</f>
        <v>0</v>
      </c>
      <c r="V197" s="26">
        <f t="shared" ref="V197:V198" si="732">V198</f>
        <v>0</v>
      </c>
      <c r="W197" s="26">
        <f t="shared" ref="W197:W198" si="733">W198</f>
        <v>79559.199999999997</v>
      </c>
      <c r="X197" s="26">
        <f t="shared" ref="X197:X198" si="734">X198</f>
        <v>0</v>
      </c>
      <c r="Y197" s="26">
        <f t="shared" ref="Y197:Y198" si="735">Y198</f>
        <v>0</v>
      </c>
      <c r="Z197" s="26">
        <f t="shared" ref="Z197:Z198" si="736">Z198</f>
        <v>0</v>
      </c>
      <c r="AA197" s="26">
        <f t="shared" ref="AA197:AA198" si="737">AA198</f>
        <v>10440.799999999999</v>
      </c>
      <c r="AB197" s="26">
        <f t="shared" ref="AB197:AB198" si="738">AB198</f>
        <v>0</v>
      </c>
      <c r="AC197" s="26">
        <f t="shared" si="622"/>
        <v>999749.10000000009</v>
      </c>
      <c r="AD197" s="26">
        <f t="shared" si="623"/>
        <v>1243506.7</v>
      </c>
      <c r="AE197" s="26">
        <f t="shared" si="624"/>
        <v>1098450.6000000001</v>
      </c>
      <c r="AF197" s="26">
        <f t="shared" ref="AF197:AF198" si="739">AF198</f>
        <v>0</v>
      </c>
      <c r="AG197" s="26">
        <f t="shared" si="625"/>
        <v>999749.10000000009</v>
      </c>
      <c r="AH197" s="26">
        <f t="shared" si="626"/>
        <v>1243506.7</v>
      </c>
      <c r="AI197" s="26">
        <f t="shared" si="627"/>
        <v>1098450.6000000001</v>
      </c>
      <c r="AJ197" s="26">
        <f t="shared" ref="AJ197:AJ198" si="740">AJ198</f>
        <v>0</v>
      </c>
      <c r="AK197" s="26">
        <f t="shared" ref="AK197:AK198" si="741">AK198</f>
        <v>-2350</v>
      </c>
      <c r="AL197" s="26">
        <f t="shared" ref="AL197:AL198" si="742">AL198</f>
        <v>-2901</v>
      </c>
      <c r="AM197" s="26">
        <f t="shared" ref="AM197:AM198" si="743">AM198</f>
        <v>0</v>
      </c>
      <c r="AN197" s="26">
        <f t="shared" ref="AN197:AN198" si="744">AN198</f>
        <v>0</v>
      </c>
      <c r="AO197" s="26">
        <f t="shared" ref="AO197:AO198" si="745">AO198</f>
        <v>0</v>
      </c>
      <c r="AP197" s="26">
        <f t="shared" ref="AP197:AP198" si="746">AP198</f>
        <v>0</v>
      </c>
      <c r="AQ197" s="26">
        <f t="shared" ref="AQ197:AQ198" si="747">AQ198</f>
        <v>0</v>
      </c>
      <c r="AR197" s="26">
        <f t="shared" ref="AR197:AR198" si="748">AR198</f>
        <v>0</v>
      </c>
      <c r="AS197" s="26">
        <f t="shared" si="616"/>
        <v>994498.10000000009</v>
      </c>
      <c r="AT197" s="26">
        <f t="shared" si="617"/>
        <v>1243506.7</v>
      </c>
      <c r="AU197" s="26">
        <f t="shared" si="618"/>
        <v>1098450.6000000001</v>
      </c>
      <c r="AV197" s="26">
        <f t="shared" ref="AV197:AV198" si="749">AV198</f>
        <v>0</v>
      </c>
      <c r="AW197" s="26">
        <f t="shared" ref="AW197:AW198" si="750">AW198</f>
        <v>0</v>
      </c>
      <c r="AX197" s="26">
        <f t="shared" ref="AX197:AX198" si="751">AX198</f>
        <v>0</v>
      </c>
      <c r="AY197" s="26">
        <f t="shared" si="619"/>
        <v>994498.10000000009</v>
      </c>
      <c r="AZ197" s="26">
        <f t="shared" si="620"/>
        <v>1243506.7</v>
      </c>
      <c r="BA197" s="26">
        <f t="shared" si="621"/>
        <v>1098450.6000000001</v>
      </c>
      <c r="BB197" s="26">
        <f t="shared" ref="BB197:BB198" si="752">BB198</f>
        <v>0</v>
      </c>
      <c r="BC197" s="26">
        <f t="shared" ref="BC197:BC198" si="753">BC198</f>
        <v>0</v>
      </c>
      <c r="BD197" s="26">
        <f t="shared" ref="BD197:BD198" si="754">BD198</f>
        <v>0</v>
      </c>
      <c r="BE197" s="26">
        <f t="shared" ref="BE197:BE198" si="755">BE198</f>
        <v>0</v>
      </c>
      <c r="BF197" s="26">
        <f t="shared" ref="BF197:BF198" si="756">BF198</f>
        <v>0</v>
      </c>
      <c r="BG197" s="26">
        <f t="shared" ref="BG197:BG198" si="757">BG198</f>
        <v>0</v>
      </c>
      <c r="BH197" s="26">
        <f t="shared" ref="BH197:BH198" si="758">BH198</f>
        <v>0</v>
      </c>
      <c r="BI197" s="26">
        <f t="shared" ref="BI197:BI198" si="759">BI198</f>
        <v>0</v>
      </c>
      <c r="BJ197" s="26">
        <f t="shared" ref="BJ197:BJ198" si="760">BJ198</f>
        <v>0</v>
      </c>
      <c r="BK197" s="26">
        <f t="shared" ref="BK197:BK198" si="761">BK198</f>
        <v>0</v>
      </c>
      <c r="BL197" s="26">
        <f t="shared" si="613"/>
        <v>994498.10000000009</v>
      </c>
      <c r="BM197" s="26">
        <f t="shared" si="614"/>
        <v>1243506.7</v>
      </c>
      <c r="BN197" s="26">
        <f t="shared" si="615"/>
        <v>1098450.6000000001</v>
      </c>
      <c r="BO197" s="26">
        <f t="shared" ref="BO197:BO198" si="762">BO198</f>
        <v>0</v>
      </c>
      <c r="BP197" s="27"/>
      <c r="BQ197" s="23"/>
      <c r="BR197" s="23"/>
      <c r="BS197" s="23"/>
      <c r="BT197" s="23"/>
      <c r="BU197" s="23"/>
      <c r="BV197" s="23"/>
      <c r="BW197" s="23"/>
      <c r="BX197" s="23"/>
      <c r="BY197" s="23"/>
    </row>
    <row r="198" ht="31.5">
      <c r="A198" s="28" t="s">
        <v>195</v>
      </c>
      <c r="B198" s="28" t="s">
        <v>73</v>
      </c>
      <c r="C198" s="28" t="s">
        <v>62</v>
      </c>
      <c r="D198" s="28" t="s">
        <v>199</v>
      </c>
      <c r="E198" s="28"/>
      <c r="F198" s="29" t="s">
        <v>200</v>
      </c>
      <c r="G198" s="30">
        <f t="shared" si="720"/>
        <v>1149126.3</v>
      </c>
      <c r="H198" s="30">
        <f t="shared" si="721"/>
        <v>1163947.5</v>
      </c>
      <c r="I198" s="30">
        <f t="shared" si="722"/>
        <v>1088009.8</v>
      </c>
      <c r="J198" s="30">
        <f t="shared" si="723"/>
        <v>0</v>
      </c>
      <c r="K198" s="30">
        <f t="shared" si="724"/>
        <v>0</v>
      </c>
      <c r="L198" s="30">
        <f t="shared" si="725"/>
        <v>0</v>
      </c>
      <c r="M198" s="30">
        <f t="shared" si="717"/>
        <v>1149126.3</v>
      </c>
      <c r="N198" s="30">
        <f t="shared" si="718"/>
        <v>1163947.5</v>
      </c>
      <c r="O198" s="30">
        <f t="shared" si="719"/>
        <v>1088009.8</v>
      </c>
      <c r="P198" s="30">
        <f t="shared" si="726"/>
        <v>0</v>
      </c>
      <c r="Q198" s="30">
        <f t="shared" si="727"/>
        <v>-7050</v>
      </c>
      <c r="R198" s="30">
        <f t="shared" si="728"/>
        <v>-52327.199999999997</v>
      </c>
      <c r="S198" s="30">
        <f t="shared" si="729"/>
        <v>-90000</v>
      </c>
      <c r="T198" s="30">
        <f t="shared" si="730"/>
        <v>0</v>
      </c>
      <c r="U198" s="30">
        <f t="shared" si="731"/>
        <v>0</v>
      </c>
      <c r="V198" s="30">
        <f t="shared" si="732"/>
        <v>0</v>
      </c>
      <c r="W198" s="30">
        <f t="shared" si="733"/>
        <v>79559.199999999997</v>
      </c>
      <c r="X198" s="30">
        <f t="shared" si="734"/>
        <v>0</v>
      </c>
      <c r="Y198" s="30">
        <f t="shared" si="735"/>
        <v>0</v>
      </c>
      <c r="Z198" s="30">
        <f t="shared" si="736"/>
        <v>0</v>
      </c>
      <c r="AA198" s="30">
        <f t="shared" si="737"/>
        <v>10440.799999999999</v>
      </c>
      <c r="AB198" s="30">
        <f t="shared" si="738"/>
        <v>0</v>
      </c>
      <c r="AC198" s="30">
        <f t="shared" si="622"/>
        <v>999749.10000000009</v>
      </c>
      <c r="AD198" s="30">
        <f t="shared" si="623"/>
        <v>1243506.7</v>
      </c>
      <c r="AE198" s="30">
        <f t="shared" si="624"/>
        <v>1098450.6000000001</v>
      </c>
      <c r="AF198" s="30">
        <f t="shared" si="739"/>
        <v>0</v>
      </c>
      <c r="AG198" s="30">
        <f t="shared" si="625"/>
        <v>999749.10000000009</v>
      </c>
      <c r="AH198" s="30">
        <f t="shared" si="626"/>
        <v>1243506.7</v>
      </c>
      <c r="AI198" s="30">
        <f t="shared" si="627"/>
        <v>1098450.6000000001</v>
      </c>
      <c r="AJ198" s="30">
        <f t="shared" si="740"/>
        <v>0</v>
      </c>
      <c r="AK198" s="30">
        <f t="shared" si="741"/>
        <v>-2350</v>
      </c>
      <c r="AL198" s="30">
        <f t="shared" si="742"/>
        <v>-2901</v>
      </c>
      <c r="AM198" s="30">
        <f t="shared" si="743"/>
        <v>0</v>
      </c>
      <c r="AN198" s="30">
        <f t="shared" si="744"/>
        <v>0</v>
      </c>
      <c r="AO198" s="30">
        <f t="shared" si="745"/>
        <v>0</v>
      </c>
      <c r="AP198" s="30">
        <f t="shared" si="746"/>
        <v>0</v>
      </c>
      <c r="AQ198" s="30">
        <f t="shared" si="747"/>
        <v>0</v>
      </c>
      <c r="AR198" s="30">
        <f t="shared" si="748"/>
        <v>0</v>
      </c>
      <c r="AS198" s="30">
        <f t="shared" si="616"/>
        <v>994498.10000000009</v>
      </c>
      <c r="AT198" s="30">
        <f t="shared" si="617"/>
        <v>1243506.7</v>
      </c>
      <c r="AU198" s="30">
        <f t="shared" si="618"/>
        <v>1098450.6000000001</v>
      </c>
      <c r="AV198" s="30">
        <f t="shared" si="749"/>
        <v>0</v>
      </c>
      <c r="AW198" s="30">
        <f t="shared" si="750"/>
        <v>0</v>
      </c>
      <c r="AX198" s="30">
        <f t="shared" si="751"/>
        <v>0</v>
      </c>
      <c r="AY198" s="30">
        <f t="shared" si="619"/>
        <v>994498.10000000009</v>
      </c>
      <c r="AZ198" s="30">
        <f t="shared" si="620"/>
        <v>1243506.7</v>
      </c>
      <c r="BA198" s="30">
        <f t="shared" si="621"/>
        <v>1098450.6000000001</v>
      </c>
      <c r="BB198" s="30">
        <f t="shared" si="752"/>
        <v>0</v>
      </c>
      <c r="BC198" s="30">
        <f t="shared" si="753"/>
        <v>0</v>
      </c>
      <c r="BD198" s="30">
        <f t="shared" si="754"/>
        <v>0</v>
      </c>
      <c r="BE198" s="30">
        <f t="shared" si="755"/>
        <v>0</v>
      </c>
      <c r="BF198" s="30">
        <f t="shared" si="756"/>
        <v>0</v>
      </c>
      <c r="BG198" s="30">
        <f t="shared" si="757"/>
        <v>0</v>
      </c>
      <c r="BH198" s="30">
        <f t="shared" si="758"/>
        <v>0</v>
      </c>
      <c r="BI198" s="30">
        <f t="shared" si="759"/>
        <v>0</v>
      </c>
      <c r="BJ198" s="30">
        <f t="shared" si="760"/>
        <v>0</v>
      </c>
      <c r="BK198" s="30">
        <f t="shared" si="761"/>
        <v>0</v>
      </c>
      <c r="BL198" s="30">
        <f t="shared" si="613"/>
        <v>994498.10000000009</v>
      </c>
      <c r="BM198" s="30">
        <f t="shared" si="614"/>
        <v>1243506.7</v>
      </c>
      <c r="BN198" s="30">
        <f t="shared" si="615"/>
        <v>1098450.6000000001</v>
      </c>
      <c r="BO198" s="30">
        <f t="shared" si="762"/>
        <v>0</v>
      </c>
      <c r="BP198" s="31"/>
      <c r="BQ198" s="1"/>
      <c r="BR198" s="1"/>
      <c r="BS198" s="1"/>
      <c r="BT198" s="1"/>
      <c r="BU198" s="1"/>
      <c r="BV198" s="1"/>
      <c r="BW198" s="1"/>
      <c r="BX198" s="1"/>
      <c r="BY198" s="1"/>
    </row>
    <row r="199">
      <c r="A199" s="28" t="s">
        <v>195</v>
      </c>
      <c r="B199" s="28" t="s">
        <v>73</v>
      </c>
      <c r="C199" s="28" t="s">
        <v>62</v>
      </c>
      <c r="D199" s="28" t="s">
        <v>201</v>
      </c>
      <c r="E199" s="28"/>
      <c r="F199" s="29" t="s">
        <v>33</v>
      </c>
      <c r="G199" s="30">
        <f>G200+G205</f>
        <v>1149126.3</v>
      </c>
      <c r="H199" s="30">
        <f>H200+H205</f>
        <v>1163947.5</v>
      </c>
      <c r="I199" s="30">
        <f>I200+I205</f>
        <v>1088009.8</v>
      </c>
      <c r="J199" s="30">
        <f>J200+J205</f>
        <v>0</v>
      </c>
      <c r="K199" s="30">
        <f>K200+K205</f>
        <v>0</v>
      </c>
      <c r="L199" s="30">
        <f>L200+L205</f>
        <v>0</v>
      </c>
      <c r="M199" s="30">
        <f t="shared" si="717"/>
        <v>1149126.3</v>
      </c>
      <c r="N199" s="30">
        <f t="shared" si="718"/>
        <v>1163947.5</v>
      </c>
      <c r="O199" s="30">
        <f t="shared" si="719"/>
        <v>1088009.8</v>
      </c>
      <c r="P199" s="30">
        <f>P200+P205</f>
        <v>0</v>
      </c>
      <c r="Q199" s="30">
        <f>Q200+Q205</f>
        <v>-7050</v>
      </c>
      <c r="R199" s="30">
        <f>R200+R205</f>
        <v>-52327.199999999997</v>
      </c>
      <c r="S199" s="30">
        <f>S200+S205</f>
        <v>-90000</v>
      </c>
      <c r="T199" s="30">
        <f>T200+T205</f>
        <v>0</v>
      </c>
      <c r="U199" s="30">
        <f>U200+U205</f>
        <v>0</v>
      </c>
      <c r="V199" s="30">
        <f>V200+V205</f>
        <v>0</v>
      </c>
      <c r="W199" s="30">
        <f>W200+W205</f>
        <v>79559.199999999997</v>
      </c>
      <c r="X199" s="30">
        <f>X200+X205</f>
        <v>0</v>
      </c>
      <c r="Y199" s="30">
        <f>Y200+Y205</f>
        <v>0</v>
      </c>
      <c r="Z199" s="30">
        <f>Z200+Z205</f>
        <v>0</v>
      </c>
      <c r="AA199" s="30">
        <f>AA200+AA205</f>
        <v>10440.799999999999</v>
      </c>
      <c r="AB199" s="30">
        <f>AB200+AB205</f>
        <v>0</v>
      </c>
      <c r="AC199" s="30">
        <f t="shared" si="622"/>
        <v>999749.10000000009</v>
      </c>
      <c r="AD199" s="30">
        <f t="shared" si="623"/>
        <v>1243506.7</v>
      </c>
      <c r="AE199" s="30">
        <f t="shared" si="624"/>
        <v>1098450.6000000001</v>
      </c>
      <c r="AF199" s="30">
        <f>AF200+AF205</f>
        <v>0</v>
      </c>
      <c r="AG199" s="30">
        <f t="shared" si="625"/>
        <v>999749.10000000009</v>
      </c>
      <c r="AH199" s="30">
        <f t="shared" si="626"/>
        <v>1243506.7</v>
      </c>
      <c r="AI199" s="30">
        <f t="shared" si="627"/>
        <v>1098450.6000000001</v>
      </c>
      <c r="AJ199" s="30">
        <f>AJ200+AJ205</f>
        <v>0</v>
      </c>
      <c r="AK199" s="30">
        <f>AK200+AK205</f>
        <v>-2350</v>
      </c>
      <c r="AL199" s="30">
        <f>AL200+AL205</f>
        <v>-2901</v>
      </c>
      <c r="AM199" s="30">
        <f>AM200+AM205</f>
        <v>0</v>
      </c>
      <c r="AN199" s="30">
        <f>AN200+AN205</f>
        <v>0</v>
      </c>
      <c r="AO199" s="30">
        <f>AO200+AO205</f>
        <v>0</v>
      </c>
      <c r="AP199" s="30">
        <f>AP200+AP205</f>
        <v>0</v>
      </c>
      <c r="AQ199" s="30">
        <f>AQ200+AQ205</f>
        <v>0</v>
      </c>
      <c r="AR199" s="30">
        <f>AR200+AR205</f>
        <v>0</v>
      </c>
      <c r="AS199" s="30">
        <f t="shared" si="616"/>
        <v>994498.10000000009</v>
      </c>
      <c r="AT199" s="30">
        <f t="shared" si="617"/>
        <v>1243506.7</v>
      </c>
      <c r="AU199" s="30">
        <f t="shared" si="618"/>
        <v>1098450.6000000001</v>
      </c>
      <c r="AV199" s="30">
        <f>AV200+AV205</f>
        <v>0</v>
      </c>
      <c r="AW199" s="30">
        <f>AW200+AW205</f>
        <v>0</v>
      </c>
      <c r="AX199" s="30">
        <f>AX200+AX205</f>
        <v>0</v>
      </c>
      <c r="AY199" s="30">
        <f t="shared" si="619"/>
        <v>994498.10000000009</v>
      </c>
      <c r="AZ199" s="30">
        <f t="shared" si="620"/>
        <v>1243506.7</v>
      </c>
      <c r="BA199" s="30">
        <f t="shared" si="621"/>
        <v>1098450.6000000001</v>
      </c>
      <c r="BB199" s="30">
        <f>BB200+BB205</f>
        <v>0</v>
      </c>
      <c r="BC199" s="30">
        <f>BC200+BC205</f>
        <v>0</v>
      </c>
      <c r="BD199" s="30">
        <f>BD200+BD205</f>
        <v>0</v>
      </c>
      <c r="BE199" s="30">
        <f>BE200+BE205</f>
        <v>0</v>
      </c>
      <c r="BF199" s="30">
        <f>BF200+BF205</f>
        <v>0</v>
      </c>
      <c r="BG199" s="30">
        <f>BG200+BG205</f>
        <v>0</v>
      </c>
      <c r="BH199" s="30">
        <f>BH200+BH205</f>
        <v>0</v>
      </c>
      <c r="BI199" s="30">
        <f>BI200+BI205</f>
        <v>0</v>
      </c>
      <c r="BJ199" s="30">
        <f>BJ200+BJ205</f>
        <v>0</v>
      </c>
      <c r="BK199" s="30">
        <f>BK200+BK205</f>
        <v>0</v>
      </c>
      <c r="BL199" s="30">
        <f t="shared" si="613"/>
        <v>994498.10000000009</v>
      </c>
      <c r="BM199" s="30">
        <f t="shared" si="614"/>
        <v>1243506.7</v>
      </c>
      <c r="BN199" s="30">
        <f t="shared" si="615"/>
        <v>1098450.6000000001</v>
      </c>
      <c r="BO199" s="30">
        <f>BO200+BO205</f>
        <v>0</v>
      </c>
      <c r="BP199" s="31"/>
      <c r="BQ199" s="1"/>
      <c r="BR199" s="1"/>
      <c r="BS199" s="1"/>
      <c r="BT199" s="1"/>
      <c r="BU199" s="1"/>
      <c r="BV199" s="1"/>
      <c r="BW199" s="1"/>
      <c r="BX199" s="1"/>
      <c r="BY199" s="1"/>
    </row>
    <row r="200" ht="31.5">
      <c r="A200" s="28" t="s">
        <v>195</v>
      </c>
      <c r="B200" s="28" t="s">
        <v>73</v>
      </c>
      <c r="C200" s="28" t="s">
        <v>62</v>
      </c>
      <c r="D200" s="28" t="s">
        <v>202</v>
      </c>
      <c r="E200" s="28"/>
      <c r="F200" s="29" t="s">
        <v>203</v>
      </c>
      <c r="G200" s="30">
        <f>G203+G201</f>
        <v>202865.89999999999</v>
      </c>
      <c r="H200" s="30">
        <f>H203+H201</f>
        <v>188390.60000000001</v>
      </c>
      <c r="I200" s="30">
        <f>I203+I201</f>
        <v>112452.89999999999</v>
      </c>
      <c r="J200" s="30">
        <f>J203+J201</f>
        <v>0</v>
      </c>
      <c r="K200" s="30">
        <f>K203+K201</f>
        <v>0</v>
      </c>
      <c r="L200" s="30">
        <f>L203+L201</f>
        <v>0</v>
      </c>
      <c r="M200" s="30">
        <f t="shared" si="717"/>
        <v>202865.89999999999</v>
      </c>
      <c r="N200" s="30">
        <f t="shared" si="718"/>
        <v>188390.60000000001</v>
      </c>
      <c r="O200" s="30">
        <f t="shared" si="719"/>
        <v>112452.89999999999</v>
      </c>
      <c r="P200" s="30">
        <f>P203+P201</f>
        <v>0</v>
      </c>
      <c r="Q200" s="30">
        <f>Q203+Q201</f>
        <v>-7050</v>
      </c>
      <c r="R200" s="30">
        <f>R203+R201</f>
        <v>495.30000000000001</v>
      </c>
      <c r="S200" s="30">
        <f>S203+S201</f>
        <v>-90000</v>
      </c>
      <c r="T200" s="30">
        <f>T203+T201</f>
        <v>0</v>
      </c>
      <c r="U200" s="30">
        <f>U203+U201</f>
        <v>0</v>
      </c>
      <c r="V200" s="30">
        <f>V203+V201</f>
        <v>0</v>
      </c>
      <c r="W200" s="30">
        <f>W203+W201</f>
        <v>79559.199999999997</v>
      </c>
      <c r="X200" s="30">
        <f>X203+X201</f>
        <v>0</v>
      </c>
      <c r="Y200" s="30">
        <f>Y203+Y201</f>
        <v>0</v>
      </c>
      <c r="Z200" s="30">
        <f>Z203+Z201</f>
        <v>0</v>
      </c>
      <c r="AA200" s="30">
        <f>AA203+AA201</f>
        <v>10440.799999999999</v>
      </c>
      <c r="AB200" s="30">
        <f>AB203+AB201</f>
        <v>0</v>
      </c>
      <c r="AC200" s="30">
        <f t="shared" si="622"/>
        <v>106311.19999999998</v>
      </c>
      <c r="AD200" s="30">
        <f t="shared" si="623"/>
        <v>267949.79999999999</v>
      </c>
      <c r="AE200" s="30">
        <f t="shared" si="624"/>
        <v>122893.7</v>
      </c>
      <c r="AF200" s="30">
        <f>AF203+AF201</f>
        <v>0</v>
      </c>
      <c r="AG200" s="30">
        <f t="shared" si="625"/>
        <v>106311.19999999998</v>
      </c>
      <c r="AH200" s="30">
        <f t="shared" si="626"/>
        <v>267949.79999999999</v>
      </c>
      <c r="AI200" s="30">
        <f t="shared" si="627"/>
        <v>122893.7</v>
      </c>
      <c r="AJ200" s="30">
        <f>AJ203+AJ201</f>
        <v>0</v>
      </c>
      <c r="AK200" s="30">
        <f>AK203+AK201</f>
        <v>-2350</v>
      </c>
      <c r="AL200" s="30">
        <f>AL203+AL201</f>
        <v>0</v>
      </c>
      <c r="AM200" s="30">
        <f>AM203+AM201</f>
        <v>0</v>
      </c>
      <c r="AN200" s="30">
        <f>AN203+AN201</f>
        <v>0</v>
      </c>
      <c r="AO200" s="30">
        <f>AO203+AO201</f>
        <v>0</v>
      </c>
      <c r="AP200" s="30">
        <f>AP203+AP201</f>
        <v>0</v>
      </c>
      <c r="AQ200" s="30">
        <f>AQ203+AQ201</f>
        <v>0</v>
      </c>
      <c r="AR200" s="30">
        <f>AR203+AR201</f>
        <v>0</v>
      </c>
      <c r="AS200" s="30">
        <f t="shared" si="616"/>
        <v>103961.19999999998</v>
      </c>
      <c r="AT200" s="30">
        <f t="shared" si="617"/>
        <v>267949.79999999999</v>
      </c>
      <c r="AU200" s="30">
        <f t="shared" si="618"/>
        <v>122893.7</v>
      </c>
      <c r="AV200" s="30">
        <f>AV203+AV201</f>
        <v>0</v>
      </c>
      <c r="AW200" s="30">
        <f>AW203+AW201</f>
        <v>0</v>
      </c>
      <c r="AX200" s="30">
        <f>AX203+AX201</f>
        <v>0</v>
      </c>
      <c r="AY200" s="30">
        <f t="shared" si="619"/>
        <v>103961.19999999998</v>
      </c>
      <c r="AZ200" s="30">
        <f t="shared" si="620"/>
        <v>267949.79999999999</v>
      </c>
      <c r="BA200" s="30">
        <f t="shared" si="621"/>
        <v>122893.7</v>
      </c>
      <c r="BB200" s="30">
        <f>BB203+BB201</f>
        <v>0</v>
      </c>
      <c r="BC200" s="30">
        <f>BC203+BC201</f>
        <v>0</v>
      </c>
      <c r="BD200" s="30">
        <f>BD203+BD201</f>
        <v>0</v>
      </c>
      <c r="BE200" s="30">
        <f>BE203+BE201</f>
        <v>0</v>
      </c>
      <c r="BF200" s="30">
        <f>BF203+BF201</f>
        <v>0</v>
      </c>
      <c r="BG200" s="30">
        <f>BG203+BG201</f>
        <v>0</v>
      </c>
      <c r="BH200" s="30">
        <f>BH203+BH201</f>
        <v>0</v>
      </c>
      <c r="BI200" s="30">
        <f>BI203+BI201</f>
        <v>0</v>
      </c>
      <c r="BJ200" s="30">
        <f>BJ203+BJ201</f>
        <v>0</v>
      </c>
      <c r="BK200" s="30">
        <f>BK203+BK201</f>
        <v>0</v>
      </c>
      <c r="BL200" s="30">
        <f t="shared" si="613"/>
        <v>103961.19999999998</v>
      </c>
      <c r="BM200" s="30">
        <f t="shared" si="614"/>
        <v>267949.79999999999</v>
      </c>
      <c r="BN200" s="30">
        <f t="shared" si="615"/>
        <v>122893.7</v>
      </c>
      <c r="BO200" s="30">
        <f>BO203+BO201</f>
        <v>0</v>
      </c>
      <c r="BP200" s="31"/>
      <c r="BQ200" s="1"/>
      <c r="BR200" s="1"/>
      <c r="BS200" s="1"/>
      <c r="BT200" s="1"/>
      <c r="BU200" s="1"/>
      <c r="BV200" s="1"/>
      <c r="BW200" s="1"/>
      <c r="BX200" s="1"/>
      <c r="BY200" s="1"/>
    </row>
    <row r="201">
      <c r="A201" s="28" t="s">
        <v>195</v>
      </c>
      <c r="B201" s="28" t="s">
        <v>73</v>
      </c>
      <c r="C201" s="28" t="s">
        <v>62</v>
      </c>
      <c r="D201" s="28" t="s">
        <v>204</v>
      </c>
      <c r="E201" s="28"/>
      <c r="F201" s="29" t="s">
        <v>205</v>
      </c>
      <c r="G201" s="30">
        <f>G202</f>
        <v>2149.5</v>
      </c>
      <c r="H201" s="30">
        <f>H202</f>
        <v>2149.5</v>
      </c>
      <c r="I201" s="30">
        <f>I202</f>
        <v>2149.5</v>
      </c>
      <c r="J201" s="30">
        <f>J202</f>
        <v>0</v>
      </c>
      <c r="K201" s="30">
        <f>K202</f>
        <v>0</v>
      </c>
      <c r="L201" s="30">
        <f>L202</f>
        <v>0</v>
      </c>
      <c r="M201" s="30">
        <f t="shared" si="717"/>
        <v>2149.5</v>
      </c>
      <c r="N201" s="30">
        <f t="shared" si="718"/>
        <v>2149.5</v>
      </c>
      <c r="O201" s="30">
        <f t="shared" si="719"/>
        <v>2149.5</v>
      </c>
      <c r="P201" s="30">
        <f>P202</f>
        <v>0</v>
      </c>
      <c r="Q201" s="30">
        <f>Q202</f>
        <v>0</v>
      </c>
      <c r="R201" s="30">
        <f>R202</f>
        <v>495.30000000000001</v>
      </c>
      <c r="S201" s="30">
        <f>S202</f>
        <v>0</v>
      </c>
      <c r="T201" s="30">
        <f>T202</f>
        <v>0</v>
      </c>
      <c r="U201" s="30">
        <f>U202</f>
        <v>0</v>
      </c>
      <c r="V201" s="30">
        <f>V202</f>
        <v>0</v>
      </c>
      <c r="W201" s="30">
        <f>W202</f>
        <v>0</v>
      </c>
      <c r="X201" s="30">
        <f>X202</f>
        <v>0</v>
      </c>
      <c r="Y201" s="30">
        <f>Y202</f>
        <v>0</v>
      </c>
      <c r="Z201" s="30">
        <f>Z202</f>
        <v>0</v>
      </c>
      <c r="AA201" s="30">
        <f>AA202</f>
        <v>0</v>
      </c>
      <c r="AB201" s="30">
        <f>AB202</f>
        <v>0</v>
      </c>
      <c r="AC201" s="30">
        <f t="shared" si="622"/>
        <v>2644.8000000000002</v>
      </c>
      <c r="AD201" s="30">
        <f t="shared" si="623"/>
        <v>2149.5</v>
      </c>
      <c r="AE201" s="30">
        <f t="shared" si="624"/>
        <v>2149.5</v>
      </c>
      <c r="AF201" s="30">
        <f>AF202</f>
        <v>0</v>
      </c>
      <c r="AG201" s="30">
        <f t="shared" si="625"/>
        <v>2644.8000000000002</v>
      </c>
      <c r="AH201" s="30">
        <f t="shared" si="626"/>
        <v>2149.5</v>
      </c>
      <c r="AI201" s="30">
        <f t="shared" si="627"/>
        <v>2149.5</v>
      </c>
      <c r="AJ201" s="30">
        <f>AJ202</f>
        <v>0</v>
      </c>
      <c r="AK201" s="30">
        <f>AK202</f>
        <v>0</v>
      </c>
      <c r="AL201" s="30">
        <f>AL202</f>
        <v>0</v>
      </c>
      <c r="AM201" s="30">
        <f>AM202</f>
        <v>0</v>
      </c>
      <c r="AN201" s="30">
        <f>AN202</f>
        <v>0</v>
      </c>
      <c r="AO201" s="30">
        <f>AO202</f>
        <v>0</v>
      </c>
      <c r="AP201" s="30">
        <f>AP202</f>
        <v>0</v>
      </c>
      <c r="AQ201" s="30">
        <f>AQ202</f>
        <v>0</v>
      </c>
      <c r="AR201" s="30">
        <f>AR202</f>
        <v>0</v>
      </c>
      <c r="AS201" s="30">
        <f t="shared" si="616"/>
        <v>2644.8000000000002</v>
      </c>
      <c r="AT201" s="30">
        <f t="shared" si="617"/>
        <v>2149.5</v>
      </c>
      <c r="AU201" s="30">
        <f t="shared" si="618"/>
        <v>2149.5</v>
      </c>
      <c r="AV201" s="30">
        <f>AV202</f>
        <v>0</v>
      </c>
      <c r="AW201" s="30">
        <f>AW202</f>
        <v>0</v>
      </c>
      <c r="AX201" s="30">
        <f>AX202</f>
        <v>0</v>
      </c>
      <c r="AY201" s="30">
        <f t="shared" si="619"/>
        <v>2644.8000000000002</v>
      </c>
      <c r="AZ201" s="30">
        <f t="shared" si="620"/>
        <v>2149.5</v>
      </c>
      <c r="BA201" s="30">
        <f t="shared" si="621"/>
        <v>2149.5</v>
      </c>
      <c r="BB201" s="30">
        <f>BB202</f>
        <v>0</v>
      </c>
      <c r="BC201" s="30">
        <f>BC202</f>
        <v>0</v>
      </c>
      <c r="BD201" s="30">
        <f>BD202</f>
        <v>0</v>
      </c>
      <c r="BE201" s="30">
        <f>BE202</f>
        <v>0</v>
      </c>
      <c r="BF201" s="30">
        <f>BF202</f>
        <v>0</v>
      </c>
      <c r="BG201" s="30">
        <f>BG202</f>
        <v>0</v>
      </c>
      <c r="BH201" s="30">
        <f>BH202</f>
        <v>0</v>
      </c>
      <c r="BI201" s="30">
        <f>BI202</f>
        <v>0</v>
      </c>
      <c r="BJ201" s="30">
        <f>BJ202</f>
        <v>0</v>
      </c>
      <c r="BK201" s="30">
        <f>BK202</f>
        <v>0</v>
      </c>
      <c r="BL201" s="30">
        <f t="shared" si="613"/>
        <v>2644.8000000000002</v>
      </c>
      <c r="BM201" s="30">
        <f t="shared" si="614"/>
        <v>2149.5</v>
      </c>
      <c r="BN201" s="30">
        <f t="shared" si="615"/>
        <v>2149.5</v>
      </c>
      <c r="BO201" s="30">
        <f>BO202</f>
        <v>0</v>
      </c>
      <c r="BP201" s="31"/>
      <c r="BQ201" s="1"/>
      <c r="BR201" s="1"/>
      <c r="BS201" s="1"/>
      <c r="BT201" s="1"/>
      <c r="BU201" s="1"/>
      <c r="BV201" s="1"/>
      <c r="BW201" s="1"/>
      <c r="BX201" s="1"/>
      <c r="BY201" s="1"/>
    </row>
    <row r="202" ht="31.5">
      <c r="A202" s="28" t="s">
        <v>195</v>
      </c>
      <c r="B202" s="28" t="s">
        <v>73</v>
      </c>
      <c r="C202" s="28" t="s">
        <v>62</v>
      </c>
      <c r="D202" s="28" t="s">
        <v>204</v>
      </c>
      <c r="E202" s="28" t="s">
        <v>127</v>
      </c>
      <c r="F202" s="29" t="s">
        <v>128</v>
      </c>
      <c r="G202" s="30">
        <v>2149.5</v>
      </c>
      <c r="H202" s="30">
        <v>2149.5</v>
      </c>
      <c r="I202" s="30">
        <v>2149.5</v>
      </c>
      <c r="J202" s="30"/>
      <c r="K202" s="30"/>
      <c r="L202" s="30"/>
      <c r="M202" s="30">
        <f t="shared" si="717"/>
        <v>2149.5</v>
      </c>
      <c r="N202" s="30">
        <f t="shared" si="718"/>
        <v>2149.5</v>
      </c>
      <c r="O202" s="30">
        <f t="shared" si="719"/>
        <v>2149.5</v>
      </c>
      <c r="P202" s="30"/>
      <c r="Q202" s="30"/>
      <c r="R202" s="30">
        <f>608.5-113.2</f>
        <v>495.30000000000001</v>
      </c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>
        <f t="shared" si="622"/>
        <v>2644.8000000000002</v>
      </c>
      <c r="AD202" s="30">
        <f t="shared" si="623"/>
        <v>2149.5</v>
      </c>
      <c r="AE202" s="30">
        <f t="shared" si="624"/>
        <v>2149.5</v>
      </c>
      <c r="AF202" s="30"/>
      <c r="AG202" s="30">
        <f t="shared" si="625"/>
        <v>2644.8000000000002</v>
      </c>
      <c r="AH202" s="30">
        <f t="shared" si="626"/>
        <v>2149.5</v>
      </c>
      <c r="AI202" s="30">
        <f t="shared" si="627"/>
        <v>2149.5</v>
      </c>
      <c r="AJ202" s="30"/>
      <c r="AK202" s="30"/>
      <c r="AL202" s="30"/>
      <c r="AM202" s="30"/>
      <c r="AN202" s="30"/>
      <c r="AO202" s="30"/>
      <c r="AP202" s="30"/>
      <c r="AQ202" s="30"/>
      <c r="AR202" s="30"/>
      <c r="AS202" s="30">
        <f t="shared" si="616"/>
        <v>2644.8000000000002</v>
      </c>
      <c r="AT202" s="30">
        <f t="shared" si="617"/>
        <v>2149.5</v>
      </c>
      <c r="AU202" s="30">
        <f t="shared" si="618"/>
        <v>2149.5</v>
      </c>
      <c r="AV202" s="30"/>
      <c r="AW202" s="30"/>
      <c r="AX202" s="30"/>
      <c r="AY202" s="30">
        <f t="shared" si="619"/>
        <v>2644.8000000000002</v>
      </c>
      <c r="AZ202" s="30">
        <f t="shared" si="620"/>
        <v>2149.5</v>
      </c>
      <c r="BA202" s="30">
        <f t="shared" si="621"/>
        <v>2149.5</v>
      </c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>
        <f t="shared" si="613"/>
        <v>2644.8000000000002</v>
      </c>
      <c r="BM202" s="30">
        <f t="shared" si="614"/>
        <v>2149.5</v>
      </c>
      <c r="BN202" s="30">
        <f t="shared" si="615"/>
        <v>2149.5</v>
      </c>
      <c r="BO202" s="30"/>
      <c r="BP202" s="31"/>
      <c r="BQ202" s="1"/>
      <c r="BR202" s="1"/>
      <c r="BS202" s="1"/>
      <c r="BT202" s="1"/>
      <c r="BU202" s="1"/>
      <c r="BV202" s="1"/>
      <c r="BW202" s="1"/>
      <c r="BX202" s="1"/>
      <c r="BY202" s="1"/>
    </row>
    <row r="203" ht="31.5">
      <c r="A203" s="28" t="s">
        <v>195</v>
      </c>
      <c r="B203" s="28" t="s">
        <v>73</v>
      </c>
      <c r="C203" s="28" t="s">
        <v>62</v>
      </c>
      <c r="D203" s="28" t="s">
        <v>206</v>
      </c>
      <c r="E203" s="28"/>
      <c r="F203" s="29" t="s">
        <v>207</v>
      </c>
      <c r="G203" s="30">
        <f>G204</f>
        <v>200716.39999999999</v>
      </c>
      <c r="H203" s="30">
        <f>H204</f>
        <v>186241.10000000001</v>
      </c>
      <c r="I203" s="30">
        <f>I204</f>
        <v>110303.39999999999</v>
      </c>
      <c r="J203" s="30">
        <f>J204</f>
        <v>0</v>
      </c>
      <c r="K203" s="30">
        <f>K204</f>
        <v>0</v>
      </c>
      <c r="L203" s="30">
        <f>L204</f>
        <v>0</v>
      </c>
      <c r="M203" s="30">
        <f t="shared" si="717"/>
        <v>200716.39999999999</v>
      </c>
      <c r="N203" s="30">
        <f t="shared" si="718"/>
        <v>186241.10000000001</v>
      </c>
      <c r="O203" s="30">
        <f t="shared" si="719"/>
        <v>110303.39999999999</v>
      </c>
      <c r="P203" s="30">
        <f>P204</f>
        <v>0</v>
      </c>
      <c r="Q203" s="30">
        <f>Q204</f>
        <v>-7050</v>
      </c>
      <c r="R203" s="30">
        <f>R204</f>
        <v>0</v>
      </c>
      <c r="S203" s="30">
        <f>S204</f>
        <v>-90000</v>
      </c>
      <c r="T203" s="30">
        <f>T204</f>
        <v>0</v>
      </c>
      <c r="U203" s="30">
        <f>U204</f>
        <v>0</v>
      </c>
      <c r="V203" s="30">
        <f>V204</f>
        <v>0</v>
      </c>
      <c r="W203" s="30">
        <f>W204</f>
        <v>79559.199999999997</v>
      </c>
      <c r="X203" s="30">
        <f>X204</f>
        <v>0</v>
      </c>
      <c r="Y203" s="30">
        <f>Y204</f>
        <v>0</v>
      </c>
      <c r="Z203" s="30">
        <f>Z204</f>
        <v>0</v>
      </c>
      <c r="AA203" s="30">
        <f>AA204</f>
        <v>10440.799999999999</v>
      </c>
      <c r="AB203" s="30">
        <f>AB204</f>
        <v>0</v>
      </c>
      <c r="AC203" s="30">
        <f t="shared" si="622"/>
        <v>103666.39999999999</v>
      </c>
      <c r="AD203" s="30">
        <f t="shared" si="623"/>
        <v>265800.29999999999</v>
      </c>
      <c r="AE203" s="30">
        <f t="shared" si="624"/>
        <v>120744.2</v>
      </c>
      <c r="AF203" s="30">
        <f>AF204</f>
        <v>0</v>
      </c>
      <c r="AG203" s="30">
        <f t="shared" si="625"/>
        <v>103666.39999999999</v>
      </c>
      <c r="AH203" s="30">
        <f t="shared" si="626"/>
        <v>265800.29999999999</v>
      </c>
      <c r="AI203" s="30">
        <f t="shared" si="627"/>
        <v>120744.2</v>
      </c>
      <c r="AJ203" s="30">
        <f>AJ204</f>
        <v>0</v>
      </c>
      <c r="AK203" s="30">
        <f>AK204</f>
        <v>-2350</v>
      </c>
      <c r="AL203" s="30">
        <f>AL204</f>
        <v>0</v>
      </c>
      <c r="AM203" s="30">
        <f>AM204</f>
        <v>0</v>
      </c>
      <c r="AN203" s="30">
        <f>AN204</f>
        <v>0</v>
      </c>
      <c r="AO203" s="30">
        <f>AO204</f>
        <v>0</v>
      </c>
      <c r="AP203" s="30">
        <f>AP204</f>
        <v>0</v>
      </c>
      <c r="AQ203" s="30">
        <f>AQ204</f>
        <v>0</v>
      </c>
      <c r="AR203" s="30">
        <f>AR204</f>
        <v>0</v>
      </c>
      <c r="AS203" s="30">
        <f t="shared" si="616"/>
        <v>101316.39999999999</v>
      </c>
      <c r="AT203" s="30">
        <f t="shared" si="617"/>
        <v>265800.29999999999</v>
      </c>
      <c r="AU203" s="30">
        <f t="shared" si="618"/>
        <v>120744.2</v>
      </c>
      <c r="AV203" s="30">
        <f>AV204</f>
        <v>0</v>
      </c>
      <c r="AW203" s="30">
        <f>AW204</f>
        <v>0</v>
      </c>
      <c r="AX203" s="30">
        <f>AX204</f>
        <v>0</v>
      </c>
      <c r="AY203" s="30">
        <f t="shared" si="619"/>
        <v>101316.39999999999</v>
      </c>
      <c r="AZ203" s="30">
        <f t="shared" si="620"/>
        <v>265800.29999999999</v>
      </c>
      <c r="BA203" s="30">
        <f t="shared" si="621"/>
        <v>120744.2</v>
      </c>
      <c r="BB203" s="30">
        <f>BB204</f>
        <v>0</v>
      </c>
      <c r="BC203" s="30">
        <f>BC204</f>
        <v>0</v>
      </c>
      <c r="BD203" s="30">
        <f>BD204</f>
        <v>0</v>
      </c>
      <c r="BE203" s="30">
        <f>BE204</f>
        <v>0</v>
      </c>
      <c r="BF203" s="30">
        <f>BF204</f>
        <v>0</v>
      </c>
      <c r="BG203" s="30">
        <f>BG204</f>
        <v>0</v>
      </c>
      <c r="BH203" s="30">
        <f>BH204</f>
        <v>0</v>
      </c>
      <c r="BI203" s="30">
        <f>BI204</f>
        <v>0</v>
      </c>
      <c r="BJ203" s="30">
        <f>BJ204</f>
        <v>0</v>
      </c>
      <c r="BK203" s="30">
        <f>BK204</f>
        <v>0</v>
      </c>
      <c r="BL203" s="30">
        <f t="shared" si="613"/>
        <v>101316.39999999999</v>
      </c>
      <c r="BM203" s="30">
        <f t="shared" si="614"/>
        <v>265800.29999999999</v>
      </c>
      <c r="BN203" s="30">
        <f t="shared" si="615"/>
        <v>120744.2</v>
      </c>
      <c r="BO203" s="30">
        <f>BO204</f>
        <v>0</v>
      </c>
      <c r="BP203" s="31"/>
      <c r="BQ203" s="1"/>
      <c r="BR203" s="1"/>
      <c r="BS203" s="1"/>
      <c r="BT203" s="1"/>
      <c r="BU203" s="1"/>
      <c r="BV203" s="1"/>
      <c r="BW203" s="1"/>
      <c r="BX203" s="1"/>
      <c r="BY203" s="1"/>
    </row>
    <row r="204" ht="31.5">
      <c r="A204" s="28" t="s">
        <v>195</v>
      </c>
      <c r="B204" s="28" t="s">
        <v>73</v>
      </c>
      <c r="C204" s="28" t="s">
        <v>62</v>
      </c>
      <c r="D204" s="28" t="s">
        <v>206</v>
      </c>
      <c r="E204" s="28" t="s">
        <v>127</v>
      </c>
      <c r="F204" s="29" t="s">
        <v>128</v>
      </c>
      <c r="G204" s="30">
        <v>200716.39999999999</v>
      </c>
      <c r="H204" s="30">
        <v>186241.10000000001</v>
      </c>
      <c r="I204" s="30">
        <v>110303.39999999999</v>
      </c>
      <c r="J204" s="30"/>
      <c r="K204" s="30"/>
      <c r="L204" s="30"/>
      <c r="M204" s="30">
        <f t="shared" si="717"/>
        <v>200716.39999999999</v>
      </c>
      <c r="N204" s="30">
        <f t="shared" si="718"/>
        <v>186241.10000000001</v>
      </c>
      <c r="O204" s="30">
        <f t="shared" si="719"/>
        <v>110303.39999999999</v>
      </c>
      <c r="P204" s="30"/>
      <c r="Q204" s="30">
        <v>-7050</v>
      </c>
      <c r="R204" s="30"/>
      <c r="S204" s="30">
        <v>-90000</v>
      </c>
      <c r="T204" s="30"/>
      <c r="U204" s="30"/>
      <c r="V204" s="30"/>
      <c r="W204" s="30">
        <v>79559.199999999997</v>
      </c>
      <c r="X204" s="30"/>
      <c r="Y204" s="30"/>
      <c r="Z204" s="30"/>
      <c r="AA204" s="30">
        <v>10440.799999999999</v>
      </c>
      <c r="AB204" s="30"/>
      <c r="AC204" s="30">
        <f t="shared" si="622"/>
        <v>103666.39999999999</v>
      </c>
      <c r="AD204" s="30">
        <f t="shared" si="623"/>
        <v>265800.29999999999</v>
      </c>
      <c r="AE204" s="30">
        <f t="shared" si="624"/>
        <v>120744.2</v>
      </c>
      <c r="AF204" s="30"/>
      <c r="AG204" s="30">
        <f t="shared" si="625"/>
        <v>103666.39999999999</v>
      </c>
      <c r="AH204" s="30">
        <f t="shared" si="626"/>
        <v>265800.29999999999</v>
      </c>
      <c r="AI204" s="30">
        <f t="shared" si="627"/>
        <v>120744.2</v>
      </c>
      <c r="AJ204" s="30"/>
      <c r="AK204" s="30">
        <v>-2350</v>
      </c>
      <c r="AL204" s="30"/>
      <c r="AM204" s="30"/>
      <c r="AN204" s="30"/>
      <c r="AO204" s="30"/>
      <c r="AP204" s="30"/>
      <c r="AQ204" s="30"/>
      <c r="AR204" s="30"/>
      <c r="AS204" s="30">
        <f t="shared" si="616"/>
        <v>101316.39999999999</v>
      </c>
      <c r="AT204" s="30">
        <f t="shared" si="617"/>
        <v>265800.29999999999</v>
      </c>
      <c r="AU204" s="30">
        <f t="shared" si="618"/>
        <v>120744.2</v>
      </c>
      <c r="AV204" s="30"/>
      <c r="AW204" s="30"/>
      <c r="AX204" s="30"/>
      <c r="AY204" s="30">
        <f t="shared" si="619"/>
        <v>101316.39999999999</v>
      </c>
      <c r="AZ204" s="30">
        <f t="shared" si="620"/>
        <v>265800.29999999999</v>
      </c>
      <c r="BA204" s="30">
        <f t="shared" si="621"/>
        <v>120744.2</v>
      </c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>
        <f t="shared" si="613"/>
        <v>101316.39999999999</v>
      </c>
      <c r="BM204" s="30">
        <f t="shared" si="614"/>
        <v>265800.29999999999</v>
      </c>
      <c r="BN204" s="30">
        <f t="shared" si="615"/>
        <v>120744.2</v>
      </c>
      <c r="BO204" s="30"/>
      <c r="BP204" s="31"/>
      <c r="BQ204" s="1"/>
      <c r="BR204" s="1"/>
      <c r="BS204" s="1"/>
      <c r="BT204" s="1"/>
      <c r="BU204" s="1"/>
      <c r="BV204" s="1"/>
      <c r="BW204" s="1"/>
      <c r="BX204" s="1"/>
      <c r="BY204" s="1"/>
    </row>
    <row r="205" ht="31.5">
      <c r="A205" s="28" t="s">
        <v>195</v>
      </c>
      <c r="B205" s="28" t="s">
        <v>73</v>
      </c>
      <c r="C205" s="28" t="s">
        <v>62</v>
      </c>
      <c r="D205" s="28" t="s">
        <v>208</v>
      </c>
      <c r="E205" s="28"/>
      <c r="F205" s="29" t="s">
        <v>209</v>
      </c>
      <c r="G205" s="30">
        <f>G206+G210+G212+G208</f>
        <v>946260.40000000002</v>
      </c>
      <c r="H205" s="30">
        <f>H206+H210+H212+H208</f>
        <v>975556.90000000002</v>
      </c>
      <c r="I205" s="30">
        <f>I206+I210+I212+I208</f>
        <v>975556.90000000002</v>
      </c>
      <c r="J205" s="30">
        <f>J206+J210+J212+J208</f>
        <v>0</v>
      </c>
      <c r="K205" s="30">
        <f>K206+K210+K212+K208</f>
        <v>0</v>
      </c>
      <c r="L205" s="30">
        <f>L206+L210+L212+L208</f>
        <v>0</v>
      </c>
      <c r="M205" s="30">
        <f t="shared" si="717"/>
        <v>946260.40000000002</v>
      </c>
      <c r="N205" s="30">
        <f t="shared" si="718"/>
        <v>975556.90000000002</v>
      </c>
      <c r="O205" s="30">
        <f t="shared" si="719"/>
        <v>975556.90000000002</v>
      </c>
      <c r="P205" s="30">
        <f>P206+P210+P212+P208</f>
        <v>0</v>
      </c>
      <c r="Q205" s="30">
        <f>Q206+Q210+Q212+Q208</f>
        <v>0</v>
      </c>
      <c r="R205" s="30">
        <f>R206+R210+R212+R208</f>
        <v>-52822.5</v>
      </c>
      <c r="S205" s="30">
        <f>S206+S210+S212+S208</f>
        <v>0</v>
      </c>
      <c r="T205" s="30">
        <f>T206+T210+T212+T208</f>
        <v>0</v>
      </c>
      <c r="U205" s="30">
        <f>U206+U210+U212+U208</f>
        <v>0</v>
      </c>
      <c r="V205" s="30">
        <f>V206+V210+V212+V208</f>
        <v>0</v>
      </c>
      <c r="W205" s="30">
        <f>W206+W210+W212+W208</f>
        <v>0</v>
      </c>
      <c r="X205" s="30">
        <f>X206+X210+X212+X208</f>
        <v>0</v>
      </c>
      <c r="Y205" s="30">
        <f>Y206+Y210+Y212+Y208</f>
        <v>0</v>
      </c>
      <c r="Z205" s="30">
        <f>Z206+Z210+Z212+Z208</f>
        <v>0</v>
      </c>
      <c r="AA205" s="30">
        <f>AA206+AA210+AA212+AA208</f>
        <v>0</v>
      </c>
      <c r="AB205" s="30">
        <f>AB206+AB210+AB212+AB208</f>
        <v>0</v>
      </c>
      <c r="AC205" s="30">
        <f t="shared" si="622"/>
        <v>893437.90000000002</v>
      </c>
      <c r="AD205" s="30">
        <f t="shared" si="623"/>
        <v>975556.90000000002</v>
      </c>
      <c r="AE205" s="30">
        <f t="shared" si="624"/>
        <v>975556.90000000002</v>
      </c>
      <c r="AF205" s="30">
        <f>AF206+AF210+AF212+AF208</f>
        <v>0</v>
      </c>
      <c r="AG205" s="30">
        <f t="shared" si="625"/>
        <v>893437.90000000002</v>
      </c>
      <c r="AH205" s="30">
        <f t="shared" si="626"/>
        <v>975556.90000000002</v>
      </c>
      <c r="AI205" s="30">
        <f t="shared" si="627"/>
        <v>975556.90000000002</v>
      </c>
      <c r="AJ205" s="30">
        <f>AJ206+AJ210+AJ212+AJ208</f>
        <v>0</v>
      </c>
      <c r="AK205" s="30">
        <f>AK206+AK210+AK212+AK208</f>
        <v>0</v>
      </c>
      <c r="AL205" s="30">
        <f>AL206+AL210+AL212+AL208</f>
        <v>-2901</v>
      </c>
      <c r="AM205" s="30">
        <f>AM206+AM210+AM212+AM208</f>
        <v>0</v>
      </c>
      <c r="AN205" s="30">
        <f>AN206+AN210+AN212+AN208</f>
        <v>0</v>
      </c>
      <c r="AO205" s="30">
        <f>AO206+AO210+AO212+AO208</f>
        <v>0</v>
      </c>
      <c r="AP205" s="30">
        <f>AP206+AP210+AP212+AP208</f>
        <v>0</v>
      </c>
      <c r="AQ205" s="30">
        <f>AQ206+AQ210+AQ212+AQ208</f>
        <v>0</v>
      </c>
      <c r="AR205" s="30">
        <f>AR206+AR210+AR212+AR208</f>
        <v>0</v>
      </c>
      <c r="AS205" s="30">
        <f t="shared" si="616"/>
        <v>890536.90000000002</v>
      </c>
      <c r="AT205" s="30">
        <f t="shared" si="617"/>
        <v>975556.90000000002</v>
      </c>
      <c r="AU205" s="30">
        <f t="shared" si="618"/>
        <v>975556.90000000002</v>
      </c>
      <c r="AV205" s="30">
        <f>AV206+AV210+AV212+AV208</f>
        <v>0</v>
      </c>
      <c r="AW205" s="30">
        <f>AW206+AW210+AW212+AW208</f>
        <v>0</v>
      </c>
      <c r="AX205" s="30">
        <f>AX206+AX210+AX212+AX208</f>
        <v>0</v>
      </c>
      <c r="AY205" s="30">
        <f t="shared" si="619"/>
        <v>890536.90000000002</v>
      </c>
      <c r="AZ205" s="30">
        <f t="shared" si="620"/>
        <v>975556.90000000002</v>
      </c>
      <c r="BA205" s="30">
        <f t="shared" si="621"/>
        <v>975556.90000000002</v>
      </c>
      <c r="BB205" s="30">
        <f>BB206+BB210+BB212+BB208</f>
        <v>0</v>
      </c>
      <c r="BC205" s="30">
        <f>BC206+BC210+BC212+BC208</f>
        <v>0</v>
      </c>
      <c r="BD205" s="30">
        <f>BD206+BD210+BD212+BD208</f>
        <v>0</v>
      </c>
      <c r="BE205" s="30">
        <f>BE206+BE210+BE212+BE208</f>
        <v>0</v>
      </c>
      <c r="BF205" s="30">
        <f>BF206+BF210+BF212+BF208</f>
        <v>0</v>
      </c>
      <c r="BG205" s="30">
        <f>BG206+BG210+BG212+BG208</f>
        <v>0</v>
      </c>
      <c r="BH205" s="30">
        <f>BH206+BH210+BH212+BH208</f>
        <v>0</v>
      </c>
      <c r="BI205" s="30">
        <f>BI206+BI210+BI212+BI208</f>
        <v>0</v>
      </c>
      <c r="BJ205" s="30">
        <f>BJ206+BJ210+BJ212+BJ208</f>
        <v>0</v>
      </c>
      <c r="BK205" s="30">
        <f>BK206+BK210+BK212+BK208</f>
        <v>0</v>
      </c>
      <c r="BL205" s="30">
        <f t="shared" si="613"/>
        <v>890536.90000000002</v>
      </c>
      <c r="BM205" s="30">
        <f t="shared" si="614"/>
        <v>975556.90000000002</v>
      </c>
      <c r="BN205" s="30">
        <f t="shared" si="615"/>
        <v>975556.90000000002</v>
      </c>
      <c r="BO205" s="30">
        <f>BO206+BO210+BO212+BO208</f>
        <v>0</v>
      </c>
      <c r="BP205" s="31"/>
      <c r="BQ205" s="1"/>
      <c r="BR205" s="1"/>
      <c r="BS205" s="1"/>
      <c r="BT205" s="1"/>
      <c r="BU205" s="1"/>
      <c r="BV205" s="1"/>
      <c r="BW205" s="1"/>
      <c r="BX205" s="1"/>
      <c r="BY205" s="1"/>
    </row>
    <row r="206" ht="47.25">
      <c r="A206" s="28" t="s">
        <v>195</v>
      </c>
      <c r="B206" s="28" t="s">
        <v>73</v>
      </c>
      <c r="C206" s="28" t="s">
        <v>62</v>
      </c>
      <c r="D206" s="28" t="s">
        <v>210</v>
      </c>
      <c r="E206" s="28"/>
      <c r="F206" s="29" t="s">
        <v>53</v>
      </c>
      <c r="G206" s="30">
        <f>G207</f>
        <v>912292.59999999998</v>
      </c>
      <c r="H206" s="30">
        <f>H207</f>
        <v>947391.40000000002</v>
      </c>
      <c r="I206" s="30">
        <f>I207</f>
        <v>947391.40000000002</v>
      </c>
      <c r="J206" s="30">
        <f>J207</f>
        <v>0</v>
      </c>
      <c r="K206" s="30">
        <f>K207</f>
        <v>0</v>
      </c>
      <c r="L206" s="30">
        <f>L207</f>
        <v>0</v>
      </c>
      <c r="M206" s="30">
        <f t="shared" si="717"/>
        <v>912292.59999999998</v>
      </c>
      <c r="N206" s="30">
        <f t="shared" si="718"/>
        <v>947391.40000000002</v>
      </c>
      <c r="O206" s="30">
        <f t="shared" si="719"/>
        <v>947391.40000000002</v>
      </c>
      <c r="P206" s="30">
        <f>P207</f>
        <v>0</v>
      </c>
      <c r="Q206" s="30">
        <f>Q207</f>
        <v>0</v>
      </c>
      <c r="R206" s="30">
        <f>R207</f>
        <v>-52822.5</v>
      </c>
      <c r="S206" s="30">
        <f>S207</f>
        <v>0</v>
      </c>
      <c r="T206" s="30">
        <f>T207</f>
        <v>0</v>
      </c>
      <c r="U206" s="30">
        <f>U207</f>
        <v>0</v>
      </c>
      <c r="V206" s="30">
        <f>V207</f>
        <v>0</v>
      </c>
      <c r="W206" s="30">
        <f>W207</f>
        <v>0</v>
      </c>
      <c r="X206" s="30">
        <f>X207</f>
        <v>0</v>
      </c>
      <c r="Y206" s="30">
        <f>Y207</f>
        <v>0</v>
      </c>
      <c r="Z206" s="30">
        <f>Z207</f>
        <v>0</v>
      </c>
      <c r="AA206" s="30">
        <f>AA207</f>
        <v>0</v>
      </c>
      <c r="AB206" s="30">
        <f>AB207</f>
        <v>0</v>
      </c>
      <c r="AC206" s="30">
        <f t="shared" si="622"/>
        <v>859470.09999999998</v>
      </c>
      <c r="AD206" s="30">
        <f t="shared" si="623"/>
        <v>947391.40000000002</v>
      </c>
      <c r="AE206" s="30">
        <f t="shared" si="624"/>
        <v>947391.40000000002</v>
      </c>
      <c r="AF206" s="30">
        <f>AF207</f>
        <v>0</v>
      </c>
      <c r="AG206" s="30">
        <f t="shared" si="625"/>
        <v>859470.09999999998</v>
      </c>
      <c r="AH206" s="30">
        <f t="shared" si="626"/>
        <v>947391.40000000002</v>
      </c>
      <c r="AI206" s="30">
        <f t="shared" si="627"/>
        <v>947391.40000000002</v>
      </c>
      <c r="AJ206" s="30">
        <f>AJ207</f>
        <v>0</v>
      </c>
      <c r="AK206" s="30">
        <f>AK207</f>
        <v>0</v>
      </c>
      <c r="AL206" s="30">
        <f>AL207</f>
        <v>0</v>
      </c>
      <c r="AM206" s="30">
        <f>AM207</f>
        <v>0</v>
      </c>
      <c r="AN206" s="30">
        <f>AN207</f>
        <v>0</v>
      </c>
      <c r="AO206" s="30">
        <f>AO207</f>
        <v>0</v>
      </c>
      <c r="AP206" s="30">
        <f>AP207</f>
        <v>0</v>
      </c>
      <c r="AQ206" s="30">
        <f>AQ207</f>
        <v>0</v>
      </c>
      <c r="AR206" s="30">
        <f>AR207</f>
        <v>0</v>
      </c>
      <c r="AS206" s="30">
        <f t="shared" si="616"/>
        <v>859470.09999999998</v>
      </c>
      <c r="AT206" s="30">
        <f t="shared" si="617"/>
        <v>947391.40000000002</v>
      </c>
      <c r="AU206" s="30">
        <f t="shared" si="618"/>
        <v>947391.40000000002</v>
      </c>
      <c r="AV206" s="30">
        <f>AV207</f>
        <v>0</v>
      </c>
      <c r="AW206" s="30">
        <f>AW207</f>
        <v>0</v>
      </c>
      <c r="AX206" s="30">
        <f>AX207</f>
        <v>0</v>
      </c>
      <c r="AY206" s="30">
        <f t="shared" si="619"/>
        <v>859470.09999999998</v>
      </c>
      <c r="AZ206" s="30">
        <f t="shared" si="620"/>
        <v>947391.40000000002</v>
      </c>
      <c r="BA206" s="30">
        <f t="shared" si="621"/>
        <v>947391.40000000002</v>
      </c>
      <c r="BB206" s="30">
        <f>BB207</f>
        <v>0</v>
      </c>
      <c r="BC206" s="30">
        <f>BC207</f>
        <v>0</v>
      </c>
      <c r="BD206" s="30">
        <f>BD207</f>
        <v>0</v>
      </c>
      <c r="BE206" s="30">
        <f>BE207</f>
        <v>0</v>
      </c>
      <c r="BF206" s="30">
        <f>BF207</f>
        <v>0</v>
      </c>
      <c r="BG206" s="30">
        <f>BG207</f>
        <v>0</v>
      </c>
      <c r="BH206" s="30">
        <f>BH207</f>
        <v>0</v>
      </c>
      <c r="BI206" s="30">
        <f>BI207</f>
        <v>0</v>
      </c>
      <c r="BJ206" s="30">
        <f>BJ207</f>
        <v>0</v>
      </c>
      <c r="BK206" s="30">
        <f>BK207</f>
        <v>0</v>
      </c>
      <c r="BL206" s="30">
        <f t="shared" si="613"/>
        <v>859470.09999999998</v>
      </c>
      <c r="BM206" s="30">
        <f t="shared" si="614"/>
        <v>947391.40000000002</v>
      </c>
      <c r="BN206" s="30">
        <f t="shared" si="615"/>
        <v>947391.40000000002</v>
      </c>
      <c r="BO206" s="30">
        <f>BO207</f>
        <v>0</v>
      </c>
      <c r="BP206" s="31"/>
      <c r="BQ206" s="1"/>
      <c r="BR206" s="1"/>
      <c r="BS206" s="1"/>
      <c r="BT206" s="1"/>
      <c r="BU206" s="1"/>
      <c r="BV206" s="1"/>
      <c r="BW206" s="1"/>
      <c r="BX206" s="1"/>
      <c r="BY206" s="1"/>
    </row>
    <row r="207" ht="31.5">
      <c r="A207" s="28" t="s">
        <v>195</v>
      </c>
      <c r="B207" s="28" t="s">
        <v>73</v>
      </c>
      <c r="C207" s="28" t="s">
        <v>62</v>
      </c>
      <c r="D207" s="28" t="s">
        <v>210</v>
      </c>
      <c r="E207" s="28" t="s">
        <v>127</v>
      </c>
      <c r="F207" s="29" t="s">
        <v>128</v>
      </c>
      <c r="G207" s="30">
        <v>912292.59999999998</v>
      </c>
      <c r="H207" s="30">
        <v>947391.40000000002</v>
      </c>
      <c r="I207" s="30">
        <v>947391.40000000002</v>
      </c>
      <c r="J207" s="30"/>
      <c r="K207" s="30"/>
      <c r="L207" s="30"/>
      <c r="M207" s="30">
        <f t="shared" si="717"/>
        <v>912292.59999999998</v>
      </c>
      <c r="N207" s="30">
        <f t="shared" si="718"/>
        <v>947391.40000000002</v>
      </c>
      <c r="O207" s="30">
        <f t="shared" si="719"/>
        <v>947391.40000000002</v>
      </c>
      <c r="P207" s="30"/>
      <c r="Q207" s="30"/>
      <c r="R207" s="30">
        <v>-52822.5</v>
      </c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>
        <f t="shared" si="622"/>
        <v>859470.09999999998</v>
      </c>
      <c r="AD207" s="30">
        <f t="shared" si="623"/>
        <v>947391.40000000002</v>
      </c>
      <c r="AE207" s="30">
        <f t="shared" si="624"/>
        <v>947391.40000000002</v>
      </c>
      <c r="AF207" s="30"/>
      <c r="AG207" s="30">
        <f t="shared" si="625"/>
        <v>859470.09999999998</v>
      </c>
      <c r="AH207" s="30">
        <f t="shared" si="626"/>
        <v>947391.40000000002</v>
      </c>
      <c r="AI207" s="30">
        <f t="shared" si="627"/>
        <v>947391.40000000002</v>
      </c>
      <c r="AJ207" s="30"/>
      <c r="AK207" s="30"/>
      <c r="AL207" s="30"/>
      <c r="AM207" s="30"/>
      <c r="AN207" s="30"/>
      <c r="AO207" s="30"/>
      <c r="AP207" s="30"/>
      <c r="AQ207" s="30"/>
      <c r="AR207" s="30"/>
      <c r="AS207" s="30">
        <f t="shared" si="616"/>
        <v>859470.09999999998</v>
      </c>
      <c r="AT207" s="30">
        <f t="shared" si="617"/>
        <v>947391.40000000002</v>
      </c>
      <c r="AU207" s="30">
        <f t="shared" si="618"/>
        <v>947391.40000000002</v>
      </c>
      <c r="AV207" s="30"/>
      <c r="AW207" s="30"/>
      <c r="AX207" s="30"/>
      <c r="AY207" s="30">
        <f t="shared" si="619"/>
        <v>859470.09999999998</v>
      </c>
      <c r="AZ207" s="30">
        <f t="shared" si="620"/>
        <v>947391.40000000002</v>
      </c>
      <c r="BA207" s="30">
        <f t="shared" si="621"/>
        <v>947391.40000000002</v>
      </c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>
        <f t="shared" si="613"/>
        <v>859470.09999999998</v>
      </c>
      <c r="BM207" s="30">
        <f t="shared" si="614"/>
        <v>947391.40000000002</v>
      </c>
      <c r="BN207" s="30">
        <f t="shared" si="615"/>
        <v>947391.40000000002</v>
      </c>
      <c r="BO207" s="30"/>
      <c r="BP207" s="31"/>
      <c r="BQ207" s="1"/>
      <c r="BR207" s="1"/>
      <c r="BS207" s="1"/>
      <c r="BT207" s="1"/>
      <c r="BU207" s="1"/>
      <c r="BV207" s="1"/>
      <c r="BW207" s="1"/>
      <c r="BX207" s="1"/>
      <c r="BY207" s="1"/>
    </row>
    <row r="208" ht="31.5">
      <c r="A208" s="28" t="s">
        <v>195</v>
      </c>
      <c r="B208" s="28" t="s">
        <v>73</v>
      </c>
      <c r="C208" s="28" t="s">
        <v>62</v>
      </c>
      <c r="D208" s="28" t="s">
        <v>211</v>
      </c>
      <c r="E208" s="28"/>
      <c r="F208" s="29" t="s">
        <v>212</v>
      </c>
      <c r="G208" s="30">
        <f>G209</f>
        <v>2560</v>
      </c>
      <c r="H208" s="30">
        <f>H209</f>
        <v>2560</v>
      </c>
      <c r="I208" s="30">
        <f>I209</f>
        <v>2560</v>
      </c>
      <c r="J208" s="30">
        <f>J209</f>
        <v>0</v>
      </c>
      <c r="K208" s="30">
        <f>K209</f>
        <v>0</v>
      </c>
      <c r="L208" s="30">
        <f>L209</f>
        <v>0</v>
      </c>
      <c r="M208" s="30">
        <f t="shared" si="717"/>
        <v>2560</v>
      </c>
      <c r="N208" s="30">
        <f t="shared" si="718"/>
        <v>2560</v>
      </c>
      <c r="O208" s="30">
        <f t="shared" si="719"/>
        <v>2560</v>
      </c>
      <c r="P208" s="30">
        <f>P209</f>
        <v>0</v>
      </c>
      <c r="Q208" s="30">
        <f>Q209</f>
        <v>0</v>
      </c>
      <c r="R208" s="30">
        <f>R209</f>
        <v>0</v>
      </c>
      <c r="S208" s="30">
        <f>S209</f>
        <v>0</v>
      </c>
      <c r="T208" s="30">
        <f>T209</f>
        <v>0</v>
      </c>
      <c r="U208" s="30">
        <f>U209</f>
        <v>0</v>
      </c>
      <c r="V208" s="30">
        <f>V209</f>
        <v>0</v>
      </c>
      <c r="W208" s="30">
        <f>W209</f>
        <v>0</v>
      </c>
      <c r="X208" s="30">
        <f>X209</f>
        <v>0</v>
      </c>
      <c r="Y208" s="30">
        <f>Y209</f>
        <v>0</v>
      </c>
      <c r="Z208" s="30">
        <f>Z209</f>
        <v>0</v>
      </c>
      <c r="AA208" s="30">
        <f>AA209</f>
        <v>0</v>
      </c>
      <c r="AB208" s="30">
        <f>AB209</f>
        <v>0</v>
      </c>
      <c r="AC208" s="30">
        <f t="shared" si="622"/>
        <v>2560</v>
      </c>
      <c r="AD208" s="30">
        <f t="shared" si="623"/>
        <v>2560</v>
      </c>
      <c r="AE208" s="30">
        <f t="shared" si="624"/>
        <v>2560</v>
      </c>
      <c r="AF208" s="30">
        <f>AF209</f>
        <v>0</v>
      </c>
      <c r="AG208" s="30">
        <f t="shared" si="625"/>
        <v>2560</v>
      </c>
      <c r="AH208" s="30">
        <f t="shared" si="626"/>
        <v>2560</v>
      </c>
      <c r="AI208" s="30">
        <f t="shared" si="627"/>
        <v>2560</v>
      </c>
      <c r="AJ208" s="30">
        <f>AJ209</f>
        <v>0</v>
      </c>
      <c r="AK208" s="30">
        <f>AK209</f>
        <v>0</v>
      </c>
      <c r="AL208" s="30">
        <f>AL209</f>
        <v>0</v>
      </c>
      <c r="AM208" s="30">
        <f>AM209</f>
        <v>0</v>
      </c>
      <c r="AN208" s="30">
        <f>AN209</f>
        <v>0</v>
      </c>
      <c r="AO208" s="30">
        <f>AO209</f>
        <v>0</v>
      </c>
      <c r="AP208" s="30">
        <f>AP209</f>
        <v>0</v>
      </c>
      <c r="AQ208" s="30">
        <f>AQ209</f>
        <v>0</v>
      </c>
      <c r="AR208" s="30">
        <f>AR209</f>
        <v>0</v>
      </c>
      <c r="AS208" s="30">
        <f t="shared" si="616"/>
        <v>2560</v>
      </c>
      <c r="AT208" s="30">
        <f t="shared" si="617"/>
        <v>2560</v>
      </c>
      <c r="AU208" s="30">
        <f t="shared" si="618"/>
        <v>2560</v>
      </c>
      <c r="AV208" s="30">
        <f>AV209</f>
        <v>0</v>
      </c>
      <c r="AW208" s="30">
        <f>AW209</f>
        <v>0</v>
      </c>
      <c r="AX208" s="30">
        <f>AX209</f>
        <v>0</v>
      </c>
      <c r="AY208" s="30">
        <f t="shared" si="619"/>
        <v>2560</v>
      </c>
      <c r="AZ208" s="30">
        <f t="shared" si="620"/>
        <v>2560</v>
      </c>
      <c r="BA208" s="30">
        <f t="shared" si="621"/>
        <v>2560</v>
      </c>
      <c r="BB208" s="30">
        <f>BB209</f>
        <v>0</v>
      </c>
      <c r="BC208" s="30">
        <f>BC209</f>
        <v>0</v>
      </c>
      <c r="BD208" s="30">
        <f>BD209</f>
        <v>0</v>
      </c>
      <c r="BE208" s="30">
        <f>BE209</f>
        <v>0</v>
      </c>
      <c r="BF208" s="30">
        <f>BF209</f>
        <v>0</v>
      </c>
      <c r="BG208" s="30">
        <f>BG209</f>
        <v>0</v>
      </c>
      <c r="BH208" s="30">
        <f>BH209</f>
        <v>0</v>
      </c>
      <c r="BI208" s="30">
        <f>BI209</f>
        <v>0</v>
      </c>
      <c r="BJ208" s="30">
        <f>BJ209</f>
        <v>0</v>
      </c>
      <c r="BK208" s="30">
        <f>BK209</f>
        <v>0</v>
      </c>
      <c r="BL208" s="30">
        <f t="shared" si="613"/>
        <v>2560</v>
      </c>
      <c r="BM208" s="30">
        <f t="shared" si="614"/>
        <v>2560</v>
      </c>
      <c r="BN208" s="30">
        <f t="shared" si="615"/>
        <v>2560</v>
      </c>
      <c r="BO208" s="30">
        <f>BO209</f>
        <v>0</v>
      </c>
      <c r="BP208" s="31"/>
      <c r="BQ208" s="1"/>
      <c r="BR208" s="1"/>
      <c r="BS208" s="1"/>
      <c r="BT208" s="1"/>
      <c r="BU208" s="1"/>
      <c r="BV208" s="1"/>
      <c r="BW208" s="1"/>
      <c r="BX208" s="1"/>
      <c r="BY208" s="1"/>
    </row>
    <row r="209" ht="31.5">
      <c r="A209" s="28" t="s">
        <v>195</v>
      </c>
      <c r="B209" s="28" t="s">
        <v>73</v>
      </c>
      <c r="C209" s="28" t="s">
        <v>62</v>
      </c>
      <c r="D209" s="28" t="s">
        <v>211</v>
      </c>
      <c r="E209" s="28" t="s">
        <v>127</v>
      </c>
      <c r="F209" s="29" t="s">
        <v>128</v>
      </c>
      <c r="G209" s="30">
        <v>2560</v>
      </c>
      <c r="H209" s="30">
        <v>2560</v>
      </c>
      <c r="I209" s="30">
        <v>2560</v>
      </c>
      <c r="J209" s="30"/>
      <c r="K209" s="30"/>
      <c r="L209" s="30"/>
      <c r="M209" s="30">
        <f t="shared" si="717"/>
        <v>2560</v>
      </c>
      <c r="N209" s="30">
        <f t="shared" si="718"/>
        <v>2560</v>
      </c>
      <c r="O209" s="30">
        <f t="shared" si="719"/>
        <v>2560</v>
      </c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>
        <f t="shared" si="622"/>
        <v>2560</v>
      </c>
      <c r="AD209" s="30">
        <f t="shared" si="623"/>
        <v>2560</v>
      </c>
      <c r="AE209" s="30">
        <f t="shared" si="624"/>
        <v>2560</v>
      </c>
      <c r="AF209" s="30"/>
      <c r="AG209" s="30">
        <f t="shared" si="625"/>
        <v>2560</v>
      </c>
      <c r="AH209" s="30">
        <f t="shared" si="626"/>
        <v>2560</v>
      </c>
      <c r="AI209" s="30">
        <f t="shared" si="627"/>
        <v>2560</v>
      </c>
      <c r="AJ209" s="30"/>
      <c r="AK209" s="30"/>
      <c r="AL209" s="30"/>
      <c r="AM209" s="30"/>
      <c r="AN209" s="30"/>
      <c r="AO209" s="30"/>
      <c r="AP209" s="30"/>
      <c r="AQ209" s="30"/>
      <c r="AR209" s="30"/>
      <c r="AS209" s="30">
        <f t="shared" si="616"/>
        <v>2560</v>
      </c>
      <c r="AT209" s="30">
        <f t="shared" si="617"/>
        <v>2560</v>
      </c>
      <c r="AU209" s="30">
        <f t="shared" si="618"/>
        <v>2560</v>
      </c>
      <c r="AV209" s="30"/>
      <c r="AW209" s="30"/>
      <c r="AX209" s="30"/>
      <c r="AY209" s="30">
        <f t="shared" si="619"/>
        <v>2560</v>
      </c>
      <c r="AZ209" s="30">
        <f t="shared" si="620"/>
        <v>2560</v>
      </c>
      <c r="BA209" s="30">
        <f t="shared" si="621"/>
        <v>2560</v>
      </c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>
        <f t="shared" si="613"/>
        <v>2560</v>
      </c>
      <c r="BM209" s="30">
        <f t="shared" si="614"/>
        <v>2560</v>
      </c>
      <c r="BN209" s="30">
        <f t="shared" si="615"/>
        <v>2560</v>
      </c>
      <c r="BO209" s="30"/>
      <c r="BP209" s="31"/>
      <c r="BQ209" s="1"/>
      <c r="BR209" s="1"/>
      <c r="BS209" s="1"/>
      <c r="BT209" s="1"/>
      <c r="BU209" s="1"/>
      <c r="BV209" s="1"/>
      <c r="BW209" s="1"/>
      <c r="BX209" s="1"/>
      <c r="BY209" s="1"/>
    </row>
    <row r="210">
      <c r="A210" s="28" t="s">
        <v>195</v>
      </c>
      <c r="B210" s="28" t="s">
        <v>73</v>
      </c>
      <c r="C210" s="28" t="s">
        <v>62</v>
      </c>
      <c r="D210" s="28" t="s">
        <v>213</v>
      </c>
      <c r="E210" s="28"/>
      <c r="F210" s="29" t="s">
        <v>214</v>
      </c>
      <c r="G210" s="30">
        <f>G211</f>
        <v>5802.3000000000002</v>
      </c>
      <c r="H210" s="30">
        <f>H211</f>
        <v>0</v>
      </c>
      <c r="I210" s="30">
        <f>I211</f>
        <v>0</v>
      </c>
      <c r="J210" s="30">
        <f>J211</f>
        <v>0</v>
      </c>
      <c r="K210" s="30">
        <f>K211</f>
        <v>0</v>
      </c>
      <c r="L210" s="30">
        <f>L211</f>
        <v>0</v>
      </c>
      <c r="M210" s="30">
        <f t="shared" si="717"/>
        <v>5802.3000000000002</v>
      </c>
      <c r="N210" s="30">
        <f t="shared" si="718"/>
        <v>0</v>
      </c>
      <c r="O210" s="30">
        <f t="shared" si="719"/>
        <v>0</v>
      </c>
      <c r="P210" s="30">
        <f>P211</f>
        <v>0</v>
      </c>
      <c r="Q210" s="30">
        <f>Q211</f>
        <v>0</v>
      </c>
      <c r="R210" s="30">
        <f>R211</f>
        <v>0</v>
      </c>
      <c r="S210" s="30">
        <f>S211</f>
        <v>0</v>
      </c>
      <c r="T210" s="30">
        <f>T211</f>
        <v>0</v>
      </c>
      <c r="U210" s="30">
        <f>U211</f>
        <v>0</v>
      </c>
      <c r="V210" s="30">
        <f>V211</f>
        <v>0</v>
      </c>
      <c r="W210" s="30">
        <f>W211</f>
        <v>0</v>
      </c>
      <c r="X210" s="30">
        <f>X211</f>
        <v>0</v>
      </c>
      <c r="Y210" s="30">
        <f>Y211</f>
        <v>0</v>
      </c>
      <c r="Z210" s="30">
        <f>Z211</f>
        <v>0</v>
      </c>
      <c r="AA210" s="30">
        <f>AA211</f>
        <v>0</v>
      </c>
      <c r="AB210" s="30">
        <f>AB211</f>
        <v>0</v>
      </c>
      <c r="AC210" s="30">
        <f t="shared" si="622"/>
        <v>5802.3000000000002</v>
      </c>
      <c r="AD210" s="30">
        <f t="shared" si="623"/>
        <v>0</v>
      </c>
      <c r="AE210" s="30">
        <f t="shared" si="624"/>
        <v>0</v>
      </c>
      <c r="AF210" s="30">
        <f>AF211</f>
        <v>0</v>
      </c>
      <c r="AG210" s="30">
        <f t="shared" si="625"/>
        <v>5802.3000000000002</v>
      </c>
      <c r="AH210" s="30">
        <f t="shared" si="626"/>
        <v>0</v>
      </c>
      <c r="AI210" s="30">
        <f t="shared" si="627"/>
        <v>0</v>
      </c>
      <c r="AJ210" s="30">
        <f>AJ211</f>
        <v>0</v>
      </c>
      <c r="AK210" s="30">
        <f>AK211</f>
        <v>0</v>
      </c>
      <c r="AL210" s="30">
        <f>AL211</f>
        <v>-2901</v>
      </c>
      <c r="AM210" s="30">
        <f>AM211</f>
        <v>0</v>
      </c>
      <c r="AN210" s="30">
        <f>AN211</f>
        <v>0</v>
      </c>
      <c r="AO210" s="30">
        <f>AO211</f>
        <v>0</v>
      </c>
      <c r="AP210" s="30">
        <f>AP211</f>
        <v>0</v>
      </c>
      <c r="AQ210" s="30">
        <f>AQ211</f>
        <v>0</v>
      </c>
      <c r="AR210" s="30">
        <f>AR211</f>
        <v>0</v>
      </c>
      <c r="AS210" s="30">
        <f t="shared" si="616"/>
        <v>2901.3000000000002</v>
      </c>
      <c r="AT210" s="30">
        <f t="shared" si="617"/>
        <v>0</v>
      </c>
      <c r="AU210" s="30">
        <f t="shared" si="618"/>
        <v>0</v>
      </c>
      <c r="AV210" s="30">
        <f>AV211</f>
        <v>0</v>
      </c>
      <c r="AW210" s="30">
        <f>AW211</f>
        <v>0</v>
      </c>
      <c r="AX210" s="30">
        <f>AX211</f>
        <v>0</v>
      </c>
      <c r="AY210" s="30">
        <f t="shared" si="619"/>
        <v>2901.3000000000002</v>
      </c>
      <c r="AZ210" s="30">
        <f t="shared" si="620"/>
        <v>0</v>
      </c>
      <c r="BA210" s="30">
        <f t="shared" si="621"/>
        <v>0</v>
      </c>
      <c r="BB210" s="30">
        <f>BB211</f>
        <v>0</v>
      </c>
      <c r="BC210" s="30">
        <f>BC211</f>
        <v>0</v>
      </c>
      <c r="BD210" s="30">
        <f>BD211</f>
        <v>0</v>
      </c>
      <c r="BE210" s="30">
        <f>BE211</f>
        <v>0</v>
      </c>
      <c r="BF210" s="30">
        <f>BF211</f>
        <v>0</v>
      </c>
      <c r="BG210" s="30">
        <f>BG211</f>
        <v>0</v>
      </c>
      <c r="BH210" s="30">
        <f>BH211</f>
        <v>0</v>
      </c>
      <c r="BI210" s="30">
        <f>BI211</f>
        <v>0</v>
      </c>
      <c r="BJ210" s="30">
        <f>BJ211</f>
        <v>0</v>
      </c>
      <c r="BK210" s="30">
        <f>BK211</f>
        <v>0</v>
      </c>
      <c r="BL210" s="30">
        <f t="shared" si="613"/>
        <v>2901.3000000000002</v>
      </c>
      <c r="BM210" s="30">
        <f t="shared" si="614"/>
        <v>0</v>
      </c>
      <c r="BN210" s="30">
        <f t="shared" si="615"/>
        <v>0</v>
      </c>
      <c r="BO210" s="30">
        <f>BO211</f>
        <v>0</v>
      </c>
      <c r="BP210" s="31"/>
      <c r="BQ210" s="1"/>
      <c r="BR210" s="1"/>
      <c r="BS210" s="1"/>
      <c r="BT210" s="1"/>
      <c r="BU210" s="1"/>
      <c r="BV210" s="1"/>
      <c r="BW210" s="1"/>
      <c r="BX210" s="1"/>
      <c r="BY210" s="1"/>
    </row>
    <row r="211" ht="31.5">
      <c r="A211" s="28" t="s">
        <v>195</v>
      </c>
      <c r="B211" s="28" t="s">
        <v>73</v>
      </c>
      <c r="C211" s="28" t="s">
        <v>62</v>
      </c>
      <c r="D211" s="28" t="s">
        <v>213</v>
      </c>
      <c r="E211" s="28" t="s">
        <v>127</v>
      </c>
      <c r="F211" s="29" t="s">
        <v>128</v>
      </c>
      <c r="G211" s="30">
        <v>5802.3000000000002</v>
      </c>
      <c r="H211" s="30"/>
      <c r="I211" s="30"/>
      <c r="J211" s="30"/>
      <c r="K211" s="30"/>
      <c r="L211" s="30"/>
      <c r="M211" s="30">
        <f t="shared" si="717"/>
        <v>5802.3000000000002</v>
      </c>
      <c r="N211" s="30">
        <f t="shared" si="718"/>
        <v>0</v>
      </c>
      <c r="O211" s="30">
        <f t="shared" si="719"/>
        <v>0</v>
      </c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>
        <f t="shared" si="622"/>
        <v>5802.3000000000002</v>
      </c>
      <c r="AD211" s="30">
        <f t="shared" si="623"/>
        <v>0</v>
      </c>
      <c r="AE211" s="30">
        <f t="shared" si="624"/>
        <v>0</v>
      </c>
      <c r="AF211" s="30"/>
      <c r="AG211" s="30">
        <f t="shared" si="625"/>
        <v>5802.3000000000002</v>
      </c>
      <c r="AH211" s="30">
        <f t="shared" si="626"/>
        <v>0</v>
      </c>
      <c r="AI211" s="30">
        <f t="shared" si="627"/>
        <v>0</v>
      </c>
      <c r="AJ211" s="30"/>
      <c r="AK211" s="30"/>
      <c r="AL211" s="30">
        <v>-2901</v>
      </c>
      <c r="AM211" s="30"/>
      <c r="AN211" s="30"/>
      <c r="AO211" s="30"/>
      <c r="AP211" s="30"/>
      <c r="AQ211" s="30"/>
      <c r="AR211" s="30"/>
      <c r="AS211" s="30">
        <f t="shared" si="616"/>
        <v>2901.3000000000002</v>
      </c>
      <c r="AT211" s="30">
        <f t="shared" si="617"/>
        <v>0</v>
      </c>
      <c r="AU211" s="30">
        <f t="shared" si="618"/>
        <v>0</v>
      </c>
      <c r="AV211" s="30"/>
      <c r="AW211" s="30"/>
      <c r="AX211" s="30"/>
      <c r="AY211" s="30">
        <f t="shared" si="619"/>
        <v>2901.3000000000002</v>
      </c>
      <c r="AZ211" s="30">
        <f t="shared" si="620"/>
        <v>0</v>
      </c>
      <c r="BA211" s="30">
        <f t="shared" si="621"/>
        <v>0</v>
      </c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>
        <f t="shared" si="613"/>
        <v>2901.3000000000002</v>
      </c>
      <c r="BM211" s="30">
        <f t="shared" si="614"/>
        <v>0</v>
      </c>
      <c r="BN211" s="30">
        <f t="shared" si="615"/>
        <v>0</v>
      </c>
      <c r="BO211" s="30"/>
      <c r="BP211" s="31"/>
      <c r="BQ211" s="1"/>
      <c r="BR211" s="1"/>
      <c r="BS211" s="1"/>
      <c r="BT211" s="1"/>
      <c r="BU211" s="1"/>
      <c r="BV211" s="1"/>
      <c r="BW211" s="1"/>
      <c r="BX211" s="1"/>
      <c r="BY211" s="1"/>
    </row>
    <row r="212" ht="63">
      <c r="A212" s="28" t="s">
        <v>195</v>
      </c>
      <c r="B212" s="28" t="s">
        <v>73</v>
      </c>
      <c r="C212" s="28" t="s">
        <v>62</v>
      </c>
      <c r="D212" s="28" t="s">
        <v>215</v>
      </c>
      <c r="E212" s="28"/>
      <c r="F212" s="29" t="s">
        <v>216</v>
      </c>
      <c r="G212" s="30">
        <f>G213</f>
        <v>25605.5</v>
      </c>
      <c r="H212" s="30">
        <f>H213</f>
        <v>25605.5</v>
      </c>
      <c r="I212" s="30">
        <f>I213</f>
        <v>25605.5</v>
      </c>
      <c r="J212" s="30">
        <f>J213</f>
        <v>0</v>
      </c>
      <c r="K212" s="30">
        <f>K213</f>
        <v>0</v>
      </c>
      <c r="L212" s="30">
        <f>L213</f>
        <v>0</v>
      </c>
      <c r="M212" s="30">
        <f t="shared" si="717"/>
        <v>25605.5</v>
      </c>
      <c r="N212" s="30">
        <f t="shared" si="718"/>
        <v>25605.5</v>
      </c>
      <c r="O212" s="30">
        <f t="shared" si="719"/>
        <v>25605.5</v>
      </c>
      <c r="P212" s="30">
        <f>P213</f>
        <v>0</v>
      </c>
      <c r="Q212" s="30">
        <f>Q213</f>
        <v>0</v>
      </c>
      <c r="R212" s="30">
        <f>R213</f>
        <v>0</v>
      </c>
      <c r="S212" s="30">
        <f>S213</f>
        <v>0</v>
      </c>
      <c r="T212" s="30">
        <f>T213</f>
        <v>0</v>
      </c>
      <c r="U212" s="30">
        <f>U213</f>
        <v>0</v>
      </c>
      <c r="V212" s="30">
        <f>V213</f>
        <v>0</v>
      </c>
      <c r="W212" s="30">
        <f>W213</f>
        <v>0</v>
      </c>
      <c r="X212" s="30">
        <f>X213</f>
        <v>0</v>
      </c>
      <c r="Y212" s="30">
        <f>Y213</f>
        <v>0</v>
      </c>
      <c r="Z212" s="30">
        <f>Z213</f>
        <v>0</v>
      </c>
      <c r="AA212" s="30">
        <f>AA213</f>
        <v>0</v>
      </c>
      <c r="AB212" s="30">
        <f>AB213</f>
        <v>0</v>
      </c>
      <c r="AC212" s="30">
        <f t="shared" si="622"/>
        <v>25605.5</v>
      </c>
      <c r="AD212" s="30">
        <f t="shared" si="623"/>
        <v>25605.5</v>
      </c>
      <c r="AE212" s="30">
        <f t="shared" si="624"/>
        <v>25605.5</v>
      </c>
      <c r="AF212" s="30">
        <f>AF213</f>
        <v>0</v>
      </c>
      <c r="AG212" s="30">
        <f t="shared" si="625"/>
        <v>25605.5</v>
      </c>
      <c r="AH212" s="30">
        <f t="shared" si="626"/>
        <v>25605.5</v>
      </c>
      <c r="AI212" s="30">
        <f t="shared" si="627"/>
        <v>25605.5</v>
      </c>
      <c r="AJ212" s="30">
        <f>AJ213</f>
        <v>0</v>
      </c>
      <c r="AK212" s="30">
        <f>AK213</f>
        <v>0</v>
      </c>
      <c r="AL212" s="30">
        <f>AL213</f>
        <v>0</v>
      </c>
      <c r="AM212" s="30">
        <f>AM213</f>
        <v>0</v>
      </c>
      <c r="AN212" s="30">
        <f>AN213</f>
        <v>0</v>
      </c>
      <c r="AO212" s="30">
        <f>AO213</f>
        <v>0</v>
      </c>
      <c r="AP212" s="30">
        <f>AP213</f>
        <v>0</v>
      </c>
      <c r="AQ212" s="30">
        <f>AQ213</f>
        <v>0</v>
      </c>
      <c r="AR212" s="30">
        <f>AR213</f>
        <v>0</v>
      </c>
      <c r="AS212" s="30">
        <f t="shared" si="616"/>
        <v>25605.5</v>
      </c>
      <c r="AT212" s="30">
        <f t="shared" si="617"/>
        <v>25605.5</v>
      </c>
      <c r="AU212" s="30">
        <f t="shared" si="618"/>
        <v>25605.5</v>
      </c>
      <c r="AV212" s="30">
        <f>AV213</f>
        <v>0</v>
      </c>
      <c r="AW212" s="30">
        <f>AW213</f>
        <v>0</v>
      </c>
      <c r="AX212" s="30">
        <f>AX213</f>
        <v>0</v>
      </c>
      <c r="AY212" s="30">
        <f t="shared" si="619"/>
        <v>25605.5</v>
      </c>
      <c r="AZ212" s="30">
        <f t="shared" si="620"/>
        <v>25605.5</v>
      </c>
      <c r="BA212" s="30">
        <f t="shared" si="621"/>
        <v>25605.5</v>
      </c>
      <c r="BB212" s="30">
        <f>BB213</f>
        <v>0</v>
      </c>
      <c r="BC212" s="30">
        <f>BC213</f>
        <v>0</v>
      </c>
      <c r="BD212" s="30">
        <f>BD213</f>
        <v>0</v>
      </c>
      <c r="BE212" s="30">
        <f>BE213</f>
        <v>0</v>
      </c>
      <c r="BF212" s="30">
        <f>BF213</f>
        <v>0</v>
      </c>
      <c r="BG212" s="30">
        <f>BG213</f>
        <v>0</v>
      </c>
      <c r="BH212" s="30">
        <f>BH213</f>
        <v>0</v>
      </c>
      <c r="BI212" s="30">
        <f>BI213</f>
        <v>0</v>
      </c>
      <c r="BJ212" s="30">
        <f>BJ213</f>
        <v>0</v>
      </c>
      <c r="BK212" s="30">
        <f>BK213</f>
        <v>0</v>
      </c>
      <c r="BL212" s="30">
        <f t="shared" si="613"/>
        <v>25605.5</v>
      </c>
      <c r="BM212" s="30">
        <f t="shared" si="614"/>
        <v>25605.5</v>
      </c>
      <c r="BN212" s="30">
        <f t="shared" si="615"/>
        <v>25605.5</v>
      </c>
      <c r="BO212" s="30">
        <f>BO213</f>
        <v>0</v>
      </c>
      <c r="BP212" s="31"/>
      <c r="BQ212" s="1"/>
      <c r="BR212" s="1"/>
      <c r="BS212" s="1"/>
      <c r="BT212" s="1"/>
      <c r="BU212" s="1"/>
      <c r="BV212" s="1"/>
      <c r="BW212" s="1"/>
      <c r="BX212" s="1"/>
      <c r="BY212" s="1"/>
    </row>
    <row r="213" ht="31.5">
      <c r="A213" s="28" t="s">
        <v>195</v>
      </c>
      <c r="B213" s="28" t="s">
        <v>73</v>
      </c>
      <c r="C213" s="28" t="s">
        <v>62</v>
      </c>
      <c r="D213" s="28" t="s">
        <v>215</v>
      </c>
      <c r="E213" s="28" t="s">
        <v>127</v>
      </c>
      <c r="F213" s="29" t="s">
        <v>128</v>
      </c>
      <c r="G213" s="30">
        <v>25605.5</v>
      </c>
      <c r="H213" s="30">
        <v>25605.5</v>
      </c>
      <c r="I213" s="30">
        <v>25605.5</v>
      </c>
      <c r="J213" s="30"/>
      <c r="K213" s="30"/>
      <c r="L213" s="30"/>
      <c r="M213" s="30">
        <f t="shared" si="717"/>
        <v>25605.5</v>
      </c>
      <c r="N213" s="30">
        <f t="shared" si="718"/>
        <v>25605.5</v>
      </c>
      <c r="O213" s="30">
        <f t="shared" si="719"/>
        <v>25605.5</v>
      </c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>
        <f t="shared" si="622"/>
        <v>25605.5</v>
      </c>
      <c r="AD213" s="30">
        <f t="shared" si="623"/>
        <v>25605.5</v>
      </c>
      <c r="AE213" s="30">
        <f t="shared" si="624"/>
        <v>25605.5</v>
      </c>
      <c r="AF213" s="30"/>
      <c r="AG213" s="30">
        <f t="shared" si="625"/>
        <v>25605.5</v>
      </c>
      <c r="AH213" s="30">
        <f t="shared" si="626"/>
        <v>25605.5</v>
      </c>
      <c r="AI213" s="30">
        <f t="shared" si="627"/>
        <v>25605.5</v>
      </c>
      <c r="AJ213" s="30"/>
      <c r="AK213" s="30"/>
      <c r="AL213" s="30"/>
      <c r="AM213" s="30"/>
      <c r="AN213" s="30"/>
      <c r="AO213" s="30"/>
      <c r="AP213" s="30"/>
      <c r="AQ213" s="30"/>
      <c r="AR213" s="30"/>
      <c r="AS213" s="30">
        <f t="shared" si="616"/>
        <v>25605.5</v>
      </c>
      <c r="AT213" s="30">
        <f t="shared" si="617"/>
        <v>25605.5</v>
      </c>
      <c r="AU213" s="30">
        <f t="shared" si="618"/>
        <v>25605.5</v>
      </c>
      <c r="AV213" s="30"/>
      <c r="AW213" s="30"/>
      <c r="AX213" s="30"/>
      <c r="AY213" s="30">
        <f t="shared" si="619"/>
        <v>25605.5</v>
      </c>
      <c r="AZ213" s="30">
        <f t="shared" si="620"/>
        <v>25605.5</v>
      </c>
      <c r="BA213" s="30">
        <f t="shared" si="621"/>
        <v>25605.5</v>
      </c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>
        <f t="shared" si="613"/>
        <v>25605.5</v>
      </c>
      <c r="BM213" s="30">
        <f t="shared" si="614"/>
        <v>25605.5</v>
      </c>
      <c r="BN213" s="30">
        <f t="shared" si="615"/>
        <v>25605.5</v>
      </c>
      <c r="BO213" s="30"/>
      <c r="BP213" s="31"/>
      <c r="BQ213" s="1"/>
      <c r="BR213" s="1"/>
      <c r="BS213" s="1"/>
      <c r="BT213" s="1"/>
      <c r="BU213" s="1"/>
      <c r="BV213" s="1"/>
      <c r="BW213" s="1"/>
      <c r="BX213" s="1"/>
      <c r="BY213" s="1"/>
    </row>
    <row r="214" s="23" customFormat="1">
      <c r="A214" s="24" t="s">
        <v>195</v>
      </c>
      <c r="B214" s="24" t="s">
        <v>73</v>
      </c>
      <c r="C214" s="24" t="s">
        <v>73</v>
      </c>
      <c r="D214" s="24"/>
      <c r="E214" s="24"/>
      <c r="F214" s="25" t="s">
        <v>217</v>
      </c>
      <c r="G214" s="26">
        <f>G215+G225+G220+G245</f>
        <v>61951.600000000006</v>
      </c>
      <c r="H214" s="26">
        <f>H215+H225+H220+H245</f>
        <v>58612.000000000007</v>
      </c>
      <c r="I214" s="26">
        <f>I215+I225+I220+I245</f>
        <v>58612.000000000007</v>
      </c>
      <c r="J214" s="26">
        <f>J215+J225+J220+J245</f>
        <v>0</v>
      </c>
      <c r="K214" s="26">
        <f>K215+K225+K220+K245</f>
        <v>0</v>
      </c>
      <c r="L214" s="26">
        <f>L215+L225+L220+L245</f>
        <v>0</v>
      </c>
      <c r="M214" s="26">
        <f t="shared" si="717"/>
        <v>61951.600000000006</v>
      </c>
      <c r="N214" s="26">
        <f t="shared" si="718"/>
        <v>58612.000000000007</v>
      </c>
      <c r="O214" s="26">
        <f t="shared" si="719"/>
        <v>58612.000000000007</v>
      </c>
      <c r="P214" s="26">
        <f>P215+P225+P220+P245</f>
        <v>0</v>
      </c>
      <c r="Q214" s="26">
        <f>Q215+Q225+Q220+Q245</f>
        <v>0</v>
      </c>
      <c r="R214" s="26">
        <f>R215+R225+R220+R245</f>
        <v>2924.6000000000004</v>
      </c>
      <c r="S214" s="26">
        <f>S215+S225+S220+S245</f>
        <v>0</v>
      </c>
      <c r="T214" s="26">
        <f>T215+T225+T220+T245</f>
        <v>0</v>
      </c>
      <c r="U214" s="26">
        <f>U215+U225+U220+U245</f>
        <v>0</v>
      </c>
      <c r="V214" s="26">
        <f>V215+V225+V220+V245</f>
        <v>1898.9000000000001</v>
      </c>
      <c r="W214" s="26">
        <f>W215+W225+W220+W245</f>
        <v>0</v>
      </c>
      <c r="X214" s="26">
        <f>X215+X225+X220+X245</f>
        <v>0</v>
      </c>
      <c r="Y214" s="26">
        <f>Y215+Y225+Y220+Y245</f>
        <v>0</v>
      </c>
      <c r="Z214" s="26">
        <f>Z215+Z225+Z220+Z245</f>
        <v>1898.9000000000001</v>
      </c>
      <c r="AA214" s="26">
        <f>AA215+AA225+AA220+AA245</f>
        <v>0</v>
      </c>
      <c r="AB214" s="26">
        <f>AB215+AB225+AB220+AB245</f>
        <v>0</v>
      </c>
      <c r="AC214" s="26">
        <f t="shared" si="622"/>
        <v>64876.200000000004</v>
      </c>
      <c r="AD214" s="26">
        <f t="shared" si="623"/>
        <v>60510.900000000009</v>
      </c>
      <c r="AE214" s="26">
        <f t="shared" si="624"/>
        <v>60510.900000000009</v>
      </c>
      <c r="AF214" s="26">
        <f>AF215+AF225+AF220+AF245</f>
        <v>0</v>
      </c>
      <c r="AG214" s="26">
        <f t="shared" si="625"/>
        <v>64876.200000000004</v>
      </c>
      <c r="AH214" s="26">
        <f t="shared" si="626"/>
        <v>60510.900000000009</v>
      </c>
      <c r="AI214" s="26">
        <f t="shared" si="627"/>
        <v>60510.900000000009</v>
      </c>
      <c r="AJ214" s="26">
        <f>AJ215+AJ225+AJ220+AJ245</f>
        <v>0</v>
      </c>
      <c r="AK214" s="26">
        <f>AK215+AK225+AK220+AK245</f>
        <v>0</v>
      </c>
      <c r="AL214" s="26">
        <f>AL215+AL225+AL220+AL245</f>
        <v>-265.5</v>
      </c>
      <c r="AM214" s="26">
        <f>AM215+AM225+AM220+AM245</f>
        <v>0</v>
      </c>
      <c r="AN214" s="26">
        <f>AN215+AN225+AN220+AN245</f>
        <v>0</v>
      </c>
      <c r="AO214" s="26">
        <f>AO215+AO225+AO220+AO245</f>
        <v>0</v>
      </c>
      <c r="AP214" s="26">
        <f>AP215+AP225+AP220+AP245</f>
        <v>0</v>
      </c>
      <c r="AQ214" s="26">
        <f>AQ215+AQ225+AQ220+AQ245</f>
        <v>0</v>
      </c>
      <c r="AR214" s="26">
        <f>AR215+AR225+AR220+AR245</f>
        <v>0</v>
      </c>
      <c r="AS214" s="26">
        <f t="shared" si="616"/>
        <v>64610.700000000004</v>
      </c>
      <c r="AT214" s="26">
        <f t="shared" si="617"/>
        <v>60510.900000000009</v>
      </c>
      <c r="AU214" s="26">
        <f t="shared" si="618"/>
        <v>60510.900000000009</v>
      </c>
      <c r="AV214" s="26">
        <f>AV215+AV225+AV220+AV245</f>
        <v>0</v>
      </c>
      <c r="AW214" s="26">
        <f>AW215+AW225+AW220+AW245</f>
        <v>0</v>
      </c>
      <c r="AX214" s="26">
        <f>AX215+AX225+AX220+AX245</f>
        <v>0</v>
      </c>
      <c r="AY214" s="26">
        <f t="shared" si="619"/>
        <v>64610.700000000004</v>
      </c>
      <c r="AZ214" s="26">
        <f t="shared" si="620"/>
        <v>60510.900000000009</v>
      </c>
      <c r="BA214" s="26">
        <f t="shared" si="621"/>
        <v>60510.900000000009</v>
      </c>
      <c r="BB214" s="26">
        <f>BB215+BB225+BB220+BB245</f>
        <v>0</v>
      </c>
      <c r="BC214" s="26">
        <f>BC215+BC225+BC220+BC245</f>
        <v>577.32999999999993</v>
      </c>
      <c r="BD214" s="26">
        <f>BD215+BD225+BD220+BD245</f>
        <v>0</v>
      </c>
      <c r="BE214" s="26">
        <f>BE215+BE225+BE220+BE245</f>
        <v>0</v>
      </c>
      <c r="BF214" s="26">
        <f>BF215+BF225+BF220+BF245</f>
        <v>0</v>
      </c>
      <c r="BG214" s="26">
        <f>BG215+BG225+BG220+BG245</f>
        <v>0</v>
      </c>
      <c r="BH214" s="26">
        <f>BH215+BH225+BH220+BH245</f>
        <v>0</v>
      </c>
      <c r="BI214" s="26">
        <f>BI215+BI225+BI220+BI245</f>
        <v>0</v>
      </c>
      <c r="BJ214" s="26">
        <f>BJ215+BJ225+BJ220+BJ245</f>
        <v>0</v>
      </c>
      <c r="BK214" s="26">
        <f>BK215+BK225+BK220+BK245</f>
        <v>0</v>
      </c>
      <c r="BL214" s="26">
        <f t="shared" si="613"/>
        <v>65188.030000000006</v>
      </c>
      <c r="BM214" s="26">
        <f t="shared" si="614"/>
        <v>60510.900000000009</v>
      </c>
      <c r="BN214" s="26">
        <f t="shared" si="615"/>
        <v>60510.900000000009</v>
      </c>
      <c r="BO214" s="26">
        <f>BO215+BO225+BO220+BO245</f>
        <v>0</v>
      </c>
      <c r="BP214" s="27"/>
      <c r="BQ214" s="23"/>
      <c r="BR214" s="23"/>
      <c r="BS214" s="23"/>
      <c r="BT214" s="23"/>
      <c r="BU214" s="23"/>
      <c r="BV214" s="23"/>
      <c r="BW214" s="23"/>
      <c r="BX214" s="23"/>
      <c r="BY214" s="23"/>
    </row>
    <row r="215">
      <c r="A215" s="28" t="s">
        <v>195</v>
      </c>
      <c r="B215" s="28" t="s">
        <v>73</v>
      </c>
      <c r="C215" s="28" t="s">
        <v>73</v>
      </c>
      <c r="D215" s="28" t="s">
        <v>218</v>
      </c>
      <c r="E215" s="28"/>
      <c r="F215" s="29" t="s">
        <v>219</v>
      </c>
      <c r="G215" s="30">
        <f t="shared" ref="G215:G225" si="763">G216</f>
        <v>1850</v>
      </c>
      <c r="H215" s="30">
        <f t="shared" ref="H215:H225" si="764">H216</f>
        <v>1850</v>
      </c>
      <c r="I215" s="30">
        <f t="shared" ref="I215:I225" si="765">I216</f>
        <v>1850</v>
      </c>
      <c r="J215" s="30">
        <f t="shared" ref="J215:J225" si="766">J216</f>
        <v>0</v>
      </c>
      <c r="K215" s="30">
        <f t="shared" ref="K215:K225" si="767">K216</f>
        <v>0</v>
      </c>
      <c r="L215" s="30">
        <f t="shared" ref="L215:L225" si="768">L216</f>
        <v>0</v>
      </c>
      <c r="M215" s="30">
        <f t="shared" si="717"/>
        <v>1850</v>
      </c>
      <c r="N215" s="30">
        <f t="shared" si="718"/>
        <v>1850</v>
      </c>
      <c r="O215" s="30">
        <f t="shared" si="719"/>
        <v>1850</v>
      </c>
      <c r="P215" s="30">
        <f t="shared" ref="P215:P225" si="769">P216</f>
        <v>0</v>
      </c>
      <c r="Q215" s="30">
        <f t="shared" ref="Q215:Q225" si="770">Q216</f>
        <v>0</v>
      </c>
      <c r="R215" s="30">
        <f t="shared" ref="R215:R225" si="771">R216</f>
        <v>931</v>
      </c>
      <c r="S215" s="30">
        <f t="shared" ref="S215:S225" si="772">S216</f>
        <v>0</v>
      </c>
      <c r="T215" s="30">
        <f t="shared" ref="T215:T225" si="773">T216</f>
        <v>0</v>
      </c>
      <c r="U215" s="30">
        <f t="shared" ref="U215:U225" si="774">U216</f>
        <v>0</v>
      </c>
      <c r="V215" s="30">
        <f t="shared" ref="V215:V225" si="775">V216</f>
        <v>0</v>
      </c>
      <c r="W215" s="30">
        <f t="shared" ref="W215:W225" si="776">W216</f>
        <v>0</v>
      </c>
      <c r="X215" s="30">
        <f t="shared" ref="X215:X225" si="777">X216</f>
        <v>0</v>
      </c>
      <c r="Y215" s="30">
        <f t="shared" ref="Y215:Y225" si="778">Y216</f>
        <v>0</v>
      </c>
      <c r="Z215" s="30">
        <f t="shared" ref="Z215:Z225" si="779">Z216</f>
        <v>0</v>
      </c>
      <c r="AA215" s="30">
        <f t="shared" ref="AA215:AA225" si="780">AA216</f>
        <v>0</v>
      </c>
      <c r="AB215" s="30">
        <f t="shared" ref="AB215:AB225" si="781">AB216</f>
        <v>0</v>
      </c>
      <c r="AC215" s="30">
        <f t="shared" si="622"/>
        <v>2781</v>
      </c>
      <c r="AD215" s="30">
        <f t="shared" si="623"/>
        <v>1850</v>
      </c>
      <c r="AE215" s="30">
        <f t="shared" si="624"/>
        <v>1850</v>
      </c>
      <c r="AF215" s="30">
        <f t="shared" ref="AF215:AF225" si="782">AF216</f>
        <v>0</v>
      </c>
      <c r="AG215" s="30">
        <f t="shared" si="625"/>
        <v>2781</v>
      </c>
      <c r="AH215" s="30">
        <f t="shared" si="626"/>
        <v>1850</v>
      </c>
      <c r="AI215" s="30">
        <f t="shared" si="627"/>
        <v>1850</v>
      </c>
      <c r="AJ215" s="30">
        <f t="shared" ref="AJ215:AJ225" si="783">AJ216</f>
        <v>0</v>
      </c>
      <c r="AK215" s="30">
        <f t="shared" ref="AK215:AK225" si="784">AK216</f>
        <v>0</v>
      </c>
      <c r="AL215" s="30">
        <f t="shared" ref="AL215:AL225" si="785">AL216</f>
        <v>0</v>
      </c>
      <c r="AM215" s="30">
        <f t="shared" ref="AM215:AM225" si="786">AM216</f>
        <v>0</v>
      </c>
      <c r="AN215" s="30">
        <f t="shared" ref="AN215:AN225" si="787">AN216</f>
        <v>0</v>
      </c>
      <c r="AO215" s="30">
        <f t="shared" ref="AO215:AO225" si="788">AO216</f>
        <v>0</v>
      </c>
      <c r="AP215" s="30">
        <f t="shared" ref="AP215:AP225" si="789">AP216</f>
        <v>0</v>
      </c>
      <c r="AQ215" s="30">
        <f t="shared" ref="AQ215:AQ225" si="790">AQ216</f>
        <v>0</v>
      </c>
      <c r="AR215" s="30">
        <f t="shared" ref="AR215:AR225" si="791">AR216</f>
        <v>0</v>
      </c>
      <c r="AS215" s="30">
        <f t="shared" si="616"/>
        <v>2781</v>
      </c>
      <c r="AT215" s="30">
        <f t="shared" si="617"/>
        <v>1850</v>
      </c>
      <c r="AU215" s="30">
        <f t="shared" si="618"/>
        <v>1850</v>
      </c>
      <c r="AV215" s="30">
        <f t="shared" ref="AV215:AV225" si="792">AV216</f>
        <v>0</v>
      </c>
      <c r="AW215" s="30">
        <f t="shared" ref="AW215:AW225" si="793">AW216</f>
        <v>0</v>
      </c>
      <c r="AX215" s="30">
        <f t="shared" ref="AX215:AX225" si="794">AX216</f>
        <v>0</v>
      </c>
      <c r="AY215" s="30">
        <f t="shared" si="619"/>
        <v>2781</v>
      </c>
      <c r="AZ215" s="30">
        <f t="shared" si="620"/>
        <v>1850</v>
      </c>
      <c r="BA215" s="30">
        <f t="shared" si="621"/>
        <v>1850</v>
      </c>
      <c r="BB215" s="30">
        <f t="shared" ref="BB215:BB225" si="795">BB216</f>
        <v>0</v>
      </c>
      <c r="BC215" s="30">
        <f t="shared" ref="BC215:BC225" si="796">BC216</f>
        <v>0</v>
      </c>
      <c r="BD215" s="30">
        <f t="shared" ref="BD215:BD225" si="797">BD216</f>
        <v>0</v>
      </c>
      <c r="BE215" s="30">
        <f t="shared" ref="BE215:BE225" si="798">BE216</f>
        <v>0</v>
      </c>
      <c r="BF215" s="30">
        <f t="shared" ref="BF215:BF225" si="799">BF216</f>
        <v>0</v>
      </c>
      <c r="BG215" s="30">
        <f t="shared" ref="BG215:BG225" si="800">BG216</f>
        <v>0</v>
      </c>
      <c r="BH215" s="30">
        <f t="shared" ref="BH215:BH225" si="801">BH216</f>
        <v>0</v>
      </c>
      <c r="BI215" s="30">
        <f t="shared" ref="BI215:BI225" si="802">BI216</f>
        <v>0</v>
      </c>
      <c r="BJ215" s="30">
        <f t="shared" ref="BJ215:BJ225" si="803">BJ216</f>
        <v>0</v>
      </c>
      <c r="BK215" s="30">
        <f t="shared" ref="BK215:BK225" si="804">BK216</f>
        <v>0</v>
      </c>
      <c r="BL215" s="30">
        <f t="shared" si="613"/>
        <v>2781</v>
      </c>
      <c r="BM215" s="30">
        <f t="shared" si="614"/>
        <v>1850</v>
      </c>
      <c r="BN215" s="30">
        <f t="shared" si="615"/>
        <v>1850</v>
      </c>
      <c r="BO215" s="30">
        <f t="shared" ref="BO215:BO225" si="805">BO216</f>
        <v>0</v>
      </c>
      <c r="BP215" s="31"/>
      <c r="BQ215" s="1"/>
      <c r="BR215" s="1"/>
      <c r="BS215" s="1"/>
      <c r="BT215" s="1"/>
      <c r="BU215" s="1"/>
      <c r="BV215" s="1"/>
      <c r="BW215" s="1"/>
      <c r="BX215" s="1"/>
      <c r="BY215" s="1"/>
    </row>
    <row r="216">
      <c r="A216" s="28" t="s">
        <v>195</v>
      </c>
      <c r="B216" s="28" t="s">
        <v>73</v>
      </c>
      <c r="C216" s="28" t="s">
        <v>73</v>
      </c>
      <c r="D216" s="28" t="s">
        <v>220</v>
      </c>
      <c r="E216" s="28"/>
      <c r="F216" s="29" t="s">
        <v>33</v>
      </c>
      <c r="G216" s="30">
        <f t="shared" si="763"/>
        <v>1850</v>
      </c>
      <c r="H216" s="30">
        <f t="shared" si="764"/>
        <v>1850</v>
      </c>
      <c r="I216" s="30">
        <f t="shared" si="765"/>
        <v>1850</v>
      </c>
      <c r="J216" s="30">
        <f t="shared" si="766"/>
        <v>0</v>
      </c>
      <c r="K216" s="30">
        <f t="shared" si="767"/>
        <v>0</v>
      </c>
      <c r="L216" s="30">
        <f t="shared" si="768"/>
        <v>0</v>
      </c>
      <c r="M216" s="30">
        <f t="shared" si="717"/>
        <v>1850</v>
      </c>
      <c r="N216" s="30">
        <f t="shared" si="718"/>
        <v>1850</v>
      </c>
      <c r="O216" s="30">
        <f t="shared" si="719"/>
        <v>1850</v>
      </c>
      <c r="P216" s="30">
        <f t="shared" si="769"/>
        <v>0</v>
      </c>
      <c r="Q216" s="30">
        <f t="shared" si="770"/>
        <v>0</v>
      </c>
      <c r="R216" s="30">
        <f t="shared" si="771"/>
        <v>931</v>
      </c>
      <c r="S216" s="30">
        <f t="shared" si="772"/>
        <v>0</v>
      </c>
      <c r="T216" s="30">
        <f t="shared" si="773"/>
        <v>0</v>
      </c>
      <c r="U216" s="30">
        <f t="shared" si="774"/>
        <v>0</v>
      </c>
      <c r="V216" s="30">
        <f t="shared" si="775"/>
        <v>0</v>
      </c>
      <c r="W216" s="30">
        <f t="shared" si="776"/>
        <v>0</v>
      </c>
      <c r="X216" s="30">
        <f t="shared" si="777"/>
        <v>0</v>
      </c>
      <c r="Y216" s="30">
        <f t="shared" si="778"/>
        <v>0</v>
      </c>
      <c r="Z216" s="30">
        <f t="shared" si="779"/>
        <v>0</v>
      </c>
      <c r="AA216" s="30">
        <f t="shared" si="780"/>
        <v>0</v>
      </c>
      <c r="AB216" s="30">
        <f t="shared" si="781"/>
        <v>0</v>
      </c>
      <c r="AC216" s="30">
        <f t="shared" si="622"/>
        <v>2781</v>
      </c>
      <c r="AD216" s="30">
        <f t="shared" si="623"/>
        <v>1850</v>
      </c>
      <c r="AE216" s="30">
        <f t="shared" si="624"/>
        <v>1850</v>
      </c>
      <c r="AF216" s="30">
        <f t="shared" si="782"/>
        <v>0</v>
      </c>
      <c r="AG216" s="30">
        <f t="shared" si="625"/>
        <v>2781</v>
      </c>
      <c r="AH216" s="30">
        <f t="shared" si="626"/>
        <v>1850</v>
      </c>
      <c r="AI216" s="30">
        <f t="shared" si="627"/>
        <v>1850</v>
      </c>
      <c r="AJ216" s="30">
        <f t="shared" si="783"/>
        <v>0</v>
      </c>
      <c r="AK216" s="30">
        <f t="shared" si="784"/>
        <v>0</v>
      </c>
      <c r="AL216" s="30">
        <f t="shared" si="785"/>
        <v>0</v>
      </c>
      <c r="AM216" s="30">
        <f t="shared" si="786"/>
        <v>0</v>
      </c>
      <c r="AN216" s="30">
        <f t="shared" si="787"/>
        <v>0</v>
      </c>
      <c r="AO216" s="30">
        <f t="shared" si="788"/>
        <v>0</v>
      </c>
      <c r="AP216" s="30">
        <f t="shared" si="789"/>
        <v>0</v>
      </c>
      <c r="AQ216" s="30">
        <f t="shared" si="790"/>
        <v>0</v>
      </c>
      <c r="AR216" s="30">
        <f t="shared" si="791"/>
        <v>0</v>
      </c>
      <c r="AS216" s="30">
        <f t="shared" si="616"/>
        <v>2781</v>
      </c>
      <c r="AT216" s="30">
        <f t="shared" si="617"/>
        <v>1850</v>
      </c>
      <c r="AU216" s="30">
        <f t="shared" si="618"/>
        <v>1850</v>
      </c>
      <c r="AV216" s="30">
        <f t="shared" si="792"/>
        <v>0</v>
      </c>
      <c r="AW216" s="30">
        <f t="shared" si="793"/>
        <v>0</v>
      </c>
      <c r="AX216" s="30">
        <f t="shared" si="794"/>
        <v>0</v>
      </c>
      <c r="AY216" s="30">
        <f t="shared" si="619"/>
        <v>2781</v>
      </c>
      <c r="AZ216" s="30">
        <f t="shared" si="620"/>
        <v>1850</v>
      </c>
      <c r="BA216" s="30">
        <f t="shared" si="621"/>
        <v>1850</v>
      </c>
      <c r="BB216" s="30">
        <f t="shared" si="795"/>
        <v>0</v>
      </c>
      <c r="BC216" s="30">
        <f t="shared" si="796"/>
        <v>0</v>
      </c>
      <c r="BD216" s="30">
        <f t="shared" si="797"/>
        <v>0</v>
      </c>
      <c r="BE216" s="30">
        <f t="shared" si="798"/>
        <v>0</v>
      </c>
      <c r="BF216" s="30">
        <f t="shared" si="799"/>
        <v>0</v>
      </c>
      <c r="BG216" s="30">
        <f t="shared" si="800"/>
        <v>0</v>
      </c>
      <c r="BH216" s="30">
        <f t="shared" si="801"/>
        <v>0</v>
      </c>
      <c r="BI216" s="30">
        <f t="shared" si="802"/>
        <v>0</v>
      </c>
      <c r="BJ216" s="30">
        <f t="shared" si="803"/>
        <v>0</v>
      </c>
      <c r="BK216" s="30">
        <f t="shared" si="804"/>
        <v>0</v>
      </c>
      <c r="BL216" s="30">
        <f t="shared" si="613"/>
        <v>2781</v>
      </c>
      <c r="BM216" s="30">
        <f t="shared" si="614"/>
        <v>1850</v>
      </c>
      <c r="BN216" s="30">
        <f t="shared" si="615"/>
        <v>1850</v>
      </c>
      <c r="BO216" s="30">
        <f t="shared" si="805"/>
        <v>0</v>
      </c>
      <c r="BP216" s="31"/>
      <c r="BQ216" s="1"/>
      <c r="BR216" s="1"/>
      <c r="BS216" s="1"/>
      <c r="BT216" s="1"/>
      <c r="BU216" s="1"/>
      <c r="BV216" s="1"/>
      <c r="BW216" s="1"/>
      <c r="BX216" s="1"/>
      <c r="BY216" s="1"/>
    </row>
    <row r="217" ht="47.25">
      <c r="A217" s="28" t="s">
        <v>195</v>
      </c>
      <c r="B217" s="28" t="s">
        <v>73</v>
      </c>
      <c r="C217" s="28" t="s">
        <v>73</v>
      </c>
      <c r="D217" s="28" t="s">
        <v>221</v>
      </c>
      <c r="E217" s="28"/>
      <c r="F217" s="29" t="s">
        <v>222</v>
      </c>
      <c r="G217" s="30">
        <f t="shared" si="763"/>
        <v>1850</v>
      </c>
      <c r="H217" s="30">
        <f t="shared" si="764"/>
        <v>1850</v>
      </c>
      <c r="I217" s="30">
        <f t="shared" si="765"/>
        <v>1850</v>
      </c>
      <c r="J217" s="30">
        <f t="shared" si="766"/>
        <v>0</v>
      </c>
      <c r="K217" s="30">
        <f t="shared" si="767"/>
        <v>0</v>
      </c>
      <c r="L217" s="30">
        <f t="shared" si="768"/>
        <v>0</v>
      </c>
      <c r="M217" s="30">
        <f t="shared" si="717"/>
        <v>1850</v>
      </c>
      <c r="N217" s="30">
        <f t="shared" si="718"/>
        <v>1850</v>
      </c>
      <c r="O217" s="30">
        <f t="shared" si="719"/>
        <v>1850</v>
      </c>
      <c r="P217" s="30">
        <f t="shared" si="769"/>
        <v>0</v>
      </c>
      <c r="Q217" s="30">
        <f t="shared" si="770"/>
        <v>0</v>
      </c>
      <c r="R217" s="30">
        <f t="shared" si="771"/>
        <v>931</v>
      </c>
      <c r="S217" s="30">
        <f t="shared" si="772"/>
        <v>0</v>
      </c>
      <c r="T217" s="30">
        <f t="shared" si="773"/>
        <v>0</v>
      </c>
      <c r="U217" s="30">
        <f t="shared" si="774"/>
        <v>0</v>
      </c>
      <c r="V217" s="30">
        <f t="shared" si="775"/>
        <v>0</v>
      </c>
      <c r="W217" s="30">
        <f t="shared" si="776"/>
        <v>0</v>
      </c>
      <c r="X217" s="30">
        <f t="shared" si="777"/>
        <v>0</v>
      </c>
      <c r="Y217" s="30">
        <f t="shared" si="778"/>
        <v>0</v>
      </c>
      <c r="Z217" s="30">
        <f t="shared" si="779"/>
        <v>0</v>
      </c>
      <c r="AA217" s="30">
        <f t="shared" si="780"/>
        <v>0</v>
      </c>
      <c r="AB217" s="30">
        <f t="shared" si="781"/>
        <v>0</v>
      </c>
      <c r="AC217" s="30">
        <f t="shared" si="622"/>
        <v>2781</v>
      </c>
      <c r="AD217" s="30">
        <f t="shared" si="623"/>
        <v>1850</v>
      </c>
      <c r="AE217" s="30">
        <f t="shared" si="624"/>
        <v>1850</v>
      </c>
      <c r="AF217" s="30">
        <f t="shared" si="782"/>
        <v>0</v>
      </c>
      <c r="AG217" s="30">
        <f t="shared" si="625"/>
        <v>2781</v>
      </c>
      <c r="AH217" s="30">
        <f t="shared" si="626"/>
        <v>1850</v>
      </c>
      <c r="AI217" s="30">
        <f t="shared" si="627"/>
        <v>1850</v>
      </c>
      <c r="AJ217" s="30">
        <f t="shared" si="783"/>
        <v>0</v>
      </c>
      <c r="AK217" s="30">
        <f t="shared" si="784"/>
        <v>0</v>
      </c>
      <c r="AL217" s="30">
        <f t="shared" si="785"/>
        <v>0</v>
      </c>
      <c r="AM217" s="30">
        <f t="shared" si="786"/>
        <v>0</v>
      </c>
      <c r="AN217" s="30">
        <f t="shared" si="787"/>
        <v>0</v>
      </c>
      <c r="AO217" s="30">
        <f t="shared" si="788"/>
        <v>0</v>
      </c>
      <c r="AP217" s="30">
        <f t="shared" si="789"/>
        <v>0</v>
      </c>
      <c r="AQ217" s="30">
        <f t="shared" si="790"/>
        <v>0</v>
      </c>
      <c r="AR217" s="30">
        <f t="shared" si="791"/>
        <v>0</v>
      </c>
      <c r="AS217" s="30">
        <f t="shared" si="616"/>
        <v>2781</v>
      </c>
      <c r="AT217" s="30">
        <f t="shared" si="617"/>
        <v>1850</v>
      </c>
      <c r="AU217" s="30">
        <f t="shared" si="618"/>
        <v>1850</v>
      </c>
      <c r="AV217" s="30">
        <f t="shared" si="792"/>
        <v>0</v>
      </c>
      <c r="AW217" s="30">
        <f t="shared" si="793"/>
        <v>0</v>
      </c>
      <c r="AX217" s="30">
        <f t="shared" si="794"/>
        <v>0</v>
      </c>
      <c r="AY217" s="30">
        <f t="shared" si="619"/>
        <v>2781</v>
      </c>
      <c r="AZ217" s="30">
        <f t="shared" si="620"/>
        <v>1850</v>
      </c>
      <c r="BA217" s="30">
        <f t="shared" si="621"/>
        <v>1850</v>
      </c>
      <c r="BB217" s="30">
        <f t="shared" si="795"/>
        <v>0</v>
      </c>
      <c r="BC217" s="30">
        <f t="shared" si="796"/>
        <v>0</v>
      </c>
      <c r="BD217" s="30">
        <f t="shared" si="797"/>
        <v>0</v>
      </c>
      <c r="BE217" s="30">
        <f t="shared" si="798"/>
        <v>0</v>
      </c>
      <c r="BF217" s="30">
        <f t="shared" si="799"/>
        <v>0</v>
      </c>
      <c r="BG217" s="30">
        <f t="shared" si="800"/>
        <v>0</v>
      </c>
      <c r="BH217" s="30">
        <f t="shared" si="801"/>
        <v>0</v>
      </c>
      <c r="BI217" s="30">
        <f t="shared" si="802"/>
        <v>0</v>
      </c>
      <c r="BJ217" s="30">
        <f t="shared" si="803"/>
        <v>0</v>
      </c>
      <c r="BK217" s="30">
        <f t="shared" si="804"/>
        <v>0</v>
      </c>
      <c r="BL217" s="30">
        <f t="shared" si="613"/>
        <v>2781</v>
      </c>
      <c r="BM217" s="30">
        <f t="shared" si="614"/>
        <v>1850</v>
      </c>
      <c r="BN217" s="30">
        <f t="shared" si="615"/>
        <v>1850</v>
      </c>
      <c r="BO217" s="30">
        <f t="shared" si="805"/>
        <v>0</v>
      </c>
      <c r="BP217" s="31"/>
      <c r="BQ217" s="1"/>
      <c r="BR217" s="1"/>
      <c r="BS217" s="1"/>
      <c r="BT217" s="1"/>
      <c r="BU217" s="1"/>
      <c r="BV217" s="1"/>
      <c r="BW217" s="1"/>
      <c r="BX217" s="1"/>
      <c r="BY217" s="1"/>
    </row>
    <row r="218" ht="31.5">
      <c r="A218" s="28" t="s">
        <v>195</v>
      </c>
      <c r="B218" s="28" t="s">
        <v>73</v>
      </c>
      <c r="C218" s="28" t="s">
        <v>73</v>
      </c>
      <c r="D218" s="28" t="s">
        <v>223</v>
      </c>
      <c r="E218" s="28"/>
      <c r="F218" s="29" t="s">
        <v>224</v>
      </c>
      <c r="G218" s="30">
        <f t="shared" si="763"/>
        <v>1850</v>
      </c>
      <c r="H218" s="30">
        <f t="shared" si="764"/>
        <v>1850</v>
      </c>
      <c r="I218" s="30">
        <f t="shared" si="765"/>
        <v>1850</v>
      </c>
      <c r="J218" s="30">
        <f t="shared" si="766"/>
        <v>0</v>
      </c>
      <c r="K218" s="30">
        <f t="shared" si="767"/>
        <v>0</v>
      </c>
      <c r="L218" s="30">
        <f t="shared" si="768"/>
        <v>0</v>
      </c>
      <c r="M218" s="30">
        <f t="shared" si="717"/>
        <v>1850</v>
      </c>
      <c r="N218" s="30">
        <f t="shared" si="718"/>
        <v>1850</v>
      </c>
      <c r="O218" s="30">
        <f t="shared" si="719"/>
        <v>1850</v>
      </c>
      <c r="P218" s="30">
        <f t="shared" si="769"/>
        <v>0</v>
      </c>
      <c r="Q218" s="30">
        <f t="shared" si="770"/>
        <v>0</v>
      </c>
      <c r="R218" s="30">
        <f t="shared" si="771"/>
        <v>931</v>
      </c>
      <c r="S218" s="30">
        <f t="shared" si="772"/>
        <v>0</v>
      </c>
      <c r="T218" s="30">
        <f t="shared" si="773"/>
        <v>0</v>
      </c>
      <c r="U218" s="30">
        <f t="shared" si="774"/>
        <v>0</v>
      </c>
      <c r="V218" s="30">
        <f t="shared" si="775"/>
        <v>0</v>
      </c>
      <c r="W218" s="30">
        <f t="shared" si="776"/>
        <v>0</v>
      </c>
      <c r="X218" s="30">
        <f t="shared" si="777"/>
        <v>0</v>
      </c>
      <c r="Y218" s="30">
        <f t="shared" si="778"/>
        <v>0</v>
      </c>
      <c r="Z218" s="30">
        <f t="shared" si="779"/>
        <v>0</v>
      </c>
      <c r="AA218" s="30">
        <f t="shared" si="780"/>
        <v>0</v>
      </c>
      <c r="AB218" s="30">
        <f t="shared" si="781"/>
        <v>0</v>
      </c>
      <c r="AC218" s="30">
        <f t="shared" si="622"/>
        <v>2781</v>
      </c>
      <c r="AD218" s="30">
        <f t="shared" si="623"/>
        <v>1850</v>
      </c>
      <c r="AE218" s="30">
        <f t="shared" si="624"/>
        <v>1850</v>
      </c>
      <c r="AF218" s="30">
        <f t="shared" si="782"/>
        <v>0</v>
      </c>
      <c r="AG218" s="30">
        <f t="shared" si="625"/>
        <v>2781</v>
      </c>
      <c r="AH218" s="30">
        <f t="shared" si="626"/>
        <v>1850</v>
      </c>
      <c r="AI218" s="30">
        <f t="shared" si="627"/>
        <v>1850</v>
      </c>
      <c r="AJ218" s="30">
        <f t="shared" si="783"/>
        <v>0</v>
      </c>
      <c r="AK218" s="30">
        <f t="shared" si="784"/>
        <v>0</v>
      </c>
      <c r="AL218" s="30">
        <f t="shared" si="785"/>
        <v>0</v>
      </c>
      <c r="AM218" s="30">
        <f t="shared" si="786"/>
        <v>0</v>
      </c>
      <c r="AN218" s="30">
        <f t="shared" si="787"/>
        <v>0</v>
      </c>
      <c r="AO218" s="30">
        <f t="shared" si="788"/>
        <v>0</v>
      </c>
      <c r="AP218" s="30">
        <f t="shared" si="789"/>
        <v>0</v>
      </c>
      <c r="AQ218" s="30">
        <f t="shared" si="790"/>
        <v>0</v>
      </c>
      <c r="AR218" s="30">
        <f t="shared" si="791"/>
        <v>0</v>
      </c>
      <c r="AS218" s="30">
        <f t="shared" si="616"/>
        <v>2781</v>
      </c>
      <c r="AT218" s="30">
        <f t="shared" si="617"/>
        <v>1850</v>
      </c>
      <c r="AU218" s="30">
        <f t="shared" si="618"/>
        <v>1850</v>
      </c>
      <c r="AV218" s="30">
        <f t="shared" si="792"/>
        <v>0</v>
      </c>
      <c r="AW218" s="30">
        <f t="shared" si="793"/>
        <v>0</v>
      </c>
      <c r="AX218" s="30">
        <f t="shared" si="794"/>
        <v>0</v>
      </c>
      <c r="AY218" s="30">
        <f t="shared" si="619"/>
        <v>2781</v>
      </c>
      <c r="AZ218" s="30">
        <f t="shared" si="620"/>
        <v>1850</v>
      </c>
      <c r="BA218" s="30">
        <f t="shared" si="621"/>
        <v>1850</v>
      </c>
      <c r="BB218" s="30">
        <f t="shared" si="795"/>
        <v>0</v>
      </c>
      <c r="BC218" s="30">
        <f t="shared" si="796"/>
        <v>0</v>
      </c>
      <c r="BD218" s="30">
        <f t="shared" si="797"/>
        <v>0</v>
      </c>
      <c r="BE218" s="30">
        <f t="shared" si="798"/>
        <v>0</v>
      </c>
      <c r="BF218" s="30">
        <f t="shared" si="799"/>
        <v>0</v>
      </c>
      <c r="BG218" s="30">
        <f t="shared" si="800"/>
        <v>0</v>
      </c>
      <c r="BH218" s="30">
        <f t="shared" si="801"/>
        <v>0</v>
      </c>
      <c r="BI218" s="30">
        <f t="shared" si="802"/>
        <v>0</v>
      </c>
      <c r="BJ218" s="30">
        <f t="shared" si="803"/>
        <v>0</v>
      </c>
      <c r="BK218" s="30">
        <f t="shared" si="804"/>
        <v>0</v>
      </c>
      <c r="BL218" s="30">
        <f t="shared" si="613"/>
        <v>2781</v>
      </c>
      <c r="BM218" s="30">
        <f t="shared" si="614"/>
        <v>1850</v>
      </c>
      <c r="BN218" s="30">
        <f t="shared" si="615"/>
        <v>1850</v>
      </c>
      <c r="BO218" s="30">
        <f t="shared" si="805"/>
        <v>0</v>
      </c>
      <c r="BP218" s="31"/>
      <c r="BQ218" s="1"/>
      <c r="BR218" s="1"/>
      <c r="BS218" s="1"/>
      <c r="BT218" s="1"/>
      <c r="BU218" s="1"/>
      <c r="BV218" s="1"/>
      <c r="BW218" s="1"/>
      <c r="BX218" s="1"/>
      <c r="BY218" s="1"/>
    </row>
    <row r="219" ht="31.5">
      <c r="A219" s="28" t="s">
        <v>195</v>
      </c>
      <c r="B219" s="28" t="s">
        <v>73</v>
      </c>
      <c r="C219" s="28" t="s">
        <v>73</v>
      </c>
      <c r="D219" s="28" t="s">
        <v>223</v>
      </c>
      <c r="E219" s="28" t="s">
        <v>127</v>
      </c>
      <c r="F219" s="29" t="s">
        <v>128</v>
      </c>
      <c r="G219" s="30">
        <v>1850</v>
      </c>
      <c r="H219" s="30">
        <v>1850</v>
      </c>
      <c r="I219" s="30">
        <v>1850</v>
      </c>
      <c r="J219" s="30"/>
      <c r="K219" s="30"/>
      <c r="L219" s="30"/>
      <c r="M219" s="30">
        <f t="shared" si="717"/>
        <v>1850</v>
      </c>
      <c r="N219" s="30">
        <f t="shared" si="718"/>
        <v>1850</v>
      </c>
      <c r="O219" s="30">
        <f t="shared" si="719"/>
        <v>1850</v>
      </c>
      <c r="P219" s="30"/>
      <c r="Q219" s="30"/>
      <c r="R219" s="30">
        <v>931</v>
      </c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>
        <f t="shared" si="622"/>
        <v>2781</v>
      </c>
      <c r="AD219" s="30">
        <f t="shared" si="623"/>
        <v>1850</v>
      </c>
      <c r="AE219" s="30">
        <f t="shared" si="624"/>
        <v>1850</v>
      </c>
      <c r="AF219" s="30"/>
      <c r="AG219" s="30">
        <f t="shared" si="625"/>
        <v>2781</v>
      </c>
      <c r="AH219" s="30">
        <f t="shared" si="626"/>
        <v>1850</v>
      </c>
      <c r="AI219" s="30">
        <f t="shared" si="627"/>
        <v>1850</v>
      </c>
      <c r="AJ219" s="30"/>
      <c r="AK219" s="30"/>
      <c r="AL219" s="30"/>
      <c r="AM219" s="30"/>
      <c r="AN219" s="30"/>
      <c r="AO219" s="30"/>
      <c r="AP219" s="30"/>
      <c r="AQ219" s="30"/>
      <c r="AR219" s="30"/>
      <c r="AS219" s="30">
        <f t="shared" si="616"/>
        <v>2781</v>
      </c>
      <c r="AT219" s="30">
        <f t="shared" si="617"/>
        <v>1850</v>
      </c>
      <c r="AU219" s="30">
        <f t="shared" si="618"/>
        <v>1850</v>
      </c>
      <c r="AV219" s="30"/>
      <c r="AW219" s="30"/>
      <c r="AX219" s="30"/>
      <c r="AY219" s="30">
        <f t="shared" si="619"/>
        <v>2781</v>
      </c>
      <c r="AZ219" s="30">
        <f t="shared" si="620"/>
        <v>1850</v>
      </c>
      <c r="BA219" s="30">
        <f t="shared" si="621"/>
        <v>1850</v>
      </c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>
        <f t="shared" si="613"/>
        <v>2781</v>
      </c>
      <c r="BM219" s="30">
        <f t="shared" si="614"/>
        <v>1850</v>
      </c>
      <c r="BN219" s="30">
        <f t="shared" si="615"/>
        <v>1850</v>
      </c>
      <c r="BO219" s="30"/>
      <c r="BP219" s="31"/>
      <c r="BQ219" s="1"/>
      <c r="BR219" s="1"/>
      <c r="BS219" s="1"/>
      <c r="BT219" s="1"/>
      <c r="BU219" s="1"/>
      <c r="BV219" s="1"/>
      <c r="BW219" s="1"/>
      <c r="BX219" s="1"/>
      <c r="BY219" s="1"/>
    </row>
    <row r="220">
      <c r="A220" s="28" t="s">
        <v>195</v>
      </c>
      <c r="B220" s="28" t="s">
        <v>73</v>
      </c>
      <c r="C220" s="28" t="s">
        <v>73</v>
      </c>
      <c r="D220" s="28" t="s">
        <v>225</v>
      </c>
      <c r="E220" s="35"/>
      <c r="F220" s="29" t="s">
        <v>226</v>
      </c>
      <c r="G220" s="30">
        <f t="shared" si="763"/>
        <v>5434.3000000000002</v>
      </c>
      <c r="H220" s="30">
        <f t="shared" si="764"/>
        <v>5434.3000000000002</v>
      </c>
      <c r="I220" s="30">
        <f t="shared" si="765"/>
        <v>5434.3000000000002</v>
      </c>
      <c r="J220" s="30">
        <f t="shared" si="766"/>
        <v>0</v>
      </c>
      <c r="K220" s="30">
        <f t="shared" si="767"/>
        <v>0</v>
      </c>
      <c r="L220" s="30">
        <f t="shared" si="768"/>
        <v>0</v>
      </c>
      <c r="M220" s="30">
        <f t="shared" si="717"/>
        <v>5434.3000000000002</v>
      </c>
      <c r="N220" s="30">
        <f t="shared" si="718"/>
        <v>5434.3000000000002</v>
      </c>
      <c r="O220" s="30">
        <f t="shared" si="719"/>
        <v>5434.3000000000002</v>
      </c>
      <c r="P220" s="30">
        <f t="shared" si="769"/>
        <v>0</v>
      </c>
      <c r="Q220" s="30">
        <f t="shared" si="770"/>
        <v>0</v>
      </c>
      <c r="R220" s="30">
        <f t="shared" si="771"/>
        <v>0</v>
      </c>
      <c r="S220" s="30">
        <f t="shared" si="772"/>
        <v>0</v>
      </c>
      <c r="T220" s="30">
        <f t="shared" si="773"/>
        <v>0</v>
      </c>
      <c r="U220" s="30">
        <f t="shared" si="774"/>
        <v>0</v>
      </c>
      <c r="V220" s="30">
        <f t="shared" si="775"/>
        <v>0</v>
      </c>
      <c r="W220" s="30">
        <f t="shared" si="776"/>
        <v>0</v>
      </c>
      <c r="X220" s="30">
        <f t="shared" si="777"/>
        <v>0</v>
      </c>
      <c r="Y220" s="30">
        <f t="shared" si="778"/>
        <v>0</v>
      </c>
      <c r="Z220" s="30">
        <f t="shared" si="779"/>
        <v>0</v>
      </c>
      <c r="AA220" s="30">
        <f t="shared" si="780"/>
        <v>0</v>
      </c>
      <c r="AB220" s="30">
        <f t="shared" si="781"/>
        <v>0</v>
      </c>
      <c r="AC220" s="30">
        <f t="shared" si="622"/>
        <v>5434.3000000000002</v>
      </c>
      <c r="AD220" s="30">
        <f t="shared" si="623"/>
        <v>5434.3000000000002</v>
      </c>
      <c r="AE220" s="30">
        <f t="shared" si="624"/>
        <v>5434.3000000000002</v>
      </c>
      <c r="AF220" s="30">
        <f t="shared" si="782"/>
        <v>0</v>
      </c>
      <c r="AG220" s="30">
        <f t="shared" si="625"/>
        <v>5434.3000000000002</v>
      </c>
      <c r="AH220" s="30">
        <f t="shared" si="626"/>
        <v>5434.3000000000002</v>
      </c>
      <c r="AI220" s="30">
        <f t="shared" si="627"/>
        <v>5434.3000000000002</v>
      </c>
      <c r="AJ220" s="30">
        <f t="shared" si="783"/>
        <v>0</v>
      </c>
      <c r="AK220" s="30">
        <f t="shared" si="784"/>
        <v>0</v>
      </c>
      <c r="AL220" s="30">
        <f t="shared" si="785"/>
        <v>0</v>
      </c>
      <c r="AM220" s="30">
        <f t="shared" si="786"/>
        <v>0</v>
      </c>
      <c r="AN220" s="30">
        <f t="shared" si="787"/>
        <v>0</v>
      </c>
      <c r="AO220" s="30">
        <f t="shared" si="788"/>
        <v>0</v>
      </c>
      <c r="AP220" s="30">
        <f t="shared" si="789"/>
        <v>0</v>
      </c>
      <c r="AQ220" s="30">
        <f t="shared" si="790"/>
        <v>0</v>
      </c>
      <c r="AR220" s="30">
        <f t="shared" si="791"/>
        <v>0</v>
      </c>
      <c r="AS220" s="30">
        <f t="shared" si="616"/>
        <v>5434.3000000000002</v>
      </c>
      <c r="AT220" s="30">
        <f t="shared" si="617"/>
        <v>5434.3000000000002</v>
      </c>
      <c r="AU220" s="30">
        <f t="shared" si="618"/>
        <v>5434.3000000000002</v>
      </c>
      <c r="AV220" s="30">
        <f t="shared" si="792"/>
        <v>0</v>
      </c>
      <c r="AW220" s="30">
        <f t="shared" si="793"/>
        <v>0</v>
      </c>
      <c r="AX220" s="30">
        <f t="shared" si="794"/>
        <v>0</v>
      </c>
      <c r="AY220" s="30">
        <f t="shared" si="619"/>
        <v>5434.3000000000002</v>
      </c>
      <c r="AZ220" s="30">
        <f t="shared" si="620"/>
        <v>5434.3000000000002</v>
      </c>
      <c r="BA220" s="30">
        <f t="shared" si="621"/>
        <v>5434.3000000000002</v>
      </c>
      <c r="BB220" s="30">
        <f t="shared" si="795"/>
        <v>0</v>
      </c>
      <c r="BC220" s="30">
        <f t="shared" si="796"/>
        <v>0</v>
      </c>
      <c r="BD220" s="30">
        <f t="shared" si="797"/>
        <v>0</v>
      </c>
      <c r="BE220" s="30">
        <f t="shared" si="798"/>
        <v>0</v>
      </c>
      <c r="BF220" s="30">
        <f t="shared" si="799"/>
        <v>0</v>
      </c>
      <c r="BG220" s="30">
        <f t="shared" si="800"/>
        <v>0</v>
      </c>
      <c r="BH220" s="30">
        <f t="shared" si="801"/>
        <v>0</v>
      </c>
      <c r="BI220" s="30">
        <f t="shared" si="802"/>
        <v>0</v>
      </c>
      <c r="BJ220" s="30">
        <f t="shared" si="803"/>
        <v>0</v>
      </c>
      <c r="BK220" s="30">
        <f t="shared" si="804"/>
        <v>0</v>
      </c>
      <c r="BL220" s="30">
        <f t="shared" si="613"/>
        <v>5434.3000000000002</v>
      </c>
      <c r="BM220" s="30">
        <f t="shared" si="614"/>
        <v>5434.3000000000002</v>
      </c>
      <c r="BN220" s="30">
        <f t="shared" si="615"/>
        <v>5434.3000000000002</v>
      </c>
      <c r="BO220" s="30">
        <f t="shared" si="805"/>
        <v>0</v>
      </c>
      <c r="BP220" s="31"/>
      <c r="BQ220" s="1"/>
      <c r="BR220" s="1"/>
      <c r="BS220" s="1"/>
      <c r="BT220" s="1"/>
      <c r="BU220" s="1"/>
      <c r="BV220" s="1"/>
      <c r="BW220" s="1"/>
      <c r="BX220" s="1"/>
      <c r="BY220" s="1"/>
    </row>
    <row r="221">
      <c r="A221" s="28" t="s">
        <v>195</v>
      </c>
      <c r="B221" s="28" t="s">
        <v>73</v>
      </c>
      <c r="C221" s="28" t="s">
        <v>73</v>
      </c>
      <c r="D221" s="28" t="s">
        <v>227</v>
      </c>
      <c r="E221" s="35"/>
      <c r="F221" s="29" t="s">
        <v>33</v>
      </c>
      <c r="G221" s="30">
        <f t="shared" si="763"/>
        <v>5434.3000000000002</v>
      </c>
      <c r="H221" s="30">
        <f t="shared" si="764"/>
        <v>5434.3000000000002</v>
      </c>
      <c r="I221" s="30">
        <f t="shared" si="765"/>
        <v>5434.3000000000002</v>
      </c>
      <c r="J221" s="30">
        <f t="shared" si="766"/>
        <v>0</v>
      </c>
      <c r="K221" s="30">
        <f t="shared" si="767"/>
        <v>0</v>
      </c>
      <c r="L221" s="30">
        <f t="shared" si="768"/>
        <v>0</v>
      </c>
      <c r="M221" s="30">
        <f t="shared" si="717"/>
        <v>5434.3000000000002</v>
      </c>
      <c r="N221" s="30">
        <f t="shared" si="718"/>
        <v>5434.3000000000002</v>
      </c>
      <c r="O221" s="30">
        <f t="shared" si="719"/>
        <v>5434.3000000000002</v>
      </c>
      <c r="P221" s="30">
        <f t="shared" si="769"/>
        <v>0</v>
      </c>
      <c r="Q221" s="30">
        <f t="shared" si="770"/>
        <v>0</v>
      </c>
      <c r="R221" s="30">
        <f t="shared" si="771"/>
        <v>0</v>
      </c>
      <c r="S221" s="30">
        <f t="shared" si="772"/>
        <v>0</v>
      </c>
      <c r="T221" s="30">
        <f t="shared" si="773"/>
        <v>0</v>
      </c>
      <c r="U221" s="30">
        <f t="shared" si="774"/>
        <v>0</v>
      </c>
      <c r="V221" s="30">
        <f t="shared" si="775"/>
        <v>0</v>
      </c>
      <c r="W221" s="30">
        <f t="shared" si="776"/>
        <v>0</v>
      </c>
      <c r="X221" s="30">
        <f t="shared" si="777"/>
        <v>0</v>
      </c>
      <c r="Y221" s="30">
        <f t="shared" si="778"/>
        <v>0</v>
      </c>
      <c r="Z221" s="30">
        <f t="shared" si="779"/>
        <v>0</v>
      </c>
      <c r="AA221" s="30">
        <f t="shared" si="780"/>
        <v>0</v>
      </c>
      <c r="AB221" s="30">
        <f t="shared" si="781"/>
        <v>0</v>
      </c>
      <c r="AC221" s="30">
        <f t="shared" si="622"/>
        <v>5434.3000000000002</v>
      </c>
      <c r="AD221" s="30">
        <f t="shared" si="623"/>
        <v>5434.3000000000002</v>
      </c>
      <c r="AE221" s="30">
        <f t="shared" si="624"/>
        <v>5434.3000000000002</v>
      </c>
      <c r="AF221" s="30">
        <f t="shared" si="782"/>
        <v>0</v>
      </c>
      <c r="AG221" s="30">
        <f t="shared" si="625"/>
        <v>5434.3000000000002</v>
      </c>
      <c r="AH221" s="30">
        <f t="shared" si="626"/>
        <v>5434.3000000000002</v>
      </c>
      <c r="AI221" s="30">
        <f t="shared" si="627"/>
        <v>5434.3000000000002</v>
      </c>
      <c r="AJ221" s="30">
        <f t="shared" si="783"/>
        <v>0</v>
      </c>
      <c r="AK221" s="30">
        <f t="shared" si="784"/>
        <v>0</v>
      </c>
      <c r="AL221" s="30">
        <f t="shared" si="785"/>
        <v>0</v>
      </c>
      <c r="AM221" s="30">
        <f t="shared" si="786"/>
        <v>0</v>
      </c>
      <c r="AN221" s="30">
        <f t="shared" si="787"/>
        <v>0</v>
      </c>
      <c r="AO221" s="30">
        <f t="shared" si="788"/>
        <v>0</v>
      </c>
      <c r="AP221" s="30">
        <f t="shared" si="789"/>
        <v>0</v>
      </c>
      <c r="AQ221" s="30">
        <f t="shared" si="790"/>
        <v>0</v>
      </c>
      <c r="AR221" s="30">
        <f t="shared" si="791"/>
        <v>0</v>
      </c>
      <c r="AS221" s="30">
        <f t="shared" si="616"/>
        <v>5434.3000000000002</v>
      </c>
      <c r="AT221" s="30">
        <f t="shared" si="617"/>
        <v>5434.3000000000002</v>
      </c>
      <c r="AU221" s="30">
        <f t="shared" si="618"/>
        <v>5434.3000000000002</v>
      </c>
      <c r="AV221" s="30">
        <f t="shared" si="792"/>
        <v>0</v>
      </c>
      <c r="AW221" s="30">
        <f t="shared" si="793"/>
        <v>0</v>
      </c>
      <c r="AX221" s="30">
        <f t="shared" si="794"/>
        <v>0</v>
      </c>
      <c r="AY221" s="30">
        <f t="shared" si="619"/>
        <v>5434.3000000000002</v>
      </c>
      <c r="AZ221" s="30">
        <f t="shared" si="620"/>
        <v>5434.3000000000002</v>
      </c>
      <c r="BA221" s="30">
        <f t="shared" si="621"/>
        <v>5434.3000000000002</v>
      </c>
      <c r="BB221" s="30">
        <f t="shared" si="795"/>
        <v>0</v>
      </c>
      <c r="BC221" s="30">
        <f t="shared" si="796"/>
        <v>0</v>
      </c>
      <c r="BD221" s="30">
        <f t="shared" si="797"/>
        <v>0</v>
      </c>
      <c r="BE221" s="30">
        <f t="shared" si="798"/>
        <v>0</v>
      </c>
      <c r="BF221" s="30">
        <f t="shared" si="799"/>
        <v>0</v>
      </c>
      <c r="BG221" s="30">
        <f t="shared" si="800"/>
        <v>0</v>
      </c>
      <c r="BH221" s="30">
        <f t="shared" si="801"/>
        <v>0</v>
      </c>
      <c r="BI221" s="30">
        <f t="shared" si="802"/>
        <v>0</v>
      </c>
      <c r="BJ221" s="30">
        <f t="shared" si="803"/>
        <v>0</v>
      </c>
      <c r="BK221" s="30">
        <f t="shared" si="804"/>
        <v>0</v>
      </c>
      <c r="BL221" s="30">
        <f t="shared" si="613"/>
        <v>5434.3000000000002</v>
      </c>
      <c r="BM221" s="30">
        <f t="shared" si="614"/>
        <v>5434.3000000000002</v>
      </c>
      <c r="BN221" s="30">
        <f t="shared" si="615"/>
        <v>5434.3000000000002</v>
      </c>
      <c r="BO221" s="30">
        <f t="shared" si="805"/>
        <v>0</v>
      </c>
      <c r="BP221" s="31"/>
      <c r="BQ221" s="1"/>
      <c r="BR221" s="1"/>
      <c r="BS221" s="1"/>
      <c r="BT221" s="1"/>
      <c r="BU221" s="1"/>
      <c r="BV221" s="1"/>
      <c r="BW221" s="1"/>
      <c r="BX221" s="1"/>
      <c r="BY221" s="1"/>
    </row>
    <row r="222" ht="47.25">
      <c r="A222" s="28" t="s">
        <v>195</v>
      </c>
      <c r="B222" s="28" t="s">
        <v>73</v>
      </c>
      <c r="C222" s="28" t="s">
        <v>73</v>
      </c>
      <c r="D222" s="28" t="s">
        <v>228</v>
      </c>
      <c r="E222" s="35"/>
      <c r="F222" s="29" t="s">
        <v>229</v>
      </c>
      <c r="G222" s="30">
        <f t="shared" si="763"/>
        <v>5434.3000000000002</v>
      </c>
      <c r="H222" s="30">
        <f t="shared" si="764"/>
        <v>5434.3000000000002</v>
      </c>
      <c r="I222" s="30">
        <f t="shared" si="765"/>
        <v>5434.3000000000002</v>
      </c>
      <c r="J222" s="30">
        <f t="shared" si="766"/>
        <v>0</v>
      </c>
      <c r="K222" s="30">
        <f t="shared" si="767"/>
        <v>0</v>
      </c>
      <c r="L222" s="30">
        <f t="shared" si="768"/>
        <v>0</v>
      </c>
      <c r="M222" s="30">
        <f t="shared" si="717"/>
        <v>5434.3000000000002</v>
      </c>
      <c r="N222" s="30">
        <f t="shared" si="718"/>
        <v>5434.3000000000002</v>
      </c>
      <c r="O222" s="30">
        <f t="shared" si="719"/>
        <v>5434.3000000000002</v>
      </c>
      <c r="P222" s="30">
        <f t="shared" si="769"/>
        <v>0</v>
      </c>
      <c r="Q222" s="30">
        <f t="shared" si="770"/>
        <v>0</v>
      </c>
      <c r="R222" s="30">
        <f t="shared" si="771"/>
        <v>0</v>
      </c>
      <c r="S222" s="30">
        <f t="shared" si="772"/>
        <v>0</v>
      </c>
      <c r="T222" s="30">
        <f t="shared" si="773"/>
        <v>0</v>
      </c>
      <c r="U222" s="30">
        <f t="shared" si="774"/>
        <v>0</v>
      </c>
      <c r="V222" s="30">
        <f t="shared" si="775"/>
        <v>0</v>
      </c>
      <c r="W222" s="30">
        <f t="shared" si="776"/>
        <v>0</v>
      </c>
      <c r="X222" s="30">
        <f t="shared" si="777"/>
        <v>0</v>
      </c>
      <c r="Y222" s="30">
        <f t="shared" si="778"/>
        <v>0</v>
      </c>
      <c r="Z222" s="30">
        <f t="shared" si="779"/>
        <v>0</v>
      </c>
      <c r="AA222" s="30">
        <f t="shared" si="780"/>
        <v>0</v>
      </c>
      <c r="AB222" s="30">
        <f t="shared" si="781"/>
        <v>0</v>
      </c>
      <c r="AC222" s="30">
        <f t="shared" si="622"/>
        <v>5434.3000000000002</v>
      </c>
      <c r="AD222" s="30">
        <f t="shared" si="623"/>
        <v>5434.3000000000002</v>
      </c>
      <c r="AE222" s="30">
        <f t="shared" si="624"/>
        <v>5434.3000000000002</v>
      </c>
      <c r="AF222" s="30">
        <f t="shared" si="782"/>
        <v>0</v>
      </c>
      <c r="AG222" s="30">
        <f t="shared" si="625"/>
        <v>5434.3000000000002</v>
      </c>
      <c r="AH222" s="30">
        <f t="shared" si="626"/>
        <v>5434.3000000000002</v>
      </c>
      <c r="AI222" s="30">
        <f t="shared" si="627"/>
        <v>5434.3000000000002</v>
      </c>
      <c r="AJ222" s="30">
        <f t="shared" si="783"/>
        <v>0</v>
      </c>
      <c r="AK222" s="30">
        <f t="shared" si="784"/>
        <v>0</v>
      </c>
      <c r="AL222" s="30">
        <f t="shared" si="785"/>
        <v>0</v>
      </c>
      <c r="AM222" s="30">
        <f t="shared" si="786"/>
        <v>0</v>
      </c>
      <c r="AN222" s="30">
        <f t="shared" si="787"/>
        <v>0</v>
      </c>
      <c r="AO222" s="30">
        <f t="shared" si="788"/>
        <v>0</v>
      </c>
      <c r="AP222" s="30">
        <f t="shared" si="789"/>
        <v>0</v>
      </c>
      <c r="AQ222" s="30">
        <f t="shared" si="790"/>
        <v>0</v>
      </c>
      <c r="AR222" s="30">
        <f t="shared" si="791"/>
        <v>0</v>
      </c>
      <c r="AS222" s="30">
        <f t="shared" si="616"/>
        <v>5434.3000000000002</v>
      </c>
      <c r="AT222" s="30">
        <f t="shared" si="617"/>
        <v>5434.3000000000002</v>
      </c>
      <c r="AU222" s="30">
        <f t="shared" si="618"/>
        <v>5434.3000000000002</v>
      </c>
      <c r="AV222" s="30">
        <f t="shared" si="792"/>
        <v>0</v>
      </c>
      <c r="AW222" s="30">
        <f t="shared" si="793"/>
        <v>0</v>
      </c>
      <c r="AX222" s="30">
        <f t="shared" si="794"/>
        <v>0</v>
      </c>
      <c r="AY222" s="30">
        <f t="shared" si="619"/>
        <v>5434.3000000000002</v>
      </c>
      <c r="AZ222" s="30">
        <f t="shared" si="620"/>
        <v>5434.3000000000002</v>
      </c>
      <c r="BA222" s="30">
        <f t="shared" si="621"/>
        <v>5434.3000000000002</v>
      </c>
      <c r="BB222" s="30">
        <f t="shared" si="795"/>
        <v>0</v>
      </c>
      <c r="BC222" s="30">
        <f t="shared" si="796"/>
        <v>0</v>
      </c>
      <c r="BD222" s="30">
        <f t="shared" si="797"/>
        <v>0</v>
      </c>
      <c r="BE222" s="30">
        <f t="shared" si="798"/>
        <v>0</v>
      </c>
      <c r="BF222" s="30">
        <f t="shared" si="799"/>
        <v>0</v>
      </c>
      <c r="BG222" s="30">
        <f t="shared" si="800"/>
        <v>0</v>
      </c>
      <c r="BH222" s="30">
        <f t="shared" si="801"/>
        <v>0</v>
      </c>
      <c r="BI222" s="30">
        <f t="shared" si="802"/>
        <v>0</v>
      </c>
      <c r="BJ222" s="30">
        <f t="shared" si="803"/>
        <v>0</v>
      </c>
      <c r="BK222" s="30">
        <f t="shared" si="804"/>
        <v>0</v>
      </c>
      <c r="BL222" s="30">
        <f t="shared" si="613"/>
        <v>5434.3000000000002</v>
      </c>
      <c r="BM222" s="30">
        <f t="shared" si="614"/>
        <v>5434.3000000000002</v>
      </c>
      <c r="BN222" s="30">
        <f t="shared" si="615"/>
        <v>5434.3000000000002</v>
      </c>
      <c r="BO222" s="30">
        <f t="shared" si="805"/>
        <v>0</v>
      </c>
      <c r="BP222" s="31"/>
      <c r="BQ222" s="1"/>
      <c r="BR222" s="1"/>
      <c r="BS222" s="1"/>
      <c r="BT222" s="1"/>
      <c r="BU222" s="1"/>
      <c r="BV222" s="1"/>
      <c r="BW222" s="1"/>
      <c r="BX222" s="1"/>
      <c r="BY222" s="1"/>
    </row>
    <row r="223" ht="31.5">
      <c r="A223" s="28" t="s">
        <v>195</v>
      </c>
      <c r="B223" s="28" t="s">
        <v>73</v>
      </c>
      <c r="C223" s="28" t="s">
        <v>73</v>
      </c>
      <c r="D223" s="28" t="s">
        <v>230</v>
      </c>
      <c r="E223" s="35"/>
      <c r="F223" s="29" t="s">
        <v>231</v>
      </c>
      <c r="G223" s="30">
        <f t="shared" si="763"/>
        <v>5434.3000000000002</v>
      </c>
      <c r="H223" s="30">
        <f t="shared" si="764"/>
        <v>5434.3000000000002</v>
      </c>
      <c r="I223" s="30">
        <f t="shared" si="765"/>
        <v>5434.3000000000002</v>
      </c>
      <c r="J223" s="30">
        <f t="shared" si="766"/>
        <v>0</v>
      </c>
      <c r="K223" s="30">
        <f t="shared" si="767"/>
        <v>0</v>
      </c>
      <c r="L223" s="30">
        <f t="shared" si="768"/>
        <v>0</v>
      </c>
      <c r="M223" s="30">
        <f t="shared" si="717"/>
        <v>5434.3000000000002</v>
      </c>
      <c r="N223" s="30">
        <f t="shared" si="718"/>
        <v>5434.3000000000002</v>
      </c>
      <c r="O223" s="30">
        <f t="shared" si="719"/>
        <v>5434.3000000000002</v>
      </c>
      <c r="P223" s="30">
        <f t="shared" si="769"/>
        <v>0</v>
      </c>
      <c r="Q223" s="30">
        <f t="shared" si="770"/>
        <v>0</v>
      </c>
      <c r="R223" s="30">
        <f t="shared" si="771"/>
        <v>0</v>
      </c>
      <c r="S223" s="30">
        <f t="shared" si="772"/>
        <v>0</v>
      </c>
      <c r="T223" s="30">
        <f t="shared" si="773"/>
        <v>0</v>
      </c>
      <c r="U223" s="30">
        <f t="shared" si="774"/>
        <v>0</v>
      </c>
      <c r="V223" s="30">
        <f t="shared" si="775"/>
        <v>0</v>
      </c>
      <c r="W223" s="30">
        <f t="shared" si="776"/>
        <v>0</v>
      </c>
      <c r="X223" s="30">
        <f t="shared" si="777"/>
        <v>0</v>
      </c>
      <c r="Y223" s="30">
        <f t="shared" si="778"/>
        <v>0</v>
      </c>
      <c r="Z223" s="30">
        <f t="shared" si="779"/>
        <v>0</v>
      </c>
      <c r="AA223" s="30">
        <f t="shared" si="780"/>
        <v>0</v>
      </c>
      <c r="AB223" s="30">
        <f t="shared" si="781"/>
        <v>0</v>
      </c>
      <c r="AC223" s="30">
        <f t="shared" si="622"/>
        <v>5434.3000000000002</v>
      </c>
      <c r="AD223" s="30">
        <f t="shared" si="623"/>
        <v>5434.3000000000002</v>
      </c>
      <c r="AE223" s="30">
        <f t="shared" si="624"/>
        <v>5434.3000000000002</v>
      </c>
      <c r="AF223" s="30">
        <f t="shared" si="782"/>
        <v>0</v>
      </c>
      <c r="AG223" s="30">
        <f t="shared" si="625"/>
        <v>5434.3000000000002</v>
      </c>
      <c r="AH223" s="30">
        <f t="shared" si="626"/>
        <v>5434.3000000000002</v>
      </c>
      <c r="AI223" s="30">
        <f t="shared" si="627"/>
        <v>5434.3000000000002</v>
      </c>
      <c r="AJ223" s="30">
        <f t="shared" si="783"/>
        <v>0</v>
      </c>
      <c r="AK223" s="30">
        <f t="shared" si="784"/>
        <v>0</v>
      </c>
      <c r="AL223" s="30">
        <f t="shared" si="785"/>
        <v>0</v>
      </c>
      <c r="AM223" s="30">
        <f t="shared" si="786"/>
        <v>0</v>
      </c>
      <c r="AN223" s="30">
        <f t="shared" si="787"/>
        <v>0</v>
      </c>
      <c r="AO223" s="30">
        <f t="shared" si="788"/>
        <v>0</v>
      </c>
      <c r="AP223" s="30">
        <f t="shared" si="789"/>
        <v>0</v>
      </c>
      <c r="AQ223" s="30">
        <f t="shared" si="790"/>
        <v>0</v>
      </c>
      <c r="AR223" s="30">
        <f t="shared" si="791"/>
        <v>0</v>
      </c>
      <c r="AS223" s="30">
        <f t="shared" si="616"/>
        <v>5434.3000000000002</v>
      </c>
      <c r="AT223" s="30">
        <f t="shared" si="617"/>
        <v>5434.3000000000002</v>
      </c>
      <c r="AU223" s="30">
        <f t="shared" si="618"/>
        <v>5434.3000000000002</v>
      </c>
      <c r="AV223" s="30">
        <f t="shared" si="792"/>
        <v>0</v>
      </c>
      <c r="AW223" s="30">
        <f t="shared" si="793"/>
        <v>0</v>
      </c>
      <c r="AX223" s="30">
        <f t="shared" si="794"/>
        <v>0</v>
      </c>
      <c r="AY223" s="30">
        <f t="shared" si="619"/>
        <v>5434.3000000000002</v>
      </c>
      <c r="AZ223" s="30">
        <f t="shared" si="620"/>
        <v>5434.3000000000002</v>
      </c>
      <c r="BA223" s="30">
        <f t="shared" si="621"/>
        <v>5434.3000000000002</v>
      </c>
      <c r="BB223" s="30">
        <f t="shared" si="795"/>
        <v>0</v>
      </c>
      <c r="BC223" s="30">
        <f t="shared" si="796"/>
        <v>0</v>
      </c>
      <c r="BD223" s="30">
        <f t="shared" si="797"/>
        <v>0</v>
      </c>
      <c r="BE223" s="30">
        <f t="shared" si="798"/>
        <v>0</v>
      </c>
      <c r="BF223" s="30">
        <f t="shared" si="799"/>
        <v>0</v>
      </c>
      <c r="BG223" s="30">
        <f t="shared" si="800"/>
        <v>0</v>
      </c>
      <c r="BH223" s="30">
        <f t="shared" si="801"/>
        <v>0</v>
      </c>
      <c r="BI223" s="30">
        <f t="shared" si="802"/>
        <v>0</v>
      </c>
      <c r="BJ223" s="30">
        <f t="shared" si="803"/>
        <v>0</v>
      </c>
      <c r="BK223" s="30">
        <f t="shared" si="804"/>
        <v>0</v>
      </c>
      <c r="BL223" s="30">
        <f t="shared" si="613"/>
        <v>5434.3000000000002</v>
      </c>
      <c r="BM223" s="30">
        <f t="shared" si="614"/>
        <v>5434.3000000000002</v>
      </c>
      <c r="BN223" s="30">
        <f t="shared" si="615"/>
        <v>5434.3000000000002</v>
      </c>
      <c r="BO223" s="30">
        <f t="shared" si="805"/>
        <v>0</v>
      </c>
      <c r="BP223" s="31"/>
      <c r="BQ223" s="1"/>
      <c r="BR223" s="1"/>
      <c r="BS223" s="1"/>
      <c r="BT223" s="1"/>
      <c r="BU223" s="1"/>
      <c r="BV223" s="1"/>
      <c r="BW223" s="1"/>
      <c r="BX223" s="1"/>
      <c r="BY223" s="1"/>
    </row>
    <row r="224" ht="31.5">
      <c r="A224" s="28" t="s">
        <v>195</v>
      </c>
      <c r="B224" s="28" t="s">
        <v>73</v>
      </c>
      <c r="C224" s="28" t="s">
        <v>73</v>
      </c>
      <c r="D224" s="28" t="s">
        <v>230</v>
      </c>
      <c r="E224" s="28" t="s">
        <v>127</v>
      </c>
      <c r="F224" s="29" t="s">
        <v>128</v>
      </c>
      <c r="G224" s="30">
        <v>5434.3000000000002</v>
      </c>
      <c r="H224" s="30">
        <v>5434.3000000000002</v>
      </c>
      <c r="I224" s="30">
        <v>5434.3000000000002</v>
      </c>
      <c r="J224" s="30"/>
      <c r="K224" s="30"/>
      <c r="L224" s="30"/>
      <c r="M224" s="30">
        <f t="shared" si="717"/>
        <v>5434.3000000000002</v>
      </c>
      <c r="N224" s="30">
        <f t="shared" si="718"/>
        <v>5434.3000000000002</v>
      </c>
      <c r="O224" s="30">
        <f t="shared" si="719"/>
        <v>5434.3000000000002</v>
      </c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>
        <f t="shared" si="622"/>
        <v>5434.3000000000002</v>
      </c>
      <c r="AD224" s="30">
        <f t="shared" si="623"/>
        <v>5434.3000000000002</v>
      </c>
      <c r="AE224" s="30">
        <f t="shared" si="624"/>
        <v>5434.3000000000002</v>
      </c>
      <c r="AF224" s="30"/>
      <c r="AG224" s="30">
        <f t="shared" si="625"/>
        <v>5434.3000000000002</v>
      </c>
      <c r="AH224" s="30">
        <f t="shared" si="626"/>
        <v>5434.3000000000002</v>
      </c>
      <c r="AI224" s="30">
        <f t="shared" si="627"/>
        <v>5434.3000000000002</v>
      </c>
      <c r="AJ224" s="30"/>
      <c r="AK224" s="30"/>
      <c r="AL224" s="30"/>
      <c r="AM224" s="30"/>
      <c r="AN224" s="30"/>
      <c r="AO224" s="30"/>
      <c r="AP224" s="30"/>
      <c r="AQ224" s="30"/>
      <c r="AR224" s="30"/>
      <c r="AS224" s="30">
        <f t="shared" si="616"/>
        <v>5434.3000000000002</v>
      </c>
      <c r="AT224" s="30">
        <f t="shared" si="617"/>
        <v>5434.3000000000002</v>
      </c>
      <c r="AU224" s="30">
        <f t="shared" si="618"/>
        <v>5434.3000000000002</v>
      </c>
      <c r="AV224" s="30"/>
      <c r="AW224" s="30"/>
      <c r="AX224" s="30"/>
      <c r="AY224" s="30">
        <f t="shared" si="619"/>
        <v>5434.3000000000002</v>
      </c>
      <c r="AZ224" s="30">
        <f t="shared" si="620"/>
        <v>5434.3000000000002</v>
      </c>
      <c r="BA224" s="30">
        <f t="shared" si="621"/>
        <v>5434.3000000000002</v>
      </c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>
        <f t="shared" si="613"/>
        <v>5434.3000000000002</v>
      </c>
      <c r="BM224" s="30">
        <f t="shared" si="614"/>
        <v>5434.3000000000002</v>
      </c>
      <c r="BN224" s="30">
        <f t="shared" si="615"/>
        <v>5434.3000000000002</v>
      </c>
      <c r="BO224" s="30"/>
      <c r="BP224" s="31"/>
      <c r="BQ224" s="1"/>
      <c r="BR224" s="1"/>
      <c r="BS224" s="1"/>
      <c r="BT224" s="1"/>
      <c r="BU224" s="1"/>
      <c r="BV224" s="1"/>
      <c r="BW224" s="1"/>
      <c r="BX224" s="1"/>
      <c r="BY224" s="1"/>
    </row>
    <row r="225" ht="31.5">
      <c r="A225" s="28" t="s">
        <v>195</v>
      </c>
      <c r="B225" s="28" t="s">
        <v>73</v>
      </c>
      <c r="C225" s="28" t="s">
        <v>73</v>
      </c>
      <c r="D225" s="28" t="s">
        <v>199</v>
      </c>
      <c r="E225" s="28"/>
      <c r="F225" s="29" t="s">
        <v>200</v>
      </c>
      <c r="G225" s="30">
        <f t="shared" si="763"/>
        <v>52167.300000000003</v>
      </c>
      <c r="H225" s="30">
        <f t="shared" si="764"/>
        <v>48827.700000000004</v>
      </c>
      <c r="I225" s="30">
        <f t="shared" si="765"/>
        <v>48827.700000000004</v>
      </c>
      <c r="J225" s="30">
        <f t="shared" si="766"/>
        <v>0</v>
      </c>
      <c r="K225" s="30">
        <f t="shared" si="767"/>
        <v>0</v>
      </c>
      <c r="L225" s="30">
        <f t="shared" si="768"/>
        <v>0</v>
      </c>
      <c r="M225" s="30">
        <f t="shared" si="717"/>
        <v>52167.300000000003</v>
      </c>
      <c r="N225" s="30">
        <f t="shared" si="718"/>
        <v>48827.700000000004</v>
      </c>
      <c r="O225" s="30">
        <f t="shared" si="719"/>
        <v>48827.700000000004</v>
      </c>
      <c r="P225" s="30">
        <f t="shared" si="769"/>
        <v>0</v>
      </c>
      <c r="Q225" s="30">
        <f t="shared" si="770"/>
        <v>0</v>
      </c>
      <c r="R225" s="30">
        <f t="shared" si="771"/>
        <v>1993.6000000000001</v>
      </c>
      <c r="S225" s="30">
        <f t="shared" si="772"/>
        <v>0</v>
      </c>
      <c r="T225" s="30">
        <f t="shared" si="773"/>
        <v>0</v>
      </c>
      <c r="U225" s="30">
        <f t="shared" si="774"/>
        <v>0</v>
      </c>
      <c r="V225" s="30">
        <f t="shared" si="775"/>
        <v>1898.9000000000001</v>
      </c>
      <c r="W225" s="30">
        <f t="shared" si="776"/>
        <v>0</v>
      </c>
      <c r="X225" s="30">
        <f t="shared" si="777"/>
        <v>0</v>
      </c>
      <c r="Y225" s="30">
        <f t="shared" si="778"/>
        <v>0</v>
      </c>
      <c r="Z225" s="30">
        <f t="shared" si="779"/>
        <v>1898.9000000000001</v>
      </c>
      <c r="AA225" s="30">
        <f t="shared" si="780"/>
        <v>0</v>
      </c>
      <c r="AB225" s="30">
        <f t="shared" si="781"/>
        <v>0</v>
      </c>
      <c r="AC225" s="30">
        <f t="shared" si="622"/>
        <v>54160.900000000001</v>
      </c>
      <c r="AD225" s="30">
        <f t="shared" si="623"/>
        <v>50726.600000000006</v>
      </c>
      <c r="AE225" s="30">
        <f t="shared" si="624"/>
        <v>50726.600000000006</v>
      </c>
      <c r="AF225" s="30">
        <f t="shared" si="782"/>
        <v>0</v>
      </c>
      <c r="AG225" s="30">
        <f t="shared" si="625"/>
        <v>54160.900000000001</v>
      </c>
      <c r="AH225" s="30">
        <f t="shared" si="626"/>
        <v>50726.600000000006</v>
      </c>
      <c r="AI225" s="30">
        <f t="shared" si="627"/>
        <v>50726.600000000006</v>
      </c>
      <c r="AJ225" s="30">
        <f t="shared" si="783"/>
        <v>0</v>
      </c>
      <c r="AK225" s="30">
        <f t="shared" si="784"/>
        <v>0</v>
      </c>
      <c r="AL225" s="30">
        <f t="shared" si="785"/>
        <v>-265.5</v>
      </c>
      <c r="AM225" s="30">
        <f t="shared" si="786"/>
        <v>0</v>
      </c>
      <c r="AN225" s="30">
        <f t="shared" si="787"/>
        <v>0</v>
      </c>
      <c r="AO225" s="30">
        <f t="shared" si="788"/>
        <v>0</v>
      </c>
      <c r="AP225" s="30">
        <f t="shared" si="789"/>
        <v>0</v>
      </c>
      <c r="AQ225" s="30">
        <f t="shared" si="790"/>
        <v>0</v>
      </c>
      <c r="AR225" s="30">
        <f t="shared" si="791"/>
        <v>0</v>
      </c>
      <c r="AS225" s="30">
        <f t="shared" si="616"/>
        <v>53895.400000000001</v>
      </c>
      <c r="AT225" s="30">
        <f t="shared" si="617"/>
        <v>50726.600000000006</v>
      </c>
      <c r="AU225" s="30">
        <f t="shared" si="618"/>
        <v>50726.600000000006</v>
      </c>
      <c r="AV225" s="30">
        <f t="shared" si="792"/>
        <v>0</v>
      </c>
      <c r="AW225" s="30">
        <f t="shared" si="793"/>
        <v>0</v>
      </c>
      <c r="AX225" s="30">
        <f t="shared" si="794"/>
        <v>0</v>
      </c>
      <c r="AY225" s="30">
        <f t="shared" si="619"/>
        <v>53895.400000000001</v>
      </c>
      <c r="AZ225" s="30">
        <f t="shared" si="620"/>
        <v>50726.600000000006</v>
      </c>
      <c r="BA225" s="30">
        <f t="shared" si="621"/>
        <v>50726.600000000006</v>
      </c>
      <c r="BB225" s="30">
        <f t="shared" si="795"/>
        <v>0</v>
      </c>
      <c r="BC225" s="30">
        <f t="shared" si="796"/>
        <v>633.41499999999996</v>
      </c>
      <c r="BD225" s="30">
        <f t="shared" si="797"/>
        <v>0</v>
      </c>
      <c r="BE225" s="30">
        <f t="shared" si="798"/>
        <v>0</v>
      </c>
      <c r="BF225" s="30">
        <f t="shared" si="799"/>
        <v>0</v>
      </c>
      <c r="BG225" s="30">
        <f t="shared" si="800"/>
        <v>0</v>
      </c>
      <c r="BH225" s="30">
        <f t="shared" si="801"/>
        <v>0</v>
      </c>
      <c r="BI225" s="30">
        <f t="shared" si="802"/>
        <v>0</v>
      </c>
      <c r="BJ225" s="30">
        <f t="shared" si="803"/>
        <v>0</v>
      </c>
      <c r="BK225" s="30">
        <f t="shared" si="804"/>
        <v>0</v>
      </c>
      <c r="BL225" s="30">
        <f t="shared" si="613"/>
        <v>54528.815000000002</v>
      </c>
      <c r="BM225" s="30">
        <f t="shared" si="614"/>
        <v>50726.600000000006</v>
      </c>
      <c r="BN225" s="30">
        <f t="shared" si="615"/>
        <v>50726.600000000006</v>
      </c>
      <c r="BO225" s="30">
        <f t="shared" si="805"/>
        <v>0</v>
      </c>
      <c r="BP225" s="31"/>
      <c r="BQ225" s="1"/>
      <c r="BR225" s="1"/>
      <c r="BS225" s="1"/>
      <c r="BT225" s="1"/>
      <c r="BU225" s="1"/>
      <c r="BV225" s="1"/>
      <c r="BW225" s="1"/>
      <c r="BX225" s="1"/>
      <c r="BY225" s="1"/>
    </row>
    <row r="226">
      <c r="A226" s="28" t="s">
        <v>195</v>
      </c>
      <c r="B226" s="28" t="s">
        <v>73</v>
      </c>
      <c r="C226" s="28" t="s">
        <v>73</v>
      </c>
      <c r="D226" s="28" t="s">
        <v>201</v>
      </c>
      <c r="E226" s="28"/>
      <c r="F226" s="29" t="s">
        <v>33</v>
      </c>
      <c r="G226" s="30">
        <f>G232+G227</f>
        <v>52167.300000000003</v>
      </c>
      <c r="H226" s="30">
        <f>H232+H227</f>
        <v>48827.700000000004</v>
      </c>
      <c r="I226" s="30">
        <f>I232+I227</f>
        <v>48827.700000000004</v>
      </c>
      <c r="J226" s="30">
        <f>J232+J227</f>
        <v>0</v>
      </c>
      <c r="K226" s="30">
        <f>K232+K227</f>
        <v>0</v>
      </c>
      <c r="L226" s="30">
        <f>L232+L227</f>
        <v>0</v>
      </c>
      <c r="M226" s="30">
        <f t="shared" si="717"/>
        <v>52167.300000000003</v>
      </c>
      <c r="N226" s="30">
        <f t="shared" si="718"/>
        <v>48827.700000000004</v>
      </c>
      <c r="O226" s="30">
        <f t="shared" si="719"/>
        <v>48827.700000000004</v>
      </c>
      <c r="P226" s="30">
        <f>P232+P227</f>
        <v>0</v>
      </c>
      <c r="Q226" s="30">
        <f>Q232+Q227</f>
        <v>0</v>
      </c>
      <c r="R226" s="30">
        <f>R232+R227</f>
        <v>1993.6000000000001</v>
      </c>
      <c r="S226" s="30">
        <f>S232+S227</f>
        <v>0</v>
      </c>
      <c r="T226" s="30">
        <f>T232+T227</f>
        <v>0</v>
      </c>
      <c r="U226" s="30">
        <f>U232+U227</f>
        <v>0</v>
      </c>
      <c r="V226" s="30">
        <f>V232+V227</f>
        <v>1898.9000000000001</v>
      </c>
      <c r="W226" s="30">
        <f>W232+W227</f>
        <v>0</v>
      </c>
      <c r="X226" s="30">
        <f>X232+X227</f>
        <v>0</v>
      </c>
      <c r="Y226" s="30">
        <f>Y232+Y227</f>
        <v>0</v>
      </c>
      <c r="Z226" s="30">
        <f>Z232+Z227</f>
        <v>1898.9000000000001</v>
      </c>
      <c r="AA226" s="30">
        <f>AA232+AA227</f>
        <v>0</v>
      </c>
      <c r="AB226" s="30">
        <f>AB232+AB227</f>
        <v>0</v>
      </c>
      <c r="AC226" s="30">
        <f t="shared" si="622"/>
        <v>54160.900000000001</v>
      </c>
      <c r="AD226" s="30">
        <f t="shared" si="623"/>
        <v>50726.600000000006</v>
      </c>
      <c r="AE226" s="30">
        <f t="shared" si="624"/>
        <v>50726.600000000006</v>
      </c>
      <c r="AF226" s="30">
        <f>AF232+AF227</f>
        <v>0</v>
      </c>
      <c r="AG226" s="30">
        <f t="shared" si="625"/>
        <v>54160.900000000001</v>
      </c>
      <c r="AH226" s="30">
        <f t="shared" si="626"/>
        <v>50726.600000000006</v>
      </c>
      <c r="AI226" s="30">
        <f t="shared" si="627"/>
        <v>50726.600000000006</v>
      </c>
      <c r="AJ226" s="30">
        <f>AJ232+AJ227</f>
        <v>0</v>
      </c>
      <c r="AK226" s="30">
        <f>AK232+AK227</f>
        <v>0</v>
      </c>
      <c r="AL226" s="30">
        <f>AL232+AL227</f>
        <v>-265.5</v>
      </c>
      <c r="AM226" s="30">
        <f>AM232+AM227</f>
        <v>0</v>
      </c>
      <c r="AN226" s="30">
        <f>AN232+AN227</f>
        <v>0</v>
      </c>
      <c r="AO226" s="30">
        <f>AO232+AO227</f>
        <v>0</v>
      </c>
      <c r="AP226" s="30">
        <f>AP232+AP227</f>
        <v>0</v>
      </c>
      <c r="AQ226" s="30">
        <f>AQ232+AQ227</f>
        <v>0</v>
      </c>
      <c r="AR226" s="30">
        <f>AR232+AR227</f>
        <v>0</v>
      </c>
      <c r="AS226" s="30">
        <f t="shared" si="616"/>
        <v>53895.400000000001</v>
      </c>
      <c r="AT226" s="30">
        <f t="shared" si="617"/>
        <v>50726.600000000006</v>
      </c>
      <c r="AU226" s="30">
        <f t="shared" si="618"/>
        <v>50726.600000000006</v>
      </c>
      <c r="AV226" s="30">
        <f>AV232+AV227</f>
        <v>0</v>
      </c>
      <c r="AW226" s="30">
        <f>AW232+AW227</f>
        <v>0</v>
      </c>
      <c r="AX226" s="30">
        <f>AX232+AX227</f>
        <v>0</v>
      </c>
      <c r="AY226" s="30">
        <f t="shared" si="619"/>
        <v>53895.400000000001</v>
      </c>
      <c r="AZ226" s="30">
        <f t="shared" si="620"/>
        <v>50726.600000000006</v>
      </c>
      <c r="BA226" s="30">
        <f t="shared" si="621"/>
        <v>50726.600000000006</v>
      </c>
      <c r="BB226" s="30">
        <f>BB232+BB227</f>
        <v>0</v>
      </c>
      <c r="BC226" s="30">
        <f>BC232+BC227</f>
        <v>633.41499999999996</v>
      </c>
      <c r="BD226" s="30">
        <f>BD232+BD227</f>
        <v>0</v>
      </c>
      <c r="BE226" s="30">
        <f>BE232+BE227</f>
        <v>0</v>
      </c>
      <c r="BF226" s="30">
        <f>BF232+BF227</f>
        <v>0</v>
      </c>
      <c r="BG226" s="30">
        <f>BG232+BG227</f>
        <v>0</v>
      </c>
      <c r="BH226" s="30">
        <f>BH232+BH227</f>
        <v>0</v>
      </c>
      <c r="BI226" s="30">
        <f>BI232+BI227</f>
        <v>0</v>
      </c>
      <c r="BJ226" s="30">
        <f>BJ232+BJ227</f>
        <v>0</v>
      </c>
      <c r="BK226" s="30">
        <f>BK232+BK227</f>
        <v>0</v>
      </c>
      <c r="BL226" s="30">
        <f t="shared" si="613"/>
        <v>54528.815000000002</v>
      </c>
      <c r="BM226" s="30">
        <f t="shared" si="614"/>
        <v>50726.600000000006</v>
      </c>
      <c r="BN226" s="30">
        <f t="shared" si="615"/>
        <v>50726.600000000006</v>
      </c>
      <c r="BO226" s="30">
        <f>BO232+BO227</f>
        <v>0</v>
      </c>
      <c r="BP226" s="31"/>
      <c r="BQ226" s="1"/>
      <c r="BR226" s="1"/>
      <c r="BS226" s="1"/>
      <c r="BT226" s="1"/>
      <c r="BU226" s="1"/>
      <c r="BV226" s="1"/>
      <c r="BW226" s="1"/>
      <c r="BX226" s="1"/>
      <c r="BY226" s="1"/>
    </row>
    <row r="227" ht="31.5">
      <c r="A227" s="28" t="s">
        <v>195</v>
      </c>
      <c r="B227" s="28" t="s">
        <v>73</v>
      </c>
      <c r="C227" s="28" t="s">
        <v>73</v>
      </c>
      <c r="D227" s="28" t="s">
        <v>202</v>
      </c>
      <c r="E227" s="28"/>
      <c r="F227" s="29" t="s">
        <v>203</v>
      </c>
      <c r="G227" s="30">
        <f>G228+G230</f>
        <v>4652.5</v>
      </c>
      <c r="H227" s="30">
        <f>H228+H230</f>
        <v>702.5</v>
      </c>
      <c r="I227" s="30">
        <f>I228+I230</f>
        <v>702.5</v>
      </c>
      <c r="J227" s="30">
        <f>J228+J230</f>
        <v>0</v>
      </c>
      <c r="K227" s="30">
        <f>K228+K230</f>
        <v>0</v>
      </c>
      <c r="L227" s="30">
        <f>L228+L230</f>
        <v>0</v>
      </c>
      <c r="M227" s="30">
        <f t="shared" si="717"/>
        <v>4652.5</v>
      </c>
      <c r="N227" s="30">
        <f t="shared" si="718"/>
        <v>702.5</v>
      </c>
      <c r="O227" s="30">
        <f t="shared" si="719"/>
        <v>702.5</v>
      </c>
      <c r="P227" s="30">
        <f>P228+P230</f>
        <v>0</v>
      </c>
      <c r="Q227" s="30">
        <f>Q228+Q230</f>
        <v>0</v>
      </c>
      <c r="R227" s="30">
        <f>R228+R230</f>
        <v>94.700000000000003</v>
      </c>
      <c r="S227" s="30">
        <f>S228+S230</f>
        <v>0</v>
      </c>
      <c r="T227" s="30">
        <f>T228+T230</f>
        <v>0</v>
      </c>
      <c r="U227" s="30">
        <f>U228+U230</f>
        <v>0</v>
      </c>
      <c r="V227" s="30">
        <f>V228+V230</f>
        <v>0</v>
      </c>
      <c r="W227" s="30">
        <f>W228+W230</f>
        <v>0</v>
      </c>
      <c r="X227" s="30">
        <f>X228+X230</f>
        <v>0</v>
      </c>
      <c r="Y227" s="30">
        <f>Y228+Y230</f>
        <v>0</v>
      </c>
      <c r="Z227" s="30">
        <f>Z228+Z230</f>
        <v>0</v>
      </c>
      <c r="AA227" s="30">
        <f>AA228+AA230</f>
        <v>0</v>
      </c>
      <c r="AB227" s="30">
        <f>AB228+AB230</f>
        <v>0</v>
      </c>
      <c r="AC227" s="30">
        <f t="shared" si="622"/>
        <v>4747.1999999999998</v>
      </c>
      <c r="AD227" s="30">
        <f t="shared" si="623"/>
        <v>702.5</v>
      </c>
      <c r="AE227" s="30">
        <f t="shared" si="624"/>
        <v>702.5</v>
      </c>
      <c r="AF227" s="30">
        <f>AF228+AF230</f>
        <v>0</v>
      </c>
      <c r="AG227" s="30">
        <f t="shared" si="625"/>
        <v>4747.1999999999998</v>
      </c>
      <c r="AH227" s="30">
        <f t="shared" si="626"/>
        <v>702.5</v>
      </c>
      <c r="AI227" s="30">
        <f t="shared" si="627"/>
        <v>702.5</v>
      </c>
      <c r="AJ227" s="30">
        <f>AJ228+AJ230</f>
        <v>0</v>
      </c>
      <c r="AK227" s="30">
        <f>AK228+AK230</f>
        <v>0</v>
      </c>
      <c r="AL227" s="30">
        <f>AL228+AL230</f>
        <v>0</v>
      </c>
      <c r="AM227" s="30">
        <f>AM228+AM230</f>
        <v>0</v>
      </c>
      <c r="AN227" s="30">
        <f>AN228+AN230</f>
        <v>0</v>
      </c>
      <c r="AO227" s="30">
        <f>AO228+AO230</f>
        <v>0</v>
      </c>
      <c r="AP227" s="30">
        <f>AP228+AP230</f>
        <v>0</v>
      </c>
      <c r="AQ227" s="30">
        <f>AQ228+AQ230</f>
        <v>0</v>
      </c>
      <c r="AR227" s="30">
        <f>AR228+AR230</f>
        <v>0</v>
      </c>
      <c r="AS227" s="30">
        <f t="shared" si="616"/>
        <v>4747.1999999999998</v>
      </c>
      <c r="AT227" s="30">
        <f t="shared" si="617"/>
        <v>702.5</v>
      </c>
      <c r="AU227" s="30">
        <f t="shared" si="618"/>
        <v>702.5</v>
      </c>
      <c r="AV227" s="30">
        <f>AV228+AV230</f>
        <v>0</v>
      </c>
      <c r="AW227" s="30">
        <f>AW228+AW230</f>
        <v>0</v>
      </c>
      <c r="AX227" s="30">
        <f>AX228+AX230</f>
        <v>0</v>
      </c>
      <c r="AY227" s="30">
        <f t="shared" si="619"/>
        <v>4747.1999999999998</v>
      </c>
      <c r="AZ227" s="30">
        <f t="shared" si="620"/>
        <v>702.5</v>
      </c>
      <c r="BA227" s="30">
        <f t="shared" si="621"/>
        <v>702.5</v>
      </c>
      <c r="BB227" s="30">
        <f>BB228+BB230</f>
        <v>0</v>
      </c>
      <c r="BC227" s="30">
        <f>BC228+BC230</f>
        <v>633.41499999999996</v>
      </c>
      <c r="BD227" s="30">
        <f>BD228+BD230</f>
        <v>0</v>
      </c>
      <c r="BE227" s="30">
        <f>BE228+BE230</f>
        <v>0</v>
      </c>
      <c r="BF227" s="30">
        <f>BF228+BF230</f>
        <v>0</v>
      </c>
      <c r="BG227" s="30">
        <f>BG228+BG230</f>
        <v>0</v>
      </c>
      <c r="BH227" s="30">
        <f>BH228+BH230</f>
        <v>0</v>
      </c>
      <c r="BI227" s="30">
        <f>BI228+BI230</f>
        <v>0</v>
      </c>
      <c r="BJ227" s="30">
        <f>BJ228+BJ230</f>
        <v>0</v>
      </c>
      <c r="BK227" s="30">
        <f>BK228+BK230</f>
        <v>0</v>
      </c>
      <c r="BL227" s="30">
        <f t="shared" si="613"/>
        <v>5380.6149999999998</v>
      </c>
      <c r="BM227" s="30">
        <f t="shared" si="614"/>
        <v>702.5</v>
      </c>
      <c r="BN227" s="30">
        <f t="shared" si="615"/>
        <v>702.5</v>
      </c>
      <c r="BO227" s="30">
        <f>BO228+BO230</f>
        <v>0</v>
      </c>
      <c r="BP227" s="31"/>
      <c r="BQ227" s="1"/>
      <c r="BR227" s="1"/>
      <c r="BS227" s="1"/>
      <c r="BT227" s="1"/>
      <c r="BU227" s="1"/>
      <c r="BV227" s="1"/>
      <c r="BW227" s="1"/>
      <c r="BX227" s="1"/>
      <c r="BY227" s="1"/>
    </row>
    <row r="228">
      <c r="A228" s="28" t="s">
        <v>195</v>
      </c>
      <c r="B228" s="28" t="s">
        <v>73</v>
      </c>
      <c r="C228" s="28" t="s">
        <v>73</v>
      </c>
      <c r="D228" s="28" t="s">
        <v>204</v>
      </c>
      <c r="E228" s="28"/>
      <c r="F228" s="29" t="s">
        <v>205</v>
      </c>
      <c r="G228" s="30">
        <f>G229</f>
        <v>702.5</v>
      </c>
      <c r="H228" s="30">
        <f>H229</f>
        <v>702.5</v>
      </c>
      <c r="I228" s="30">
        <f>I229</f>
        <v>702.5</v>
      </c>
      <c r="J228" s="30">
        <f>J229</f>
        <v>0</v>
      </c>
      <c r="K228" s="30">
        <f>K229</f>
        <v>0</v>
      </c>
      <c r="L228" s="30">
        <f>L229</f>
        <v>0</v>
      </c>
      <c r="M228" s="30">
        <f t="shared" si="717"/>
        <v>702.5</v>
      </c>
      <c r="N228" s="30">
        <f t="shared" si="718"/>
        <v>702.5</v>
      </c>
      <c r="O228" s="30">
        <f t="shared" si="719"/>
        <v>702.5</v>
      </c>
      <c r="P228" s="30">
        <f>P229</f>
        <v>0</v>
      </c>
      <c r="Q228" s="30">
        <f>Q229</f>
        <v>0</v>
      </c>
      <c r="R228" s="30">
        <f>R229</f>
        <v>94.700000000000003</v>
      </c>
      <c r="S228" s="30">
        <f>S229</f>
        <v>0</v>
      </c>
      <c r="T228" s="30">
        <f>T229</f>
        <v>0</v>
      </c>
      <c r="U228" s="30">
        <f>U229</f>
        <v>0</v>
      </c>
      <c r="V228" s="30">
        <f>V229</f>
        <v>0</v>
      </c>
      <c r="W228" s="30">
        <f>W229</f>
        <v>0</v>
      </c>
      <c r="X228" s="30">
        <f>X229</f>
        <v>0</v>
      </c>
      <c r="Y228" s="30">
        <f>Y229</f>
        <v>0</v>
      </c>
      <c r="Z228" s="30">
        <f>Z229</f>
        <v>0</v>
      </c>
      <c r="AA228" s="30">
        <f>AA229</f>
        <v>0</v>
      </c>
      <c r="AB228" s="30">
        <f>AB229</f>
        <v>0</v>
      </c>
      <c r="AC228" s="30">
        <f t="shared" si="622"/>
        <v>797.20000000000005</v>
      </c>
      <c r="AD228" s="30">
        <f t="shared" si="623"/>
        <v>702.5</v>
      </c>
      <c r="AE228" s="30">
        <f t="shared" si="624"/>
        <v>702.5</v>
      </c>
      <c r="AF228" s="30">
        <f>AF229</f>
        <v>0</v>
      </c>
      <c r="AG228" s="30">
        <f t="shared" si="625"/>
        <v>797.20000000000005</v>
      </c>
      <c r="AH228" s="30">
        <f t="shared" si="626"/>
        <v>702.5</v>
      </c>
      <c r="AI228" s="30">
        <f t="shared" si="627"/>
        <v>702.5</v>
      </c>
      <c r="AJ228" s="30">
        <f>AJ229</f>
        <v>0</v>
      </c>
      <c r="AK228" s="30">
        <f>AK229</f>
        <v>0</v>
      </c>
      <c r="AL228" s="30">
        <f>AL229</f>
        <v>0</v>
      </c>
      <c r="AM228" s="30">
        <f>AM229</f>
        <v>0</v>
      </c>
      <c r="AN228" s="30">
        <f>AN229</f>
        <v>0</v>
      </c>
      <c r="AO228" s="30">
        <f>AO229</f>
        <v>0</v>
      </c>
      <c r="AP228" s="30">
        <f>AP229</f>
        <v>0</v>
      </c>
      <c r="AQ228" s="30">
        <f>AQ229</f>
        <v>0</v>
      </c>
      <c r="AR228" s="30">
        <f>AR229</f>
        <v>0</v>
      </c>
      <c r="AS228" s="30">
        <f t="shared" si="616"/>
        <v>797.20000000000005</v>
      </c>
      <c r="AT228" s="30">
        <f t="shared" si="617"/>
        <v>702.5</v>
      </c>
      <c r="AU228" s="30">
        <f t="shared" si="618"/>
        <v>702.5</v>
      </c>
      <c r="AV228" s="30">
        <f>AV229</f>
        <v>0</v>
      </c>
      <c r="AW228" s="30">
        <f>AW229</f>
        <v>0</v>
      </c>
      <c r="AX228" s="30">
        <f>AX229</f>
        <v>0</v>
      </c>
      <c r="AY228" s="30">
        <f t="shared" si="619"/>
        <v>797.20000000000005</v>
      </c>
      <c r="AZ228" s="30">
        <f t="shared" si="620"/>
        <v>702.5</v>
      </c>
      <c r="BA228" s="30">
        <f t="shared" si="621"/>
        <v>702.5</v>
      </c>
      <c r="BB228" s="30">
        <f>BB229</f>
        <v>0</v>
      </c>
      <c r="BC228" s="30">
        <f>BC229</f>
        <v>0</v>
      </c>
      <c r="BD228" s="30">
        <f>BD229</f>
        <v>0</v>
      </c>
      <c r="BE228" s="30">
        <f>BE229</f>
        <v>0</v>
      </c>
      <c r="BF228" s="30">
        <f>BF229</f>
        <v>0</v>
      </c>
      <c r="BG228" s="30">
        <f>BG229</f>
        <v>0</v>
      </c>
      <c r="BH228" s="30">
        <f>BH229</f>
        <v>0</v>
      </c>
      <c r="BI228" s="30">
        <f>BI229</f>
        <v>0</v>
      </c>
      <c r="BJ228" s="30">
        <f>BJ229</f>
        <v>0</v>
      </c>
      <c r="BK228" s="30">
        <f>BK229</f>
        <v>0</v>
      </c>
      <c r="BL228" s="30">
        <f t="shared" ref="BL228:BL291" si="806">AY228+BB228+BC228+BE228+BD228</f>
        <v>797.20000000000005</v>
      </c>
      <c r="BM228" s="30">
        <f t="shared" ref="BM228:BM291" si="807">AZ228+BF228+BG228+BH228</f>
        <v>702.5</v>
      </c>
      <c r="BN228" s="30">
        <f t="shared" ref="BN228:BN291" si="808">BA228+BI228+BJ228+BK228</f>
        <v>702.5</v>
      </c>
      <c r="BO228" s="30">
        <f>BO229</f>
        <v>0</v>
      </c>
      <c r="BP228" s="31"/>
      <c r="BQ228" s="1"/>
      <c r="BR228" s="1"/>
      <c r="BS228" s="1"/>
      <c r="BT228" s="1"/>
      <c r="BU228" s="1"/>
      <c r="BV228" s="1"/>
      <c r="BW228" s="1"/>
      <c r="BX228" s="1"/>
      <c r="BY228" s="1"/>
    </row>
    <row r="229" ht="31.5">
      <c r="A229" s="28" t="s">
        <v>195</v>
      </c>
      <c r="B229" s="28" t="s">
        <v>73</v>
      </c>
      <c r="C229" s="28" t="s">
        <v>73</v>
      </c>
      <c r="D229" s="28" t="s">
        <v>204</v>
      </c>
      <c r="E229" s="28" t="s">
        <v>127</v>
      </c>
      <c r="F229" s="29" t="s">
        <v>128</v>
      </c>
      <c r="G229" s="30">
        <v>702.5</v>
      </c>
      <c r="H229" s="30">
        <v>702.5</v>
      </c>
      <c r="I229" s="30">
        <v>702.5</v>
      </c>
      <c r="J229" s="30"/>
      <c r="K229" s="30"/>
      <c r="L229" s="30"/>
      <c r="M229" s="30">
        <f t="shared" si="717"/>
        <v>702.5</v>
      </c>
      <c r="N229" s="30">
        <f t="shared" si="718"/>
        <v>702.5</v>
      </c>
      <c r="O229" s="30">
        <f t="shared" si="719"/>
        <v>702.5</v>
      </c>
      <c r="P229" s="30"/>
      <c r="Q229" s="30"/>
      <c r="R229" s="30">
        <v>94.700000000000003</v>
      </c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>
        <f t="shared" si="622"/>
        <v>797.20000000000005</v>
      </c>
      <c r="AD229" s="30">
        <f t="shared" si="623"/>
        <v>702.5</v>
      </c>
      <c r="AE229" s="30">
        <f t="shared" si="624"/>
        <v>702.5</v>
      </c>
      <c r="AF229" s="30"/>
      <c r="AG229" s="30">
        <f t="shared" si="625"/>
        <v>797.20000000000005</v>
      </c>
      <c r="AH229" s="30">
        <f t="shared" si="626"/>
        <v>702.5</v>
      </c>
      <c r="AI229" s="30">
        <f t="shared" si="627"/>
        <v>702.5</v>
      </c>
      <c r="AJ229" s="30"/>
      <c r="AK229" s="30"/>
      <c r="AL229" s="30"/>
      <c r="AM229" s="30"/>
      <c r="AN229" s="30"/>
      <c r="AO229" s="30"/>
      <c r="AP229" s="30"/>
      <c r="AQ229" s="30"/>
      <c r="AR229" s="30"/>
      <c r="AS229" s="30">
        <f t="shared" ref="AS229:AS292" si="809">AG229+AJ229+AK229+AL229+AM229</f>
        <v>797.20000000000005</v>
      </c>
      <c r="AT229" s="30">
        <f t="shared" ref="AT229:AT292" si="810">AH229+AN229+AO229+AP229</f>
        <v>702.5</v>
      </c>
      <c r="AU229" s="30">
        <f t="shared" ref="AU229:AU292" si="811">AI229+AR229+AQ229</f>
        <v>702.5</v>
      </c>
      <c r="AV229" s="30"/>
      <c r="AW229" s="30"/>
      <c r="AX229" s="30"/>
      <c r="AY229" s="30">
        <f t="shared" ref="AY229:AY292" si="812">AS229+AV229</f>
        <v>797.20000000000005</v>
      </c>
      <c r="AZ229" s="30">
        <f t="shared" ref="AZ229:AZ292" si="813">AT229+AW229</f>
        <v>702.5</v>
      </c>
      <c r="BA229" s="30">
        <f t="shared" ref="BA229:BA292" si="814">AU229+AX229</f>
        <v>702.5</v>
      </c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>
        <f t="shared" si="806"/>
        <v>797.20000000000005</v>
      </c>
      <c r="BM229" s="30">
        <f t="shared" si="807"/>
        <v>702.5</v>
      </c>
      <c r="BN229" s="30">
        <f t="shared" si="808"/>
        <v>702.5</v>
      </c>
      <c r="BO229" s="30"/>
      <c r="BP229" s="31"/>
      <c r="BQ229" s="1"/>
      <c r="BR229" s="1"/>
      <c r="BS229" s="1"/>
      <c r="BT229" s="1"/>
      <c r="BU229" s="1"/>
      <c r="BV229" s="1"/>
      <c r="BW229" s="1"/>
      <c r="BX229" s="1"/>
      <c r="BY229" s="1"/>
    </row>
    <row r="230" ht="31.5">
      <c r="A230" s="28" t="s">
        <v>195</v>
      </c>
      <c r="B230" s="28" t="s">
        <v>73</v>
      </c>
      <c r="C230" s="28" t="s">
        <v>73</v>
      </c>
      <c r="D230" s="28" t="s">
        <v>206</v>
      </c>
      <c r="E230" s="28"/>
      <c r="F230" s="29" t="s">
        <v>207</v>
      </c>
      <c r="G230" s="30">
        <f>G231</f>
        <v>3950</v>
      </c>
      <c r="H230" s="30">
        <f>H231</f>
        <v>0</v>
      </c>
      <c r="I230" s="30">
        <f>I231</f>
        <v>0</v>
      </c>
      <c r="J230" s="30">
        <f>J231</f>
        <v>0</v>
      </c>
      <c r="K230" s="30">
        <f>K231</f>
        <v>0</v>
      </c>
      <c r="L230" s="30">
        <f>L231</f>
        <v>0</v>
      </c>
      <c r="M230" s="30">
        <f t="shared" si="717"/>
        <v>3950</v>
      </c>
      <c r="N230" s="30">
        <f t="shared" si="718"/>
        <v>0</v>
      </c>
      <c r="O230" s="30">
        <f t="shared" si="719"/>
        <v>0</v>
      </c>
      <c r="P230" s="30">
        <f>P231</f>
        <v>0</v>
      </c>
      <c r="Q230" s="30">
        <f>Q231</f>
        <v>0</v>
      </c>
      <c r="R230" s="30">
        <f>R231</f>
        <v>0</v>
      </c>
      <c r="S230" s="30">
        <f>S231</f>
        <v>0</v>
      </c>
      <c r="T230" s="30">
        <f>T231</f>
        <v>0</v>
      </c>
      <c r="U230" s="30">
        <f>U231</f>
        <v>0</v>
      </c>
      <c r="V230" s="30">
        <f>V231</f>
        <v>0</v>
      </c>
      <c r="W230" s="30">
        <f>W231</f>
        <v>0</v>
      </c>
      <c r="X230" s="30">
        <f>X231</f>
        <v>0</v>
      </c>
      <c r="Y230" s="30">
        <f>Y231</f>
        <v>0</v>
      </c>
      <c r="Z230" s="30">
        <f>Z231</f>
        <v>0</v>
      </c>
      <c r="AA230" s="30">
        <f>AA231</f>
        <v>0</v>
      </c>
      <c r="AB230" s="30">
        <f>AB231</f>
        <v>0</v>
      </c>
      <c r="AC230" s="30">
        <f t="shared" si="622"/>
        <v>3950</v>
      </c>
      <c r="AD230" s="30">
        <f t="shared" si="623"/>
        <v>0</v>
      </c>
      <c r="AE230" s="30">
        <f t="shared" si="624"/>
        <v>0</v>
      </c>
      <c r="AF230" s="30">
        <f>AF231</f>
        <v>0</v>
      </c>
      <c r="AG230" s="30">
        <f t="shared" si="625"/>
        <v>3950</v>
      </c>
      <c r="AH230" s="30">
        <f t="shared" si="626"/>
        <v>0</v>
      </c>
      <c r="AI230" s="30">
        <f t="shared" si="627"/>
        <v>0</v>
      </c>
      <c r="AJ230" s="30">
        <f>AJ231</f>
        <v>0</v>
      </c>
      <c r="AK230" s="30">
        <f>AK231</f>
        <v>0</v>
      </c>
      <c r="AL230" s="30">
        <f>AL231</f>
        <v>0</v>
      </c>
      <c r="AM230" s="30">
        <f>AM231</f>
        <v>0</v>
      </c>
      <c r="AN230" s="30">
        <f>AN231</f>
        <v>0</v>
      </c>
      <c r="AO230" s="30">
        <f>AO231</f>
        <v>0</v>
      </c>
      <c r="AP230" s="30">
        <f>AP231</f>
        <v>0</v>
      </c>
      <c r="AQ230" s="30">
        <f>AQ231</f>
        <v>0</v>
      </c>
      <c r="AR230" s="30">
        <f>AR231</f>
        <v>0</v>
      </c>
      <c r="AS230" s="30">
        <f t="shared" si="809"/>
        <v>3950</v>
      </c>
      <c r="AT230" s="30">
        <f t="shared" si="810"/>
        <v>0</v>
      </c>
      <c r="AU230" s="30">
        <f t="shared" si="811"/>
        <v>0</v>
      </c>
      <c r="AV230" s="30">
        <f>AV231</f>
        <v>0</v>
      </c>
      <c r="AW230" s="30">
        <f>AW231</f>
        <v>0</v>
      </c>
      <c r="AX230" s="30">
        <f>AX231</f>
        <v>0</v>
      </c>
      <c r="AY230" s="30">
        <f t="shared" si="812"/>
        <v>3950</v>
      </c>
      <c r="AZ230" s="30">
        <f t="shared" si="813"/>
        <v>0</v>
      </c>
      <c r="BA230" s="30">
        <f t="shared" si="814"/>
        <v>0</v>
      </c>
      <c r="BB230" s="30">
        <f>BB231</f>
        <v>0</v>
      </c>
      <c r="BC230" s="30">
        <f>BC231</f>
        <v>633.41499999999996</v>
      </c>
      <c r="BD230" s="30">
        <f>BD231</f>
        <v>0</v>
      </c>
      <c r="BE230" s="30">
        <f>BE231</f>
        <v>0</v>
      </c>
      <c r="BF230" s="30">
        <f>BF231</f>
        <v>0</v>
      </c>
      <c r="BG230" s="30">
        <f>BG231</f>
        <v>0</v>
      </c>
      <c r="BH230" s="30">
        <f>BH231</f>
        <v>0</v>
      </c>
      <c r="BI230" s="30">
        <f>BI231</f>
        <v>0</v>
      </c>
      <c r="BJ230" s="30">
        <f>BJ231</f>
        <v>0</v>
      </c>
      <c r="BK230" s="30">
        <f>BK231</f>
        <v>0</v>
      </c>
      <c r="BL230" s="30">
        <f t="shared" si="806"/>
        <v>4583.415</v>
      </c>
      <c r="BM230" s="30">
        <f t="shared" si="807"/>
        <v>0</v>
      </c>
      <c r="BN230" s="30">
        <f t="shared" si="808"/>
        <v>0</v>
      </c>
      <c r="BO230" s="30">
        <f>BO231</f>
        <v>0</v>
      </c>
      <c r="BP230" s="31"/>
      <c r="BQ230" s="1"/>
      <c r="BR230" s="1"/>
      <c r="BS230" s="1"/>
      <c r="BT230" s="1"/>
      <c r="BU230" s="1"/>
      <c r="BV230" s="1"/>
      <c r="BW230" s="1"/>
      <c r="BX230" s="1"/>
      <c r="BY230" s="1"/>
    </row>
    <row r="231" ht="31.5">
      <c r="A231" s="28" t="s">
        <v>195</v>
      </c>
      <c r="B231" s="28" t="s">
        <v>73</v>
      </c>
      <c r="C231" s="28" t="s">
        <v>73</v>
      </c>
      <c r="D231" s="28" t="s">
        <v>206</v>
      </c>
      <c r="E231" s="28" t="s">
        <v>127</v>
      </c>
      <c r="F231" s="29" t="s">
        <v>128</v>
      </c>
      <c r="G231" s="30">
        <v>3950</v>
      </c>
      <c r="H231" s="30"/>
      <c r="I231" s="30"/>
      <c r="J231" s="30"/>
      <c r="K231" s="30"/>
      <c r="L231" s="30"/>
      <c r="M231" s="30">
        <f t="shared" si="717"/>
        <v>3950</v>
      </c>
      <c r="N231" s="30">
        <f t="shared" si="718"/>
        <v>0</v>
      </c>
      <c r="O231" s="30">
        <f t="shared" si="719"/>
        <v>0</v>
      </c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>
        <f t="shared" si="622"/>
        <v>3950</v>
      </c>
      <c r="AD231" s="30">
        <f t="shared" si="623"/>
        <v>0</v>
      </c>
      <c r="AE231" s="30">
        <f t="shared" si="624"/>
        <v>0</v>
      </c>
      <c r="AF231" s="30"/>
      <c r="AG231" s="30">
        <f t="shared" si="625"/>
        <v>3950</v>
      </c>
      <c r="AH231" s="30">
        <f t="shared" si="626"/>
        <v>0</v>
      </c>
      <c r="AI231" s="30">
        <f t="shared" si="627"/>
        <v>0</v>
      </c>
      <c r="AJ231" s="30"/>
      <c r="AK231" s="30"/>
      <c r="AL231" s="30"/>
      <c r="AM231" s="30"/>
      <c r="AN231" s="30"/>
      <c r="AO231" s="30"/>
      <c r="AP231" s="30"/>
      <c r="AQ231" s="30"/>
      <c r="AR231" s="30"/>
      <c r="AS231" s="30">
        <f t="shared" si="809"/>
        <v>3950</v>
      </c>
      <c r="AT231" s="30">
        <f t="shared" si="810"/>
        <v>0</v>
      </c>
      <c r="AU231" s="30">
        <f t="shared" si="811"/>
        <v>0</v>
      </c>
      <c r="AV231" s="30"/>
      <c r="AW231" s="30"/>
      <c r="AX231" s="30"/>
      <c r="AY231" s="30">
        <f t="shared" si="812"/>
        <v>3950</v>
      </c>
      <c r="AZ231" s="30">
        <f t="shared" si="813"/>
        <v>0</v>
      </c>
      <c r="BA231" s="30">
        <f t="shared" si="814"/>
        <v>0</v>
      </c>
      <c r="BB231" s="30"/>
      <c r="BC231" s="30">
        <v>633.41499999999996</v>
      </c>
      <c r="BD231" s="30"/>
      <c r="BE231" s="30"/>
      <c r="BF231" s="30"/>
      <c r="BG231" s="30"/>
      <c r="BH231" s="30"/>
      <c r="BI231" s="30"/>
      <c r="BJ231" s="30"/>
      <c r="BK231" s="30"/>
      <c r="BL231" s="30">
        <f t="shared" si="806"/>
        <v>4583.415</v>
      </c>
      <c r="BM231" s="30">
        <f t="shared" si="807"/>
        <v>0</v>
      </c>
      <c r="BN231" s="30">
        <f t="shared" si="808"/>
        <v>0</v>
      </c>
      <c r="BO231" s="30"/>
      <c r="BP231" s="31"/>
      <c r="BQ231" s="1"/>
      <c r="BR231" s="1"/>
      <c r="BS231" s="1"/>
      <c r="BT231" s="1"/>
      <c r="BU231" s="1"/>
      <c r="BV231" s="1"/>
      <c r="BW231" s="1"/>
      <c r="BX231" s="1"/>
      <c r="BY231" s="1"/>
    </row>
    <row r="232" ht="47.25">
      <c r="A232" s="28" t="s">
        <v>195</v>
      </c>
      <c r="B232" s="28" t="s">
        <v>73</v>
      </c>
      <c r="C232" s="28" t="s">
        <v>73</v>
      </c>
      <c r="D232" s="28" t="s">
        <v>232</v>
      </c>
      <c r="E232" s="28"/>
      <c r="F232" s="29" t="s">
        <v>233</v>
      </c>
      <c r="G232" s="30">
        <f>G233+G235+G237+G239+G243</f>
        <v>47514.800000000003</v>
      </c>
      <c r="H232" s="30">
        <f>H233+H235+H237+H239+H243</f>
        <v>48125.200000000004</v>
      </c>
      <c r="I232" s="30">
        <f>I233+I235+I237+I239+I243</f>
        <v>48125.200000000004</v>
      </c>
      <c r="J232" s="30">
        <f>J233+J235+J237+J239+J243</f>
        <v>0</v>
      </c>
      <c r="K232" s="30">
        <f>K233+K235+K237+K239+K243</f>
        <v>0</v>
      </c>
      <c r="L232" s="30">
        <f>L233+L235+L237+L239+L243</f>
        <v>0</v>
      </c>
      <c r="M232" s="30">
        <f t="shared" si="717"/>
        <v>47514.800000000003</v>
      </c>
      <c r="N232" s="30">
        <f t="shared" si="718"/>
        <v>48125.200000000004</v>
      </c>
      <c r="O232" s="30">
        <f t="shared" si="719"/>
        <v>48125.200000000004</v>
      </c>
      <c r="P232" s="30">
        <f>P233+P235+P237+P239+P243</f>
        <v>0</v>
      </c>
      <c r="Q232" s="30">
        <f>Q233+Q235+Q237+Q239+Q243</f>
        <v>0</v>
      </c>
      <c r="R232" s="30">
        <f>R233+R235+R237+R239+R243</f>
        <v>1898.9000000000001</v>
      </c>
      <c r="S232" s="30">
        <f>S233+S235+S237+S239+S243</f>
        <v>0</v>
      </c>
      <c r="T232" s="30">
        <f>T233+T235+T237+T239+T243</f>
        <v>0</v>
      </c>
      <c r="U232" s="30">
        <f>U233+U235+U237+U239+U243</f>
        <v>0</v>
      </c>
      <c r="V232" s="30">
        <f>V233+V235+V237+V239+V243</f>
        <v>1898.9000000000001</v>
      </c>
      <c r="W232" s="30">
        <f>W233+W235+W237+W239+W243</f>
        <v>0</v>
      </c>
      <c r="X232" s="30">
        <f>X233+X235+X237+X239+X243</f>
        <v>0</v>
      </c>
      <c r="Y232" s="30">
        <f>Y233+Y235+Y237+Y239+Y243</f>
        <v>0</v>
      </c>
      <c r="Z232" s="30">
        <f>Z233+Z235+Z237+Z239+Z243</f>
        <v>1898.9000000000001</v>
      </c>
      <c r="AA232" s="30">
        <f>AA233+AA235+AA237+AA239+AA243</f>
        <v>0</v>
      </c>
      <c r="AB232" s="30">
        <f>AB233+AB235+AB237+AB239+AB243</f>
        <v>0</v>
      </c>
      <c r="AC232" s="30">
        <f t="shared" si="622"/>
        <v>49413.700000000004</v>
      </c>
      <c r="AD232" s="30">
        <f t="shared" si="623"/>
        <v>50024.100000000006</v>
      </c>
      <c r="AE232" s="30">
        <f t="shared" si="624"/>
        <v>50024.100000000006</v>
      </c>
      <c r="AF232" s="30">
        <f>AF233+AF235+AF237+AF239+AF243</f>
        <v>0</v>
      </c>
      <c r="AG232" s="30">
        <f t="shared" si="625"/>
        <v>49413.700000000004</v>
      </c>
      <c r="AH232" s="30">
        <f t="shared" si="626"/>
        <v>50024.100000000006</v>
      </c>
      <c r="AI232" s="30">
        <f t="shared" si="627"/>
        <v>50024.100000000006</v>
      </c>
      <c r="AJ232" s="30">
        <f>AJ233+AJ235+AJ237+AJ239+AJ243</f>
        <v>0</v>
      </c>
      <c r="AK232" s="30">
        <f>AK233+AK235+AK237+AK239+AK243</f>
        <v>0</v>
      </c>
      <c r="AL232" s="30">
        <f>AL233+AL235+AL237+AL239+AL243</f>
        <v>-265.5</v>
      </c>
      <c r="AM232" s="30">
        <f>AM233+AM235+AM237+AM239+AM243</f>
        <v>0</v>
      </c>
      <c r="AN232" s="30">
        <f>AN233+AN235+AN237+AN239+AN243</f>
        <v>0</v>
      </c>
      <c r="AO232" s="30">
        <f>AO233+AO235+AO237+AO239+AO243</f>
        <v>0</v>
      </c>
      <c r="AP232" s="30">
        <f>AP233+AP235+AP237+AP239+AP243</f>
        <v>0</v>
      </c>
      <c r="AQ232" s="30">
        <f>AQ233+AQ235+AQ237+AQ239+AQ243</f>
        <v>0</v>
      </c>
      <c r="AR232" s="30">
        <f>AR233+AR235+AR237+AR239+AR243</f>
        <v>0</v>
      </c>
      <c r="AS232" s="30">
        <f t="shared" si="809"/>
        <v>49148.200000000004</v>
      </c>
      <c r="AT232" s="30">
        <f t="shared" si="810"/>
        <v>50024.100000000006</v>
      </c>
      <c r="AU232" s="30">
        <f t="shared" si="811"/>
        <v>50024.100000000006</v>
      </c>
      <c r="AV232" s="30">
        <f>AV233+AV235+AV237+AV239+AV243</f>
        <v>0</v>
      </c>
      <c r="AW232" s="30">
        <f>AW233+AW235+AW237+AW239+AW243</f>
        <v>0</v>
      </c>
      <c r="AX232" s="30">
        <f>AX233+AX235+AX237+AX239+AX243</f>
        <v>0</v>
      </c>
      <c r="AY232" s="30">
        <f t="shared" si="812"/>
        <v>49148.200000000004</v>
      </c>
      <c r="AZ232" s="30">
        <f t="shared" si="813"/>
        <v>50024.100000000006</v>
      </c>
      <c r="BA232" s="30">
        <f t="shared" si="814"/>
        <v>50024.100000000006</v>
      </c>
      <c r="BB232" s="30">
        <f>BB233+BB235+BB237+BB239+BB243</f>
        <v>0</v>
      </c>
      <c r="BC232" s="30">
        <f>BC233+BC235+BC237+BC239+BC243</f>
        <v>0</v>
      </c>
      <c r="BD232" s="30">
        <f>BD233+BD235+BD237+BD239+BD243</f>
        <v>0</v>
      </c>
      <c r="BE232" s="30">
        <f>BE233+BE235+BE237+BE239+BE243</f>
        <v>0</v>
      </c>
      <c r="BF232" s="30">
        <f>BF233+BF235+BF237+BF239+BF243</f>
        <v>0</v>
      </c>
      <c r="BG232" s="30">
        <f>BG233+BG235+BG237+BG239+BG243</f>
        <v>0</v>
      </c>
      <c r="BH232" s="30">
        <f>BH233+BH235+BH237+BH239+BH243</f>
        <v>0</v>
      </c>
      <c r="BI232" s="30">
        <f>BI233+BI235+BI237+BI239+BI243</f>
        <v>0</v>
      </c>
      <c r="BJ232" s="30">
        <f>BJ233+BJ235+BJ237+BJ239+BJ243</f>
        <v>0</v>
      </c>
      <c r="BK232" s="30">
        <f>BK233+BK235+BK237+BK239+BK243</f>
        <v>0</v>
      </c>
      <c r="BL232" s="30">
        <f t="shared" si="806"/>
        <v>49148.200000000004</v>
      </c>
      <c r="BM232" s="30">
        <f t="shared" si="807"/>
        <v>50024.100000000006</v>
      </c>
      <c r="BN232" s="30">
        <f t="shared" si="808"/>
        <v>50024.100000000006</v>
      </c>
      <c r="BO232" s="30">
        <f>BO233+BO235+BO237+BO239+BO243</f>
        <v>0</v>
      </c>
      <c r="BP232" s="31"/>
      <c r="BQ232" s="1"/>
      <c r="BR232" s="1"/>
      <c r="BS232" s="1"/>
      <c r="BT232" s="1"/>
      <c r="BU232" s="1"/>
      <c r="BV232" s="1"/>
      <c r="BW232" s="1"/>
      <c r="BX232" s="1"/>
      <c r="BY232" s="1"/>
    </row>
    <row r="233" ht="47.25">
      <c r="A233" s="28" t="s">
        <v>195</v>
      </c>
      <c r="B233" s="28" t="s">
        <v>73</v>
      </c>
      <c r="C233" s="28" t="s">
        <v>73</v>
      </c>
      <c r="D233" s="28" t="s">
        <v>234</v>
      </c>
      <c r="E233" s="28"/>
      <c r="F233" s="29" t="s">
        <v>53</v>
      </c>
      <c r="G233" s="30">
        <f>G234</f>
        <v>33576.400000000001</v>
      </c>
      <c r="H233" s="30">
        <f>H234</f>
        <v>34638.900000000001</v>
      </c>
      <c r="I233" s="30">
        <f>I234</f>
        <v>34638.900000000001</v>
      </c>
      <c r="J233" s="30">
        <f>J234</f>
        <v>0</v>
      </c>
      <c r="K233" s="30">
        <f>K234</f>
        <v>0</v>
      </c>
      <c r="L233" s="30">
        <f>L234</f>
        <v>0</v>
      </c>
      <c r="M233" s="30">
        <f t="shared" si="717"/>
        <v>33576.400000000001</v>
      </c>
      <c r="N233" s="30">
        <f t="shared" si="718"/>
        <v>34638.900000000001</v>
      </c>
      <c r="O233" s="30">
        <f t="shared" si="719"/>
        <v>34638.900000000001</v>
      </c>
      <c r="P233" s="30">
        <f>P234</f>
        <v>0</v>
      </c>
      <c r="Q233" s="30">
        <f>Q234</f>
        <v>0</v>
      </c>
      <c r="R233" s="30">
        <f>R234</f>
        <v>0</v>
      </c>
      <c r="S233" s="30">
        <f>S234</f>
        <v>0</v>
      </c>
      <c r="T233" s="30">
        <f>T234</f>
        <v>0</v>
      </c>
      <c r="U233" s="30">
        <f>U234</f>
        <v>0</v>
      </c>
      <c r="V233" s="30">
        <f>V234</f>
        <v>0</v>
      </c>
      <c r="W233" s="30">
        <f>W234</f>
        <v>0</v>
      </c>
      <c r="X233" s="30">
        <f>X234</f>
        <v>0</v>
      </c>
      <c r="Y233" s="30">
        <f>Y234</f>
        <v>0</v>
      </c>
      <c r="Z233" s="30">
        <f>Z234</f>
        <v>0</v>
      </c>
      <c r="AA233" s="30">
        <f>AA234</f>
        <v>0</v>
      </c>
      <c r="AB233" s="30">
        <f>AB234</f>
        <v>0</v>
      </c>
      <c r="AC233" s="30">
        <f t="shared" si="622"/>
        <v>33576.400000000001</v>
      </c>
      <c r="AD233" s="30">
        <f t="shared" si="623"/>
        <v>34638.900000000001</v>
      </c>
      <c r="AE233" s="30">
        <f t="shared" si="624"/>
        <v>34638.900000000001</v>
      </c>
      <c r="AF233" s="30">
        <f>AF234</f>
        <v>0</v>
      </c>
      <c r="AG233" s="30">
        <f t="shared" si="625"/>
        <v>33576.400000000001</v>
      </c>
      <c r="AH233" s="30">
        <f t="shared" si="626"/>
        <v>34638.900000000001</v>
      </c>
      <c r="AI233" s="30">
        <f t="shared" si="627"/>
        <v>34638.900000000001</v>
      </c>
      <c r="AJ233" s="30">
        <f>AJ234</f>
        <v>0</v>
      </c>
      <c r="AK233" s="30">
        <f>AK234</f>
        <v>0</v>
      </c>
      <c r="AL233" s="30">
        <f>AL234</f>
        <v>0</v>
      </c>
      <c r="AM233" s="30">
        <f>AM234</f>
        <v>0</v>
      </c>
      <c r="AN233" s="30">
        <f>AN234</f>
        <v>0</v>
      </c>
      <c r="AO233" s="30">
        <f>AO234</f>
        <v>0</v>
      </c>
      <c r="AP233" s="30">
        <f>AP234</f>
        <v>0</v>
      </c>
      <c r="AQ233" s="30">
        <f>AQ234</f>
        <v>0</v>
      </c>
      <c r="AR233" s="30">
        <f>AR234</f>
        <v>0</v>
      </c>
      <c r="AS233" s="30">
        <f t="shared" si="809"/>
        <v>33576.400000000001</v>
      </c>
      <c r="AT233" s="30">
        <f t="shared" si="810"/>
        <v>34638.900000000001</v>
      </c>
      <c r="AU233" s="30">
        <f t="shared" si="811"/>
        <v>34638.900000000001</v>
      </c>
      <c r="AV233" s="30">
        <f>AV234</f>
        <v>0</v>
      </c>
      <c r="AW233" s="30">
        <f>AW234</f>
        <v>0</v>
      </c>
      <c r="AX233" s="30">
        <f>AX234</f>
        <v>0</v>
      </c>
      <c r="AY233" s="30">
        <f t="shared" si="812"/>
        <v>33576.400000000001</v>
      </c>
      <c r="AZ233" s="30">
        <f t="shared" si="813"/>
        <v>34638.900000000001</v>
      </c>
      <c r="BA233" s="30">
        <f t="shared" si="814"/>
        <v>34638.900000000001</v>
      </c>
      <c r="BB233" s="30">
        <f>BB234</f>
        <v>0</v>
      </c>
      <c r="BC233" s="30">
        <f>BC234</f>
        <v>0</v>
      </c>
      <c r="BD233" s="30">
        <f>BD234</f>
        <v>0</v>
      </c>
      <c r="BE233" s="30">
        <f>BE234</f>
        <v>0</v>
      </c>
      <c r="BF233" s="30">
        <f>BF234</f>
        <v>0</v>
      </c>
      <c r="BG233" s="30">
        <f>BG234</f>
        <v>0</v>
      </c>
      <c r="BH233" s="30">
        <f>BH234</f>
        <v>0</v>
      </c>
      <c r="BI233" s="30">
        <f>BI234</f>
        <v>0</v>
      </c>
      <c r="BJ233" s="30">
        <f>BJ234</f>
        <v>0</v>
      </c>
      <c r="BK233" s="30">
        <f>BK234</f>
        <v>0</v>
      </c>
      <c r="BL233" s="30">
        <f t="shared" si="806"/>
        <v>33576.400000000001</v>
      </c>
      <c r="BM233" s="30">
        <f t="shared" si="807"/>
        <v>34638.900000000001</v>
      </c>
      <c r="BN233" s="30">
        <f t="shared" si="808"/>
        <v>34638.900000000001</v>
      </c>
      <c r="BO233" s="30">
        <f>BO234</f>
        <v>0</v>
      </c>
      <c r="BP233" s="31"/>
      <c r="BQ233" s="1"/>
      <c r="BR233" s="1"/>
      <c r="BS233" s="1"/>
      <c r="BT233" s="1"/>
      <c r="BU233" s="1"/>
      <c r="BV233" s="1"/>
      <c r="BW233" s="1"/>
      <c r="BX233" s="1"/>
      <c r="BY233" s="1"/>
    </row>
    <row r="234" ht="31.5">
      <c r="A234" s="28" t="s">
        <v>195</v>
      </c>
      <c r="B234" s="28" t="s">
        <v>73</v>
      </c>
      <c r="C234" s="28" t="s">
        <v>73</v>
      </c>
      <c r="D234" s="28" t="s">
        <v>234</v>
      </c>
      <c r="E234" s="28" t="s">
        <v>127</v>
      </c>
      <c r="F234" s="29" t="s">
        <v>128</v>
      </c>
      <c r="G234" s="30">
        <v>33576.400000000001</v>
      </c>
      <c r="H234" s="30">
        <v>34638.900000000001</v>
      </c>
      <c r="I234" s="30">
        <v>34638.900000000001</v>
      </c>
      <c r="J234" s="30"/>
      <c r="K234" s="30"/>
      <c r="L234" s="30"/>
      <c r="M234" s="30">
        <f t="shared" si="717"/>
        <v>33576.400000000001</v>
      </c>
      <c r="N234" s="30">
        <f t="shared" si="718"/>
        <v>34638.900000000001</v>
      </c>
      <c r="O234" s="30">
        <f t="shared" si="719"/>
        <v>34638.900000000001</v>
      </c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>
        <f t="shared" si="622"/>
        <v>33576.400000000001</v>
      </c>
      <c r="AD234" s="30">
        <f t="shared" si="623"/>
        <v>34638.900000000001</v>
      </c>
      <c r="AE234" s="30">
        <f t="shared" si="624"/>
        <v>34638.900000000001</v>
      </c>
      <c r="AF234" s="30"/>
      <c r="AG234" s="30">
        <f t="shared" si="625"/>
        <v>33576.400000000001</v>
      </c>
      <c r="AH234" s="30">
        <f t="shared" si="626"/>
        <v>34638.900000000001</v>
      </c>
      <c r="AI234" s="30">
        <f t="shared" si="627"/>
        <v>34638.900000000001</v>
      </c>
      <c r="AJ234" s="30"/>
      <c r="AK234" s="30"/>
      <c r="AL234" s="30"/>
      <c r="AM234" s="30"/>
      <c r="AN234" s="30"/>
      <c r="AO234" s="30"/>
      <c r="AP234" s="30"/>
      <c r="AQ234" s="30"/>
      <c r="AR234" s="30"/>
      <c r="AS234" s="30">
        <f t="shared" si="809"/>
        <v>33576.400000000001</v>
      </c>
      <c r="AT234" s="30">
        <f t="shared" si="810"/>
        <v>34638.900000000001</v>
      </c>
      <c r="AU234" s="30">
        <f t="shared" si="811"/>
        <v>34638.900000000001</v>
      </c>
      <c r="AV234" s="30"/>
      <c r="AW234" s="30"/>
      <c r="AX234" s="30"/>
      <c r="AY234" s="30">
        <f t="shared" si="812"/>
        <v>33576.400000000001</v>
      </c>
      <c r="AZ234" s="30">
        <f t="shared" si="813"/>
        <v>34638.900000000001</v>
      </c>
      <c r="BA234" s="30">
        <f t="shared" si="814"/>
        <v>34638.900000000001</v>
      </c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>
        <f t="shared" si="806"/>
        <v>33576.400000000001</v>
      </c>
      <c r="BM234" s="30">
        <f t="shared" si="807"/>
        <v>34638.900000000001</v>
      </c>
      <c r="BN234" s="30">
        <f t="shared" si="808"/>
        <v>34638.900000000001</v>
      </c>
      <c r="BO234" s="30"/>
      <c r="BP234" s="31"/>
      <c r="BQ234" s="1"/>
      <c r="BR234" s="1"/>
      <c r="BS234" s="1"/>
      <c r="BT234" s="1"/>
      <c r="BU234" s="1"/>
      <c r="BV234" s="1"/>
      <c r="BW234" s="1"/>
      <c r="BX234" s="1"/>
      <c r="BY234" s="1"/>
    </row>
    <row r="235">
      <c r="A235" s="28" t="s">
        <v>195</v>
      </c>
      <c r="B235" s="28" t="s">
        <v>73</v>
      </c>
      <c r="C235" s="28" t="s">
        <v>73</v>
      </c>
      <c r="D235" s="28" t="s">
        <v>235</v>
      </c>
      <c r="E235" s="28"/>
      <c r="F235" s="29" t="s">
        <v>236</v>
      </c>
      <c r="G235" s="30">
        <f>G236</f>
        <v>6705.8999999999996</v>
      </c>
      <c r="H235" s="30">
        <f>H236</f>
        <v>6705.8999999999996</v>
      </c>
      <c r="I235" s="30">
        <f>I236</f>
        <v>6705.8999999999996</v>
      </c>
      <c r="J235" s="30">
        <f>J236</f>
        <v>0</v>
      </c>
      <c r="K235" s="30">
        <f>K236</f>
        <v>0</v>
      </c>
      <c r="L235" s="30">
        <f>L236</f>
        <v>0</v>
      </c>
      <c r="M235" s="30">
        <f t="shared" si="717"/>
        <v>6705.8999999999996</v>
      </c>
      <c r="N235" s="30">
        <f t="shared" si="718"/>
        <v>6705.8999999999996</v>
      </c>
      <c r="O235" s="30">
        <f t="shared" si="719"/>
        <v>6705.8999999999996</v>
      </c>
      <c r="P235" s="30">
        <f>P236</f>
        <v>0</v>
      </c>
      <c r="Q235" s="30">
        <f>Q236</f>
        <v>0</v>
      </c>
      <c r="R235" s="30">
        <f>R236</f>
        <v>0</v>
      </c>
      <c r="S235" s="30">
        <f>S236</f>
        <v>0</v>
      </c>
      <c r="T235" s="30">
        <f>T236</f>
        <v>0</v>
      </c>
      <c r="U235" s="30">
        <f>U236</f>
        <v>0</v>
      </c>
      <c r="V235" s="30">
        <f>V236</f>
        <v>0</v>
      </c>
      <c r="W235" s="30">
        <f>W236</f>
        <v>0</v>
      </c>
      <c r="X235" s="30">
        <f>X236</f>
        <v>0</v>
      </c>
      <c r="Y235" s="30">
        <f>Y236</f>
        <v>0</v>
      </c>
      <c r="Z235" s="30">
        <f>Z236</f>
        <v>0</v>
      </c>
      <c r="AA235" s="30">
        <f>AA236</f>
        <v>0</v>
      </c>
      <c r="AB235" s="30">
        <f>AB236</f>
        <v>0</v>
      </c>
      <c r="AC235" s="30">
        <f t="shared" ref="AC235:AC298" si="815">M235+R235+P235+Q235+T235+S235</f>
        <v>6705.8999999999996</v>
      </c>
      <c r="AD235" s="30">
        <f t="shared" ref="AD235:AD298" si="816">N235+V235+X235+U235+W235</f>
        <v>6705.8999999999996</v>
      </c>
      <c r="AE235" s="30">
        <f t="shared" ref="AE235:AE298" si="817">O235+Z235+AB235+Y235+AA235</f>
        <v>6705.8999999999996</v>
      </c>
      <c r="AF235" s="30">
        <f>AF236</f>
        <v>0</v>
      </c>
      <c r="AG235" s="30">
        <f t="shared" ref="AG235:AG298" si="818">AC235+AF235</f>
        <v>6705.8999999999996</v>
      </c>
      <c r="AH235" s="30">
        <f t="shared" ref="AH235:AH298" si="819">AD235</f>
        <v>6705.8999999999996</v>
      </c>
      <c r="AI235" s="30">
        <f t="shared" ref="AI235:AI298" si="820">AE235</f>
        <v>6705.8999999999996</v>
      </c>
      <c r="AJ235" s="30">
        <f>AJ236</f>
        <v>0</v>
      </c>
      <c r="AK235" s="30">
        <f>AK236</f>
        <v>0</v>
      </c>
      <c r="AL235" s="30">
        <f>AL236</f>
        <v>0</v>
      </c>
      <c r="AM235" s="30">
        <f>AM236</f>
        <v>0</v>
      </c>
      <c r="AN235" s="30">
        <f>AN236</f>
        <v>0</v>
      </c>
      <c r="AO235" s="30">
        <f>AO236</f>
        <v>0</v>
      </c>
      <c r="AP235" s="30">
        <f>AP236</f>
        <v>0</v>
      </c>
      <c r="AQ235" s="30">
        <f>AQ236</f>
        <v>0</v>
      </c>
      <c r="AR235" s="30">
        <f>AR236</f>
        <v>0</v>
      </c>
      <c r="AS235" s="30">
        <f t="shared" si="809"/>
        <v>6705.8999999999996</v>
      </c>
      <c r="AT235" s="30">
        <f t="shared" si="810"/>
        <v>6705.8999999999996</v>
      </c>
      <c r="AU235" s="30">
        <f t="shared" si="811"/>
        <v>6705.8999999999996</v>
      </c>
      <c r="AV235" s="30">
        <f>AV236</f>
        <v>0</v>
      </c>
      <c r="AW235" s="30">
        <f>AW236</f>
        <v>0</v>
      </c>
      <c r="AX235" s="30">
        <f>AX236</f>
        <v>0</v>
      </c>
      <c r="AY235" s="30">
        <f t="shared" si="812"/>
        <v>6705.8999999999996</v>
      </c>
      <c r="AZ235" s="30">
        <f t="shared" si="813"/>
        <v>6705.8999999999996</v>
      </c>
      <c r="BA235" s="30">
        <f t="shared" si="814"/>
        <v>6705.8999999999996</v>
      </c>
      <c r="BB235" s="30">
        <f>BB236</f>
        <v>0</v>
      </c>
      <c r="BC235" s="30">
        <f>BC236</f>
        <v>0</v>
      </c>
      <c r="BD235" s="30">
        <f>BD236</f>
        <v>0</v>
      </c>
      <c r="BE235" s="30">
        <f>BE236</f>
        <v>0</v>
      </c>
      <c r="BF235" s="30">
        <f>BF236</f>
        <v>0</v>
      </c>
      <c r="BG235" s="30">
        <f>BG236</f>
        <v>0</v>
      </c>
      <c r="BH235" s="30">
        <f>BH236</f>
        <v>0</v>
      </c>
      <c r="BI235" s="30">
        <f>BI236</f>
        <v>0</v>
      </c>
      <c r="BJ235" s="30">
        <f>BJ236</f>
        <v>0</v>
      </c>
      <c r="BK235" s="30">
        <f>BK236</f>
        <v>0</v>
      </c>
      <c r="BL235" s="30">
        <f t="shared" si="806"/>
        <v>6705.8999999999996</v>
      </c>
      <c r="BM235" s="30">
        <f t="shared" si="807"/>
        <v>6705.8999999999996</v>
      </c>
      <c r="BN235" s="30">
        <f t="shared" si="808"/>
        <v>6705.8999999999996</v>
      </c>
      <c r="BO235" s="30">
        <f>BO236</f>
        <v>0</v>
      </c>
      <c r="BP235" s="31"/>
      <c r="BQ235" s="1"/>
      <c r="BR235" s="1"/>
      <c r="BS235" s="1"/>
      <c r="BT235" s="1"/>
      <c r="BU235" s="1"/>
      <c r="BV235" s="1"/>
      <c r="BW235" s="1"/>
      <c r="BX235" s="1"/>
      <c r="BY235" s="1"/>
    </row>
    <row r="236" ht="31.5">
      <c r="A236" s="28" t="s">
        <v>195</v>
      </c>
      <c r="B236" s="28" t="s">
        <v>73</v>
      </c>
      <c r="C236" s="28" t="s">
        <v>73</v>
      </c>
      <c r="D236" s="28" t="s">
        <v>235</v>
      </c>
      <c r="E236" s="28" t="s">
        <v>127</v>
      </c>
      <c r="F236" s="29" t="s">
        <v>128</v>
      </c>
      <c r="G236" s="30">
        <v>6705.8999999999996</v>
      </c>
      <c r="H236" s="30">
        <v>6705.8999999999996</v>
      </c>
      <c r="I236" s="30">
        <v>6705.8999999999996</v>
      </c>
      <c r="J236" s="30"/>
      <c r="K236" s="30"/>
      <c r="L236" s="30"/>
      <c r="M236" s="30">
        <f t="shared" si="717"/>
        <v>6705.8999999999996</v>
      </c>
      <c r="N236" s="30">
        <f t="shared" si="718"/>
        <v>6705.8999999999996</v>
      </c>
      <c r="O236" s="30">
        <f t="shared" si="719"/>
        <v>6705.8999999999996</v>
      </c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>
        <f t="shared" si="815"/>
        <v>6705.8999999999996</v>
      </c>
      <c r="AD236" s="30">
        <f t="shared" si="816"/>
        <v>6705.8999999999996</v>
      </c>
      <c r="AE236" s="30">
        <f t="shared" si="817"/>
        <v>6705.8999999999996</v>
      </c>
      <c r="AF236" s="30"/>
      <c r="AG236" s="30">
        <f t="shared" si="818"/>
        <v>6705.8999999999996</v>
      </c>
      <c r="AH236" s="30">
        <f t="shared" si="819"/>
        <v>6705.8999999999996</v>
      </c>
      <c r="AI236" s="30">
        <f t="shared" si="820"/>
        <v>6705.8999999999996</v>
      </c>
      <c r="AJ236" s="30"/>
      <c r="AK236" s="30"/>
      <c r="AL236" s="30"/>
      <c r="AM236" s="30"/>
      <c r="AN236" s="30"/>
      <c r="AO236" s="30"/>
      <c r="AP236" s="30"/>
      <c r="AQ236" s="30"/>
      <c r="AR236" s="30"/>
      <c r="AS236" s="30">
        <f t="shared" si="809"/>
        <v>6705.8999999999996</v>
      </c>
      <c r="AT236" s="30">
        <f t="shared" si="810"/>
        <v>6705.8999999999996</v>
      </c>
      <c r="AU236" s="30">
        <f t="shared" si="811"/>
        <v>6705.8999999999996</v>
      </c>
      <c r="AV236" s="30"/>
      <c r="AW236" s="30"/>
      <c r="AX236" s="30"/>
      <c r="AY236" s="30">
        <f t="shared" si="812"/>
        <v>6705.8999999999996</v>
      </c>
      <c r="AZ236" s="30">
        <f t="shared" si="813"/>
        <v>6705.8999999999996</v>
      </c>
      <c r="BA236" s="30">
        <f t="shared" si="814"/>
        <v>6705.8999999999996</v>
      </c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>
        <f t="shared" si="806"/>
        <v>6705.8999999999996</v>
      </c>
      <c r="BM236" s="30">
        <f t="shared" si="807"/>
        <v>6705.8999999999996</v>
      </c>
      <c r="BN236" s="30">
        <f t="shared" si="808"/>
        <v>6705.8999999999996</v>
      </c>
      <c r="BO236" s="30"/>
      <c r="BP236" s="31"/>
      <c r="BQ236" s="1"/>
      <c r="BR236" s="1"/>
      <c r="BS236" s="1"/>
      <c r="BT236" s="1"/>
      <c r="BU236" s="1"/>
      <c r="BV236" s="1"/>
      <c r="BW236" s="1"/>
      <c r="BX236" s="1"/>
      <c r="BY236" s="1"/>
    </row>
    <row r="237">
      <c r="A237" s="28" t="s">
        <v>195</v>
      </c>
      <c r="B237" s="28" t="s">
        <v>73</v>
      </c>
      <c r="C237" s="28" t="s">
        <v>73</v>
      </c>
      <c r="D237" s="28" t="s">
        <v>237</v>
      </c>
      <c r="E237" s="28"/>
      <c r="F237" s="29" t="s">
        <v>214</v>
      </c>
      <c r="G237" s="30">
        <f>G238</f>
        <v>531.29999999999995</v>
      </c>
      <c r="H237" s="30">
        <f>H238</f>
        <v>0</v>
      </c>
      <c r="I237" s="30">
        <f>I238</f>
        <v>0</v>
      </c>
      <c r="J237" s="30">
        <f>J238</f>
        <v>0</v>
      </c>
      <c r="K237" s="30">
        <f>K238</f>
        <v>0</v>
      </c>
      <c r="L237" s="30">
        <f>L238</f>
        <v>0</v>
      </c>
      <c r="M237" s="30">
        <f t="shared" si="717"/>
        <v>531.29999999999995</v>
      </c>
      <c r="N237" s="30">
        <f t="shared" si="718"/>
        <v>0</v>
      </c>
      <c r="O237" s="30">
        <f t="shared" si="719"/>
        <v>0</v>
      </c>
      <c r="P237" s="30">
        <f>P238</f>
        <v>0</v>
      </c>
      <c r="Q237" s="30">
        <f>Q238</f>
        <v>0</v>
      </c>
      <c r="R237" s="30">
        <f>R238</f>
        <v>0</v>
      </c>
      <c r="S237" s="30">
        <f>S238</f>
        <v>0</v>
      </c>
      <c r="T237" s="30">
        <f>T238</f>
        <v>0</v>
      </c>
      <c r="U237" s="30">
        <f>U238</f>
        <v>0</v>
      </c>
      <c r="V237" s="30">
        <f>V238</f>
        <v>0</v>
      </c>
      <c r="W237" s="30">
        <f>W238</f>
        <v>0</v>
      </c>
      <c r="X237" s="30">
        <f>X238</f>
        <v>0</v>
      </c>
      <c r="Y237" s="30">
        <f>Y238</f>
        <v>0</v>
      </c>
      <c r="Z237" s="30">
        <f>Z238</f>
        <v>0</v>
      </c>
      <c r="AA237" s="30">
        <f>AA238</f>
        <v>0</v>
      </c>
      <c r="AB237" s="30">
        <f>AB238</f>
        <v>0</v>
      </c>
      <c r="AC237" s="30">
        <f t="shared" si="815"/>
        <v>531.29999999999995</v>
      </c>
      <c r="AD237" s="30">
        <f t="shared" si="816"/>
        <v>0</v>
      </c>
      <c r="AE237" s="30">
        <f t="shared" si="817"/>
        <v>0</v>
      </c>
      <c r="AF237" s="30">
        <f>AF238</f>
        <v>0</v>
      </c>
      <c r="AG237" s="30">
        <f t="shared" si="818"/>
        <v>531.29999999999995</v>
      </c>
      <c r="AH237" s="30">
        <f t="shared" si="819"/>
        <v>0</v>
      </c>
      <c r="AI237" s="30">
        <f t="shared" si="820"/>
        <v>0</v>
      </c>
      <c r="AJ237" s="30">
        <f>AJ238</f>
        <v>0</v>
      </c>
      <c r="AK237" s="30">
        <f>AK238</f>
        <v>0</v>
      </c>
      <c r="AL237" s="30">
        <f>AL238</f>
        <v>-265.5</v>
      </c>
      <c r="AM237" s="30">
        <f>AM238</f>
        <v>0</v>
      </c>
      <c r="AN237" s="30">
        <f>AN238</f>
        <v>0</v>
      </c>
      <c r="AO237" s="30">
        <f>AO238</f>
        <v>0</v>
      </c>
      <c r="AP237" s="30">
        <f>AP238</f>
        <v>0</v>
      </c>
      <c r="AQ237" s="30">
        <f>AQ238</f>
        <v>0</v>
      </c>
      <c r="AR237" s="30">
        <f>AR238</f>
        <v>0</v>
      </c>
      <c r="AS237" s="30">
        <f t="shared" si="809"/>
        <v>265.79999999999995</v>
      </c>
      <c r="AT237" s="30">
        <f t="shared" si="810"/>
        <v>0</v>
      </c>
      <c r="AU237" s="30">
        <f t="shared" si="811"/>
        <v>0</v>
      </c>
      <c r="AV237" s="30">
        <f>AV238</f>
        <v>0</v>
      </c>
      <c r="AW237" s="30">
        <f>AW238</f>
        <v>0</v>
      </c>
      <c r="AX237" s="30">
        <f>AX238</f>
        <v>0</v>
      </c>
      <c r="AY237" s="30">
        <f t="shared" si="812"/>
        <v>265.79999999999995</v>
      </c>
      <c r="AZ237" s="30">
        <f t="shared" si="813"/>
        <v>0</v>
      </c>
      <c r="BA237" s="30">
        <f t="shared" si="814"/>
        <v>0</v>
      </c>
      <c r="BB237" s="30">
        <f>BB238</f>
        <v>0</v>
      </c>
      <c r="BC237" s="30">
        <f>BC238</f>
        <v>0</v>
      </c>
      <c r="BD237" s="30">
        <f>BD238</f>
        <v>0</v>
      </c>
      <c r="BE237" s="30">
        <f>BE238</f>
        <v>0</v>
      </c>
      <c r="BF237" s="30">
        <f>BF238</f>
        <v>0</v>
      </c>
      <c r="BG237" s="30">
        <f>BG238</f>
        <v>0</v>
      </c>
      <c r="BH237" s="30">
        <f>BH238</f>
        <v>0</v>
      </c>
      <c r="BI237" s="30">
        <f>BI238</f>
        <v>0</v>
      </c>
      <c r="BJ237" s="30">
        <f>BJ238</f>
        <v>0</v>
      </c>
      <c r="BK237" s="30">
        <f>BK238</f>
        <v>0</v>
      </c>
      <c r="BL237" s="30">
        <f t="shared" si="806"/>
        <v>265.79999999999995</v>
      </c>
      <c r="BM237" s="30">
        <f t="shared" si="807"/>
        <v>0</v>
      </c>
      <c r="BN237" s="30">
        <f t="shared" si="808"/>
        <v>0</v>
      </c>
      <c r="BO237" s="30">
        <f>BO238</f>
        <v>0</v>
      </c>
      <c r="BP237" s="31"/>
      <c r="BQ237" s="1"/>
      <c r="BR237" s="1"/>
      <c r="BS237" s="1"/>
      <c r="BT237" s="1"/>
      <c r="BU237" s="1"/>
      <c r="BV237" s="1"/>
      <c r="BW237" s="1"/>
      <c r="BX237" s="1"/>
      <c r="BY237" s="1"/>
    </row>
    <row r="238" ht="31.5">
      <c r="A238" s="28" t="s">
        <v>195</v>
      </c>
      <c r="B238" s="28" t="s">
        <v>73</v>
      </c>
      <c r="C238" s="28" t="s">
        <v>73</v>
      </c>
      <c r="D238" s="28" t="s">
        <v>237</v>
      </c>
      <c r="E238" s="28" t="s">
        <v>127</v>
      </c>
      <c r="F238" s="29" t="s">
        <v>128</v>
      </c>
      <c r="G238" s="30">
        <v>531.29999999999995</v>
      </c>
      <c r="H238" s="30"/>
      <c r="I238" s="30"/>
      <c r="J238" s="30"/>
      <c r="K238" s="30"/>
      <c r="L238" s="30"/>
      <c r="M238" s="30">
        <f t="shared" si="717"/>
        <v>531.29999999999995</v>
      </c>
      <c r="N238" s="30">
        <f t="shared" si="718"/>
        <v>0</v>
      </c>
      <c r="O238" s="30">
        <f t="shared" si="719"/>
        <v>0</v>
      </c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>
        <f t="shared" si="815"/>
        <v>531.29999999999995</v>
      </c>
      <c r="AD238" s="30">
        <f t="shared" si="816"/>
        <v>0</v>
      </c>
      <c r="AE238" s="30">
        <f t="shared" si="817"/>
        <v>0</v>
      </c>
      <c r="AF238" s="30"/>
      <c r="AG238" s="30">
        <f t="shared" si="818"/>
        <v>531.29999999999995</v>
      </c>
      <c r="AH238" s="30">
        <f t="shared" si="819"/>
        <v>0</v>
      </c>
      <c r="AI238" s="30">
        <f t="shared" si="820"/>
        <v>0</v>
      </c>
      <c r="AJ238" s="30"/>
      <c r="AK238" s="30"/>
      <c r="AL238" s="30">
        <v>-265.5</v>
      </c>
      <c r="AM238" s="30"/>
      <c r="AN238" s="30"/>
      <c r="AO238" s="30"/>
      <c r="AP238" s="30"/>
      <c r="AQ238" s="30"/>
      <c r="AR238" s="30"/>
      <c r="AS238" s="30">
        <f t="shared" si="809"/>
        <v>265.79999999999995</v>
      </c>
      <c r="AT238" s="30">
        <f t="shared" si="810"/>
        <v>0</v>
      </c>
      <c r="AU238" s="30">
        <f t="shared" si="811"/>
        <v>0</v>
      </c>
      <c r="AV238" s="30"/>
      <c r="AW238" s="30"/>
      <c r="AX238" s="30"/>
      <c r="AY238" s="30">
        <f t="shared" si="812"/>
        <v>265.79999999999995</v>
      </c>
      <c r="AZ238" s="30">
        <f t="shared" si="813"/>
        <v>0</v>
      </c>
      <c r="BA238" s="30">
        <f t="shared" si="814"/>
        <v>0</v>
      </c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>
        <f t="shared" si="806"/>
        <v>265.79999999999995</v>
      </c>
      <c r="BM238" s="30">
        <f t="shared" si="807"/>
        <v>0</v>
      </c>
      <c r="BN238" s="30">
        <f t="shared" si="808"/>
        <v>0</v>
      </c>
      <c r="BO238" s="30"/>
      <c r="BP238" s="31"/>
      <c r="BQ238" s="1"/>
      <c r="BR238" s="1"/>
      <c r="BS238" s="1"/>
      <c r="BT238" s="1"/>
      <c r="BU238" s="1"/>
      <c r="BV238" s="1"/>
      <c r="BW238" s="1"/>
      <c r="BX238" s="1"/>
      <c r="BY238" s="1"/>
    </row>
    <row r="239">
      <c r="A239" s="28" t="s">
        <v>195</v>
      </c>
      <c r="B239" s="28" t="s">
        <v>73</v>
      </c>
      <c r="C239" s="28" t="s">
        <v>73</v>
      </c>
      <c r="D239" s="28" t="s">
        <v>238</v>
      </c>
      <c r="E239" s="28"/>
      <c r="F239" s="29" t="s">
        <v>239</v>
      </c>
      <c r="G239" s="30">
        <f>G242+G240+G241</f>
        <v>4249.6000000000004</v>
      </c>
      <c r="H239" s="30">
        <f>H242+H240+H241</f>
        <v>4249.6000000000004</v>
      </c>
      <c r="I239" s="30">
        <f>I242+I240+I241</f>
        <v>4249.6000000000004</v>
      </c>
      <c r="J239" s="30">
        <f>J242+J240+J241</f>
        <v>0</v>
      </c>
      <c r="K239" s="30">
        <f>K242+K240+K241</f>
        <v>0</v>
      </c>
      <c r="L239" s="30">
        <f>L242+L240+L241</f>
        <v>0</v>
      </c>
      <c r="M239" s="30">
        <f t="shared" si="717"/>
        <v>4249.6000000000004</v>
      </c>
      <c r="N239" s="30">
        <f t="shared" si="718"/>
        <v>4249.6000000000004</v>
      </c>
      <c r="O239" s="30">
        <f t="shared" si="719"/>
        <v>4249.6000000000004</v>
      </c>
      <c r="P239" s="30">
        <f>P242+P240+P241</f>
        <v>0</v>
      </c>
      <c r="Q239" s="30">
        <f>Q242+Q240+Q241</f>
        <v>0</v>
      </c>
      <c r="R239" s="30">
        <f>R242+R240+R241</f>
        <v>1898.9000000000001</v>
      </c>
      <c r="S239" s="30">
        <f>S242+S240+S241</f>
        <v>0</v>
      </c>
      <c r="T239" s="30">
        <f>T242+T240+T241</f>
        <v>0</v>
      </c>
      <c r="U239" s="30">
        <f>U242+U240+U241</f>
        <v>0</v>
      </c>
      <c r="V239" s="30">
        <f>V242+V240+V241</f>
        <v>1898.9000000000001</v>
      </c>
      <c r="W239" s="30">
        <f>W242+W240+W241</f>
        <v>0</v>
      </c>
      <c r="X239" s="30">
        <f>X242+X240+X241</f>
        <v>0</v>
      </c>
      <c r="Y239" s="30">
        <f>Y242+Y240+Y241</f>
        <v>0</v>
      </c>
      <c r="Z239" s="30">
        <f>Z242+Z240+Z241</f>
        <v>1898.9000000000001</v>
      </c>
      <c r="AA239" s="30">
        <f>AA242+AA240+AA241</f>
        <v>0</v>
      </c>
      <c r="AB239" s="30">
        <f>AB242+AB240+AB241</f>
        <v>0</v>
      </c>
      <c r="AC239" s="30">
        <f t="shared" si="815"/>
        <v>6148.5</v>
      </c>
      <c r="AD239" s="30">
        <f t="shared" si="816"/>
        <v>6148.5</v>
      </c>
      <c r="AE239" s="30">
        <f t="shared" si="817"/>
        <v>6148.5</v>
      </c>
      <c r="AF239" s="30">
        <f>AF242+AF240+AF241</f>
        <v>0</v>
      </c>
      <c r="AG239" s="30">
        <f t="shared" si="818"/>
        <v>6148.5</v>
      </c>
      <c r="AH239" s="30">
        <f t="shared" si="819"/>
        <v>6148.5</v>
      </c>
      <c r="AI239" s="30">
        <f t="shared" si="820"/>
        <v>6148.5</v>
      </c>
      <c r="AJ239" s="30">
        <f>AJ242+AJ240+AJ241</f>
        <v>0</v>
      </c>
      <c r="AK239" s="30">
        <f>AK242+AK240+AK241</f>
        <v>0</v>
      </c>
      <c r="AL239" s="30">
        <f>AL242+AL240+AL241</f>
        <v>0</v>
      </c>
      <c r="AM239" s="30">
        <f>AM242+AM240+AM241</f>
        <v>0</v>
      </c>
      <c r="AN239" s="30">
        <f>AN242+AN240+AN241</f>
        <v>0</v>
      </c>
      <c r="AO239" s="30">
        <f>AO242+AO240+AO241</f>
        <v>0</v>
      </c>
      <c r="AP239" s="30">
        <f>AP242+AP240+AP241</f>
        <v>0</v>
      </c>
      <c r="AQ239" s="30">
        <f>AQ242+AQ240+AQ241</f>
        <v>0</v>
      </c>
      <c r="AR239" s="30">
        <f>AR242+AR240+AR241</f>
        <v>0</v>
      </c>
      <c r="AS239" s="30">
        <f t="shared" si="809"/>
        <v>6148.5</v>
      </c>
      <c r="AT239" s="30">
        <f t="shared" si="810"/>
        <v>6148.5</v>
      </c>
      <c r="AU239" s="30">
        <f t="shared" si="811"/>
        <v>6148.5</v>
      </c>
      <c r="AV239" s="30">
        <f>AV242+AV240+AV241</f>
        <v>0</v>
      </c>
      <c r="AW239" s="30">
        <f>AW242+AW240+AW241</f>
        <v>0</v>
      </c>
      <c r="AX239" s="30">
        <f>AX242+AX240+AX241</f>
        <v>0</v>
      </c>
      <c r="AY239" s="30">
        <f t="shared" si="812"/>
        <v>6148.5</v>
      </c>
      <c r="AZ239" s="30">
        <f t="shared" si="813"/>
        <v>6148.5</v>
      </c>
      <c r="BA239" s="30">
        <f t="shared" si="814"/>
        <v>6148.5</v>
      </c>
      <c r="BB239" s="30">
        <f>BB242+BB240+BB241</f>
        <v>0</v>
      </c>
      <c r="BC239" s="30">
        <f>BC242+BC240+BC241</f>
        <v>0</v>
      </c>
      <c r="BD239" s="30">
        <f>BD242+BD240+BD241</f>
        <v>0</v>
      </c>
      <c r="BE239" s="30">
        <f>BE242+BE240+BE241</f>
        <v>0</v>
      </c>
      <c r="BF239" s="30">
        <f>BF242+BF240+BF241</f>
        <v>0</v>
      </c>
      <c r="BG239" s="30">
        <f>BG242+BG240+BG241</f>
        <v>0</v>
      </c>
      <c r="BH239" s="30">
        <f>BH242+BH240+BH241</f>
        <v>0</v>
      </c>
      <c r="BI239" s="30">
        <f>BI242+BI240+BI241</f>
        <v>0</v>
      </c>
      <c r="BJ239" s="30">
        <f>BJ242+BJ240+BJ241</f>
        <v>0</v>
      </c>
      <c r="BK239" s="30">
        <f>BK242+BK240+BK241</f>
        <v>0</v>
      </c>
      <c r="BL239" s="30">
        <f t="shared" si="806"/>
        <v>6148.5</v>
      </c>
      <c r="BM239" s="30">
        <f t="shared" si="807"/>
        <v>6148.5</v>
      </c>
      <c r="BN239" s="30">
        <f t="shared" si="808"/>
        <v>6148.5</v>
      </c>
      <c r="BO239" s="30">
        <f>BO242+BO240+BO241</f>
        <v>0</v>
      </c>
      <c r="BP239" s="31"/>
      <c r="BQ239" s="1"/>
      <c r="BR239" s="1"/>
      <c r="BS239" s="1"/>
      <c r="BT239" s="1"/>
      <c r="BU239" s="1"/>
      <c r="BV239" s="1"/>
      <c r="BW239" s="1"/>
      <c r="BX239" s="1"/>
      <c r="BY239" s="1"/>
    </row>
    <row r="240" ht="31.5">
      <c r="A240" s="28" t="s">
        <v>195</v>
      </c>
      <c r="B240" s="28" t="s">
        <v>73</v>
      </c>
      <c r="C240" s="28" t="s">
        <v>73</v>
      </c>
      <c r="D240" s="28" t="s">
        <v>238</v>
      </c>
      <c r="E240" s="28" t="s">
        <v>38</v>
      </c>
      <c r="F240" s="29" t="s">
        <v>39</v>
      </c>
      <c r="G240" s="30">
        <v>767.60000000000002</v>
      </c>
      <c r="H240" s="30">
        <v>767.60000000000002</v>
      </c>
      <c r="I240" s="30">
        <v>767.60000000000002</v>
      </c>
      <c r="J240" s="30"/>
      <c r="K240" s="30"/>
      <c r="L240" s="30"/>
      <c r="M240" s="30">
        <f t="shared" si="717"/>
        <v>767.60000000000002</v>
      </c>
      <c r="N240" s="30">
        <f t="shared" si="718"/>
        <v>767.60000000000002</v>
      </c>
      <c r="O240" s="30">
        <f t="shared" si="719"/>
        <v>767.60000000000002</v>
      </c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>
        <f t="shared" si="815"/>
        <v>767.60000000000002</v>
      </c>
      <c r="AD240" s="30">
        <f t="shared" si="816"/>
        <v>767.60000000000002</v>
      </c>
      <c r="AE240" s="30">
        <f t="shared" si="817"/>
        <v>767.60000000000002</v>
      </c>
      <c r="AF240" s="30"/>
      <c r="AG240" s="30">
        <f t="shared" si="818"/>
        <v>767.60000000000002</v>
      </c>
      <c r="AH240" s="30">
        <f t="shared" si="819"/>
        <v>767.60000000000002</v>
      </c>
      <c r="AI240" s="30">
        <f t="shared" si="820"/>
        <v>767.60000000000002</v>
      </c>
      <c r="AJ240" s="30"/>
      <c r="AK240" s="30"/>
      <c r="AL240" s="30"/>
      <c r="AM240" s="30"/>
      <c r="AN240" s="30"/>
      <c r="AO240" s="30"/>
      <c r="AP240" s="30"/>
      <c r="AQ240" s="30"/>
      <c r="AR240" s="30"/>
      <c r="AS240" s="30">
        <f t="shared" si="809"/>
        <v>767.60000000000002</v>
      </c>
      <c r="AT240" s="30">
        <f t="shared" si="810"/>
        <v>767.60000000000002</v>
      </c>
      <c r="AU240" s="30">
        <f t="shared" si="811"/>
        <v>767.60000000000002</v>
      </c>
      <c r="AV240" s="30"/>
      <c r="AW240" s="30"/>
      <c r="AX240" s="30"/>
      <c r="AY240" s="30">
        <f t="shared" si="812"/>
        <v>767.60000000000002</v>
      </c>
      <c r="AZ240" s="30">
        <f t="shared" si="813"/>
        <v>767.60000000000002</v>
      </c>
      <c r="BA240" s="30">
        <f t="shared" si="814"/>
        <v>767.60000000000002</v>
      </c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>
        <f t="shared" si="806"/>
        <v>767.60000000000002</v>
      </c>
      <c r="BM240" s="30">
        <f t="shared" si="807"/>
        <v>767.60000000000002</v>
      </c>
      <c r="BN240" s="30">
        <f t="shared" si="808"/>
        <v>767.60000000000002</v>
      </c>
      <c r="BO240" s="30"/>
      <c r="BP240" s="31"/>
      <c r="BQ240" s="1"/>
      <c r="BR240" s="1"/>
      <c r="BS240" s="1"/>
      <c r="BT240" s="1"/>
      <c r="BU240" s="1"/>
      <c r="BV240" s="1"/>
      <c r="BW240" s="1"/>
      <c r="BX240" s="1"/>
      <c r="BY240" s="1"/>
    </row>
    <row r="241">
      <c r="A241" s="28" t="s">
        <v>195</v>
      </c>
      <c r="B241" s="28" t="s">
        <v>73</v>
      </c>
      <c r="C241" s="28" t="s">
        <v>73</v>
      </c>
      <c r="D241" s="28" t="s">
        <v>238</v>
      </c>
      <c r="E241" s="28" t="s">
        <v>240</v>
      </c>
      <c r="F241" s="29" t="s">
        <v>241</v>
      </c>
      <c r="G241" s="30">
        <v>400</v>
      </c>
      <c r="H241" s="30">
        <v>400</v>
      </c>
      <c r="I241" s="30">
        <v>400</v>
      </c>
      <c r="J241" s="30"/>
      <c r="K241" s="30"/>
      <c r="L241" s="30"/>
      <c r="M241" s="30">
        <f t="shared" si="717"/>
        <v>400</v>
      </c>
      <c r="N241" s="30">
        <f t="shared" si="718"/>
        <v>400</v>
      </c>
      <c r="O241" s="30">
        <f t="shared" si="719"/>
        <v>400</v>
      </c>
      <c r="P241" s="30"/>
      <c r="Q241" s="30"/>
      <c r="R241" s="30">
        <v>1898.9000000000001</v>
      </c>
      <c r="S241" s="30"/>
      <c r="T241" s="30"/>
      <c r="U241" s="30"/>
      <c r="V241" s="30">
        <v>1898.9000000000001</v>
      </c>
      <c r="W241" s="30"/>
      <c r="X241" s="30"/>
      <c r="Y241" s="30"/>
      <c r="Z241" s="30">
        <v>1898.9000000000001</v>
      </c>
      <c r="AA241" s="30"/>
      <c r="AB241" s="30"/>
      <c r="AC241" s="30">
        <f t="shared" si="815"/>
        <v>2298.9000000000001</v>
      </c>
      <c r="AD241" s="30">
        <f t="shared" si="816"/>
        <v>2298.9000000000001</v>
      </c>
      <c r="AE241" s="30">
        <f t="shared" si="817"/>
        <v>2298.9000000000001</v>
      </c>
      <c r="AF241" s="30"/>
      <c r="AG241" s="30">
        <f t="shared" si="818"/>
        <v>2298.9000000000001</v>
      </c>
      <c r="AH241" s="30">
        <f t="shared" si="819"/>
        <v>2298.9000000000001</v>
      </c>
      <c r="AI241" s="30">
        <f t="shared" si="820"/>
        <v>2298.9000000000001</v>
      </c>
      <c r="AJ241" s="30"/>
      <c r="AK241" s="30"/>
      <c r="AL241" s="30"/>
      <c r="AM241" s="30"/>
      <c r="AN241" s="30"/>
      <c r="AO241" s="30"/>
      <c r="AP241" s="30"/>
      <c r="AQ241" s="30"/>
      <c r="AR241" s="30"/>
      <c r="AS241" s="30">
        <f t="shared" si="809"/>
        <v>2298.9000000000001</v>
      </c>
      <c r="AT241" s="30">
        <f t="shared" si="810"/>
        <v>2298.9000000000001</v>
      </c>
      <c r="AU241" s="30">
        <f t="shared" si="811"/>
        <v>2298.9000000000001</v>
      </c>
      <c r="AV241" s="30"/>
      <c r="AW241" s="30"/>
      <c r="AX241" s="30"/>
      <c r="AY241" s="30">
        <f t="shared" si="812"/>
        <v>2298.9000000000001</v>
      </c>
      <c r="AZ241" s="30">
        <f t="shared" si="813"/>
        <v>2298.9000000000001</v>
      </c>
      <c r="BA241" s="30">
        <f t="shared" si="814"/>
        <v>2298.9000000000001</v>
      </c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>
        <f t="shared" si="806"/>
        <v>2298.9000000000001</v>
      </c>
      <c r="BM241" s="30">
        <f t="shared" si="807"/>
        <v>2298.9000000000001</v>
      </c>
      <c r="BN241" s="30">
        <f t="shared" si="808"/>
        <v>2298.9000000000001</v>
      </c>
      <c r="BO241" s="30"/>
      <c r="BP241" s="31"/>
      <c r="BQ241" s="1"/>
      <c r="BR241" s="1"/>
      <c r="BS241" s="1"/>
      <c r="BT241" s="1"/>
      <c r="BU241" s="1"/>
      <c r="BV241" s="1"/>
      <c r="BW241" s="1"/>
      <c r="BX241" s="1"/>
      <c r="BY241" s="1"/>
    </row>
    <row r="242" ht="31.5">
      <c r="A242" s="28" t="s">
        <v>195</v>
      </c>
      <c r="B242" s="28" t="s">
        <v>73</v>
      </c>
      <c r="C242" s="28" t="s">
        <v>73</v>
      </c>
      <c r="D242" s="28" t="s">
        <v>238</v>
      </c>
      <c r="E242" s="28" t="s">
        <v>127</v>
      </c>
      <c r="F242" s="29" t="s">
        <v>128</v>
      </c>
      <c r="G242" s="30">
        <v>3082</v>
      </c>
      <c r="H242" s="30">
        <v>3082</v>
      </c>
      <c r="I242" s="30">
        <v>3082</v>
      </c>
      <c r="J242" s="30"/>
      <c r="K242" s="30"/>
      <c r="L242" s="30"/>
      <c r="M242" s="30">
        <f t="shared" si="717"/>
        <v>3082</v>
      </c>
      <c r="N242" s="30">
        <f t="shared" si="718"/>
        <v>3082</v>
      </c>
      <c r="O242" s="30">
        <f t="shared" si="719"/>
        <v>3082</v>
      </c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>
        <f t="shared" si="815"/>
        <v>3082</v>
      </c>
      <c r="AD242" s="30">
        <f t="shared" si="816"/>
        <v>3082</v>
      </c>
      <c r="AE242" s="30">
        <f t="shared" si="817"/>
        <v>3082</v>
      </c>
      <c r="AF242" s="30"/>
      <c r="AG242" s="30">
        <f t="shared" si="818"/>
        <v>3082</v>
      </c>
      <c r="AH242" s="30">
        <f t="shared" si="819"/>
        <v>3082</v>
      </c>
      <c r="AI242" s="30">
        <f t="shared" si="820"/>
        <v>3082</v>
      </c>
      <c r="AJ242" s="30"/>
      <c r="AK242" s="30"/>
      <c r="AL242" s="30"/>
      <c r="AM242" s="30"/>
      <c r="AN242" s="30"/>
      <c r="AO242" s="30"/>
      <c r="AP242" s="30"/>
      <c r="AQ242" s="30"/>
      <c r="AR242" s="30"/>
      <c r="AS242" s="30">
        <f t="shared" si="809"/>
        <v>3082</v>
      </c>
      <c r="AT242" s="30">
        <f t="shared" si="810"/>
        <v>3082</v>
      </c>
      <c r="AU242" s="30">
        <f t="shared" si="811"/>
        <v>3082</v>
      </c>
      <c r="AV242" s="30"/>
      <c r="AW242" s="30"/>
      <c r="AX242" s="30"/>
      <c r="AY242" s="30">
        <f t="shared" si="812"/>
        <v>3082</v>
      </c>
      <c r="AZ242" s="30">
        <f t="shared" si="813"/>
        <v>3082</v>
      </c>
      <c r="BA242" s="30">
        <f t="shared" si="814"/>
        <v>3082</v>
      </c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>
        <f t="shared" si="806"/>
        <v>3082</v>
      </c>
      <c r="BM242" s="30">
        <f t="shared" si="807"/>
        <v>3082</v>
      </c>
      <c r="BN242" s="30">
        <f t="shared" si="808"/>
        <v>3082</v>
      </c>
      <c r="BO242" s="30"/>
      <c r="BP242" s="31"/>
      <c r="BQ242" s="1"/>
      <c r="BR242" s="1"/>
      <c r="BS242" s="1"/>
      <c r="BT242" s="1"/>
      <c r="BU242" s="1"/>
      <c r="BV242" s="1"/>
      <c r="BW242" s="1"/>
      <c r="BX242" s="1"/>
      <c r="BY242" s="1"/>
    </row>
    <row r="243" ht="63">
      <c r="A243" s="28" t="s">
        <v>195</v>
      </c>
      <c r="B243" s="28" t="s">
        <v>73</v>
      </c>
      <c r="C243" s="28" t="s">
        <v>73</v>
      </c>
      <c r="D243" s="28" t="s">
        <v>242</v>
      </c>
      <c r="E243" s="28"/>
      <c r="F243" s="29" t="s">
        <v>243</v>
      </c>
      <c r="G243" s="30">
        <f>G244</f>
        <v>2451.5999999999999</v>
      </c>
      <c r="H243" s="30">
        <f>H244</f>
        <v>2530.8000000000002</v>
      </c>
      <c r="I243" s="30">
        <f>I244</f>
        <v>2530.8000000000002</v>
      </c>
      <c r="J243" s="30">
        <f>J244</f>
        <v>0</v>
      </c>
      <c r="K243" s="30">
        <f>K244</f>
        <v>0</v>
      </c>
      <c r="L243" s="30">
        <f>L244</f>
        <v>0</v>
      </c>
      <c r="M243" s="30">
        <f t="shared" si="717"/>
        <v>2451.5999999999999</v>
      </c>
      <c r="N243" s="30">
        <f t="shared" si="718"/>
        <v>2530.8000000000002</v>
      </c>
      <c r="O243" s="30">
        <f t="shared" si="719"/>
        <v>2530.8000000000002</v>
      </c>
      <c r="P243" s="30">
        <f>P244</f>
        <v>0</v>
      </c>
      <c r="Q243" s="30">
        <f>Q244</f>
        <v>0</v>
      </c>
      <c r="R243" s="30">
        <f>R244</f>
        <v>0</v>
      </c>
      <c r="S243" s="30">
        <f>S244</f>
        <v>0</v>
      </c>
      <c r="T243" s="30">
        <f>T244</f>
        <v>0</v>
      </c>
      <c r="U243" s="30">
        <f>U244</f>
        <v>0</v>
      </c>
      <c r="V243" s="30">
        <f>V244</f>
        <v>0</v>
      </c>
      <c r="W243" s="30">
        <f>W244</f>
        <v>0</v>
      </c>
      <c r="X243" s="30">
        <f>X244</f>
        <v>0</v>
      </c>
      <c r="Y243" s="30">
        <f>Y244</f>
        <v>0</v>
      </c>
      <c r="Z243" s="30">
        <f>Z244</f>
        <v>0</v>
      </c>
      <c r="AA243" s="30">
        <f>AA244</f>
        <v>0</v>
      </c>
      <c r="AB243" s="30">
        <f>AB244</f>
        <v>0</v>
      </c>
      <c r="AC243" s="30">
        <f t="shared" si="815"/>
        <v>2451.5999999999999</v>
      </c>
      <c r="AD243" s="30">
        <f t="shared" si="816"/>
        <v>2530.8000000000002</v>
      </c>
      <c r="AE243" s="30">
        <f t="shared" si="817"/>
        <v>2530.8000000000002</v>
      </c>
      <c r="AF243" s="30">
        <f>AF244</f>
        <v>0</v>
      </c>
      <c r="AG243" s="30">
        <f t="shared" si="818"/>
        <v>2451.5999999999999</v>
      </c>
      <c r="AH243" s="30">
        <f t="shared" si="819"/>
        <v>2530.8000000000002</v>
      </c>
      <c r="AI243" s="30">
        <f t="shared" si="820"/>
        <v>2530.8000000000002</v>
      </c>
      <c r="AJ243" s="30">
        <f>AJ244</f>
        <v>0</v>
      </c>
      <c r="AK243" s="30">
        <f>AK244</f>
        <v>0</v>
      </c>
      <c r="AL243" s="30">
        <f>AL244</f>
        <v>0</v>
      </c>
      <c r="AM243" s="30">
        <f>AM244</f>
        <v>0</v>
      </c>
      <c r="AN243" s="30">
        <f>AN244</f>
        <v>0</v>
      </c>
      <c r="AO243" s="30">
        <f>AO244</f>
        <v>0</v>
      </c>
      <c r="AP243" s="30">
        <f>AP244</f>
        <v>0</v>
      </c>
      <c r="AQ243" s="30">
        <f>AQ244</f>
        <v>0</v>
      </c>
      <c r="AR243" s="30">
        <f>AR244</f>
        <v>0</v>
      </c>
      <c r="AS243" s="30">
        <f t="shared" si="809"/>
        <v>2451.5999999999999</v>
      </c>
      <c r="AT243" s="30">
        <f t="shared" si="810"/>
        <v>2530.8000000000002</v>
      </c>
      <c r="AU243" s="30">
        <f t="shared" si="811"/>
        <v>2530.8000000000002</v>
      </c>
      <c r="AV243" s="30">
        <f>AV244</f>
        <v>0</v>
      </c>
      <c r="AW243" s="30">
        <f>AW244</f>
        <v>0</v>
      </c>
      <c r="AX243" s="30">
        <f>AX244</f>
        <v>0</v>
      </c>
      <c r="AY243" s="30">
        <f t="shared" si="812"/>
        <v>2451.5999999999999</v>
      </c>
      <c r="AZ243" s="30">
        <f t="shared" si="813"/>
        <v>2530.8000000000002</v>
      </c>
      <c r="BA243" s="30">
        <f t="shared" si="814"/>
        <v>2530.8000000000002</v>
      </c>
      <c r="BB243" s="30">
        <f>BB244</f>
        <v>0</v>
      </c>
      <c r="BC243" s="30">
        <f>BC244</f>
        <v>0</v>
      </c>
      <c r="BD243" s="30">
        <f>BD244</f>
        <v>0</v>
      </c>
      <c r="BE243" s="30">
        <f>BE244</f>
        <v>0</v>
      </c>
      <c r="BF243" s="30">
        <f>BF244</f>
        <v>0</v>
      </c>
      <c r="BG243" s="30">
        <f>BG244</f>
        <v>0</v>
      </c>
      <c r="BH243" s="30">
        <f>BH244</f>
        <v>0</v>
      </c>
      <c r="BI243" s="30">
        <f>BI244</f>
        <v>0</v>
      </c>
      <c r="BJ243" s="30">
        <f>BJ244</f>
        <v>0</v>
      </c>
      <c r="BK243" s="30">
        <f>BK244</f>
        <v>0</v>
      </c>
      <c r="BL243" s="30">
        <f t="shared" si="806"/>
        <v>2451.5999999999999</v>
      </c>
      <c r="BM243" s="30">
        <f t="shared" si="807"/>
        <v>2530.8000000000002</v>
      </c>
      <c r="BN243" s="30">
        <f t="shared" si="808"/>
        <v>2530.8000000000002</v>
      </c>
      <c r="BO243" s="30">
        <f>BO244</f>
        <v>0</v>
      </c>
      <c r="BP243" s="31"/>
      <c r="BQ243" s="1"/>
      <c r="BR243" s="1"/>
      <c r="BS243" s="1"/>
      <c r="BT243" s="1"/>
      <c r="BU243" s="1"/>
      <c r="BV243" s="1"/>
      <c r="BW243" s="1"/>
      <c r="BX243" s="1"/>
      <c r="BY243" s="1"/>
    </row>
    <row r="244" ht="31.5">
      <c r="A244" s="28" t="s">
        <v>195</v>
      </c>
      <c r="B244" s="28" t="s">
        <v>73</v>
      </c>
      <c r="C244" s="28" t="s">
        <v>73</v>
      </c>
      <c r="D244" s="28" t="s">
        <v>242</v>
      </c>
      <c r="E244" s="28" t="s">
        <v>127</v>
      </c>
      <c r="F244" s="29" t="s">
        <v>128</v>
      </c>
      <c r="G244" s="30">
        <v>2451.5999999999999</v>
      </c>
      <c r="H244" s="30">
        <v>2530.8000000000002</v>
      </c>
      <c r="I244" s="30">
        <v>2530.8000000000002</v>
      </c>
      <c r="J244" s="30"/>
      <c r="K244" s="30"/>
      <c r="L244" s="30"/>
      <c r="M244" s="30">
        <f t="shared" si="717"/>
        <v>2451.5999999999999</v>
      </c>
      <c r="N244" s="30">
        <f t="shared" si="718"/>
        <v>2530.8000000000002</v>
      </c>
      <c r="O244" s="30">
        <f t="shared" si="719"/>
        <v>2530.8000000000002</v>
      </c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>
        <f t="shared" si="815"/>
        <v>2451.5999999999999</v>
      </c>
      <c r="AD244" s="30">
        <f t="shared" si="816"/>
        <v>2530.8000000000002</v>
      </c>
      <c r="AE244" s="30">
        <f t="shared" si="817"/>
        <v>2530.8000000000002</v>
      </c>
      <c r="AF244" s="30"/>
      <c r="AG244" s="30">
        <f t="shared" si="818"/>
        <v>2451.5999999999999</v>
      </c>
      <c r="AH244" s="30">
        <f t="shared" si="819"/>
        <v>2530.8000000000002</v>
      </c>
      <c r="AI244" s="30">
        <f t="shared" si="820"/>
        <v>2530.8000000000002</v>
      </c>
      <c r="AJ244" s="30"/>
      <c r="AK244" s="30"/>
      <c r="AL244" s="30"/>
      <c r="AM244" s="30"/>
      <c r="AN244" s="30"/>
      <c r="AO244" s="30"/>
      <c r="AP244" s="30"/>
      <c r="AQ244" s="30"/>
      <c r="AR244" s="30"/>
      <c r="AS244" s="30">
        <f t="shared" si="809"/>
        <v>2451.5999999999999</v>
      </c>
      <c r="AT244" s="30">
        <f t="shared" si="810"/>
        <v>2530.8000000000002</v>
      </c>
      <c r="AU244" s="30">
        <f t="shared" si="811"/>
        <v>2530.8000000000002</v>
      </c>
      <c r="AV244" s="30"/>
      <c r="AW244" s="30"/>
      <c r="AX244" s="30"/>
      <c r="AY244" s="30">
        <f t="shared" si="812"/>
        <v>2451.5999999999999</v>
      </c>
      <c r="AZ244" s="30">
        <f t="shared" si="813"/>
        <v>2530.8000000000002</v>
      </c>
      <c r="BA244" s="30">
        <f t="shared" si="814"/>
        <v>2530.8000000000002</v>
      </c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>
        <f t="shared" si="806"/>
        <v>2451.5999999999999</v>
      </c>
      <c r="BM244" s="30">
        <f t="shared" si="807"/>
        <v>2530.8000000000002</v>
      </c>
      <c r="BN244" s="30">
        <f t="shared" si="808"/>
        <v>2530.8000000000002</v>
      </c>
      <c r="BO244" s="30"/>
      <c r="BP244" s="31"/>
      <c r="BQ244" s="1"/>
      <c r="BR244" s="1"/>
      <c r="BS244" s="1"/>
      <c r="BT244" s="1"/>
      <c r="BU244" s="1"/>
      <c r="BV244" s="1"/>
      <c r="BW244" s="1"/>
      <c r="BX244" s="1"/>
      <c r="BY244" s="1"/>
    </row>
    <row r="245" ht="47.25">
      <c r="A245" s="28" t="s">
        <v>195</v>
      </c>
      <c r="B245" s="28" t="s">
        <v>73</v>
      </c>
      <c r="C245" s="28" t="s">
        <v>73</v>
      </c>
      <c r="D245" s="28" t="s">
        <v>244</v>
      </c>
      <c r="E245" s="28"/>
      <c r="F245" s="29" t="s">
        <v>245</v>
      </c>
      <c r="G245" s="30">
        <f t="shared" ref="G245:G248" si="821">G246</f>
        <v>2500</v>
      </c>
      <c r="H245" s="30">
        <f t="shared" ref="H245:H248" si="822">H246</f>
        <v>2500</v>
      </c>
      <c r="I245" s="30">
        <f t="shared" ref="I245:I248" si="823">I246</f>
        <v>2500</v>
      </c>
      <c r="J245" s="30">
        <f t="shared" ref="J245:J248" si="824">J246</f>
        <v>0</v>
      </c>
      <c r="K245" s="30">
        <f t="shared" ref="K245:K248" si="825">K246</f>
        <v>0</v>
      </c>
      <c r="L245" s="30">
        <f t="shared" ref="L245:L248" si="826">L246</f>
        <v>0</v>
      </c>
      <c r="M245" s="30">
        <f t="shared" si="717"/>
        <v>2500</v>
      </c>
      <c r="N245" s="30">
        <f t="shared" si="718"/>
        <v>2500</v>
      </c>
      <c r="O245" s="30">
        <f t="shared" si="719"/>
        <v>2500</v>
      </c>
      <c r="P245" s="30">
        <f t="shared" ref="P245:P248" si="827">P246</f>
        <v>0</v>
      </c>
      <c r="Q245" s="30">
        <f t="shared" ref="Q245:Q248" si="828">Q246</f>
        <v>0</v>
      </c>
      <c r="R245" s="30">
        <f t="shared" ref="R245:R248" si="829">R246</f>
        <v>0</v>
      </c>
      <c r="S245" s="30">
        <f t="shared" ref="S245:S248" si="830">S246</f>
        <v>0</v>
      </c>
      <c r="T245" s="30">
        <f t="shared" ref="T245:T248" si="831">T246</f>
        <v>0</v>
      </c>
      <c r="U245" s="30">
        <f t="shared" ref="U245:U248" si="832">U246</f>
        <v>0</v>
      </c>
      <c r="V245" s="30">
        <f t="shared" ref="V245:V248" si="833">V246</f>
        <v>0</v>
      </c>
      <c r="W245" s="30">
        <f t="shared" ref="W245:W248" si="834">W246</f>
        <v>0</v>
      </c>
      <c r="X245" s="30">
        <f t="shared" ref="X245:X248" si="835">X246</f>
        <v>0</v>
      </c>
      <c r="Y245" s="30">
        <f t="shared" ref="Y245:Y248" si="836">Y246</f>
        <v>0</v>
      </c>
      <c r="Z245" s="30">
        <f t="shared" ref="Z245:Z248" si="837">Z246</f>
        <v>0</v>
      </c>
      <c r="AA245" s="30">
        <f t="shared" ref="AA245:AA248" si="838">AA246</f>
        <v>0</v>
      </c>
      <c r="AB245" s="30">
        <f t="shared" ref="AB245:AB248" si="839">AB246</f>
        <v>0</v>
      </c>
      <c r="AC245" s="30">
        <f t="shared" si="815"/>
        <v>2500</v>
      </c>
      <c r="AD245" s="30">
        <f t="shared" si="816"/>
        <v>2500</v>
      </c>
      <c r="AE245" s="30">
        <f t="shared" si="817"/>
        <v>2500</v>
      </c>
      <c r="AF245" s="30">
        <f t="shared" ref="AF245:AF248" si="840">AF246</f>
        <v>0</v>
      </c>
      <c r="AG245" s="30">
        <f t="shared" si="818"/>
        <v>2500</v>
      </c>
      <c r="AH245" s="30">
        <f t="shared" si="819"/>
        <v>2500</v>
      </c>
      <c r="AI245" s="30">
        <f t="shared" si="820"/>
        <v>2500</v>
      </c>
      <c r="AJ245" s="30">
        <f t="shared" ref="AJ245:AJ248" si="841">AJ246</f>
        <v>0</v>
      </c>
      <c r="AK245" s="30">
        <f t="shared" ref="AK245:AK248" si="842">AK246</f>
        <v>0</v>
      </c>
      <c r="AL245" s="30">
        <f t="shared" ref="AL245:AL248" si="843">AL246</f>
        <v>0</v>
      </c>
      <c r="AM245" s="30">
        <f t="shared" ref="AM245:AM248" si="844">AM246</f>
        <v>0</v>
      </c>
      <c r="AN245" s="30">
        <f t="shared" ref="AN245:AN248" si="845">AN246</f>
        <v>0</v>
      </c>
      <c r="AO245" s="30">
        <f t="shared" ref="AO245:AO248" si="846">AO246</f>
        <v>0</v>
      </c>
      <c r="AP245" s="30">
        <f t="shared" ref="AP245:AP248" si="847">AP246</f>
        <v>0</v>
      </c>
      <c r="AQ245" s="30">
        <f t="shared" ref="AQ245:AQ248" si="848">AQ246</f>
        <v>0</v>
      </c>
      <c r="AR245" s="30">
        <f t="shared" ref="AR245:AR248" si="849">AR246</f>
        <v>0</v>
      </c>
      <c r="AS245" s="30">
        <f t="shared" si="809"/>
        <v>2500</v>
      </c>
      <c r="AT245" s="30">
        <f t="shared" si="810"/>
        <v>2500</v>
      </c>
      <c r="AU245" s="30">
        <f t="shared" si="811"/>
        <v>2500</v>
      </c>
      <c r="AV245" s="30">
        <f t="shared" ref="AV245:AV248" si="850">AV246</f>
        <v>0</v>
      </c>
      <c r="AW245" s="30">
        <f t="shared" ref="AW245:AW248" si="851">AW246</f>
        <v>0</v>
      </c>
      <c r="AX245" s="30">
        <f t="shared" ref="AX245:AX248" si="852">AX246</f>
        <v>0</v>
      </c>
      <c r="AY245" s="30">
        <f t="shared" si="812"/>
        <v>2500</v>
      </c>
      <c r="AZ245" s="30">
        <f t="shared" si="813"/>
        <v>2500</v>
      </c>
      <c r="BA245" s="30">
        <f t="shared" si="814"/>
        <v>2500</v>
      </c>
      <c r="BB245" s="30">
        <f t="shared" ref="BB245:BB248" si="853">BB246</f>
        <v>0</v>
      </c>
      <c r="BC245" s="30">
        <f t="shared" ref="BC245:BC248" si="854">BC246</f>
        <v>-56.085000000000001</v>
      </c>
      <c r="BD245" s="30">
        <f t="shared" ref="BD245:BD248" si="855">BD246</f>
        <v>0</v>
      </c>
      <c r="BE245" s="30">
        <f t="shared" ref="BE245:BE248" si="856">BE246</f>
        <v>0</v>
      </c>
      <c r="BF245" s="30">
        <f t="shared" ref="BF245:BF248" si="857">BF246</f>
        <v>0</v>
      </c>
      <c r="BG245" s="30">
        <f t="shared" ref="BG245:BG248" si="858">BG246</f>
        <v>0</v>
      </c>
      <c r="BH245" s="30">
        <f t="shared" ref="BH245:BH248" si="859">BH246</f>
        <v>0</v>
      </c>
      <c r="BI245" s="30">
        <f t="shared" ref="BI245:BI248" si="860">BI246</f>
        <v>0</v>
      </c>
      <c r="BJ245" s="30">
        <f t="shared" ref="BJ245:BJ248" si="861">BJ246</f>
        <v>0</v>
      </c>
      <c r="BK245" s="30">
        <f t="shared" ref="BK245:BK248" si="862">BK246</f>
        <v>0</v>
      </c>
      <c r="BL245" s="30">
        <f t="shared" si="806"/>
        <v>2443.915</v>
      </c>
      <c r="BM245" s="30">
        <f t="shared" si="807"/>
        <v>2500</v>
      </c>
      <c r="BN245" s="30">
        <f t="shared" si="808"/>
        <v>2500</v>
      </c>
      <c r="BO245" s="30">
        <f t="shared" ref="BO245:BO248" si="863">BO246</f>
        <v>0</v>
      </c>
      <c r="BP245" s="31"/>
      <c r="BQ245" s="1"/>
      <c r="BR245" s="1"/>
      <c r="BS245" s="1"/>
      <c r="BT245" s="1"/>
      <c r="BU245" s="1"/>
      <c r="BV245" s="1"/>
      <c r="BW245" s="1"/>
      <c r="BX245" s="1"/>
      <c r="BY245" s="1"/>
    </row>
    <row r="246">
      <c r="A246" s="28" t="s">
        <v>195</v>
      </c>
      <c r="B246" s="28" t="s">
        <v>73</v>
      </c>
      <c r="C246" s="28" t="s">
        <v>73</v>
      </c>
      <c r="D246" s="28" t="s">
        <v>246</v>
      </c>
      <c r="E246" s="28"/>
      <c r="F246" s="29" t="s">
        <v>33</v>
      </c>
      <c r="G246" s="30">
        <f t="shared" si="821"/>
        <v>2500</v>
      </c>
      <c r="H246" s="30">
        <f t="shared" si="822"/>
        <v>2500</v>
      </c>
      <c r="I246" s="30">
        <f t="shared" si="823"/>
        <v>2500</v>
      </c>
      <c r="J246" s="30">
        <f t="shared" si="824"/>
        <v>0</v>
      </c>
      <c r="K246" s="30">
        <f t="shared" si="825"/>
        <v>0</v>
      </c>
      <c r="L246" s="30">
        <f t="shared" si="826"/>
        <v>0</v>
      </c>
      <c r="M246" s="30">
        <f t="shared" si="717"/>
        <v>2500</v>
      </c>
      <c r="N246" s="30">
        <f t="shared" si="718"/>
        <v>2500</v>
      </c>
      <c r="O246" s="30">
        <f t="shared" si="719"/>
        <v>2500</v>
      </c>
      <c r="P246" s="30">
        <f t="shared" si="827"/>
        <v>0</v>
      </c>
      <c r="Q246" s="30">
        <f t="shared" si="828"/>
        <v>0</v>
      </c>
      <c r="R246" s="30">
        <f t="shared" si="829"/>
        <v>0</v>
      </c>
      <c r="S246" s="30">
        <f t="shared" si="830"/>
        <v>0</v>
      </c>
      <c r="T246" s="30">
        <f t="shared" si="831"/>
        <v>0</v>
      </c>
      <c r="U246" s="30">
        <f t="shared" si="832"/>
        <v>0</v>
      </c>
      <c r="V246" s="30">
        <f t="shared" si="833"/>
        <v>0</v>
      </c>
      <c r="W246" s="30">
        <f t="shared" si="834"/>
        <v>0</v>
      </c>
      <c r="X246" s="30">
        <f t="shared" si="835"/>
        <v>0</v>
      </c>
      <c r="Y246" s="30">
        <f t="shared" si="836"/>
        <v>0</v>
      </c>
      <c r="Z246" s="30">
        <f t="shared" si="837"/>
        <v>0</v>
      </c>
      <c r="AA246" s="30">
        <f t="shared" si="838"/>
        <v>0</v>
      </c>
      <c r="AB246" s="30">
        <f t="shared" si="839"/>
        <v>0</v>
      </c>
      <c r="AC246" s="30">
        <f t="shared" si="815"/>
        <v>2500</v>
      </c>
      <c r="AD246" s="30">
        <f t="shared" si="816"/>
        <v>2500</v>
      </c>
      <c r="AE246" s="30">
        <f t="shared" si="817"/>
        <v>2500</v>
      </c>
      <c r="AF246" s="30">
        <f t="shared" si="840"/>
        <v>0</v>
      </c>
      <c r="AG246" s="30">
        <f t="shared" si="818"/>
        <v>2500</v>
      </c>
      <c r="AH246" s="30">
        <f t="shared" si="819"/>
        <v>2500</v>
      </c>
      <c r="AI246" s="30">
        <f t="shared" si="820"/>
        <v>2500</v>
      </c>
      <c r="AJ246" s="30">
        <f t="shared" si="841"/>
        <v>0</v>
      </c>
      <c r="AK246" s="30">
        <f t="shared" si="842"/>
        <v>0</v>
      </c>
      <c r="AL246" s="30">
        <f t="shared" si="843"/>
        <v>0</v>
      </c>
      <c r="AM246" s="30">
        <f t="shared" si="844"/>
        <v>0</v>
      </c>
      <c r="AN246" s="30">
        <f t="shared" si="845"/>
        <v>0</v>
      </c>
      <c r="AO246" s="30">
        <f t="shared" si="846"/>
        <v>0</v>
      </c>
      <c r="AP246" s="30">
        <f t="shared" si="847"/>
        <v>0</v>
      </c>
      <c r="AQ246" s="30">
        <f t="shared" si="848"/>
        <v>0</v>
      </c>
      <c r="AR246" s="30">
        <f t="shared" si="849"/>
        <v>0</v>
      </c>
      <c r="AS246" s="30">
        <f t="shared" si="809"/>
        <v>2500</v>
      </c>
      <c r="AT246" s="30">
        <f t="shared" si="810"/>
        <v>2500</v>
      </c>
      <c r="AU246" s="30">
        <f t="shared" si="811"/>
        <v>2500</v>
      </c>
      <c r="AV246" s="30">
        <f t="shared" si="850"/>
        <v>0</v>
      </c>
      <c r="AW246" s="30">
        <f t="shared" si="851"/>
        <v>0</v>
      </c>
      <c r="AX246" s="30">
        <f t="shared" si="852"/>
        <v>0</v>
      </c>
      <c r="AY246" s="30">
        <f t="shared" si="812"/>
        <v>2500</v>
      </c>
      <c r="AZ246" s="30">
        <f t="shared" si="813"/>
        <v>2500</v>
      </c>
      <c r="BA246" s="30">
        <f t="shared" si="814"/>
        <v>2500</v>
      </c>
      <c r="BB246" s="30">
        <f t="shared" si="853"/>
        <v>0</v>
      </c>
      <c r="BC246" s="30">
        <f t="shared" si="854"/>
        <v>-56.085000000000001</v>
      </c>
      <c r="BD246" s="30">
        <f t="shared" si="855"/>
        <v>0</v>
      </c>
      <c r="BE246" s="30">
        <f t="shared" si="856"/>
        <v>0</v>
      </c>
      <c r="BF246" s="30">
        <f t="shared" si="857"/>
        <v>0</v>
      </c>
      <c r="BG246" s="30">
        <f t="shared" si="858"/>
        <v>0</v>
      </c>
      <c r="BH246" s="30">
        <f t="shared" si="859"/>
        <v>0</v>
      </c>
      <c r="BI246" s="30">
        <f t="shared" si="860"/>
        <v>0</v>
      </c>
      <c r="BJ246" s="30">
        <f t="shared" si="861"/>
        <v>0</v>
      </c>
      <c r="BK246" s="30">
        <f t="shared" si="862"/>
        <v>0</v>
      </c>
      <c r="BL246" s="30">
        <f t="shared" si="806"/>
        <v>2443.915</v>
      </c>
      <c r="BM246" s="30">
        <f t="shared" si="807"/>
        <v>2500</v>
      </c>
      <c r="BN246" s="30">
        <f t="shared" si="808"/>
        <v>2500</v>
      </c>
      <c r="BO246" s="30">
        <f t="shared" si="863"/>
        <v>0</v>
      </c>
      <c r="BP246" s="31"/>
      <c r="BQ246" s="1"/>
      <c r="BR246" s="1"/>
      <c r="BS246" s="1"/>
      <c r="BT246" s="1"/>
      <c r="BU246" s="1"/>
      <c r="BV246" s="1"/>
      <c r="BW246" s="1"/>
      <c r="BX246" s="1"/>
      <c r="BY246" s="1"/>
    </row>
    <row r="247" ht="47.25">
      <c r="A247" s="28" t="s">
        <v>195</v>
      </c>
      <c r="B247" s="28" t="s">
        <v>73</v>
      </c>
      <c r="C247" s="28" t="s">
        <v>73</v>
      </c>
      <c r="D247" s="28" t="s">
        <v>247</v>
      </c>
      <c r="E247" s="28"/>
      <c r="F247" s="29" t="s">
        <v>248</v>
      </c>
      <c r="G247" s="30">
        <f t="shared" si="821"/>
        <v>2500</v>
      </c>
      <c r="H247" s="30">
        <f t="shared" si="822"/>
        <v>2500</v>
      </c>
      <c r="I247" s="30">
        <f t="shared" si="823"/>
        <v>2500</v>
      </c>
      <c r="J247" s="30">
        <f t="shared" si="824"/>
        <v>0</v>
      </c>
      <c r="K247" s="30">
        <f t="shared" si="825"/>
        <v>0</v>
      </c>
      <c r="L247" s="30">
        <f t="shared" si="826"/>
        <v>0</v>
      </c>
      <c r="M247" s="30">
        <f t="shared" si="717"/>
        <v>2500</v>
      </c>
      <c r="N247" s="30">
        <f t="shared" si="718"/>
        <v>2500</v>
      </c>
      <c r="O247" s="30">
        <f t="shared" si="719"/>
        <v>2500</v>
      </c>
      <c r="P247" s="30">
        <f t="shared" si="827"/>
        <v>0</v>
      </c>
      <c r="Q247" s="30">
        <f t="shared" si="828"/>
        <v>0</v>
      </c>
      <c r="R247" s="30">
        <f t="shared" si="829"/>
        <v>0</v>
      </c>
      <c r="S247" s="30">
        <f t="shared" si="830"/>
        <v>0</v>
      </c>
      <c r="T247" s="30">
        <f t="shared" si="831"/>
        <v>0</v>
      </c>
      <c r="U247" s="30">
        <f t="shared" si="832"/>
        <v>0</v>
      </c>
      <c r="V247" s="30">
        <f t="shared" si="833"/>
        <v>0</v>
      </c>
      <c r="W247" s="30">
        <f t="shared" si="834"/>
        <v>0</v>
      </c>
      <c r="X247" s="30">
        <f t="shared" si="835"/>
        <v>0</v>
      </c>
      <c r="Y247" s="30">
        <f t="shared" si="836"/>
        <v>0</v>
      </c>
      <c r="Z247" s="30">
        <f t="shared" si="837"/>
        <v>0</v>
      </c>
      <c r="AA247" s="30">
        <f t="shared" si="838"/>
        <v>0</v>
      </c>
      <c r="AB247" s="30">
        <f t="shared" si="839"/>
        <v>0</v>
      </c>
      <c r="AC247" s="30">
        <f t="shared" si="815"/>
        <v>2500</v>
      </c>
      <c r="AD247" s="30">
        <f t="shared" si="816"/>
        <v>2500</v>
      </c>
      <c r="AE247" s="30">
        <f t="shared" si="817"/>
        <v>2500</v>
      </c>
      <c r="AF247" s="30">
        <f t="shared" si="840"/>
        <v>0</v>
      </c>
      <c r="AG247" s="30">
        <f t="shared" si="818"/>
        <v>2500</v>
      </c>
      <c r="AH247" s="30">
        <f t="shared" si="819"/>
        <v>2500</v>
      </c>
      <c r="AI247" s="30">
        <f t="shared" si="820"/>
        <v>2500</v>
      </c>
      <c r="AJ247" s="30">
        <f t="shared" si="841"/>
        <v>0</v>
      </c>
      <c r="AK247" s="30">
        <f t="shared" si="842"/>
        <v>0</v>
      </c>
      <c r="AL247" s="30">
        <f t="shared" si="843"/>
        <v>0</v>
      </c>
      <c r="AM247" s="30">
        <f t="shared" si="844"/>
        <v>0</v>
      </c>
      <c r="AN247" s="30">
        <f t="shared" si="845"/>
        <v>0</v>
      </c>
      <c r="AO247" s="30">
        <f t="shared" si="846"/>
        <v>0</v>
      </c>
      <c r="AP247" s="30">
        <f t="shared" si="847"/>
        <v>0</v>
      </c>
      <c r="AQ247" s="30">
        <f t="shared" si="848"/>
        <v>0</v>
      </c>
      <c r="AR247" s="30">
        <f t="shared" si="849"/>
        <v>0</v>
      </c>
      <c r="AS247" s="30">
        <f t="shared" si="809"/>
        <v>2500</v>
      </c>
      <c r="AT247" s="30">
        <f t="shared" si="810"/>
        <v>2500</v>
      </c>
      <c r="AU247" s="30">
        <f t="shared" si="811"/>
        <v>2500</v>
      </c>
      <c r="AV247" s="30">
        <f t="shared" si="850"/>
        <v>0</v>
      </c>
      <c r="AW247" s="30">
        <f t="shared" si="851"/>
        <v>0</v>
      </c>
      <c r="AX247" s="30">
        <f t="shared" si="852"/>
        <v>0</v>
      </c>
      <c r="AY247" s="30">
        <f t="shared" si="812"/>
        <v>2500</v>
      </c>
      <c r="AZ247" s="30">
        <f t="shared" si="813"/>
        <v>2500</v>
      </c>
      <c r="BA247" s="30">
        <f t="shared" si="814"/>
        <v>2500</v>
      </c>
      <c r="BB247" s="30">
        <f t="shared" si="853"/>
        <v>0</v>
      </c>
      <c r="BC247" s="30">
        <f t="shared" si="854"/>
        <v>-56.085000000000001</v>
      </c>
      <c r="BD247" s="30">
        <f t="shared" si="855"/>
        <v>0</v>
      </c>
      <c r="BE247" s="30">
        <f t="shared" si="856"/>
        <v>0</v>
      </c>
      <c r="BF247" s="30">
        <f t="shared" si="857"/>
        <v>0</v>
      </c>
      <c r="BG247" s="30">
        <f t="shared" si="858"/>
        <v>0</v>
      </c>
      <c r="BH247" s="30">
        <f t="shared" si="859"/>
        <v>0</v>
      </c>
      <c r="BI247" s="30">
        <f t="shared" si="860"/>
        <v>0</v>
      </c>
      <c r="BJ247" s="30">
        <f t="shared" si="861"/>
        <v>0</v>
      </c>
      <c r="BK247" s="30">
        <f t="shared" si="862"/>
        <v>0</v>
      </c>
      <c r="BL247" s="30">
        <f t="shared" si="806"/>
        <v>2443.915</v>
      </c>
      <c r="BM247" s="30">
        <f t="shared" si="807"/>
        <v>2500</v>
      </c>
      <c r="BN247" s="30">
        <f t="shared" si="808"/>
        <v>2500</v>
      </c>
      <c r="BO247" s="30">
        <f t="shared" si="863"/>
        <v>0</v>
      </c>
      <c r="BP247" s="31"/>
      <c r="BQ247" s="1"/>
      <c r="BR247" s="1"/>
      <c r="BS247" s="1"/>
      <c r="BT247" s="1"/>
      <c r="BU247" s="1"/>
      <c r="BV247" s="1"/>
      <c r="BW247" s="1"/>
      <c r="BX247" s="1"/>
      <c r="BY247" s="1"/>
    </row>
    <row r="248" ht="31.5">
      <c r="A248" s="28" t="s">
        <v>195</v>
      </c>
      <c r="B248" s="28" t="s">
        <v>73</v>
      </c>
      <c r="C248" s="28" t="s">
        <v>73</v>
      </c>
      <c r="D248" s="28" t="s">
        <v>249</v>
      </c>
      <c r="E248" s="28"/>
      <c r="F248" s="29" t="s">
        <v>250</v>
      </c>
      <c r="G248" s="30">
        <f t="shared" si="821"/>
        <v>2500</v>
      </c>
      <c r="H248" s="30">
        <f t="shared" si="822"/>
        <v>2500</v>
      </c>
      <c r="I248" s="30">
        <f t="shared" si="823"/>
        <v>2500</v>
      </c>
      <c r="J248" s="30">
        <f t="shared" si="824"/>
        <v>0</v>
      </c>
      <c r="K248" s="30">
        <f t="shared" si="825"/>
        <v>0</v>
      </c>
      <c r="L248" s="30">
        <f t="shared" si="826"/>
        <v>0</v>
      </c>
      <c r="M248" s="30">
        <f t="shared" si="717"/>
        <v>2500</v>
      </c>
      <c r="N248" s="30">
        <f t="shared" si="718"/>
        <v>2500</v>
      </c>
      <c r="O248" s="30">
        <f t="shared" si="719"/>
        <v>2500</v>
      </c>
      <c r="P248" s="30">
        <f t="shared" si="827"/>
        <v>0</v>
      </c>
      <c r="Q248" s="30">
        <f t="shared" si="828"/>
        <v>0</v>
      </c>
      <c r="R248" s="30">
        <f t="shared" si="829"/>
        <v>0</v>
      </c>
      <c r="S248" s="30">
        <f t="shared" si="830"/>
        <v>0</v>
      </c>
      <c r="T248" s="30">
        <f t="shared" si="831"/>
        <v>0</v>
      </c>
      <c r="U248" s="30">
        <f t="shared" si="832"/>
        <v>0</v>
      </c>
      <c r="V248" s="30">
        <f t="shared" si="833"/>
        <v>0</v>
      </c>
      <c r="W248" s="30">
        <f t="shared" si="834"/>
        <v>0</v>
      </c>
      <c r="X248" s="30">
        <f t="shared" si="835"/>
        <v>0</v>
      </c>
      <c r="Y248" s="30">
        <f t="shared" si="836"/>
        <v>0</v>
      </c>
      <c r="Z248" s="30">
        <f t="shared" si="837"/>
        <v>0</v>
      </c>
      <c r="AA248" s="30">
        <f t="shared" si="838"/>
        <v>0</v>
      </c>
      <c r="AB248" s="30">
        <f t="shared" si="839"/>
        <v>0</v>
      </c>
      <c r="AC248" s="30">
        <f t="shared" si="815"/>
        <v>2500</v>
      </c>
      <c r="AD248" s="30">
        <f t="shared" si="816"/>
        <v>2500</v>
      </c>
      <c r="AE248" s="30">
        <f t="shared" si="817"/>
        <v>2500</v>
      </c>
      <c r="AF248" s="30">
        <f t="shared" si="840"/>
        <v>0</v>
      </c>
      <c r="AG248" s="30">
        <f t="shared" si="818"/>
        <v>2500</v>
      </c>
      <c r="AH248" s="30">
        <f t="shared" si="819"/>
        <v>2500</v>
      </c>
      <c r="AI248" s="30">
        <f t="shared" si="820"/>
        <v>2500</v>
      </c>
      <c r="AJ248" s="30">
        <f t="shared" si="841"/>
        <v>0</v>
      </c>
      <c r="AK248" s="30">
        <f t="shared" si="842"/>
        <v>0</v>
      </c>
      <c r="AL248" s="30">
        <f t="shared" si="843"/>
        <v>0</v>
      </c>
      <c r="AM248" s="30">
        <f t="shared" si="844"/>
        <v>0</v>
      </c>
      <c r="AN248" s="30">
        <f t="shared" si="845"/>
        <v>0</v>
      </c>
      <c r="AO248" s="30">
        <f t="shared" si="846"/>
        <v>0</v>
      </c>
      <c r="AP248" s="30">
        <f t="shared" si="847"/>
        <v>0</v>
      </c>
      <c r="AQ248" s="30">
        <f t="shared" si="848"/>
        <v>0</v>
      </c>
      <c r="AR248" s="30">
        <f t="shared" si="849"/>
        <v>0</v>
      </c>
      <c r="AS248" s="30">
        <f t="shared" si="809"/>
        <v>2500</v>
      </c>
      <c r="AT248" s="30">
        <f t="shared" si="810"/>
        <v>2500</v>
      </c>
      <c r="AU248" s="30">
        <f t="shared" si="811"/>
        <v>2500</v>
      </c>
      <c r="AV248" s="30">
        <f t="shared" si="850"/>
        <v>0</v>
      </c>
      <c r="AW248" s="30">
        <f t="shared" si="851"/>
        <v>0</v>
      </c>
      <c r="AX248" s="30">
        <f t="shared" si="852"/>
        <v>0</v>
      </c>
      <c r="AY248" s="30">
        <f t="shared" si="812"/>
        <v>2500</v>
      </c>
      <c r="AZ248" s="30">
        <f t="shared" si="813"/>
        <v>2500</v>
      </c>
      <c r="BA248" s="30">
        <f t="shared" si="814"/>
        <v>2500</v>
      </c>
      <c r="BB248" s="30">
        <f t="shared" si="853"/>
        <v>0</v>
      </c>
      <c r="BC248" s="30">
        <f t="shared" si="854"/>
        <v>-56.085000000000001</v>
      </c>
      <c r="BD248" s="30">
        <f t="shared" si="855"/>
        <v>0</v>
      </c>
      <c r="BE248" s="30">
        <f t="shared" si="856"/>
        <v>0</v>
      </c>
      <c r="BF248" s="30">
        <f t="shared" si="857"/>
        <v>0</v>
      </c>
      <c r="BG248" s="30">
        <f t="shared" si="858"/>
        <v>0</v>
      </c>
      <c r="BH248" s="30">
        <f t="shared" si="859"/>
        <v>0</v>
      </c>
      <c r="BI248" s="30">
        <f t="shared" si="860"/>
        <v>0</v>
      </c>
      <c r="BJ248" s="30">
        <f t="shared" si="861"/>
        <v>0</v>
      </c>
      <c r="BK248" s="30">
        <f t="shared" si="862"/>
        <v>0</v>
      </c>
      <c r="BL248" s="30">
        <f t="shared" si="806"/>
        <v>2443.915</v>
      </c>
      <c r="BM248" s="30">
        <f t="shared" si="807"/>
        <v>2500</v>
      </c>
      <c r="BN248" s="30">
        <f t="shared" si="808"/>
        <v>2500</v>
      </c>
      <c r="BO248" s="30">
        <f t="shared" si="863"/>
        <v>0</v>
      </c>
      <c r="BP248" s="31"/>
      <c r="BQ248" s="1"/>
      <c r="BR248" s="1"/>
      <c r="BS248" s="1"/>
      <c r="BT248" s="1"/>
      <c r="BU248" s="1"/>
      <c r="BV248" s="1"/>
      <c r="BW248" s="1"/>
      <c r="BX248" s="1"/>
      <c r="BY248" s="1"/>
    </row>
    <row r="249" ht="31.5">
      <c r="A249" s="28" t="s">
        <v>195</v>
      </c>
      <c r="B249" s="28" t="s">
        <v>73</v>
      </c>
      <c r="C249" s="28" t="s">
        <v>73</v>
      </c>
      <c r="D249" s="28" t="s">
        <v>249</v>
      </c>
      <c r="E249" s="28" t="s">
        <v>127</v>
      </c>
      <c r="F249" s="29" t="s">
        <v>128</v>
      </c>
      <c r="G249" s="30">
        <v>2500</v>
      </c>
      <c r="H249" s="30">
        <v>2500</v>
      </c>
      <c r="I249" s="30">
        <v>2500</v>
      </c>
      <c r="J249" s="30"/>
      <c r="K249" s="30"/>
      <c r="L249" s="30"/>
      <c r="M249" s="30">
        <f t="shared" si="717"/>
        <v>2500</v>
      </c>
      <c r="N249" s="30">
        <f t="shared" si="718"/>
        <v>2500</v>
      </c>
      <c r="O249" s="30">
        <f t="shared" si="719"/>
        <v>2500</v>
      </c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>
        <f t="shared" si="815"/>
        <v>2500</v>
      </c>
      <c r="AD249" s="30">
        <f t="shared" si="816"/>
        <v>2500</v>
      </c>
      <c r="AE249" s="30">
        <f t="shared" si="817"/>
        <v>2500</v>
      </c>
      <c r="AF249" s="30"/>
      <c r="AG249" s="30">
        <f t="shared" si="818"/>
        <v>2500</v>
      </c>
      <c r="AH249" s="30">
        <f t="shared" si="819"/>
        <v>2500</v>
      </c>
      <c r="AI249" s="30">
        <f t="shared" si="820"/>
        <v>2500</v>
      </c>
      <c r="AJ249" s="30"/>
      <c r="AK249" s="30"/>
      <c r="AL249" s="30"/>
      <c r="AM249" s="30"/>
      <c r="AN249" s="30"/>
      <c r="AO249" s="30"/>
      <c r="AP249" s="30"/>
      <c r="AQ249" s="30"/>
      <c r="AR249" s="30"/>
      <c r="AS249" s="30">
        <f t="shared" si="809"/>
        <v>2500</v>
      </c>
      <c r="AT249" s="30">
        <f t="shared" si="810"/>
        <v>2500</v>
      </c>
      <c r="AU249" s="30">
        <f t="shared" si="811"/>
        <v>2500</v>
      </c>
      <c r="AV249" s="30"/>
      <c r="AW249" s="30"/>
      <c r="AX249" s="30"/>
      <c r="AY249" s="30">
        <f t="shared" si="812"/>
        <v>2500</v>
      </c>
      <c r="AZ249" s="30">
        <f t="shared" si="813"/>
        <v>2500</v>
      </c>
      <c r="BA249" s="30">
        <f t="shared" si="814"/>
        <v>2500</v>
      </c>
      <c r="BB249" s="30"/>
      <c r="BC249" s="30">
        <v>-56.085000000000001</v>
      </c>
      <c r="BD249" s="30"/>
      <c r="BE249" s="30"/>
      <c r="BF249" s="30"/>
      <c r="BG249" s="30"/>
      <c r="BH249" s="30"/>
      <c r="BI249" s="30"/>
      <c r="BJ249" s="30"/>
      <c r="BK249" s="30"/>
      <c r="BL249" s="30">
        <f t="shared" si="806"/>
        <v>2443.915</v>
      </c>
      <c r="BM249" s="30">
        <f t="shared" si="807"/>
        <v>2500</v>
      </c>
      <c r="BN249" s="30">
        <f t="shared" si="808"/>
        <v>2500</v>
      </c>
      <c r="BO249" s="30"/>
      <c r="BP249" s="31"/>
      <c r="BQ249" s="1"/>
      <c r="BR249" s="1"/>
      <c r="BS249" s="1"/>
      <c r="BT249" s="1"/>
      <c r="BU249" s="1"/>
      <c r="BV249" s="1"/>
      <c r="BW249" s="1"/>
      <c r="BX249" s="1"/>
      <c r="BY249" s="1"/>
    </row>
    <row r="250" s="23" customFormat="1">
      <c r="A250" s="24" t="s">
        <v>195</v>
      </c>
      <c r="B250" s="24" t="s">
        <v>73</v>
      </c>
      <c r="C250" s="24" t="s">
        <v>251</v>
      </c>
      <c r="D250" s="24"/>
      <c r="E250" s="24"/>
      <c r="F250" s="25" t="s">
        <v>252</v>
      </c>
      <c r="G250" s="26">
        <f>G251+G260</f>
        <v>9704.9000000000015</v>
      </c>
      <c r="H250" s="26">
        <f>H251+H260</f>
        <v>9815.2000000000007</v>
      </c>
      <c r="I250" s="26">
        <f>I251+I260</f>
        <v>9815.2000000000007</v>
      </c>
      <c r="J250" s="26">
        <f>J251+J260</f>
        <v>0</v>
      </c>
      <c r="K250" s="26">
        <f>K251+K260</f>
        <v>0</v>
      </c>
      <c r="L250" s="26">
        <f>L251+L260</f>
        <v>0</v>
      </c>
      <c r="M250" s="26">
        <f t="shared" ref="M250:M313" si="864">G250+J250</f>
        <v>9704.9000000000015</v>
      </c>
      <c r="N250" s="26">
        <f t="shared" ref="N250:N313" si="865">H250+K250</f>
        <v>9815.2000000000007</v>
      </c>
      <c r="O250" s="26">
        <f t="shared" ref="O250:O313" si="866">I250+L250</f>
        <v>9815.2000000000007</v>
      </c>
      <c r="P250" s="26">
        <f>P251+P260</f>
        <v>0</v>
      </c>
      <c r="Q250" s="26">
        <f>Q251+Q260</f>
        <v>0</v>
      </c>
      <c r="R250" s="26">
        <f>R251+R260</f>
        <v>3309.1999999999998</v>
      </c>
      <c r="S250" s="26">
        <f>S251+S260</f>
        <v>0</v>
      </c>
      <c r="T250" s="26">
        <f>T251+T260</f>
        <v>0</v>
      </c>
      <c r="U250" s="26">
        <f>U251+U260</f>
        <v>0</v>
      </c>
      <c r="V250" s="26">
        <f>V251+V260</f>
        <v>3309.1999999999998</v>
      </c>
      <c r="W250" s="26">
        <f>W251+W260</f>
        <v>0</v>
      </c>
      <c r="X250" s="26">
        <f>X251+X260</f>
        <v>0</v>
      </c>
      <c r="Y250" s="26">
        <f>Y251+Y260</f>
        <v>0</v>
      </c>
      <c r="Z250" s="26">
        <f>Z251+Z260</f>
        <v>3309.1999999999998</v>
      </c>
      <c r="AA250" s="26">
        <f>AA251+AA260</f>
        <v>0</v>
      </c>
      <c r="AB250" s="26">
        <f>AB251+AB260</f>
        <v>0</v>
      </c>
      <c r="AC250" s="26">
        <f t="shared" si="815"/>
        <v>13014.100000000002</v>
      </c>
      <c r="AD250" s="26">
        <f t="shared" si="816"/>
        <v>13124.400000000001</v>
      </c>
      <c r="AE250" s="26">
        <f t="shared" si="817"/>
        <v>13124.400000000001</v>
      </c>
      <c r="AF250" s="26">
        <f>AF251+AF260</f>
        <v>0</v>
      </c>
      <c r="AG250" s="26">
        <f t="shared" si="818"/>
        <v>13014.100000000002</v>
      </c>
      <c r="AH250" s="26">
        <f t="shared" si="819"/>
        <v>13124.400000000001</v>
      </c>
      <c r="AI250" s="26">
        <f t="shared" si="820"/>
        <v>13124.400000000001</v>
      </c>
      <c r="AJ250" s="26">
        <f>AJ251+AJ260</f>
        <v>0</v>
      </c>
      <c r="AK250" s="26">
        <f>AK251+AK260</f>
        <v>0</v>
      </c>
      <c r="AL250" s="26">
        <f>AL251+AL260</f>
        <v>-12.5</v>
      </c>
      <c r="AM250" s="26">
        <f>AM251+AM260</f>
        <v>0</v>
      </c>
      <c r="AN250" s="26">
        <f>AN251+AN260</f>
        <v>0</v>
      </c>
      <c r="AO250" s="26">
        <f>AO251+AO260</f>
        <v>0</v>
      </c>
      <c r="AP250" s="26">
        <f>AP251+AP260</f>
        <v>0</v>
      </c>
      <c r="AQ250" s="26">
        <f>AQ251+AQ260</f>
        <v>0</v>
      </c>
      <c r="AR250" s="26">
        <f>AR251+AR260</f>
        <v>0</v>
      </c>
      <c r="AS250" s="26">
        <f t="shared" si="809"/>
        <v>13001.600000000002</v>
      </c>
      <c r="AT250" s="26">
        <f t="shared" si="810"/>
        <v>13124.400000000001</v>
      </c>
      <c r="AU250" s="26">
        <f t="shared" si="811"/>
        <v>13124.400000000001</v>
      </c>
      <c r="AV250" s="26">
        <f>AV251+AV260</f>
        <v>0</v>
      </c>
      <c r="AW250" s="26">
        <f>AW251+AW260</f>
        <v>0</v>
      </c>
      <c r="AX250" s="26">
        <f>AX251+AX260</f>
        <v>0</v>
      </c>
      <c r="AY250" s="26">
        <f t="shared" si="812"/>
        <v>13001.600000000002</v>
      </c>
      <c r="AZ250" s="26">
        <f t="shared" si="813"/>
        <v>13124.400000000001</v>
      </c>
      <c r="BA250" s="26">
        <f t="shared" si="814"/>
        <v>13124.400000000001</v>
      </c>
      <c r="BB250" s="26">
        <f>BB251+BB260</f>
        <v>0</v>
      </c>
      <c r="BC250" s="26">
        <f>BC251+BC260</f>
        <v>0</v>
      </c>
      <c r="BD250" s="26">
        <f>BD251+BD260</f>
        <v>0</v>
      </c>
      <c r="BE250" s="26">
        <f>BE251+BE260</f>
        <v>0</v>
      </c>
      <c r="BF250" s="26">
        <f>BF251+BF260</f>
        <v>0</v>
      </c>
      <c r="BG250" s="26">
        <f>BG251+BG260</f>
        <v>0</v>
      </c>
      <c r="BH250" s="26">
        <f>BH251+BH260</f>
        <v>0</v>
      </c>
      <c r="BI250" s="26">
        <f>BI251+BI260</f>
        <v>0</v>
      </c>
      <c r="BJ250" s="26">
        <f>BJ251+BJ260</f>
        <v>0</v>
      </c>
      <c r="BK250" s="26">
        <f>BK251+BK260</f>
        <v>0</v>
      </c>
      <c r="BL250" s="26">
        <f t="shared" si="806"/>
        <v>13001.600000000002</v>
      </c>
      <c r="BM250" s="26">
        <f t="shared" si="807"/>
        <v>13124.400000000001</v>
      </c>
      <c r="BN250" s="26">
        <f t="shared" si="808"/>
        <v>13124.400000000001</v>
      </c>
      <c r="BO250" s="26">
        <f>BO251+BO260</f>
        <v>0</v>
      </c>
      <c r="BP250" s="27"/>
      <c r="BQ250" s="23"/>
      <c r="BR250" s="23"/>
      <c r="BS250" s="23"/>
      <c r="BT250" s="23"/>
      <c r="BU250" s="23"/>
      <c r="BV250" s="23"/>
      <c r="BW250" s="23"/>
      <c r="BX250" s="23"/>
      <c r="BY250" s="23"/>
    </row>
    <row r="251" ht="31.5">
      <c r="A251" s="28" t="s">
        <v>195</v>
      </c>
      <c r="B251" s="28" t="s">
        <v>73</v>
      </c>
      <c r="C251" s="28" t="s">
        <v>251</v>
      </c>
      <c r="D251" s="28" t="s">
        <v>199</v>
      </c>
      <c r="E251" s="28"/>
      <c r="F251" s="29" t="s">
        <v>200</v>
      </c>
      <c r="G251" s="30">
        <f t="shared" ref="G251:G252" si="867">G252</f>
        <v>3899.3000000000002</v>
      </c>
      <c r="H251" s="30">
        <f t="shared" ref="H251:H252" si="868">H252</f>
        <v>3899.3000000000002</v>
      </c>
      <c r="I251" s="30">
        <f t="shared" ref="I251:I252" si="869">I252</f>
        <v>3899.3000000000002</v>
      </c>
      <c r="J251" s="30">
        <f t="shared" ref="J251:J252" si="870">J252</f>
        <v>0</v>
      </c>
      <c r="K251" s="30">
        <f t="shared" ref="K251:K252" si="871">K252</f>
        <v>0</v>
      </c>
      <c r="L251" s="30">
        <f t="shared" ref="L251:L252" si="872">L252</f>
        <v>0</v>
      </c>
      <c r="M251" s="30">
        <f t="shared" si="864"/>
        <v>3899.3000000000002</v>
      </c>
      <c r="N251" s="30">
        <f t="shared" si="865"/>
        <v>3899.3000000000002</v>
      </c>
      <c r="O251" s="30">
        <f t="shared" si="866"/>
        <v>3899.3000000000002</v>
      </c>
      <c r="P251" s="30">
        <f t="shared" ref="P251:P252" si="873">P252</f>
        <v>0</v>
      </c>
      <c r="Q251" s="30">
        <f t="shared" ref="Q251:Q252" si="874">Q252</f>
        <v>0</v>
      </c>
      <c r="R251" s="30">
        <f t="shared" ref="R251:R252" si="875">R252</f>
        <v>3309.1999999999998</v>
      </c>
      <c r="S251" s="30">
        <f t="shared" ref="S251:S252" si="876">S252</f>
        <v>0</v>
      </c>
      <c r="T251" s="30">
        <f t="shared" ref="T251:T252" si="877">T252</f>
        <v>0</v>
      </c>
      <c r="U251" s="30">
        <f t="shared" ref="U251:U252" si="878">U252</f>
        <v>0</v>
      </c>
      <c r="V251" s="30">
        <f t="shared" ref="V251:V252" si="879">V252</f>
        <v>3309.1999999999998</v>
      </c>
      <c r="W251" s="30">
        <f t="shared" ref="W251:W252" si="880">W252</f>
        <v>0</v>
      </c>
      <c r="X251" s="30">
        <f t="shared" ref="X251:X252" si="881">X252</f>
        <v>0</v>
      </c>
      <c r="Y251" s="30">
        <f t="shared" ref="Y251:Y252" si="882">Y252</f>
        <v>0</v>
      </c>
      <c r="Z251" s="30">
        <f t="shared" ref="Z251:Z252" si="883">Z252</f>
        <v>3309.1999999999998</v>
      </c>
      <c r="AA251" s="30">
        <f t="shared" ref="AA251:AA252" si="884">AA252</f>
        <v>0</v>
      </c>
      <c r="AB251" s="30">
        <f t="shared" ref="AB251:AB252" si="885">AB252</f>
        <v>0</v>
      </c>
      <c r="AC251" s="30">
        <f t="shared" si="815"/>
        <v>7208.5</v>
      </c>
      <c r="AD251" s="30">
        <f t="shared" si="816"/>
        <v>7208.5</v>
      </c>
      <c r="AE251" s="30">
        <f t="shared" si="817"/>
        <v>7208.5</v>
      </c>
      <c r="AF251" s="30">
        <f t="shared" ref="AF251:AF252" si="886">AF252</f>
        <v>0</v>
      </c>
      <c r="AG251" s="30">
        <f t="shared" si="818"/>
        <v>7208.5</v>
      </c>
      <c r="AH251" s="30">
        <f t="shared" si="819"/>
        <v>7208.5</v>
      </c>
      <c r="AI251" s="30">
        <f t="shared" si="820"/>
        <v>7208.5</v>
      </c>
      <c r="AJ251" s="30">
        <f t="shared" ref="AJ251:AJ252" si="887">AJ252</f>
        <v>0</v>
      </c>
      <c r="AK251" s="30">
        <f t="shared" ref="AK251:AK252" si="888">AK252</f>
        <v>0</v>
      </c>
      <c r="AL251" s="30">
        <f t="shared" ref="AL251:AL252" si="889">AL252</f>
        <v>0</v>
      </c>
      <c r="AM251" s="30">
        <f t="shared" ref="AM251:AM252" si="890">AM252</f>
        <v>0</v>
      </c>
      <c r="AN251" s="30">
        <f t="shared" ref="AN251:AN252" si="891">AN252</f>
        <v>0</v>
      </c>
      <c r="AO251" s="30">
        <f t="shared" ref="AO251:AO252" si="892">AO252</f>
        <v>0</v>
      </c>
      <c r="AP251" s="30">
        <f t="shared" ref="AP251:AP252" si="893">AP252</f>
        <v>0</v>
      </c>
      <c r="AQ251" s="30">
        <f t="shared" ref="AQ251:AQ252" si="894">AQ252</f>
        <v>0</v>
      </c>
      <c r="AR251" s="30">
        <f t="shared" ref="AR251:AR252" si="895">AR252</f>
        <v>0</v>
      </c>
      <c r="AS251" s="30">
        <f t="shared" si="809"/>
        <v>7208.5</v>
      </c>
      <c r="AT251" s="30">
        <f t="shared" si="810"/>
        <v>7208.5</v>
      </c>
      <c r="AU251" s="30">
        <f t="shared" si="811"/>
        <v>7208.5</v>
      </c>
      <c r="AV251" s="30">
        <f t="shared" ref="AV251:AV252" si="896">AV252</f>
        <v>0</v>
      </c>
      <c r="AW251" s="30">
        <f t="shared" ref="AW251:AW252" si="897">AW252</f>
        <v>0</v>
      </c>
      <c r="AX251" s="30">
        <f t="shared" ref="AX251:AX252" si="898">AX252</f>
        <v>0</v>
      </c>
      <c r="AY251" s="30">
        <f t="shared" si="812"/>
        <v>7208.5</v>
      </c>
      <c r="AZ251" s="30">
        <f t="shared" si="813"/>
        <v>7208.5</v>
      </c>
      <c r="BA251" s="30">
        <f t="shared" si="814"/>
        <v>7208.5</v>
      </c>
      <c r="BB251" s="30">
        <f t="shared" ref="BB251:BB252" si="899">BB252</f>
        <v>0</v>
      </c>
      <c r="BC251" s="30">
        <f t="shared" ref="BC251:BC252" si="900">BC252</f>
        <v>0</v>
      </c>
      <c r="BD251" s="30">
        <f t="shared" ref="BD251:BD252" si="901">BD252</f>
        <v>0</v>
      </c>
      <c r="BE251" s="30">
        <f t="shared" ref="BE251:BE252" si="902">BE252</f>
        <v>0</v>
      </c>
      <c r="BF251" s="30">
        <f t="shared" ref="BF251:BF252" si="903">BF252</f>
        <v>0</v>
      </c>
      <c r="BG251" s="30">
        <f t="shared" ref="BG251:BG252" si="904">BG252</f>
        <v>0</v>
      </c>
      <c r="BH251" s="30">
        <f t="shared" ref="BH251:BH252" si="905">BH252</f>
        <v>0</v>
      </c>
      <c r="BI251" s="30">
        <f t="shared" ref="BI251:BI252" si="906">BI252</f>
        <v>0</v>
      </c>
      <c r="BJ251" s="30">
        <f t="shared" ref="BJ251:BJ252" si="907">BJ252</f>
        <v>0</v>
      </c>
      <c r="BK251" s="30">
        <f t="shared" ref="BK251:BK252" si="908">BK252</f>
        <v>0</v>
      </c>
      <c r="BL251" s="30">
        <f t="shared" si="806"/>
        <v>7208.5</v>
      </c>
      <c r="BM251" s="30">
        <f t="shared" si="807"/>
        <v>7208.5</v>
      </c>
      <c r="BN251" s="30">
        <f t="shared" si="808"/>
        <v>7208.5</v>
      </c>
      <c r="BO251" s="30">
        <f t="shared" ref="BO251:BO252" si="909">BO252</f>
        <v>0</v>
      </c>
      <c r="BP251" s="31"/>
      <c r="BQ251" s="1"/>
      <c r="BR251" s="1"/>
      <c r="BS251" s="1"/>
      <c r="BT251" s="1"/>
      <c r="BU251" s="1"/>
      <c r="BV251" s="1"/>
      <c r="BW251" s="1"/>
      <c r="BX251" s="1"/>
      <c r="BY251" s="1"/>
    </row>
    <row r="252">
      <c r="A252" s="28" t="s">
        <v>195</v>
      </c>
      <c r="B252" s="28" t="s">
        <v>73</v>
      </c>
      <c r="C252" s="28" t="s">
        <v>251</v>
      </c>
      <c r="D252" s="28" t="s">
        <v>201</v>
      </c>
      <c r="E252" s="28"/>
      <c r="F252" s="29" t="s">
        <v>33</v>
      </c>
      <c r="G252" s="30">
        <f t="shared" si="867"/>
        <v>3899.3000000000002</v>
      </c>
      <c r="H252" s="30">
        <f t="shared" si="868"/>
        <v>3899.3000000000002</v>
      </c>
      <c r="I252" s="30">
        <f t="shared" si="869"/>
        <v>3899.3000000000002</v>
      </c>
      <c r="J252" s="30">
        <f t="shared" si="870"/>
        <v>0</v>
      </c>
      <c r="K252" s="30">
        <f t="shared" si="871"/>
        <v>0</v>
      </c>
      <c r="L252" s="30">
        <f t="shared" si="872"/>
        <v>0</v>
      </c>
      <c r="M252" s="30">
        <f t="shared" si="864"/>
        <v>3899.3000000000002</v>
      </c>
      <c r="N252" s="30">
        <f t="shared" si="865"/>
        <v>3899.3000000000002</v>
      </c>
      <c r="O252" s="30">
        <f t="shared" si="866"/>
        <v>3899.3000000000002</v>
      </c>
      <c r="P252" s="30">
        <f t="shared" si="873"/>
        <v>0</v>
      </c>
      <c r="Q252" s="30">
        <f t="shared" si="874"/>
        <v>0</v>
      </c>
      <c r="R252" s="30">
        <f t="shared" si="875"/>
        <v>3309.1999999999998</v>
      </c>
      <c r="S252" s="30">
        <f t="shared" si="876"/>
        <v>0</v>
      </c>
      <c r="T252" s="30">
        <f t="shared" si="877"/>
        <v>0</v>
      </c>
      <c r="U252" s="30">
        <f t="shared" si="878"/>
        <v>0</v>
      </c>
      <c r="V252" s="30">
        <f t="shared" si="879"/>
        <v>3309.1999999999998</v>
      </c>
      <c r="W252" s="30">
        <f t="shared" si="880"/>
        <v>0</v>
      </c>
      <c r="X252" s="30">
        <f t="shared" si="881"/>
        <v>0</v>
      </c>
      <c r="Y252" s="30">
        <f t="shared" si="882"/>
        <v>0</v>
      </c>
      <c r="Z252" s="30">
        <f t="shared" si="883"/>
        <v>3309.1999999999998</v>
      </c>
      <c r="AA252" s="30">
        <f t="shared" si="884"/>
        <v>0</v>
      </c>
      <c r="AB252" s="30">
        <f t="shared" si="885"/>
        <v>0</v>
      </c>
      <c r="AC252" s="30">
        <f t="shared" si="815"/>
        <v>7208.5</v>
      </c>
      <c r="AD252" s="30">
        <f t="shared" si="816"/>
        <v>7208.5</v>
      </c>
      <c r="AE252" s="30">
        <f t="shared" si="817"/>
        <v>7208.5</v>
      </c>
      <c r="AF252" s="30">
        <f t="shared" si="886"/>
        <v>0</v>
      </c>
      <c r="AG252" s="30">
        <f t="shared" si="818"/>
        <v>7208.5</v>
      </c>
      <c r="AH252" s="30">
        <f t="shared" si="819"/>
        <v>7208.5</v>
      </c>
      <c r="AI252" s="30">
        <f t="shared" si="820"/>
        <v>7208.5</v>
      </c>
      <c r="AJ252" s="30">
        <f t="shared" si="887"/>
        <v>0</v>
      </c>
      <c r="AK252" s="30">
        <f t="shared" si="888"/>
        <v>0</v>
      </c>
      <c r="AL252" s="30">
        <f t="shared" si="889"/>
        <v>0</v>
      </c>
      <c r="AM252" s="30">
        <f t="shared" si="890"/>
        <v>0</v>
      </c>
      <c r="AN252" s="30">
        <f t="shared" si="891"/>
        <v>0</v>
      </c>
      <c r="AO252" s="30">
        <f t="shared" si="892"/>
        <v>0</v>
      </c>
      <c r="AP252" s="30">
        <f t="shared" si="893"/>
        <v>0</v>
      </c>
      <c r="AQ252" s="30">
        <f t="shared" si="894"/>
        <v>0</v>
      </c>
      <c r="AR252" s="30">
        <f t="shared" si="895"/>
        <v>0</v>
      </c>
      <c r="AS252" s="30">
        <f t="shared" si="809"/>
        <v>7208.5</v>
      </c>
      <c r="AT252" s="30">
        <f t="shared" si="810"/>
        <v>7208.5</v>
      </c>
      <c r="AU252" s="30">
        <f t="shared" si="811"/>
        <v>7208.5</v>
      </c>
      <c r="AV252" s="30">
        <f t="shared" si="896"/>
        <v>0</v>
      </c>
      <c r="AW252" s="30">
        <f t="shared" si="897"/>
        <v>0</v>
      </c>
      <c r="AX252" s="30">
        <f t="shared" si="898"/>
        <v>0</v>
      </c>
      <c r="AY252" s="30">
        <f t="shared" si="812"/>
        <v>7208.5</v>
      </c>
      <c r="AZ252" s="30">
        <f t="shared" si="813"/>
        <v>7208.5</v>
      </c>
      <c r="BA252" s="30">
        <f t="shared" si="814"/>
        <v>7208.5</v>
      </c>
      <c r="BB252" s="30">
        <f t="shared" si="899"/>
        <v>0</v>
      </c>
      <c r="BC252" s="30">
        <f t="shared" si="900"/>
        <v>0</v>
      </c>
      <c r="BD252" s="30">
        <f t="shared" si="901"/>
        <v>0</v>
      </c>
      <c r="BE252" s="30">
        <f t="shared" si="902"/>
        <v>0</v>
      </c>
      <c r="BF252" s="30">
        <f t="shared" si="903"/>
        <v>0</v>
      </c>
      <c r="BG252" s="30">
        <f t="shared" si="904"/>
        <v>0</v>
      </c>
      <c r="BH252" s="30">
        <f t="shared" si="905"/>
        <v>0</v>
      </c>
      <c r="BI252" s="30">
        <f t="shared" si="906"/>
        <v>0</v>
      </c>
      <c r="BJ252" s="30">
        <f t="shared" si="907"/>
        <v>0</v>
      </c>
      <c r="BK252" s="30">
        <f t="shared" si="908"/>
        <v>0</v>
      </c>
      <c r="BL252" s="30">
        <f t="shared" si="806"/>
        <v>7208.5</v>
      </c>
      <c r="BM252" s="30">
        <f t="shared" si="807"/>
        <v>7208.5</v>
      </c>
      <c r="BN252" s="30">
        <f t="shared" si="808"/>
        <v>7208.5</v>
      </c>
      <c r="BO252" s="30">
        <f t="shared" si="909"/>
        <v>0</v>
      </c>
      <c r="BP252" s="31"/>
      <c r="BQ252" s="1"/>
      <c r="BR252" s="1"/>
      <c r="BS252" s="1"/>
      <c r="BT252" s="1"/>
      <c r="BU252" s="1"/>
      <c r="BV252" s="1"/>
      <c r="BW252" s="1"/>
      <c r="BX252" s="1"/>
      <c r="BY252" s="1"/>
    </row>
    <row r="253" ht="31.5">
      <c r="A253" s="28" t="s">
        <v>195</v>
      </c>
      <c r="B253" s="28" t="s">
        <v>73</v>
      </c>
      <c r="C253" s="28" t="s">
        <v>251</v>
      </c>
      <c r="D253" s="28" t="s">
        <v>208</v>
      </c>
      <c r="E253" s="28"/>
      <c r="F253" s="29" t="s">
        <v>209</v>
      </c>
      <c r="G253" s="30">
        <f>G254+G258</f>
        <v>3899.3000000000002</v>
      </c>
      <c r="H253" s="30">
        <f>H254+H258</f>
        <v>3899.3000000000002</v>
      </c>
      <c r="I253" s="30">
        <f>I254+I258</f>
        <v>3899.3000000000002</v>
      </c>
      <c r="J253" s="30">
        <f>J254+J258</f>
        <v>0</v>
      </c>
      <c r="K253" s="30">
        <f>K254+K258</f>
        <v>0</v>
      </c>
      <c r="L253" s="30">
        <f>L254+L258</f>
        <v>0</v>
      </c>
      <c r="M253" s="30">
        <f t="shared" si="864"/>
        <v>3899.3000000000002</v>
      </c>
      <c r="N253" s="30">
        <f t="shared" si="865"/>
        <v>3899.3000000000002</v>
      </c>
      <c r="O253" s="30">
        <f t="shared" si="866"/>
        <v>3899.3000000000002</v>
      </c>
      <c r="P253" s="30">
        <f>P254+P258</f>
        <v>0</v>
      </c>
      <c r="Q253" s="30">
        <f>Q254+Q258</f>
        <v>0</v>
      </c>
      <c r="R253" s="30">
        <f>R254+R258</f>
        <v>3309.1999999999998</v>
      </c>
      <c r="S253" s="30">
        <f>S254+S258</f>
        <v>0</v>
      </c>
      <c r="T253" s="30">
        <f>T254+T258</f>
        <v>0</v>
      </c>
      <c r="U253" s="30">
        <f>U254+U258</f>
        <v>0</v>
      </c>
      <c r="V253" s="30">
        <f>V254+V258</f>
        <v>3309.1999999999998</v>
      </c>
      <c r="W253" s="30">
        <f>W254+W258</f>
        <v>0</v>
      </c>
      <c r="X253" s="30">
        <f>X254+X258</f>
        <v>0</v>
      </c>
      <c r="Y253" s="30">
        <f>Y254+Y258</f>
        <v>0</v>
      </c>
      <c r="Z253" s="30">
        <f>Z254+Z258</f>
        <v>3309.1999999999998</v>
      </c>
      <c r="AA253" s="30">
        <f>AA254+AA258</f>
        <v>0</v>
      </c>
      <c r="AB253" s="30">
        <f>AB254+AB258</f>
        <v>0</v>
      </c>
      <c r="AC253" s="30">
        <f t="shared" si="815"/>
        <v>7208.5</v>
      </c>
      <c r="AD253" s="30">
        <f t="shared" si="816"/>
        <v>7208.5</v>
      </c>
      <c r="AE253" s="30">
        <f t="shared" si="817"/>
        <v>7208.5</v>
      </c>
      <c r="AF253" s="30">
        <f>AF254+AF258</f>
        <v>0</v>
      </c>
      <c r="AG253" s="30">
        <f t="shared" si="818"/>
        <v>7208.5</v>
      </c>
      <c r="AH253" s="30">
        <f t="shared" si="819"/>
        <v>7208.5</v>
      </c>
      <c r="AI253" s="30">
        <f t="shared" si="820"/>
        <v>7208.5</v>
      </c>
      <c r="AJ253" s="30">
        <f>AJ254+AJ258</f>
        <v>0</v>
      </c>
      <c r="AK253" s="30">
        <f>AK254+AK258</f>
        <v>0</v>
      </c>
      <c r="AL253" s="30">
        <f>AL254+AL258</f>
        <v>0</v>
      </c>
      <c r="AM253" s="30">
        <f>AM254+AM258</f>
        <v>0</v>
      </c>
      <c r="AN253" s="30">
        <f>AN254+AN258</f>
        <v>0</v>
      </c>
      <c r="AO253" s="30">
        <f>AO254+AO258</f>
        <v>0</v>
      </c>
      <c r="AP253" s="30">
        <f>AP254+AP258</f>
        <v>0</v>
      </c>
      <c r="AQ253" s="30">
        <f>AQ254+AQ258</f>
        <v>0</v>
      </c>
      <c r="AR253" s="30">
        <f>AR254+AR258</f>
        <v>0</v>
      </c>
      <c r="AS253" s="30">
        <f t="shared" si="809"/>
        <v>7208.5</v>
      </c>
      <c r="AT253" s="30">
        <f t="shared" si="810"/>
        <v>7208.5</v>
      </c>
      <c r="AU253" s="30">
        <f t="shared" si="811"/>
        <v>7208.5</v>
      </c>
      <c r="AV253" s="30">
        <f>AV254+AV258</f>
        <v>0</v>
      </c>
      <c r="AW253" s="30">
        <f>AW254+AW258</f>
        <v>0</v>
      </c>
      <c r="AX253" s="30">
        <f>AX254+AX258</f>
        <v>0</v>
      </c>
      <c r="AY253" s="30">
        <f t="shared" si="812"/>
        <v>7208.5</v>
      </c>
      <c r="AZ253" s="30">
        <f t="shared" si="813"/>
        <v>7208.5</v>
      </c>
      <c r="BA253" s="30">
        <f t="shared" si="814"/>
        <v>7208.5</v>
      </c>
      <c r="BB253" s="30">
        <f>BB254+BB258</f>
        <v>0</v>
      </c>
      <c r="BC253" s="30">
        <f>BC254+BC258</f>
        <v>0</v>
      </c>
      <c r="BD253" s="30">
        <f>BD254+BD258</f>
        <v>0</v>
      </c>
      <c r="BE253" s="30">
        <f>BE254+BE258</f>
        <v>0</v>
      </c>
      <c r="BF253" s="30">
        <f>BF254+BF258</f>
        <v>0</v>
      </c>
      <c r="BG253" s="30">
        <f>BG254+BG258</f>
        <v>0</v>
      </c>
      <c r="BH253" s="30">
        <f>BH254+BH258</f>
        <v>0</v>
      </c>
      <c r="BI253" s="30">
        <f>BI254+BI258</f>
        <v>0</v>
      </c>
      <c r="BJ253" s="30">
        <f>BJ254+BJ258</f>
        <v>0</v>
      </c>
      <c r="BK253" s="30">
        <f>BK254+BK258</f>
        <v>0</v>
      </c>
      <c r="BL253" s="30">
        <f t="shared" si="806"/>
        <v>7208.5</v>
      </c>
      <c r="BM253" s="30">
        <f t="shared" si="807"/>
        <v>7208.5</v>
      </c>
      <c r="BN253" s="30">
        <f t="shared" si="808"/>
        <v>7208.5</v>
      </c>
      <c r="BO253" s="30">
        <f>BO254+BO258</f>
        <v>0</v>
      </c>
      <c r="BP253" s="31"/>
      <c r="BQ253" s="1"/>
      <c r="BR253" s="1"/>
      <c r="BS253" s="1"/>
      <c r="BT253" s="1"/>
      <c r="BU253" s="1"/>
      <c r="BV253" s="1"/>
      <c r="BW253" s="1"/>
      <c r="BX253" s="1"/>
      <c r="BY253" s="1"/>
    </row>
    <row r="254" ht="31.5">
      <c r="A254" s="28" t="s">
        <v>195</v>
      </c>
      <c r="B254" s="28" t="s">
        <v>73</v>
      </c>
      <c r="C254" s="28" t="s">
        <v>251</v>
      </c>
      <c r="D254" s="28" t="s">
        <v>211</v>
      </c>
      <c r="E254" s="28"/>
      <c r="F254" s="29" t="s">
        <v>212</v>
      </c>
      <c r="G254" s="30">
        <f>G255+G256+G257</f>
        <v>3419.3000000000002</v>
      </c>
      <c r="H254" s="30">
        <f>H255+H256+H257</f>
        <v>3419.3000000000002</v>
      </c>
      <c r="I254" s="30">
        <f>I255+I256+I257</f>
        <v>3419.3000000000002</v>
      </c>
      <c r="J254" s="30">
        <f>J255+J256+J257</f>
        <v>0</v>
      </c>
      <c r="K254" s="30">
        <f>K255+K256+K257</f>
        <v>0</v>
      </c>
      <c r="L254" s="30">
        <f>L255+L256+L257</f>
        <v>0</v>
      </c>
      <c r="M254" s="30">
        <f t="shared" si="864"/>
        <v>3419.3000000000002</v>
      </c>
      <c r="N254" s="30">
        <f t="shared" si="865"/>
        <v>3419.3000000000002</v>
      </c>
      <c r="O254" s="30">
        <f t="shared" si="866"/>
        <v>3419.3000000000002</v>
      </c>
      <c r="P254" s="30">
        <f>P255+P256+P257</f>
        <v>0</v>
      </c>
      <c r="Q254" s="30">
        <f>Q255+Q256+Q257</f>
        <v>0</v>
      </c>
      <c r="R254" s="30">
        <f>R255+R256+R257</f>
        <v>1389.2</v>
      </c>
      <c r="S254" s="30">
        <f>S255+S256+S257</f>
        <v>0</v>
      </c>
      <c r="T254" s="30">
        <f>T255+T256+T257</f>
        <v>0</v>
      </c>
      <c r="U254" s="30">
        <f>U255+U256+U257</f>
        <v>0</v>
      </c>
      <c r="V254" s="30">
        <f>V255+V256+V257</f>
        <v>1389.2</v>
      </c>
      <c r="W254" s="30">
        <f>W255+W256+W257</f>
        <v>0</v>
      </c>
      <c r="X254" s="30">
        <f>X255+X256+X257</f>
        <v>0</v>
      </c>
      <c r="Y254" s="30">
        <f>Y255+Y256+Y257</f>
        <v>0</v>
      </c>
      <c r="Z254" s="30">
        <f>Z255+Z256+Z257</f>
        <v>1389.2</v>
      </c>
      <c r="AA254" s="30">
        <f>AA255+AA256+AA257</f>
        <v>0</v>
      </c>
      <c r="AB254" s="30">
        <f>AB255+AB256+AB257</f>
        <v>0</v>
      </c>
      <c r="AC254" s="30">
        <f t="shared" si="815"/>
        <v>4808.5</v>
      </c>
      <c r="AD254" s="30">
        <f t="shared" si="816"/>
        <v>4808.5</v>
      </c>
      <c r="AE254" s="30">
        <f t="shared" si="817"/>
        <v>4808.5</v>
      </c>
      <c r="AF254" s="30">
        <f>AF255+AF256+AF257</f>
        <v>0</v>
      </c>
      <c r="AG254" s="30">
        <f t="shared" si="818"/>
        <v>4808.5</v>
      </c>
      <c r="AH254" s="30">
        <f t="shared" si="819"/>
        <v>4808.5</v>
      </c>
      <c r="AI254" s="30">
        <f t="shared" si="820"/>
        <v>4808.5</v>
      </c>
      <c r="AJ254" s="30">
        <f>AJ255+AJ256+AJ257</f>
        <v>0</v>
      </c>
      <c r="AK254" s="30">
        <f>AK255+AK256+AK257</f>
        <v>0</v>
      </c>
      <c r="AL254" s="30">
        <f>AL255+AL256+AL257</f>
        <v>0</v>
      </c>
      <c r="AM254" s="30">
        <f>AM255+AM256+AM257</f>
        <v>0</v>
      </c>
      <c r="AN254" s="30">
        <f>AN255+AN256+AN257</f>
        <v>0</v>
      </c>
      <c r="AO254" s="30">
        <f>AO255+AO256+AO257</f>
        <v>0</v>
      </c>
      <c r="AP254" s="30">
        <f>AP255+AP256+AP257</f>
        <v>0</v>
      </c>
      <c r="AQ254" s="30">
        <f>AQ255+AQ256+AQ257</f>
        <v>0</v>
      </c>
      <c r="AR254" s="30">
        <f>AR255+AR256+AR257</f>
        <v>0</v>
      </c>
      <c r="AS254" s="30">
        <f t="shared" si="809"/>
        <v>4808.5</v>
      </c>
      <c r="AT254" s="30">
        <f t="shared" si="810"/>
        <v>4808.5</v>
      </c>
      <c r="AU254" s="30">
        <f t="shared" si="811"/>
        <v>4808.5</v>
      </c>
      <c r="AV254" s="30">
        <f>AV255+AV256+AV257</f>
        <v>0</v>
      </c>
      <c r="AW254" s="30">
        <f>AW255+AW256+AW257</f>
        <v>0</v>
      </c>
      <c r="AX254" s="30">
        <f>AX255+AX256+AX257</f>
        <v>0</v>
      </c>
      <c r="AY254" s="30">
        <f t="shared" si="812"/>
        <v>4808.5</v>
      </c>
      <c r="AZ254" s="30">
        <f t="shared" si="813"/>
        <v>4808.5</v>
      </c>
      <c r="BA254" s="30">
        <f t="shared" si="814"/>
        <v>4808.5</v>
      </c>
      <c r="BB254" s="30">
        <f>BB255+BB256+BB257</f>
        <v>0</v>
      </c>
      <c r="BC254" s="30">
        <f>BC255+BC256+BC257</f>
        <v>0</v>
      </c>
      <c r="BD254" s="30">
        <f>BD255+BD256+BD257</f>
        <v>0</v>
      </c>
      <c r="BE254" s="30">
        <f>BE255+BE256+BE257</f>
        <v>0</v>
      </c>
      <c r="BF254" s="30">
        <f>BF255+BF256+BF257</f>
        <v>0</v>
      </c>
      <c r="BG254" s="30">
        <f>BG255+BG256+BG257</f>
        <v>0</v>
      </c>
      <c r="BH254" s="30">
        <f>BH255+BH256+BH257</f>
        <v>0</v>
      </c>
      <c r="BI254" s="30">
        <f>BI255+BI256+BI257</f>
        <v>0</v>
      </c>
      <c r="BJ254" s="30">
        <f>BJ255+BJ256+BJ257</f>
        <v>0</v>
      </c>
      <c r="BK254" s="30">
        <f>BK255+BK256+BK257</f>
        <v>0</v>
      </c>
      <c r="BL254" s="30">
        <f t="shared" si="806"/>
        <v>4808.5</v>
      </c>
      <c r="BM254" s="30">
        <f t="shared" si="807"/>
        <v>4808.5</v>
      </c>
      <c r="BN254" s="30">
        <f t="shared" si="808"/>
        <v>4808.5</v>
      </c>
      <c r="BO254" s="30">
        <f>BO255+BO256+BO257</f>
        <v>0</v>
      </c>
      <c r="BP254" s="31"/>
      <c r="BQ254" s="1"/>
      <c r="BR254" s="1"/>
      <c r="BS254" s="1"/>
      <c r="BT254" s="1"/>
      <c r="BU254" s="1"/>
      <c r="BV254" s="1"/>
      <c r="BW254" s="1"/>
      <c r="BX254" s="1"/>
      <c r="BY254" s="1"/>
    </row>
    <row r="255" ht="31.5">
      <c r="A255" s="28" t="s">
        <v>195</v>
      </c>
      <c r="B255" s="28" t="s">
        <v>73</v>
      </c>
      <c r="C255" s="28" t="s">
        <v>251</v>
      </c>
      <c r="D255" s="28" t="s">
        <v>211</v>
      </c>
      <c r="E255" s="28" t="s">
        <v>38</v>
      </c>
      <c r="F255" s="29" t="s">
        <v>39</v>
      </c>
      <c r="G255" s="30">
        <v>7</v>
      </c>
      <c r="H255" s="30">
        <v>7</v>
      </c>
      <c r="I255" s="30">
        <v>7</v>
      </c>
      <c r="J255" s="30"/>
      <c r="K255" s="30"/>
      <c r="L255" s="30"/>
      <c r="M255" s="30">
        <f t="shared" si="864"/>
        <v>7</v>
      </c>
      <c r="N255" s="30">
        <f t="shared" si="865"/>
        <v>7</v>
      </c>
      <c r="O255" s="30">
        <f t="shared" si="866"/>
        <v>7</v>
      </c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>
        <f t="shared" si="815"/>
        <v>7</v>
      </c>
      <c r="AD255" s="30">
        <f t="shared" si="816"/>
        <v>7</v>
      </c>
      <c r="AE255" s="30">
        <f t="shared" si="817"/>
        <v>7</v>
      </c>
      <c r="AF255" s="30"/>
      <c r="AG255" s="30">
        <f t="shared" si="818"/>
        <v>7</v>
      </c>
      <c r="AH255" s="30">
        <f t="shared" si="819"/>
        <v>7</v>
      </c>
      <c r="AI255" s="30">
        <f t="shared" si="820"/>
        <v>7</v>
      </c>
      <c r="AJ255" s="30"/>
      <c r="AK255" s="30"/>
      <c r="AL255" s="30"/>
      <c r="AM255" s="30"/>
      <c r="AN255" s="30"/>
      <c r="AO255" s="30"/>
      <c r="AP255" s="30"/>
      <c r="AQ255" s="30"/>
      <c r="AR255" s="30"/>
      <c r="AS255" s="30">
        <f t="shared" si="809"/>
        <v>7</v>
      </c>
      <c r="AT255" s="30">
        <f t="shared" si="810"/>
        <v>7</v>
      </c>
      <c r="AU255" s="30">
        <f t="shared" si="811"/>
        <v>7</v>
      </c>
      <c r="AV255" s="30"/>
      <c r="AW255" s="30"/>
      <c r="AX255" s="30"/>
      <c r="AY255" s="30">
        <f t="shared" si="812"/>
        <v>7</v>
      </c>
      <c r="AZ255" s="30">
        <f t="shared" si="813"/>
        <v>7</v>
      </c>
      <c r="BA255" s="30">
        <f t="shared" si="814"/>
        <v>7</v>
      </c>
      <c r="BB255" s="30"/>
      <c r="BC255" s="30"/>
      <c r="BD255" s="30"/>
      <c r="BE255" s="30"/>
      <c r="BF255" s="30"/>
      <c r="BG255" s="30"/>
      <c r="BH255" s="30"/>
      <c r="BI255" s="30"/>
      <c r="BJ255" s="30"/>
      <c r="BK255" s="30"/>
      <c r="BL255" s="30">
        <f t="shared" si="806"/>
        <v>7</v>
      </c>
      <c r="BM255" s="30">
        <f t="shared" si="807"/>
        <v>7</v>
      </c>
      <c r="BN255" s="30">
        <f t="shared" si="808"/>
        <v>7</v>
      </c>
      <c r="BO255" s="30"/>
      <c r="BP255" s="31"/>
      <c r="BQ255" s="1"/>
      <c r="BR255" s="1"/>
      <c r="BS255" s="1"/>
      <c r="BT255" s="1"/>
      <c r="BU255" s="1"/>
      <c r="BV255" s="1"/>
      <c r="BW255" s="1"/>
      <c r="BX255" s="1"/>
      <c r="BY255" s="1"/>
    </row>
    <row r="256">
      <c r="A256" s="28" t="s">
        <v>195</v>
      </c>
      <c r="B256" s="28" t="s">
        <v>73</v>
      </c>
      <c r="C256" s="28" t="s">
        <v>251</v>
      </c>
      <c r="D256" s="28" t="s">
        <v>211</v>
      </c>
      <c r="E256" s="28" t="s">
        <v>240</v>
      </c>
      <c r="F256" s="29" t="s">
        <v>241</v>
      </c>
      <c r="G256" s="30">
        <v>220</v>
      </c>
      <c r="H256" s="30">
        <v>220</v>
      </c>
      <c r="I256" s="30">
        <v>220</v>
      </c>
      <c r="J256" s="30"/>
      <c r="K256" s="30"/>
      <c r="L256" s="30"/>
      <c r="M256" s="30">
        <f t="shared" si="864"/>
        <v>220</v>
      </c>
      <c r="N256" s="30">
        <f t="shared" si="865"/>
        <v>220</v>
      </c>
      <c r="O256" s="30">
        <f t="shared" si="866"/>
        <v>220</v>
      </c>
      <c r="P256" s="30"/>
      <c r="Q256" s="30"/>
      <c r="R256" s="30">
        <v>1389.2</v>
      </c>
      <c r="S256" s="30"/>
      <c r="T256" s="30"/>
      <c r="U256" s="30"/>
      <c r="V256" s="30">
        <v>1389.2</v>
      </c>
      <c r="W256" s="30"/>
      <c r="X256" s="30"/>
      <c r="Y256" s="30"/>
      <c r="Z256" s="30">
        <v>1389.2</v>
      </c>
      <c r="AA256" s="30"/>
      <c r="AB256" s="30"/>
      <c r="AC256" s="30">
        <f t="shared" si="815"/>
        <v>1609.2</v>
      </c>
      <c r="AD256" s="30">
        <f t="shared" si="816"/>
        <v>1609.2</v>
      </c>
      <c r="AE256" s="30">
        <f t="shared" si="817"/>
        <v>1609.2</v>
      </c>
      <c r="AF256" s="30"/>
      <c r="AG256" s="30">
        <f t="shared" si="818"/>
        <v>1609.2</v>
      </c>
      <c r="AH256" s="30">
        <f t="shared" si="819"/>
        <v>1609.2</v>
      </c>
      <c r="AI256" s="30">
        <f t="shared" si="820"/>
        <v>1609.2</v>
      </c>
      <c r="AJ256" s="30"/>
      <c r="AK256" s="30"/>
      <c r="AL256" s="30"/>
      <c r="AM256" s="30"/>
      <c r="AN256" s="30"/>
      <c r="AO256" s="30"/>
      <c r="AP256" s="30"/>
      <c r="AQ256" s="30"/>
      <c r="AR256" s="30"/>
      <c r="AS256" s="30">
        <f t="shared" si="809"/>
        <v>1609.2</v>
      </c>
      <c r="AT256" s="30">
        <f t="shared" si="810"/>
        <v>1609.2</v>
      </c>
      <c r="AU256" s="30">
        <f t="shared" si="811"/>
        <v>1609.2</v>
      </c>
      <c r="AV256" s="30"/>
      <c r="AW256" s="30"/>
      <c r="AX256" s="30"/>
      <c r="AY256" s="30">
        <f t="shared" si="812"/>
        <v>1609.2</v>
      </c>
      <c r="AZ256" s="30">
        <f t="shared" si="813"/>
        <v>1609.2</v>
      </c>
      <c r="BA256" s="30">
        <f t="shared" si="814"/>
        <v>1609.2</v>
      </c>
      <c r="BB256" s="30"/>
      <c r="BC256" s="30"/>
      <c r="BD256" s="30"/>
      <c r="BE256" s="30"/>
      <c r="BF256" s="30"/>
      <c r="BG256" s="30"/>
      <c r="BH256" s="30"/>
      <c r="BI256" s="30"/>
      <c r="BJ256" s="30"/>
      <c r="BK256" s="30"/>
      <c r="BL256" s="30">
        <f t="shared" si="806"/>
        <v>1609.2</v>
      </c>
      <c r="BM256" s="30">
        <f t="shared" si="807"/>
        <v>1609.2</v>
      </c>
      <c r="BN256" s="30">
        <f t="shared" si="808"/>
        <v>1609.2</v>
      </c>
      <c r="BO256" s="30"/>
      <c r="BP256" s="31"/>
      <c r="BQ256" s="1"/>
      <c r="BR256" s="1"/>
      <c r="BS256" s="1"/>
      <c r="BT256" s="1"/>
      <c r="BU256" s="1"/>
      <c r="BV256" s="1"/>
      <c r="BW256" s="1"/>
      <c r="BX256" s="1"/>
      <c r="BY256" s="1"/>
    </row>
    <row r="257" ht="31.5">
      <c r="A257" s="28" t="s">
        <v>195</v>
      </c>
      <c r="B257" s="28" t="s">
        <v>73</v>
      </c>
      <c r="C257" s="28" t="s">
        <v>251</v>
      </c>
      <c r="D257" s="28" t="s">
        <v>211</v>
      </c>
      <c r="E257" s="28" t="s">
        <v>127</v>
      </c>
      <c r="F257" s="29" t="s">
        <v>128</v>
      </c>
      <c r="G257" s="30">
        <v>3192.3000000000002</v>
      </c>
      <c r="H257" s="30">
        <v>3192.3000000000002</v>
      </c>
      <c r="I257" s="30">
        <v>3192.3000000000002</v>
      </c>
      <c r="J257" s="30"/>
      <c r="K257" s="30"/>
      <c r="L257" s="30"/>
      <c r="M257" s="30">
        <f t="shared" si="864"/>
        <v>3192.3000000000002</v>
      </c>
      <c r="N257" s="30">
        <f t="shared" si="865"/>
        <v>3192.3000000000002</v>
      </c>
      <c r="O257" s="30">
        <f t="shared" si="866"/>
        <v>3192.3000000000002</v>
      </c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>
        <f t="shared" si="815"/>
        <v>3192.3000000000002</v>
      </c>
      <c r="AD257" s="30">
        <f t="shared" si="816"/>
        <v>3192.3000000000002</v>
      </c>
      <c r="AE257" s="30">
        <f t="shared" si="817"/>
        <v>3192.3000000000002</v>
      </c>
      <c r="AF257" s="30"/>
      <c r="AG257" s="30">
        <f t="shared" si="818"/>
        <v>3192.3000000000002</v>
      </c>
      <c r="AH257" s="30">
        <f t="shared" si="819"/>
        <v>3192.3000000000002</v>
      </c>
      <c r="AI257" s="30">
        <f t="shared" si="820"/>
        <v>3192.3000000000002</v>
      </c>
      <c r="AJ257" s="30"/>
      <c r="AK257" s="30"/>
      <c r="AL257" s="30"/>
      <c r="AM257" s="30"/>
      <c r="AN257" s="30"/>
      <c r="AO257" s="30"/>
      <c r="AP257" s="30"/>
      <c r="AQ257" s="30"/>
      <c r="AR257" s="30"/>
      <c r="AS257" s="30">
        <f t="shared" si="809"/>
        <v>3192.3000000000002</v>
      </c>
      <c r="AT257" s="30">
        <f t="shared" si="810"/>
        <v>3192.3000000000002</v>
      </c>
      <c r="AU257" s="30">
        <f t="shared" si="811"/>
        <v>3192.3000000000002</v>
      </c>
      <c r="AV257" s="30"/>
      <c r="AW257" s="30"/>
      <c r="AX257" s="30"/>
      <c r="AY257" s="30">
        <f t="shared" si="812"/>
        <v>3192.3000000000002</v>
      </c>
      <c r="AZ257" s="30">
        <f t="shared" si="813"/>
        <v>3192.3000000000002</v>
      </c>
      <c r="BA257" s="30">
        <f t="shared" si="814"/>
        <v>3192.3000000000002</v>
      </c>
      <c r="BB257" s="30"/>
      <c r="BC257" s="30"/>
      <c r="BD257" s="30"/>
      <c r="BE257" s="30"/>
      <c r="BF257" s="30"/>
      <c r="BG257" s="30"/>
      <c r="BH257" s="30"/>
      <c r="BI257" s="30"/>
      <c r="BJ257" s="30"/>
      <c r="BK257" s="30"/>
      <c r="BL257" s="30">
        <f t="shared" si="806"/>
        <v>3192.3000000000002</v>
      </c>
      <c r="BM257" s="30">
        <f t="shared" si="807"/>
        <v>3192.3000000000002</v>
      </c>
      <c r="BN257" s="30">
        <f t="shared" si="808"/>
        <v>3192.3000000000002</v>
      </c>
      <c r="BO257" s="30"/>
      <c r="BP257" s="31"/>
      <c r="BQ257" s="1"/>
      <c r="BR257" s="1"/>
      <c r="BS257" s="1"/>
      <c r="BT257" s="1"/>
      <c r="BU257" s="1"/>
      <c r="BV257" s="1"/>
      <c r="BW257" s="1"/>
      <c r="BX257" s="1"/>
      <c r="BY257" s="1"/>
    </row>
    <row r="258" ht="47.25">
      <c r="A258" s="28" t="s">
        <v>195</v>
      </c>
      <c r="B258" s="28" t="s">
        <v>73</v>
      </c>
      <c r="C258" s="28" t="s">
        <v>251</v>
      </c>
      <c r="D258" s="28" t="s">
        <v>253</v>
      </c>
      <c r="E258" s="28"/>
      <c r="F258" s="29" t="s">
        <v>254</v>
      </c>
      <c r="G258" s="30">
        <f>G259</f>
        <v>480</v>
      </c>
      <c r="H258" s="30">
        <f>H259</f>
        <v>480</v>
      </c>
      <c r="I258" s="30">
        <f>I259</f>
        <v>480</v>
      </c>
      <c r="J258" s="30">
        <f>J259</f>
        <v>0</v>
      </c>
      <c r="K258" s="30">
        <f>K259</f>
        <v>0</v>
      </c>
      <c r="L258" s="30">
        <f>L259</f>
        <v>0</v>
      </c>
      <c r="M258" s="30">
        <f t="shared" si="864"/>
        <v>480</v>
      </c>
      <c r="N258" s="30">
        <f t="shared" si="865"/>
        <v>480</v>
      </c>
      <c r="O258" s="30">
        <f t="shared" si="866"/>
        <v>480</v>
      </c>
      <c r="P258" s="30">
        <f>P259</f>
        <v>0</v>
      </c>
      <c r="Q258" s="30">
        <f>Q259</f>
        <v>0</v>
      </c>
      <c r="R258" s="30">
        <f>R259</f>
        <v>1920</v>
      </c>
      <c r="S258" s="30">
        <f>S259</f>
        <v>0</v>
      </c>
      <c r="T258" s="30">
        <f>T259</f>
        <v>0</v>
      </c>
      <c r="U258" s="30">
        <f>U259</f>
        <v>0</v>
      </c>
      <c r="V258" s="30">
        <f>V259</f>
        <v>1920</v>
      </c>
      <c r="W258" s="30">
        <f>W259</f>
        <v>0</v>
      </c>
      <c r="X258" s="30">
        <f>X259</f>
        <v>0</v>
      </c>
      <c r="Y258" s="30">
        <f>Y259</f>
        <v>0</v>
      </c>
      <c r="Z258" s="30">
        <f>Z259</f>
        <v>1920</v>
      </c>
      <c r="AA258" s="30">
        <f>AA259</f>
        <v>0</v>
      </c>
      <c r="AB258" s="30">
        <f>AB259</f>
        <v>0</v>
      </c>
      <c r="AC258" s="30">
        <f t="shared" si="815"/>
        <v>2400</v>
      </c>
      <c r="AD258" s="30">
        <f t="shared" si="816"/>
        <v>2400</v>
      </c>
      <c r="AE258" s="30">
        <f t="shared" si="817"/>
        <v>2400</v>
      </c>
      <c r="AF258" s="30">
        <f>AF259</f>
        <v>0</v>
      </c>
      <c r="AG258" s="30">
        <f t="shared" si="818"/>
        <v>2400</v>
      </c>
      <c r="AH258" s="30">
        <f t="shared" si="819"/>
        <v>2400</v>
      </c>
      <c r="AI258" s="30">
        <f t="shared" si="820"/>
        <v>2400</v>
      </c>
      <c r="AJ258" s="30">
        <f>AJ259</f>
        <v>0</v>
      </c>
      <c r="AK258" s="30">
        <f>AK259</f>
        <v>0</v>
      </c>
      <c r="AL258" s="30">
        <f>AL259</f>
        <v>0</v>
      </c>
      <c r="AM258" s="30">
        <f>AM259</f>
        <v>0</v>
      </c>
      <c r="AN258" s="30">
        <f>AN259</f>
        <v>0</v>
      </c>
      <c r="AO258" s="30">
        <f>AO259</f>
        <v>0</v>
      </c>
      <c r="AP258" s="30">
        <f>AP259</f>
        <v>0</v>
      </c>
      <c r="AQ258" s="30">
        <f>AQ259</f>
        <v>0</v>
      </c>
      <c r="AR258" s="30">
        <f>AR259</f>
        <v>0</v>
      </c>
      <c r="AS258" s="30">
        <f t="shared" si="809"/>
        <v>2400</v>
      </c>
      <c r="AT258" s="30">
        <f t="shared" si="810"/>
        <v>2400</v>
      </c>
      <c r="AU258" s="30">
        <f t="shared" si="811"/>
        <v>2400</v>
      </c>
      <c r="AV258" s="30">
        <f>AV259</f>
        <v>0</v>
      </c>
      <c r="AW258" s="30">
        <f>AW259</f>
        <v>0</v>
      </c>
      <c r="AX258" s="30">
        <f>AX259</f>
        <v>0</v>
      </c>
      <c r="AY258" s="30">
        <f t="shared" si="812"/>
        <v>2400</v>
      </c>
      <c r="AZ258" s="30">
        <f t="shared" si="813"/>
        <v>2400</v>
      </c>
      <c r="BA258" s="30">
        <f t="shared" si="814"/>
        <v>2400</v>
      </c>
      <c r="BB258" s="30">
        <f>BB259</f>
        <v>0</v>
      </c>
      <c r="BC258" s="30">
        <f>BC259</f>
        <v>0</v>
      </c>
      <c r="BD258" s="30">
        <f>BD259</f>
        <v>0</v>
      </c>
      <c r="BE258" s="30">
        <f>BE259</f>
        <v>0</v>
      </c>
      <c r="BF258" s="30">
        <f>BF259</f>
        <v>0</v>
      </c>
      <c r="BG258" s="30">
        <f>BG259</f>
        <v>0</v>
      </c>
      <c r="BH258" s="30">
        <f>BH259</f>
        <v>0</v>
      </c>
      <c r="BI258" s="30">
        <f>BI259</f>
        <v>0</v>
      </c>
      <c r="BJ258" s="30">
        <f>BJ259</f>
        <v>0</v>
      </c>
      <c r="BK258" s="30">
        <f>BK259</f>
        <v>0</v>
      </c>
      <c r="BL258" s="30">
        <f t="shared" si="806"/>
        <v>2400</v>
      </c>
      <c r="BM258" s="30">
        <f t="shared" si="807"/>
        <v>2400</v>
      </c>
      <c r="BN258" s="30">
        <f t="shared" si="808"/>
        <v>2400</v>
      </c>
      <c r="BO258" s="30">
        <f>BO259</f>
        <v>0</v>
      </c>
      <c r="BP258" s="31"/>
      <c r="BQ258" s="1"/>
      <c r="BR258" s="1"/>
      <c r="BS258" s="1"/>
      <c r="BT258" s="1"/>
      <c r="BU258" s="1"/>
      <c r="BV258" s="1"/>
      <c r="BW258" s="1"/>
      <c r="BX258" s="1"/>
      <c r="BY258" s="1"/>
    </row>
    <row r="259">
      <c r="A259" s="28" t="s">
        <v>195</v>
      </c>
      <c r="B259" s="28" t="s">
        <v>73</v>
      </c>
      <c r="C259" s="28" t="s">
        <v>251</v>
      </c>
      <c r="D259" s="28" t="s">
        <v>253</v>
      </c>
      <c r="E259" s="28" t="s">
        <v>240</v>
      </c>
      <c r="F259" s="29" t="s">
        <v>241</v>
      </c>
      <c r="G259" s="30">
        <v>480</v>
      </c>
      <c r="H259" s="30">
        <v>480</v>
      </c>
      <c r="I259" s="30">
        <v>480</v>
      </c>
      <c r="J259" s="30"/>
      <c r="K259" s="30"/>
      <c r="L259" s="30"/>
      <c r="M259" s="30">
        <f t="shared" si="864"/>
        <v>480</v>
      </c>
      <c r="N259" s="30">
        <f t="shared" si="865"/>
        <v>480</v>
      </c>
      <c r="O259" s="30">
        <f t="shared" si="866"/>
        <v>480</v>
      </c>
      <c r="P259" s="30"/>
      <c r="Q259" s="30"/>
      <c r="R259" s="30">
        <v>1920</v>
      </c>
      <c r="S259" s="30"/>
      <c r="T259" s="30"/>
      <c r="U259" s="30"/>
      <c r="V259" s="30">
        <v>1920</v>
      </c>
      <c r="W259" s="30"/>
      <c r="X259" s="30"/>
      <c r="Y259" s="30"/>
      <c r="Z259" s="30">
        <v>1920</v>
      </c>
      <c r="AA259" s="30"/>
      <c r="AB259" s="30"/>
      <c r="AC259" s="30">
        <f t="shared" si="815"/>
        <v>2400</v>
      </c>
      <c r="AD259" s="30">
        <f t="shared" si="816"/>
        <v>2400</v>
      </c>
      <c r="AE259" s="30">
        <f t="shared" si="817"/>
        <v>2400</v>
      </c>
      <c r="AF259" s="30"/>
      <c r="AG259" s="30">
        <f t="shared" si="818"/>
        <v>2400</v>
      </c>
      <c r="AH259" s="30">
        <f t="shared" si="819"/>
        <v>2400</v>
      </c>
      <c r="AI259" s="30">
        <f t="shared" si="820"/>
        <v>2400</v>
      </c>
      <c r="AJ259" s="30"/>
      <c r="AK259" s="30"/>
      <c r="AL259" s="30"/>
      <c r="AM259" s="30"/>
      <c r="AN259" s="30"/>
      <c r="AO259" s="30"/>
      <c r="AP259" s="30"/>
      <c r="AQ259" s="30"/>
      <c r="AR259" s="30"/>
      <c r="AS259" s="30">
        <f t="shared" si="809"/>
        <v>2400</v>
      </c>
      <c r="AT259" s="30">
        <f t="shared" si="810"/>
        <v>2400</v>
      </c>
      <c r="AU259" s="30">
        <f t="shared" si="811"/>
        <v>2400</v>
      </c>
      <c r="AV259" s="30"/>
      <c r="AW259" s="30"/>
      <c r="AX259" s="30"/>
      <c r="AY259" s="30">
        <f t="shared" si="812"/>
        <v>2400</v>
      </c>
      <c r="AZ259" s="30">
        <f t="shared" si="813"/>
        <v>2400</v>
      </c>
      <c r="BA259" s="30">
        <f t="shared" si="814"/>
        <v>2400</v>
      </c>
      <c r="BB259" s="30"/>
      <c r="BC259" s="30"/>
      <c r="BD259" s="30"/>
      <c r="BE259" s="30"/>
      <c r="BF259" s="30"/>
      <c r="BG259" s="30"/>
      <c r="BH259" s="30"/>
      <c r="BI259" s="30"/>
      <c r="BJ259" s="30"/>
      <c r="BK259" s="30"/>
      <c r="BL259" s="30">
        <f t="shared" si="806"/>
        <v>2400</v>
      </c>
      <c r="BM259" s="30">
        <f t="shared" si="807"/>
        <v>2400</v>
      </c>
      <c r="BN259" s="30">
        <f t="shared" si="808"/>
        <v>2400</v>
      </c>
      <c r="BO259" s="30"/>
      <c r="BP259" s="31"/>
      <c r="BQ259" s="1"/>
      <c r="BR259" s="1"/>
      <c r="BS259" s="1"/>
      <c r="BT259" s="1"/>
      <c r="BU259" s="1"/>
      <c r="BV259" s="1"/>
      <c r="BW259" s="1"/>
      <c r="BX259" s="1"/>
      <c r="BY259" s="1"/>
    </row>
    <row r="260" ht="47.25">
      <c r="A260" s="28" t="s">
        <v>195</v>
      </c>
      <c r="B260" s="28" t="s">
        <v>73</v>
      </c>
      <c r="C260" s="28" t="s">
        <v>251</v>
      </c>
      <c r="D260" s="28" t="s">
        <v>244</v>
      </c>
      <c r="E260" s="28"/>
      <c r="F260" s="29" t="s">
        <v>245</v>
      </c>
      <c r="G260" s="30">
        <f t="shared" ref="G260:G261" si="910">G261</f>
        <v>5805.6000000000004</v>
      </c>
      <c r="H260" s="30">
        <f t="shared" ref="H260:H261" si="911">H261</f>
        <v>5915.8999999999996</v>
      </c>
      <c r="I260" s="30">
        <f t="shared" ref="I260:I261" si="912">I261</f>
        <v>5915.8999999999996</v>
      </c>
      <c r="J260" s="30">
        <f t="shared" ref="J260:J261" si="913">J261</f>
        <v>0</v>
      </c>
      <c r="K260" s="30">
        <f t="shared" ref="K260:K261" si="914">K261</f>
        <v>0</v>
      </c>
      <c r="L260" s="30">
        <f t="shared" ref="L260:L261" si="915">L261</f>
        <v>0</v>
      </c>
      <c r="M260" s="30">
        <f t="shared" si="864"/>
        <v>5805.6000000000004</v>
      </c>
      <c r="N260" s="30">
        <f t="shared" si="865"/>
        <v>5915.8999999999996</v>
      </c>
      <c r="O260" s="30">
        <f t="shared" si="866"/>
        <v>5915.8999999999996</v>
      </c>
      <c r="P260" s="30">
        <f t="shared" ref="P260:P261" si="916">P261</f>
        <v>0</v>
      </c>
      <c r="Q260" s="30">
        <f t="shared" ref="Q260:Q261" si="917">Q261</f>
        <v>0</v>
      </c>
      <c r="R260" s="30">
        <f t="shared" ref="R260:R261" si="918">R261</f>
        <v>0</v>
      </c>
      <c r="S260" s="30">
        <f t="shared" ref="S260:S261" si="919">S261</f>
        <v>0</v>
      </c>
      <c r="T260" s="30">
        <f t="shared" ref="T260:T261" si="920">T261</f>
        <v>0</v>
      </c>
      <c r="U260" s="30">
        <f t="shared" ref="U260:U261" si="921">U261</f>
        <v>0</v>
      </c>
      <c r="V260" s="30">
        <f t="shared" ref="V260:V261" si="922">V261</f>
        <v>0</v>
      </c>
      <c r="W260" s="30">
        <f t="shared" ref="W260:W261" si="923">W261</f>
        <v>0</v>
      </c>
      <c r="X260" s="30">
        <f t="shared" ref="X260:X261" si="924">X261</f>
        <v>0</v>
      </c>
      <c r="Y260" s="30">
        <f t="shared" ref="Y260:Y261" si="925">Y261</f>
        <v>0</v>
      </c>
      <c r="Z260" s="30">
        <f t="shared" ref="Z260:Z261" si="926">Z261</f>
        <v>0</v>
      </c>
      <c r="AA260" s="30">
        <f t="shared" ref="AA260:AA261" si="927">AA261</f>
        <v>0</v>
      </c>
      <c r="AB260" s="30">
        <f t="shared" ref="AB260:AB261" si="928">AB261</f>
        <v>0</v>
      </c>
      <c r="AC260" s="30">
        <f t="shared" si="815"/>
        <v>5805.6000000000004</v>
      </c>
      <c r="AD260" s="30">
        <f t="shared" si="816"/>
        <v>5915.8999999999996</v>
      </c>
      <c r="AE260" s="30">
        <f t="shared" si="817"/>
        <v>5915.8999999999996</v>
      </c>
      <c r="AF260" s="30">
        <f t="shared" ref="AF260:AF261" si="929">AF261</f>
        <v>0</v>
      </c>
      <c r="AG260" s="30">
        <f t="shared" si="818"/>
        <v>5805.6000000000004</v>
      </c>
      <c r="AH260" s="30">
        <f t="shared" si="819"/>
        <v>5915.8999999999996</v>
      </c>
      <c r="AI260" s="30">
        <f t="shared" si="820"/>
        <v>5915.8999999999996</v>
      </c>
      <c r="AJ260" s="30">
        <f t="shared" ref="AJ260:AJ261" si="930">AJ261</f>
        <v>0</v>
      </c>
      <c r="AK260" s="30">
        <f t="shared" ref="AK260:AK261" si="931">AK261</f>
        <v>0</v>
      </c>
      <c r="AL260" s="30">
        <f t="shared" ref="AL260:AL261" si="932">AL261</f>
        <v>-12.5</v>
      </c>
      <c r="AM260" s="30">
        <f t="shared" ref="AM260:AM261" si="933">AM261</f>
        <v>0</v>
      </c>
      <c r="AN260" s="30">
        <f t="shared" ref="AN260:AN261" si="934">AN261</f>
        <v>0</v>
      </c>
      <c r="AO260" s="30">
        <f t="shared" ref="AO260:AO261" si="935">AO261</f>
        <v>0</v>
      </c>
      <c r="AP260" s="30">
        <f t="shared" ref="AP260:AP261" si="936">AP261</f>
        <v>0</v>
      </c>
      <c r="AQ260" s="30">
        <f t="shared" ref="AQ260:AQ261" si="937">AQ261</f>
        <v>0</v>
      </c>
      <c r="AR260" s="30">
        <f t="shared" ref="AR260:AR261" si="938">AR261</f>
        <v>0</v>
      </c>
      <c r="AS260" s="30">
        <f t="shared" si="809"/>
        <v>5793.1000000000004</v>
      </c>
      <c r="AT260" s="30">
        <f t="shared" si="810"/>
        <v>5915.8999999999996</v>
      </c>
      <c r="AU260" s="30">
        <f t="shared" si="811"/>
        <v>5915.8999999999996</v>
      </c>
      <c r="AV260" s="30">
        <f t="shared" ref="AV260:AV261" si="939">AV261</f>
        <v>0</v>
      </c>
      <c r="AW260" s="30">
        <f t="shared" ref="AW260:AW261" si="940">AW261</f>
        <v>0</v>
      </c>
      <c r="AX260" s="30">
        <f t="shared" ref="AX260:AX261" si="941">AX261</f>
        <v>0</v>
      </c>
      <c r="AY260" s="30">
        <f t="shared" si="812"/>
        <v>5793.1000000000004</v>
      </c>
      <c r="AZ260" s="30">
        <f t="shared" si="813"/>
        <v>5915.8999999999996</v>
      </c>
      <c r="BA260" s="30">
        <f t="shared" si="814"/>
        <v>5915.8999999999996</v>
      </c>
      <c r="BB260" s="30">
        <f t="shared" ref="BB260:BB261" si="942">BB261</f>
        <v>0</v>
      </c>
      <c r="BC260" s="30">
        <f t="shared" ref="BC260:BC261" si="943">BC261</f>
        <v>0</v>
      </c>
      <c r="BD260" s="30">
        <f t="shared" ref="BD260:BD261" si="944">BD261</f>
        <v>0</v>
      </c>
      <c r="BE260" s="30">
        <f t="shared" ref="BE260:BE261" si="945">BE261</f>
        <v>0</v>
      </c>
      <c r="BF260" s="30">
        <f t="shared" ref="BF260:BF261" si="946">BF261</f>
        <v>0</v>
      </c>
      <c r="BG260" s="30">
        <f t="shared" ref="BG260:BG261" si="947">BG261</f>
        <v>0</v>
      </c>
      <c r="BH260" s="30">
        <f t="shared" ref="BH260:BH261" si="948">BH261</f>
        <v>0</v>
      </c>
      <c r="BI260" s="30">
        <f t="shared" ref="BI260:BI261" si="949">BI261</f>
        <v>0</v>
      </c>
      <c r="BJ260" s="30">
        <f t="shared" ref="BJ260:BJ261" si="950">BJ261</f>
        <v>0</v>
      </c>
      <c r="BK260" s="30">
        <f t="shared" ref="BK260:BK261" si="951">BK261</f>
        <v>0</v>
      </c>
      <c r="BL260" s="30">
        <f t="shared" si="806"/>
        <v>5793.1000000000004</v>
      </c>
      <c r="BM260" s="30">
        <f t="shared" si="807"/>
        <v>5915.8999999999996</v>
      </c>
      <c r="BN260" s="30">
        <f t="shared" si="808"/>
        <v>5915.8999999999996</v>
      </c>
      <c r="BO260" s="30">
        <f t="shared" ref="BO260:BO261" si="952">BO261</f>
        <v>0</v>
      </c>
      <c r="BP260" s="31"/>
      <c r="BQ260" s="1"/>
      <c r="BR260" s="1"/>
      <c r="BS260" s="1"/>
      <c r="BT260" s="1"/>
      <c r="BU260" s="1"/>
      <c r="BV260" s="1"/>
      <c r="BW260" s="1"/>
      <c r="BX260" s="1"/>
      <c r="BY260" s="1"/>
    </row>
    <row r="261">
      <c r="A261" s="28" t="s">
        <v>195</v>
      </c>
      <c r="B261" s="28" t="s">
        <v>73</v>
      </c>
      <c r="C261" s="28" t="s">
        <v>251</v>
      </c>
      <c r="D261" s="28" t="s">
        <v>246</v>
      </c>
      <c r="E261" s="28"/>
      <c r="F261" s="29" t="s">
        <v>33</v>
      </c>
      <c r="G261" s="30">
        <f t="shared" si="910"/>
        <v>5805.6000000000004</v>
      </c>
      <c r="H261" s="30">
        <f t="shared" si="911"/>
        <v>5915.8999999999996</v>
      </c>
      <c r="I261" s="30">
        <f t="shared" si="912"/>
        <v>5915.8999999999996</v>
      </c>
      <c r="J261" s="30">
        <f t="shared" si="913"/>
        <v>0</v>
      </c>
      <c r="K261" s="30">
        <f t="shared" si="914"/>
        <v>0</v>
      </c>
      <c r="L261" s="30">
        <f t="shared" si="915"/>
        <v>0</v>
      </c>
      <c r="M261" s="30">
        <f t="shared" si="864"/>
        <v>5805.6000000000004</v>
      </c>
      <c r="N261" s="30">
        <f t="shared" si="865"/>
        <v>5915.8999999999996</v>
      </c>
      <c r="O261" s="30">
        <f t="shared" si="866"/>
        <v>5915.8999999999996</v>
      </c>
      <c r="P261" s="30">
        <f t="shared" si="916"/>
        <v>0</v>
      </c>
      <c r="Q261" s="30">
        <f t="shared" si="917"/>
        <v>0</v>
      </c>
      <c r="R261" s="30">
        <f t="shared" si="918"/>
        <v>0</v>
      </c>
      <c r="S261" s="30">
        <f t="shared" si="919"/>
        <v>0</v>
      </c>
      <c r="T261" s="30">
        <f t="shared" si="920"/>
        <v>0</v>
      </c>
      <c r="U261" s="30">
        <f t="shared" si="921"/>
        <v>0</v>
      </c>
      <c r="V261" s="30">
        <f t="shared" si="922"/>
        <v>0</v>
      </c>
      <c r="W261" s="30">
        <f t="shared" si="923"/>
        <v>0</v>
      </c>
      <c r="X261" s="30">
        <f t="shared" si="924"/>
        <v>0</v>
      </c>
      <c r="Y261" s="30">
        <f t="shared" si="925"/>
        <v>0</v>
      </c>
      <c r="Z261" s="30">
        <f t="shared" si="926"/>
        <v>0</v>
      </c>
      <c r="AA261" s="30">
        <f t="shared" si="927"/>
        <v>0</v>
      </c>
      <c r="AB261" s="30">
        <f t="shared" si="928"/>
        <v>0</v>
      </c>
      <c r="AC261" s="30">
        <f t="shared" si="815"/>
        <v>5805.6000000000004</v>
      </c>
      <c r="AD261" s="30">
        <f t="shared" si="816"/>
        <v>5915.8999999999996</v>
      </c>
      <c r="AE261" s="30">
        <f t="shared" si="817"/>
        <v>5915.8999999999996</v>
      </c>
      <c r="AF261" s="30">
        <f t="shared" si="929"/>
        <v>0</v>
      </c>
      <c r="AG261" s="30">
        <f t="shared" si="818"/>
        <v>5805.6000000000004</v>
      </c>
      <c r="AH261" s="30">
        <f t="shared" si="819"/>
        <v>5915.8999999999996</v>
      </c>
      <c r="AI261" s="30">
        <f t="shared" si="820"/>
        <v>5915.8999999999996</v>
      </c>
      <c r="AJ261" s="30">
        <f t="shared" si="930"/>
        <v>0</v>
      </c>
      <c r="AK261" s="30">
        <f t="shared" si="931"/>
        <v>0</v>
      </c>
      <c r="AL261" s="30">
        <f t="shared" si="932"/>
        <v>-12.5</v>
      </c>
      <c r="AM261" s="30">
        <f t="shared" si="933"/>
        <v>0</v>
      </c>
      <c r="AN261" s="30">
        <f t="shared" si="934"/>
        <v>0</v>
      </c>
      <c r="AO261" s="30">
        <f t="shared" si="935"/>
        <v>0</v>
      </c>
      <c r="AP261" s="30">
        <f t="shared" si="936"/>
        <v>0</v>
      </c>
      <c r="AQ261" s="30">
        <f t="shared" si="937"/>
        <v>0</v>
      </c>
      <c r="AR261" s="30">
        <f t="shared" si="938"/>
        <v>0</v>
      </c>
      <c r="AS261" s="30">
        <f t="shared" si="809"/>
        <v>5793.1000000000004</v>
      </c>
      <c r="AT261" s="30">
        <f t="shared" si="810"/>
        <v>5915.8999999999996</v>
      </c>
      <c r="AU261" s="30">
        <f t="shared" si="811"/>
        <v>5915.8999999999996</v>
      </c>
      <c r="AV261" s="30">
        <f t="shared" si="939"/>
        <v>0</v>
      </c>
      <c r="AW261" s="30">
        <f t="shared" si="940"/>
        <v>0</v>
      </c>
      <c r="AX261" s="30">
        <f t="shared" si="941"/>
        <v>0</v>
      </c>
      <c r="AY261" s="30">
        <f t="shared" si="812"/>
        <v>5793.1000000000004</v>
      </c>
      <c r="AZ261" s="30">
        <f t="shared" si="813"/>
        <v>5915.8999999999996</v>
      </c>
      <c r="BA261" s="30">
        <f t="shared" si="814"/>
        <v>5915.8999999999996</v>
      </c>
      <c r="BB261" s="30">
        <f t="shared" si="942"/>
        <v>0</v>
      </c>
      <c r="BC261" s="30">
        <f t="shared" si="943"/>
        <v>0</v>
      </c>
      <c r="BD261" s="30">
        <f t="shared" si="944"/>
        <v>0</v>
      </c>
      <c r="BE261" s="30">
        <f t="shared" si="945"/>
        <v>0</v>
      </c>
      <c r="BF261" s="30">
        <f t="shared" si="946"/>
        <v>0</v>
      </c>
      <c r="BG261" s="30">
        <f t="shared" si="947"/>
        <v>0</v>
      </c>
      <c r="BH261" s="30">
        <f t="shared" si="948"/>
        <v>0</v>
      </c>
      <c r="BI261" s="30">
        <f t="shared" si="949"/>
        <v>0</v>
      </c>
      <c r="BJ261" s="30">
        <f t="shared" si="950"/>
        <v>0</v>
      </c>
      <c r="BK261" s="30">
        <f t="shared" si="951"/>
        <v>0</v>
      </c>
      <c r="BL261" s="30">
        <f t="shared" si="806"/>
        <v>5793.1000000000004</v>
      </c>
      <c r="BM261" s="30">
        <f t="shared" si="807"/>
        <v>5915.8999999999996</v>
      </c>
      <c r="BN261" s="30">
        <f t="shared" si="808"/>
        <v>5915.8999999999996</v>
      </c>
      <c r="BO261" s="30">
        <f t="shared" si="952"/>
        <v>0</v>
      </c>
      <c r="BP261" s="31"/>
      <c r="BQ261" s="1"/>
      <c r="BR261" s="1"/>
      <c r="BS261" s="1"/>
      <c r="BT261" s="1"/>
      <c r="BU261" s="1"/>
      <c r="BV261" s="1"/>
      <c r="BW261" s="1"/>
      <c r="BX261" s="1"/>
      <c r="BY261" s="1"/>
    </row>
    <row r="262" ht="31.5">
      <c r="A262" s="28" t="s">
        <v>195</v>
      </c>
      <c r="B262" s="28" t="s">
        <v>73</v>
      </c>
      <c r="C262" s="28" t="s">
        <v>251</v>
      </c>
      <c r="D262" s="28" t="s">
        <v>255</v>
      </c>
      <c r="E262" s="28"/>
      <c r="F262" s="29" t="s">
        <v>256</v>
      </c>
      <c r="G262" s="30">
        <f>G263+G265+G267</f>
        <v>5805.6000000000004</v>
      </c>
      <c r="H262" s="30">
        <f>H263+H265+H267</f>
        <v>5915.8999999999996</v>
      </c>
      <c r="I262" s="30">
        <f>I263+I265+I267</f>
        <v>5915.8999999999996</v>
      </c>
      <c r="J262" s="30">
        <f>J263+J265+J267</f>
        <v>0</v>
      </c>
      <c r="K262" s="30">
        <f>K263+K265+K267</f>
        <v>0</v>
      </c>
      <c r="L262" s="30">
        <f>L263+L265+L267</f>
        <v>0</v>
      </c>
      <c r="M262" s="30">
        <f t="shared" si="864"/>
        <v>5805.6000000000004</v>
      </c>
      <c r="N262" s="30">
        <f t="shared" si="865"/>
        <v>5915.8999999999996</v>
      </c>
      <c r="O262" s="30">
        <f t="shared" si="866"/>
        <v>5915.8999999999996</v>
      </c>
      <c r="P262" s="30">
        <f>P263+P265+P267</f>
        <v>0</v>
      </c>
      <c r="Q262" s="30">
        <f>Q263+Q265+Q267</f>
        <v>0</v>
      </c>
      <c r="R262" s="30">
        <f>R263+R265+R267</f>
        <v>0</v>
      </c>
      <c r="S262" s="30">
        <f>S263+S265+S267</f>
        <v>0</v>
      </c>
      <c r="T262" s="30">
        <f>T263+T265+T267</f>
        <v>0</v>
      </c>
      <c r="U262" s="30">
        <f>U263+U265+U267</f>
        <v>0</v>
      </c>
      <c r="V262" s="30">
        <f>V263+V265+V267</f>
        <v>0</v>
      </c>
      <c r="W262" s="30">
        <f>W263+W265+W267</f>
        <v>0</v>
      </c>
      <c r="X262" s="30">
        <f>X263+X265+X267</f>
        <v>0</v>
      </c>
      <c r="Y262" s="30">
        <f>Y263+Y265+Y267</f>
        <v>0</v>
      </c>
      <c r="Z262" s="30">
        <f>Z263+Z265+Z267</f>
        <v>0</v>
      </c>
      <c r="AA262" s="30">
        <f>AA263+AA265+AA267</f>
        <v>0</v>
      </c>
      <c r="AB262" s="30">
        <f>AB263+AB265+AB267</f>
        <v>0</v>
      </c>
      <c r="AC262" s="30">
        <f t="shared" si="815"/>
        <v>5805.6000000000004</v>
      </c>
      <c r="AD262" s="30">
        <f t="shared" si="816"/>
        <v>5915.8999999999996</v>
      </c>
      <c r="AE262" s="30">
        <f t="shared" si="817"/>
        <v>5915.8999999999996</v>
      </c>
      <c r="AF262" s="30">
        <f>AF263+AF265+AF267</f>
        <v>0</v>
      </c>
      <c r="AG262" s="30">
        <f t="shared" si="818"/>
        <v>5805.6000000000004</v>
      </c>
      <c r="AH262" s="30">
        <f t="shared" si="819"/>
        <v>5915.8999999999996</v>
      </c>
      <c r="AI262" s="30">
        <f t="shared" si="820"/>
        <v>5915.8999999999996</v>
      </c>
      <c r="AJ262" s="30">
        <f>AJ263+AJ265+AJ267</f>
        <v>0</v>
      </c>
      <c r="AK262" s="30">
        <f>AK263+AK265+AK267</f>
        <v>0</v>
      </c>
      <c r="AL262" s="30">
        <f>AL263+AL265+AL267</f>
        <v>-12.5</v>
      </c>
      <c r="AM262" s="30">
        <f>AM263+AM265+AM267</f>
        <v>0</v>
      </c>
      <c r="AN262" s="30">
        <f>AN263+AN265+AN267</f>
        <v>0</v>
      </c>
      <c r="AO262" s="30">
        <f>AO263+AO265+AO267</f>
        <v>0</v>
      </c>
      <c r="AP262" s="30">
        <f>AP263+AP265+AP267</f>
        <v>0</v>
      </c>
      <c r="AQ262" s="30">
        <f>AQ263+AQ265+AQ267</f>
        <v>0</v>
      </c>
      <c r="AR262" s="30">
        <f>AR263+AR265+AR267</f>
        <v>0</v>
      </c>
      <c r="AS262" s="30">
        <f t="shared" si="809"/>
        <v>5793.1000000000004</v>
      </c>
      <c r="AT262" s="30">
        <f t="shared" si="810"/>
        <v>5915.8999999999996</v>
      </c>
      <c r="AU262" s="30">
        <f t="shared" si="811"/>
        <v>5915.8999999999996</v>
      </c>
      <c r="AV262" s="30">
        <f>AV263+AV265+AV267</f>
        <v>0</v>
      </c>
      <c r="AW262" s="30">
        <f>AW263+AW265+AW267</f>
        <v>0</v>
      </c>
      <c r="AX262" s="30">
        <f>AX263+AX265+AX267</f>
        <v>0</v>
      </c>
      <c r="AY262" s="30">
        <f t="shared" si="812"/>
        <v>5793.1000000000004</v>
      </c>
      <c r="AZ262" s="30">
        <f t="shared" si="813"/>
        <v>5915.8999999999996</v>
      </c>
      <c r="BA262" s="30">
        <f t="shared" si="814"/>
        <v>5915.8999999999996</v>
      </c>
      <c r="BB262" s="30">
        <f>BB263+BB265+BB267</f>
        <v>0</v>
      </c>
      <c r="BC262" s="30">
        <f>BC263+BC265+BC267</f>
        <v>0</v>
      </c>
      <c r="BD262" s="30">
        <f>BD263+BD265+BD267</f>
        <v>0</v>
      </c>
      <c r="BE262" s="30">
        <f>BE263+BE265+BE267</f>
        <v>0</v>
      </c>
      <c r="BF262" s="30">
        <f>BF263+BF265+BF267</f>
        <v>0</v>
      </c>
      <c r="BG262" s="30">
        <f>BG263+BG265+BG267</f>
        <v>0</v>
      </c>
      <c r="BH262" s="30">
        <f>BH263+BH265+BH267</f>
        <v>0</v>
      </c>
      <c r="BI262" s="30">
        <f>BI263+BI265+BI267</f>
        <v>0</v>
      </c>
      <c r="BJ262" s="30">
        <f>BJ263+BJ265+BJ267</f>
        <v>0</v>
      </c>
      <c r="BK262" s="30">
        <f>BK263+BK265+BK267</f>
        <v>0</v>
      </c>
      <c r="BL262" s="30">
        <f t="shared" si="806"/>
        <v>5793.1000000000004</v>
      </c>
      <c r="BM262" s="30">
        <f t="shared" si="807"/>
        <v>5915.8999999999996</v>
      </c>
      <c r="BN262" s="30">
        <f t="shared" si="808"/>
        <v>5915.8999999999996</v>
      </c>
      <c r="BO262" s="30">
        <f>BO263+BO265+BO267</f>
        <v>0</v>
      </c>
      <c r="BP262" s="31"/>
      <c r="BQ262" s="1"/>
      <c r="BR262" s="1"/>
      <c r="BS262" s="1"/>
      <c r="BT262" s="1"/>
      <c r="BU262" s="1"/>
      <c r="BV262" s="1"/>
      <c r="BW262" s="1"/>
      <c r="BX262" s="1"/>
      <c r="BY262" s="1"/>
    </row>
    <row r="263" ht="47.25">
      <c r="A263" s="28" t="s">
        <v>195</v>
      </c>
      <c r="B263" s="28" t="s">
        <v>73</v>
      </c>
      <c r="C263" s="28" t="s">
        <v>251</v>
      </c>
      <c r="D263" s="28" t="s">
        <v>257</v>
      </c>
      <c r="E263" s="28"/>
      <c r="F263" s="29" t="s">
        <v>53</v>
      </c>
      <c r="G263" s="30">
        <f>G264</f>
        <v>4657</v>
      </c>
      <c r="H263" s="30">
        <f>H264</f>
        <v>4779.8000000000002</v>
      </c>
      <c r="I263" s="30">
        <f>I264</f>
        <v>4779.8000000000002</v>
      </c>
      <c r="J263" s="30">
        <f>J264</f>
        <v>0</v>
      </c>
      <c r="K263" s="30">
        <f>K264</f>
        <v>0</v>
      </c>
      <c r="L263" s="30">
        <f>L264</f>
        <v>0</v>
      </c>
      <c r="M263" s="30">
        <f t="shared" si="864"/>
        <v>4657</v>
      </c>
      <c r="N263" s="30">
        <f t="shared" si="865"/>
        <v>4779.8000000000002</v>
      </c>
      <c r="O263" s="30">
        <f t="shared" si="866"/>
        <v>4779.8000000000002</v>
      </c>
      <c r="P263" s="30">
        <f>P264</f>
        <v>0</v>
      </c>
      <c r="Q263" s="30">
        <f>Q264</f>
        <v>0</v>
      </c>
      <c r="R263" s="30">
        <f>R264</f>
        <v>0</v>
      </c>
      <c r="S263" s="30">
        <f>S264</f>
        <v>0</v>
      </c>
      <c r="T263" s="30">
        <f>T264</f>
        <v>0</v>
      </c>
      <c r="U263" s="30">
        <f>U264</f>
        <v>0</v>
      </c>
      <c r="V263" s="30">
        <f>V264</f>
        <v>0</v>
      </c>
      <c r="W263" s="30">
        <f>W264</f>
        <v>0</v>
      </c>
      <c r="X263" s="30">
        <f>X264</f>
        <v>0</v>
      </c>
      <c r="Y263" s="30">
        <f>Y264</f>
        <v>0</v>
      </c>
      <c r="Z263" s="30">
        <f>Z264</f>
        <v>0</v>
      </c>
      <c r="AA263" s="30">
        <f>AA264</f>
        <v>0</v>
      </c>
      <c r="AB263" s="30">
        <f>AB264</f>
        <v>0</v>
      </c>
      <c r="AC263" s="30">
        <f t="shared" si="815"/>
        <v>4657</v>
      </c>
      <c r="AD263" s="30">
        <f t="shared" si="816"/>
        <v>4779.8000000000002</v>
      </c>
      <c r="AE263" s="30">
        <f t="shared" si="817"/>
        <v>4779.8000000000002</v>
      </c>
      <c r="AF263" s="30">
        <f>AF264</f>
        <v>0</v>
      </c>
      <c r="AG263" s="30">
        <f t="shared" si="818"/>
        <v>4657</v>
      </c>
      <c r="AH263" s="30">
        <f t="shared" si="819"/>
        <v>4779.8000000000002</v>
      </c>
      <c r="AI263" s="30">
        <f t="shared" si="820"/>
        <v>4779.8000000000002</v>
      </c>
      <c r="AJ263" s="30">
        <f>AJ264</f>
        <v>0</v>
      </c>
      <c r="AK263" s="30">
        <f>AK264</f>
        <v>0</v>
      </c>
      <c r="AL263" s="30">
        <f>AL264</f>
        <v>0</v>
      </c>
      <c r="AM263" s="30">
        <f>AM264</f>
        <v>0</v>
      </c>
      <c r="AN263" s="30">
        <f>AN264</f>
        <v>0</v>
      </c>
      <c r="AO263" s="30">
        <f>AO264</f>
        <v>0</v>
      </c>
      <c r="AP263" s="30">
        <f>AP264</f>
        <v>0</v>
      </c>
      <c r="AQ263" s="30">
        <f>AQ264</f>
        <v>0</v>
      </c>
      <c r="AR263" s="30">
        <f>AR264</f>
        <v>0</v>
      </c>
      <c r="AS263" s="30">
        <f t="shared" si="809"/>
        <v>4657</v>
      </c>
      <c r="AT263" s="30">
        <f t="shared" si="810"/>
        <v>4779.8000000000002</v>
      </c>
      <c r="AU263" s="30">
        <f t="shared" si="811"/>
        <v>4779.8000000000002</v>
      </c>
      <c r="AV263" s="30">
        <f>AV264</f>
        <v>0</v>
      </c>
      <c r="AW263" s="30">
        <f>AW264</f>
        <v>0</v>
      </c>
      <c r="AX263" s="30">
        <f>AX264</f>
        <v>0</v>
      </c>
      <c r="AY263" s="30">
        <f t="shared" si="812"/>
        <v>4657</v>
      </c>
      <c r="AZ263" s="30">
        <f t="shared" si="813"/>
        <v>4779.8000000000002</v>
      </c>
      <c r="BA263" s="30">
        <f t="shared" si="814"/>
        <v>4779.8000000000002</v>
      </c>
      <c r="BB263" s="30">
        <f>BB264</f>
        <v>0</v>
      </c>
      <c r="BC263" s="30">
        <f>BC264</f>
        <v>0</v>
      </c>
      <c r="BD263" s="30">
        <f>BD264</f>
        <v>0</v>
      </c>
      <c r="BE263" s="30">
        <f>BE264</f>
        <v>0</v>
      </c>
      <c r="BF263" s="30">
        <f>BF264</f>
        <v>0</v>
      </c>
      <c r="BG263" s="30">
        <f>BG264</f>
        <v>0</v>
      </c>
      <c r="BH263" s="30">
        <f>BH264</f>
        <v>0</v>
      </c>
      <c r="BI263" s="30">
        <f>BI264</f>
        <v>0</v>
      </c>
      <c r="BJ263" s="30">
        <f>BJ264</f>
        <v>0</v>
      </c>
      <c r="BK263" s="30">
        <f>BK264</f>
        <v>0</v>
      </c>
      <c r="BL263" s="30">
        <f t="shared" si="806"/>
        <v>4657</v>
      </c>
      <c r="BM263" s="30">
        <f t="shared" si="807"/>
        <v>4779.8000000000002</v>
      </c>
      <c r="BN263" s="30">
        <f t="shared" si="808"/>
        <v>4779.8000000000002</v>
      </c>
      <c r="BO263" s="30">
        <f>BO264</f>
        <v>0</v>
      </c>
      <c r="BP263" s="31"/>
      <c r="BQ263" s="1"/>
      <c r="BR263" s="1"/>
      <c r="BS263" s="1"/>
      <c r="BT263" s="1"/>
      <c r="BU263" s="1"/>
      <c r="BV263" s="1"/>
      <c r="BW263" s="1"/>
      <c r="BX263" s="1"/>
      <c r="BY263" s="1"/>
    </row>
    <row r="264" ht="31.5">
      <c r="A264" s="28" t="s">
        <v>195</v>
      </c>
      <c r="B264" s="28" t="s">
        <v>73</v>
      </c>
      <c r="C264" s="28" t="s">
        <v>251</v>
      </c>
      <c r="D264" s="28" t="s">
        <v>257</v>
      </c>
      <c r="E264" s="28" t="s">
        <v>127</v>
      </c>
      <c r="F264" s="29" t="s">
        <v>128</v>
      </c>
      <c r="G264" s="30">
        <v>4657</v>
      </c>
      <c r="H264" s="30">
        <v>4779.8000000000002</v>
      </c>
      <c r="I264" s="30">
        <v>4779.8000000000002</v>
      </c>
      <c r="J264" s="30"/>
      <c r="K264" s="30"/>
      <c r="L264" s="30"/>
      <c r="M264" s="30">
        <f t="shared" si="864"/>
        <v>4657</v>
      </c>
      <c r="N264" s="30">
        <f t="shared" si="865"/>
        <v>4779.8000000000002</v>
      </c>
      <c r="O264" s="30">
        <f t="shared" si="866"/>
        <v>4779.8000000000002</v>
      </c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>
        <f t="shared" si="815"/>
        <v>4657</v>
      </c>
      <c r="AD264" s="30">
        <f t="shared" si="816"/>
        <v>4779.8000000000002</v>
      </c>
      <c r="AE264" s="30">
        <f t="shared" si="817"/>
        <v>4779.8000000000002</v>
      </c>
      <c r="AF264" s="30"/>
      <c r="AG264" s="30">
        <f t="shared" si="818"/>
        <v>4657</v>
      </c>
      <c r="AH264" s="30">
        <f t="shared" si="819"/>
        <v>4779.8000000000002</v>
      </c>
      <c r="AI264" s="30">
        <f t="shared" si="820"/>
        <v>4779.8000000000002</v>
      </c>
      <c r="AJ264" s="30"/>
      <c r="AK264" s="30"/>
      <c r="AL264" s="30"/>
      <c r="AM264" s="30"/>
      <c r="AN264" s="30"/>
      <c r="AO264" s="30"/>
      <c r="AP264" s="30"/>
      <c r="AQ264" s="30"/>
      <c r="AR264" s="30"/>
      <c r="AS264" s="30">
        <f t="shared" si="809"/>
        <v>4657</v>
      </c>
      <c r="AT264" s="30">
        <f t="shared" si="810"/>
        <v>4779.8000000000002</v>
      </c>
      <c r="AU264" s="30">
        <f t="shared" si="811"/>
        <v>4779.8000000000002</v>
      </c>
      <c r="AV264" s="30"/>
      <c r="AW264" s="30"/>
      <c r="AX264" s="30"/>
      <c r="AY264" s="30">
        <f t="shared" si="812"/>
        <v>4657</v>
      </c>
      <c r="AZ264" s="30">
        <f t="shared" si="813"/>
        <v>4779.8000000000002</v>
      </c>
      <c r="BA264" s="30">
        <f t="shared" si="814"/>
        <v>4779.8000000000002</v>
      </c>
      <c r="BB264" s="30"/>
      <c r="BC264" s="30"/>
      <c r="BD264" s="30"/>
      <c r="BE264" s="30"/>
      <c r="BF264" s="30"/>
      <c r="BG264" s="30"/>
      <c r="BH264" s="30"/>
      <c r="BI264" s="30"/>
      <c r="BJ264" s="30"/>
      <c r="BK264" s="30"/>
      <c r="BL264" s="30">
        <f t="shared" si="806"/>
        <v>4657</v>
      </c>
      <c r="BM264" s="30">
        <f t="shared" si="807"/>
        <v>4779.8000000000002</v>
      </c>
      <c r="BN264" s="30">
        <f t="shared" si="808"/>
        <v>4779.8000000000002</v>
      </c>
      <c r="BO264" s="30"/>
      <c r="BP264" s="31"/>
      <c r="BQ264" s="1"/>
      <c r="BR264" s="1"/>
      <c r="BS264" s="1"/>
      <c r="BT264" s="1"/>
      <c r="BU264" s="1"/>
      <c r="BV264" s="1"/>
      <c r="BW264" s="1"/>
      <c r="BX264" s="1"/>
      <c r="BY264" s="1"/>
    </row>
    <row r="265" hidden="1">
      <c r="A265" s="28" t="s">
        <v>195</v>
      </c>
      <c r="B265" s="28" t="s">
        <v>73</v>
      </c>
      <c r="C265" s="28" t="s">
        <v>251</v>
      </c>
      <c r="D265" s="28" t="s">
        <v>258</v>
      </c>
      <c r="E265" s="28"/>
      <c r="F265" s="29" t="s">
        <v>214</v>
      </c>
      <c r="G265" s="30">
        <f>G266</f>
        <v>12.5</v>
      </c>
      <c r="H265" s="30">
        <f>H266</f>
        <v>0</v>
      </c>
      <c r="I265" s="30">
        <f>I266</f>
        <v>0</v>
      </c>
      <c r="J265" s="30">
        <f>J266</f>
        <v>0</v>
      </c>
      <c r="K265" s="30">
        <f>K266</f>
        <v>0</v>
      </c>
      <c r="L265" s="30">
        <f>L266</f>
        <v>0</v>
      </c>
      <c r="M265" s="30">
        <f t="shared" si="864"/>
        <v>12.5</v>
      </c>
      <c r="N265" s="30">
        <f t="shared" si="865"/>
        <v>0</v>
      </c>
      <c r="O265" s="30">
        <f t="shared" si="866"/>
        <v>0</v>
      </c>
      <c r="P265" s="30">
        <f>P266</f>
        <v>0</v>
      </c>
      <c r="Q265" s="30">
        <f>Q266</f>
        <v>0</v>
      </c>
      <c r="R265" s="30">
        <f>R266</f>
        <v>0</v>
      </c>
      <c r="S265" s="30">
        <f>S266</f>
        <v>0</v>
      </c>
      <c r="T265" s="30">
        <f>T266</f>
        <v>0</v>
      </c>
      <c r="U265" s="30">
        <f>U266</f>
        <v>0</v>
      </c>
      <c r="V265" s="30">
        <f>V266</f>
        <v>0</v>
      </c>
      <c r="W265" s="30">
        <f>W266</f>
        <v>0</v>
      </c>
      <c r="X265" s="30">
        <f>X266</f>
        <v>0</v>
      </c>
      <c r="Y265" s="30">
        <f>Y266</f>
        <v>0</v>
      </c>
      <c r="Z265" s="30">
        <f>Z266</f>
        <v>0</v>
      </c>
      <c r="AA265" s="30">
        <f>AA266</f>
        <v>0</v>
      </c>
      <c r="AB265" s="30">
        <f>AB266</f>
        <v>0</v>
      </c>
      <c r="AC265" s="30">
        <f t="shared" si="815"/>
        <v>12.5</v>
      </c>
      <c r="AD265" s="30">
        <f t="shared" si="816"/>
        <v>0</v>
      </c>
      <c r="AE265" s="30">
        <f t="shared" si="817"/>
        <v>0</v>
      </c>
      <c r="AF265" s="30">
        <f>AF266</f>
        <v>0</v>
      </c>
      <c r="AG265" s="30">
        <f t="shared" si="818"/>
        <v>12.5</v>
      </c>
      <c r="AH265" s="30">
        <f t="shared" si="819"/>
        <v>0</v>
      </c>
      <c r="AI265" s="30">
        <f t="shared" si="820"/>
        <v>0</v>
      </c>
      <c r="AJ265" s="30">
        <f>AJ266</f>
        <v>0</v>
      </c>
      <c r="AK265" s="30">
        <f>AK266</f>
        <v>0</v>
      </c>
      <c r="AL265" s="30">
        <f>AL266</f>
        <v>-12.5</v>
      </c>
      <c r="AM265" s="30">
        <f>AM266</f>
        <v>0</v>
      </c>
      <c r="AN265" s="30">
        <f>AN266</f>
        <v>0</v>
      </c>
      <c r="AO265" s="30">
        <f>AO266</f>
        <v>0</v>
      </c>
      <c r="AP265" s="30">
        <f>AP266</f>
        <v>0</v>
      </c>
      <c r="AQ265" s="30">
        <f>AQ266</f>
        <v>0</v>
      </c>
      <c r="AR265" s="30">
        <f>AR266</f>
        <v>0</v>
      </c>
      <c r="AS265" s="30">
        <f t="shared" si="809"/>
        <v>0</v>
      </c>
      <c r="AT265" s="30">
        <f t="shared" si="810"/>
        <v>0</v>
      </c>
      <c r="AU265" s="30">
        <f t="shared" si="811"/>
        <v>0</v>
      </c>
      <c r="AV265" s="30">
        <f>AV266</f>
        <v>0</v>
      </c>
      <c r="AW265" s="30">
        <f>AW266</f>
        <v>0</v>
      </c>
      <c r="AX265" s="30">
        <f>AX266</f>
        <v>0</v>
      </c>
      <c r="AY265" s="30">
        <f t="shared" si="812"/>
        <v>0</v>
      </c>
      <c r="AZ265" s="30">
        <f t="shared" si="813"/>
        <v>0</v>
      </c>
      <c r="BA265" s="30">
        <f t="shared" si="814"/>
        <v>0</v>
      </c>
      <c r="BB265" s="30">
        <f>BB266</f>
        <v>0</v>
      </c>
      <c r="BC265" s="30">
        <f>BC266</f>
        <v>0</v>
      </c>
      <c r="BD265" s="30">
        <f>BD266</f>
        <v>0</v>
      </c>
      <c r="BE265" s="30">
        <f>BE266</f>
        <v>0</v>
      </c>
      <c r="BF265" s="30">
        <f>BF266</f>
        <v>0</v>
      </c>
      <c r="BG265" s="30">
        <f>BG266</f>
        <v>0</v>
      </c>
      <c r="BH265" s="30">
        <f>BH266</f>
        <v>0</v>
      </c>
      <c r="BI265" s="30">
        <f>BI266</f>
        <v>0</v>
      </c>
      <c r="BJ265" s="30">
        <f>BJ266</f>
        <v>0</v>
      </c>
      <c r="BK265" s="30">
        <f>BK266</f>
        <v>0</v>
      </c>
      <c r="BL265" s="30">
        <f t="shared" si="806"/>
        <v>0</v>
      </c>
      <c r="BM265" s="30">
        <f t="shared" si="807"/>
        <v>0</v>
      </c>
      <c r="BN265" s="30">
        <f t="shared" si="808"/>
        <v>0</v>
      </c>
      <c r="BO265" s="30">
        <f>BO266</f>
        <v>0</v>
      </c>
      <c r="BP265" s="31">
        <v>0</v>
      </c>
      <c r="BQ265" s="1"/>
      <c r="BR265" s="1"/>
      <c r="BS265" s="1"/>
      <c r="BT265" s="1"/>
      <c r="BU265" s="1"/>
      <c r="BV265" s="1"/>
      <c r="BW265" s="1"/>
      <c r="BX265" s="1"/>
      <c r="BY265" s="1"/>
    </row>
    <row r="266" ht="31.5" hidden="1">
      <c r="A266" s="28" t="s">
        <v>195</v>
      </c>
      <c r="B266" s="28" t="s">
        <v>73</v>
      </c>
      <c r="C266" s="28" t="s">
        <v>251</v>
      </c>
      <c r="D266" s="28" t="s">
        <v>258</v>
      </c>
      <c r="E266" s="28" t="s">
        <v>127</v>
      </c>
      <c r="F266" s="29" t="s">
        <v>128</v>
      </c>
      <c r="G266" s="30">
        <v>12.5</v>
      </c>
      <c r="H266" s="30"/>
      <c r="I266" s="30"/>
      <c r="J266" s="30"/>
      <c r="K266" s="30"/>
      <c r="L266" s="30"/>
      <c r="M266" s="30">
        <f t="shared" si="864"/>
        <v>12.5</v>
      </c>
      <c r="N266" s="30">
        <f t="shared" si="865"/>
        <v>0</v>
      </c>
      <c r="O266" s="30">
        <f t="shared" si="866"/>
        <v>0</v>
      </c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>
        <f t="shared" si="815"/>
        <v>12.5</v>
      </c>
      <c r="AD266" s="30">
        <f t="shared" si="816"/>
        <v>0</v>
      </c>
      <c r="AE266" s="30">
        <f t="shared" si="817"/>
        <v>0</v>
      </c>
      <c r="AF266" s="30"/>
      <c r="AG266" s="30">
        <f t="shared" si="818"/>
        <v>12.5</v>
      </c>
      <c r="AH266" s="30">
        <f t="shared" si="819"/>
        <v>0</v>
      </c>
      <c r="AI266" s="30">
        <f t="shared" si="820"/>
        <v>0</v>
      </c>
      <c r="AJ266" s="30"/>
      <c r="AK266" s="30"/>
      <c r="AL266" s="30">
        <v>-12.5</v>
      </c>
      <c r="AM266" s="30"/>
      <c r="AN266" s="30"/>
      <c r="AO266" s="30"/>
      <c r="AP266" s="30"/>
      <c r="AQ266" s="30"/>
      <c r="AR266" s="30"/>
      <c r="AS266" s="30">
        <f t="shared" si="809"/>
        <v>0</v>
      </c>
      <c r="AT266" s="30">
        <f t="shared" si="810"/>
        <v>0</v>
      </c>
      <c r="AU266" s="30">
        <f t="shared" si="811"/>
        <v>0</v>
      </c>
      <c r="AV266" s="30"/>
      <c r="AW266" s="30"/>
      <c r="AX266" s="30"/>
      <c r="AY266" s="30">
        <f t="shared" si="812"/>
        <v>0</v>
      </c>
      <c r="AZ266" s="30">
        <f t="shared" si="813"/>
        <v>0</v>
      </c>
      <c r="BA266" s="30">
        <f t="shared" si="814"/>
        <v>0</v>
      </c>
      <c r="BB266" s="30"/>
      <c r="BC266" s="30"/>
      <c r="BD266" s="30"/>
      <c r="BE266" s="30"/>
      <c r="BF266" s="30"/>
      <c r="BG266" s="30"/>
      <c r="BH266" s="30"/>
      <c r="BI266" s="30"/>
      <c r="BJ266" s="30"/>
      <c r="BK266" s="30"/>
      <c r="BL266" s="30">
        <f t="shared" si="806"/>
        <v>0</v>
      </c>
      <c r="BM266" s="30">
        <f t="shared" si="807"/>
        <v>0</v>
      </c>
      <c r="BN266" s="30">
        <f t="shared" si="808"/>
        <v>0</v>
      </c>
      <c r="BO266" s="30"/>
      <c r="BP266" s="31">
        <v>0</v>
      </c>
      <c r="BQ266" s="1"/>
      <c r="BR266" s="1"/>
      <c r="BS266" s="1"/>
      <c r="BT266" s="1"/>
      <c r="BU266" s="1"/>
      <c r="BV266" s="1"/>
      <c r="BW266" s="1"/>
      <c r="BX266" s="1"/>
      <c r="BY266" s="1"/>
    </row>
    <row r="267">
      <c r="A267" s="28" t="s">
        <v>195</v>
      </c>
      <c r="B267" s="28" t="s">
        <v>73</v>
      </c>
      <c r="C267" s="28" t="s">
        <v>251</v>
      </c>
      <c r="D267" s="28" t="s">
        <v>259</v>
      </c>
      <c r="E267" s="28"/>
      <c r="F267" s="29" t="s">
        <v>260</v>
      </c>
      <c r="G267" s="30">
        <f>G268</f>
        <v>1136.0999999999999</v>
      </c>
      <c r="H267" s="30">
        <f>H268</f>
        <v>1136.0999999999999</v>
      </c>
      <c r="I267" s="30">
        <f>I268</f>
        <v>1136.0999999999999</v>
      </c>
      <c r="J267" s="30">
        <f>J268</f>
        <v>0</v>
      </c>
      <c r="K267" s="30">
        <f>K268</f>
        <v>0</v>
      </c>
      <c r="L267" s="30">
        <f>L268</f>
        <v>0</v>
      </c>
      <c r="M267" s="30">
        <f t="shared" si="864"/>
        <v>1136.0999999999999</v>
      </c>
      <c r="N267" s="30">
        <f t="shared" si="865"/>
        <v>1136.0999999999999</v>
      </c>
      <c r="O267" s="30">
        <f t="shared" si="866"/>
        <v>1136.0999999999999</v>
      </c>
      <c r="P267" s="30">
        <f>P268</f>
        <v>0</v>
      </c>
      <c r="Q267" s="30">
        <f>Q268</f>
        <v>0</v>
      </c>
      <c r="R267" s="30">
        <f>R268</f>
        <v>0</v>
      </c>
      <c r="S267" s="30">
        <f>S268</f>
        <v>0</v>
      </c>
      <c r="T267" s="30">
        <f>T268</f>
        <v>0</v>
      </c>
      <c r="U267" s="30">
        <f>U268</f>
        <v>0</v>
      </c>
      <c r="V267" s="30">
        <f>V268</f>
        <v>0</v>
      </c>
      <c r="W267" s="30">
        <f>W268</f>
        <v>0</v>
      </c>
      <c r="X267" s="30">
        <f>X268</f>
        <v>0</v>
      </c>
      <c r="Y267" s="30">
        <f>Y268</f>
        <v>0</v>
      </c>
      <c r="Z267" s="30">
        <f>Z268</f>
        <v>0</v>
      </c>
      <c r="AA267" s="30">
        <f>AA268</f>
        <v>0</v>
      </c>
      <c r="AB267" s="30">
        <f>AB268</f>
        <v>0</v>
      </c>
      <c r="AC267" s="30">
        <f t="shared" si="815"/>
        <v>1136.0999999999999</v>
      </c>
      <c r="AD267" s="30">
        <f t="shared" si="816"/>
        <v>1136.0999999999999</v>
      </c>
      <c r="AE267" s="30">
        <f t="shared" si="817"/>
        <v>1136.0999999999999</v>
      </c>
      <c r="AF267" s="30">
        <f>AF268</f>
        <v>0</v>
      </c>
      <c r="AG267" s="30">
        <f t="shared" si="818"/>
        <v>1136.0999999999999</v>
      </c>
      <c r="AH267" s="30">
        <f t="shared" si="819"/>
        <v>1136.0999999999999</v>
      </c>
      <c r="AI267" s="30">
        <f t="shared" si="820"/>
        <v>1136.0999999999999</v>
      </c>
      <c r="AJ267" s="30">
        <f>AJ268</f>
        <v>0</v>
      </c>
      <c r="AK267" s="30">
        <f>AK268</f>
        <v>0</v>
      </c>
      <c r="AL267" s="30">
        <f>AL268</f>
        <v>0</v>
      </c>
      <c r="AM267" s="30">
        <f>AM268</f>
        <v>0</v>
      </c>
      <c r="AN267" s="30">
        <f>AN268</f>
        <v>0</v>
      </c>
      <c r="AO267" s="30">
        <f>AO268</f>
        <v>0</v>
      </c>
      <c r="AP267" s="30">
        <f>AP268</f>
        <v>0</v>
      </c>
      <c r="AQ267" s="30">
        <f>AQ268</f>
        <v>0</v>
      </c>
      <c r="AR267" s="30">
        <f>AR268</f>
        <v>0</v>
      </c>
      <c r="AS267" s="30">
        <f t="shared" si="809"/>
        <v>1136.0999999999999</v>
      </c>
      <c r="AT267" s="30">
        <f t="shared" si="810"/>
        <v>1136.0999999999999</v>
      </c>
      <c r="AU267" s="30">
        <f t="shared" si="811"/>
        <v>1136.0999999999999</v>
      </c>
      <c r="AV267" s="30">
        <f>AV268</f>
        <v>0</v>
      </c>
      <c r="AW267" s="30">
        <f>AW268</f>
        <v>0</v>
      </c>
      <c r="AX267" s="30">
        <f>AX268</f>
        <v>0</v>
      </c>
      <c r="AY267" s="30">
        <f t="shared" si="812"/>
        <v>1136.0999999999999</v>
      </c>
      <c r="AZ267" s="30">
        <f t="shared" si="813"/>
        <v>1136.0999999999999</v>
      </c>
      <c r="BA267" s="30">
        <f t="shared" si="814"/>
        <v>1136.0999999999999</v>
      </c>
      <c r="BB267" s="30">
        <f>BB268</f>
        <v>0</v>
      </c>
      <c r="BC267" s="30">
        <f>BC268</f>
        <v>0</v>
      </c>
      <c r="BD267" s="30">
        <f>BD268</f>
        <v>0</v>
      </c>
      <c r="BE267" s="30">
        <f>BE268</f>
        <v>0</v>
      </c>
      <c r="BF267" s="30">
        <f>BF268</f>
        <v>0</v>
      </c>
      <c r="BG267" s="30">
        <f>BG268</f>
        <v>0</v>
      </c>
      <c r="BH267" s="30">
        <f>BH268</f>
        <v>0</v>
      </c>
      <c r="BI267" s="30">
        <f>BI268</f>
        <v>0</v>
      </c>
      <c r="BJ267" s="30">
        <f>BJ268</f>
        <v>0</v>
      </c>
      <c r="BK267" s="30">
        <f>BK268</f>
        <v>0</v>
      </c>
      <c r="BL267" s="30">
        <f t="shared" si="806"/>
        <v>1136.0999999999999</v>
      </c>
      <c r="BM267" s="30">
        <f t="shared" si="807"/>
        <v>1136.0999999999999</v>
      </c>
      <c r="BN267" s="30">
        <f t="shared" si="808"/>
        <v>1136.0999999999999</v>
      </c>
      <c r="BO267" s="30">
        <f>BO268</f>
        <v>0</v>
      </c>
      <c r="BP267" s="31"/>
      <c r="BQ267" s="1"/>
      <c r="BR267" s="1"/>
      <c r="BS267" s="1"/>
      <c r="BT267" s="1"/>
      <c r="BU267" s="1"/>
      <c r="BV267" s="1"/>
      <c r="BW267" s="1"/>
      <c r="BX267" s="1"/>
      <c r="BY267" s="1"/>
    </row>
    <row r="268" ht="31.5">
      <c r="A268" s="28" t="s">
        <v>195</v>
      </c>
      <c r="B268" s="28" t="s">
        <v>73</v>
      </c>
      <c r="C268" s="28" t="s">
        <v>251</v>
      </c>
      <c r="D268" s="28" t="s">
        <v>259</v>
      </c>
      <c r="E268" s="28" t="s">
        <v>127</v>
      </c>
      <c r="F268" s="29" t="s">
        <v>128</v>
      </c>
      <c r="G268" s="30">
        <v>1136.0999999999999</v>
      </c>
      <c r="H268" s="30">
        <v>1136.0999999999999</v>
      </c>
      <c r="I268" s="30">
        <v>1136.0999999999999</v>
      </c>
      <c r="J268" s="30"/>
      <c r="K268" s="30"/>
      <c r="L268" s="30"/>
      <c r="M268" s="30">
        <f t="shared" si="864"/>
        <v>1136.0999999999999</v>
      </c>
      <c r="N268" s="30">
        <f t="shared" si="865"/>
        <v>1136.0999999999999</v>
      </c>
      <c r="O268" s="30">
        <f t="shared" si="866"/>
        <v>1136.0999999999999</v>
      </c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>
        <f t="shared" si="815"/>
        <v>1136.0999999999999</v>
      </c>
      <c r="AD268" s="30">
        <f t="shared" si="816"/>
        <v>1136.0999999999999</v>
      </c>
      <c r="AE268" s="30">
        <f t="shared" si="817"/>
        <v>1136.0999999999999</v>
      </c>
      <c r="AF268" s="30"/>
      <c r="AG268" s="30">
        <f t="shared" si="818"/>
        <v>1136.0999999999999</v>
      </c>
      <c r="AH268" s="30">
        <f t="shared" si="819"/>
        <v>1136.0999999999999</v>
      </c>
      <c r="AI268" s="30">
        <f t="shared" si="820"/>
        <v>1136.0999999999999</v>
      </c>
      <c r="AJ268" s="30"/>
      <c r="AK268" s="30"/>
      <c r="AL268" s="30"/>
      <c r="AM268" s="30"/>
      <c r="AN268" s="30"/>
      <c r="AO268" s="30"/>
      <c r="AP268" s="30"/>
      <c r="AQ268" s="30"/>
      <c r="AR268" s="30"/>
      <c r="AS268" s="30">
        <f t="shared" si="809"/>
        <v>1136.0999999999999</v>
      </c>
      <c r="AT268" s="30">
        <f t="shared" si="810"/>
        <v>1136.0999999999999</v>
      </c>
      <c r="AU268" s="30">
        <f t="shared" si="811"/>
        <v>1136.0999999999999</v>
      </c>
      <c r="AV268" s="30"/>
      <c r="AW268" s="30"/>
      <c r="AX268" s="30"/>
      <c r="AY268" s="30">
        <f t="shared" si="812"/>
        <v>1136.0999999999999</v>
      </c>
      <c r="AZ268" s="30">
        <f t="shared" si="813"/>
        <v>1136.0999999999999</v>
      </c>
      <c r="BA268" s="30">
        <f t="shared" si="814"/>
        <v>1136.0999999999999</v>
      </c>
      <c r="BB268" s="30"/>
      <c r="BC268" s="30"/>
      <c r="BD268" s="30"/>
      <c r="BE268" s="30"/>
      <c r="BF268" s="30"/>
      <c r="BG268" s="30"/>
      <c r="BH268" s="30"/>
      <c r="BI268" s="30"/>
      <c r="BJ268" s="30"/>
      <c r="BK268" s="30"/>
      <c r="BL268" s="30">
        <f t="shared" si="806"/>
        <v>1136.0999999999999</v>
      </c>
      <c r="BM268" s="30">
        <f t="shared" si="807"/>
        <v>1136.0999999999999</v>
      </c>
      <c r="BN268" s="30">
        <f t="shared" si="808"/>
        <v>1136.0999999999999</v>
      </c>
      <c r="BO268" s="30"/>
      <c r="BP268" s="31"/>
      <c r="BQ268" s="1"/>
      <c r="BR268" s="1"/>
      <c r="BS268" s="1"/>
      <c r="BT268" s="1"/>
      <c r="BU268" s="1"/>
      <c r="BV268" s="1"/>
      <c r="BW268" s="1"/>
      <c r="BX268" s="1"/>
      <c r="BY268" s="1"/>
    </row>
    <row r="269" s="18" customFormat="1">
      <c r="A269" s="19" t="s">
        <v>195</v>
      </c>
      <c r="B269" s="19" t="s">
        <v>261</v>
      </c>
      <c r="C269" s="19"/>
      <c r="D269" s="19"/>
      <c r="E269" s="19"/>
      <c r="F269" s="20" t="s">
        <v>262</v>
      </c>
      <c r="G269" s="21">
        <f>G270+G312</f>
        <v>1835282.4999999995</v>
      </c>
      <c r="H269" s="21">
        <f>H270+H312</f>
        <v>1758738.2999999998</v>
      </c>
      <c r="I269" s="21">
        <f>I270+I312</f>
        <v>1725857.7</v>
      </c>
      <c r="J269" s="21">
        <f>J270+J312</f>
        <v>0</v>
      </c>
      <c r="K269" s="21">
        <f>K270+K312</f>
        <v>0</v>
      </c>
      <c r="L269" s="21">
        <f>L270+L312</f>
        <v>0</v>
      </c>
      <c r="M269" s="21">
        <f t="shared" si="864"/>
        <v>1835282.4999999995</v>
      </c>
      <c r="N269" s="21">
        <f t="shared" si="865"/>
        <v>1758738.2999999998</v>
      </c>
      <c r="O269" s="21">
        <f t="shared" si="866"/>
        <v>1725857.7</v>
      </c>
      <c r="P269" s="21">
        <f>P270+P312</f>
        <v>0</v>
      </c>
      <c r="Q269" s="21">
        <f>Q270+Q312</f>
        <v>7050</v>
      </c>
      <c r="R269" s="21">
        <f>R270+R312</f>
        <v>-42167.900000000001</v>
      </c>
      <c r="S269" s="21">
        <f>S270+S312</f>
        <v>-45345.5</v>
      </c>
      <c r="T269" s="21">
        <f>T270+T312</f>
        <v>0</v>
      </c>
      <c r="U269" s="21">
        <f>U270+U312</f>
        <v>0</v>
      </c>
      <c r="V269" s="21">
        <f>V270+V312</f>
        <v>0</v>
      </c>
      <c r="W269" s="21">
        <f>W270+W312</f>
        <v>41428.800000000003</v>
      </c>
      <c r="X269" s="21">
        <f>X270+X312</f>
        <v>0</v>
      </c>
      <c r="Y269" s="21">
        <f>Y270+Y312</f>
        <v>0</v>
      </c>
      <c r="Z269" s="21">
        <f>Z270+Z312</f>
        <v>0</v>
      </c>
      <c r="AA269" s="21">
        <f>AA270+AA312</f>
        <v>3916.6999999999998</v>
      </c>
      <c r="AB269" s="21">
        <f>AB270+AB312</f>
        <v>0</v>
      </c>
      <c r="AC269" s="21">
        <f t="shared" si="815"/>
        <v>1754819.0999999996</v>
      </c>
      <c r="AD269" s="21">
        <f t="shared" si="816"/>
        <v>1800167.0999999999</v>
      </c>
      <c r="AE269" s="21">
        <f t="shared" si="817"/>
        <v>1729774.3999999999</v>
      </c>
      <c r="AF269" s="21">
        <f>AF270+AF312</f>
        <v>0</v>
      </c>
      <c r="AG269" s="21">
        <f t="shared" si="818"/>
        <v>1754819.0999999996</v>
      </c>
      <c r="AH269" s="21">
        <f t="shared" si="819"/>
        <v>1800167.0999999999</v>
      </c>
      <c r="AI269" s="21">
        <f t="shared" si="820"/>
        <v>1729774.3999999999</v>
      </c>
      <c r="AJ269" s="21">
        <f>AJ270+AJ312</f>
        <v>0</v>
      </c>
      <c r="AK269" s="21">
        <f>AK270+AK312</f>
        <v>2350</v>
      </c>
      <c r="AL269" s="21">
        <f>AL270+AL312</f>
        <v>-4996.375</v>
      </c>
      <c r="AM269" s="21">
        <f>AM270+AM312</f>
        <v>0</v>
      </c>
      <c r="AN269" s="21">
        <f>AN270+AN312</f>
        <v>0</v>
      </c>
      <c r="AO269" s="21">
        <f>AO270+AO312</f>
        <v>0</v>
      </c>
      <c r="AP269" s="21">
        <f>AP270+AP312</f>
        <v>0</v>
      </c>
      <c r="AQ269" s="21">
        <f>AQ270+AQ312</f>
        <v>0</v>
      </c>
      <c r="AR269" s="21">
        <f>AR270+AR312</f>
        <v>0</v>
      </c>
      <c r="AS269" s="21">
        <f t="shared" si="809"/>
        <v>1752172.7249999996</v>
      </c>
      <c r="AT269" s="21">
        <f t="shared" si="810"/>
        <v>1800167.0999999999</v>
      </c>
      <c r="AU269" s="21">
        <f t="shared" si="811"/>
        <v>1729774.3999999999</v>
      </c>
      <c r="AV269" s="21">
        <f>AV270+AV312</f>
        <v>0</v>
      </c>
      <c r="AW269" s="21">
        <f>AW270+AW312</f>
        <v>0</v>
      </c>
      <c r="AX269" s="21">
        <f>AX270+AX312</f>
        <v>0</v>
      </c>
      <c r="AY269" s="21">
        <f t="shared" si="812"/>
        <v>1752172.7249999996</v>
      </c>
      <c r="AZ269" s="21">
        <f t="shared" si="813"/>
        <v>1800167.0999999999</v>
      </c>
      <c r="BA269" s="21">
        <f t="shared" si="814"/>
        <v>1729774.3999999999</v>
      </c>
      <c r="BB269" s="21">
        <f>BB270+BB312</f>
        <v>0</v>
      </c>
      <c r="BC269" s="21">
        <f>BC270+BC312</f>
        <v>0</v>
      </c>
      <c r="BD269" s="21">
        <f>BD270+BD312</f>
        <v>0</v>
      </c>
      <c r="BE269" s="21">
        <f>BE270+BE312</f>
        <v>0</v>
      </c>
      <c r="BF269" s="21">
        <f>BF270+BF312</f>
        <v>0</v>
      </c>
      <c r="BG269" s="21">
        <f>BG270+BG312</f>
        <v>0</v>
      </c>
      <c r="BH269" s="21">
        <f>BH270+BH312</f>
        <v>0</v>
      </c>
      <c r="BI269" s="21">
        <f>BI270+BI312</f>
        <v>0</v>
      </c>
      <c r="BJ269" s="21">
        <f>BJ270+BJ312</f>
        <v>0</v>
      </c>
      <c r="BK269" s="21">
        <f>BK270+BK312</f>
        <v>0</v>
      </c>
      <c r="BL269" s="21">
        <f t="shared" si="806"/>
        <v>1752172.7249999996</v>
      </c>
      <c r="BM269" s="21">
        <f t="shared" si="807"/>
        <v>1800167.0999999999</v>
      </c>
      <c r="BN269" s="21">
        <f t="shared" si="808"/>
        <v>1729774.3999999999</v>
      </c>
      <c r="BO269" s="21">
        <f>BO270+BO312</f>
        <v>0</v>
      </c>
      <c r="BP269" s="22"/>
      <c r="BQ269" s="18"/>
      <c r="BR269" s="18"/>
      <c r="BS269" s="18"/>
      <c r="BT269" s="18"/>
      <c r="BU269" s="18"/>
      <c r="BV269" s="18"/>
      <c r="BW269" s="18"/>
      <c r="BX269" s="18"/>
      <c r="BY269" s="18"/>
    </row>
    <row r="270" s="23" customFormat="1">
      <c r="A270" s="24" t="s">
        <v>195</v>
      </c>
      <c r="B270" s="24" t="s">
        <v>261</v>
      </c>
      <c r="C270" s="24" t="s">
        <v>26</v>
      </c>
      <c r="D270" s="24"/>
      <c r="E270" s="24"/>
      <c r="F270" s="25" t="s">
        <v>263</v>
      </c>
      <c r="G270" s="26">
        <f>G271+G278+G305</f>
        <v>1653231.0999999996</v>
      </c>
      <c r="H270" s="26">
        <f>H271+H278+H305</f>
        <v>1571975.9999999998</v>
      </c>
      <c r="I270" s="26">
        <f>I271+I278+I305</f>
        <v>1539095.3999999999</v>
      </c>
      <c r="J270" s="26">
        <f>J271+J278+J305</f>
        <v>0</v>
      </c>
      <c r="K270" s="26">
        <f>K271+K278+K305</f>
        <v>0</v>
      </c>
      <c r="L270" s="26">
        <f>L271+L278+L305</f>
        <v>0</v>
      </c>
      <c r="M270" s="26">
        <f t="shared" si="864"/>
        <v>1653231.0999999996</v>
      </c>
      <c r="N270" s="26">
        <f t="shared" si="865"/>
        <v>1571975.9999999998</v>
      </c>
      <c r="O270" s="26">
        <f t="shared" si="866"/>
        <v>1539095.3999999999</v>
      </c>
      <c r="P270" s="26">
        <f>P271+P278+P305</f>
        <v>0</v>
      </c>
      <c r="Q270" s="26">
        <f>Q271+Q278+Q305</f>
        <v>7050</v>
      </c>
      <c r="R270" s="26">
        <f>R271+R278+R305</f>
        <v>-42167.900000000001</v>
      </c>
      <c r="S270" s="26">
        <f>S271+S278+S305</f>
        <v>-45345.5</v>
      </c>
      <c r="T270" s="26">
        <f>T271+T278+T305</f>
        <v>0</v>
      </c>
      <c r="U270" s="26">
        <f>U271+U278+U305</f>
        <v>0</v>
      </c>
      <c r="V270" s="26">
        <f>V271+V278+V305</f>
        <v>0</v>
      </c>
      <c r="W270" s="26">
        <f>W271+W278+W305</f>
        <v>41428.800000000003</v>
      </c>
      <c r="X270" s="26">
        <f>X271+X278+X305</f>
        <v>0</v>
      </c>
      <c r="Y270" s="26">
        <f>Y271+Y278+Y305</f>
        <v>0</v>
      </c>
      <c r="Z270" s="26">
        <f>Z271+Z278+Z305</f>
        <v>0</v>
      </c>
      <c r="AA270" s="26">
        <f>AA271+AA278+AA305</f>
        <v>3916.6999999999998</v>
      </c>
      <c r="AB270" s="26">
        <f>AB271+AB278+AB305</f>
        <v>0</v>
      </c>
      <c r="AC270" s="26">
        <f t="shared" si="815"/>
        <v>1572767.6999999997</v>
      </c>
      <c r="AD270" s="26">
        <f t="shared" si="816"/>
        <v>1613404.7999999998</v>
      </c>
      <c r="AE270" s="26">
        <f t="shared" si="817"/>
        <v>1543012.0999999999</v>
      </c>
      <c r="AF270" s="26">
        <f>AF271+AF278+AF305</f>
        <v>0</v>
      </c>
      <c r="AG270" s="26">
        <f t="shared" si="818"/>
        <v>1572767.6999999997</v>
      </c>
      <c r="AH270" s="26">
        <f t="shared" si="819"/>
        <v>1613404.7999999998</v>
      </c>
      <c r="AI270" s="26">
        <f t="shared" si="820"/>
        <v>1543012.0999999999</v>
      </c>
      <c r="AJ270" s="26">
        <f>AJ271+AJ278+AJ305</f>
        <v>0</v>
      </c>
      <c r="AK270" s="26">
        <f>AK271+AK278+AK305</f>
        <v>2350</v>
      </c>
      <c r="AL270" s="26">
        <f>AL271+AL278+AL305</f>
        <v>-2641.6420000000003</v>
      </c>
      <c r="AM270" s="26">
        <f>AM271+AM278+AM305</f>
        <v>0</v>
      </c>
      <c r="AN270" s="26">
        <f>AN271+AN278+AN305</f>
        <v>0</v>
      </c>
      <c r="AO270" s="26">
        <f>AO271+AO278+AO305</f>
        <v>0</v>
      </c>
      <c r="AP270" s="26">
        <f>AP271+AP278+AP305</f>
        <v>0</v>
      </c>
      <c r="AQ270" s="26">
        <f>AQ271+AQ278+AQ305</f>
        <v>0</v>
      </c>
      <c r="AR270" s="26">
        <f>AR271+AR278+AR305</f>
        <v>0</v>
      </c>
      <c r="AS270" s="26">
        <f t="shared" si="809"/>
        <v>1572476.0579999997</v>
      </c>
      <c r="AT270" s="26">
        <f t="shared" si="810"/>
        <v>1613404.7999999998</v>
      </c>
      <c r="AU270" s="26">
        <f t="shared" si="811"/>
        <v>1543012.0999999999</v>
      </c>
      <c r="AV270" s="26">
        <f>AV271+AV278+AV305</f>
        <v>0</v>
      </c>
      <c r="AW270" s="26">
        <f>AW271+AW278+AW305</f>
        <v>0</v>
      </c>
      <c r="AX270" s="26">
        <f>AX271+AX278+AX305</f>
        <v>0</v>
      </c>
      <c r="AY270" s="26">
        <f t="shared" si="812"/>
        <v>1572476.0579999997</v>
      </c>
      <c r="AZ270" s="26">
        <f t="shared" si="813"/>
        <v>1613404.7999999998</v>
      </c>
      <c r="BA270" s="26">
        <f t="shared" si="814"/>
        <v>1543012.0999999999</v>
      </c>
      <c r="BB270" s="26">
        <f>BB271+BB278+BB305</f>
        <v>0</v>
      </c>
      <c r="BC270" s="26">
        <f>BC271+BC278+BC305</f>
        <v>0</v>
      </c>
      <c r="BD270" s="26">
        <f>BD271+BD278+BD305</f>
        <v>0</v>
      </c>
      <c r="BE270" s="26">
        <f>BE271+BE278+BE305</f>
        <v>0</v>
      </c>
      <c r="BF270" s="26">
        <f>BF271+BF278+BF305</f>
        <v>0</v>
      </c>
      <c r="BG270" s="26">
        <f>BG271+BG278+BG305</f>
        <v>0</v>
      </c>
      <c r="BH270" s="26">
        <f>BH271+BH278+BH305</f>
        <v>0</v>
      </c>
      <c r="BI270" s="26">
        <f>BI271+BI278+BI305</f>
        <v>0</v>
      </c>
      <c r="BJ270" s="26">
        <f>BJ271+BJ278+BJ305</f>
        <v>0</v>
      </c>
      <c r="BK270" s="26">
        <f>BK271+BK278+BK305</f>
        <v>0</v>
      </c>
      <c r="BL270" s="26">
        <f t="shared" si="806"/>
        <v>1572476.0579999997</v>
      </c>
      <c r="BM270" s="26">
        <f t="shared" si="807"/>
        <v>1613404.7999999998</v>
      </c>
      <c r="BN270" s="26">
        <f t="shared" si="808"/>
        <v>1543012.0999999999</v>
      </c>
      <c r="BO270" s="26">
        <f>BO271+BO278+BO305</f>
        <v>0</v>
      </c>
      <c r="BP270" s="27"/>
      <c r="BQ270" s="23"/>
      <c r="BR270" s="23"/>
      <c r="BS270" s="23"/>
      <c r="BT270" s="23"/>
      <c r="BU270" s="23"/>
      <c r="BV270" s="23"/>
      <c r="BW270" s="23"/>
      <c r="BX270" s="23"/>
      <c r="BY270" s="23"/>
    </row>
    <row r="271">
      <c r="A271" s="28" t="s">
        <v>195</v>
      </c>
      <c r="B271" s="28" t="s">
        <v>261</v>
      </c>
      <c r="C271" s="28" t="s">
        <v>26</v>
      </c>
      <c r="D271" s="28" t="s">
        <v>218</v>
      </c>
      <c r="E271" s="28"/>
      <c r="F271" s="29" t="s">
        <v>219</v>
      </c>
      <c r="G271" s="30">
        <f t="shared" ref="G271:G272" si="953">G272</f>
        <v>7980</v>
      </c>
      <c r="H271" s="30">
        <f t="shared" ref="H271:H272" si="954">H272</f>
        <v>7980</v>
      </c>
      <c r="I271" s="30">
        <f t="shared" ref="I271:I272" si="955">I272</f>
        <v>7980</v>
      </c>
      <c r="J271" s="30">
        <f t="shared" ref="J271:J272" si="956">J272</f>
        <v>0</v>
      </c>
      <c r="K271" s="30">
        <f t="shared" ref="K271:K272" si="957">K272</f>
        <v>0</v>
      </c>
      <c r="L271" s="30">
        <f t="shared" ref="L271:L272" si="958">L272</f>
        <v>0</v>
      </c>
      <c r="M271" s="30">
        <f t="shared" si="864"/>
        <v>7980</v>
      </c>
      <c r="N271" s="30">
        <f t="shared" si="865"/>
        <v>7980</v>
      </c>
      <c r="O271" s="30">
        <f t="shared" si="866"/>
        <v>7980</v>
      </c>
      <c r="P271" s="30">
        <f t="shared" ref="P271:P272" si="959">P272</f>
        <v>0</v>
      </c>
      <c r="Q271" s="30">
        <f t="shared" ref="Q271:Q272" si="960">Q272</f>
        <v>0</v>
      </c>
      <c r="R271" s="30">
        <f t="shared" ref="R271:R272" si="961">R272</f>
        <v>1450.5999999999999</v>
      </c>
      <c r="S271" s="30">
        <f t="shared" ref="S271:S272" si="962">S272</f>
        <v>0</v>
      </c>
      <c r="T271" s="30">
        <f t="shared" ref="T271:T272" si="963">T272</f>
        <v>0</v>
      </c>
      <c r="U271" s="30">
        <f t="shared" ref="U271:U272" si="964">U272</f>
        <v>0</v>
      </c>
      <c r="V271" s="30">
        <f t="shared" ref="V271:V272" si="965">V272</f>
        <v>0</v>
      </c>
      <c r="W271" s="30">
        <f t="shared" ref="W271:W272" si="966">W272</f>
        <v>0</v>
      </c>
      <c r="X271" s="30">
        <f t="shared" ref="X271:X272" si="967">X272</f>
        <v>0</v>
      </c>
      <c r="Y271" s="30">
        <f t="shared" ref="Y271:Y272" si="968">Y272</f>
        <v>0</v>
      </c>
      <c r="Z271" s="30">
        <f t="shared" ref="Z271:Z272" si="969">Z272</f>
        <v>0</v>
      </c>
      <c r="AA271" s="30">
        <f t="shared" ref="AA271:AA272" si="970">AA272</f>
        <v>0</v>
      </c>
      <c r="AB271" s="30">
        <f t="shared" ref="AB271:AB272" si="971">AB272</f>
        <v>0</v>
      </c>
      <c r="AC271" s="30">
        <f t="shared" si="815"/>
        <v>9430.6000000000004</v>
      </c>
      <c r="AD271" s="30">
        <f t="shared" si="816"/>
        <v>7980</v>
      </c>
      <c r="AE271" s="30">
        <f t="shared" si="817"/>
        <v>7980</v>
      </c>
      <c r="AF271" s="30">
        <f t="shared" ref="AF271:AF272" si="972">AF272</f>
        <v>0</v>
      </c>
      <c r="AG271" s="30">
        <f t="shared" si="818"/>
        <v>9430.6000000000004</v>
      </c>
      <c r="AH271" s="30">
        <f t="shared" si="819"/>
        <v>7980</v>
      </c>
      <c r="AI271" s="30">
        <f t="shared" si="820"/>
        <v>7980</v>
      </c>
      <c r="AJ271" s="30">
        <f t="shared" ref="AJ271:AJ272" si="973">AJ272</f>
        <v>0</v>
      </c>
      <c r="AK271" s="30">
        <f t="shared" ref="AK271:AK272" si="974">AK272</f>
        <v>0</v>
      </c>
      <c r="AL271" s="30">
        <f t="shared" ref="AL271:AL272" si="975">AL272</f>
        <v>0</v>
      </c>
      <c r="AM271" s="30">
        <f t="shared" ref="AM271:AM272" si="976">AM272</f>
        <v>0</v>
      </c>
      <c r="AN271" s="30">
        <f t="shared" ref="AN271:AN272" si="977">AN272</f>
        <v>0</v>
      </c>
      <c r="AO271" s="30">
        <f t="shared" ref="AO271:AO272" si="978">AO272</f>
        <v>0</v>
      </c>
      <c r="AP271" s="30">
        <f t="shared" ref="AP271:AP272" si="979">AP272</f>
        <v>0</v>
      </c>
      <c r="AQ271" s="30">
        <f t="shared" ref="AQ271:AQ272" si="980">AQ272</f>
        <v>0</v>
      </c>
      <c r="AR271" s="30">
        <f t="shared" ref="AR271:AR272" si="981">AR272</f>
        <v>0</v>
      </c>
      <c r="AS271" s="30">
        <f t="shared" si="809"/>
        <v>9430.6000000000004</v>
      </c>
      <c r="AT271" s="30">
        <f t="shared" si="810"/>
        <v>7980</v>
      </c>
      <c r="AU271" s="30">
        <f t="shared" si="811"/>
        <v>7980</v>
      </c>
      <c r="AV271" s="30">
        <f t="shared" ref="AV271:AV272" si="982">AV272</f>
        <v>0</v>
      </c>
      <c r="AW271" s="30">
        <f t="shared" ref="AW271:AW272" si="983">AW272</f>
        <v>0</v>
      </c>
      <c r="AX271" s="30">
        <f t="shared" ref="AX271:AX272" si="984">AX272</f>
        <v>0</v>
      </c>
      <c r="AY271" s="30">
        <f t="shared" si="812"/>
        <v>9430.6000000000004</v>
      </c>
      <c r="AZ271" s="30">
        <f t="shared" si="813"/>
        <v>7980</v>
      </c>
      <c r="BA271" s="30">
        <f t="shared" si="814"/>
        <v>7980</v>
      </c>
      <c r="BB271" s="30">
        <f t="shared" ref="BB271:BB272" si="985">BB272</f>
        <v>0</v>
      </c>
      <c r="BC271" s="30">
        <f t="shared" ref="BC271:BC272" si="986">BC272</f>
        <v>0</v>
      </c>
      <c r="BD271" s="30">
        <f t="shared" ref="BD271:BD272" si="987">BD272</f>
        <v>0</v>
      </c>
      <c r="BE271" s="30">
        <f t="shared" ref="BE271:BE272" si="988">BE272</f>
        <v>0</v>
      </c>
      <c r="BF271" s="30">
        <f t="shared" ref="BF271:BF272" si="989">BF272</f>
        <v>0</v>
      </c>
      <c r="BG271" s="30">
        <f t="shared" ref="BG271:BG272" si="990">BG272</f>
        <v>0</v>
      </c>
      <c r="BH271" s="30">
        <f t="shared" ref="BH271:BH272" si="991">BH272</f>
        <v>0</v>
      </c>
      <c r="BI271" s="30">
        <f t="shared" ref="BI271:BI272" si="992">BI272</f>
        <v>0</v>
      </c>
      <c r="BJ271" s="30">
        <f t="shared" ref="BJ271:BJ272" si="993">BJ272</f>
        <v>0</v>
      </c>
      <c r="BK271" s="30">
        <f t="shared" ref="BK271:BK272" si="994">BK272</f>
        <v>0</v>
      </c>
      <c r="BL271" s="30">
        <f t="shared" si="806"/>
        <v>9430.6000000000004</v>
      </c>
      <c r="BM271" s="30">
        <f t="shared" si="807"/>
        <v>7980</v>
      </c>
      <c r="BN271" s="30">
        <f t="shared" si="808"/>
        <v>7980</v>
      </c>
      <c r="BO271" s="30">
        <f t="shared" ref="BO271:BO272" si="995">BO272</f>
        <v>0</v>
      </c>
      <c r="BP271" s="31"/>
      <c r="BQ271" s="1"/>
      <c r="BR271" s="1"/>
      <c r="BS271" s="1"/>
      <c r="BT271" s="1"/>
      <c r="BU271" s="1"/>
      <c r="BV271" s="1"/>
      <c r="BW271" s="1"/>
      <c r="BX271" s="1"/>
      <c r="BY271" s="1"/>
    </row>
    <row r="272">
      <c r="A272" s="28" t="s">
        <v>195</v>
      </c>
      <c r="B272" s="28" t="s">
        <v>261</v>
      </c>
      <c r="C272" s="28" t="s">
        <v>26</v>
      </c>
      <c r="D272" s="28" t="s">
        <v>220</v>
      </c>
      <c r="E272" s="28"/>
      <c r="F272" s="29" t="s">
        <v>33</v>
      </c>
      <c r="G272" s="30">
        <f t="shared" si="953"/>
        <v>7980</v>
      </c>
      <c r="H272" s="30">
        <f t="shared" si="954"/>
        <v>7980</v>
      </c>
      <c r="I272" s="30">
        <f t="shared" si="955"/>
        <v>7980</v>
      </c>
      <c r="J272" s="30">
        <f t="shared" si="956"/>
        <v>0</v>
      </c>
      <c r="K272" s="30">
        <f t="shared" si="957"/>
        <v>0</v>
      </c>
      <c r="L272" s="30">
        <f t="shared" si="958"/>
        <v>0</v>
      </c>
      <c r="M272" s="30">
        <f t="shared" si="864"/>
        <v>7980</v>
      </c>
      <c r="N272" s="30">
        <f t="shared" si="865"/>
        <v>7980</v>
      </c>
      <c r="O272" s="30">
        <f t="shared" si="866"/>
        <v>7980</v>
      </c>
      <c r="P272" s="30">
        <f t="shared" si="959"/>
        <v>0</v>
      </c>
      <c r="Q272" s="30">
        <f t="shared" si="960"/>
        <v>0</v>
      </c>
      <c r="R272" s="30">
        <f t="shared" si="961"/>
        <v>1450.5999999999999</v>
      </c>
      <c r="S272" s="30">
        <f t="shared" si="962"/>
        <v>0</v>
      </c>
      <c r="T272" s="30">
        <f t="shared" si="963"/>
        <v>0</v>
      </c>
      <c r="U272" s="30">
        <f t="shared" si="964"/>
        <v>0</v>
      </c>
      <c r="V272" s="30">
        <f t="shared" si="965"/>
        <v>0</v>
      </c>
      <c r="W272" s="30">
        <f t="shared" si="966"/>
        <v>0</v>
      </c>
      <c r="X272" s="30">
        <f t="shared" si="967"/>
        <v>0</v>
      </c>
      <c r="Y272" s="30">
        <f t="shared" si="968"/>
        <v>0</v>
      </c>
      <c r="Z272" s="30">
        <f t="shared" si="969"/>
        <v>0</v>
      </c>
      <c r="AA272" s="30">
        <f t="shared" si="970"/>
        <v>0</v>
      </c>
      <c r="AB272" s="30">
        <f t="shared" si="971"/>
        <v>0</v>
      </c>
      <c r="AC272" s="30">
        <f t="shared" si="815"/>
        <v>9430.6000000000004</v>
      </c>
      <c r="AD272" s="30">
        <f t="shared" si="816"/>
        <v>7980</v>
      </c>
      <c r="AE272" s="30">
        <f t="shared" si="817"/>
        <v>7980</v>
      </c>
      <c r="AF272" s="30">
        <f t="shared" si="972"/>
        <v>0</v>
      </c>
      <c r="AG272" s="30">
        <f t="shared" si="818"/>
        <v>9430.6000000000004</v>
      </c>
      <c r="AH272" s="30">
        <f t="shared" si="819"/>
        <v>7980</v>
      </c>
      <c r="AI272" s="30">
        <f t="shared" si="820"/>
        <v>7980</v>
      </c>
      <c r="AJ272" s="30">
        <f t="shared" si="973"/>
        <v>0</v>
      </c>
      <c r="AK272" s="30">
        <f t="shared" si="974"/>
        <v>0</v>
      </c>
      <c r="AL272" s="30">
        <f t="shared" si="975"/>
        <v>0</v>
      </c>
      <c r="AM272" s="30">
        <f t="shared" si="976"/>
        <v>0</v>
      </c>
      <c r="AN272" s="30">
        <f t="shared" si="977"/>
        <v>0</v>
      </c>
      <c r="AO272" s="30">
        <f t="shared" si="978"/>
        <v>0</v>
      </c>
      <c r="AP272" s="30">
        <f t="shared" si="979"/>
        <v>0</v>
      </c>
      <c r="AQ272" s="30">
        <f t="shared" si="980"/>
        <v>0</v>
      </c>
      <c r="AR272" s="30">
        <f t="shared" si="981"/>
        <v>0</v>
      </c>
      <c r="AS272" s="30">
        <f t="shared" si="809"/>
        <v>9430.6000000000004</v>
      </c>
      <c r="AT272" s="30">
        <f t="shared" si="810"/>
        <v>7980</v>
      </c>
      <c r="AU272" s="30">
        <f t="shared" si="811"/>
        <v>7980</v>
      </c>
      <c r="AV272" s="30">
        <f t="shared" si="982"/>
        <v>0</v>
      </c>
      <c r="AW272" s="30">
        <f t="shared" si="983"/>
        <v>0</v>
      </c>
      <c r="AX272" s="30">
        <f t="shared" si="984"/>
        <v>0</v>
      </c>
      <c r="AY272" s="30">
        <f t="shared" si="812"/>
        <v>9430.6000000000004</v>
      </c>
      <c r="AZ272" s="30">
        <f t="shared" si="813"/>
        <v>7980</v>
      </c>
      <c r="BA272" s="30">
        <f t="shared" si="814"/>
        <v>7980</v>
      </c>
      <c r="BB272" s="30">
        <f t="shared" si="985"/>
        <v>0</v>
      </c>
      <c r="BC272" s="30">
        <f t="shared" si="986"/>
        <v>0</v>
      </c>
      <c r="BD272" s="30">
        <f t="shared" si="987"/>
        <v>0</v>
      </c>
      <c r="BE272" s="30">
        <f t="shared" si="988"/>
        <v>0</v>
      </c>
      <c r="BF272" s="30">
        <f t="shared" si="989"/>
        <v>0</v>
      </c>
      <c r="BG272" s="30">
        <f t="shared" si="990"/>
        <v>0</v>
      </c>
      <c r="BH272" s="30">
        <f t="shared" si="991"/>
        <v>0</v>
      </c>
      <c r="BI272" s="30">
        <f t="shared" si="992"/>
        <v>0</v>
      </c>
      <c r="BJ272" s="30">
        <f t="shared" si="993"/>
        <v>0</v>
      </c>
      <c r="BK272" s="30">
        <f t="shared" si="994"/>
        <v>0</v>
      </c>
      <c r="BL272" s="30">
        <f t="shared" si="806"/>
        <v>9430.6000000000004</v>
      </c>
      <c r="BM272" s="30">
        <f t="shared" si="807"/>
        <v>7980</v>
      </c>
      <c r="BN272" s="30">
        <f t="shared" si="808"/>
        <v>7980</v>
      </c>
      <c r="BO272" s="30">
        <f t="shared" si="995"/>
        <v>0</v>
      </c>
      <c r="BP272" s="31"/>
      <c r="BQ272" s="1"/>
      <c r="BR272" s="1"/>
      <c r="BS272" s="1"/>
      <c r="BT272" s="1"/>
      <c r="BU272" s="1"/>
      <c r="BV272" s="1"/>
      <c r="BW272" s="1"/>
      <c r="BX272" s="1"/>
      <c r="BY272" s="1"/>
    </row>
    <row r="273" ht="47.25">
      <c r="A273" s="28" t="s">
        <v>195</v>
      </c>
      <c r="B273" s="28" t="s">
        <v>261</v>
      </c>
      <c r="C273" s="28" t="s">
        <v>26</v>
      </c>
      <c r="D273" s="28" t="s">
        <v>221</v>
      </c>
      <c r="E273" s="28"/>
      <c r="F273" s="29" t="s">
        <v>222</v>
      </c>
      <c r="G273" s="30">
        <f>G274+G276</f>
        <v>7980</v>
      </c>
      <c r="H273" s="30">
        <f>H274+H276</f>
        <v>7980</v>
      </c>
      <c r="I273" s="30">
        <f>I274+I276</f>
        <v>7980</v>
      </c>
      <c r="J273" s="30">
        <f>J274+J276</f>
        <v>0</v>
      </c>
      <c r="K273" s="30">
        <f>K274+K276</f>
        <v>0</v>
      </c>
      <c r="L273" s="30">
        <f>L274+L276</f>
        <v>0</v>
      </c>
      <c r="M273" s="30">
        <f t="shared" si="864"/>
        <v>7980</v>
      </c>
      <c r="N273" s="30">
        <f t="shared" si="865"/>
        <v>7980</v>
      </c>
      <c r="O273" s="30">
        <f t="shared" si="866"/>
        <v>7980</v>
      </c>
      <c r="P273" s="30">
        <f>P274+P276</f>
        <v>0</v>
      </c>
      <c r="Q273" s="30">
        <f>Q274+Q276</f>
        <v>0</v>
      </c>
      <c r="R273" s="30">
        <f>R274+R276</f>
        <v>1450.5999999999999</v>
      </c>
      <c r="S273" s="30">
        <f>S274+S276</f>
        <v>0</v>
      </c>
      <c r="T273" s="30">
        <f>T274+T276</f>
        <v>0</v>
      </c>
      <c r="U273" s="30">
        <f>U274+U276</f>
        <v>0</v>
      </c>
      <c r="V273" s="30">
        <f>V274+V276</f>
        <v>0</v>
      </c>
      <c r="W273" s="30">
        <f>W274+W276</f>
        <v>0</v>
      </c>
      <c r="X273" s="30">
        <f>X274+X276</f>
        <v>0</v>
      </c>
      <c r="Y273" s="30">
        <f>Y274+Y276</f>
        <v>0</v>
      </c>
      <c r="Z273" s="30">
        <f>Z274+Z276</f>
        <v>0</v>
      </c>
      <c r="AA273" s="30">
        <f>AA274+AA276</f>
        <v>0</v>
      </c>
      <c r="AB273" s="30">
        <f>AB274+AB276</f>
        <v>0</v>
      </c>
      <c r="AC273" s="30">
        <f t="shared" si="815"/>
        <v>9430.6000000000004</v>
      </c>
      <c r="AD273" s="30">
        <f t="shared" si="816"/>
        <v>7980</v>
      </c>
      <c r="AE273" s="30">
        <f t="shared" si="817"/>
        <v>7980</v>
      </c>
      <c r="AF273" s="30">
        <f>AF274+AF276</f>
        <v>0</v>
      </c>
      <c r="AG273" s="30">
        <f t="shared" si="818"/>
        <v>9430.6000000000004</v>
      </c>
      <c r="AH273" s="30">
        <f t="shared" si="819"/>
        <v>7980</v>
      </c>
      <c r="AI273" s="30">
        <f t="shared" si="820"/>
        <v>7980</v>
      </c>
      <c r="AJ273" s="30">
        <f>AJ274+AJ276</f>
        <v>0</v>
      </c>
      <c r="AK273" s="30">
        <f>AK274+AK276</f>
        <v>0</v>
      </c>
      <c r="AL273" s="30">
        <f>AL274+AL276</f>
        <v>0</v>
      </c>
      <c r="AM273" s="30">
        <f>AM274+AM276</f>
        <v>0</v>
      </c>
      <c r="AN273" s="30">
        <f>AN274+AN276</f>
        <v>0</v>
      </c>
      <c r="AO273" s="30">
        <f>AO274+AO276</f>
        <v>0</v>
      </c>
      <c r="AP273" s="30">
        <f>AP274+AP276</f>
        <v>0</v>
      </c>
      <c r="AQ273" s="30">
        <f>AQ274+AQ276</f>
        <v>0</v>
      </c>
      <c r="AR273" s="30">
        <f>AR274+AR276</f>
        <v>0</v>
      </c>
      <c r="AS273" s="30">
        <f t="shared" si="809"/>
        <v>9430.6000000000004</v>
      </c>
      <c r="AT273" s="30">
        <f t="shared" si="810"/>
        <v>7980</v>
      </c>
      <c r="AU273" s="30">
        <f t="shared" si="811"/>
        <v>7980</v>
      </c>
      <c r="AV273" s="30">
        <f>AV274+AV276</f>
        <v>0</v>
      </c>
      <c r="AW273" s="30">
        <f>AW274+AW276</f>
        <v>0</v>
      </c>
      <c r="AX273" s="30">
        <f>AX274+AX276</f>
        <v>0</v>
      </c>
      <c r="AY273" s="30">
        <f t="shared" si="812"/>
        <v>9430.6000000000004</v>
      </c>
      <c r="AZ273" s="30">
        <f t="shared" si="813"/>
        <v>7980</v>
      </c>
      <c r="BA273" s="30">
        <f t="shared" si="814"/>
        <v>7980</v>
      </c>
      <c r="BB273" s="30">
        <f>BB274+BB276</f>
        <v>0</v>
      </c>
      <c r="BC273" s="30">
        <f>BC274+BC276</f>
        <v>0</v>
      </c>
      <c r="BD273" s="30">
        <f>BD274+BD276</f>
        <v>0</v>
      </c>
      <c r="BE273" s="30">
        <f>BE274+BE276</f>
        <v>0</v>
      </c>
      <c r="BF273" s="30">
        <f>BF274+BF276</f>
        <v>0</v>
      </c>
      <c r="BG273" s="30">
        <f>BG274+BG276</f>
        <v>0</v>
      </c>
      <c r="BH273" s="30">
        <f>BH274+BH276</f>
        <v>0</v>
      </c>
      <c r="BI273" s="30">
        <f>BI274+BI276</f>
        <v>0</v>
      </c>
      <c r="BJ273" s="30">
        <f>BJ274+BJ276</f>
        <v>0</v>
      </c>
      <c r="BK273" s="30">
        <f>BK274+BK276</f>
        <v>0</v>
      </c>
      <c r="BL273" s="30">
        <f t="shared" si="806"/>
        <v>9430.6000000000004</v>
      </c>
      <c r="BM273" s="30">
        <f t="shared" si="807"/>
        <v>7980</v>
      </c>
      <c r="BN273" s="30">
        <f t="shared" si="808"/>
        <v>7980</v>
      </c>
      <c r="BO273" s="30">
        <f>BO274+BO276</f>
        <v>0</v>
      </c>
      <c r="BP273" s="31"/>
      <c r="BQ273" s="1"/>
      <c r="BR273" s="1"/>
      <c r="BS273" s="1"/>
      <c r="BT273" s="1"/>
      <c r="BU273" s="1"/>
      <c r="BV273" s="1"/>
      <c r="BW273" s="1"/>
      <c r="BX273" s="1"/>
      <c r="BY273" s="1"/>
    </row>
    <row r="274" ht="31.5">
      <c r="A274" s="28" t="s">
        <v>195</v>
      </c>
      <c r="B274" s="28" t="s">
        <v>261</v>
      </c>
      <c r="C274" s="28" t="s">
        <v>26</v>
      </c>
      <c r="D274" s="28" t="s">
        <v>223</v>
      </c>
      <c r="E274" s="28"/>
      <c r="F274" s="29" t="s">
        <v>224</v>
      </c>
      <c r="G274" s="30">
        <f>G275</f>
        <v>5832.3999999999996</v>
      </c>
      <c r="H274" s="30">
        <f>H275</f>
        <v>5832.3999999999996</v>
      </c>
      <c r="I274" s="30">
        <f>I275</f>
        <v>5832.3999999999996</v>
      </c>
      <c r="J274" s="30">
        <f>J275</f>
        <v>0</v>
      </c>
      <c r="K274" s="30">
        <f>K275</f>
        <v>0</v>
      </c>
      <c r="L274" s="30">
        <f>L275</f>
        <v>0</v>
      </c>
      <c r="M274" s="30">
        <f t="shared" si="864"/>
        <v>5832.3999999999996</v>
      </c>
      <c r="N274" s="30">
        <f t="shared" si="865"/>
        <v>5832.3999999999996</v>
      </c>
      <c r="O274" s="30">
        <f t="shared" si="866"/>
        <v>5832.3999999999996</v>
      </c>
      <c r="P274" s="30">
        <f>P275</f>
        <v>0</v>
      </c>
      <c r="Q274" s="30">
        <f>Q275</f>
        <v>0</v>
      </c>
      <c r="R274" s="30">
        <f>R275</f>
        <v>1450.5999999999999</v>
      </c>
      <c r="S274" s="30">
        <f>S275</f>
        <v>0</v>
      </c>
      <c r="T274" s="30">
        <f>T275</f>
        <v>0</v>
      </c>
      <c r="U274" s="30">
        <f>U275</f>
        <v>0</v>
      </c>
      <c r="V274" s="30">
        <f>V275</f>
        <v>0</v>
      </c>
      <c r="W274" s="30">
        <f>W275</f>
        <v>0</v>
      </c>
      <c r="X274" s="30">
        <f>X275</f>
        <v>0</v>
      </c>
      <c r="Y274" s="30">
        <f>Y275</f>
        <v>0</v>
      </c>
      <c r="Z274" s="30">
        <f>Z275</f>
        <v>0</v>
      </c>
      <c r="AA274" s="30">
        <f>AA275</f>
        <v>0</v>
      </c>
      <c r="AB274" s="30">
        <f>AB275</f>
        <v>0</v>
      </c>
      <c r="AC274" s="30">
        <f t="shared" si="815"/>
        <v>7283</v>
      </c>
      <c r="AD274" s="30">
        <f t="shared" si="816"/>
        <v>5832.3999999999996</v>
      </c>
      <c r="AE274" s="30">
        <f t="shared" si="817"/>
        <v>5832.3999999999996</v>
      </c>
      <c r="AF274" s="30">
        <f>AF275</f>
        <v>0</v>
      </c>
      <c r="AG274" s="30">
        <f t="shared" si="818"/>
        <v>7283</v>
      </c>
      <c r="AH274" s="30">
        <f t="shared" si="819"/>
        <v>5832.3999999999996</v>
      </c>
      <c r="AI274" s="30">
        <f t="shared" si="820"/>
        <v>5832.3999999999996</v>
      </c>
      <c r="AJ274" s="30">
        <f>AJ275</f>
        <v>0</v>
      </c>
      <c r="AK274" s="30">
        <f>AK275</f>
        <v>0</v>
      </c>
      <c r="AL274" s="30">
        <f>AL275</f>
        <v>0</v>
      </c>
      <c r="AM274" s="30">
        <f>AM275</f>
        <v>0</v>
      </c>
      <c r="AN274" s="30">
        <f>AN275</f>
        <v>0</v>
      </c>
      <c r="AO274" s="30">
        <f>AO275</f>
        <v>0</v>
      </c>
      <c r="AP274" s="30">
        <f>AP275</f>
        <v>0</v>
      </c>
      <c r="AQ274" s="30">
        <f>AQ275</f>
        <v>0</v>
      </c>
      <c r="AR274" s="30">
        <f>AR275</f>
        <v>0</v>
      </c>
      <c r="AS274" s="30">
        <f t="shared" si="809"/>
        <v>7283</v>
      </c>
      <c r="AT274" s="30">
        <f t="shared" si="810"/>
        <v>5832.3999999999996</v>
      </c>
      <c r="AU274" s="30">
        <f t="shared" si="811"/>
        <v>5832.3999999999996</v>
      </c>
      <c r="AV274" s="30">
        <f>AV275</f>
        <v>0</v>
      </c>
      <c r="AW274" s="30">
        <f>AW275</f>
        <v>0</v>
      </c>
      <c r="AX274" s="30">
        <f>AX275</f>
        <v>0</v>
      </c>
      <c r="AY274" s="30">
        <f t="shared" si="812"/>
        <v>7283</v>
      </c>
      <c r="AZ274" s="30">
        <f t="shared" si="813"/>
        <v>5832.3999999999996</v>
      </c>
      <c r="BA274" s="30">
        <f t="shared" si="814"/>
        <v>5832.3999999999996</v>
      </c>
      <c r="BB274" s="30">
        <f>BB275</f>
        <v>0</v>
      </c>
      <c r="BC274" s="30">
        <f>BC275</f>
        <v>0</v>
      </c>
      <c r="BD274" s="30">
        <f>BD275</f>
        <v>0</v>
      </c>
      <c r="BE274" s="30">
        <f>BE275</f>
        <v>0</v>
      </c>
      <c r="BF274" s="30">
        <f>BF275</f>
        <v>0</v>
      </c>
      <c r="BG274" s="30">
        <f>BG275</f>
        <v>0</v>
      </c>
      <c r="BH274" s="30">
        <f>BH275</f>
        <v>0</v>
      </c>
      <c r="BI274" s="30">
        <f>BI275</f>
        <v>0</v>
      </c>
      <c r="BJ274" s="30">
        <f>BJ275</f>
        <v>0</v>
      </c>
      <c r="BK274" s="30">
        <f>BK275</f>
        <v>0</v>
      </c>
      <c r="BL274" s="30">
        <f t="shared" si="806"/>
        <v>7283</v>
      </c>
      <c r="BM274" s="30">
        <f t="shared" si="807"/>
        <v>5832.3999999999996</v>
      </c>
      <c r="BN274" s="30">
        <f t="shared" si="808"/>
        <v>5832.3999999999996</v>
      </c>
      <c r="BO274" s="30">
        <f>BO275</f>
        <v>0</v>
      </c>
      <c r="BP274" s="31"/>
      <c r="BQ274" s="1"/>
      <c r="BR274" s="1"/>
      <c r="BS274" s="1"/>
      <c r="BT274" s="1"/>
      <c r="BU274" s="1"/>
      <c r="BV274" s="1"/>
      <c r="BW274" s="1"/>
      <c r="BX274" s="1"/>
      <c r="BY274" s="1"/>
    </row>
    <row r="275" ht="31.5">
      <c r="A275" s="28" t="s">
        <v>195</v>
      </c>
      <c r="B275" s="28" t="s">
        <v>261</v>
      </c>
      <c r="C275" s="28" t="s">
        <v>26</v>
      </c>
      <c r="D275" s="28" t="s">
        <v>223</v>
      </c>
      <c r="E275" s="28" t="s">
        <v>127</v>
      </c>
      <c r="F275" s="29" t="s">
        <v>128</v>
      </c>
      <c r="G275" s="30">
        <v>5832.3999999999996</v>
      </c>
      <c r="H275" s="30">
        <v>5832.3999999999996</v>
      </c>
      <c r="I275" s="30">
        <v>5832.3999999999996</v>
      </c>
      <c r="J275" s="30"/>
      <c r="K275" s="30"/>
      <c r="L275" s="30"/>
      <c r="M275" s="30">
        <f t="shared" si="864"/>
        <v>5832.3999999999996</v>
      </c>
      <c r="N275" s="30">
        <f t="shared" si="865"/>
        <v>5832.3999999999996</v>
      </c>
      <c r="O275" s="30">
        <f t="shared" si="866"/>
        <v>5832.3999999999996</v>
      </c>
      <c r="P275" s="30"/>
      <c r="Q275" s="30"/>
      <c r="R275" s="30">
        <v>1450.5999999999999</v>
      </c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>
        <f t="shared" si="815"/>
        <v>7283</v>
      </c>
      <c r="AD275" s="30">
        <f t="shared" si="816"/>
        <v>5832.3999999999996</v>
      </c>
      <c r="AE275" s="30">
        <f t="shared" si="817"/>
        <v>5832.3999999999996</v>
      </c>
      <c r="AF275" s="30"/>
      <c r="AG275" s="30">
        <f t="shared" si="818"/>
        <v>7283</v>
      </c>
      <c r="AH275" s="30">
        <f t="shared" si="819"/>
        <v>5832.3999999999996</v>
      </c>
      <c r="AI275" s="30">
        <f t="shared" si="820"/>
        <v>5832.3999999999996</v>
      </c>
      <c r="AJ275" s="30"/>
      <c r="AK275" s="30"/>
      <c r="AL275" s="30"/>
      <c r="AM275" s="30"/>
      <c r="AN275" s="30"/>
      <c r="AO275" s="30"/>
      <c r="AP275" s="30"/>
      <c r="AQ275" s="30"/>
      <c r="AR275" s="30"/>
      <c r="AS275" s="30">
        <f t="shared" si="809"/>
        <v>7283</v>
      </c>
      <c r="AT275" s="30">
        <f t="shared" si="810"/>
        <v>5832.3999999999996</v>
      </c>
      <c r="AU275" s="30">
        <f t="shared" si="811"/>
        <v>5832.3999999999996</v>
      </c>
      <c r="AV275" s="30"/>
      <c r="AW275" s="30"/>
      <c r="AX275" s="30"/>
      <c r="AY275" s="30">
        <f t="shared" si="812"/>
        <v>7283</v>
      </c>
      <c r="AZ275" s="30">
        <f t="shared" si="813"/>
        <v>5832.3999999999996</v>
      </c>
      <c r="BA275" s="30">
        <f t="shared" si="814"/>
        <v>5832.3999999999996</v>
      </c>
      <c r="BB275" s="30"/>
      <c r="BC275" s="30"/>
      <c r="BD275" s="30"/>
      <c r="BE275" s="30"/>
      <c r="BF275" s="30"/>
      <c r="BG275" s="30"/>
      <c r="BH275" s="30"/>
      <c r="BI275" s="30"/>
      <c r="BJ275" s="30"/>
      <c r="BK275" s="30"/>
      <c r="BL275" s="30">
        <f t="shared" si="806"/>
        <v>7283</v>
      </c>
      <c r="BM275" s="30">
        <f t="shared" si="807"/>
        <v>5832.3999999999996</v>
      </c>
      <c r="BN275" s="30">
        <f t="shared" si="808"/>
        <v>5832.3999999999996</v>
      </c>
      <c r="BO275" s="30"/>
      <c r="BP275" s="31"/>
      <c r="BQ275" s="1"/>
      <c r="BR275" s="1"/>
      <c r="BS275" s="1"/>
      <c r="BT275" s="1"/>
      <c r="BU275" s="1"/>
      <c r="BV275" s="1"/>
      <c r="BW275" s="1"/>
      <c r="BX275" s="1"/>
      <c r="BY275" s="1"/>
    </row>
    <row r="276" ht="63">
      <c r="A276" s="28" t="s">
        <v>195</v>
      </c>
      <c r="B276" s="28" t="s">
        <v>261</v>
      </c>
      <c r="C276" s="28" t="s">
        <v>26</v>
      </c>
      <c r="D276" s="28" t="s">
        <v>264</v>
      </c>
      <c r="E276" s="28"/>
      <c r="F276" s="29" t="s">
        <v>265</v>
      </c>
      <c r="G276" s="30">
        <f>G277</f>
        <v>2147.5999999999999</v>
      </c>
      <c r="H276" s="30">
        <f>H277</f>
        <v>2147.5999999999999</v>
      </c>
      <c r="I276" s="30">
        <f>I277</f>
        <v>2147.5999999999999</v>
      </c>
      <c r="J276" s="30">
        <f>J277</f>
        <v>0</v>
      </c>
      <c r="K276" s="30">
        <f>K277</f>
        <v>0</v>
      </c>
      <c r="L276" s="30">
        <f>L277</f>
        <v>0</v>
      </c>
      <c r="M276" s="30">
        <f t="shared" si="864"/>
        <v>2147.5999999999999</v>
      </c>
      <c r="N276" s="30">
        <f t="shared" si="865"/>
        <v>2147.5999999999999</v>
      </c>
      <c r="O276" s="30">
        <f t="shared" si="866"/>
        <v>2147.5999999999999</v>
      </c>
      <c r="P276" s="30">
        <f>P277</f>
        <v>0</v>
      </c>
      <c r="Q276" s="30">
        <f>Q277</f>
        <v>0</v>
      </c>
      <c r="R276" s="30">
        <f>R277</f>
        <v>0</v>
      </c>
      <c r="S276" s="30">
        <f>S277</f>
        <v>0</v>
      </c>
      <c r="T276" s="30">
        <f>T277</f>
        <v>0</v>
      </c>
      <c r="U276" s="30">
        <f>U277</f>
        <v>0</v>
      </c>
      <c r="V276" s="30">
        <f>V277</f>
        <v>0</v>
      </c>
      <c r="W276" s="30">
        <f>W277</f>
        <v>0</v>
      </c>
      <c r="X276" s="30">
        <f>X277</f>
        <v>0</v>
      </c>
      <c r="Y276" s="30">
        <f>Y277</f>
        <v>0</v>
      </c>
      <c r="Z276" s="30">
        <f>Z277</f>
        <v>0</v>
      </c>
      <c r="AA276" s="30">
        <f>AA277</f>
        <v>0</v>
      </c>
      <c r="AB276" s="30">
        <f>AB277</f>
        <v>0</v>
      </c>
      <c r="AC276" s="30">
        <f t="shared" si="815"/>
        <v>2147.5999999999999</v>
      </c>
      <c r="AD276" s="30">
        <f t="shared" si="816"/>
        <v>2147.5999999999999</v>
      </c>
      <c r="AE276" s="30">
        <f t="shared" si="817"/>
        <v>2147.5999999999999</v>
      </c>
      <c r="AF276" s="30">
        <f>AF277</f>
        <v>0</v>
      </c>
      <c r="AG276" s="30">
        <f t="shared" si="818"/>
        <v>2147.5999999999999</v>
      </c>
      <c r="AH276" s="30">
        <f t="shared" si="819"/>
        <v>2147.5999999999999</v>
      </c>
      <c r="AI276" s="30">
        <f t="shared" si="820"/>
        <v>2147.5999999999999</v>
      </c>
      <c r="AJ276" s="30">
        <f>AJ277</f>
        <v>0</v>
      </c>
      <c r="AK276" s="30">
        <f>AK277</f>
        <v>0</v>
      </c>
      <c r="AL276" s="30">
        <f>AL277</f>
        <v>0</v>
      </c>
      <c r="AM276" s="30">
        <f>AM277</f>
        <v>0</v>
      </c>
      <c r="AN276" s="30">
        <f>AN277</f>
        <v>0</v>
      </c>
      <c r="AO276" s="30">
        <f>AO277</f>
        <v>0</v>
      </c>
      <c r="AP276" s="30">
        <f>AP277</f>
        <v>0</v>
      </c>
      <c r="AQ276" s="30">
        <f>AQ277</f>
        <v>0</v>
      </c>
      <c r="AR276" s="30">
        <f>AR277</f>
        <v>0</v>
      </c>
      <c r="AS276" s="30">
        <f t="shared" si="809"/>
        <v>2147.5999999999999</v>
      </c>
      <c r="AT276" s="30">
        <f t="shared" si="810"/>
        <v>2147.5999999999999</v>
      </c>
      <c r="AU276" s="30">
        <f t="shared" si="811"/>
        <v>2147.5999999999999</v>
      </c>
      <c r="AV276" s="30">
        <f>AV277</f>
        <v>0</v>
      </c>
      <c r="AW276" s="30">
        <f>AW277</f>
        <v>0</v>
      </c>
      <c r="AX276" s="30">
        <f>AX277</f>
        <v>0</v>
      </c>
      <c r="AY276" s="30">
        <f t="shared" si="812"/>
        <v>2147.5999999999999</v>
      </c>
      <c r="AZ276" s="30">
        <f t="shared" si="813"/>
        <v>2147.5999999999999</v>
      </c>
      <c r="BA276" s="30">
        <f t="shared" si="814"/>
        <v>2147.5999999999999</v>
      </c>
      <c r="BB276" s="30">
        <f>BB277</f>
        <v>0</v>
      </c>
      <c r="BC276" s="30">
        <f>BC277</f>
        <v>0</v>
      </c>
      <c r="BD276" s="30">
        <f>BD277</f>
        <v>0</v>
      </c>
      <c r="BE276" s="30">
        <f>BE277</f>
        <v>0</v>
      </c>
      <c r="BF276" s="30">
        <f>BF277</f>
        <v>0</v>
      </c>
      <c r="BG276" s="30">
        <f>BG277</f>
        <v>0</v>
      </c>
      <c r="BH276" s="30">
        <f>BH277</f>
        <v>0</v>
      </c>
      <c r="BI276" s="30">
        <f>BI277</f>
        <v>0</v>
      </c>
      <c r="BJ276" s="30">
        <f>BJ277</f>
        <v>0</v>
      </c>
      <c r="BK276" s="30">
        <f>BK277</f>
        <v>0</v>
      </c>
      <c r="BL276" s="30">
        <f t="shared" si="806"/>
        <v>2147.5999999999999</v>
      </c>
      <c r="BM276" s="30">
        <f t="shared" si="807"/>
        <v>2147.5999999999999</v>
      </c>
      <c r="BN276" s="30">
        <f t="shared" si="808"/>
        <v>2147.5999999999999</v>
      </c>
      <c r="BO276" s="30">
        <f>BO277</f>
        <v>0</v>
      </c>
      <c r="BP276" s="31"/>
      <c r="BQ276" s="1"/>
      <c r="BR276" s="1"/>
      <c r="BS276" s="1"/>
      <c r="BT276" s="1"/>
      <c r="BU276" s="1"/>
      <c r="BV276" s="1"/>
      <c r="BW276" s="1"/>
      <c r="BX276" s="1"/>
      <c r="BY276" s="1"/>
    </row>
    <row r="277" ht="31.5">
      <c r="A277" s="28" t="s">
        <v>195</v>
      </c>
      <c r="B277" s="28" t="s">
        <v>261</v>
      </c>
      <c r="C277" s="28" t="s">
        <v>26</v>
      </c>
      <c r="D277" s="28" t="s">
        <v>264</v>
      </c>
      <c r="E277" s="28" t="s">
        <v>127</v>
      </c>
      <c r="F277" s="29" t="s">
        <v>128</v>
      </c>
      <c r="G277" s="30">
        <v>2147.5999999999999</v>
      </c>
      <c r="H277" s="30">
        <v>2147.5999999999999</v>
      </c>
      <c r="I277" s="30">
        <v>2147.5999999999999</v>
      </c>
      <c r="J277" s="30"/>
      <c r="K277" s="30"/>
      <c r="L277" s="30"/>
      <c r="M277" s="30">
        <f t="shared" si="864"/>
        <v>2147.5999999999999</v>
      </c>
      <c r="N277" s="30">
        <f t="shared" si="865"/>
        <v>2147.5999999999999</v>
      </c>
      <c r="O277" s="30">
        <f t="shared" si="866"/>
        <v>2147.5999999999999</v>
      </c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>
        <f t="shared" si="815"/>
        <v>2147.5999999999999</v>
      </c>
      <c r="AD277" s="30">
        <f t="shared" si="816"/>
        <v>2147.5999999999999</v>
      </c>
      <c r="AE277" s="30">
        <f t="shared" si="817"/>
        <v>2147.5999999999999</v>
      </c>
      <c r="AF277" s="30"/>
      <c r="AG277" s="30">
        <f t="shared" si="818"/>
        <v>2147.5999999999999</v>
      </c>
      <c r="AH277" s="30">
        <f t="shared" si="819"/>
        <v>2147.5999999999999</v>
      </c>
      <c r="AI277" s="30">
        <f t="shared" si="820"/>
        <v>2147.5999999999999</v>
      </c>
      <c r="AJ277" s="30"/>
      <c r="AK277" s="30"/>
      <c r="AL277" s="30"/>
      <c r="AM277" s="30"/>
      <c r="AN277" s="30"/>
      <c r="AO277" s="30"/>
      <c r="AP277" s="30"/>
      <c r="AQ277" s="30"/>
      <c r="AR277" s="30"/>
      <c r="AS277" s="30">
        <f t="shared" si="809"/>
        <v>2147.5999999999999</v>
      </c>
      <c r="AT277" s="30">
        <f t="shared" si="810"/>
        <v>2147.5999999999999</v>
      </c>
      <c r="AU277" s="30">
        <f t="shared" si="811"/>
        <v>2147.5999999999999</v>
      </c>
      <c r="AV277" s="30"/>
      <c r="AW277" s="30"/>
      <c r="AX277" s="30"/>
      <c r="AY277" s="30">
        <f t="shared" si="812"/>
        <v>2147.5999999999999</v>
      </c>
      <c r="AZ277" s="30">
        <f t="shared" si="813"/>
        <v>2147.5999999999999</v>
      </c>
      <c r="BA277" s="30">
        <f t="shared" si="814"/>
        <v>2147.5999999999999</v>
      </c>
      <c r="BB277" s="30"/>
      <c r="BC277" s="30"/>
      <c r="BD277" s="30"/>
      <c r="BE277" s="30"/>
      <c r="BF277" s="30"/>
      <c r="BG277" s="30"/>
      <c r="BH277" s="30"/>
      <c r="BI277" s="30"/>
      <c r="BJ277" s="30"/>
      <c r="BK277" s="30"/>
      <c r="BL277" s="30">
        <f t="shared" si="806"/>
        <v>2147.5999999999999</v>
      </c>
      <c r="BM277" s="30">
        <f t="shared" si="807"/>
        <v>2147.5999999999999</v>
      </c>
      <c r="BN277" s="30">
        <f t="shared" si="808"/>
        <v>2147.5999999999999</v>
      </c>
      <c r="BO277" s="30"/>
      <c r="BP277" s="31"/>
      <c r="BQ277" s="1"/>
      <c r="BR277" s="1"/>
      <c r="BS277" s="1"/>
      <c r="BT277" s="1"/>
      <c r="BU277" s="1"/>
      <c r="BV277" s="1"/>
      <c r="BW277" s="1"/>
      <c r="BX277" s="1"/>
      <c r="BY277" s="1"/>
    </row>
    <row r="278" ht="31.5">
      <c r="A278" s="28" t="s">
        <v>195</v>
      </c>
      <c r="B278" s="28" t="s">
        <v>261</v>
      </c>
      <c r="C278" s="28" t="s">
        <v>26</v>
      </c>
      <c r="D278" s="28" t="s">
        <v>199</v>
      </c>
      <c r="E278" s="28"/>
      <c r="F278" s="29" t="s">
        <v>200</v>
      </c>
      <c r="G278" s="30">
        <f>G279</f>
        <v>1643245.6999999997</v>
      </c>
      <c r="H278" s="30">
        <f>H279</f>
        <v>1561070.0999999999</v>
      </c>
      <c r="I278" s="30">
        <f>I279</f>
        <v>1526779.7</v>
      </c>
      <c r="J278" s="30">
        <f>J279</f>
        <v>0</v>
      </c>
      <c r="K278" s="30">
        <f>K279</f>
        <v>0</v>
      </c>
      <c r="L278" s="30">
        <f>L279</f>
        <v>0</v>
      </c>
      <c r="M278" s="30">
        <f t="shared" si="864"/>
        <v>1643245.6999999997</v>
      </c>
      <c r="N278" s="30">
        <f t="shared" si="865"/>
        <v>1561070.0999999999</v>
      </c>
      <c r="O278" s="30">
        <f t="shared" si="866"/>
        <v>1526779.7</v>
      </c>
      <c r="P278" s="30">
        <f>P279</f>
        <v>0</v>
      </c>
      <c r="Q278" s="30">
        <f>Q279</f>
        <v>7050</v>
      </c>
      <c r="R278" s="30">
        <f>R279</f>
        <v>-43618.5</v>
      </c>
      <c r="S278" s="30">
        <f>S279</f>
        <v>-44817.800000000003</v>
      </c>
      <c r="T278" s="30">
        <f>T279</f>
        <v>0</v>
      </c>
      <c r="U278" s="30">
        <f>U279</f>
        <v>0</v>
      </c>
      <c r="V278" s="30">
        <f>V279</f>
        <v>0</v>
      </c>
      <c r="W278" s="30">
        <f>W279</f>
        <v>41428.800000000003</v>
      </c>
      <c r="X278" s="30">
        <f>X279</f>
        <v>0</v>
      </c>
      <c r="Y278" s="30">
        <f>Y279</f>
        <v>0</v>
      </c>
      <c r="Z278" s="30">
        <f>Z279</f>
        <v>0</v>
      </c>
      <c r="AA278" s="30">
        <f>AA279</f>
        <v>3389</v>
      </c>
      <c r="AB278" s="30">
        <f>AB279</f>
        <v>0</v>
      </c>
      <c r="AC278" s="30">
        <f t="shared" si="815"/>
        <v>1561859.3999999997</v>
      </c>
      <c r="AD278" s="30">
        <f t="shared" si="816"/>
        <v>1602498.8999999999</v>
      </c>
      <c r="AE278" s="30">
        <f t="shared" si="817"/>
        <v>1530168.7</v>
      </c>
      <c r="AF278" s="30">
        <f>AF279</f>
        <v>0</v>
      </c>
      <c r="AG278" s="30">
        <f t="shared" si="818"/>
        <v>1561859.3999999997</v>
      </c>
      <c r="AH278" s="30">
        <f t="shared" si="819"/>
        <v>1602498.8999999999</v>
      </c>
      <c r="AI278" s="30">
        <f t="shared" si="820"/>
        <v>1530168.7</v>
      </c>
      <c r="AJ278" s="30">
        <f>AJ279</f>
        <v>0</v>
      </c>
      <c r="AK278" s="30">
        <f>AK279</f>
        <v>2350</v>
      </c>
      <c r="AL278" s="30">
        <f>AL279</f>
        <v>-2641.6420000000003</v>
      </c>
      <c r="AM278" s="30">
        <f>AM279</f>
        <v>0</v>
      </c>
      <c r="AN278" s="30">
        <f>AN279</f>
        <v>0</v>
      </c>
      <c r="AO278" s="30">
        <f>AO279</f>
        <v>0</v>
      </c>
      <c r="AP278" s="30">
        <f>AP279</f>
        <v>0</v>
      </c>
      <c r="AQ278" s="30">
        <f>AQ279</f>
        <v>0</v>
      </c>
      <c r="AR278" s="30">
        <f>AR279</f>
        <v>0</v>
      </c>
      <c r="AS278" s="30">
        <f t="shared" si="809"/>
        <v>1561567.7579999997</v>
      </c>
      <c r="AT278" s="30">
        <f t="shared" si="810"/>
        <v>1602498.8999999999</v>
      </c>
      <c r="AU278" s="30">
        <f t="shared" si="811"/>
        <v>1530168.7</v>
      </c>
      <c r="AV278" s="30">
        <f>AV279</f>
        <v>0</v>
      </c>
      <c r="AW278" s="30">
        <f>AW279</f>
        <v>0</v>
      </c>
      <c r="AX278" s="30">
        <f>AX279</f>
        <v>0</v>
      </c>
      <c r="AY278" s="30">
        <f t="shared" si="812"/>
        <v>1561567.7579999997</v>
      </c>
      <c r="AZ278" s="30">
        <f t="shared" si="813"/>
        <v>1602498.8999999999</v>
      </c>
      <c r="BA278" s="30">
        <f t="shared" si="814"/>
        <v>1530168.7</v>
      </c>
      <c r="BB278" s="30">
        <f>BB279</f>
        <v>0</v>
      </c>
      <c r="BC278" s="30">
        <f>BC279</f>
        <v>0</v>
      </c>
      <c r="BD278" s="30">
        <f>BD279</f>
        <v>0</v>
      </c>
      <c r="BE278" s="30">
        <f>BE279</f>
        <v>0</v>
      </c>
      <c r="BF278" s="30">
        <f>BF279</f>
        <v>0</v>
      </c>
      <c r="BG278" s="30">
        <f>BG279</f>
        <v>0</v>
      </c>
      <c r="BH278" s="30">
        <f>BH279</f>
        <v>0</v>
      </c>
      <c r="BI278" s="30">
        <f>BI279</f>
        <v>0</v>
      </c>
      <c r="BJ278" s="30">
        <f>BJ279</f>
        <v>0</v>
      </c>
      <c r="BK278" s="30">
        <f>BK279</f>
        <v>0</v>
      </c>
      <c r="BL278" s="30">
        <f t="shared" si="806"/>
        <v>1561567.7579999997</v>
      </c>
      <c r="BM278" s="30">
        <f t="shared" si="807"/>
        <v>1602498.8999999999</v>
      </c>
      <c r="BN278" s="30">
        <f t="shared" si="808"/>
        <v>1530168.7</v>
      </c>
      <c r="BO278" s="30">
        <f>BO279</f>
        <v>0</v>
      </c>
      <c r="BP278" s="31"/>
      <c r="BQ278" s="1"/>
      <c r="BR278" s="1"/>
      <c r="BS278" s="1"/>
      <c r="BT278" s="1"/>
      <c r="BU278" s="1"/>
      <c r="BV278" s="1"/>
      <c r="BW278" s="1"/>
      <c r="BX278" s="1"/>
      <c r="BY278" s="1"/>
    </row>
    <row r="279">
      <c r="A279" s="28" t="s">
        <v>195</v>
      </c>
      <c r="B279" s="28" t="s">
        <v>261</v>
      </c>
      <c r="C279" s="28" t="s">
        <v>26</v>
      </c>
      <c r="D279" s="28" t="s">
        <v>201</v>
      </c>
      <c r="E279" s="28"/>
      <c r="F279" s="29" t="s">
        <v>33</v>
      </c>
      <c r="G279" s="30">
        <f>G280+G289+G298</f>
        <v>1643245.6999999997</v>
      </c>
      <c r="H279" s="30">
        <f>H280+H289+H298</f>
        <v>1561070.0999999999</v>
      </c>
      <c r="I279" s="30">
        <f>I280+I289+I298</f>
        <v>1526779.7</v>
      </c>
      <c r="J279" s="30">
        <f>J280+J289+J298</f>
        <v>0</v>
      </c>
      <c r="K279" s="30">
        <f>K280+K289+K298</f>
        <v>0</v>
      </c>
      <c r="L279" s="30">
        <f>L280+L289+L298</f>
        <v>0</v>
      </c>
      <c r="M279" s="30">
        <f t="shared" si="864"/>
        <v>1643245.6999999997</v>
      </c>
      <c r="N279" s="30">
        <f t="shared" si="865"/>
        <v>1561070.0999999999</v>
      </c>
      <c r="O279" s="30">
        <f t="shared" si="866"/>
        <v>1526779.7</v>
      </c>
      <c r="P279" s="30">
        <f>P280+P289+P298</f>
        <v>0</v>
      </c>
      <c r="Q279" s="30">
        <f>Q280+Q289+Q298</f>
        <v>7050</v>
      </c>
      <c r="R279" s="30">
        <f>R280+R289+R298</f>
        <v>-43618.5</v>
      </c>
      <c r="S279" s="30">
        <f>S280+S289+S298</f>
        <v>-44817.800000000003</v>
      </c>
      <c r="T279" s="30">
        <f>T280+T289+T298</f>
        <v>0</v>
      </c>
      <c r="U279" s="30">
        <f>U280+U289+U298</f>
        <v>0</v>
      </c>
      <c r="V279" s="30">
        <f>V280+V289+V298</f>
        <v>0</v>
      </c>
      <c r="W279" s="30">
        <f>W280+W289+W298</f>
        <v>41428.800000000003</v>
      </c>
      <c r="X279" s="30">
        <f>X280+X289+X298</f>
        <v>0</v>
      </c>
      <c r="Y279" s="30">
        <f>Y280+Y289+Y298</f>
        <v>0</v>
      </c>
      <c r="Z279" s="30">
        <f>Z280+Z289+Z298</f>
        <v>0</v>
      </c>
      <c r="AA279" s="30">
        <f>AA280+AA289+AA298</f>
        <v>3389</v>
      </c>
      <c r="AB279" s="30">
        <f>AB280+AB289+AB298</f>
        <v>0</v>
      </c>
      <c r="AC279" s="30">
        <f t="shared" si="815"/>
        <v>1561859.3999999997</v>
      </c>
      <c r="AD279" s="30">
        <f t="shared" si="816"/>
        <v>1602498.8999999999</v>
      </c>
      <c r="AE279" s="30">
        <f t="shared" si="817"/>
        <v>1530168.7</v>
      </c>
      <c r="AF279" s="30">
        <f>AF280+AF289+AF298</f>
        <v>0</v>
      </c>
      <c r="AG279" s="30">
        <f t="shared" si="818"/>
        <v>1561859.3999999997</v>
      </c>
      <c r="AH279" s="30">
        <f t="shared" si="819"/>
        <v>1602498.8999999999</v>
      </c>
      <c r="AI279" s="30">
        <f t="shared" si="820"/>
        <v>1530168.7</v>
      </c>
      <c r="AJ279" s="30">
        <f>AJ280+AJ289+AJ298</f>
        <v>0</v>
      </c>
      <c r="AK279" s="30">
        <f>AK280+AK289+AK298</f>
        <v>2350</v>
      </c>
      <c r="AL279" s="30">
        <f>AL280+AL289+AL298</f>
        <v>-2641.6420000000003</v>
      </c>
      <c r="AM279" s="30">
        <f>AM280+AM289+AM298</f>
        <v>0</v>
      </c>
      <c r="AN279" s="30">
        <f>AN280+AN289+AN298</f>
        <v>0</v>
      </c>
      <c r="AO279" s="30">
        <f>AO280+AO289+AO298</f>
        <v>0</v>
      </c>
      <c r="AP279" s="30">
        <f>AP280+AP289+AP298</f>
        <v>0</v>
      </c>
      <c r="AQ279" s="30">
        <f>AQ280+AQ289+AQ298</f>
        <v>0</v>
      </c>
      <c r="AR279" s="30">
        <f>AR280+AR289+AR298</f>
        <v>0</v>
      </c>
      <c r="AS279" s="30">
        <f t="shared" si="809"/>
        <v>1561567.7579999997</v>
      </c>
      <c r="AT279" s="30">
        <f t="shared" si="810"/>
        <v>1602498.8999999999</v>
      </c>
      <c r="AU279" s="30">
        <f t="shared" si="811"/>
        <v>1530168.7</v>
      </c>
      <c r="AV279" s="30">
        <f>AV280+AV289+AV298</f>
        <v>0</v>
      </c>
      <c r="AW279" s="30">
        <f>AW280+AW289+AW298</f>
        <v>0</v>
      </c>
      <c r="AX279" s="30">
        <f>AX280+AX289+AX298</f>
        <v>0</v>
      </c>
      <c r="AY279" s="30">
        <f t="shared" si="812"/>
        <v>1561567.7579999997</v>
      </c>
      <c r="AZ279" s="30">
        <f t="shared" si="813"/>
        <v>1602498.8999999999</v>
      </c>
      <c r="BA279" s="30">
        <f t="shared" si="814"/>
        <v>1530168.7</v>
      </c>
      <c r="BB279" s="30">
        <f>BB280+BB289+BB298</f>
        <v>0</v>
      </c>
      <c r="BC279" s="30">
        <f>BC280+BC289+BC298</f>
        <v>0</v>
      </c>
      <c r="BD279" s="30">
        <f>BD280+BD289+BD298</f>
        <v>0</v>
      </c>
      <c r="BE279" s="30">
        <f>BE280+BE289+BE298</f>
        <v>0</v>
      </c>
      <c r="BF279" s="30">
        <f>BF280+BF289+BF298</f>
        <v>0</v>
      </c>
      <c r="BG279" s="30">
        <f>BG280+BG289+BG298</f>
        <v>0</v>
      </c>
      <c r="BH279" s="30">
        <f>BH280+BH289+BH298</f>
        <v>0</v>
      </c>
      <c r="BI279" s="30">
        <f>BI280+BI289+BI298</f>
        <v>0</v>
      </c>
      <c r="BJ279" s="30">
        <f>BJ280+BJ289+BJ298</f>
        <v>0</v>
      </c>
      <c r="BK279" s="30">
        <f>BK280+BK289+BK298</f>
        <v>0</v>
      </c>
      <c r="BL279" s="30">
        <f t="shared" si="806"/>
        <v>1561567.7579999997</v>
      </c>
      <c r="BM279" s="30">
        <f t="shared" si="807"/>
        <v>1602498.8999999999</v>
      </c>
      <c r="BN279" s="30">
        <f t="shared" si="808"/>
        <v>1530168.7</v>
      </c>
      <c r="BO279" s="30">
        <f>BO280+BO289+BO298</f>
        <v>0</v>
      </c>
      <c r="BP279" s="31"/>
      <c r="BQ279" s="1"/>
      <c r="BR279" s="1"/>
      <c r="BS279" s="1"/>
      <c r="BT279" s="1"/>
      <c r="BU279" s="1"/>
      <c r="BV279" s="1"/>
      <c r="BW279" s="1"/>
      <c r="BX279" s="1"/>
      <c r="BY279" s="1"/>
    </row>
    <row r="280" ht="31.5">
      <c r="A280" s="28" t="s">
        <v>195</v>
      </c>
      <c r="B280" s="28" t="s">
        <v>261</v>
      </c>
      <c r="C280" s="28" t="s">
        <v>26</v>
      </c>
      <c r="D280" s="28" t="s">
        <v>266</v>
      </c>
      <c r="E280" s="28"/>
      <c r="F280" s="29" t="s">
        <v>267</v>
      </c>
      <c r="G280" s="30">
        <f>G281+G283+G287</f>
        <v>242561.59999999998</v>
      </c>
      <c r="H280" s="30">
        <f>H281+H283+H287</f>
        <v>266683.70000000001</v>
      </c>
      <c r="I280" s="30">
        <f>I281+I283+I287</f>
        <v>281264.70000000001</v>
      </c>
      <c r="J280" s="30">
        <f>J281+J283+J287</f>
        <v>0</v>
      </c>
      <c r="K280" s="30">
        <f>K281+K283+K287</f>
        <v>0</v>
      </c>
      <c r="L280" s="30">
        <f>L281+L283+L287</f>
        <v>0</v>
      </c>
      <c r="M280" s="30">
        <f t="shared" si="864"/>
        <v>242561.59999999998</v>
      </c>
      <c r="N280" s="30">
        <f t="shared" si="865"/>
        <v>266683.70000000001</v>
      </c>
      <c r="O280" s="30">
        <f t="shared" si="866"/>
        <v>281264.70000000001</v>
      </c>
      <c r="P280" s="30">
        <f>P281+P283+P287</f>
        <v>0</v>
      </c>
      <c r="Q280" s="30">
        <f>Q281+Q283+Q287</f>
        <v>0</v>
      </c>
      <c r="R280" s="30">
        <f>R281+R283+R287</f>
        <v>-3000</v>
      </c>
      <c r="S280" s="30">
        <f>S281+S283+S287</f>
        <v>0</v>
      </c>
      <c r="T280" s="30">
        <f>T281+T283+T287</f>
        <v>0</v>
      </c>
      <c r="U280" s="30">
        <f>U281+U283+U287</f>
        <v>0</v>
      </c>
      <c r="V280" s="30">
        <f>V281+V283+V287</f>
        <v>0</v>
      </c>
      <c r="W280" s="30">
        <f>W281+W283+W287</f>
        <v>0</v>
      </c>
      <c r="X280" s="30">
        <f>X281+X283+X287</f>
        <v>0</v>
      </c>
      <c r="Y280" s="30">
        <f>Y281+Y283+Y287</f>
        <v>0</v>
      </c>
      <c r="Z280" s="30">
        <f>Z281+Z283+Z287</f>
        <v>0</v>
      </c>
      <c r="AA280" s="30">
        <f>AA281+AA283+AA287</f>
        <v>0</v>
      </c>
      <c r="AB280" s="30">
        <f>AB281+AB283+AB287</f>
        <v>0</v>
      </c>
      <c r="AC280" s="30">
        <f t="shared" si="815"/>
        <v>239561.59999999998</v>
      </c>
      <c r="AD280" s="30">
        <f t="shared" si="816"/>
        <v>266683.70000000001</v>
      </c>
      <c r="AE280" s="30">
        <f t="shared" si="817"/>
        <v>281264.70000000001</v>
      </c>
      <c r="AF280" s="30">
        <f>AF281+AF283+AF287</f>
        <v>0</v>
      </c>
      <c r="AG280" s="30">
        <f t="shared" si="818"/>
        <v>239561.59999999998</v>
      </c>
      <c r="AH280" s="30">
        <f t="shared" si="819"/>
        <v>266683.70000000001</v>
      </c>
      <c r="AI280" s="30">
        <f t="shared" si="820"/>
        <v>281264.70000000001</v>
      </c>
      <c r="AJ280" s="30">
        <f>AJ281+AJ283+AJ287</f>
        <v>0</v>
      </c>
      <c r="AK280" s="30">
        <f>AK281+AK283+AK287</f>
        <v>460.30000000000001</v>
      </c>
      <c r="AL280" s="30">
        <f>AL281+AL283+AL287</f>
        <v>-1907.4070000000002</v>
      </c>
      <c r="AM280" s="30">
        <f>AM281+AM283+AM287</f>
        <v>0</v>
      </c>
      <c r="AN280" s="30">
        <f>AN281+AN283+AN287</f>
        <v>0</v>
      </c>
      <c r="AO280" s="30">
        <f>AO281+AO283+AO287</f>
        <v>0</v>
      </c>
      <c r="AP280" s="30">
        <f>AP281+AP283+AP287</f>
        <v>0</v>
      </c>
      <c r="AQ280" s="30">
        <f>AQ281+AQ283+AQ287</f>
        <v>0</v>
      </c>
      <c r="AR280" s="30">
        <f>AR281+AR283+AR287</f>
        <v>0</v>
      </c>
      <c r="AS280" s="30">
        <f t="shared" si="809"/>
        <v>238114.49299999996</v>
      </c>
      <c r="AT280" s="30">
        <f t="shared" si="810"/>
        <v>266683.70000000001</v>
      </c>
      <c r="AU280" s="30">
        <f t="shared" si="811"/>
        <v>281264.70000000001</v>
      </c>
      <c r="AV280" s="30">
        <f>AV281+AV283+AV287</f>
        <v>0</v>
      </c>
      <c r="AW280" s="30">
        <f>AW281+AW283+AW287</f>
        <v>0</v>
      </c>
      <c r="AX280" s="30">
        <f>AX281+AX283+AX287</f>
        <v>0</v>
      </c>
      <c r="AY280" s="30">
        <f t="shared" si="812"/>
        <v>238114.49299999996</v>
      </c>
      <c r="AZ280" s="30">
        <f t="shared" si="813"/>
        <v>266683.70000000001</v>
      </c>
      <c r="BA280" s="30">
        <f t="shared" si="814"/>
        <v>281264.70000000001</v>
      </c>
      <c r="BB280" s="30">
        <f>BB281+BB283+BB287</f>
        <v>0</v>
      </c>
      <c r="BC280" s="30">
        <f>BC281+BC283+BC287</f>
        <v>0</v>
      </c>
      <c r="BD280" s="30">
        <f>BD281+BD283+BD287</f>
        <v>0</v>
      </c>
      <c r="BE280" s="30">
        <f>BE281+BE283+BE287</f>
        <v>0</v>
      </c>
      <c r="BF280" s="30">
        <f>BF281+BF283+BF287</f>
        <v>0</v>
      </c>
      <c r="BG280" s="30">
        <f>BG281+BG283+BG287</f>
        <v>0</v>
      </c>
      <c r="BH280" s="30">
        <f>BH281+BH283+BH287</f>
        <v>0</v>
      </c>
      <c r="BI280" s="30">
        <f>BI281+BI283+BI287</f>
        <v>0</v>
      </c>
      <c r="BJ280" s="30">
        <f>BJ281+BJ283+BJ287</f>
        <v>0</v>
      </c>
      <c r="BK280" s="30">
        <f>BK281+BK283+BK287</f>
        <v>0</v>
      </c>
      <c r="BL280" s="30">
        <f t="shared" si="806"/>
        <v>238114.49299999996</v>
      </c>
      <c r="BM280" s="30">
        <f t="shared" si="807"/>
        <v>266683.70000000001</v>
      </c>
      <c r="BN280" s="30">
        <f t="shared" si="808"/>
        <v>281264.70000000001</v>
      </c>
      <c r="BO280" s="30">
        <f>BO281+BO283+BO287</f>
        <v>0</v>
      </c>
      <c r="BP280" s="31"/>
      <c r="BQ280" s="1"/>
      <c r="BR280" s="1"/>
      <c r="BS280" s="1"/>
      <c r="BT280" s="1"/>
      <c r="BU280" s="1"/>
      <c r="BV280" s="1"/>
      <c r="BW280" s="1"/>
      <c r="BX280" s="1"/>
      <c r="BY280" s="1"/>
    </row>
    <row r="281" ht="47.25">
      <c r="A281" s="28" t="s">
        <v>195</v>
      </c>
      <c r="B281" s="28" t="s">
        <v>261</v>
      </c>
      <c r="C281" s="28" t="s">
        <v>26</v>
      </c>
      <c r="D281" s="28" t="s">
        <v>268</v>
      </c>
      <c r="E281" s="28"/>
      <c r="F281" s="29" t="s">
        <v>53</v>
      </c>
      <c r="G281" s="30">
        <f>G282</f>
        <v>139742.5</v>
      </c>
      <c r="H281" s="30">
        <f>H282</f>
        <v>139742.5</v>
      </c>
      <c r="I281" s="30">
        <f>I282</f>
        <v>139742.5</v>
      </c>
      <c r="J281" s="30">
        <f>J282</f>
        <v>0</v>
      </c>
      <c r="K281" s="30">
        <f>K282</f>
        <v>0</v>
      </c>
      <c r="L281" s="30">
        <f>L282</f>
        <v>0</v>
      </c>
      <c r="M281" s="30">
        <f t="shared" si="864"/>
        <v>139742.5</v>
      </c>
      <c r="N281" s="30">
        <f t="shared" si="865"/>
        <v>139742.5</v>
      </c>
      <c r="O281" s="30">
        <f t="shared" si="866"/>
        <v>139742.5</v>
      </c>
      <c r="P281" s="30">
        <f>P282</f>
        <v>0</v>
      </c>
      <c r="Q281" s="30">
        <f>Q282</f>
        <v>0</v>
      </c>
      <c r="R281" s="30">
        <f>R282</f>
        <v>0</v>
      </c>
      <c r="S281" s="30">
        <f>S282</f>
        <v>0</v>
      </c>
      <c r="T281" s="30">
        <f>T282</f>
        <v>0</v>
      </c>
      <c r="U281" s="30">
        <f>U282</f>
        <v>0</v>
      </c>
      <c r="V281" s="30">
        <f>V282</f>
        <v>0</v>
      </c>
      <c r="W281" s="30">
        <f>W282</f>
        <v>0</v>
      </c>
      <c r="X281" s="30">
        <f>X282</f>
        <v>0</v>
      </c>
      <c r="Y281" s="30">
        <f>Y282</f>
        <v>0</v>
      </c>
      <c r="Z281" s="30">
        <f>Z282</f>
        <v>0</v>
      </c>
      <c r="AA281" s="30">
        <f>AA282</f>
        <v>0</v>
      </c>
      <c r="AB281" s="30">
        <f>AB282</f>
        <v>0</v>
      </c>
      <c r="AC281" s="30">
        <f t="shared" si="815"/>
        <v>139742.5</v>
      </c>
      <c r="AD281" s="30">
        <f t="shared" si="816"/>
        <v>139742.5</v>
      </c>
      <c r="AE281" s="30">
        <f t="shared" si="817"/>
        <v>139742.5</v>
      </c>
      <c r="AF281" s="30">
        <f>AF282</f>
        <v>0</v>
      </c>
      <c r="AG281" s="30">
        <f t="shared" si="818"/>
        <v>139742.5</v>
      </c>
      <c r="AH281" s="30">
        <f t="shared" si="819"/>
        <v>139742.5</v>
      </c>
      <c r="AI281" s="30">
        <f t="shared" si="820"/>
        <v>139742.5</v>
      </c>
      <c r="AJ281" s="30">
        <f>AJ282</f>
        <v>0</v>
      </c>
      <c r="AK281" s="30">
        <f>AK282</f>
        <v>460.30000000000001</v>
      </c>
      <c r="AL281" s="30">
        <f>AL282</f>
        <v>0</v>
      </c>
      <c r="AM281" s="30">
        <f>AM282</f>
        <v>0</v>
      </c>
      <c r="AN281" s="30">
        <f>AN282</f>
        <v>0</v>
      </c>
      <c r="AO281" s="30">
        <f>AO282</f>
        <v>0</v>
      </c>
      <c r="AP281" s="30">
        <f>AP282</f>
        <v>0</v>
      </c>
      <c r="AQ281" s="30">
        <f>AQ282</f>
        <v>0</v>
      </c>
      <c r="AR281" s="30">
        <f>AR282</f>
        <v>0</v>
      </c>
      <c r="AS281" s="30">
        <f t="shared" si="809"/>
        <v>140202.79999999999</v>
      </c>
      <c r="AT281" s="30">
        <f t="shared" si="810"/>
        <v>139742.5</v>
      </c>
      <c r="AU281" s="30">
        <f t="shared" si="811"/>
        <v>139742.5</v>
      </c>
      <c r="AV281" s="30">
        <f>AV282</f>
        <v>0</v>
      </c>
      <c r="AW281" s="30">
        <f>AW282</f>
        <v>0</v>
      </c>
      <c r="AX281" s="30">
        <f>AX282</f>
        <v>0</v>
      </c>
      <c r="AY281" s="30">
        <f t="shared" si="812"/>
        <v>140202.79999999999</v>
      </c>
      <c r="AZ281" s="30">
        <f t="shared" si="813"/>
        <v>139742.5</v>
      </c>
      <c r="BA281" s="30">
        <f t="shared" si="814"/>
        <v>139742.5</v>
      </c>
      <c r="BB281" s="30">
        <f>BB282</f>
        <v>0</v>
      </c>
      <c r="BC281" s="30">
        <f>BC282</f>
        <v>0</v>
      </c>
      <c r="BD281" s="30">
        <f>BD282</f>
        <v>0</v>
      </c>
      <c r="BE281" s="30">
        <f>BE282</f>
        <v>0</v>
      </c>
      <c r="BF281" s="30">
        <f>BF282</f>
        <v>0</v>
      </c>
      <c r="BG281" s="30">
        <f>BG282</f>
        <v>0</v>
      </c>
      <c r="BH281" s="30">
        <f>BH282</f>
        <v>0</v>
      </c>
      <c r="BI281" s="30">
        <f>BI282</f>
        <v>0</v>
      </c>
      <c r="BJ281" s="30">
        <f>BJ282</f>
        <v>0</v>
      </c>
      <c r="BK281" s="30">
        <f>BK282</f>
        <v>0</v>
      </c>
      <c r="BL281" s="30">
        <f t="shared" si="806"/>
        <v>140202.79999999999</v>
      </c>
      <c r="BM281" s="30">
        <f t="shared" si="807"/>
        <v>139742.5</v>
      </c>
      <c r="BN281" s="30">
        <f t="shared" si="808"/>
        <v>139742.5</v>
      </c>
      <c r="BO281" s="30">
        <f>BO282</f>
        <v>0</v>
      </c>
      <c r="BP281" s="31"/>
      <c r="BQ281" s="1"/>
      <c r="BR281" s="1"/>
      <c r="BS281" s="1"/>
      <c r="BT281" s="1"/>
      <c r="BU281" s="1"/>
      <c r="BV281" s="1"/>
      <c r="BW281" s="1"/>
      <c r="BX281" s="1"/>
      <c r="BY281" s="1"/>
    </row>
    <row r="282" ht="31.5">
      <c r="A282" s="28" t="s">
        <v>195</v>
      </c>
      <c r="B282" s="28" t="s">
        <v>261</v>
      </c>
      <c r="C282" s="28" t="s">
        <v>26</v>
      </c>
      <c r="D282" s="28" t="s">
        <v>268</v>
      </c>
      <c r="E282" s="28" t="s">
        <v>127</v>
      </c>
      <c r="F282" s="29" t="s">
        <v>128</v>
      </c>
      <c r="G282" s="30">
        <v>139742.5</v>
      </c>
      <c r="H282" s="30">
        <v>139742.5</v>
      </c>
      <c r="I282" s="30">
        <v>139742.5</v>
      </c>
      <c r="J282" s="30"/>
      <c r="K282" s="30"/>
      <c r="L282" s="30"/>
      <c r="M282" s="30">
        <f t="shared" si="864"/>
        <v>139742.5</v>
      </c>
      <c r="N282" s="30">
        <f t="shared" si="865"/>
        <v>139742.5</v>
      </c>
      <c r="O282" s="30">
        <f t="shared" si="866"/>
        <v>139742.5</v>
      </c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>
        <f t="shared" si="815"/>
        <v>139742.5</v>
      </c>
      <c r="AD282" s="30">
        <f t="shared" si="816"/>
        <v>139742.5</v>
      </c>
      <c r="AE282" s="30">
        <f t="shared" si="817"/>
        <v>139742.5</v>
      </c>
      <c r="AF282" s="30"/>
      <c r="AG282" s="30">
        <f t="shared" si="818"/>
        <v>139742.5</v>
      </c>
      <c r="AH282" s="30">
        <f t="shared" si="819"/>
        <v>139742.5</v>
      </c>
      <c r="AI282" s="30">
        <f t="shared" si="820"/>
        <v>139742.5</v>
      </c>
      <c r="AJ282" s="30"/>
      <c r="AK282" s="30">
        <v>460.30000000000001</v>
      </c>
      <c r="AL282" s="30"/>
      <c r="AM282" s="30"/>
      <c r="AN282" s="30"/>
      <c r="AO282" s="30"/>
      <c r="AP282" s="30"/>
      <c r="AQ282" s="30"/>
      <c r="AR282" s="30"/>
      <c r="AS282" s="30">
        <f t="shared" si="809"/>
        <v>140202.79999999999</v>
      </c>
      <c r="AT282" s="30">
        <f t="shared" si="810"/>
        <v>139742.5</v>
      </c>
      <c r="AU282" s="30">
        <f t="shared" si="811"/>
        <v>139742.5</v>
      </c>
      <c r="AV282" s="30"/>
      <c r="AW282" s="30"/>
      <c r="AX282" s="30"/>
      <c r="AY282" s="30">
        <f t="shared" si="812"/>
        <v>140202.79999999999</v>
      </c>
      <c r="AZ282" s="30">
        <f t="shared" si="813"/>
        <v>139742.5</v>
      </c>
      <c r="BA282" s="30">
        <f t="shared" si="814"/>
        <v>139742.5</v>
      </c>
      <c r="BB282" s="30"/>
      <c r="BC282" s="30"/>
      <c r="BD282" s="30"/>
      <c r="BE282" s="30"/>
      <c r="BF282" s="30"/>
      <c r="BG282" s="30"/>
      <c r="BH282" s="30"/>
      <c r="BI282" s="30"/>
      <c r="BJ282" s="30"/>
      <c r="BK282" s="30"/>
      <c r="BL282" s="30">
        <f t="shared" si="806"/>
        <v>140202.79999999999</v>
      </c>
      <c r="BM282" s="30">
        <f t="shared" si="807"/>
        <v>139742.5</v>
      </c>
      <c r="BN282" s="30">
        <f t="shared" si="808"/>
        <v>139742.5</v>
      </c>
      <c r="BO282" s="30"/>
      <c r="BP282" s="31"/>
      <c r="BQ282" s="1"/>
      <c r="BR282" s="1"/>
      <c r="BS282" s="1"/>
      <c r="BT282" s="1"/>
      <c r="BU282" s="1"/>
      <c r="BV282" s="1"/>
      <c r="BW282" s="1"/>
      <c r="BX282" s="1"/>
      <c r="BY282" s="1"/>
    </row>
    <row r="283" ht="31.5">
      <c r="A283" s="28" t="s">
        <v>195</v>
      </c>
      <c r="B283" s="28" t="s">
        <v>261</v>
      </c>
      <c r="C283" s="28" t="s">
        <v>26</v>
      </c>
      <c r="D283" s="28" t="s">
        <v>269</v>
      </c>
      <c r="E283" s="28"/>
      <c r="F283" s="29" t="s">
        <v>270</v>
      </c>
      <c r="G283" s="30">
        <f>G284+G285+G286</f>
        <v>96312.599999999991</v>
      </c>
      <c r="H283" s="30">
        <f>H284+H285+H286</f>
        <v>126941.2</v>
      </c>
      <c r="I283" s="30">
        <f>I284+I285+I286</f>
        <v>135015.70000000001</v>
      </c>
      <c r="J283" s="30">
        <f>J284+J285+J286</f>
        <v>0</v>
      </c>
      <c r="K283" s="30">
        <f>K284+K285+K286</f>
        <v>0</v>
      </c>
      <c r="L283" s="30">
        <f>L284+L285+L286</f>
        <v>0</v>
      </c>
      <c r="M283" s="30">
        <f t="shared" si="864"/>
        <v>96312.599999999991</v>
      </c>
      <c r="N283" s="30">
        <f t="shared" si="865"/>
        <v>126941.2</v>
      </c>
      <c r="O283" s="30">
        <f t="shared" si="866"/>
        <v>135015.70000000001</v>
      </c>
      <c r="P283" s="30">
        <f>P284+P285+P286</f>
        <v>0</v>
      </c>
      <c r="Q283" s="30">
        <f>Q284+Q285+Q286</f>
        <v>0</v>
      </c>
      <c r="R283" s="30">
        <f>R284+R285+R286</f>
        <v>-3000</v>
      </c>
      <c r="S283" s="30">
        <f>S284+S285+S286</f>
        <v>0</v>
      </c>
      <c r="T283" s="30">
        <f>T284+T285+T286</f>
        <v>0</v>
      </c>
      <c r="U283" s="30">
        <f>U284+U285+U286</f>
        <v>0</v>
      </c>
      <c r="V283" s="30">
        <f>V284+V285+V286</f>
        <v>0</v>
      </c>
      <c r="W283" s="30">
        <f>W284+W285+W286</f>
        <v>0</v>
      </c>
      <c r="X283" s="30">
        <f>X284+X285+X286</f>
        <v>0</v>
      </c>
      <c r="Y283" s="30">
        <f>Y284+Y285+Y286</f>
        <v>0</v>
      </c>
      <c r="Z283" s="30">
        <f>Z284+Z285+Z286</f>
        <v>0</v>
      </c>
      <c r="AA283" s="30">
        <f>AA284+AA285+AA286</f>
        <v>0</v>
      </c>
      <c r="AB283" s="30">
        <f>AB284+AB285+AB286</f>
        <v>0</v>
      </c>
      <c r="AC283" s="30">
        <f t="shared" si="815"/>
        <v>93312.599999999991</v>
      </c>
      <c r="AD283" s="30">
        <f t="shared" si="816"/>
        <v>126941.2</v>
      </c>
      <c r="AE283" s="30">
        <f t="shared" si="817"/>
        <v>135015.70000000001</v>
      </c>
      <c r="AF283" s="30">
        <f>AF284+AF285+AF286</f>
        <v>0</v>
      </c>
      <c r="AG283" s="30">
        <f t="shared" si="818"/>
        <v>93312.599999999991</v>
      </c>
      <c r="AH283" s="30">
        <f t="shared" si="819"/>
        <v>126941.2</v>
      </c>
      <c r="AI283" s="30">
        <f t="shared" si="820"/>
        <v>135015.70000000001</v>
      </c>
      <c r="AJ283" s="30">
        <f>AJ284+AJ285+AJ286</f>
        <v>0</v>
      </c>
      <c r="AK283" s="30">
        <f>AK284+AK285+AK286</f>
        <v>0</v>
      </c>
      <c r="AL283" s="30">
        <f>AL284+AL285+AL286</f>
        <v>-1907.4070000000002</v>
      </c>
      <c r="AM283" s="30">
        <f>AM284+AM285+AM286</f>
        <v>0</v>
      </c>
      <c r="AN283" s="30">
        <f>AN284+AN285+AN286</f>
        <v>0</v>
      </c>
      <c r="AO283" s="30">
        <f>AO284+AO285+AO286</f>
        <v>0</v>
      </c>
      <c r="AP283" s="30">
        <f>AP284+AP285+AP286</f>
        <v>0</v>
      </c>
      <c r="AQ283" s="30">
        <f>AQ284+AQ285+AQ286</f>
        <v>0</v>
      </c>
      <c r="AR283" s="30">
        <f>AR284+AR285+AR286</f>
        <v>0</v>
      </c>
      <c r="AS283" s="30">
        <f t="shared" si="809"/>
        <v>91405.192999999985</v>
      </c>
      <c r="AT283" s="30">
        <f t="shared" si="810"/>
        <v>126941.2</v>
      </c>
      <c r="AU283" s="30">
        <f t="shared" si="811"/>
        <v>135015.70000000001</v>
      </c>
      <c r="AV283" s="30">
        <f>AV284+AV285+AV286</f>
        <v>0</v>
      </c>
      <c r="AW283" s="30">
        <f>AW284+AW285+AW286</f>
        <v>0</v>
      </c>
      <c r="AX283" s="30">
        <f>AX284+AX285+AX286</f>
        <v>0</v>
      </c>
      <c r="AY283" s="30">
        <f t="shared" si="812"/>
        <v>91405.192999999985</v>
      </c>
      <c r="AZ283" s="30">
        <f t="shared" si="813"/>
        <v>126941.2</v>
      </c>
      <c r="BA283" s="30">
        <f t="shared" si="814"/>
        <v>135015.70000000001</v>
      </c>
      <c r="BB283" s="30">
        <f>BB284+BB285+BB286</f>
        <v>0</v>
      </c>
      <c r="BC283" s="30">
        <f>BC284+BC285+BC286</f>
        <v>0</v>
      </c>
      <c r="BD283" s="30">
        <f>BD284+BD285+BD286</f>
        <v>0</v>
      </c>
      <c r="BE283" s="30">
        <f>BE284+BE285+BE286</f>
        <v>0</v>
      </c>
      <c r="BF283" s="30">
        <f>BF284+BF285+BF286</f>
        <v>0</v>
      </c>
      <c r="BG283" s="30">
        <f>BG284+BG285+BG286</f>
        <v>0</v>
      </c>
      <c r="BH283" s="30">
        <f>BH284+BH285+BH286</f>
        <v>0</v>
      </c>
      <c r="BI283" s="30">
        <f>BI284+BI285+BI286</f>
        <v>0</v>
      </c>
      <c r="BJ283" s="30">
        <f>BJ284+BJ285+BJ286</f>
        <v>0</v>
      </c>
      <c r="BK283" s="30">
        <f>BK284+BK285+BK286</f>
        <v>0</v>
      </c>
      <c r="BL283" s="30">
        <f t="shared" si="806"/>
        <v>91405.192999999985</v>
      </c>
      <c r="BM283" s="30">
        <f t="shared" si="807"/>
        <v>126941.2</v>
      </c>
      <c r="BN283" s="30">
        <f t="shared" si="808"/>
        <v>135015.70000000001</v>
      </c>
      <c r="BO283" s="30">
        <f>BO284+BO285+BO286</f>
        <v>0</v>
      </c>
      <c r="BP283" s="31"/>
      <c r="BQ283" s="1"/>
      <c r="BR283" s="1"/>
      <c r="BS283" s="1"/>
      <c r="BT283" s="1"/>
      <c r="BU283" s="1"/>
      <c r="BV283" s="1"/>
      <c r="BW283" s="1"/>
      <c r="BX283" s="1"/>
      <c r="BY283" s="1"/>
    </row>
    <row r="284" ht="31.5">
      <c r="A284" s="28" t="s">
        <v>195</v>
      </c>
      <c r="B284" s="28" t="s">
        <v>261</v>
      </c>
      <c r="C284" s="28" t="s">
        <v>26</v>
      </c>
      <c r="D284" s="28" t="s">
        <v>269</v>
      </c>
      <c r="E284" s="28" t="s">
        <v>38</v>
      </c>
      <c r="F284" s="29" t="s">
        <v>39</v>
      </c>
      <c r="G284" s="30">
        <v>931.70000000000005</v>
      </c>
      <c r="H284" s="30">
        <v>1098</v>
      </c>
      <c r="I284" s="30">
        <v>1099</v>
      </c>
      <c r="J284" s="30"/>
      <c r="K284" s="30"/>
      <c r="L284" s="30"/>
      <c r="M284" s="30">
        <f t="shared" si="864"/>
        <v>931.70000000000005</v>
      </c>
      <c r="N284" s="30">
        <f t="shared" si="865"/>
        <v>1098</v>
      </c>
      <c r="O284" s="30">
        <f t="shared" si="866"/>
        <v>1099</v>
      </c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>
        <f t="shared" si="815"/>
        <v>931.70000000000005</v>
      </c>
      <c r="AD284" s="30">
        <f t="shared" si="816"/>
        <v>1098</v>
      </c>
      <c r="AE284" s="30">
        <f t="shared" si="817"/>
        <v>1099</v>
      </c>
      <c r="AF284" s="30"/>
      <c r="AG284" s="30">
        <f t="shared" si="818"/>
        <v>931.70000000000005</v>
      </c>
      <c r="AH284" s="30">
        <f t="shared" si="819"/>
        <v>1098</v>
      </c>
      <c r="AI284" s="30">
        <f t="shared" si="820"/>
        <v>1099</v>
      </c>
      <c r="AJ284" s="30"/>
      <c r="AK284" s="30"/>
      <c r="AL284" s="30">
        <v>-150.35400000000001</v>
      </c>
      <c r="AM284" s="30"/>
      <c r="AN284" s="30"/>
      <c r="AO284" s="30"/>
      <c r="AP284" s="30"/>
      <c r="AQ284" s="30"/>
      <c r="AR284" s="30"/>
      <c r="AS284" s="30">
        <f t="shared" si="809"/>
        <v>781.346</v>
      </c>
      <c r="AT284" s="30">
        <f t="shared" si="810"/>
        <v>1098</v>
      </c>
      <c r="AU284" s="30">
        <f t="shared" si="811"/>
        <v>1099</v>
      </c>
      <c r="AV284" s="30"/>
      <c r="AW284" s="30"/>
      <c r="AX284" s="30"/>
      <c r="AY284" s="30">
        <f t="shared" si="812"/>
        <v>781.346</v>
      </c>
      <c r="AZ284" s="30">
        <f t="shared" si="813"/>
        <v>1098</v>
      </c>
      <c r="BA284" s="30">
        <f t="shared" si="814"/>
        <v>1099</v>
      </c>
      <c r="BB284" s="30"/>
      <c r="BC284" s="30"/>
      <c r="BD284" s="30"/>
      <c r="BE284" s="30"/>
      <c r="BF284" s="30"/>
      <c r="BG284" s="30"/>
      <c r="BH284" s="30"/>
      <c r="BI284" s="30"/>
      <c r="BJ284" s="30"/>
      <c r="BK284" s="30"/>
      <c r="BL284" s="30">
        <f t="shared" si="806"/>
        <v>781.346</v>
      </c>
      <c r="BM284" s="30">
        <f t="shared" si="807"/>
        <v>1098</v>
      </c>
      <c r="BN284" s="30">
        <f t="shared" si="808"/>
        <v>1099</v>
      </c>
      <c r="BO284" s="30"/>
      <c r="BP284" s="31"/>
      <c r="BQ284" s="1"/>
      <c r="BR284" s="1"/>
      <c r="BS284" s="1"/>
      <c r="BT284" s="1"/>
      <c r="BU284" s="1"/>
      <c r="BV284" s="1"/>
      <c r="BW284" s="1"/>
      <c r="BX284" s="1"/>
      <c r="BY284" s="1"/>
    </row>
    <row r="285">
      <c r="A285" s="28" t="s">
        <v>195</v>
      </c>
      <c r="B285" s="28" t="s">
        <v>261</v>
      </c>
      <c r="C285" s="28" t="s">
        <v>26</v>
      </c>
      <c r="D285" s="28" t="s">
        <v>269</v>
      </c>
      <c r="E285" s="28" t="s">
        <v>240</v>
      </c>
      <c r="F285" s="29" t="s">
        <v>241</v>
      </c>
      <c r="G285" s="30">
        <v>1034.5</v>
      </c>
      <c r="H285" s="30">
        <v>1034.5</v>
      </c>
      <c r="I285" s="30">
        <v>1034.5</v>
      </c>
      <c r="J285" s="30"/>
      <c r="K285" s="30"/>
      <c r="L285" s="30"/>
      <c r="M285" s="30">
        <f t="shared" si="864"/>
        <v>1034.5</v>
      </c>
      <c r="N285" s="30">
        <f t="shared" si="865"/>
        <v>1034.5</v>
      </c>
      <c r="O285" s="30">
        <f t="shared" si="866"/>
        <v>1034.5</v>
      </c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>
        <f t="shared" si="815"/>
        <v>1034.5</v>
      </c>
      <c r="AD285" s="30">
        <f t="shared" si="816"/>
        <v>1034.5</v>
      </c>
      <c r="AE285" s="30">
        <f t="shared" si="817"/>
        <v>1034.5</v>
      </c>
      <c r="AF285" s="30"/>
      <c r="AG285" s="30">
        <f t="shared" si="818"/>
        <v>1034.5</v>
      </c>
      <c r="AH285" s="30">
        <f t="shared" si="819"/>
        <v>1034.5</v>
      </c>
      <c r="AI285" s="30">
        <f t="shared" si="820"/>
        <v>1034.5</v>
      </c>
      <c r="AJ285" s="30"/>
      <c r="AK285" s="30"/>
      <c r="AL285" s="30"/>
      <c r="AM285" s="30"/>
      <c r="AN285" s="30"/>
      <c r="AO285" s="30"/>
      <c r="AP285" s="30"/>
      <c r="AQ285" s="30"/>
      <c r="AR285" s="30"/>
      <c r="AS285" s="30">
        <f t="shared" si="809"/>
        <v>1034.5</v>
      </c>
      <c r="AT285" s="30">
        <f t="shared" si="810"/>
        <v>1034.5</v>
      </c>
      <c r="AU285" s="30">
        <f t="shared" si="811"/>
        <v>1034.5</v>
      </c>
      <c r="AV285" s="30"/>
      <c r="AW285" s="30"/>
      <c r="AX285" s="30"/>
      <c r="AY285" s="30">
        <f t="shared" si="812"/>
        <v>1034.5</v>
      </c>
      <c r="AZ285" s="30">
        <f t="shared" si="813"/>
        <v>1034.5</v>
      </c>
      <c r="BA285" s="30">
        <f t="shared" si="814"/>
        <v>1034.5</v>
      </c>
      <c r="BB285" s="30"/>
      <c r="BC285" s="30"/>
      <c r="BD285" s="30"/>
      <c r="BE285" s="30"/>
      <c r="BF285" s="30"/>
      <c r="BG285" s="30"/>
      <c r="BH285" s="30"/>
      <c r="BI285" s="30"/>
      <c r="BJ285" s="30"/>
      <c r="BK285" s="30"/>
      <c r="BL285" s="30">
        <f t="shared" si="806"/>
        <v>1034.5</v>
      </c>
      <c r="BM285" s="30">
        <f t="shared" si="807"/>
        <v>1034.5</v>
      </c>
      <c r="BN285" s="30">
        <f t="shared" si="808"/>
        <v>1034.5</v>
      </c>
      <c r="BO285" s="30"/>
      <c r="BP285" s="31"/>
      <c r="BQ285" s="1"/>
      <c r="BR285" s="1"/>
      <c r="BS285" s="1"/>
      <c r="BT285" s="1"/>
      <c r="BU285" s="1"/>
      <c r="BV285" s="1"/>
      <c r="BW285" s="1"/>
      <c r="BX285" s="1"/>
      <c r="BY285" s="1"/>
    </row>
    <row r="286" ht="31.5">
      <c r="A286" s="28" t="s">
        <v>195</v>
      </c>
      <c r="B286" s="28" t="s">
        <v>261</v>
      </c>
      <c r="C286" s="28" t="s">
        <v>26</v>
      </c>
      <c r="D286" s="28" t="s">
        <v>269</v>
      </c>
      <c r="E286" s="28" t="s">
        <v>127</v>
      </c>
      <c r="F286" s="29" t="s">
        <v>128</v>
      </c>
      <c r="G286" s="30">
        <v>94346.399999999994</v>
      </c>
      <c r="H286" s="30">
        <v>124808.7</v>
      </c>
      <c r="I286" s="30">
        <v>132882.20000000001</v>
      </c>
      <c r="J286" s="30"/>
      <c r="K286" s="30"/>
      <c r="L286" s="30"/>
      <c r="M286" s="30">
        <f t="shared" si="864"/>
        <v>94346.399999999994</v>
      </c>
      <c r="N286" s="30">
        <f t="shared" si="865"/>
        <v>124808.7</v>
      </c>
      <c r="O286" s="30">
        <f t="shared" si="866"/>
        <v>132882.20000000001</v>
      </c>
      <c r="P286" s="30"/>
      <c r="Q286" s="30"/>
      <c r="R286" s="30">
        <v>-3000</v>
      </c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>
        <f t="shared" si="815"/>
        <v>91346.399999999994</v>
      </c>
      <c r="AD286" s="30">
        <f t="shared" si="816"/>
        <v>124808.7</v>
      </c>
      <c r="AE286" s="30">
        <f t="shared" si="817"/>
        <v>132882.20000000001</v>
      </c>
      <c r="AF286" s="30"/>
      <c r="AG286" s="30">
        <f t="shared" si="818"/>
        <v>91346.399999999994</v>
      </c>
      <c r="AH286" s="30">
        <f t="shared" si="819"/>
        <v>124808.7</v>
      </c>
      <c r="AI286" s="30">
        <f t="shared" si="820"/>
        <v>132882.20000000001</v>
      </c>
      <c r="AJ286" s="30"/>
      <c r="AK286" s="30"/>
      <c r="AL286" s="30">
        <v>-1757.0530000000001</v>
      </c>
      <c r="AM286" s="30"/>
      <c r="AN286" s="30"/>
      <c r="AO286" s="30"/>
      <c r="AP286" s="30"/>
      <c r="AQ286" s="30"/>
      <c r="AR286" s="30"/>
      <c r="AS286" s="30">
        <f t="shared" si="809"/>
        <v>89589.346999999994</v>
      </c>
      <c r="AT286" s="30">
        <f t="shared" si="810"/>
        <v>124808.7</v>
      </c>
      <c r="AU286" s="30">
        <f t="shared" si="811"/>
        <v>132882.20000000001</v>
      </c>
      <c r="AV286" s="30"/>
      <c r="AW286" s="30"/>
      <c r="AX286" s="30"/>
      <c r="AY286" s="30">
        <f t="shared" si="812"/>
        <v>89589.346999999994</v>
      </c>
      <c r="AZ286" s="30">
        <f t="shared" si="813"/>
        <v>124808.7</v>
      </c>
      <c r="BA286" s="30">
        <f t="shared" si="814"/>
        <v>132882.20000000001</v>
      </c>
      <c r="BB286" s="30"/>
      <c r="BC286" s="30"/>
      <c r="BD286" s="30"/>
      <c r="BE286" s="30"/>
      <c r="BF286" s="30"/>
      <c r="BG286" s="30"/>
      <c r="BH286" s="30"/>
      <c r="BI286" s="30"/>
      <c r="BJ286" s="30"/>
      <c r="BK286" s="30"/>
      <c r="BL286" s="30">
        <f t="shared" si="806"/>
        <v>89589.346999999994</v>
      </c>
      <c r="BM286" s="30">
        <f t="shared" si="807"/>
        <v>124808.7</v>
      </c>
      <c r="BN286" s="30">
        <f t="shared" si="808"/>
        <v>132882.20000000001</v>
      </c>
      <c r="BO286" s="30"/>
      <c r="BP286" s="31"/>
      <c r="BQ286" s="1"/>
      <c r="BR286" s="1"/>
      <c r="BS286" s="1"/>
      <c r="BT286" s="1"/>
      <c r="BU286" s="1"/>
      <c r="BV286" s="1"/>
      <c r="BW286" s="1"/>
      <c r="BX286" s="1"/>
      <c r="BY286" s="1"/>
    </row>
    <row r="287" ht="31.5">
      <c r="A287" s="28" t="s">
        <v>195</v>
      </c>
      <c r="B287" s="28" t="s">
        <v>261</v>
      </c>
      <c r="C287" s="28" t="s">
        <v>26</v>
      </c>
      <c r="D287" s="28" t="s">
        <v>271</v>
      </c>
      <c r="E287" s="28"/>
      <c r="F287" s="29" t="s">
        <v>272</v>
      </c>
      <c r="G287" s="30">
        <f>G288</f>
        <v>6506.5</v>
      </c>
      <c r="H287" s="30">
        <f>H288</f>
        <v>0</v>
      </c>
      <c r="I287" s="30">
        <f>I288</f>
        <v>6506.5</v>
      </c>
      <c r="J287" s="30">
        <f>J288</f>
        <v>0</v>
      </c>
      <c r="K287" s="30">
        <f>K288</f>
        <v>0</v>
      </c>
      <c r="L287" s="30">
        <f>L288</f>
        <v>0</v>
      </c>
      <c r="M287" s="30">
        <f t="shared" si="864"/>
        <v>6506.5</v>
      </c>
      <c r="N287" s="30">
        <f t="shared" si="865"/>
        <v>0</v>
      </c>
      <c r="O287" s="30">
        <f t="shared" si="866"/>
        <v>6506.5</v>
      </c>
      <c r="P287" s="30">
        <f>P288</f>
        <v>0</v>
      </c>
      <c r="Q287" s="30">
        <f>Q288</f>
        <v>0</v>
      </c>
      <c r="R287" s="30">
        <f>R288</f>
        <v>0</v>
      </c>
      <c r="S287" s="30">
        <f>S288</f>
        <v>0</v>
      </c>
      <c r="T287" s="30">
        <f>T288</f>
        <v>0</v>
      </c>
      <c r="U287" s="30">
        <f>U288</f>
        <v>0</v>
      </c>
      <c r="V287" s="30">
        <f>V288</f>
        <v>0</v>
      </c>
      <c r="W287" s="30">
        <f>W288</f>
        <v>0</v>
      </c>
      <c r="X287" s="30">
        <f>X288</f>
        <v>0</v>
      </c>
      <c r="Y287" s="30">
        <f>Y288</f>
        <v>0</v>
      </c>
      <c r="Z287" s="30">
        <f>Z288</f>
        <v>0</v>
      </c>
      <c r="AA287" s="30">
        <f>AA288</f>
        <v>0</v>
      </c>
      <c r="AB287" s="30">
        <f>AB288</f>
        <v>0</v>
      </c>
      <c r="AC287" s="30">
        <f t="shared" si="815"/>
        <v>6506.5</v>
      </c>
      <c r="AD287" s="30">
        <f t="shared" si="816"/>
        <v>0</v>
      </c>
      <c r="AE287" s="30">
        <f t="shared" si="817"/>
        <v>6506.5</v>
      </c>
      <c r="AF287" s="30">
        <f>AF288</f>
        <v>0</v>
      </c>
      <c r="AG287" s="30">
        <f t="shared" si="818"/>
        <v>6506.5</v>
      </c>
      <c r="AH287" s="30">
        <f t="shared" si="819"/>
        <v>0</v>
      </c>
      <c r="AI287" s="30">
        <f t="shared" si="820"/>
        <v>6506.5</v>
      </c>
      <c r="AJ287" s="30">
        <f>AJ288</f>
        <v>0</v>
      </c>
      <c r="AK287" s="30">
        <f>AK288</f>
        <v>0</v>
      </c>
      <c r="AL287" s="30">
        <f>AL288</f>
        <v>0</v>
      </c>
      <c r="AM287" s="30">
        <f>AM288</f>
        <v>0</v>
      </c>
      <c r="AN287" s="30">
        <f>AN288</f>
        <v>0</v>
      </c>
      <c r="AO287" s="30">
        <f>AO288</f>
        <v>0</v>
      </c>
      <c r="AP287" s="30">
        <f>AP288</f>
        <v>0</v>
      </c>
      <c r="AQ287" s="30">
        <f>AQ288</f>
        <v>0</v>
      </c>
      <c r="AR287" s="30">
        <f>AR288</f>
        <v>0</v>
      </c>
      <c r="AS287" s="30">
        <f t="shared" si="809"/>
        <v>6506.5</v>
      </c>
      <c r="AT287" s="30">
        <f t="shared" si="810"/>
        <v>0</v>
      </c>
      <c r="AU287" s="30">
        <f t="shared" si="811"/>
        <v>6506.5</v>
      </c>
      <c r="AV287" s="30">
        <f>AV288</f>
        <v>0</v>
      </c>
      <c r="AW287" s="30">
        <f>AW288</f>
        <v>0</v>
      </c>
      <c r="AX287" s="30">
        <f>AX288</f>
        <v>0</v>
      </c>
      <c r="AY287" s="30">
        <f t="shared" si="812"/>
        <v>6506.5</v>
      </c>
      <c r="AZ287" s="30">
        <f t="shared" si="813"/>
        <v>0</v>
      </c>
      <c r="BA287" s="30">
        <f t="shared" si="814"/>
        <v>6506.5</v>
      </c>
      <c r="BB287" s="30">
        <f>BB288</f>
        <v>0</v>
      </c>
      <c r="BC287" s="30">
        <f>BC288</f>
        <v>0</v>
      </c>
      <c r="BD287" s="30">
        <f>BD288</f>
        <v>0</v>
      </c>
      <c r="BE287" s="30">
        <f>BE288</f>
        <v>0</v>
      </c>
      <c r="BF287" s="30">
        <f>BF288</f>
        <v>0</v>
      </c>
      <c r="BG287" s="30">
        <f>BG288</f>
        <v>0</v>
      </c>
      <c r="BH287" s="30">
        <f>BH288</f>
        <v>0</v>
      </c>
      <c r="BI287" s="30">
        <f>BI288</f>
        <v>0</v>
      </c>
      <c r="BJ287" s="30">
        <f>BJ288</f>
        <v>0</v>
      </c>
      <c r="BK287" s="30">
        <f>BK288</f>
        <v>0</v>
      </c>
      <c r="BL287" s="30">
        <f t="shared" si="806"/>
        <v>6506.5</v>
      </c>
      <c r="BM287" s="30">
        <f t="shared" si="807"/>
        <v>0</v>
      </c>
      <c r="BN287" s="30">
        <f t="shared" si="808"/>
        <v>6506.5</v>
      </c>
      <c r="BO287" s="30">
        <f>BO288</f>
        <v>0</v>
      </c>
      <c r="BP287" s="31"/>
      <c r="BQ287" s="1"/>
      <c r="BR287" s="1"/>
      <c r="BS287" s="1"/>
      <c r="BT287" s="1"/>
      <c r="BU287" s="1"/>
      <c r="BV287" s="1"/>
      <c r="BW287" s="1"/>
      <c r="BX287" s="1"/>
      <c r="BY287" s="1"/>
    </row>
    <row r="288" ht="31.5">
      <c r="A288" s="28" t="s">
        <v>195</v>
      </c>
      <c r="B288" s="28" t="s">
        <v>261</v>
      </c>
      <c r="C288" s="28" t="s">
        <v>26</v>
      </c>
      <c r="D288" s="28" t="s">
        <v>271</v>
      </c>
      <c r="E288" s="28" t="s">
        <v>127</v>
      </c>
      <c r="F288" s="29" t="s">
        <v>128</v>
      </c>
      <c r="G288" s="30">
        <f>6500+6.5</f>
        <v>6506.5</v>
      </c>
      <c r="H288" s="30">
        <v>0</v>
      </c>
      <c r="I288" s="30">
        <f>6500+6.5</f>
        <v>6506.5</v>
      </c>
      <c r="J288" s="30"/>
      <c r="K288" s="30"/>
      <c r="L288" s="30"/>
      <c r="M288" s="30">
        <f t="shared" si="864"/>
        <v>6506.5</v>
      </c>
      <c r="N288" s="30">
        <f t="shared" si="865"/>
        <v>0</v>
      </c>
      <c r="O288" s="30">
        <f t="shared" si="866"/>
        <v>6506.5</v>
      </c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>
        <f t="shared" si="815"/>
        <v>6506.5</v>
      </c>
      <c r="AD288" s="30">
        <f t="shared" si="816"/>
        <v>0</v>
      </c>
      <c r="AE288" s="30">
        <f t="shared" si="817"/>
        <v>6506.5</v>
      </c>
      <c r="AF288" s="30"/>
      <c r="AG288" s="30">
        <f t="shared" si="818"/>
        <v>6506.5</v>
      </c>
      <c r="AH288" s="30">
        <f t="shared" si="819"/>
        <v>0</v>
      </c>
      <c r="AI288" s="30">
        <f t="shared" si="820"/>
        <v>6506.5</v>
      </c>
      <c r="AJ288" s="30"/>
      <c r="AK288" s="30"/>
      <c r="AL288" s="30"/>
      <c r="AM288" s="30"/>
      <c r="AN288" s="30"/>
      <c r="AO288" s="30"/>
      <c r="AP288" s="30"/>
      <c r="AQ288" s="30"/>
      <c r="AR288" s="30"/>
      <c r="AS288" s="30">
        <f t="shared" si="809"/>
        <v>6506.5</v>
      </c>
      <c r="AT288" s="30">
        <f t="shared" si="810"/>
        <v>0</v>
      </c>
      <c r="AU288" s="30">
        <f t="shared" si="811"/>
        <v>6506.5</v>
      </c>
      <c r="AV288" s="30"/>
      <c r="AW288" s="30"/>
      <c r="AX288" s="30"/>
      <c r="AY288" s="30">
        <f t="shared" si="812"/>
        <v>6506.5</v>
      </c>
      <c r="AZ288" s="30">
        <f t="shared" si="813"/>
        <v>0</v>
      </c>
      <c r="BA288" s="30">
        <f t="shared" si="814"/>
        <v>6506.5</v>
      </c>
      <c r="BB288" s="30"/>
      <c r="BC288" s="30"/>
      <c r="BD288" s="30"/>
      <c r="BE288" s="30"/>
      <c r="BF288" s="30"/>
      <c r="BG288" s="30"/>
      <c r="BH288" s="30"/>
      <c r="BI288" s="30"/>
      <c r="BJ288" s="30"/>
      <c r="BK288" s="30"/>
      <c r="BL288" s="30">
        <f t="shared" si="806"/>
        <v>6506.5</v>
      </c>
      <c r="BM288" s="30">
        <f t="shared" si="807"/>
        <v>0</v>
      </c>
      <c r="BN288" s="30">
        <f t="shared" si="808"/>
        <v>6506.5</v>
      </c>
      <c r="BO288" s="30"/>
      <c r="BP288" s="31"/>
      <c r="BQ288" s="1"/>
      <c r="BR288" s="1"/>
      <c r="BS288" s="1"/>
      <c r="BT288" s="1"/>
      <c r="BU288" s="1"/>
      <c r="BV288" s="1"/>
      <c r="BW288" s="1"/>
      <c r="BX288" s="1"/>
      <c r="BY288" s="1"/>
    </row>
    <row r="289" ht="47.25">
      <c r="A289" s="28" t="s">
        <v>195</v>
      </c>
      <c r="B289" s="28" t="s">
        <v>261</v>
      </c>
      <c r="C289" s="28" t="s">
        <v>26</v>
      </c>
      <c r="D289" s="28" t="s">
        <v>273</v>
      </c>
      <c r="E289" s="28"/>
      <c r="F289" s="29" t="s">
        <v>274</v>
      </c>
      <c r="G289" s="30">
        <f>G290+G292+G294+G296</f>
        <v>1096394.5999999999</v>
      </c>
      <c r="H289" s="30">
        <f>H290+H292+H294+H296</f>
        <v>1108136.8999999999</v>
      </c>
      <c r="I289" s="30">
        <f>I290+I292+I294+I296</f>
        <v>1108136.8999999999</v>
      </c>
      <c r="J289" s="30">
        <f>J290+J292+J294+J296</f>
        <v>0</v>
      </c>
      <c r="K289" s="30">
        <f>K290+K292+K294+K296</f>
        <v>0</v>
      </c>
      <c r="L289" s="30">
        <f>L290+L292+L294+L296</f>
        <v>0</v>
      </c>
      <c r="M289" s="30">
        <f t="shared" si="864"/>
        <v>1096394.5999999999</v>
      </c>
      <c r="N289" s="30">
        <f t="shared" si="865"/>
        <v>1108136.8999999999</v>
      </c>
      <c r="O289" s="30">
        <f t="shared" si="866"/>
        <v>1108136.8999999999</v>
      </c>
      <c r="P289" s="30">
        <f>P290+P292+P294+P296</f>
        <v>0</v>
      </c>
      <c r="Q289" s="30">
        <f>Q290+Q292+Q294+Q296</f>
        <v>0</v>
      </c>
      <c r="R289" s="30">
        <f>R290+R292+R294+R296</f>
        <v>-42032.5</v>
      </c>
      <c r="S289" s="30">
        <f>S290+S292+S294+S296</f>
        <v>0</v>
      </c>
      <c r="T289" s="30">
        <f>T290+T292+T294+T296</f>
        <v>0</v>
      </c>
      <c r="U289" s="30">
        <f>U290+U292+U294+U296</f>
        <v>0</v>
      </c>
      <c r="V289" s="30">
        <f>V290+V292+V294+V296</f>
        <v>0</v>
      </c>
      <c r="W289" s="30">
        <f>W290+W292+W294+W296</f>
        <v>0</v>
      </c>
      <c r="X289" s="30">
        <f>X290+X292+X294+X296</f>
        <v>0</v>
      </c>
      <c r="Y289" s="30">
        <f>Y290+Y292+Y294+Y296</f>
        <v>0</v>
      </c>
      <c r="Z289" s="30">
        <f>Z290+Z292+Z294+Z296</f>
        <v>0</v>
      </c>
      <c r="AA289" s="30">
        <f>AA290+AA292+AA294+AA296</f>
        <v>0</v>
      </c>
      <c r="AB289" s="30">
        <f>AB290+AB292+AB294+AB296</f>
        <v>0</v>
      </c>
      <c r="AC289" s="30">
        <f t="shared" si="815"/>
        <v>1054362.0999999999</v>
      </c>
      <c r="AD289" s="30">
        <f t="shared" si="816"/>
        <v>1108136.8999999999</v>
      </c>
      <c r="AE289" s="30">
        <f t="shared" si="817"/>
        <v>1108136.8999999999</v>
      </c>
      <c r="AF289" s="30">
        <f>AF290+AF292+AF294+AF296</f>
        <v>0</v>
      </c>
      <c r="AG289" s="30">
        <f t="shared" si="818"/>
        <v>1054362.0999999999</v>
      </c>
      <c r="AH289" s="30">
        <f t="shared" si="819"/>
        <v>1108136.8999999999</v>
      </c>
      <c r="AI289" s="30">
        <f t="shared" si="820"/>
        <v>1108136.8999999999</v>
      </c>
      <c r="AJ289" s="30">
        <f>AJ290+AJ292+AJ294+AJ296</f>
        <v>0</v>
      </c>
      <c r="AK289" s="30">
        <f>AK290+AK292+AK294+AK296</f>
        <v>0</v>
      </c>
      <c r="AL289" s="30">
        <f>AL290+AL292+AL294+AL296</f>
        <v>0</v>
      </c>
      <c r="AM289" s="30">
        <f>AM290+AM292+AM294+AM296</f>
        <v>0</v>
      </c>
      <c r="AN289" s="30">
        <f>AN290+AN292+AN294+AN296</f>
        <v>0</v>
      </c>
      <c r="AO289" s="30">
        <f>AO290+AO292+AO294+AO296</f>
        <v>0</v>
      </c>
      <c r="AP289" s="30">
        <f>AP290+AP292+AP294+AP296</f>
        <v>0</v>
      </c>
      <c r="AQ289" s="30">
        <f>AQ290+AQ292+AQ294+AQ296</f>
        <v>0</v>
      </c>
      <c r="AR289" s="30">
        <f>AR290+AR292+AR294+AR296</f>
        <v>0</v>
      </c>
      <c r="AS289" s="30">
        <f t="shared" si="809"/>
        <v>1054362.0999999999</v>
      </c>
      <c r="AT289" s="30">
        <f t="shared" si="810"/>
        <v>1108136.8999999999</v>
      </c>
      <c r="AU289" s="30">
        <f t="shared" si="811"/>
        <v>1108136.8999999999</v>
      </c>
      <c r="AV289" s="30">
        <f>AV290+AV292+AV294+AV296</f>
        <v>0</v>
      </c>
      <c r="AW289" s="30">
        <f>AW290+AW292+AW294+AW296</f>
        <v>0</v>
      </c>
      <c r="AX289" s="30">
        <f>AX290+AX292+AX294+AX296</f>
        <v>0</v>
      </c>
      <c r="AY289" s="30">
        <f t="shared" si="812"/>
        <v>1054362.0999999999</v>
      </c>
      <c r="AZ289" s="30">
        <f t="shared" si="813"/>
        <v>1108136.8999999999</v>
      </c>
      <c r="BA289" s="30">
        <f t="shared" si="814"/>
        <v>1108136.8999999999</v>
      </c>
      <c r="BB289" s="30">
        <f>BB290+BB292+BB294+BB296</f>
        <v>0</v>
      </c>
      <c r="BC289" s="30">
        <f>BC290+BC292+BC294+BC296</f>
        <v>0</v>
      </c>
      <c r="BD289" s="30">
        <f>BD290+BD292+BD294+BD296</f>
        <v>0</v>
      </c>
      <c r="BE289" s="30">
        <f>BE290+BE292+BE294+BE296</f>
        <v>0</v>
      </c>
      <c r="BF289" s="30">
        <f>BF290+BF292+BF294+BF296</f>
        <v>0</v>
      </c>
      <c r="BG289" s="30">
        <f>BG290+BG292+BG294+BG296</f>
        <v>0</v>
      </c>
      <c r="BH289" s="30">
        <f>BH290+BH292+BH294+BH296</f>
        <v>0</v>
      </c>
      <c r="BI289" s="30">
        <f>BI290+BI292+BI294+BI296</f>
        <v>0</v>
      </c>
      <c r="BJ289" s="30">
        <f>BJ290+BJ292+BJ294+BJ296</f>
        <v>0</v>
      </c>
      <c r="BK289" s="30">
        <f>BK290+BK292+BK294+BK296</f>
        <v>0</v>
      </c>
      <c r="BL289" s="30">
        <f t="shared" si="806"/>
        <v>1054362.0999999999</v>
      </c>
      <c r="BM289" s="30">
        <f t="shared" si="807"/>
        <v>1108136.8999999999</v>
      </c>
      <c r="BN289" s="30">
        <f t="shared" si="808"/>
        <v>1108136.8999999999</v>
      </c>
      <c r="BO289" s="30">
        <f>BO290+BO292+BO294+BO296</f>
        <v>0</v>
      </c>
      <c r="BP289" s="31"/>
      <c r="BQ289" s="1"/>
      <c r="BR289" s="1"/>
      <c r="BS289" s="1"/>
      <c r="BT289" s="1"/>
      <c r="BU289" s="1"/>
      <c r="BV289" s="1"/>
      <c r="BW289" s="1"/>
      <c r="BX289" s="1"/>
      <c r="BY289" s="1"/>
    </row>
    <row r="290" ht="47.25">
      <c r="A290" s="28" t="s">
        <v>195</v>
      </c>
      <c r="B290" s="28" t="s">
        <v>261</v>
      </c>
      <c r="C290" s="28" t="s">
        <v>26</v>
      </c>
      <c r="D290" s="28" t="s">
        <v>275</v>
      </c>
      <c r="E290" s="28"/>
      <c r="F290" s="29" t="s">
        <v>53</v>
      </c>
      <c r="G290" s="30">
        <f>G291</f>
        <v>740515.90000000002</v>
      </c>
      <c r="H290" s="30">
        <f>H291</f>
        <v>752159.09999999998</v>
      </c>
      <c r="I290" s="30">
        <f>I291</f>
        <v>752159.09999999998</v>
      </c>
      <c r="J290" s="30">
        <f>J291</f>
        <v>0</v>
      </c>
      <c r="K290" s="30">
        <f>K291</f>
        <v>0</v>
      </c>
      <c r="L290" s="30">
        <f>L291</f>
        <v>0</v>
      </c>
      <c r="M290" s="30">
        <f t="shared" si="864"/>
        <v>740515.90000000002</v>
      </c>
      <c r="N290" s="30">
        <f t="shared" si="865"/>
        <v>752159.09999999998</v>
      </c>
      <c r="O290" s="30">
        <f t="shared" si="866"/>
        <v>752159.09999999998</v>
      </c>
      <c r="P290" s="30">
        <f>P291</f>
        <v>0</v>
      </c>
      <c r="Q290" s="30">
        <f>Q291</f>
        <v>0</v>
      </c>
      <c r="R290" s="30">
        <f>R291</f>
        <v>-30479.700000000001</v>
      </c>
      <c r="S290" s="30">
        <f>S291</f>
        <v>0</v>
      </c>
      <c r="T290" s="30">
        <f>T291</f>
        <v>0</v>
      </c>
      <c r="U290" s="30">
        <f>U291</f>
        <v>0</v>
      </c>
      <c r="V290" s="30">
        <f>V291</f>
        <v>0</v>
      </c>
      <c r="W290" s="30">
        <f>W291</f>
        <v>0</v>
      </c>
      <c r="X290" s="30">
        <f>X291</f>
        <v>0</v>
      </c>
      <c r="Y290" s="30">
        <f>Y291</f>
        <v>0</v>
      </c>
      <c r="Z290" s="30">
        <f>Z291</f>
        <v>0</v>
      </c>
      <c r="AA290" s="30">
        <f>AA291</f>
        <v>0</v>
      </c>
      <c r="AB290" s="30">
        <f>AB291</f>
        <v>0</v>
      </c>
      <c r="AC290" s="30">
        <f t="shared" si="815"/>
        <v>710036.20000000007</v>
      </c>
      <c r="AD290" s="30">
        <f t="shared" si="816"/>
        <v>752159.09999999998</v>
      </c>
      <c r="AE290" s="30">
        <f t="shared" si="817"/>
        <v>752159.09999999998</v>
      </c>
      <c r="AF290" s="30">
        <f>AF291</f>
        <v>0</v>
      </c>
      <c r="AG290" s="30">
        <f t="shared" si="818"/>
        <v>710036.20000000007</v>
      </c>
      <c r="AH290" s="30">
        <f t="shared" si="819"/>
        <v>752159.09999999998</v>
      </c>
      <c r="AI290" s="30">
        <f t="shared" si="820"/>
        <v>752159.09999999998</v>
      </c>
      <c r="AJ290" s="30">
        <f>AJ291</f>
        <v>0</v>
      </c>
      <c r="AK290" s="30">
        <f>AK291</f>
        <v>0</v>
      </c>
      <c r="AL290" s="30">
        <f>AL291</f>
        <v>0</v>
      </c>
      <c r="AM290" s="30">
        <f>AM291</f>
        <v>0</v>
      </c>
      <c r="AN290" s="30">
        <f>AN291</f>
        <v>0</v>
      </c>
      <c r="AO290" s="30">
        <f>AO291</f>
        <v>0</v>
      </c>
      <c r="AP290" s="30">
        <f>AP291</f>
        <v>0</v>
      </c>
      <c r="AQ290" s="30">
        <f>AQ291</f>
        <v>0</v>
      </c>
      <c r="AR290" s="30">
        <f>AR291</f>
        <v>0</v>
      </c>
      <c r="AS290" s="30">
        <f t="shared" si="809"/>
        <v>710036.20000000007</v>
      </c>
      <c r="AT290" s="30">
        <f t="shared" si="810"/>
        <v>752159.09999999998</v>
      </c>
      <c r="AU290" s="30">
        <f t="shared" si="811"/>
        <v>752159.09999999998</v>
      </c>
      <c r="AV290" s="30">
        <f>AV291</f>
        <v>0</v>
      </c>
      <c r="AW290" s="30">
        <f>AW291</f>
        <v>0</v>
      </c>
      <c r="AX290" s="30">
        <f>AX291</f>
        <v>0</v>
      </c>
      <c r="AY290" s="30">
        <f t="shared" si="812"/>
        <v>710036.20000000007</v>
      </c>
      <c r="AZ290" s="30">
        <f t="shared" si="813"/>
        <v>752159.09999999998</v>
      </c>
      <c r="BA290" s="30">
        <f t="shared" si="814"/>
        <v>752159.09999999998</v>
      </c>
      <c r="BB290" s="30">
        <f>BB291</f>
        <v>0</v>
      </c>
      <c r="BC290" s="30">
        <f>BC291</f>
        <v>0</v>
      </c>
      <c r="BD290" s="30">
        <f>BD291</f>
        <v>0</v>
      </c>
      <c r="BE290" s="30">
        <f>BE291</f>
        <v>0</v>
      </c>
      <c r="BF290" s="30">
        <f>BF291</f>
        <v>0</v>
      </c>
      <c r="BG290" s="30">
        <f>BG291</f>
        <v>0</v>
      </c>
      <c r="BH290" s="30">
        <f>BH291</f>
        <v>0</v>
      </c>
      <c r="BI290" s="30">
        <f>BI291</f>
        <v>0</v>
      </c>
      <c r="BJ290" s="30">
        <f>BJ291</f>
        <v>0</v>
      </c>
      <c r="BK290" s="30">
        <f>BK291</f>
        <v>0</v>
      </c>
      <c r="BL290" s="30">
        <f t="shared" si="806"/>
        <v>710036.20000000007</v>
      </c>
      <c r="BM290" s="30">
        <f t="shared" si="807"/>
        <v>752159.09999999998</v>
      </c>
      <c r="BN290" s="30">
        <f t="shared" si="808"/>
        <v>752159.09999999998</v>
      </c>
      <c r="BO290" s="30">
        <f>BO291</f>
        <v>0</v>
      </c>
      <c r="BP290" s="31"/>
      <c r="BQ290" s="1"/>
      <c r="BR290" s="1"/>
      <c r="BS290" s="1"/>
      <c r="BT290" s="1"/>
      <c r="BU290" s="1"/>
      <c r="BV290" s="1"/>
      <c r="BW290" s="1"/>
      <c r="BX290" s="1"/>
      <c r="BY290" s="1"/>
    </row>
    <row r="291" ht="31.5">
      <c r="A291" s="28" t="s">
        <v>195</v>
      </c>
      <c r="B291" s="28" t="s">
        <v>261</v>
      </c>
      <c r="C291" s="28" t="s">
        <v>26</v>
      </c>
      <c r="D291" s="28" t="s">
        <v>275</v>
      </c>
      <c r="E291" s="28" t="s">
        <v>127</v>
      </c>
      <c r="F291" s="29" t="s">
        <v>128</v>
      </c>
      <c r="G291" s="30">
        <v>740515.90000000002</v>
      </c>
      <c r="H291" s="30">
        <v>752159.09999999998</v>
      </c>
      <c r="I291" s="30">
        <v>752159.09999999998</v>
      </c>
      <c r="J291" s="30"/>
      <c r="K291" s="30"/>
      <c r="L291" s="30"/>
      <c r="M291" s="30">
        <f t="shared" si="864"/>
        <v>740515.90000000002</v>
      </c>
      <c r="N291" s="30">
        <f t="shared" si="865"/>
        <v>752159.09999999998</v>
      </c>
      <c r="O291" s="30">
        <f t="shared" si="866"/>
        <v>752159.09999999998</v>
      </c>
      <c r="P291" s="30"/>
      <c r="Q291" s="30"/>
      <c r="R291" s="30">
        <v>-30479.700000000001</v>
      </c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>
        <f t="shared" si="815"/>
        <v>710036.20000000007</v>
      </c>
      <c r="AD291" s="30">
        <f t="shared" si="816"/>
        <v>752159.09999999998</v>
      </c>
      <c r="AE291" s="30">
        <f t="shared" si="817"/>
        <v>752159.09999999998</v>
      </c>
      <c r="AF291" s="30"/>
      <c r="AG291" s="30">
        <f t="shared" si="818"/>
        <v>710036.20000000007</v>
      </c>
      <c r="AH291" s="30">
        <f t="shared" si="819"/>
        <v>752159.09999999998</v>
      </c>
      <c r="AI291" s="30">
        <f t="shared" si="820"/>
        <v>752159.09999999998</v>
      </c>
      <c r="AJ291" s="30"/>
      <c r="AK291" s="30"/>
      <c r="AL291" s="30"/>
      <c r="AM291" s="30"/>
      <c r="AN291" s="30"/>
      <c r="AO291" s="30"/>
      <c r="AP291" s="30"/>
      <c r="AQ291" s="30"/>
      <c r="AR291" s="30"/>
      <c r="AS291" s="30">
        <f t="shared" si="809"/>
        <v>710036.20000000007</v>
      </c>
      <c r="AT291" s="30">
        <f t="shared" si="810"/>
        <v>752159.09999999998</v>
      </c>
      <c r="AU291" s="30">
        <f t="shared" si="811"/>
        <v>752159.09999999998</v>
      </c>
      <c r="AV291" s="30"/>
      <c r="AW291" s="30"/>
      <c r="AX291" s="30"/>
      <c r="AY291" s="30">
        <f t="shared" si="812"/>
        <v>710036.20000000007</v>
      </c>
      <c r="AZ291" s="30">
        <f t="shared" si="813"/>
        <v>752159.09999999998</v>
      </c>
      <c r="BA291" s="30">
        <f t="shared" si="814"/>
        <v>752159.09999999998</v>
      </c>
      <c r="BB291" s="30"/>
      <c r="BC291" s="30"/>
      <c r="BD291" s="30"/>
      <c r="BE291" s="30"/>
      <c r="BF291" s="30"/>
      <c r="BG291" s="30"/>
      <c r="BH291" s="30"/>
      <c r="BI291" s="30"/>
      <c r="BJ291" s="30"/>
      <c r="BK291" s="30"/>
      <c r="BL291" s="30">
        <f t="shared" si="806"/>
        <v>710036.20000000007</v>
      </c>
      <c r="BM291" s="30">
        <f t="shared" si="807"/>
        <v>752159.09999999998</v>
      </c>
      <c r="BN291" s="30">
        <f t="shared" si="808"/>
        <v>752159.09999999998</v>
      </c>
      <c r="BO291" s="30"/>
      <c r="BP291" s="31"/>
      <c r="BQ291" s="1"/>
      <c r="BR291" s="1"/>
      <c r="BS291" s="1"/>
      <c r="BT291" s="1"/>
      <c r="BU291" s="1"/>
      <c r="BV291" s="1"/>
      <c r="BW291" s="1"/>
      <c r="BX291" s="1"/>
      <c r="BY291" s="1"/>
    </row>
    <row r="292" ht="47.25">
      <c r="A292" s="28" t="s">
        <v>195</v>
      </c>
      <c r="B292" s="28" t="s">
        <v>261</v>
      </c>
      <c r="C292" s="28" t="s">
        <v>26</v>
      </c>
      <c r="D292" s="28" t="s">
        <v>276</v>
      </c>
      <c r="E292" s="28"/>
      <c r="F292" s="29" t="s">
        <v>277</v>
      </c>
      <c r="G292" s="30">
        <f>G293</f>
        <v>15996.5</v>
      </c>
      <c r="H292" s="30">
        <f>H293</f>
        <v>16095.6</v>
      </c>
      <c r="I292" s="30">
        <f>I293</f>
        <v>16095.6</v>
      </c>
      <c r="J292" s="30">
        <f>J293</f>
        <v>0</v>
      </c>
      <c r="K292" s="30">
        <f>K293</f>
        <v>0</v>
      </c>
      <c r="L292" s="30">
        <f>L293</f>
        <v>0</v>
      </c>
      <c r="M292" s="30">
        <f t="shared" si="864"/>
        <v>15996.5</v>
      </c>
      <c r="N292" s="30">
        <f t="shared" si="865"/>
        <v>16095.6</v>
      </c>
      <c r="O292" s="30">
        <f t="shared" si="866"/>
        <v>16095.6</v>
      </c>
      <c r="P292" s="30">
        <f>P293</f>
        <v>0</v>
      </c>
      <c r="Q292" s="30">
        <f>Q293</f>
        <v>0</v>
      </c>
      <c r="R292" s="30">
        <f>R293</f>
        <v>0</v>
      </c>
      <c r="S292" s="30">
        <f>S293</f>
        <v>0</v>
      </c>
      <c r="T292" s="30">
        <f>T293</f>
        <v>0</v>
      </c>
      <c r="U292" s="30">
        <f>U293</f>
        <v>0</v>
      </c>
      <c r="V292" s="30">
        <f>V293</f>
        <v>0</v>
      </c>
      <c r="W292" s="30">
        <f>W293</f>
        <v>0</v>
      </c>
      <c r="X292" s="30">
        <f>X293</f>
        <v>0</v>
      </c>
      <c r="Y292" s="30">
        <f>Y293</f>
        <v>0</v>
      </c>
      <c r="Z292" s="30">
        <f>Z293</f>
        <v>0</v>
      </c>
      <c r="AA292" s="30">
        <f>AA293</f>
        <v>0</v>
      </c>
      <c r="AB292" s="30">
        <f>AB293</f>
        <v>0</v>
      </c>
      <c r="AC292" s="30">
        <f t="shared" si="815"/>
        <v>15996.5</v>
      </c>
      <c r="AD292" s="30">
        <f t="shared" si="816"/>
        <v>16095.6</v>
      </c>
      <c r="AE292" s="30">
        <f t="shared" si="817"/>
        <v>16095.6</v>
      </c>
      <c r="AF292" s="30">
        <f>AF293</f>
        <v>0</v>
      </c>
      <c r="AG292" s="30">
        <f t="shared" si="818"/>
        <v>15996.5</v>
      </c>
      <c r="AH292" s="30">
        <f t="shared" si="819"/>
        <v>16095.6</v>
      </c>
      <c r="AI292" s="30">
        <f t="shared" si="820"/>
        <v>16095.6</v>
      </c>
      <c r="AJ292" s="30">
        <f>AJ293</f>
        <v>0</v>
      </c>
      <c r="AK292" s="30">
        <f>AK293</f>
        <v>0</v>
      </c>
      <c r="AL292" s="30">
        <f>AL293</f>
        <v>0</v>
      </c>
      <c r="AM292" s="30">
        <f>AM293</f>
        <v>0</v>
      </c>
      <c r="AN292" s="30">
        <f>AN293</f>
        <v>0</v>
      </c>
      <c r="AO292" s="30">
        <f>AO293</f>
        <v>0</v>
      </c>
      <c r="AP292" s="30">
        <f>AP293</f>
        <v>0</v>
      </c>
      <c r="AQ292" s="30">
        <f>AQ293</f>
        <v>0</v>
      </c>
      <c r="AR292" s="30">
        <f>AR293</f>
        <v>0</v>
      </c>
      <c r="AS292" s="30">
        <f t="shared" si="809"/>
        <v>15996.5</v>
      </c>
      <c r="AT292" s="30">
        <f t="shared" si="810"/>
        <v>16095.6</v>
      </c>
      <c r="AU292" s="30">
        <f t="shared" si="811"/>
        <v>16095.6</v>
      </c>
      <c r="AV292" s="30">
        <f>AV293</f>
        <v>0</v>
      </c>
      <c r="AW292" s="30">
        <f>AW293</f>
        <v>0</v>
      </c>
      <c r="AX292" s="30">
        <f>AX293</f>
        <v>0</v>
      </c>
      <c r="AY292" s="30">
        <f t="shared" si="812"/>
        <v>15996.5</v>
      </c>
      <c r="AZ292" s="30">
        <f t="shared" si="813"/>
        <v>16095.6</v>
      </c>
      <c r="BA292" s="30">
        <f t="shared" si="814"/>
        <v>16095.6</v>
      </c>
      <c r="BB292" s="30">
        <f>BB293</f>
        <v>0</v>
      </c>
      <c r="BC292" s="30">
        <f>BC293</f>
        <v>0</v>
      </c>
      <c r="BD292" s="30">
        <f>BD293</f>
        <v>0</v>
      </c>
      <c r="BE292" s="30">
        <f>BE293</f>
        <v>0</v>
      </c>
      <c r="BF292" s="30">
        <f>BF293</f>
        <v>0</v>
      </c>
      <c r="BG292" s="30">
        <f>BG293</f>
        <v>0</v>
      </c>
      <c r="BH292" s="30">
        <f>BH293</f>
        <v>0</v>
      </c>
      <c r="BI292" s="30">
        <f>BI293</f>
        <v>0</v>
      </c>
      <c r="BJ292" s="30">
        <f>BJ293</f>
        <v>0</v>
      </c>
      <c r="BK292" s="30">
        <f>BK293</f>
        <v>0</v>
      </c>
      <c r="BL292" s="30">
        <f t="shared" ref="BL292:BL355" si="996">AY292+BB292+BC292+BE292+BD292</f>
        <v>15996.5</v>
      </c>
      <c r="BM292" s="30">
        <f t="shared" ref="BM292:BM355" si="997">AZ292+BF292+BG292+BH292</f>
        <v>16095.6</v>
      </c>
      <c r="BN292" s="30">
        <f t="shared" ref="BN292:BN355" si="998">BA292+BI292+BJ292+BK292</f>
        <v>16095.6</v>
      </c>
      <c r="BO292" s="30">
        <f>BO293</f>
        <v>0</v>
      </c>
      <c r="BP292" s="31"/>
      <c r="BQ292" s="1"/>
      <c r="BR292" s="1"/>
      <c r="BS292" s="1"/>
      <c r="BT292" s="1"/>
      <c r="BU292" s="1"/>
      <c r="BV292" s="1"/>
      <c r="BW292" s="1"/>
      <c r="BX292" s="1"/>
      <c r="BY292" s="1"/>
    </row>
    <row r="293" ht="31.5">
      <c r="A293" s="28" t="s">
        <v>195</v>
      </c>
      <c r="B293" s="28" t="s">
        <v>261</v>
      </c>
      <c r="C293" s="28" t="s">
        <v>26</v>
      </c>
      <c r="D293" s="28" t="s">
        <v>276</v>
      </c>
      <c r="E293" s="28" t="s">
        <v>127</v>
      </c>
      <c r="F293" s="29" t="s">
        <v>128</v>
      </c>
      <c r="G293" s="30">
        <v>15996.5</v>
      </c>
      <c r="H293" s="30">
        <v>16095.6</v>
      </c>
      <c r="I293" s="30">
        <v>16095.6</v>
      </c>
      <c r="J293" s="30"/>
      <c r="K293" s="30"/>
      <c r="L293" s="30"/>
      <c r="M293" s="30">
        <f t="shared" si="864"/>
        <v>15996.5</v>
      </c>
      <c r="N293" s="30">
        <f t="shared" si="865"/>
        <v>16095.6</v>
      </c>
      <c r="O293" s="30">
        <f t="shared" si="866"/>
        <v>16095.6</v>
      </c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>
        <f t="shared" si="815"/>
        <v>15996.5</v>
      </c>
      <c r="AD293" s="30">
        <f t="shared" si="816"/>
        <v>16095.6</v>
      </c>
      <c r="AE293" s="30">
        <f t="shared" si="817"/>
        <v>16095.6</v>
      </c>
      <c r="AF293" s="30"/>
      <c r="AG293" s="30">
        <f t="shared" si="818"/>
        <v>15996.5</v>
      </c>
      <c r="AH293" s="30">
        <f t="shared" si="819"/>
        <v>16095.6</v>
      </c>
      <c r="AI293" s="30">
        <f t="shared" si="820"/>
        <v>16095.6</v>
      </c>
      <c r="AJ293" s="30"/>
      <c r="AK293" s="30"/>
      <c r="AL293" s="30"/>
      <c r="AM293" s="30"/>
      <c r="AN293" s="30"/>
      <c r="AO293" s="30"/>
      <c r="AP293" s="30"/>
      <c r="AQ293" s="30"/>
      <c r="AR293" s="30"/>
      <c r="AS293" s="30">
        <f t="shared" ref="AS293:AS356" si="999">AG293+AJ293+AK293+AL293+AM293</f>
        <v>15996.5</v>
      </c>
      <c r="AT293" s="30">
        <f t="shared" ref="AT293:AT356" si="1000">AH293+AN293+AO293+AP293</f>
        <v>16095.6</v>
      </c>
      <c r="AU293" s="30">
        <f t="shared" ref="AU293:AU356" si="1001">AI293+AR293+AQ293</f>
        <v>16095.6</v>
      </c>
      <c r="AV293" s="30"/>
      <c r="AW293" s="30"/>
      <c r="AX293" s="30"/>
      <c r="AY293" s="30">
        <f t="shared" ref="AY293:AY356" si="1002">AS293+AV293</f>
        <v>15996.5</v>
      </c>
      <c r="AZ293" s="30">
        <f t="shared" ref="AZ293:AZ356" si="1003">AT293+AW293</f>
        <v>16095.6</v>
      </c>
      <c r="BA293" s="30">
        <f t="shared" ref="BA293:BA356" si="1004">AU293+AX293</f>
        <v>16095.6</v>
      </c>
      <c r="BB293" s="30"/>
      <c r="BC293" s="30"/>
      <c r="BD293" s="30"/>
      <c r="BE293" s="30"/>
      <c r="BF293" s="30"/>
      <c r="BG293" s="30"/>
      <c r="BH293" s="30"/>
      <c r="BI293" s="30"/>
      <c r="BJ293" s="30"/>
      <c r="BK293" s="30"/>
      <c r="BL293" s="30">
        <f t="shared" si="996"/>
        <v>15996.5</v>
      </c>
      <c r="BM293" s="30">
        <f t="shared" si="997"/>
        <v>16095.6</v>
      </c>
      <c r="BN293" s="30">
        <f t="shared" si="998"/>
        <v>16095.6</v>
      </c>
      <c r="BO293" s="30"/>
      <c r="BP293" s="31"/>
      <c r="BQ293" s="1"/>
      <c r="BR293" s="1"/>
      <c r="BS293" s="1"/>
      <c r="BT293" s="1"/>
      <c r="BU293" s="1"/>
      <c r="BV293" s="1"/>
      <c r="BW293" s="1"/>
      <c r="BX293" s="1"/>
      <c r="BY293" s="1"/>
    </row>
    <row r="294">
      <c r="A294" s="28" t="s">
        <v>195</v>
      </c>
      <c r="B294" s="28" t="s">
        <v>261</v>
      </c>
      <c r="C294" s="28" t="s">
        <v>26</v>
      </c>
      <c r="D294" s="28" t="s">
        <v>278</v>
      </c>
      <c r="E294" s="28"/>
      <c r="F294" s="29" t="s">
        <v>279</v>
      </c>
      <c r="G294" s="30">
        <f>G295</f>
        <v>321759.79999999999</v>
      </c>
      <c r="H294" s="30">
        <f>H295</f>
        <v>321759.79999999999</v>
      </c>
      <c r="I294" s="30">
        <f>I295</f>
        <v>321759.79999999999</v>
      </c>
      <c r="J294" s="30">
        <f>J295</f>
        <v>0</v>
      </c>
      <c r="K294" s="30">
        <f>K295</f>
        <v>0</v>
      </c>
      <c r="L294" s="30">
        <f>L295</f>
        <v>0</v>
      </c>
      <c r="M294" s="30">
        <f t="shared" si="864"/>
        <v>321759.79999999999</v>
      </c>
      <c r="N294" s="30">
        <f t="shared" si="865"/>
        <v>321759.79999999999</v>
      </c>
      <c r="O294" s="30">
        <f t="shared" si="866"/>
        <v>321759.79999999999</v>
      </c>
      <c r="P294" s="30">
        <f>P295</f>
        <v>0</v>
      </c>
      <c r="Q294" s="30">
        <f>Q295</f>
        <v>0</v>
      </c>
      <c r="R294" s="30">
        <f>R295</f>
        <v>-11207.1</v>
      </c>
      <c r="S294" s="30">
        <f>S295</f>
        <v>0</v>
      </c>
      <c r="T294" s="30">
        <f>T295</f>
        <v>0</v>
      </c>
      <c r="U294" s="30">
        <f>U295</f>
        <v>0</v>
      </c>
      <c r="V294" s="30">
        <f>V295</f>
        <v>0</v>
      </c>
      <c r="W294" s="30">
        <f>W295</f>
        <v>0</v>
      </c>
      <c r="X294" s="30">
        <f>X295</f>
        <v>0</v>
      </c>
      <c r="Y294" s="30">
        <f>Y295</f>
        <v>0</v>
      </c>
      <c r="Z294" s="30">
        <f>Z295</f>
        <v>0</v>
      </c>
      <c r="AA294" s="30">
        <f>AA295</f>
        <v>0</v>
      </c>
      <c r="AB294" s="30">
        <f>AB295</f>
        <v>0</v>
      </c>
      <c r="AC294" s="30">
        <f t="shared" si="815"/>
        <v>310552.70000000001</v>
      </c>
      <c r="AD294" s="30">
        <f t="shared" si="816"/>
        <v>321759.79999999999</v>
      </c>
      <c r="AE294" s="30">
        <f t="shared" si="817"/>
        <v>321759.79999999999</v>
      </c>
      <c r="AF294" s="30">
        <f>AF295</f>
        <v>0</v>
      </c>
      <c r="AG294" s="30">
        <f t="shared" si="818"/>
        <v>310552.70000000001</v>
      </c>
      <c r="AH294" s="30">
        <f t="shared" si="819"/>
        <v>321759.79999999999</v>
      </c>
      <c r="AI294" s="30">
        <f t="shared" si="820"/>
        <v>321759.79999999999</v>
      </c>
      <c r="AJ294" s="30">
        <f>AJ295</f>
        <v>0</v>
      </c>
      <c r="AK294" s="30">
        <f>AK295</f>
        <v>0</v>
      </c>
      <c r="AL294" s="30">
        <f>AL295</f>
        <v>0</v>
      </c>
      <c r="AM294" s="30">
        <f>AM295</f>
        <v>0</v>
      </c>
      <c r="AN294" s="30">
        <f>AN295</f>
        <v>0</v>
      </c>
      <c r="AO294" s="30">
        <f>AO295</f>
        <v>0</v>
      </c>
      <c r="AP294" s="30">
        <f>AP295</f>
        <v>0</v>
      </c>
      <c r="AQ294" s="30">
        <f>AQ295</f>
        <v>0</v>
      </c>
      <c r="AR294" s="30">
        <f>AR295</f>
        <v>0</v>
      </c>
      <c r="AS294" s="30">
        <f t="shared" si="999"/>
        <v>310552.70000000001</v>
      </c>
      <c r="AT294" s="30">
        <f t="shared" si="1000"/>
        <v>321759.79999999999</v>
      </c>
      <c r="AU294" s="30">
        <f t="shared" si="1001"/>
        <v>321759.79999999999</v>
      </c>
      <c r="AV294" s="30">
        <f>AV295</f>
        <v>0</v>
      </c>
      <c r="AW294" s="30">
        <f>AW295</f>
        <v>0</v>
      </c>
      <c r="AX294" s="30">
        <f>AX295</f>
        <v>0</v>
      </c>
      <c r="AY294" s="30">
        <f t="shared" si="1002"/>
        <v>310552.70000000001</v>
      </c>
      <c r="AZ294" s="30">
        <f t="shared" si="1003"/>
        <v>321759.79999999999</v>
      </c>
      <c r="BA294" s="30">
        <f t="shared" si="1004"/>
        <v>321759.79999999999</v>
      </c>
      <c r="BB294" s="30">
        <f>BB295</f>
        <v>0</v>
      </c>
      <c r="BC294" s="30">
        <f>BC295</f>
        <v>0</v>
      </c>
      <c r="BD294" s="30">
        <f>BD295</f>
        <v>0</v>
      </c>
      <c r="BE294" s="30">
        <f>BE295</f>
        <v>0</v>
      </c>
      <c r="BF294" s="30">
        <f>BF295</f>
        <v>0</v>
      </c>
      <c r="BG294" s="30">
        <f>BG295</f>
        <v>0</v>
      </c>
      <c r="BH294" s="30">
        <f>BH295</f>
        <v>0</v>
      </c>
      <c r="BI294" s="30">
        <f>BI295</f>
        <v>0</v>
      </c>
      <c r="BJ294" s="30">
        <f>BJ295</f>
        <v>0</v>
      </c>
      <c r="BK294" s="30">
        <f>BK295</f>
        <v>0</v>
      </c>
      <c r="BL294" s="30">
        <f t="shared" si="996"/>
        <v>310552.70000000001</v>
      </c>
      <c r="BM294" s="30">
        <f t="shared" si="997"/>
        <v>321759.79999999999</v>
      </c>
      <c r="BN294" s="30">
        <f t="shared" si="998"/>
        <v>321759.79999999999</v>
      </c>
      <c r="BO294" s="30">
        <f>BO295</f>
        <v>0</v>
      </c>
      <c r="BP294" s="31"/>
      <c r="BQ294" s="1"/>
      <c r="BR294" s="1"/>
      <c r="BS294" s="1"/>
      <c r="BT294" s="1"/>
      <c r="BU294" s="1"/>
      <c r="BV294" s="1"/>
      <c r="BW294" s="1"/>
      <c r="BX294" s="1"/>
      <c r="BY294" s="1"/>
    </row>
    <row r="295" ht="31.5">
      <c r="A295" s="28" t="s">
        <v>195</v>
      </c>
      <c r="B295" s="28" t="s">
        <v>261</v>
      </c>
      <c r="C295" s="28" t="s">
        <v>26</v>
      </c>
      <c r="D295" s="28" t="s">
        <v>278</v>
      </c>
      <c r="E295" s="28" t="s">
        <v>127</v>
      </c>
      <c r="F295" s="29" t="s">
        <v>128</v>
      </c>
      <c r="G295" s="30">
        <v>321759.79999999999</v>
      </c>
      <c r="H295" s="30">
        <v>321759.79999999999</v>
      </c>
      <c r="I295" s="30">
        <v>321759.79999999999</v>
      </c>
      <c r="J295" s="30"/>
      <c r="K295" s="30"/>
      <c r="L295" s="30"/>
      <c r="M295" s="30">
        <f t="shared" si="864"/>
        <v>321759.79999999999</v>
      </c>
      <c r="N295" s="30">
        <f t="shared" si="865"/>
        <v>321759.79999999999</v>
      </c>
      <c r="O295" s="30">
        <f t="shared" si="866"/>
        <v>321759.79999999999</v>
      </c>
      <c r="P295" s="30"/>
      <c r="Q295" s="30"/>
      <c r="R295" s="30">
        <v>-11207.1</v>
      </c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>
        <f t="shared" si="815"/>
        <v>310552.70000000001</v>
      </c>
      <c r="AD295" s="30">
        <f t="shared" si="816"/>
        <v>321759.79999999999</v>
      </c>
      <c r="AE295" s="30">
        <f t="shared" si="817"/>
        <v>321759.79999999999</v>
      </c>
      <c r="AF295" s="30"/>
      <c r="AG295" s="30">
        <f t="shared" si="818"/>
        <v>310552.70000000001</v>
      </c>
      <c r="AH295" s="30">
        <f t="shared" si="819"/>
        <v>321759.79999999999</v>
      </c>
      <c r="AI295" s="30">
        <f t="shared" si="820"/>
        <v>321759.79999999999</v>
      </c>
      <c r="AJ295" s="30"/>
      <c r="AK295" s="30"/>
      <c r="AL295" s="30"/>
      <c r="AM295" s="30"/>
      <c r="AN295" s="30"/>
      <c r="AO295" s="30"/>
      <c r="AP295" s="30"/>
      <c r="AQ295" s="30"/>
      <c r="AR295" s="30"/>
      <c r="AS295" s="30">
        <f t="shared" si="999"/>
        <v>310552.70000000001</v>
      </c>
      <c r="AT295" s="30">
        <f t="shared" si="1000"/>
        <v>321759.79999999999</v>
      </c>
      <c r="AU295" s="30">
        <f t="shared" si="1001"/>
        <v>321759.79999999999</v>
      </c>
      <c r="AV295" s="30"/>
      <c r="AW295" s="30"/>
      <c r="AX295" s="30"/>
      <c r="AY295" s="30">
        <f t="shared" si="1002"/>
        <v>310552.70000000001</v>
      </c>
      <c r="AZ295" s="30">
        <f t="shared" si="1003"/>
        <v>321759.79999999999</v>
      </c>
      <c r="BA295" s="30">
        <f t="shared" si="1004"/>
        <v>321759.79999999999</v>
      </c>
      <c r="BB295" s="30"/>
      <c r="BC295" s="30"/>
      <c r="BD295" s="30"/>
      <c r="BE295" s="30"/>
      <c r="BF295" s="30"/>
      <c r="BG295" s="30"/>
      <c r="BH295" s="30"/>
      <c r="BI295" s="30"/>
      <c r="BJ295" s="30"/>
      <c r="BK295" s="30"/>
      <c r="BL295" s="30">
        <f t="shared" si="996"/>
        <v>310552.70000000001</v>
      </c>
      <c r="BM295" s="30">
        <f t="shared" si="997"/>
        <v>321759.79999999999</v>
      </c>
      <c r="BN295" s="30">
        <f t="shared" si="998"/>
        <v>321759.79999999999</v>
      </c>
      <c r="BO295" s="30"/>
      <c r="BP295" s="31"/>
      <c r="BQ295" s="1"/>
      <c r="BR295" s="1"/>
      <c r="BS295" s="1"/>
      <c r="BT295" s="1"/>
      <c r="BU295" s="1"/>
      <c r="BV295" s="1"/>
      <c r="BW295" s="1"/>
      <c r="BX295" s="1"/>
      <c r="BY295" s="1"/>
    </row>
    <row r="296" ht="63">
      <c r="A296" s="28" t="s">
        <v>195</v>
      </c>
      <c r="B296" s="28" t="s">
        <v>261</v>
      </c>
      <c r="C296" s="28" t="s">
        <v>26</v>
      </c>
      <c r="D296" s="28" t="s">
        <v>280</v>
      </c>
      <c r="E296" s="28"/>
      <c r="F296" s="29" t="s">
        <v>281</v>
      </c>
      <c r="G296" s="30">
        <f>G297</f>
        <v>18122.400000000001</v>
      </c>
      <c r="H296" s="30">
        <f>H297</f>
        <v>18122.400000000001</v>
      </c>
      <c r="I296" s="30">
        <f>I297</f>
        <v>18122.400000000001</v>
      </c>
      <c r="J296" s="30">
        <f>J297</f>
        <v>0</v>
      </c>
      <c r="K296" s="30">
        <f>K297</f>
        <v>0</v>
      </c>
      <c r="L296" s="30">
        <f>L297</f>
        <v>0</v>
      </c>
      <c r="M296" s="30">
        <f t="shared" si="864"/>
        <v>18122.400000000001</v>
      </c>
      <c r="N296" s="30">
        <f t="shared" si="865"/>
        <v>18122.400000000001</v>
      </c>
      <c r="O296" s="30">
        <f t="shared" si="866"/>
        <v>18122.400000000001</v>
      </c>
      <c r="P296" s="30">
        <f>P297</f>
        <v>0</v>
      </c>
      <c r="Q296" s="30">
        <f>Q297</f>
        <v>0</v>
      </c>
      <c r="R296" s="30">
        <f>R297</f>
        <v>-345.69999999999999</v>
      </c>
      <c r="S296" s="30">
        <f>S297</f>
        <v>0</v>
      </c>
      <c r="T296" s="30">
        <f>T297</f>
        <v>0</v>
      </c>
      <c r="U296" s="30">
        <f>U297</f>
        <v>0</v>
      </c>
      <c r="V296" s="30">
        <f>V297</f>
        <v>0</v>
      </c>
      <c r="W296" s="30">
        <f>W297</f>
        <v>0</v>
      </c>
      <c r="X296" s="30">
        <f>X297</f>
        <v>0</v>
      </c>
      <c r="Y296" s="30">
        <f>Y297</f>
        <v>0</v>
      </c>
      <c r="Z296" s="30">
        <f>Z297</f>
        <v>0</v>
      </c>
      <c r="AA296" s="30">
        <f>AA297</f>
        <v>0</v>
      </c>
      <c r="AB296" s="30">
        <f>AB297</f>
        <v>0</v>
      </c>
      <c r="AC296" s="30">
        <f t="shared" si="815"/>
        <v>17776.700000000001</v>
      </c>
      <c r="AD296" s="30">
        <f t="shared" si="816"/>
        <v>18122.400000000001</v>
      </c>
      <c r="AE296" s="30">
        <f t="shared" si="817"/>
        <v>18122.400000000001</v>
      </c>
      <c r="AF296" s="30">
        <f>AF297</f>
        <v>0</v>
      </c>
      <c r="AG296" s="30">
        <f t="shared" si="818"/>
        <v>17776.700000000001</v>
      </c>
      <c r="AH296" s="30">
        <f t="shared" si="819"/>
        <v>18122.400000000001</v>
      </c>
      <c r="AI296" s="30">
        <f t="shared" si="820"/>
        <v>18122.400000000001</v>
      </c>
      <c r="AJ296" s="30">
        <f>AJ297</f>
        <v>0</v>
      </c>
      <c r="AK296" s="30">
        <f>AK297</f>
        <v>0</v>
      </c>
      <c r="AL296" s="30">
        <f>AL297</f>
        <v>0</v>
      </c>
      <c r="AM296" s="30">
        <f>AM297</f>
        <v>0</v>
      </c>
      <c r="AN296" s="30">
        <f>AN297</f>
        <v>0</v>
      </c>
      <c r="AO296" s="30">
        <f>AO297</f>
        <v>0</v>
      </c>
      <c r="AP296" s="30">
        <f>AP297</f>
        <v>0</v>
      </c>
      <c r="AQ296" s="30">
        <f>AQ297</f>
        <v>0</v>
      </c>
      <c r="AR296" s="30">
        <f>AR297</f>
        <v>0</v>
      </c>
      <c r="AS296" s="30">
        <f t="shared" si="999"/>
        <v>17776.700000000001</v>
      </c>
      <c r="AT296" s="30">
        <f t="shared" si="1000"/>
        <v>18122.400000000001</v>
      </c>
      <c r="AU296" s="30">
        <f t="shared" si="1001"/>
        <v>18122.400000000001</v>
      </c>
      <c r="AV296" s="30">
        <f>AV297</f>
        <v>0</v>
      </c>
      <c r="AW296" s="30">
        <f>AW297</f>
        <v>0</v>
      </c>
      <c r="AX296" s="30">
        <f>AX297</f>
        <v>0</v>
      </c>
      <c r="AY296" s="30">
        <f t="shared" si="1002"/>
        <v>17776.700000000001</v>
      </c>
      <c r="AZ296" s="30">
        <f t="shared" si="1003"/>
        <v>18122.400000000001</v>
      </c>
      <c r="BA296" s="30">
        <f t="shared" si="1004"/>
        <v>18122.400000000001</v>
      </c>
      <c r="BB296" s="30">
        <f>BB297</f>
        <v>0</v>
      </c>
      <c r="BC296" s="30">
        <f>BC297</f>
        <v>0</v>
      </c>
      <c r="BD296" s="30">
        <f>BD297</f>
        <v>0</v>
      </c>
      <c r="BE296" s="30">
        <f>BE297</f>
        <v>0</v>
      </c>
      <c r="BF296" s="30">
        <f>BF297</f>
        <v>0</v>
      </c>
      <c r="BG296" s="30">
        <f>BG297</f>
        <v>0</v>
      </c>
      <c r="BH296" s="30">
        <f>BH297</f>
        <v>0</v>
      </c>
      <c r="BI296" s="30">
        <f>BI297</f>
        <v>0</v>
      </c>
      <c r="BJ296" s="30">
        <f>BJ297</f>
        <v>0</v>
      </c>
      <c r="BK296" s="30">
        <f>BK297</f>
        <v>0</v>
      </c>
      <c r="BL296" s="30">
        <f t="shared" si="996"/>
        <v>17776.700000000001</v>
      </c>
      <c r="BM296" s="30">
        <f t="shared" si="997"/>
        <v>18122.400000000001</v>
      </c>
      <c r="BN296" s="30">
        <f t="shared" si="998"/>
        <v>18122.400000000001</v>
      </c>
      <c r="BO296" s="30">
        <f>BO297</f>
        <v>0</v>
      </c>
      <c r="BP296" s="31"/>
      <c r="BQ296" s="1"/>
      <c r="BR296" s="1"/>
      <c r="BS296" s="1"/>
      <c r="BT296" s="1"/>
      <c r="BU296" s="1"/>
      <c r="BV296" s="1"/>
      <c r="BW296" s="1"/>
      <c r="BX296" s="1"/>
      <c r="BY296" s="1"/>
    </row>
    <row r="297" ht="31.5">
      <c r="A297" s="28" t="s">
        <v>195</v>
      </c>
      <c r="B297" s="28" t="s">
        <v>261</v>
      </c>
      <c r="C297" s="28" t="s">
        <v>26</v>
      </c>
      <c r="D297" s="28" t="s">
        <v>280</v>
      </c>
      <c r="E297" s="28" t="s">
        <v>127</v>
      </c>
      <c r="F297" s="29" t="s">
        <v>128</v>
      </c>
      <c r="G297" s="30">
        <v>18122.400000000001</v>
      </c>
      <c r="H297" s="30">
        <v>18122.400000000001</v>
      </c>
      <c r="I297" s="30">
        <v>18122.400000000001</v>
      </c>
      <c r="J297" s="30"/>
      <c r="K297" s="30"/>
      <c r="L297" s="30"/>
      <c r="M297" s="30">
        <f t="shared" si="864"/>
        <v>18122.400000000001</v>
      </c>
      <c r="N297" s="30">
        <f t="shared" si="865"/>
        <v>18122.400000000001</v>
      </c>
      <c r="O297" s="30">
        <f t="shared" si="866"/>
        <v>18122.400000000001</v>
      </c>
      <c r="P297" s="30"/>
      <c r="Q297" s="30"/>
      <c r="R297" s="30">
        <v>-345.69999999999999</v>
      </c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>
        <f t="shared" si="815"/>
        <v>17776.700000000001</v>
      </c>
      <c r="AD297" s="30">
        <f t="shared" si="816"/>
        <v>18122.400000000001</v>
      </c>
      <c r="AE297" s="30">
        <f t="shared" si="817"/>
        <v>18122.400000000001</v>
      </c>
      <c r="AF297" s="30"/>
      <c r="AG297" s="30">
        <f t="shared" si="818"/>
        <v>17776.700000000001</v>
      </c>
      <c r="AH297" s="30">
        <f t="shared" si="819"/>
        <v>18122.400000000001</v>
      </c>
      <c r="AI297" s="30">
        <f t="shared" si="820"/>
        <v>18122.400000000001</v>
      </c>
      <c r="AJ297" s="30"/>
      <c r="AK297" s="30"/>
      <c r="AL297" s="30"/>
      <c r="AM297" s="30"/>
      <c r="AN297" s="30"/>
      <c r="AO297" s="30"/>
      <c r="AP297" s="30"/>
      <c r="AQ297" s="30"/>
      <c r="AR297" s="30"/>
      <c r="AS297" s="30">
        <f t="shared" si="999"/>
        <v>17776.700000000001</v>
      </c>
      <c r="AT297" s="30">
        <f t="shared" si="1000"/>
        <v>18122.400000000001</v>
      </c>
      <c r="AU297" s="30">
        <f t="shared" si="1001"/>
        <v>18122.400000000001</v>
      </c>
      <c r="AV297" s="30"/>
      <c r="AW297" s="30"/>
      <c r="AX297" s="30"/>
      <c r="AY297" s="30">
        <f t="shared" si="1002"/>
        <v>17776.700000000001</v>
      </c>
      <c r="AZ297" s="30">
        <f t="shared" si="1003"/>
        <v>18122.400000000001</v>
      </c>
      <c r="BA297" s="30">
        <f t="shared" si="1004"/>
        <v>18122.400000000001</v>
      </c>
      <c r="BB297" s="30"/>
      <c r="BC297" s="30"/>
      <c r="BD297" s="30"/>
      <c r="BE297" s="30"/>
      <c r="BF297" s="30"/>
      <c r="BG297" s="30"/>
      <c r="BH297" s="30"/>
      <c r="BI297" s="30"/>
      <c r="BJ297" s="30"/>
      <c r="BK297" s="30"/>
      <c r="BL297" s="30">
        <f t="shared" si="996"/>
        <v>17776.700000000001</v>
      </c>
      <c r="BM297" s="30">
        <f t="shared" si="997"/>
        <v>18122.400000000001</v>
      </c>
      <c r="BN297" s="30">
        <f t="shared" si="998"/>
        <v>18122.400000000001</v>
      </c>
      <c r="BO297" s="30"/>
      <c r="BP297" s="31"/>
      <c r="BQ297" s="1"/>
      <c r="BR297" s="1"/>
      <c r="BS297" s="1"/>
      <c r="BT297" s="1"/>
      <c r="BU297" s="1"/>
      <c r="BV297" s="1"/>
      <c r="BW297" s="1"/>
      <c r="BX297" s="1"/>
      <c r="BY297" s="1"/>
    </row>
    <row r="298" ht="31.5">
      <c r="A298" s="28" t="s">
        <v>195</v>
      </c>
      <c r="B298" s="28" t="s">
        <v>261</v>
      </c>
      <c r="C298" s="28" t="s">
        <v>26</v>
      </c>
      <c r="D298" s="28" t="s">
        <v>202</v>
      </c>
      <c r="E298" s="28"/>
      <c r="F298" s="29" t="s">
        <v>203</v>
      </c>
      <c r="G298" s="30">
        <f>G299+G301+G303</f>
        <v>304289.5</v>
      </c>
      <c r="H298" s="30">
        <f>H299+H301+H303</f>
        <v>186249.5</v>
      </c>
      <c r="I298" s="30">
        <f>I299+I301+I303</f>
        <v>137378.10000000001</v>
      </c>
      <c r="J298" s="30">
        <f>J299+J301+J303</f>
        <v>0</v>
      </c>
      <c r="K298" s="30">
        <f>K299+K301+K303</f>
        <v>0</v>
      </c>
      <c r="L298" s="30">
        <f>L299+L301+L303</f>
        <v>0</v>
      </c>
      <c r="M298" s="30">
        <f t="shared" si="864"/>
        <v>304289.5</v>
      </c>
      <c r="N298" s="30">
        <f t="shared" si="865"/>
        <v>186249.5</v>
      </c>
      <c r="O298" s="30">
        <f t="shared" si="866"/>
        <v>137378.10000000001</v>
      </c>
      <c r="P298" s="30">
        <f>P299+P301+P303</f>
        <v>0</v>
      </c>
      <c r="Q298" s="30">
        <f>Q299+Q301+Q303</f>
        <v>7050</v>
      </c>
      <c r="R298" s="30">
        <f>R299+R301+R303</f>
        <v>1414</v>
      </c>
      <c r="S298" s="30">
        <f>S299+S301+S303</f>
        <v>-44817.800000000003</v>
      </c>
      <c r="T298" s="30">
        <f>T299+T301+T303</f>
        <v>0</v>
      </c>
      <c r="U298" s="30">
        <f>U299+U301+U303</f>
        <v>0</v>
      </c>
      <c r="V298" s="30">
        <f>V299+V301+V303</f>
        <v>0</v>
      </c>
      <c r="W298" s="30">
        <f>W299+W301+W303</f>
        <v>41428.800000000003</v>
      </c>
      <c r="X298" s="30">
        <f>X299+X301+X303</f>
        <v>0</v>
      </c>
      <c r="Y298" s="30">
        <f>Y299+Y301+Y303</f>
        <v>0</v>
      </c>
      <c r="Z298" s="30">
        <f>Z299+Z301+Z303</f>
        <v>0</v>
      </c>
      <c r="AA298" s="30">
        <f>AA299+AA301+AA303</f>
        <v>3389</v>
      </c>
      <c r="AB298" s="30">
        <f>AB299+AB301+AB303</f>
        <v>0</v>
      </c>
      <c r="AC298" s="30">
        <f t="shared" si="815"/>
        <v>267935.70000000001</v>
      </c>
      <c r="AD298" s="30">
        <f t="shared" si="816"/>
        <v>227678.29999999999</v>
      </c>
      <c r="AE298" s="30">
        <f t="shared" si="817"/>
        <v>140767.10000000001</v>
      </c>
      <c r="AF298" s="30">
        <f>AF299+AF301+AF303</f>
        <v>0</v>
      </c>
      <c r="AG298" s="30">
        <f t="shared" si="818"/>
        <v>267935.70000000001</v>
      </c>
      <c r="AH298" s="30">
        <f t="shared" si="819"/>
        <v>227678.29999999999</v>
      </c>
      <c r="AI298" s="30">
        <f t="shared" si="820"/>
        <v>140767.10000000001</v>
      </c>
      <c r="AJ298" s="30">
        <f>AJ299+AJ301+AJ303</f>
        <v>0</v>
      </c>
      <c r="AK298" s="30">
        <f>AK299+AK301+AK303</f>
        <v>1889.7</v>
      </c>
      <c r="AL298" s="30">
        <f>AL299+AL301+AL303</f>
        <v>-734.23500000000001</v>
      </c>
      <c r="AM298" s="30">
        <f>AM299+AM301+AM303</f>
        <v>0</v>
      </c>
      <c r="AN298" s="30">
        <f>AN299+AN301+AN303</f>
        <v>0</v>
      </c>
      <c r="AO298" s="30">
        <f>AO299+AO301+AO303</f>
        <v>0</v>
      </c>
      <c r="AP298" s="30">
        <f>AP299+AP301+AP303</f>
        <v>0</v>
      </c>
      <c r="AQ298" s="30">
        <f>AQ299+AQ301+AQ303</f>
        <v>0</v>
      </c>
      <c r="AR298" s="30">
        <f>AR299+AR301+AR303</f>
        <v>0</v>
      </c>
      <c r="AS298" s="30">
        <f t="shared" si="999"/>
        <v>269091.16500000004</v>
      </c>
      <c r="AT298" s="30">
        <f t="shared" si="1000"/>
        <v>227678.29999999999</v>
      </c>
      <c r="AU298" s="30">
        <f t="shared" si="1001"/>
        <v>140767.10000000001</v>
      </c>
      <c r="AV298" s="30">
        <f>AV299+AV301+AV303</f>
        <v>0</v>
      </c>
      <c r="AW298" s="30">
        <f>AW299+AW301+AW303</f>
        <v>0</v>
      </c>
      <c r="AX298" s="30">
        <f>AX299+AX301+AX303</f>
        <v>0</v>
      </c>
      <c r="AY298" s="30">
        <f t="shared" si="1002"/>
        <v>269091.16500000004</v>
      </c>
      <c r="AZ298" s="30">
        <f t="shared" si="1003"/>
        <v>227678.29999999999</v>
      </c>
      <c r="BA298" s="30">
        <f t="shared" si="1004"/>
        <v>140767.10000000001</v>
      </c>
      <c r="BB298" s="30">
        <f>BB299+BB301+BB303</f>
        <v>0</v>
      </c>
      <c r="BC298" s="30">
        <f>BC299+BC301+BC303</f>
        <v>0</v>
      </c>
      <c r="BD298" s="30">
        <f>BD299+BD301+BD303</f>
        <v>0</v>
      </c>
      <c r="BE298" s="30">
        <f>BE299+BE301+BE303</f>
        <v>0</v>
      </c>
      <c r="BF298" s="30">
        <f>BF299+BF301+BF303</f>
        <v>0</v>
      </c>
      <c r="BG298" s="30">
        <f>BG299+BG301+BG303</f>
        <v>0</v>
      </c>
      <c r="BH298" s="30">
        <f>BH299+BH301+BH303</f>
        <v>0</v>
      </c>
      <c r="BI298" s="30">
        <f>BI299+BI301+BI303</f>
        <v>0</v>
      </c>
      <c r="BJ298" s="30">
        <f>BJ299+BJ301+BJ303</f>
        <v>0</v>
      </c>
      <c r="BK298" s="30">
        <f>BK299+BK301+BK303</f>
        <v>0</v>
      </c>
      <c r="BL298" s="30">
        <f t="shared" si="996"/>
        <v>269091.16500000004</v>
      </c>
      <c r="BM298" s="30">
        <f t="shared" si="997"/>
        <v>227678.29999999999</v>
      </c>
      <c r="BN298" s="30">
        <f t="shared" si="998"/>
        <v>140767.10000000001</v>
      </c>
      <c r="BO298" s="30">
        <f>BO299+BO301+BO303</f>
        <v>0</v>
      </c>
      <c r="BP298" s="31"/>
      <c r="BQ298" s="1"/>
      <c r="BR298" s="1"/>
      <c r="BS298" s="1"/>
      <c r="BT298" s="1"/>
      <c r="BU298" s="1"/>
      <c r="BV298" s="1"/>
      <c r="BW298" s="1"/>
      <c r="BX298" s="1"/>
      <c r="BY298" s="1"/>
    </row>
    <row r="299">
      <c r="A299" s="28" t="s">
        <v>195</v>
      </c>
      <c r="B299" s="28" t="s">
        <v>261</v>
      </c>
      <c r="C299" s="28" t="s">
        <v>26</v>
      </c>
      <c r="D299" s="28" t="s">
        <v>282</v>
      </c>
      <c r="E299" s="28"/>
      <c r="F299" s="29" t="s">
        <v>283</v>
      </c>
      <c r="G299" s="30">
        <f>G300</f>
        <v>62332.300000000003</v>
      </c>
      <c r="H299" s="30">
        <f>H300</f>
        <v>59862.599999999999</v>
      </c>
      <c r="I299" s="30">
        <f>I300</f>
        <v>26474.099999999999</v>
      </c>
      <c r="J299" s="30">
        <f>J300</f>
        <v>0</v>
      </c>
      <c r="K299" s="30">
        <f>K300</f>
        <v>0</v>
      </c>
      <c r="L299" s="30">
        <f>L300</f>
        <v>0</v>
      </c>
      <c r="M299" s="30">
        <f t="shared" si="864"/>
        <v>62332.300000000003</v>
      </c>
      <c r="N299" s="30">
        <f t="shared" si="865"/>
        <v>59862.599999999999</v>
      </c>
      <c r="O299" s="30">
        <f t="shared" si="866"/>
        <v>26474.099999999999</v>
      </c>
      <c r="P299" s="30">
        <f>P300</f>
        <v>0</v>
      </c>
      <c r="Q299" s="30">
        <f>Q300</f>
        <v>15314.6</v>
      </c>
      <c r="R299" s="30">
        <f>R300</f>
        <v>0</v>
      </c>
      <c r="S299" s="30">
        <f>S300</f>
        <v>-3389</v>
      </c>
      <c r="T299" s="30">
        <f>T300</f>
        <v>0</v>
      </c>
      <c r="U299" s="30">
        <f>U300</f>
        <v>0</v>
      </c>
      <c r="V299" s="30">
        <f>V300</f>
        <v>0</v>
      </c>
      <c r="W299" s="30">
        <f>W300</f>
        <v>0</v>
      </c>
      <c r="X299" s="30">
        <f>X300</f>
        <v>0</v>
      </c>
      <c r="Y299" s="30">
        <f>Y300</f>
        <v>0</v>
      </c>
      <c r="Z299" s="30">
        <f>Z300</f>
        <v>0</v>
      </c>
      <c r="AA299" s="30">
        <f>AA300</f>
        <v>3389</v>
      </c>
      <c r="AB299" s="30">
        <f>AB300</f>
        <v>0</v>
      </c>
      <c r="AC299" s="30">
        <f t="shared" ref="AC299:AC362" si="1005">M299+R299+P299+Q299+T299+S299</f>
        <v>74257.900000000009</v>
      </c>
      <c r="AD299" s="30">
        <f t="shared" ref="AD299:AD362" si="1006">N299+V299+X299+U299+W299</f>
        <v>59862.599999999999</v>
      </c>
      <c r="AE299" s="30">
        <f t="shared" ref="AE299:AE362" si="1007">O299+Z299+AB299+Y299+AA299</f>
        <v>29863.099999999999</v>
      </c>
      <c r="AF299" s="30">
        <f>AF300</f>
        <v>0</v>
      </c>
      <c r="AG299" s="30">
        <f t="shared" ref="AG299:AG362" si="1008">AC299+AF299</f>
        <v>74257.900000000009</v>
      </c>
      <c r="AH299" s="30">
        <f t="shared" ref="AH299:AH362" si="1009">AD299</f>
        <v>59862.599999999999</v>
      </c>
      <c r="AI299" s="30">
        <f t="shared" ref="AI299:AI362" si="1010">AE299</f>
        <v>29863.099999999999</v>
      </c>
      <c r="AJ299" s="30">
        <f>AJ300</f>
        <v>0</v>
      </c>
      <c r="AK299" s="30">
        <f>AK300</f>
        <v>0</v>
      </c>
      <c r="AL299" s="30">
        <f>AL300</f>
        <v>0</v>
      </c>
      <c r="AM299" s="30">
        <f>AM300</f>
        <v>0</v>
      </c>
      <c r="AN299" s="30">
        <f>AN300</f>
        <v>0</v>
      </c>
      <c r="AO299" s="30">
        <f>AO300</f>
        <v>0</v>
      </c>
      <c r="AP299" s="30">
        <f>AP300</f>
        <v>0</v>
      </c>
      <c r="AQ299" s="30">
        <f>AQ300</f>
        <v>0</v>
      </c>
      <c r="AR299" s="30">
        <f>AR300</f>
        <v>0</v>
      </c>
      <c r="AS299" s="30">
        <f t="shared" si="999"/>
        <v>74257.900000000009</v>
      </c>
      <c r="AT299" s="30">
        <f t="shared" si="1000"/>
        <v>59862.599999999999</v>
      </c>
      <c r="AU299" s="30">
        <f t="shared" si="1001"/>
        <v>29863.099999999999</v>
      </c>
      <c r="AV299" s="30">
        <f>AV300</f>
        <v>0</v>
      </c>
      <c r="AW299" s="30">
        <f>AW300</f>
        <v>0</v>
      </c>
      <c r="AX299" s="30">
        <f>AX300</f>
        <v>0</v>
      </c>
      <c r="AY299" s="30">
        <f t="shared" si="1002"/>
        <v>74257.900000000009</v>
      </c>
      <c r="AZ299" s="30">
        <f t="shared" si="1003"/>
        <v>59862.599999999999</v>
      </c>
      <c r="BA299" s="30">
        <f t="shared" si="1004"/>
        <v>29863.099999999999</v>
      </c>
      <c r="BB299" s="30">
        <f>BB300</f>
        <v>0</v>
      </c>
      <c r="BC299" s="30">
        <f>BC300</f>
        <v>0</v>
      </c>
      <c r="BD299" s="30">
        <f>BD300</f>
        <v>0</v>
      </c>
      <c r="BE299" s="30">
        <f>BE300</f>
        <v>0</v>
      </c>
      <c r="BF299" s="30">
        <f>BF300</f>
        <v>0</v>
      </c>
      <c r="BG299" s="30">
        <f>BG300</f>
        <v>0</v>
      </c>
      <c r="BH299" s="30">
        <f>BH300</f>
        <v>0</v>
      </c>
      <c r="BI299" s="30">
        <f>BI300</f>
        <v>0</v>
      </c>
      <c r="BJ299" s="30">
        <f>BJ300</f>
        <v>0</v>
      </c>
      <c r="BK299" s="30">
        <f>BK300</f>
        <v>0</v>
      </c>
      <c r="BL299" s="30">
        <f t="shared" si="996"/>
        <v>74257.900000000009</v>
      </c>
      <c r="BM299" s="30">
        <f t="shared" si="997"/>
        <v>59862.599999999999</v>
      </c>
      <c r="BN299" s="30">
        <f t="shared" si="998"/>
        <v>29863.099999999999</v>
      </c>
      <c r="BO299" s="30">
        <f>BO300</f>
        <v>0</v>
      </c>
      <c r="BP299" s="31"/>
      <c r="BQ299" s="1"/>
      <c r="BR299" s="1"/>
      <c r="BS299" s="1"/>
      <c r="BT299" s="1"/>
      <c r="BU299" s="1"/>
      <c r="BV299" s="1"/>
      <c r="BW299" s="1"/>
      <c r="BX299" s="1"/>
      <c r="BY299" s="1"/>
    </row>
    <row r="300" ht="31.5">
      <c r="A300" s="28" t="s">
        <v>195</v>
      </c>
      <c r="B300" s="28" t="s">
        <v>261</v>
      </c>
      <c r="C300" s="28" t="s">
        <v>26</v>
      </c>
      <c r="D300" s="28" t="s">
        <v>282</v>
      </c>
      <c r="E300" s="28" t="s">
        <v>127</v>
      </c>
      <c r="F300" s="29" t="s">
        <v>128</v>
      </c>
      <c r="G300" s="30">
        <v>62332.300000000003</v>
      </c>
      <c r="H300" s="30">
        <v>59862.599999999999</v>
      </c>
      <c r="I300" s="30">
        <v>26474.099999999999</v>
      </c>
      <c r="J300" s="30"/>
      <c r="K300" s="30"/>
      <c r="L300" s="30"/>
      <c r="M300" s="30">
        <f t="shared" si="864"/>
        <v>62332.300000000003</v>
      </c>
      <c r="N300" s="30">
        <f t="shared" si="865"/>
        <v>59862.599999999999</v>
      </c>
      <c r="O300" s="30">
        <f t="shared" si="866"/>
        <v>26474.099999999999</v>
      </c>
      <c r="P300" s="30"/>
      <c r="Q300" s="30">
        <v>15314.6</v>
      </c>
      <c r="R300" s="30"/>
      <c r="S300" s="30">
        <v>-3389</v>
      </c>
      <c r="T300" s="30"/>
      <c r="U300" s="30"/>
      <c r="V300" s="30"/>
      <c r="W300" s="30"/>
      <c r="X300" s="30"/>
      <c r="Y300" s="30"/>
      <c r="Z300" s="30"/>
      <c r="AA300" s="30">
        <v>3389</v>
      </c>
      <c r="AB300" s="30"/>
      <c r="AC300" s="30">
        <f t="shared" si="1005"/>
        <v>74257.900000000009</v>
      </c>
      <c r="AD300" s="30">
        <f t="shared" si="1006"/>
        <v>59862.599999999999</v>
      </c>
      <c r="AE300" s="30">
        <f t="shared" si="1007"/>
        <v>29863.099999999999</v>
      </c>
      <c r="AF300" s="30"/>
      <c r="AG300" s="30">
        <f t="shared" si="1008"/>
        <v>74257.900000000009</v>
      </c>
      <c r="AH300" s="30">
        <f t="shared" si="1009"/>
        <v>59862.599999999999</v>
      </c>
      <c r="AI300" s="30">
        <f t="shared" si="1010"/>
        <v>29863.099999999999</v>
      </c>
      <c r="AJ300" s="30"/>
      <c r="AK300" s="30"/>
      <c r="AL300" s="30"/>
      <c r="AM300" s="30"/>
      <c r="AN300" s="30"/>
      <c r="AO300" s="30"/>
      <c r="AP300" s="30"/>
      <c r="AQ300" s="30"/>
      <c r="AR300" s="30"/>
      <c r="AS300" s="30">
        <f t="shared" si="999"/>
        <v>74257.900000000009</v>
      </c>
      <c r="AT300" s="30">
        <f t="shared" si="1000"/>
        <v>59862.599999999999</v>
      </c>
      <c r="AU300" s="30">
        <f t="shared" si="1001"/>
        <v>29863.099999999999</v>
      </c>
      <c r="AV300" s="30"/>
      <c r="AW300" s="30"/>
      <c r="AX300" s="30"/>
      <c r="AY300" s="30">
        <f t="shared" si="1002"/>
        <v>74257.900000000009</v>
      </c>
      <c r="AZ300" s="30">
        <f t="shared" si="1003"/>
        <v>59862.599999999999</v>
      </c>
      <c r="BA300" s="30">
        <f t="shared" si="1004"/>
        <v>29863.099999999999</v>
      </c>
      <c r="BB300" s="30"/>
      <c r="BC300" s="30"/>
      <c r="BD300" s="30"/>
      <c r="BE300" s="30"/>
      <c r="BF300" s="30"/>
      <c r="BG300" s="30"/>
      <c r="BH300" s="30"/>
      <c r="BI300" s="30"/>
      <c r="BJ300" s="30"/>
      <c r="BK300" s="30"/>
      <c r="BL300" s="30">
        <f t="shared" si="996"/>
        <v>74257.900000000009</v>
      </c>
      <c r="BM300" s="30">
        <f t="shared" si="997"/>
        <v>59862.599999999999</v>
      </c>
      <c r="BN300" s="30">
        <f t="shared" si="998"/>
        <v>29863.099999999999</v>
      </c>
      <c r="BO300" s="30"/>
      <c r="BP300" s="31"/>
      <c r="BQ300" s="1"/>
      <c r="BR300" s="1"/>
      <c r="BS300" s="1"/>
      <c r="BT300" s="1"/>
      <c r="BU300" s="1"/>
      <c r="BV300" s="1"/>
      <c r="BW300" s="1"/>
      <c r="BX300" s="1"/>
      <c r="BY300" s="1"/>
    </row>
    <row r="301">
      <c r="A301" s="28" t="s">
        <v>195</v>
      </c>
      <c r="B301" s="28" t="s">
        <v>261</v>
      </c>
      <c r="C301" s="28" t="s">
        <v>26</v>
      </c>
      <c r="D301" s="28" t="s">
        <v>204</v>
      </c>
      <c r="E301" s="28"/>
      <c r="F301" s="29" t="s">
        <v>205</v>
      </c>
      <c r="G301" s="30">
        <f>G302</f>
        <v>6934.3999999999996</v>
      </c>
      <c r="H301" s="30">
        <f>H302</f>
        <v>6934.3999999999996</v>
      </c>
      <c r="I301" s="30">
        <f>I302</f>
        <v>6934.3999999999996</v>
      </c>
      <c r="J301" s="30">
        <f>J302</f>
        <v>0</v>
      </c>
      <c r="K301" s="30">
        <f>K302</f>
        <v>0</v>
      </c>
      <c r="L301" s="30">
        <f>L302</f>
        <v>0</v>
      </c>
      <c r="M301" s="30">
        <f t="shared" si="864"/>
        <v>6934.3999999999996</v>
      </c>
      <c r="N301" s="30">
        <f t="shared" si="865"/>
        <v>6934.3999999999996</v>
      </c>
      <c r="O301" s="30">
        <f t="shared" si="866"/>
        <v>6934.3999999999996</v>
      </c>
      <c r="P301" s="30">
        <f>P302</f>
        <v>0</v>
      </c>
      <c r="Q301" s="30">
        <f>Q302</f>
        <v>0</v>
      </c>
      <c r="R301" s="30">
        <f>R302</f>
        <v>1414</v>
      </c>
      <c r="S301" s="30">
        <f>S302</f>
        <v>0</v>
      </c>
      <c r="T301" s="30">
        <f>T302</f>
        <v>0</v>
      </c>
      <c r="U301" s="30">
        <f>U302</f>
        <v>0</v>
      </c>
      <c r="V301" s="30">
        <f>V302</f>
        <v>0</v>
      </c>
      <c r="W301" s="30">
        <f>W302</f>
        <v>0</v>
      </c>
      <c r="X301" s="30">
        <f>X302</f>
        <v>0</v>
      </c>
      <c r="Y301" s="30">
        <f>Y302</f>
        <v>0</v>
      </c>
      <c r="Z301" s="30">
        <f>Z302</f>
        <v>0</v>
      </c>
      <c r="AA301" s="30">
        <f>AA302</f>
        <v>0</v>
      </c>
      <c r="AB301" s="30">
        <f>AB302</f>
        <v>0</v>
      </c>
      <c r="AC301" s="30">
        <f t="shared" si="1005"/>
        <v>8348.3999999999996</v>
      </c>
      <c r="AD301" s="30">
        <f t="shared" si="1006"/>
        <v>6934.3999999999996</v>
      </c>
      <c r="AE301" s="30">
        <f t="shared" si="1007"/>
        <v>6934.3999999999996</v>
      </c>
      <c r="AF301" s="30">
        <f>AF302</f>
        <v>0</v>
      </c>
      <c r="AG301" s="30">
        <f t="shared" si="1008"/>
        <v>8348.3999999999996</v>
      </c>
      <c r="AH301" s="30">
        <f t="shared" si="1009"/>
        <v>6934.3999999999996</v>
      </c>
      <c r="AI301" s="30">
        <f t="shared" si="1010"/>
        <v>6934.3999999999996</v>
      </c>
      <c r="AJ301" s="30">
        <f>AJ302</f>
        <v>0</v>
      </c>
      <c r="AK301" s="30">
        <f>AK302</f>
        <v>0</v>
      </c>
      <c r="AL301" s="30">
        <f>AL302</f>
        <v>0</v>
      </c>
      <c r="AM301" s="30">
        <f>AM302</f>
        <v>0</v>
      </c>
      <c r="AN301" s="30">
        <f>AN302</f>
        <v>0</v>
      </c>
      <c r="AO301" s="30">
        <f>AO302</f>
        <v>0</v>
      </c>
      <c r="AP301" s="30">
        <f>AP302</f>
        <v>0</v>
      </c>
      <c r="AQ301" s="30">
        <f>AQ302</f>
        <v>0</v>
      </c>
      <c r="AR301" s="30">
        <f>AR302</f>
        <v>0</v>
      </c>
      <c r="AS301" s="30">
        <f t="shared" si="999"/>
        <v>8348.3999999999996</v>
      </c>
      <c r="AT301" s="30">
        <f t="shared" si="1000"/>
        <v>6934.3999999999996</v>
      </c>
      <c r="AU301" s="30">
        <f t="shared" si="1001"/>
        <v>6934.3999999999996</v>
      </c>
      <c r="AV301" s="30">
        <f>AV302</f>
        <v>0</v>
      </c>
      <c r="AW301" s="30">
        <f>AW302</f>
        <v>0</v>
      </c>
      <c r="AX301" s="30">
        <f>AX302</f>
        <v>0</v>
      </c>
      <c r="AY301" s="30">
        <f t="shared" si="1002"/>
        <v>8348.3999999999996</v>
      </c>
      <c r="AZ301" s="30">
        <f t="shared" si="1003"/>
        <v>6934.3999999999996</v>
      </c>
      <c r="BA301" s="30">
        <f t="shared" si="1004"/>
        <v>6934.3999999999996</v>
      </c>
      <c r="BB301" s="30">
        <f>BB302</f>
        <v>0</v>
      </c>
      <c r="BC301" s="30">
        <f>BC302</f>
        <v>0</v>
      </c>
      <c r="BD301" s="30">
        <f>BD302</f>
        <v>0</v>
      </c>
      <c r="BE301" s="30">
        <f>BE302</f>
        <v>0</v>
      </c>
      <c r="BF301" s="30">
        <f>BF302</f>
        <v>0</v>
      </c>
      <c r="BG301" s="30">
        <f>BG302</f>
        <v>0</v>
      </c>
      <c r="BH301" s="30">
        <f>BH302</f>
        <v>0</v>
      </c>
      <c r="BI301" s="30">
        <f>BI302</f>
        <v>0</v>
      </c>
      <c r="BJ301" s="30">
        <f>BJ302</f>
        <v>0</v>
      </c>
      <c r="BK301" s="30">
        <f>BK302</f>
        <v>0</v>
      </c>
      <c r="BL301" s="30">
        <f t="shared" si="996"/>
        <v>8348.3999999999996</v>
      </c>
      <c r="BM301" s="30">
        <f t="shared" si="997"/>
        <v>6934.3999999999996</v>
      </c>
      <c r="BN301" s="30">
        <f t="shared" si="998"/>
        <v>6934.3999999999996</v>
      </c>
      <c r="BO301" s="30">
        <f>BO302</f>
        <v>0</v>
      </c>
      <c r="BP301" s="31"/>
      <c r="BQ301" s="1"/>
      <c r="BR301" s="1"/>
      <c r="BS301" s="1"/>
      <c r="BT301" s="1"/>
      <c r="BU301" s="1"/>
      <c r="BV301" s="1"/>
      <c r="BW301" s="1"/>
      <c r="BX301" s="1"/>
      <c r="BY301" s="1"/>
    </row>
    <row r="302" ht="31.5">
      <c r="A302" s="28" t="s">
        <v>195</v>
      </c>
      <c r="B302" s="28" t="s">
        <v>261</v>
      </c>
      <c r="C302" s="28" t="s">
        <v>26</v>
      </c>
      <c r="D302" s="28" t="s">
        <v>204</v>
      </c>
      <c r="E302" s="28" t="s">
        <v>127</v>
      </c>
      <c r="F302" s="29" t="s">
        <v>128</v>
      </c>
      <c r="G302" s="30">
        <v>6934.3999999999996</v>
      </c>
      <c r="H302" s="30">
        <v>6934.3999999999996</v>
      </c>
      <c r="I302" s="30">
        <v>6934.3999999999996</v>
      </c>
      <c r="J302" s="30"/>
      <c r="K302" s="30"/>
      <c r="L302" s="30"/>
      <c r="M302" s="30">
        <f t="shared" si="864"/>
        <v>6934.3999999999996</v>
      </c>
      <c r="N302" s="30">
        <f t="shared" si="865"/>
        <v>6934.3999999999996</v>
      </c>
      <c r="O302" s="30">
        <f t="shared" si="866"/>
        <v>6934.3999999999996</v>
      </c>
      <c r="P302" s="30"/>
      <c r="Q302" s="30"/>
      <c r="R302" s="30">
        <v>1414</v>
      </c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>
        <f t="shared" si="1005"/>
        <v>8348.3999999999996</v>
      </c>
      <c r="AD302" s="30">
        <f t="shared" si="1006"/>
        <v>6934.3999999999996</v>
      </c>
      <c r="AE302" s="30">
        <f t="shared" si="1007"/>
        <v>6934.3999999999996</v>
      </c>
      <c r="AF302" s="30"/>
      <c r="AG302" s="30">
        <f t="shared" si="1008"/>
        <v>8348.3999999999996</v>
      </c>
      <c r="AH302" s="30">
        <f t="shared" si="1009"/>
        <v>6934.3999999999996</v>
      </c>
      <c r="AI302" s="30">
        <f t="shared" si="1010"/>
        <v>6934.3999999999996</v>
      </c>
      <c r="AJ302" s="30"/>
      <c r="AK302" s="30"/>
      <c r="AL302" s="30"/>
      <c r="AM302" s="30"/>
      <c r="AN302" s="30"/>
      <c r="AO302" s="30"/>
      <c r="AP302" s="30"/>
      <c r="AQ302" s="30"/>
      <c r="AR302" s="30"/>
      <c r="AS302" s="30">
        <f t="shared" si="999"/>
        <v>8348.3999999999996</v>
      </c>
      <c r="AT302" s="30">
        <f t="shared" si="1000"/>
        <v>6934.3999999999996</v>
      </c>
      <c r="AU302" s="30">
        <f t="shared" si="1001"/>
        <v>6934.3999999999996</v>
      </c>
      <c r="AV302" s="30"/>
      <c r="AW302" s="30"/>
      <c r="AX302" s="30"/>
      <c r="AY302" s="30">
        <f t="shared" si="1002"/>
        <v>8348.3999999999996</v>
      </c>
      <c r="AZ302" s="30">
        <f t="shared" si="1003"/>
        <v>6934.3999999999996</v>
      </c>
      <c r="BA302" s="30">
        <f t="shared" si="1004"/>
        <v>6934.3999999999996</v>
      </c>
      <c r="BB302" s="30"/>
      <c r="BC302" s="30"/>
      <c r="BD302" s="30"/>
      <c r="BE302" s="30"/>
      <c r="BF302" s="30"/>
      <c r="BG302" s="30"/>
      <c r="BH302" s="30"/>
      <c r="BI302" s="30"/>
      <c r="BJ302" s="30"/>
      <c r="BK302" s="30"/>
      <c r="BL302" s="30">
        <f t="shared" si="996"/>
        <v>8348.3999999999996</v>
      </c>
      <c r="BM302" s="30">
        <f t="shared" si="997"/>
        <v>6934.3999999999996</v>
      </c>
      <c r="BN302" s="30">
        <f t="shared" si="998"/>
        <v>6934.3999999999996</v>
      </c>
      <c r="BO302" s="30"/>
      <c r="BP302" s="31"/>
      <c r="BQ302" s="1"/>
      <c r="BR302" s="1"/>
      <c r="BS302" s="1"/>
      <c r="BT302" s="1"/>
      <c r="BU302" s="1"/>
      <c r="BV302" s="1"/>
      <c r="BW302" s="1"/>
      <c r="BX302" s="1"/>
      <c r="BY302" s="1"/>
    </row>
    <row r="303" ht="31.5">
      <c r="A303" s="28" t="s">
        <v>195</v>
      </c>
      <c r="B303" s="28" t="s">
        <v>261</v>
      </c>
      <c r="C303" s="28" t="s">
        <v>26</v>
      </c>
      <c r="D303" s="28" t="s">
        <v>206</v>
      </c>
      <c r="E303" s="28"/>
      <c r="F303" s="29" t="s">
        <v>207</v>
      </c>
      <c r="G303" s="30">
        <f>G304</f>
        <v>235022.79999999999</v>
      </c>
      <c r="H303" s="30">
        <f>H304</f>
        <v>119452.5</v>
      </c>
      <c r="I303" s="30">
        <f>I304</f>
        <v>103969.60000000001</v>
      </c>
      <c r="J303" s="30">
        <f>J304</f>
        <v>0</v>
      </c>
      <c r="K303" s="30">
        <f>K304</f>
        <v>0</v>
      </c>
      <c r="L303" s="30">
        <f>L304</f>
        <v>0</v>
      </c>
      <c r="M303" s="30">
        <f t="shared" si="864"/>
        <v>235022.79999999999</v>
      </c>
      <c r="N303" s="30">
        <f t="shared" si="865"/>
        <v>119452.5</v>
      </c>
      <c r="O303" s="30">
        <f t="shared" si="866"/>
        <v>103969.60000000001</v>
      </c>
      <c r="P303" s="30">
        <f>P304</f>
        <v>0</v>
      </c>
      <c r="Q303" s="30">
        <f>Q304</f>
        <v>-8264.6000000000004</v>
      </c>
      <c r="R303" s="30">
        <f>R304</f>
        <v>0</v>
      </c>
      <c r="S303" s="30">
        <f>S304</f>
        <v>-41428.800000000003</v>
      </c>
      <c r="T303" s="30">
        <f>T304</f>
        <v>0</v>
      </c>
      <c r="U303" s="30">
        <f>U304</f>
        <v>0</v>
      </c>
      <c r="V303" s="30">
        <f>V304</f>
        <v>0</v>
      </c>
      <c r="W303" s="30">
        <f>W304</f>
        <v>41428.800000000003</v>
      </c>
      <c r="X303" s="30">
        <f>X304</f>
        <v>0</v>
      </c>
      <c r="Y303" s="30">
        <f>Y304</f>
        <v>0</v>
      </c>
      <c r="Z303" s="30">
        <f>Z304</f>
        <v>0</v>
      </c>
      <c r="AA303" s="30">
        <f>AA304</f>
        <v>0</v>
      </c>
      <c r="AB303" s="30">
        <f>AB304</f>
        <v>0</v>
      </c>
      <c r="AC303" s="30">
        <f t="shared" si="1005"/>
        <v>185329.39999999997</v>
      </c>
      <c r="AD303" s="30">
        <f t="shared" si="1006"/>
        <v>160881.29999999999</v>
      </c>
      <c r="AE303" s="30">
        <f t="shared" si="1007"/>
        <v>103969.60000000001</v>
      </c>
      <c r="AF303" s="30">
        <f>AF304</f>
        <v>0</v>
      </c>
      <c r="AG303" s="30">
        <f t="shared" si="1008"/>
        <v>185329.39999999997</v>
      </c>
      <c r="AH303" s="30">
        <f t="shared" si="1009"/>
        <v>160881.29999999999</v>
      </c>
      <c r="AI303" s="30">
        <f t="shared" si="1010"/>
        <v>103969.60000000001</v>
      </c>
      <c r="AJ303" s="30">
        <f>AJ304</f>
        <v>0</v>
      </c>
      <c r="AK303" s="30">
        <f>AK304</f>
        <v>1889.7</v>
      </c>
      <c r="AL303" s="30">
        <f>AL304</f>
        <v>-734.23500000000001</v>
      </c>
      <c r="AM303" s="30">
        <f>AM304</f>
        <v>0</v>
      </c>
      <c r="AN303" s="30">
        <f>AN304</f>
        <v>0</v>
      </c>
      <c r="AO303" s="30">
        <f>AO304</f>
        <v>0</v>
      </c>
      <c r="AP303" s="30">
        <f>AP304</f>
        <v>0</v>
      </c>
      <c r="AQ303" s="30">
        <f>AQ304</f>
        <v>0</v>
      </c>
      <c r="AR303" s="30">
        <f>AR304</f>
        <v>0</v>
      </c>
      <c r="AS303" s="30">
        <f t="shared" si="999"/>
        <v>186484.86499999999</v>
      </c>
      <c r="AT303" s="30">
        <f t="shared" si="1000"/>
        <v>160881.29999999999</v>
      </c>
      <c r="AU303" s="30">
        <f t="shared" si="1001"/>
        <v>103969.60000000001</v>
      </c>
      <c r="AV303" s="30">
        <f>AV304</f>
        <v>0</v>
      </c>
      <c r="AW303" s="30">
        <f>AW304</f>
        <v>0</v>
      </c>
      <c r="AX303" s="30">
        <f>AX304</f>
        <v>0</v>
      </c>
      <c r="AY303" s="30">
        <f t="shared" si="1002"/>
        <v>186484.86499999999</v>
      </c>
      <c r="AZ303" s="30">
        <f t="shared" si="1003"/>
        <v>160881.29999999999</v>
      </c>
      <c r="BA303" s="30">
        <f t="shared" si="1004"/>
        <v>103969.60000000001</v>
      </c>
      <c r="BB303" s="30">
        <f>BB304</f>
        <v>0</v>
      </c>
      <c r="BC303" s="30">
        <f>BC304</f>
        <v>0</v>
      </c>
      <c r="BD303" s="30">
        <f>BD304</f>
        <v>0</v>
      </c>
      <c r="BE303" s="30">
        <f>BE304</f>
        <v>0</v>
      </c>
      <c r="BF303" s="30">
        <f>BF304</f>
        <v>0</v>
      </c>
      <c r="BG303" s="30">
        <f>BG304</f>
        <v>0</v>
      </c>
      <c r="BH303" s="30">
        <f>BH304</f>
        <v>0</v>
      </c>
      <c r="BI303" s="30">
        <f>BI304</f>
        <v>0</v>
      </c>
      <c r="BJ303" s="30">
        <f>BJ304</f>
        <v>0</v>
      </c>
      <c r="BK303" s="30">
        <f>BK304</f>
        <v>0</v>
      </c>
      <c r="BL303" s="30">
        <f t="shared" si="996"/>
        <v>186484.86499999999</v>
      </c>
      <c r="BM303" s="30">
        <f t="shared" si="997"/>
        <v>160881.29999999999</v>
      </c>
      <c r="BN303" s="30">
        <f t="shared" si="998"/>
        <v>103969.60000000001</v>
      </c>
      <c r="BO303" s="30">
        <f>BO304</f>
        <v>0</v>
      </c>
      <c r="BP303" s="31"/>
      <c r="BQ303" s="1"/>
      <c r="BR303" s="1"/>
      <c r="BS303" s="1"/>
      <c r="BT303" s="1"/>
      <c r="BU303" s="1"/>
      <c r="BV303" s="1"/>
      <c r="BW303" s="1"/>
      <c r="BX303" s="1"/>
      <c r="BY303" s="1"/>
    </row>
    <row r="304" ht="31.5">
      <c r="A304" s="28" t="s">
        <v>195</v>
      </c>
      <c r="B304" s="28" t="s">
        <v>261</v>
      </c>
      <c r="C304" s="28" t="s">
        <v>26</v>
      </c>
      <c r="D304" s="28" t="s">
        <v>206</v>
      </c>
      <c r="E304" s="28" t="s">
        <v>127</v>
      </c>
      <c r="F304" s="29" t="s">
        <v>128</v>
      </c>
      <c r="G304" s="30">
        <v>235022.79999999999</v>
      </c>
      <c r="H304" s="30">
        <v>119452.5</v>
      </c>
      <c r="I304" s="30">
        <v>103969.60000000001</v>
      </c>
      <c r="J304" s="30"/>
      <c r="K304" s="30"/>
      <c r="L304" s="30"/>
      <c r="M304" s="30">
        <f t="shared" si="864"/>
        <v>235022.79999999999</v>
      </c>
      <c r="N304" s="30">
        <f t="shared" si="865"/>
        <v>119452.5</v>
      </c>
      <c r="O304" s="30">
        <f t="shared" si="866"/>
        <v>103969.60000000001</v>
      </c>
      <c r="P304" s="30"/>
      <c r="Q304" s="30">
        <v>-8264.6000000000004</v>
      </c>
      <c r="R304" s="30"/>
      <c r="S304" s="30">
        <v>-41428.800000000003</v>
      </c>
      <c r="T304" s="30"/>
      <c r="U304" s="30"/>
      <c r="V304" s="30"/>
      <c r="W304" s="30">
        <v>41428.800000000003</v>
      </c>
      <c r="X304" s="30"/>
      <c r="Y304" s="30"/>
      <c r="Z304" s="30"/>
      <c r="AA304" s="30"/>
      <c r="AB304" s="30"/>
      <c r="AC304" s="30">
        <f t="shared" si="1005"/>
        <v>185329.39999999997</v>
      </c>
      <c r="AD304" s="30">
        <f t="shared" si="1006"/>
        <v>160881.29999999999</v>
      </c>
      <c r="AE304" s="30">
        <f t="shared" si="1007"/>
        <v>103969.60000000001</v>
      </c>
      <c r="AF304" s="30"/>
      <c r="AG304" s="30">
        <f t="shared" si="1008"/>
        <v>185329.39999999997</v>
      </c>
      <c r="AH304" s="30">
        <f t="shared" si="1009"/>
        <v>160881.29999999999</v>
      </c>
      <c r="AI304" s="30">
        <f t="shared" si="1010"/>
        <v>103969.60000000001</v>
      </c>
      <c r="AJ304" s="30"/>
      <c r="AK304" s="30">
        <v>1889.7</v>
      </c>
      <c r="AL304" s="30">
        <v>-734.23500000000001</v>
      </c>
      <c r="AM304" s="30"/>
      <c r="AN304" s="30"/>
      <c r="AO304" s="30"/>
      <c r="AP304" s="30"/>
      <c r="AQ304" s="30"/>
      <c r="AR304" s="30"/>
      <c r="AS304" s="30">
        <f t="shared" si="999"/>
        <v>186484.86499999999</v>
      </c>
      <c r="AT304" s="30">
        <f t="shared" si="1000"/>
        <v>160881.29999999999</v>
      </c>
      <c r="AU304" s="30">
        <f t="shared" si="1001"/>
        <v>103969.60000000001</v>
      </c>
      <c r="AV304" s="30"/>
      <c r="AW304" s="30"/>
      <c r="AX304" s="30"/>
      <c r="AY304" s="30">
        <f t="shared" si="1002"/>
        <v>186484.86499999999</v>
      </c>
      <c r="AZ304" s="30">
        <f t="shared" si="1003"/>
        <v>160881.29999999999</v>
      </c>
      <c r="BA304" s="30">
        <f t="shared" si="1004"/>
        <v>103969.60000000001</v>
      </c>
      <c r="BB304" s="30"/>
      <c r="BC304" s="30"/>
      <c r="BD304" s="30"/>
      <c r="BE304" s="30"/>
      <c r="BF304" s="30"/>
      <c r="BG304" s="30"/>
      <c r="BH304" s="30"/>
      <c r="BI304" s="30"/>
      <c r="BJ304" s="30"/>
      <c r="BK304" s="30"/>
      <c r="BL304" s="30">
        <f t="shared" si="996"/>
        <v>186484.86499999999</v>
      </c>
      <c r="BM304" s="30">
        <f t="shared" si="997"/>
        <v>160881.29999999999</v>
      </c>
      <c r="BN304" s="30">
        <f t="shared" si="998"/>
        <v>103969.60000000001</v>
      </c>
      <c r="BO304" s="30"/>
      <c r="BP304" s="31"/>
      <c r="BQ304" s="1"/>
      <c r="BR304" s="1"/>
      <c r="BS304" s="1"/>
      <c r="BT304" s="1"/>
      <c r="BU304" s="1"/>
      <c r="BV304" s="1"/>
      <c r="BW304" s="1"/>
      <c r="BX304" s="1"/>
      <c r="BY304" s="1"/>
    </row>
    <row r="305" ht="47.25">
      <c r="A305" s="28" t="s">
        <v>195</v>
      </c>
      <c r="B305" s="28" t="s">
        <v>261</v>
      </c>
      <c r="C305" s="28" t="s">
        <v>26</v>
      </c>
      <c r="D305" s="28" t="s">
        <v>244</v>
      </c>
      <c r="E305" s="28"/>
      <c r="F305" s="29" t="s">
        <v>245</v>
      </c>
      <c r="G305" s="30">
        <f t="shared" ref="G305:G306" si="1011">G306</f>
        <v>2005.4000000000001</v>
      </c>
      <c r="H305" s="30">
        <f t="shared" ref="H305:H306" si="1012">H306</f>
        <v>2925.9000000000001</v>
      </c>
      <c r="I305" s="30">
        <f t="shared" ref="I305:I306" si="1013">I306</f>
        <v>4335.6999999999998</v>
      </c>
      <c r="J305" s="30">
        <f t="shared" ref="J305:J306" si="1014">J306</f>
        <v>0</v>
      </c>
      <c r="K305" s="30">
        <f t="shared" ref="K305:K306" si="1015">K306</f>
        <v>0</v>
      </c>
      <c r="L305" s="30">
        <f t="shared" ref="L305:L306" si="1016">L306</f>
        <v>0</v>
      </c>
      <c r="M305" s="30">
        <f t="shared" si="864"/>
        <v>2005.4000000000001</v>
      </c>
      <c r="N305" s="30">
        <f t="shared" si="865"/>
        <v>2925.9000000000001</v>
      </c>
      <c r="O305" s="30">
        <f t="shared" si="866"/>
        <v>4335.6999999999998</v>
      </c>
      <c r="P305" s="30">
        <f t="shared" ref="P305:P306" si="1017">P306</f>
        <v>0</v>
      </c>
      <c r="Q305" s="30">
        <f t="shared" ref="Q305:Q306" si="1018">Q306</f>
        <v>0</v>
      </c>
      <c r="R305" s="30">
        <f t="shared" ref="R305:R306" si="1019">R306</f>
        <v>0</v>
      </c>
      <c r="S305" s="30">
        <f t="shared" ref="S305:S306" si="1020">S306</f>
        <v>-527.70000000000005</v>
      </c>
      <c r="T305" s="30">
        <f t="shared" ref="T305:T306" si="1021">T306</f>
        <v>0</v>
      </c>
      <c r="U305" s="30">
        <f t="shared" ref="U305:U306" si="1022">U306</f>
        <v>0</v>
      </c>
      <c r="V305" s="30">
        <f t="shared" ref="V305:V306" si="1023">V306</f>
        <v>0</v>
      </c>
      <c r="W305" s="30">
        <f t="shared" ref="W305:W306" si="1024">W306</f>
        <v>0</v>
      </c>
      <c r="X305" s="30">
        <f t="shared" ref="X305:X306" si="1025">X306</f>
        <v>0</v>
      </c>
      <c r="Y305" s="30">
        <f t="shared" ref="Y305:Y306" si="1026">Y306</f>
        <v>0</v>
      </c>
      <c r="Z305" s="30">
        <f t="shared" ref="Z305:Z306" si="1027">Z306</f>
        <v>0</v>
      </c>
      <c r="AA305" s="30">
        <f t="shared" ref="AA305:AA306" si="1028">AA306</f>
        <v>527.70000000000005</v>
      </c>
      <c r="AB305" s="30">
        <f t="shared" ref="AB305:AB306" si="1029">AB306</f>
        <v>0</v>
      </c>
      <c r="AC305" s="30">
        <f t="shared" si="1005"/>
        <v>1477.7</v>
      </c>
      <c r="AD305" s="30">
        <f t="shared" si="1006"/>
        <v>2925.9000000000001</v>
      </c>
      <c r="AE305" s="30">
        <f t="shared" si="1007"/>
        <v>4863.3999999999996</v>
      </c>
      <c r="AF305" s="30">
        <f t="shared" ref="AF305:AF306" si="1030">AF306</f>
        <v>0</v>
      </c>
      <c r="AG305" s="30">
        <f t="shared" si="1008"/>
        <v>1477.7</v>
      </c>
      <c r="AH305" s="30">
        <f t="shared" si="1009"/>
        <v>2925.9000000000001</v>
      </c>
      <c r="AI305" s="30">
        <f t="shared" si="1010"/>
        <v>4863.3999999999996</v>
      </c>
      <c r="AJ305" s="30">
        <f t="shared" ref="AJ305:AJ306" si="1031">AJ306</f>
        <v>0</v>
      </c>
      <c r="AK305" s="30">
        <f t="shared" ref="AK305:AK306" si="1032">AK306</f>
        <v>0</v>
      </c>
      <c r="AL305" s="30">
        <f t="shared" ref="AL305:AL306" si="1033">AL306</f>
        <v>0</v>
      </c>
      <c r="AM305" s="30">
        <f t="shared" ref="AM305:AM306" si="1034">AM306</f>
        <v>0</v>
      </c>
      <c r="AN305" s="30">
        <f t="shared" ref="AN305:AN306" si="1035">AN306</f>
        <v>0</v>
      </c>
      <c r="AO305" s="30">
        <f t="shared" ref="AO305:AO306" si="1036">AO306</f>
        <v>0</v>
      </c>
      <c r="AP305" s="30">
        <f t="shared" ref="AP305:AP306" si="1037">AP306</f>
        <v>0</v>
      </c>
      <c r="AQ305" s="30">
        <f t="shared" ref="AQ305:AQ306" si="1038">AQ306</f>
        <v>0</v>
      </c>
      <c r="AR305" s="30">
        <f t="shared" ref="AR305:AR306" si="1039">AR306</f>
        <v>0</v>
      </c>
      <c r="AS305" s="30">
        <f t="shared" si="999"/>
        <v>1477.7</v>
      </c>
      <c r="AT305" s="30">
        <f t="shared" si="1000"/>
        <v>2925.9000000000001</v>
      </c>
      <c r="AU305" s="30">
        <f t="shared" si="1001"/>
        <v>4863.3999999999996</v>
      </c>
      <c r="AV305" s="30">
        <f t="shared" ref="AV305:AV306" si="1040">AV306</f>
        <v>0</v>
      </c>
      <c r="AW305" s="30">
        <f t="shared" ref="AW305:AW306" si="1041">AW306</f>
        <v>0</v>
      </c>
      <c r="AX305" s="30">
        <f t="shared" ref="AX305:AX306" si="1042">AX306</f>
        <v>0</v>
      </c>
      <c r="AY305" s="30">
        <f t="shared" si="1002"/>
        <v>1477.7</v>
      </c>
      <c r="AZ305" s="30">
        <f t="shared" si="1003"/>
        <v>2925.9000000000001</v>
      </c>
      <c r="BA305" s="30">
        <f t="shared" si="1004"/>
        <v>4863.3999999999996</v>
      </c>
      <c r="BB305" s="30">
        <f t="shared" ref="BB305:BB306" si="1043">BB306</f>
        <v>0</v>
      </c>
      <c r="BC305" s="30">
        <f t="shared" ref="BC305:BC306" si="1044">BC306</f>
        <v>0</v>
      </c>
      <c r="BD305" s="30">
        <f t="shared" ref="BD305:BD306" si="1045">BD306</f>
        <v>0</v>
      </c>
      <c r="BE305" s="30">
        <f t="shared" ref="BE305:BE306" si="1046">BE306</f>
        <v>0</v>
      </c>
      <c r="BF305" s="30">
        <f t="shared" ref="BF305:BF306" si="1047">BF306</f>
        <v>0</v>
      </c>
      <c r="BG305" s="30">
        <f t="shared" ref="BG305:BG306" si="1048">BG306</f>
        <v>0</v>
      </c>
      <c r="BH305" s="30">
        <f t="shared" ref="BH305:BH306" si="1049">BH306</f>
        <v>0</v>
      </c>
      <c r="BI305" s="30">
        <f t="shared" ref="BI305:BI306" si="1050">BI306</f>
        <v>0</v>
      </c>
      <c r="BJ305" s="30">
        <f t="shared" ref="BJ305:BJ306" si="1051">BJ306</f>
        <v>0</v>
      </c>
      <c r="BK305" s="30">
        <f t="shared" ref="BK305:BK306" si="1052">BK306</f>
        <v>0</v>
      </c>
      <c r="BL305" s="30">
        <f t="shared" si="996"/>
        <v>1477.7</v>
      </c>
      <c r="BM305" s="30">
        <f t="shared" si="997"/>
        <v>2925.9000000000001</v>
      </c>
      <c r="BN305" s="30">
        <f t="shared" si="998"/>
        <v>4863.3999999999996</v>
      </c>
      <c r="BO305" s="30">
        <f t="shared" ref="BO305:BO306" si="1053">BO306</f>
        <v>0</v>
      </c>
      <c r="BP305" s="31"/>
      <c r="BQ305" s="1"/>
      <c r="BR305" s="1"/>
      <c r="BS305" s="1"/>
      <c r="BT305" s="1"/>
      <c r="BU305" s="1"/>
      <c r="BV305" s="1"/>
      <c r="BW305" s="1"/>
      <c r="BX305" s="1"/>
      <c r="BY305" s="1"/>
    </row>
    <row r="306">
      <c r="A306" s="28" t="s">
        <v>195</v>
      </c>
      <c r="B306" s="28" t="s">
        <v>261</v>
      </c>
      <c r="C306" s="28" t="s">
        <v>26</v>
      </c>
      <c r="D306" s="28" t="s">
        <v>246</v>
      </c>
      <c r="E306" s="28"/>
      <c r="F306" s="29" t="s">
        <v>33</v>
      </c>
      <c r="G306" s="30">
        <f t="shared" si="1011"/>
        <v>2005.4000000000001</v>
      </c>
      <c r="H306" s="30">
        <f t="shared" si="1012"/>
        <v>2925.9000000000001</v>
      </c>
      <c r="I306" s="30">
        <f t="shared" si="1013"/>
        <v>4335.6999999999998</v>
      </c>
      <c r="J306" s="30">
        <f t="shared" si="1014"/>
        <v>0</v>
      </c>
      <c r="K306" s="30">
        <f t="shared" si="1015"/>
        <v>0</v>
      </c>
      <c r="L306" s="30">
        <f t="shared" si="1016"/>
        <v>0</v>
      </c>
      <c r="M306" s="30">
        <f t="shared" si="864"/>
        <v>2005.4000000000001</v>
      </c>
      <c r="N306" s="30">
        <f t="shared" si="865"/>
        <v>2925.9000000000001</v>
      </c>
      <c r="O306" s="30">
        <f t="shared" si="866"/>
        <v>4335.6999999999998</v>
      </c>
      <c r="P306" s="30">
        <f t="shared" si="1017"/>
        <v>0</v>
      </c>
      <c r="Q306" s="30">
        <f t="shared" si="1018"/>
        <v>0</v>
      </c>
      <c r="R306" s="30">
        <f t="shared" si="1019"/>
        <v>0</v>
      </c>
      <c r="S306" s="30">
        <f t="shared" si="1020"/>
        <v>-527.70000000000005</v>
      </c>
      <c r="T306" s="30">
        <f t="shared" si="1021"/>
        <v>0</v>
      </c>
      <c r="U306" s="30">
        <f t="shared" si="1022"/>
        <v>0</v>
      </c>
      <c r="V306" s="30">
        <f t="shared" si="1023"/>
        <v>0</v>
      </c>
      <c r="W306" s="30">
        <f t="shared" si="1024"/>
        <v>0</v>
      </c>
      <c r="X306" s="30">
        <f t="shared" si="1025"/>
        <v>0</v>
      </c>
      <c r="Y306" s="30">
        <f t="shared" si="1026"/>
        <v>0</v>
      </c>
      <c r="Z306" s="30">
        <f t="shared" si="1027"/>
        <v>0</v>
      </c>
      <c r="AA306" s="30">
        <f t="shared" si="1028"/>
        <v>527.70000000000005</v>
      </c>
      <c r="AB306" s="30">
        <f t="shared" si="1029"/>
        <v>0</v>
      </c>
      <c r="AC306" s="30">
        <f t="shared" si="1005"/>
        <v>1477.7</v>
      </c>
      <c r="AD306" s="30">
        <f t="shared" si="1006"/>
        <v>2925.9000000000001</v>
      </c>
      <c r="AE306" s="30">
        <f t="shared" si="1007"/>
        <v>4863.3999999999996</v>
      </c>
      <c r="AF306" s="30">
        <f t="shared" si="1030"/>
        <v>0</v>
      </c>
      <c r="AG306" s="30">
        <f t="shared" si="1008"/>
        <v>1477.7</v>
      </c>
      <c r="AH306" s="30">
        <f t="shared" si="1009"/>
        <v>2925.9000000000001</v>
      </c>
      <c r="AI306" s="30">
        <f t="shared" si="1010"/>
        <v>4863.3999999999996</v>
      </c>
      <c r="AJ306" s="30">
        <f t="shared" si="1031"/>
        <v>0</v>
      </c>
      <c r="AK306" s="30">
        <f t="shared" si="1032"/>
        <v>0</v>
      </c>
      <c r="AL306" s="30">
        <f t="shared" si="1033"/>
        <v>0</v>
      </c>
      <c r="AM306" s="30">
        <f t="shared" si="1034"/>
        <v>0</v>
      </c>
      <c r="AN306" s="30">
        <f t="shared" si="1035"/>
        <v>0</v>
      </c>
      <c r="AO306" s="30">
        <f t="shared" si="1036"/>
        <v>0</v>
      </c>
      <c r="AP306" s="30">
        <f t="shared" si="1037"/>
        <v>0</v>
      </c>
      <c r="AQ306" s="30">
        <f t="shared" si="1038"/>
        <v>0</v>
      </c>
      <c r="AR306" s="30">
        <f t="shared" si="1039"/>
        <v>0</v>
      </c>
      <c r="AS306" s="30">
        <f t="shared" si="999"/>
        <v>1477.7</v>
      </c>
      <c r="AT306" s="30">
        <f t="shared" si="1000"/>
        <v>2925.9000000000001</v>
      </c>
      <c r="AU306" s="30">
        <f t="shared" si="1001"/>
        <v>4863.3999999999996</v>
      </c>
      <c r="AV306" s="30">
        <f t="shared" si="1040"/>
        <v>0</v>
      </c>
      <c r="AW306" s="30">
        <f t="shared" si="1041"/>
        <v>0</v>
      </c>
      <c r="AX306" s="30">
        <f t="shared" si="1042"/>
        <v>0</v>
      </c>
      <c r="AY306" s="30">
        <f t="shared" si="1002"/>
        <v>1477.7</v>
      </c>
      <c r="AZ306" s="30">
        <f t="shared" si="1003"/>
        <v>2925.9000000000001</v>
      </c>
      <c r="BA306" s="30">
        <f t="shared" si="1004"/>
        <v>4863.3999999999996</v>
      </c>
      <c r="BB306" s="30">
        <f t="shared" si="1043"/>
        <v>0</v>
      </c>
      <c r="BC306" s="30">
        <f t="shared" si="1044"/>
        <v>0</v>
      </c>
      <c r="BD306" s="30">
        <f t="shared" si="1045"/>
        <v>0</v>
      </c>
      <c r="BE306" s="30">
        <f t="shared" si="1046"/>
        <v>0</v>
      </c>
      <c r="BF306" s="30">
        <f t="shared" si="1047"/>
        <v>0</v>
      </c>
      <c r="BG306" s="30">
        <f t="shared" si="1048"/>
        <v>0</v>
      </c>
      <c r="BH306" s="30">
        <f t="shared" si="1049"/>
        <v>0</v>
      </c>
      <c r="BI306" s="30">
        <f t="shared" si="1050"/>
        <v>0</v>
      </c>
      <c r="BJ306" s="30">
        <f t="shared" si="1051"/>
        <v>0</v>
      </c>
      <c r="BK306" s="30">
        <f t="shared" si="1052"/>
        <v>0</v>
      </c>
      <c r="BL306" s="30">
        <f t="shared" si="996"/>
        <v>1477.7</v>
      </c>
      <c r="BM306" s="30">
        <f t="shared" si="997"/>
        <v>2925.9000000000001</v>
      </c>
      <c r="BN306" s="30">
        <f t="shared" si="998"/>
        <v>4863.3999999999996</v>
      </c>
      <c r="BO306" s="30">
        <f t="shared" si="1053"/>
        <v>0</v>
      </c>
      <c r="BP306" s="31"/>
      <c r="BQ306" s="1"/>
      <c r="BR306" s="1"/>
      <c r="BS306" s="1"/>
      <c r="BT306" s="1"/>
      <c r="BU306" s="1"/>
      <c r="BV306" s="1"/>
      <c r="BW306" s="1"/>
      <c r="BX306" s="1"/>
      <c r="BY306" s="1"/>
    </row>
    <row r="307" ht="47.25">
      <c r="A307" s="28" t="s">
        <v>195</v>
      </c>
      <c r="B307" s="28" t="s">
        <v>261</v>
      </c>
      <c r="C307" s="28" t="s">
        <v>26</v>
      </c>
      <c r="D307" s="28" t="s">
        <v>247</v>
      </c>
      <c r="E307" s="28"/>
      <c r="F307" s="29" t="s">
        <v>248</v>
      </c>
      <c r="G307" s="30">
        <f>G308+G310</f>
        <v>2005.4000000000001</v>
      </c>
      <c r="H307" s="30">
        <f>H308+H310</f>
        <v>2925.9000000000001</v>
      </c>
      <c r="I307" s="30">
        <f>I308+I310</f>
        <v>4335.6999999999998</v>
      </c>
      <c r="J307" s="30">
        <f>J308+J310</f>
        <v>0</v>
      </c>
      <c r="K307" s="30">
        <f>K308+K310</f>
        <v>0</v>
      </c>
      <c r="L307" s="30">
        <f>L308+L310</f>
        <v>0</v>
      </c>
      <c r="M307" s="30">
        <f t="shared" si="864"/>
        <v>2005.4000000000001</v>
      </c>
      <c r="N307" s="30">
        <f t="shared" si="865"/>
        <v>2925.9000000000001</v>
      </c>
      <c r="O307" s="30">
        <f t="shared" si="866"/>
        <v>4335.6999999999998</v>
      </c>
      <c r="P307" s="30">
        <f>P308+P310</f>
        <v>0</v>
      </c>
      <c r="Q307" s="30">
        <f>Q308+Q310</f>
        <v>0</v>
      </c>
      <c r="R307" s="30">
        <f>R308+R310</f>
        <v>0</v>
      </c>
      <c r="S307" s="30">
        <f>S308+S310</f>
        <v>-527.70000000000005</v>
      </c>
      <c r="T307" s="30">
        <f>T308+T310</f>
        <v>0</v>
      </c>
      <c r="U307" s="30">
        <f>U308+U310</f>
        <v>0</v>
      </c>
      <c r="V307" s="30">
        <f>V308+V310</f>
        <v>0</v>
      </c>
      <c r="W307" s="30">
        <f>W308+W310</f>
        <v>0</v>
      </c>
      <c r="X307" s="30">
        <f>X308+X310</f>
        <v>0</v>
      </c>
      <c r="Y307" s="30">
        <f>Y308+Y310</f>
        <v>0</v>
      </c>
      <c r="Z307" s="30">
        <f>Z308+Z310</f>
        <v>0</v>
      </c>
      <c r="AA307" s="30">
        <f>AA308+AA310</f>
        <v>527.70000000000005</v>
      </c>
      <c r="AB307" s="30">
        <f>AB308+AB310</f>
        <v>0</v>
      </c>
      <c r="AC307" s="30">
        <f t="shared" si="1005"/>
        <v>1477.7</v>
      </c>
      <c r="AD307" s="30">
        <f t="shared" si="1006"/>
        <v>2925.9000000000001</v>
      </c>
      <c r="AE307" s="30">
        <f t="shared" si="1007"/>
        <v>4863.3999999999996</v>
      </c>
      <c r="AF307" s="30">
        <f>AF308+AF310</f>
        <v>0</v>
      </c>
      <c r="AG307" s="30">
        <f t="shared" si="1008"/>
        <v>1477.7</v>
      </c>
      <c r="AH307" s="30">
        <f t="shared" si="1009"/>
        <v>2925.9000000000001</v>
      </c>
      <c r="AI307" s="30">
        <f t="shared" si="1010"/>
        <v>4863.3999999999996</v>
      </c>
      <c r="AJ307" s="30">
        <f>AJ308+AJ310</f>
        <v>0</v>
      </c>
      <c r="AK307" s="30">
        <f>AK308+AK310</f>
        <v>0</v>
      </c>
      <c r="AL307" s="30">
        <f>AL308+AL310</f>
        <v>0</v>
      </c>
      <c r="AM307" s="30">
        <f>AM308+AM310</f>
        <v>0</v>
      </c>
      <c r="AN307" s="30">
        <f>AN308+AN310</f>
        <v>0</v>
      </c>
      <c r="AO307" s="30">
        <f>AO308+AO310</f>
        <v>0</v>
      </c>
      <c r="AP307" s="30">
        <f>AP308+AP310</f>
        <v>0</v>
      </c>
      <c r="AQ307" s="30">
        <f>AQ308+AQ310</f>
        <v>0</v>
      </c>
      <c r="AR307" s="30">
        <f>AR308+AR310</f>
        <v>0</v>
      </c>
      <c r="AS307" s="30">
        <f t="shared" si="999"/>
        <v>1477.7</v>
      </c>
      <c r="AT307" s="30">
        <f t="shared" si="1000"/>
        <v>2925.9000000000001</v>
      </c>
      <c r="AU307" s="30">
        <f t="shared" si="1001"/>
        <v>4863.3999999999996</v>
      </c>
      <c r="AV307" s="30">
        <f>AV308+AV310</f>
        <v>0</v>
      </c>
      <c r="AW307" s="30">
        <f>AW308+AW310</f>
        <v>0</v>
      </c>
      <c r="AX307" s="30">
        <f>AX308+AX310</f>
        <v>0</v>
      </c>
      <c r="AY307" s="30">
        <f t="shared" si="1002"/>
        <v>1477.7</v>
      </c>
      <c r="AZ307" s="30">
        <f t="shared" si="1003"/>
        <v>2925.9000000000001</v>
      </c>
      <c r="BA307" s="30">
        <f t="shared" si="1004"/>
        <v>4863.3999999999996</v>
      </c>
      <c r="BB307" s="30">
        <f>BB308+BB310</f>
        <v>0</v>
      </c>
      <c r="BC307" s="30">
        <f>BC308+BC310</f>
        <v>0</v>
      </c>
      <c r="BD307" s="30">
        <f>BD308+BD310</f>
        <v>0</v>
      </c>
      <c r="BE307" s="30">
        <f>BE308+BE310</f>
        <v>0</v>
      </c>
      <c r="BF307" s="30">
        <f>BF308+BF310</f>
        <v>0</v>
      </c>
      <c r="BG307" s="30">
        <f>BG308+BG310</f>
        <v>0</v>
      </c>
      <c r="BH307" s="30">
        <f>BH308+BH310</f>
        <v>0</v>
      </c>
      <c r="BI307" s="30">
        <f>BI308+BI310</f>
        <v>0</v>
      </c>
      <c r="BJ307" s="30">
        <f>BJ308+BJ310</f>
        <v>0</v>
      </c>
      <c r="BK307" s="30">
        <f>BK308+BK310</f>
        <v>0</v>
      </c>
      <c r="BL307" s="30">
        <f t="shared" si="996"/>
        <v>1477.7</v>
      </c>
      <c r="BM307" s="30">
        <f t="shared" si="997"/>
        <v>2925.9000000000001</v>
      </c>
      <c r="BN307" s="30">
        <f t="shared" si="998"/>
        <v>4863.3999999999996</v>
      </c>
      <c r="BO307" s="30">
        <f>BO308+BO310</f>
        <v>0</v>
      </c>
      <c r="BP307" s="31"/>
      <c r="BQ307" s="1"/>
      <c r="BR307" s="1"/>
      <c r="BS307" s="1"/>
      <c r="BT307" s="1"/>
      <c r="BU307" s="1"/>
      <c r="BV307" s="1"/>
      <c r="BW307" s="1"/>
      <c r="BX307" s="1"/>
      <c r="BY307" s="1"/>
    </row>
    <row r="308" ht="31.5">
      <c r="A308" s="28" t="s">
        <v>195</v>
      </c>
      <c r="B308" s="28" t="s">
        <v>261</v>
      </c>
      <c r="C308" s="28" t="s">
        <v>26</v>
      </c>
      <c r="D308" s="28" t="s">
        <v>249</v>
      </c>
      <c r="E308" s="28"/>
      <c r="F308" s="29" t="s">
        <v>250</v>
      </c>
      <c r="G308" s="30">
        <f>G309</f>
        <v>1477.7</v>
      </c>
      <c r="H308" s="30">
        <f>H309</f>
        <v>1377.7</v>
      </c>
      <c r="I308" s="30">
        <f>I309</f>
        <v>1377.7</v>
      </c>
      <c r="J308" s="30">
        <f>J309</f>
        <v>0</v>
      </c>
      <c r="K308" s="30">
        <f>K309</f>
        <v>0</v>
      </c>
      <c r="L308" s="30">
        <f>L309</f>
        <v>0</v>
      </c>
      <c r="M308" s="30">
        <f t="shared" si="864"/>
        <v>1477.7</v>
      </c>
      <c r="N308" s="30">
        <f t="shared" si="865"/>
        <v>1377.7</v>
      </c>
      <c r="O308" s="30">
        <f t="shared" si="866"/>
        <v>1377.7</v>
      </c>
      <c r="P308" s="30">
        <f>P309</f>
        <v>0</v>
      </c>
      <c r="Q308" s="30">
        <f>Q309</f>
        <v>0</v>
      </c>
      <c r="R308" s="30">
        <f>R309</f>
        <v>0</v>
      </c>
      <c r="S308" s="30">
        <f>S309</f>
        <v>0</v>
      </c>
      <c r="T308" s="30">
        <f>T309</f>
        <v>0</v>
      </c>
      <c r="U308" s="30">
        <f>U309</f>
        <v>0</v>
      </c>
      <c r="V308" s="30">
        <f>V309</f>
        <v>0</v>
      </c>
      <c r="W308" s="30">
        <f>W309</f>
        <v>0</v>
      </c>
      <c r="X308" s="30">
        <f>X309</f>
        <v>0</v>
      </c>
      <c r="Y308" s="30">
        <f>Y309</f>
        <v>0</v>
      </c>
      <c r="Z308" s="30">
        <f>Z309</f>
        <v>0</v>
      </c>
      <c r="AA308" s="30">
        <f>AA309</f>
        <v>0</v>
      </c>
      <c r="AB308" s="30">
        <f>AB309</f>
        <v>0</v>
      </c>
      <c r="AC308" s="30">
        <f t="shared" si="1005"/>
        <v>1477.7</v>
      </c>
      <c r="AD308" s="30">
        <f t="shared" si="1006"/>
        <v>1377.7</v>
      </c>
      <c r="AE308" s="30">
        <f t="shared" si="1007"/>
        <v>1377.7</v>
      </c>
      <c r="AF308" s="30">
        <f>AF309</f>
        <v>0</v>
      </c>
      <c r="AG308" s="30">
        <f t="shared" si="1008"/>
        <v>1477.7</v>
      </c>
      <c r="AH308" s="30">
        <f t="shared" si="1009"/>
        <v>1377.7</v>
      </c>
      <c r="AI308" s="30">
        <f t="shared" si="1010"/>
        <v>1377.7</v>
      </c>
      <c r="AJ308" s="30">
        <f>AJ309</f>
        <v>0</v>
      </c>
      <c r="AK308" s="30">
        <f>AK309</f>
        <v>0</v>
      </c>
      <c r="AL308" s="30">
        <f>AL309</f>
        <v>0</v>
      </c>
      <c r="AM308" s="30">
        <f>AM309</f>
        <v>0</v>
      </c>
      <c r="AN308" s="30">
        <f>AN309</f>
        <v>0</v>
      </c>
      <c r="AO308" s="30">
        <f>AO309</f>
        <v>0</v>
      </c>
      <c r="AP308" s="30">
        <f>AP309</f>
        <v>0</v>
      </c>
      <c r="AQ308" s="30">
        <f>AQ309</f>
        <v>0</v>
      </c>
      <c r="AR308" s="30">
        <f>AR309</f>
        <v>0</v>
      </c>
      <c r="AS308" s="30">
        <f t="shared" si="999"/>
        <v>1477.7</v>
      </c>
      <c r="AT308" s="30">
        <f t="shared" si="1000"/>
        <v>1377.7</v>
      </c>
      <c r="AU308" s="30">
        <f t="shared" si="1001"/>
        <v>1377.7</v>
      </c>
      <c r="AV308" s="30">
        <f>AV309</f>
        <v>0</v>
      </c>
      <c r="AW308" s="30">
        <f>AW309</f>
        <v>0</v>
      </c>
      <c r="AX308" s="30">
        <f>AX309</f>
        <v>0</v>
      </c>
      <c r="AY308" s="30">
        <f t="shared" si="1002"/>
        <v>1477.7</v>
      </c>
      <c r="AZ308" s="30">
        <f t="shared" si="1003"/>
        <v>1377.7</v>
      </c>
      <c r="BA308" s="30">
        <f t="shared" si="1004"/>
        <v>1377.7</v>
      </c>
      <c r="BB308" s="30">
        <f>BB309</f>
        <v>0</v>
      </c>
      <c r="BC308" s="30">
        <f>BC309</f>
        <v>0</v>
      </c>
      <c r="BD308" s="30">
        <f>BD309</f>
        <v>0</v>
      </c>
      <c r="BE308" s="30">
        <f>BE309</f>
        <v>0</v>
      </c>
      <c r="BF308" s="30">
        <f>BF309</f>
        <v>0</v>
      </c>
      <c r="BG308" s="30">
        <f>BG309</f>
        <v>0</v>
      </c>
      <c r="BH308" s="30">
        <f>BH309</f>
        <v>0</v>
      </c>
      <c r="BI308" s="30">
        <f>BI309</f>
        <v>0</v>
      </c>
      <c r="BJ308" s="30">
        <f>BJ309</f>
        <v>0</v>
      </c>
      <c r="BK308" s="30">
        <f>BK309</f>
        <v>0</v>
      </c>
      <c r="BL308" s="30">
        <f t="shared" si="996"/>
        <v>1477.7</v>
      </c>
      <c r="BM308" s="30">
        <f t="shared" si="997"/>
        <v>1377.7</v>
      </c>
      <c r="BN308" s="30">
        <f t="shared" si="998"/>
        <v>1377.7</v>
      </c>
      <c r="BO308" s="30">
        <f>BO309</f>
        <v>0</v>
      </c>
      <c r="BP308" s="31"/>
      <c r="BQ308" s="1"/>
      <c r="BR308" s="1"/>
      <c r="BS308" s="1"/>
      <c r="BT308" s="1"/>
      <c r="BU308" s="1"/>
      <c r="BV308" s="1"/>
      <c r="BW308" s="1"/>
      <c r="BX308" s="1"/>
      <c r="BY308" s="1"/>
    </row>
    <row r="309" ht="31.5">
      <c r="A309" s="28" t="s">
        <v>195</v>
      </c>
      <c r="B309" s="28" t="s">
        <v>261</v>
      </c>
      <c r="C309" s="28" t="s">
        <v>26</v>
      </c>
      <c r="D309" s="28" t="s">
        <v>249</v>
      </c>
      <c r="E309" s="28" t="s">
        <v>127</v>
      </c>
      <c r="F309" s="29" t="s">
        <v>128</v>
      </c>
      <c r="G309" s="30">
        <v>1477.7</v>
      </c>
      <c r="H309" s="30">
        <v>1377.7</v>
      </c>
      <c r="I309" s="30">
        <v>1377.7</v>
      </c>
      <c r="J309" s="30"/>
      <c r="K309" s="30"/>
      <c r="L309" s="30"/>
      <c r="M309" s="30">
        <f t="shared" si="864"/>
        <v>1477.7</v>
      </c>
      <c r="N309" s="30">
        <f t="shared" si="865"/>
        <v>1377.7</v>
      </c>
      <c r="O309" s="30">
        <f t="shared" si="866"/>
        <v>1377.7</v>
      </c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>
        <f t="shared" si="1005"/>
        <v>1477.7</v>
      </c>
      <c r="AD309" s="30">
        <f t="shared" si="1006"/>
        <v>1377.7</v>
      </c>
      <c r="AE309" s="30">
        <f t="shared" si="1007"/>
        <v>1377.7</v>
      </c>
      <c r="AF309" s="30"/>
      <c r="AG309" s="30">
        <f t="shared" si="1008"/>
        <v>1477.7</v>
      </c>
      <c r="AH309" s="30">
        <f t="shared" si="1009"/>
        <v>1377.7</v>
      </c>
      <c r="AI309" s="30">
        <f t="shared" si="1010"/>
        <v>1377.7</v>
      </c>
      <c r="AJ309" s="30"/>
      <c r="AK309" s="30"/>
      <c r="AL309" s="30"/>
      <c r="AM309" s="30"/>
      <c r="AN309" s="30"/>
      <c r="AO309" s="30"/>
      <c r="AP309" s="30"/>
      <c r="AQ309" s="30"/>
      <c r="AR309" s="30"/>
      <c r="AS309" s="30">
        <f t="shared" si="999"/>
        <v>1477.7</v>
      </c>
      <c r="AT309" s="30">
        <f t="shared" si="1000"/>
        <v>1377.7</v>
      </c>
      <c r="AU309" s="30">
        <f t="shared" si="1001"/>
        <v>1377.7</v>
      </c>
      <c r="AV309" s="30"/>
      <c r="AW309" s="30"/>
      <c r="AX309" s="30"/>
      <c r="AY309" s="30">
        <f t="shared" si="1002"/>
        <v>1477.7</v>
      </c>
      <c r="AZ309" s="30">
        <f t="shared" si="1003"/>
        <v>1377.7</v>
      </c>
      <c r="BA309" s="30">
        <f t="shared" si="1004"/>
        <v>1377.7</v>
      </c>
      <c r="BB309" s="30"/>
      <c r="BC309" s="30"/>
      <c r="BD309" s="30"/>
      <c r="BE309" s="30"/>
      <c r="BF309" s="30"/>
      <c r="BG309" s="30"/>
      <c r="BH309" s="30"/>
      <c r="BI309" s="30"/>
      <c r="BJ309" s="30"/>
      <c r="BK309" s="30"/>
      <c r="BL309" s="30">
        <f t="shared" si="996"/>
        <v>1477.7</v>
      </c>
      <c r="BM309" s="30">
        <f t="shared" si="997"/>
        <v>1377.7</v>
      </c>
      <c r="BN309" s="30">
        <f t="shared" si="998"/>
        <v>1377.7</v>
      </c>
      <c r="BO309" s="30"/>
      <c r="BP309" s="31"/>
      <c r="BQ309" s="1"/>
      <c r="BR309" s="1"/>
      <c r="BS309" s="1"/>
      <c r="BT309" s="1"/>
      <c r="BU309" s="1"/>
      <c r="BV309" s="1"/>
      <c r="BW309" s="1"/>
      <c r="BX309" s="1"/>
      <c r="BY309" s="1"/>
    </row>
    <row r="310" ht="31.5">
      <c r="A310" s="28" t="s">
        <v>195</v>
      </c>
      <c r="B310" s="28" t="s">
        <v>261</v>
      </c>
      <c r="C310" s="28" t="s">
        <v>26</v>
      </c>
      <c r="D310" s="28" t="s">
        <v>284</v>
      </c>
      <c r="E310" s="28"/>
      <c r="F310" s="29" t="s">
        <v>285</v>
      </c>
      <c r="G310" s="30">
        <f>G311</f>
        <v>527.70000000000005</v>
      </c>
      <c r="H310" s="30">
        <f>H311</f>
        <v>1548.2</v>
      </c>
      <c r="I310" s="30">
        <f>I311</f>
        <v>2958</v>
      </c>
      <c r="J310" s="30">
        <f>J311</f>
        <v>0</v>
      </c>
      <c r="K310" s="30">
        <f>K311</f>
        <v>0</v>
      </c>
      <c r="L310" s="30">
        <f>L311</f>
        <v>0</v>
      </c>
      <c r="M310" s="30">
        <f t="shared" si="864"/>
        <v>527.70000000000005</v>
      </c>
      <c r="N310" s="30">
        <f t="shared" si="865"/>
        <v>1548.2</v>
      </c>
      <c r="O310" s="30">
        <f t="shared" si="866"/>
        <v>2958</v>
      </c>
      <c r="P310" s="30">
        <f>P311</f>
        <v>0</v>
      </c>
      <c r="Q310" s="30">
        <f>Q311</f>
        <v>0</v>
      </c>
      <c r="R310" s="30">
        <f>R311</f>
        <v>0</v>
      </c>
      <c r="S310" s="30">
        <f>S311</f>
        <v>-527.70000000000005</v>
      </c>
      <c r="T310" s="30">
        <f>T311</f>
        <v>0</v>
      </c>
      <c r="U310" s="30">
        <f>U311</f>
        <v>0</v>
      </c>
      <c r="V310" s="30">
        <f>V311</f>
        <v>0</v>
      </c>
      <c r="W310" s="30">
        <f>W311</f>
        <v>0</v>
      </c>
      <c r="X310" s="30">
        <f>X311</f>
        <v>0</v>
      </c>
      <c r="Y310" s="30">
        <f>Y311</f>
        <v>0</v>
      </c>
      <c r="Z310" s="30">
        <f>Z311</f>
        <v>0</v>
      </c>
      <c r="AA310" s="30">
        <f>AA311</f>
        <v>527.70000000000005</v>
      </c>
      <c r="AB310" s="30">
        <f>AB311</f>
        <v>0</v>
      </c>
      <c r="AC310" s="30">
        <f t="shared" si="1005"/>
        <v>0</v>
      </c>
      <c r="AD310" s="30">
        <f t="shared" si="1006"/>
        <v>1548.2</v>
      </c>
      <c r="AE310" s="30">
        <f t="shared" si="1007"/>
        <v>3485.6999999999998</v>
      </c>
      <c r="AF310" s="30">
        <f>AF311</f>
        <v>0</v>
      </c>
      <c r="AG310" s="30">
        <f t="shared" si="1008"/>
        <v>0</v>
      </c>
      <c r="AH310" s="30">
        <f t="shared" si="1009"/>
        <v>1548.2</v>
      </c>
      <c r="AI310" s="30">
        <f t="shared" si="1010"/>
        <v>3485.6999999999998</v>
      </c>
      <c r="AJ310" s="30">
        <f>AJ311</f>
        <v>0</v>
      </c>
      <c r="AK310" s="30">
        <f>AK311</f>
        <v>0</v>
      </c>
      <c r="AL310" s="30">
        <f>AL311</f>
        <v>0</v>
      </c>
      <c r="AM310" s="30">
        <f>AM311</f>
        <v>0</v>
      </c>
      <c r="AN310" s="30">
        <f>AN311</f>
        <v>0</v>
      </c>
      <c r="AO310" s="30">
        <f>AO311</f>
        <v>0</v>
      </c>
      <c r="AP310" s="30">
        <f>AP311</f>
        <v>0</v>
      </c>
      <c r="AQ310" s="30">
        <f>AQ311</f>
        <v>0</v>
      </c>
      <c r="AR310" s="30">
        <f>AR311</f>
        <v>0</v>
      </c>
      <c r="AS310" s="30">
        <f t="shared" si="999"/>
        <v>0</v>
      </c>
      <c r="AT310" s="30">
        <f t="shared" si="1000"/>
        <v>1548.2</v>
      </c>
      <c r="AU310" s="30">
        <f t="shared" si="1001"/>
        <v>3485.6999999999998</v>
      </c>
      <c r="AV310" s="30">
        <f>AV311</f>
        <v>0</v>
      </c>
      <c r="AW310" s="30">
        <f>AW311</f>
        <v>0</v>
      </c>
      <c r="AX310" s="30">
        <f>AX311</f>
        <v>0</v>
      </c>
      <c r="AY310" s="30">
        <f t="shared" si="1002"/>
        <v>0</v>
      </c>
      <c r="AZ310" s="30">
        <f t="shared" si="1003"/>
        <v>1548.2</v>
      </c>
      <c r="BA310" s="30">
        <f t="shared" si="1004"/>
        <v>3485.6999999999998</v>
      </c>
      <c r="BB310" s="30">
        <f>BB311</f>
        <v>0</v>
      </c>
      <c r="BC310" s="30">
        <f>BC311</f>
        <v>0</v>
      </c>
      <c r="BD310" s="30">
        <f>BD311</f>
        <v>0</v>
      </c>
      <c r="BE310" s="30">
        <f>BE311</f>
        <v>0</v>
      </c>
      <c r="BF310" s="30">
        <f>BF311</f>
        <v>0</v>
      </c>
      <c r="BG310" s="30">
        <f>BG311</f>
        <v>0</v>
      </c>
      <c r="BH310" s="30">
        <f>BH311</f>
        <v>0</v>
      </c>
      <c r="BI310" s="30">
        <f>BI311</f>
        <v>0</v>
      </c>
      <c r="BJ310" s="30">
        <f>BJ311</f>
        <v>0</v>
      </c>
      <c r="BK310" s="30">
        <f>BK311</f>
        <v>0</v>
      </c>
      <c r="BL310" s="30">
        <f t="shared" si="996"/>
        <v>0</v>
      </c>
      <c r="BM310" s="30">
        <f t="shared" si="997"/>
        <v>1548.2</v>
      </c>
      <c r="BN310" s="30">
        <f t="shared" si="998"/>
        <v>3485.6999999999998</v>
      </c>
      <c r="BO310" s="30">
        <f>BO311</f>
        <v>0</v>
      </c>
      <c r="BP310" s="31"/>
      <c r="BQ310" s="1"/>
      <c r="BR310" s="1"/>
      <c r="BS310" s="1"/>
      <c r="BT310" s="1"/>
      <c r="BU310" s="1"/>
      <c r="BV310" s="1"/>
      <c r="BW310" s="1"/>
      <c r="BX310" s="1"/>
      <c r="BY310" s="1"/>
    </row>
    <row r="311" ht="31.5">
      <c r="A311" s="28" t="s">
        <v>195</v>
      </c>
      <c r="B311" s="28" t="s">
        <v>261</v>
      </c>
      <c r="C311" s="28" t="s">
        <v>26</v>
      </c>
      <c r="D311" s="28" t="s">
        <v>284</v>
      </c>
      <c r="E311" s="28" t="s">
        <v>127</v>
      </c>
      <c r="F311" s="29" t="s">
        <v>128</v>
      </c>
      <c r="G311" s="30">
        <v>527.70000000000005</v>
      </c>
      <c r="H311" s="30">
        <v>1548.2</v>
      </c>
      <c r="I311" s="30">
        <v>2958</v>
      </c>
      <c r="J311" s="30"/>
      <c r="K311" s="30"/>
      <c r="L311" s="30"/>
      <c r="M311" s="30">
        <f t="shared" si="864"/>
        <v>527.70000000000005</v>
      </c>
      <c r="N311" s="30">
        <f t="shared" si="865"/>
        <v>1548.2</v>
      </c>
      <c r="O311" s="30">
        <f t="shared" si="866"/>
        <v>2958</v>
      </c>
      <c r="P311" s="30"/>
      <c r="Q311" s="30"/>
      <c r="R311" s="30"/>
      <c r="S311" s="30">
        <v>-527.70000000000005</v>
      </c>
      <c r="T311" s="30"/>
      <c r="U311" s="30"/>
      <c r="V311" s="30"/>
      <c r="W311" s="30"/>
      <c r="X311" s="30"/>
      <c r="Y311" s="30"/>
      <c r="Z311" s="30"/>
      <c r="AA311" s="30">
        <v>527.70000000000005</v>
      </c>
      <c r="AB311" s="30"/>
      <c r="AC311" s="30">
        <f t="shared" si="1005"/>
        <v>0</v>
      </c>
      <c r="AD311" s="30">
        <f t="shared" si="1006"/>
        <v>1548.2</v>
      </c>
      <c r="AE311" s="30">
        <f t="shared" si="1007"/>
        <v>3485.6999999999998</v>
      </c>
      <c r="AF311" s="30"/>
      <c r="AG311" s="30">
        <f t="shared" si="1008"/>
        <v>0</v>
      </c>
      <c r="AH311" s="30">
        <f t="shared" si="1009"/>
        <v>1548.2</v>
      </c>
      <c r="AI311" s="30">
        <f t="shared" si="1010"/>
        <v>3485.6999999999998</v>
      </c>
      <c r="AJ311" s="30"/>
      <c r="AK311" s="30"/>
      <c r="AL311" s="30"/>
      <c r="AM311" s="30"/>
      <c r="AN311" s="30"/>
      <c r="AO311" s="30"/>
      <c r="AP311" s="30"/>
      <c r="AQ311" s="30"/>
      <c r="AR311" s="30"/>
      <c r="AS311" s="30">
        <f t="shared" si="999"/>
        <v>0</v>
      </c>
      <c r="AT311" s="30">
        <f t="shared" si="1000"/>
        <v>1548.2</v>
      </c>
      <c r="AU311" s="30">
        <f t="shared" si="1001"/>
        <v>3485.6999999999998</v>
      </c>
      <c r="AV311" s="30"/>
      <c r="AW311" s="30"/>
      <c r="AX311" s="30"/>
      <c r="AY311" s="30">
        <f t="shared" si="1002"/>
        <v>0</v>
      </c>
      <c r="AZ311" s="30">
        <f t="shared" si="1003"/>
        <v>1548.2</v>
      </c>
      <c r="BA311" s="30">
        <f t="shared" si="1004"/>
        <v>3485.6999999999998</v>
      </c>
      <c r="BB311" s="30"/>
      <c r="BC311" s="30"/>
      <c r="BD311" s="30"/>
      <c r="BE311" s="30"/>
      <c r="BF311" s="30"/>
      <c r="BG311" s="30"/>
      <c r="BH311" s="30"/>
      <c r="BI311" s="30"/>
      <c r="BJ311" s="30"/>
      <c r="BK311" s="30"/>
      <c r="BL311" s="30">
        <f t="shared" si="996"/>
        <v>0</v>
      </c>
      <c r="BM311" s="30">
        <f t="shared" si="997"/>
        <v>1548.2</v>
      </c>
      <c r="BN311" s="30">
        <f t="shared" si="998"/>
        <v>3485.6999999999998</v>
      </c>
      <c r="BO311" s="30"/>
      <c r="BP311" s="31"/>
      <c r="BQ311" s="1"/>
      <c r="BR311" s="1"/>
      <c r="BS311" s="1"/>
      <c r="BT311" s="1"/>
      <c r="BU311" s="1"/>
      <c r="BV311" s="1"/>
      <c r="BW311" s="1"/>
      <c r="BX311" s="1"/>
      <c r="BY311" s="1"/>
    </row>
    <row r="312" s="23" customFormat="1" ht="31.5">
      <c r="A312" s="24" t="s">
        <v>195</v>
      </c>
      <c r="B312" s="24" t="s">
        <v>261</v>
      </c>
      <c r="C312" s="24" t="s">
        <v>114</v>
      </c>
      <c r="D312" s="24"/>
      <c r="E312" s="24"/>
      <c r="F312" s="25" t="s">
        <v>286</v>
      </c>
      <c r="G312" s="26">
        <f t="shared" ref="G312:G314" si="1054">G313</f>
        <v>182051.39999999999</v>
      </c>
      <c r="H312" s="26">
        <f t="shared" ref="H312:H314" si="1055">H313</f>
        <v>186762.29999999999</v>
      </c>
      <c r="I312" s="26">
        <f t="shared" ref="I312:I314" si="1056">I313</f>
        <v>186762.29999999999</v>
      </c>
      <c r="J312" s="26">
        <f t="shared" ref="J312:J314" si="1057">J313</f>
        <v>0</v>
      </c>
      <c r="K312" s="26">
        <f t="shared" ref="K312:K314" si="1058">K313</f>
        <v>0</v>
      </c>
      <c r="L312" s="26">
        <f t="shared" ref="L312:L314" si="1059">L313</f>
        <v>0</v>
      </c>
      <c r="M312" s="26">
        <f t="shared" si="864"/>
        <v>182051.39999999999</v>
      </c>
      <c r="N312" s="26">
        <f t="shared" si="865"/>
        <v>186762.29999999999</v>
      </c>
      <c r="O312" s="26">
        <f t="shared" si="866"/>
        <v>186762.29999999999</v>
      </c>
      <c r="P312" s="26">
        <f t="shared" ref="P312:P314" si="1060">P313</f>
        <v>0</v>
      </c>
      <c r="Q312" s="26">
        <f t="shared" ref="Q312:Q314" si="1061">Q313</f>
        <v>0</v>
      </c>
      <c r="R312" s="26">
        <f t="shared" ref="R312:R314" si="1062">R313</f>
        <v>0</v>
      </c>
      <c r="S312" s="26">
        <f t="shared" ref="S312:S314" si="1063">S313</f>
        <v>0</v>
      </c>
      <c r="T312" s="26">
        <f t="shared" ref="T312:T314" si="1064">T313</f>
        <v>0</v>
      </c>
      <c r="U312" s="26">
        <f t="shared" ref="U312:U314" si="1065">U313</f>
        <v>0</v>
      </c>
      <c r="V312" s="26">
        <f t="shared" ref="V312:V314" si="1066">V313</f>
        <v>0</v>
      </c>
      <c r="W312" s="26">
        <f t="shared" ref="W312:W314" si="1067">W313</f>
        <v>0</v>
      </c>
      <c r="X312" s="26">
        <f t="shared" ref="X312:X314" si="1068">X313</f>
        <v>0</v>
      </c>
      <c r="Y312" s="26">
        <f t="shared" ref="Y312:Y314" si="1069">Y313</f>
        <v>0</v>
      </c>
      <c r="Z312" s="26">
        <f t="shared" ref="Z312:Z314" si="1070">Z313</f>
        <v>0</v>
      </c>
      <c r="AA312" s="26">
        <f t="shared" ref="AA312:AA314" si="1071">AA313</f>
        <v>0</v>
      </c>
      <c r="AB312" s="26">
        <f t="shared" ref="AB312:AB314" si="1072">AB313</f>
        <v>0</v>
      </c>
      <c r="AC312" s="26">
        <f t="shared" si="1005"/>
        <v>182051.39999999999</v>
      </c>
      <c r="AD312" s="26">
        <f t="shared" si="1006"/>
        <v>186762.29999999999</v>
      </c>
      <c r="AE312" s="26">
        <f t="shared" si="1007"/>
        <v>186762.29999999999</v>
      </c>
      <c r="AF312" s="26">
        <f t="shared" ref="AF312:AF314" si="1073">AF313</f>
        <v>0</v>
      </c>
      <c r="AG312" s="26">
        <f t="shared" si="1008"/>
        <v>182051.39999999999</v>
      </c>
      <c r="AH312" s="26">
        <f t="shared" si="1009"/>
        <v>186762.29999999999</v>
      </c>
      <c r="AI312" s="26">
        <f t="shared" si="1010"/>
        <v>186762.29999999999</v>
      </c>
      <c r="AJ312" s="26">
        <f t="shared" ref="AJ312:AJ314" si="1074">AJ313</f>
        <v>0</v>
      </c>
      <c r="AK312" s="26">
        <f t="shared" ref="AK312:AK314" si="1075">AK313</f>
        <v>0</v>
      </c>
      <c r="AL312" s="26">
        <f t="shared" ref="AL312:AL314" si="1076">AL313</f>
        <v>-2354.7330000000002</v>
      </c>
      <c r="AM312" s="26">
        <f t="shared" ref="AM312:AM314" si="1077">AM313</f>
        <v>0</v>
      </c>
      <c r="AN312" s="26">
        <f t="shared" ref="AN312:AN314" si="1078">AN313</f>
        <v>0</v>
      </c>
      <c r="AO312" s="26">
        <f t="shared" ref="AO312:AO314" si="1079">AO313</f>
        <v>0</v>
      </c>
      <c r="AP312" s="26">
        <f t="shared" ref="AP312:AP314" si="1080">AP313</f>
        <v>0</v>
      </c>
      <c r="AQ312" s="26">
        <f t="shared" ref="AQ312:AQ314" si="1081">AQ313</f>
        <v>0</v>
      </c>
      <c r="AR312" s="26">
        <f t="shared" ref="AR312:AR314" si="1082">AR313</f>
        <v>0</v>
      </c>
      <c r="AS312" s="26">
        <f t="shared" si="999"/>
        <v>179696.66699999999</v>
      </c>
      <c r="AT312" s="26">
        <f t="shared" si="1000"/>
        <v>186762.29999999999</v>
      </c>
      <c r="AU312" s="26">
        <f t="shared" si="1001"/>
        <v>186762.29999999999</v>
      </c>
      <c r="AV312" s="26">
        <f t="shared" ref="AV312:AV314" si="1083">AV313</f>
        <v>0</v>
      </c>
      <c r="AW312" s="26">
        <f t="shared" ref="AW312:AW314" si="1084">AW313</f>
        <v>0</v>
      </c>
      <c r="AX312" s="26">
        <f t="shared" ref="AX312:AX314" si="1085">AX313</f>
        <v>0</v>
      </c>
      <c r="AY312" s="26">
        <f t="shared" si="1002"/>
        <v>179696.66699999999</v>
      </c>
      <c r="AZ312" s="26">
        <f t="shared" si="1003"/>
        <v>186762.29999999999</v>
      </c>
      <c r="BA312" s="26">
        <f t="shared" si="1004"/>
        <v>186762.29999999999</v>
      </c>
      <c r="BB312" s="26">
        <f t="shared" ref="BB312:BB314" si="1086">BB313</f>
        <v>0</v>
      </c>
      <c r="BC312" s="26">
        <f t="shared" ref="BC312:BC314" si="1087">BC313</f>
        <v>0</v>
      </c>
      <c r="BD312" s="26">
        <f t="shared" ref="BD312:BD314" si="1088">BD313</f>
        <v>0</v>
      </c>
      <c r="BE312" s="26">
        <f t="shared" ref="BE312:BE314" si="1089">BE313</f>
        <v>0</v>
      </c>
      <c r="BF312" s="26">
        <f t="shared" ref="BF312:BF314" si="1090">BF313</f>
        <v>0</v>
      </c>
      <c r="BG312" s="26">
        <f t="shared" ref="BG312:BG314" si="1091">BG313</f>
        <v>0</v>
      </c>
      <c r="BH312" s="26">
        <f t="shared" ref="BH312:BH314" si="1092">BH313</f>
        <v>0</v>
      </c>
      <c r="BI312" s="26">
        <f t="shared" ref="BI312:BI314" si="1093">BI313</f>
        <v>0</v>
      </c>
      <c r="BJ312" s="26">
        <f t="shared" ref="BJ312:BJ314" si="1094">BJ313</f>
        <v>0</v>
      </c>
      <c r="BK312" s="26">
        <f t="shared" ref="BK312:BK314" si="1095">BK313</f>
        <v>0</v>
      </c>
      <c r="BL312" s="26">
        <f t="shared" si="996"/>
        <v>179696.66699999999</v>
      </c>
      <c r="BM312" s="26">
        <f t="shared" si="997"/>
        <v>186762.29999999999</v>
      </c>
      <c r="BN312" s="26">
        <f t="shared" si="998"/>
        <v>186762.29999999999</v>
      </c>
      <c r="BO312" s="26">
        <f t="shared" ref="BO312:BO314" si="1096">BO313</f>
        <v>0</v>
      </c>
      <c r="BP312" s="27"/>
      <c r="BQ312" s="23"/>
      <c r="BR312" s="23"/>
      <c r="BS312" s="23"/>
      <c r="BT312" s="23"/>
      <c r="BU312" s="23"/>
      <c r="BV312" s="23"/>
      <c r="BW312" s="23"/>
      <c r="BX312" s="23"/>
      <c r="BY312" s="23"/>
    </row>
    <row r="313" ht="31.5">
      <c r="A313" s="28" t="s">
        <v>195</v>
      </c>
      <c r="B313" s="28" t="s">
        <v>261</v>
      </c>
      <c r="C313" s="28" t="s">
        <v>114</v>
      </c>
      <c r="D313" s="28" t="s">
        <v>199</v>
      </c>
      <c r="E313" s="28"/>
      <c r="F313" s="29" t="s">
        <v>200</v>
      </c>
      <c r="G313" s="30">
        <f t="shared" si="1054"/>
        <v>182051.39999999999</v>
      </c>
      <c r="H313" s="30">
        <f t="shared" si="1055"/>
        <v>186762.29999999999</v>
      </c>
      <c r="I313" s="30">
        <f t="shared" si="1056"/>
        <v>186762.29999999999</v>
      </c>
      <c r="J313" s="30">
        <f t="shared" si="1057"/>
        <v>0</v>
      </c>
      <c r="K313" s="30">
        <f t="shared" si="1058"/>
        <v>0</v>
      </c>
      <c r="L313" s="30">
        <f t="shared" si="1059"/>
        <v>0</v>
      </c>
      <c r="M313" s="30">
        <f t="shared" si="864"/>
        <v>182051.39999999999</v>
      </c>
      <c r="N313" s="30">
        <f t="shared" si="865"/>
        <v>186762.29999999999</v>
      </c>
      <c r="O313" s="30">
        <f t="shared" si="866"/>
        <v>186762.29999999999</v>
      </c>
      <c r="P313" s="30">
        <f t="shared" si="1060"/>
        <v>0</v>
      </c>
      <c r="Q313" s="30">
        <f t="shared" si="1061"/>
        <v>0</v>
      </c>
      <c r="R313" s="30">
        <f t="shared" si="1062"/>
        <v>0</v>
      </c>
      <c r="S313" s="30">
        <f t="shared" si="1063"/>
        <v>0</v>
      </c>
      <c r="T313" s="30">
        <f t="shared" si="1064"/>
        <v>0</v>
      </c>
      <c r="U313" s="30">
        <f t="shared" si="1065"/>
        <v>0</v>
      </c>
      <c r="V313" s="30">
        <f t="shared" si="1066"/>
        <v>0</v>
      </c>
      <c r="W313" s="30">
        <f t="shared" si="1067"/>
        <v>0</v>
      </c>
      <c r="X313" s="30">
        <f t="shared" si="1068"/>
        <v>0</v>
      </c>
      <c r="Y313" s="30">
        <f t="shared" si="1069"/>
        <v>0</v>
      </c>
      <c r="Z313" s="30">
        <f t="shared" si="1070"/>
        <v>0</v>
      </c>
      <c r="AA313" s="30">
        <f t="shared" si="1071"/>
        <v>0</v>
      </c>
      <c r="AB313" s="30">
        <f t="shared" si="1072"/>
        <v>0</v>
      </c>
      <c r="AC313" s="30">
        <f t="shared" si="1005"/>
        <v>182051.39999999999</v>
      </c>
      <c r="AD313" s="30">
        <f t="shared" si="1006"/>
        <v>186762.29999999999</v>
      </c>
      <c r="AE313" s="30">
        <f t="shared" si="1007"/>
        <v>186762.29999999999</v>
      </c>
      <c r="AF313" s="30">
        <f t="shared" si="1073"/>
        <v>0</v>
      </c>
      <c r="AG313" s="30">
        <f t="shared" si="1008"/>
        <v>182051.39999999999</v>
      </c>
      <c r="AH313" s="30">
        <f t="shared" si="1009"/>
        <v>186762.29999999999</v>
      </c>
      <c r="AI313" s="30">
        <f t="shared" si="1010"/>
        <v>186762.29999999999</v>
      </c>
      <c r="AJ313" s="30">
        <f t="shared" si="1074"/>
        <v>0</v>
      </c>
      <c r="AK313" s="30">
        <f t="shared" si="1075"/>
        <v>0</v>
      </c>
      <c r="AL313" s="30">
        <f t="shared" si="1076"/>
        <v>-2354.7330000000002</v>
      </c>
      <c r="AM313" s="30">
        <f t="shared" si="1077"/>
        <v>0</v>
      </c>
      <c r="AN313" s="30">
        <f t="shared" si="1078"/>
        <v>0</v>
      </c>
      <c r="AO313" s="30">
        <f t="shared" si="1079"/>
        <v>0</v>
      </c>
      <c r="AP313" s="30">
        <f t="shared" si="1080"/>
        <v>0</v>
      </c>
      <c r="AQ313" s="30">
        <f t="shared" si="1081"/>
        <v>0</v>
      </c>
      <c r="AR313" s="30">
        <f t="shared" si="1082"/>
        <v>0</v>
      </c>
      <c r="AS313" s="30">
        <f t="shared" si="999"/>
        <v>179696.66699999999</v>
      </c>
      <c r="AT313" s="30">
        <f t="shared" si="1000"/>
        <v>186762.29999999999</v>
      </c>
      <c r="AU313" s="30">
        <f t="shared" si="1001"/>
        <v>186762.29999999999</v>
      </c>
      <c r="AV313" s="30">
        <f t="shared" si="1083"/>
        <v>0</v>
      </c>
      <c r="AW313" s="30">
        <f t="shared" si="1084"/>
        <v>0</v>
      </c>
      <c r="AX313" s="30">
        <f t="shared" si="1085"/>
        <v>0</v>
      </c>
      <c r="AY313" s="30">
        <f t="shared" si="1002"/>
        <v>179696.66699999999</v>
      </c>
      <c r="AZ313" s="30">
        <f t="shared" si="1003"/>
        <v>186762.29999999999</v>
      </c>
      <c r="BA313" s="30">
        <f t="shared" si="1004"/>
        <v>186762.29999999999</v>
      </c>
      <c r="BB313" s="30">
        <f t="shared" si="1086"/>
        <v>0</v>
      </c>
      <c r="BC313" s="30">
        <f t="shared" si="1087"/>
        <v>0</v>
      </c>
      <c r="BD313" s="30">
        <f t="shared" si="1088"/>
        <v>0</v>
      </c>
      <c r="BE313" s="30">
        <f t="shared" si="1089"/>
        <v>0</v>
      </c>
      <c r="BF313" s="30">
        <f t="shared" si="1090"/>
        <v>0</v>
      </c>
      <c r="BG313" s="30">
        <f t="shared" si="1091"/>
        <v>0</v>
      </c>
      <c r="BH313" s="30">
        <f t="shared" si="1092"/>
        <v>0</v>
      </c>
      <c r="BI313" s="30">
        <f t="shared" si="1093"/>
        <v>0</v>
      </c>
      <c r="BJ313" s="30">
        <f t="shared" si="1094"/>
        <v>0</v>
      </c>
      <c r="BK313" s="30">
        <f t="shared" si="1095"/>
        <v>0</v>
      </c>
      <c r="BL313" s="30">
        <f t="shared" si="996"/>
        <v>179696.66699999999</v>
      </c>
      <c r="BM313" s="30">
        <f t="shared" si="997"/>
        <v>186762.29999999999</v>
      </c>
      <c r="BN313" s="30">
        <f t="shared" si="998"/>
        <v>186762.29999999999</v>
      </c>
      <c r="BO313" s="30">
        <f t="shared" si="1096"/>
        <v>0</v>
      </c>
      <c r="BP313" s="31"/>
      <c r="BQ313" s="1"/>
      <c r="BR313" s="1"/>
      <c r="BS313" s="1"/>
      <c r="BT313" s="1"/>
      <c r="BU313" s="1"/>
      <c r="BV313" s="1"/>
      <c r="BW313" s="1"/>
      <c r="BX313" s="1"/>
      <c r="BY313" s="1"/>
    </row>
    <row r="314">
      <c r="A314" s="28" t="s">
        <v>195</v>
      </c>
      <c r="B314" s="28" t="s">
        <v>261</v>
      </c>
      <c r="C314" s="28" t="s">
        <v>114</v>
      </c>
      <c r="D314" s="28" t="s">
        <v>201</v>
      </c>
      <c r="E314" s="28"/>
      <c r="F314" s="29" t="s">
        <v>33</v>
      </c>
      <c r="G314" s="30">
        <f t="shared" si="1054"/>
        <v>182051.39999999999</v>
      </c>
      <c r="H314" s="30">
        <f t="shared" si="1055"/>
        <v>186762.29999999999</v>
      </c>
      <c r="I314" s="30">
        <f t="shared" si="1056"/>
        <v>186762.29999999999</v>
      </c>
      <c r="J314" s="30">
        <f t="shared" si="1057"/>
        <v>0</v>
      </c>
      <c r="K314" s="30">
        <f t="shared" si="1058"/>
        <v>0</v>
      </c>
      <c r="L314" s="30">
        <f t="shared" si="1059"/>
        <v>0</v>
      </c>
      <c r="M314" s="30">
        <f t="shared" ref="M314:M377" si="1097">G314+J314</f>
        <v>182051.39999999999</v>
      </c>
      <c r="N314" s="30">
        <f t="shared" ref="N314:N377" si="1098">H314+K314</f>
        <v>186762.29999999999</v>
      </c>
      <c r="O314" s="30">
        <f t="shared" ref="O314:O377" si="1099">I314+L314</f>
        <v>186762.29999999999</v>
      </c>
      <c r="P314" s="30">
        <f t="shared" si="1060"/>
        <v>0</v>
      </c>
      <c r="Q314" s="30">
        <f t="shared" si="1061"/>
        <v>0</v>
      </c>
      <c r="R314" s="30">
        <f t="shared" si="1062"/>
        <v>0</v>
      </c>
      <c r="S314" s="30">
        <f t="shared" si="1063"/>
        <v>0</v>
      </c>
      <c r="T314" s="30">
        <f t="shared" si="1064"/>
        <v>0</v>
      </c>
      <c r="U314" s="30">
        <f t="shared" si="1065"/>
        <v>0</v>
      </c>
      <c r="V314" s="30">
        <f t="shared" si="1066"/>
        <v>0</v>
      </c>
      <c r="W314" s="30">
        <f t="shared" si="1067"/>
        <v>0</v>
      </c>
      <c r="X314" s="30">
        <f t="shared" si="1068"/>
        <v>0</v>
      </c>
      <c r="Y314" s="30">
        <f t="shared" si="1069"/>
        <v>0</v>
      </c>
      <c r="Z314" s="30">
        <f t="shared" si="1070"/>
        <v>0</v>
      </c>
      <c r="AA314" s="30">
        <f t="shared" si="1071"/>
        <v>0</v>
      </c>
      <c r="AB314" s="30">
        <f t="shared" si="1072"/>
        <v>0</v>
      </c>
      <c r="AC314" s="30">
        <f t="shared" si="1005"/>
        <v>182051.39999999999</v>
      </c>
      <c r="AD314" s="30">
        <f t="shared" si="1006"/>
        <v>186762.29999999999</v>
      </c>
      <c r="AE314" s="30">
        <f t="shared" si="1007"/>
        <v>186762.29999999999</v>
      </c>
      <c r="AF314" s="30">
        <f t="shared" si="1073"/>
        <v>0</v>
      </c>
      <c r="AG314" s="30">
        <f t="shared" si="1008"/>
        <v>182051.39999999999</v>
      </c>
      <c r="AH314" s="30">
        <f t="shared" si="1009"/>
        <v>186762.29999999999</v>
      </c>
      <c r="AI314" s="30">
        <f t="shared" si="1010"/>
        <v>186762.29999999999</v>
      </c>
      <c r="AJ314" s="30">
        <f t="shared" si="1074"/>
        <v>0</v>
      </c>
      <c r="AK314" s="30">
        <f t="shared" si="1075"/>
        <v>0</v>
      </c>
      <c r="AL314" s="30">
        <f t="shared" si="1076"/>
        <v>-2354.7330000000002</v>
      </c>
      <c r="AM314" s="30">
        <f t="shared" si="1077"/>
        <v>0</v>
      </c>
      <c r="AN314" s="30">
        <f t="shared" si="1078"/>
        <v>0</v>
      </c>
      <c r="AO314" s="30">
        <f t="shared" si="1079"/>
        <v>0</v>
      </c>
      <c r="AP314" s="30">
        <f t="shared" si="1080"/>
        <v>0</v>
      </c>
      <c r="AQ314" s="30">
        <f t="shared" si="1081"/>
        <v>0</v>
      </c>
      <c r="AR314" s="30">
        <f t="shared" si="1082"/>
        <v>0</v>
      </c>
      <c r="AS314" s="30">
        <f t="shared" si="999"/>
        <v>179696.66699999999</v>
      </c>
      <c r="AT314" s="30">
        <f t="shared" si="1000"/>
        <v>186762.29999999999</v>
      </c>
      <c r="AU314" s="30">
        <f t="shared" si="1001"/>
        <v>186762.29999999999</v>
      </c>
      <c r="AV314" s="30">
        <f t="shared" si="1083"/>
        <v>0</v>
      </c>
      <c r="AW314" s="30">
        <f t="shared" si="1084"/>
        <v>0</v>
      </c>
      <c r="AX314" s="30">
        <f t="shared" si="1085"/>
        <v>0</v>
      </c>
      <c r="AY314" s="30">
        <f t="shared" si="1002"/>
        <v>179696.66699999999</v>
      </c>
      <c r="AZ314" s="30">
        <f t="shared" si="1003"/>
        <v>186762.29999999999</v>
      </c>
      <c r="BA314" s="30">
        <f t="shared" si="1004"/>
        <v>186762.29999999999</v>
      </c>
      <c r="BB314" s="30">
        <f t="shared" si="1086"/>
        <v>0</v>
      </c>
      <c r="BC314" s="30">
        <f t="shared" si="1087"/>
        <v>0</v>
      </c>
      <c r="BD314" s="30">
        <f t="shared" si="1088"/>
        <v>0</v>
      </c>
      <c r="BE314" s="30">
        <f t="shared" si="1089"/>
        <v>0</v>
      </c>
      <c r="BF314" s="30">
        <f t="shared" si="1090"/>
        <v>0</v>
      </c>
      <c r="BG314" s="30">
        <f t="shared" si="1091"/>
        <v>0</v>
      </c>
      <c r="BH314" s="30">
        <f t="shared" si="1092"/>
        <v>0</v>
      </c>
      <c r="BI314" s="30">
        <f t="shared" si="1093"/>
        <v>0</v>
      </c>
      <c r="BJ314" s="30">
        <f t="shared" si="1094"/>
        <v>0</v>
      </c>
      <c r="BK314" s="30">
        <f t="shared" si="1095"/>
        <v>0</v>
      </c>
      <c r="BL314" s="30">
        <f t="shared" si="996"/>
        <v>179696.66699999999</v>
      </c>
      <c r="BM314" s="30">
        <f t="shared" si="997"/>
        <v>186762.29999999999</v>
      </c>
      <c r="BN314" s="30">
        <f t="shared" si="998"/>
        <v>186762.29999999999</v>
      </c>
      <c r="BO314" s="30">
        <f t="shared" si="1096"/>
        <v>0</v>
      </c>
      <c r="BP314" s="31"/>
      <c r="BQ314" s="1"/>
      <c r="BR314" s="1"/>
      <c r="BS314" s="1"/>
      <c r="BT314" s="1"/>
      <c r="BU314" s="1"/>
      <c r="BV314" s="1"/>
      <c r="BW314" s="1"/>
      <c r="BX314" s="1"/>
      <c r="BY314" s="1"/>
    </row>
    <row r="315" ht="47.25">
      <c r="A315" s="28" t="s">
        <v>195</v>
      </c>
      <c r="B315" s="28" t="s">
        <v>261</v>
      </c>
      <c r="C315" s="28" t="s">
        <v>114</v>
      </c>
      <c r="D315" s="28" t="s">
        <v>287</v>
      </c>
      <c r="E315" s="28"/>
      <c r="F315" s="29" t="s">
        <v>288</v>
      </c>
      <c r="G315" s="30">
        <f>G319+G316</f>
        <v>182051.39999999999</v>
      </c>
      <c r="H315" s="30">
        <f>H319+H316</f>
        <v>186762.29999999999</v>
      </c>
      <c r="I315" s="30">
        <f>I319+I316</f>
        <v>186762.29999999999</v>
      </c>
      <c r="J315" s="30">
        <f>J319+J316</f>
        <v>0</v>
      </c>
      <c r="K315" s="30">
        <f>K319+K316</f>
        <v>0</v>
      </c>
      <c r="L315" s="30">
        <f>L319+L316</f>
        <v>0</v>
      </c>
      <c r="M315" s="30">
        <f t="shared" si="1097"/>
        <v>182051.39999999999</v>
      </c>
      <c r="N315" s="30">
        <f t="shared" si="1098"/>
        <v>186762.29999999999</v>
      </c>
      <c r="O315" s="30">
        <f t="shared" si="1099"/>
        <v>186762.29999999999</v>
      </c>
      <c r="P315" s="30">
        <f>P319+P316</f>
        <v>0</v>
      </c>
      <c r="Q315" s="30">
        <f>Q319+Q316</f>
        <v>0</v>
      </c>
      <c r="R315" s="30">
        <f>R319+R316</f>
        <v>0</v>
      </c>
      <c r="S315" s="30">
        <f>S319+S316</f>
        <v>0</v>
      </c>
      <c r="T315" s="30">
        <f>T319+T316</f>
        <v>0</v>
      </c>
      <c r="U315" s="30">
        <f>U319+U316</f>
        <v>0</v>
      </c>
      <c r="V315" s="30">
        <f>V319+V316</f>
        <v>0</v>
      </c>
      <c r="W315" s="30">
        <f>W319+W316</f>
        <v>0</v>
      </c>
      <c r="X315" s="30">
        <f>X319+X316</f>
        <v>0</v>
      </c>
      <c r="Y315" s="30">
        <f>Y319+Y316</f>
        <v>0</v>
      </c>
      <c r="Z315" s="30">
        <f>Z319+Z316</f>
        <v>0</v>
      </c>
      <c r="AA315" s="30">
        <f>AA319+AA316</f>
        <v>0</v>
      </c>
      <c r="AB315" s="30">
        <f>AB319+AB316</f>
        <v>0</v>
      </c>
      <c r="AC315" s="30">
        <f t="shared" si="1005"/>
        <v>182051.39999999999</v>
      </c>
      <c r="AD315" s="30">
        <f t="shared" si="1006"/>
        <v>186762.29999999999</v>
      </c>
      <c r="AE315" s="30">
        <f t="shared" si="1007"/>
        <v>186762.29999999999</v>
      </c>
      <c r="AF315" s="30">
        <f>AF319+AF316</f>
        <v>0</v>
      </c>
      <c r="AG315" s="30">
        <f t="shared" si="1008"/>
        <v>182051.39999999999</v>
      </c>
      <c r="AH315" s="30">
        <f t="shared" si="1009"/>
        <v>186762.29999999999</v>
      </c>
      <c r="AI315" s="30">
        <f t="shared" si="1010"/>
        <v>186762.29999999999</v>
      </c>
      <c r="AJ315" s="30">
        <f>AJ319+AJ316</f>
        <v>0</v>
      </c>
      <c r="AK315" s="30">
        <f>AK319+AK316</f>
        <v>0</v>
      </c>
      <c r="AL315" s="30">
        <f>AL319+AL316</f>
        <v>-2354.7330000000002</v>
      </c>
      <c r="AM315" s="30">
        <f>AM319+AM316</f>
        <v>0</v>
      </c>
      <c r="AN315" s="30">
        <f>AN319+AN316</f>
        <v>0</v>
      </c>
      <c r="AO315" s="30">
        <f>AO319+AO316</f>
        <v>0</v>
      </c>
      <c r="AP315" s="30">
        <f>AP319+AP316</f>
        <v>0</v>
      </c>
      <c r="AQ315" s="30">
        <f>AQ319+AQ316</f>
        <v>0</v>
      </c>
      <c r="AR315" s="30">
        <f>AR319+AR316</f>
        <v>0</v>
      </c>
      <c r="AS315" s="30">
        <f t="shared" si="999"/>
        <v>179696.66699999999</v>
      </c>
      <c r="AT315" s="30">
        <f t="shared" si="1000"/>
        <v>186762.29999999999</v>
      </c>
      <c r="AU315" s="30">
        <f t="shared" si="1001"/>
        <v>186762.29999999999</v>
      </c>
      <c r="AV315" s="30">
        <f>AV319+AV316</f>
        <v>0</v>
      </c>
      <c r="AW315" s="30">
        <f>AW319+AW316</f>
        <v>0</v>
      </c>
      <c r="AX315" s="30">
        <f>AX319+AX316</f>
        <v>0</v>
      </c>
      <c r="AY315" s="30">
        <f t="shared" si="1002"/>
        <v>179696.66699999999</v>
      </c>
      <c r="AZ315" s="30">
        <f t="shared" si="1003"/>
        <v>186762.29999999999</v>
      </c>
      <c r="BA315" s="30">
        <f t="shared" si="1004"/>
        <v>186762.29999999999</v>
      </c>
      <c r="BB315" s="30">
        <f>BB319+BB316</f>
        <v>0</v>
      </c>
      <c r="BC315" s="30">
        <f>BC319+BC316</f>
        <v>0</v>
      </c>
      <c r="BD315" s="30">
        <f>BD319+BD316</f>
        <v>0</v>
      </c>
      <c r="BE315" s="30">
        <f>BE319+BE316</f>
        <v>0</v>
      </c>
      <c r="BF315" s="30">
        <f>BF319+BF316</f>
        <v>0</v>
      </c>
      <c r="BG315" s="30">
        <f>BG319+BG316</f>
        <v>0</v>
      </c>
      <c r="BH315" s="30">
        <f>BH319+BH316</f>
        <v>0</v>
      </c>
      <c r="BI315" s="30">
        <f>BI319+BI316</f>
        <v>0</v>
      </c>
      <c r="BJ315" s="30">
        <f>BJ319+BJ316</f>
        <v>0</v>
      </c>
      <c r="BK315" s="30">
        <f>BK319+BK316</f>
        <v>0</v>
      </c>
      <c r="BL315" s="30">
        <f t="shared" si="996"/>
        <v>179696.66699999999</v>
      </c>
      <c r="BM315" s="30">
        <f t="shared" si="997"/>
        <v>186762.29999999999</v>
      </c>
      <c r="BN315" s="30">
        <f t="shared" si="998"/>
        <v>186762.29999999999</v>
      </c>
      <c r="BO315" s="30">
        <f>BO319+BO316</f>
        <v>0</v>
      </c>
      <c r="BP315" s="31"/>
      <c r="BQ315" s="1"/>
      <c r="BR315" s="1"/>
      <c r="BS315" s="1"/>
      <c r="BT315" s="1"/>
      <c r="BU315" s="1"/>
      <c r="BV315" s="1"/>
      <c r="BW315" s="1"/>
      <c r="BX315" s="1"/>
      <c r="BY315" s="1"/>
    </row>
    <row r="316">
      <c r="A316" s="28" t="s">
        <v>195</v>
      </c>
      <c r="B316" s="28" t="s">
        <v>261</v>
      </c>
      <c r="C316" s="28" t="s">
        <v>114</v>
      </c>
      <c r="D316" s="28" t="s">
        <v>289</v>
      </c>
      <c r="E316" s="28"/>
      <c r="F316" s="29" t="s">
        <v>49</v>
      </c>
      <c r="G316" s="30">
        <f>G317+G318</f>
        <v>45991</v>
      </c>
      <c r="H316" s="30">
        <f>H317+H318</f>
        <v>47225.199999999997</v>
      </c>
      <c r="I316" s="30">
        <f>I317+I318</f>
        <v>47225.199999999997</v>
      </c>
      <c r="J316" s="30">
        <f>J317+J318</f>
        <v>0</v>
      </c>
      <c r="K316" s="30">
        <f>K317+K318</f>
        <v>0</v>
      </c>
      <c r="L316" s="30">
        <f>L317+L318</f>
        <v>0</v>
      </c>
      <c r="M316" s="30">
        <f t="shared" si="1097"/>
        <v>45991</v>
      </c>
      <c r="N316" s="30">
        <f t="shared" si="1098"/>
        <v>47225.199999999997</v>
      </c>
      <c r="O316" s="30">
        <f t="shared" si="1099"/>
        <v>47225.199999999997</v>
      </c>
      <c r="P316" s="30">
        <f>P317+P318</f>
        <v>0</v>
      </c>
      <c r="Q316" s="30">
        <f>Q317+Q318</f>
        <v>0</v>
      </c>
      <c r="R316" s="30">
        <f>R317+R318</f>
        <v>0</v>
      </c>
      <c r="S316" s="30">
        <f>S317+S318</f>
        <v>0</v>
      </c>
      <c r="T316" s="30">
        <f>T317+T318</f>
        <v>0</v>
      </c>
      <c r="U316" s="30">
        <f>U317+U318</f>
        <v>0</v>
      </c>
      <c r="V316" s="30">
        <f>V317+V318</f>
        <v>0</v>
      </c>
      <c r="W316" s="30">
        <f>W317+W318</f>
        <v>0</v>
      </c>
      <c r="X316" s="30">
        <f>X317+X318</f>
        <v>0</v>
      </c>
      <c r="Y316" s="30">
        <f>Y317+Y318</f>
        <v>0</v>
      </c>
      <c r="Z316" s="30">
        <f>Z317+Z318</f>
        <v>0</v>
      </c>
      <c r="AA316" s="30">
        <f>AA317+AA318</f>
        <v>0</v>
      </c>
      <c r="AB316" s="30">
        <f>AB317+AB318</f>
        <v>0</v>
      </c>
      <c r="AC316" s="30">
        <f t="shared" si="1005"/>
        <v>45991</v>
      </c>
      <c r="AD316" s="30">
        <f t="shared" si="1006"/>
        <v>47225.199999999997</v>
      </c>
      <c r="AE316" s="30">
        <f t="shared" si="1007"/>
        <v>47225.199999999997</v>
      </c>
      <c r="AF316" s="30">
        <f>AF317+AF318</f>
        <v>0</v>
      </c>
      <c r="AG316" s="30">
        <f t="shared" si="1008"/>
        <v>45991</v>
      </c>
      <c r="AH316" s="30">
        <f t="shared" si="1009"/>
        <v>47225.199999999997</v>
      </c>
      <c r="AI316" s="30">
        <f t="shared" si="1010"/>
        <v>47225.199999999997</v>
      </c>
      <c r="AJ316" s="30">
        <f>AJ317+AJ318</f>
        <v>0</v>
      </c>
      <c r="AK316" s="30">
        <f>AK317+AK318</f>
        <v>0</v>
      </c>
      <c r="AL316" s="30">
        <f>AL317+AL318</f>
        <v>-614</v>
      </c>
      <c r="AM316" s="30">
        <f>AM317+AM318</f>
        <v>0</v>
      </c>
      <c r="AN316" s="30">
        <f>AN317+AN318</f>
        <v>0</v>
      </c>
      <c r="AO316" s="30">
        <f>AO317+AO318</f>
        <v>0</v>
      </c>
      <c r="AP316" s="30">
        <f>AP317+AP318</f>
        <v>0</v>
      </c>
      <c r="AQ316" s="30">
        <f>AQ317+AQ318</f>
        <v>0</v>
      </c>
      <c r="AR316" s="30">
        <f>AR317+AR318</f>
        <v>0</v>
      </c>
      <c r="AS316" s="30">
        <f t="shared" si="999"/>
        <v>45377</v>
      </c>
      <c r="AT316" s="30">
        <f t="shared" si="1000"/>
        <v>47225.199999999997</v>
      </c>
      <c r="AU316" s="30">
        <f t="shared" si="1001"/>
        <v>47225.199999999997</v>
      </c>
      <c r="AV316" s="30">
        <f>AV317+AV318</f>
        <v>0</v>
      </c>
      <c r="AW316" s="30">
        <f>AW317+AW318</f>
        <v>0</v>
      </c>
      <c r="AX316" s="30">
        <f>AX317+AX318</f>
        <v>0</v>
      </c>
      <c r="AY316" s="30">
        <f t="shared" si="1002"/>
        <v>45377</v>
      </c>
      <c r="AZ316" s="30">
        <f t="shared" si="1003"/>
        <v>47225.199999999997</v>
      </c>
      <c r="BA316" s="30">
        <f t="shared" si="1004"/>
        <v>47225.199999999997</v>
      </c>
      <c r="BB316" s="30">
        <f>BB317+BB318</f>
        <v>0</v>
      </c>
      <c r="BC316" s="30">
        <f>BC317+BC318</f>
        <v>0</v>
      </c>
      <c r="BD316" s="30">
        <f>BD317+BD318</f>
        <v>0</v>
      </c>
      <c r="BE316" s="30">
        <f>BE317+BE318</f>
        <v>0</v>
      </c>
      <c r="BF316" s="30">
        <f>BF317+BF318</f>
        <v>0</v>
      </c>
      <c r="BG316" s="30">
        <f>BG317+BG318</f>
        <v>0</v>
      </c>
      <c r="BH316" s="30">
        <f>BH317+BH318</f>
        <v>0</v>
      </c>
      <c r="BI316" s="30">
        <f>BI317+BI318</f>
        <v>0</v>
      </c>
      <c r="BJ316" s="30">
        <f>BJ317+BJ318</f>
        <v>0</v>
      </c>
      <c r="BK316" s="30">
        <f>BK317+BK318</f>
        <v>0</v>
      </c>
      <c r="BL316" s="30">
        <f t="shared" si="996"/>
        <v>45377</v>
      </c>
      <c r="BM316" s="30">
        <f t="shared" si="997"/>
        <v>47225.199999999997</v>
      </c>
      <c r="BN316" s="30">
        <f t="shared" si="998"/>
        <v>47225.199999999997</v>
      </c>
      <c r="BO316" s="30">
        <f>BO317+BO318</f>
        <v>0</v>
      </c>
      <c r="BP316" s="31"/>
      <c r="BQ316" s="1"/>
      <c r="BR316" s="1"/>
      <c r="BS316" s="1"/>
      <c r="BT316" s="1"/>
      <c r="BU316" s="1"/>
      <c r="BV316" s="1"/>
      <c r="BW316" s="1"/>
      <c r="BX316" s="1"/>
      <c r="BY316" s="1"/>
    </row>
    <row r="317" ht="78.75">
      <c r="A317" s="28" t="s">
        <v>195</v>
      </c>
      <c r="B317" s="28" t="s">
        <v>261</v>
      </c>
      <c r="C317" s="28" t="s">
        <v>114</v>
      </c>
      <c r="D317" s="28" t="s">
        <v>289</v>
      </c>
      <c r="E317" s="28" t="s">
        <v>50</v>
      </c>
      <c r="F317" s="29" t="s">
        <v>51</v>
      </c>
      <c r="G317" s="30">
        <v>44082</v>
      </c>
      <c r="H317" s="30">
        <v>45316.199999999997</v>
      </c>
      <c r="I317" s="30">
        <v>45316.199999999997</v>
      </c>
      <c r="J317" s="30"/>
      <c r="K317" s="30"/>
      <c r="L317" s="30"/>
      <c r="M317" s="30">
        <f t="shared" si="1097"/>
        <v>44082</v>
      </c>
      <c r="N317" s="30">
        <f t="shared" si="1098"/>
        <v>45316.199999999997</v>
      </c>
      <c r="O317" s="30">
        <f t="shared" si="1099"/>
        <v>45316.199999999997</v>
      </c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>
        <f t="shared" si="1005"/>
        <v>44082</v>
      </c>
      <c r="AD317" s="30">
        <f t="shared" si="1006"/>
        <v>45316.199999999997</v>
      </c>
      <c r="AE317" s="30">
        <f t="shared" si="1007"/>
        <v>45316.199999999997</v>
      </c>
      <c r="AF317" s="30"/>
      <c r="AG317" s="30">
        <f t="shared" si="1008"/>
        <v>44082</v>
      </c>
      <c r="AH317" s="30">
        <f t="shared" si="1009"/>
        <v>45316.199999999997</v>
      </c>
      <c r="AI317" s="30">
        <f t="shared" si="1010"/>
        <v>45316.199999999997</v>
      </c>
      <c r="AJ317" s="30"/>
      <c r="AK317" s="30"/>
      <c r="AL317" s="30">
        <v>-614</v>
      </c>
      <c r="AM317" s="30"/>
      <c r="AN317" s="30"/>
      <c r="AO317" s="30"/>
      <c r="AP317" s="30"/>
      <c r="AQ317" s="30"/>
      <c r="AR317" s="30"/>
      <c r="AS317" s="30">
        <f t="shared" si="999"/>
        <v>43468</v>
      </c>
      <c r="AT317" s="30">
        <f t="shared" si="1000"/>
        <v>45316.199999999997</v>
      </c>
      <c r="AU317" s="30">
        <f t="shared" si="1001"/>
        <v>45316.199999999997</v>
      </c>
      <c r="AV317" s="30"/>
      <c r="AW317" s="30"/>
      <c r="AX317" s="30"/>
      <c r="AY317" s="30">
        <f t="shared" si="1002"/>
        <v>43468</v>
      </c>
      <c r="AZ317" s="30">
        <f t="shared" si="1003"/>
        <v>45316.199999999997</v>
      </c>
      <c r="BA317" s="30">
        <f t="shared" si="1004"/>
        <v>45316.199999999997</v>
      </c>
      <c r="BB317" s="30"/>
      <c r="BC317" s="30"/>
      <c r="BD317" s="30"/>
      <c r="BE317" s="30"/>
      <c r="BF317" s="30"/>
      <c r="BG317" s="30"/>
      <c r="BH317" s="30"/>
      <c r="BI317" s="30"/>
      <c r="BJ317" s="30"/>
      <c r="BK317" s="30"/>
      <c r="BL317" s="30">
        <f t="shared" si="996"/>
        <v>43468</v>
      </c>
      <c r="BM317" s="30">
        <f t="shared" si="997"/>
        <v>45316.199999999997</v>
      </c>
      <c r="BN317" s="30">
        <f t="shared" si="998"/>
        <v>45316.199999999997</v>
      </c>
      <c r="BO317" s="30"/>
      <c r="BP317" s="31"/>
      <c r="BQ317" s="1"/>
      <c r="BR317" s="1"/>
      <c r="BS317" s="1"/>
      <c r="BT317" s="1"/>
      <c r="BU317" s="1"/>
      <c r="BV317" s="1"/>
      <c r="BW317" s="1"/>
      <c r="BX317" s="1"/>
      <c r="BY317" s="1"/>
    </row>
    <row r="318" ht="31.5">
      <c r="A318" s="28" t="s">
        <v>195</v>
      </c>
      <c r="B318" s="28" t="s">
        <v>261</v>
      </c>
      <c r="C318" s="28" t="s">
        <v>114</v>
      </c>
      <c r="D318" s="28" t="s">
        <v>289</v>
      </c>
      <c r="E318" s="28" t="s">
        <v>38</v>
      </c>
      <c r="F318" s="29" t="s">
        <v>39</v>
      </c>
      <c r="G318" s="30">
        <v>1909</v>
      </c>
      <c r="H318" s="30">
        <v>1909</v>
      </c>
      <c r="I318" s="30">
        <v>1909</v>
      </c>
      <c r="J318" s="30"/>
      <c r="K318" s="30"/>
      <c r="L318" s="30"/>
      <c r="M318" s="30">
        <f t="shared" si="1097"/>
        <v>1909</v>
      </c>
      <c r="N318" s="30">
        <f t="shared" si="1098"/>
        <v>1909</v>
      </c>
      <c r="O318" s="30">
        <f t="shared" si="1099"/>
        <v>1909</v>
      </c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>
        <f t="shared" si="1005"/>
        <v>1909</v>
      </c>
      <c r="AD318" s="30">
        <f t="shared" si="1006"/>
        <v>1909</v>
      </c>
      <c r="AE318" s="30">
        <f t="shared" si="1007"/>
        <v>1909</v>
      </c>
      <c r="AF318" s="30"/>
      <c r="AG318" s="30">
        <f t="shared" si="1008"/>
        <v>1909</v>
      </c>
      <c r="AH318" s="30">
        <f t="shared" si="1009"/>
        <v>1909</v>
      </c>
      <c r="AI318" s="30">
        <f t="shared" si="1010"/>
        <v>1909</v>
      </c>
      <c r="AJ318" s="30"/>
      <c r="AK318" s="30"/>
      <c r="AL318" s="30"/>
      <c r="AM318" s="30"/>
      <c r="AN318" s="30"/>
      <c r="AO318" s="30"/>
      <c r="AP318" s="30"/>
      <c r="AQ318" s="30"/>
      <c r="AR318" s="30"/>
      <c r="AS318" s="30">
        <f t="shared" si="999"/>
        <v>1909</v>
      </c>
      <c r="AT318" s="30">
        <f t="shared" si="1000"/>
        <v>1909</v>
      </c>
      <c r="AU318" s="30">
        <f t="shared" si="1001"/>
        <v>1909</v>
      </c>
      <c r="AV318" s="30"/>
      <c r="AW318" s="30"/>
      <c r="AX318" s="30"/>
      <c r="AY318" s="30">
        <f t="shared" si="1002"/>
        <v>1909</v>
      </c>
      <c r="AZ318" s="30">
        <f t="shared" si="1003"/>
        <v>1909</v>
      </c>
      <c r="BA318" s="30">
        <f t="shared" si="1004"/>
        <v>1909</v>
      </c>
      <c r="BB318" s="30"/>
      <c r="BC318" s="30"/>
      <c r="BD318" s="30"/>
      <c r="BE318" s="30"/>
      <c r="BF318" s="30"/>
      <c r="BG318" s="30"/>
      <c r="BH318" s="30"/>
      <c r="BI318" s="30"/>
      <c r="BJ318" s="30"/>
      <c r="BK318" s="30"/>
      <c r="BL318" s="30">
        <f t="shared" si="996"/>
        <v>1909</v>
      </c>
      <c r="BM318" s="30">
        <f t="shared" si="997"/>
        <v>1909</v>
      </c>
      <c r="BN318" s="30">
        <f t="shared" si="998"/>
        <v>1909</v>
      </c>
      <c r="BO318" s="30"/>
      <c r="BP318" s="31"/>
      <c r="BQ318" s="1"/>
      <c r="BR318" s="1"/>
      <c r="BS318" s="1"/>
      <c r="BT318" s="1"/>
      <c r="BU318" s="1"/>
      <c r="BV318" s="1"/>
      <c r="BW318" s="1"/>
      <c r="BX318" s="1"/>
      <c r="BY318" s="1"/>
    </row>
    <row r="319" ht="47.25">
      <c r="A319" s="28" t="s">
        <v>195</v>
      </c>
      <c r="B319" s="28" t="s">
        <v>261</v>
      </c>
      <c r="C319" s="28" t="s">
        <v>114</v>
      </c>
      <c r="D319" s="28" t="s">
        <v>290</v>
      </c>
      <c r="E319" s="28"/>
      <c r="F319" s="29" t="s">
        <v>53</v>
      </c>
      <c r="G319" s="30">
        <f>G320+G321</f>
        <v>136060.39999999999</v>
      </c>
      <c r="H319" s="30">
        <f>H320+H321</f>
        <v>139537.10000000001</v>
      </c>
      <c r="I319" s="30">
        <f>I320+I321</f>
        <v>139537.10000000001</v>
      </c>
      <c r="J319" s="30">
        <f>J320+J321</f>
        <v>0</v>
      </c>
      <c r="K319" s="30">
        <f>K320+K321</f>
        <v>0</v>
      </c>
      <c r="L319" s="30">
        <f>L320+L321</f>
        <v>0</v>
      </c>
      <c r="M319" s="30">
        <f t="shared" si="1097"/>
        <v>136060.39999999999</v>
      </c>
      <c r="N319" s="30">
        <f t="shared" si="1098"/>
        <v>139537.10000000001</v>
      </c>
      <c r="O319" s="30">
        <f t="shared" si="1099"/>
        <v>139537.10000000001</v>
      </c>
      <c r="P319" s="30">
        <f>P320+P321</f>
        <v>0</v>
      </c>
      <c r="Q319" s="30">
        <f>Q320+Q321</f>
        <v>0</v>
      </c>
      <c r="R319" s="30">
        <f>R320+R321</f>
        <v>0</v>
      </c>
      <c r="S319" s="30">
        <f>S320+S321</f>
        <v>0</v>
      </c>
      <c r="T319" s="30">
        <f>T320+T321</f>
        <v>0</v>
      </c>
      <c r="U319" s="30">
        <f>U320+U321</f>
        <v>0</v>
      </c>
      <c r="V319" s="30">
        <f>V320+V321</f>
        <v>0</v>
      </c>
      <c r="W319" s="30">
        <f>W320+W321</f>
        <v>0</v>
      </c>
      <c r="X319" s="30">
        <f>X320+X321</f>
        <v>0</v>
      </c>
      <c r="Y319" s="30">
        <f>Y320+Y321</f>
        <v>0</v>
      </c>
      <c r="Z319" s="30">
        <f>Z320+Z321</f>
        <v>0</v>
      </c>
      <c r="AA319" s="30">
        <f>AA320+AA321</f>
        <v>0</v>
      </c>
      <c r="AB319" s="30">
        <f>AB320+AB321</f>
        <v>0</v>
      </c>
      <c r="AC319" s="30">
        <f t="shared" si="1005"/>
        <v>136060.39999999999</v>
      </c>
      <c r="AD319" s="30">
        <f t="shared" si="1006"/>
        <v>139537.10000000001</v>
      </c>
      <c r="AE319" s="30">
        <f t="shared" si="1007"/>
        <v>139537.10000000001</v>
      </c>
      <c r="AF319" s="30">
        <f>AF320+AF321</f>
        <v>0</v>
      </c>
      <c r="AG319" s="30">
        <f t="shared" si="1008"/>
        <v>136060.39999999999</v>
      </c>
      <c r="AH319" s="30">
        <f t="shared" si="1009"/>
        <v>139537.10000000001</v>
      </c>
      <c r="AI319" s="30">
        <f t="shared" si="1010"/>
        <v>139537.10000000001</v>
      </c>
      <c r="AJ319" s="30">
        <f>AJ320+AJ321</f>
        <v>0</v>
      </c>
      <c r="AK319" s="30">
        <f>AK320+AK321</f>
        <v>0</v>
      </c>
      <c r="AL319" s="30">
        <f>AL320+AL321</f>
        <v>-1740.7329999999999</v>
      </c>
      <c r="AM319" s="30">
        <f>AM320+AM321</f>
        <v>0</v>
      </c>
      <c r="AN319" s="30">
        <f>AN320+AN321</f>
        <v>0</v>
      </c>
      <c r="AO319" s="30">
        <f>AO320+AO321</f>
        <v>0</v>
      </c>
      <c r="AP319" s="30">
        <f>AP320+AP321</f>
        <v>0</v>
      </c>
      <c r="AQ319" s="30">
        <f>AQ320+AQ321</f>
        <v>0</v>
      </c>
      <c r="AR319" s="30">
        <f>AR320+AR321</f>
        <v>0</v>
      </c>
      <c r="AS319" s="30">
        <f t="shared" si="999"/>
        <v>134319.66699999999</v>
      </c>
      <c r="AT319" s="30">
        <f t="shared" si="1000"/>
        <v>139537.10000000001</v>
      </c>
      <c r="AU319" s="30">
        <f t="shared" si="1001"/>
        <v>139537.10000000001</v>
      </c>
      <c r="AV319" s="30">
        <f>AV320+AV321</f>
        <v>0</v>
      </c>
      <c r="AW319" s="30">
        <f>AW320+AW321</f>
        <v>0</v>
      </c>
      <c r="AX319" s="30">
        <f>AX320+AX321</f>
        <v>0</v>
      </c>
      <c r="AY319" s="30">
        <f t="shared" si="1002"/>
        <v>134319.66699999999</v>
      </c>
      <c r="AZ319" s="30">
        <f t="shared" si="1003"/>
        <v>139537.10000000001</v>
      </c>
      <c r="BA319" s="30">
        <f t="shared" si="1004"/>
        <v>139537.10000000001</v>
      </c>
      <c r="BB319" s="30">
        <f>BB320+BB321</f>
        <v>0</v>
      </c>
      <c r="BC319" s="30">
        <f>BC320+BC321</f>
        <v>0</v>
      </c>
      <c r="BD319" s="30">
        <f>BD320+BD321</f>
        <v>0</v>
      </c>
      <c r="BE319" s="30">
        <f>BE320+BE321</f>
        <v>0</v>
      </c>
      <c r="BF319" s="30">
        <f>BF320+BF321</f>
        <v>0</v>
      </c>
      <c r="BG319" s="30">
        <f>BG320+BG321</f>
        <v>0</v>
      </c>
      <c r="BH319" s="30">
        <f>BH320+BH321</f>
        <v>0</v>
      </c>
      <c r="BI319" s="30">
        <f>BI320+BI321</f>
        <v>0</v>
      </c>
      <c r="BJ319" s="30">
        <f>BJ320+BJ321</f>
        <v>0</v>
      </c>
      <c r="BK319" s="30">
        <f>BK320+BK321</f>
        <v>0</v>
      </c>
      <c r="BL319" s="30">
        <f t="shared" si="996"/>
        <v>134319.66699999999</v>
      </c>
      <c r="BM319" s="30">
        <f t="shared" si="997"/>
        <v>139537.10000000001</v>
      </c>
      <c r="BN319" s="30">
        <f t="shared" si="998"/>
        <v>139537.10000000001</v>
      </c>
      <c r="BO319" s="30">
        <f>BO320+BO321</f>
        <v>0</v>
      </c>
      <c r="BP319" s="31"/>
      <c r="BQ319" s="1"/>
      <c r="BR319" s="1"/>
      <c r="BS319" s="1"/>
      <c r="BT319" s="1"/>
      <c r="BU319" s="1"/>
      <c r="BV319" s="1"/>
      <c r="BW319" s="1"/>
      <c r="BX319" s="1"/>
      <c r="BY319" s="1"/>
    </row>
    <row r="320" ht="78.75">
      <c r="A320" s="28" t="s">
        <v>195</v>
      </c>
      <c r="B320" s="28" t="s">
        <v>261</v>
      </c>
      <c r="C320" s="28" t="s">
        <v>114</v>
      </c>
      <c r="D320" s="28" t="s">
        <v>290</v>
      </c>
      <c r="E320" s="28" t="s">
        <v>50</v>
      </c>
      <c r="F320" s="29" t="s">
        <v>51</v>
      </c>
      <c r="G320" s="30">
        <v>123364.5</v>
      </c>
      <c r="H320" s="30">
        <v>126841.39999999999</v>
      </c>
      <c r="I320" s="30">
        <v>126841.39999999999</v>
      </c>
      <c r="J320" s="30"/>
      <c r="K320" s="30"/>
      <c r="L320" s="30"/>
      <c r="M320" s="30">
        <f t="shared" si="1097"/>
        <v>123364.5</v>
      </c>
      <c r="N320" s="30">
        <f t="shared" si="1098"/>
        <v>126841.39999999999</v>
      </c>
      <c r="O320" s="30">
        <f t="shared" si="1099"/>
        <v>126841.39999999999</v>
      </c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>
        <f t="shared" si="1005"/>
        <v>123364.5</v>
      </c>
      <c r="AD320" s="30">
        <f t="shared" si="1006"/>
        <v>126841.39999999999</v>
      </c>
      <c r="AE320" s="30">
        <f t="shared" si="1007"/>
        <v>126841.39999999999</v>
      </c>
      <c r="AF320" s="30"/>
      <c r="AG320" s="30">
        <f t="shared" si="1008"/>
        <v>123364.5</v>
      </c>
      <c r="AH320" s="30">
        <f t="shared" si="1009"/>
        <v>126841.39999999999</v>
      </c>
      <c r="AI320" s="30">
        <f t="shared" si="1010"/>
        <v>126841.39999999999</v>
      </c>
      <c r="AJ320" s="30"/>
      <c r="AK320" s="30"/>
      <c r="AL320" s="30">
        <v>-1738.5</v>
      </c>
      <c r="AM320" s="30"/>
      <c r="AN320" s="30"/>
      <c r="AO320" s="30"/>
      <c r="AP320" s="30"/>
      <c r="AQ320" s="30"/>
      <c r="AR320" s="30"/>
      <c r="AS320" s="30">
        <f t="shared" si="999"/>
        <v>121626</v>
      </c>
      <c r="AT320" s="30">
        <f t="shared" si="1000"/>
        <v>126841.39999999999</v>
      </c>
      <c r="AU320" s="30">
        <f t="shared" si="1001"/>
        <v>126841.39999999999</v>
      </c>
      <c r="AV320" s="30"/>
      <c r="AW320" s="30"/>
      <c r="AX320" s="30"/>
      <c r="AY320" s="30">
        <f t="shared" si="1002"/>
        <v>121626</v>
      </c>
      <c r="AZ320" s="30">
        <f t="shared" si="1003"/>
        <v>126841.39999999999</v>
      </c>
      <c r="BA320" s="30">
        <f t="shared" si="1004"/>
        <v>126841.39999999999</v>
      </c>
      <c r="BB320" s="30"/>
      <c r="BC320" s="30"/>
      <c r="BD320" s="30"/>
      <c r="BE320" s="30"/>
      <c r="BF320" s="30"/>
      <c r="BG320" s="30"/>
      <c r="BH320" s="30"/>
      <c r="BI320" s="30"/>
      <c r="BJ320" s="30"/>
      <c r="BK320" s="30"/>
      <c r="BL320" s="30">
        <f t="shared" si="996"/>
        <v>121626</v>
      </c>
      <c r="BM320" s="30">
        <f t="shared" si="997"/>
        <v>126841.39999999999</v>
      </c>
      <c r="BN320" s="30">
        <f t="shared" si="998"/>
        <v>126841.39999999999</v>
      </c>
      <c r="BO320" s="30"/>
      <c r="BP320" s="31"/>
      <c r="BQ320" s="1"/>
      <c r="BR320" s="1"/>
      <c r="BS320" s="1"/>
      <c r="BT320" s="1"/>
      <c r="BU320" s="1"/>
      <c r="BV320" s="1"/>
      <c r="BW320" s="1"/>
      <c r="BX320" s="1"/>
      <c r="BY320" s="1"/>
    </row>
    <row r="321" ht="31.5">
      <c r="A321" s="28" t="s">
        <v>195</v>
      </c>
      <c r="B321" s="28" t="s">
        <v>261</v>
      </c>
      <c r="C321" s="28" t="s">
        <v>114</v>
      </c>
      <c r="D321" s="28" t="s">
        <v>290</v>
      </c>
      <c r="E321" s="28" t="s">
        <v>38</v>
      </c>
      <c r="F321" s="29" t="s">
        <v>39</v>
      </c>
      <c r="G321" s="30">
        <v>12695.9</v>
      </c>
      <c r="H321" s="30">
        <v>12695.700000000001</v>
      </c>
      <c r="I321" s="30">
        <v>12695.700000000001</v>
      </c>
      <c r="J321" s="30"/>
      <c r="K321" s="30"/>
      <c r="L321" s="30"/>
      <c r="M321" s="30">
        <f t="shared" si="1097"/>
        <v>12695.9</v>
      </c>
      <c r="N321" s="30">
        <f t="shared" si="1098"/>
        <v>12695.700000000001</v>
      </c>
      <c r="O321" s="30">
        <f t="shared" si="1099"/>
        <v>12695.700000000001</v>
      </c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>
        <f t="shared" si="1005"/>
        <v>12695.9</v>
      </c>
      <c r="AD321" s="30">
        <f t="shared" si="1006"/>
        <v>12695.700000000001</v>
      </c>
      <c r="AE321" s="30">
        <f t="shared" si="1007"/>
        <v>12695.700000000001</v>
      </c>
      <c r="AF321" s="30"/>
      <c r="AG321" s="30">
        <f t="shared" si="1008"/>
        <v>12695.9</v>
      </c>
      <c r="AH321" s="30">
        <f t="shared" si="1009"/>
        <v>12695.700000000001</v>
      </c>
      <c r="AI321" s="30">
        <f t="shared" si="1010"/>
        <v>12695.700000000001</v>
      </c>
      <c r="AJ321" s="30"/>
      <c r="AK321" s="30"/>
      <c r="AL321" s="30">
        <v>-2.2330000000000001</v>
      </c>
      <c r="AM321" s="30"/>
      <c r="AN321" s="30"/>
      <c r="AO321" s="30"/>
      <c r="AP321" s="30"/>
      <c r="AQ321" s="30"/>
      <c r="AR321" s="30"/>
      <c r="AS321" s="30">
        <f t="shared" si="999"/>
        <v>12693.666999999999</v>
      </c>
      <c r="AT321" s="30">
        <f t="shared" si="1000"/>
        <v>12695.700000000001</v>
      </c>
      <c r="AU321" s="30">
        <f t="shared" si="1001"/>
        <v>12695.700000000001</v>
      </c>
      <c r="AV321" s="30"/>
      <c r="AW321" s="30"/>
      <c r="AX321" s="30"/>
      <c r="AY321" s="30">
        <f t="shared" si="1002"/>
        <v>12693.666999999999</v>
      </c>
      <c r="AZ321" s="30">
        <f t="shared" si="1003"/>
        <v>12695.700000000001</v>
      </c>
      <c r="BA321" s="30">
        <f t="shared" si="1004"/>
        <v>12695.700000000001</v>
      </c>
      <c r="BB321" s="30"/>
      <c r="BC321" s="30"/>
      <c r="BD321" s="30"/>
      <c r="BE321" s="30"/>
      <c r="BF321" s="30"/>
      <c r="BG321" s="30"/>
      <c r="BH321" s="30"/>
      <c r="BI321" s="30"/>
      <c r="BJ321" s="30"/>
      <c r="BK321" s="30"/>
      <c r="BL321" s="30">
        <f t="shared" si="996"/>
        <v>12693.666999999999</v>
      </c>
      <c r="BM321" s="30">
        <f t="shared" si="997"/>
        <v>12695.700000000001</v>
      </c>
      <c r="BN321" s="30">
        <f t="shared" si="998"/>
        <v>12695.700000000001</v>
      </c>
      <c r="BO321" s="30"/>
      <c r="BP321" s="31"/>
      <c r="BQ321" s="1"/>
      <c r="BR321" s="1"/>
      <c r="BS321" s="1"/>
      <c r="BT321" s="1"/>
      <c r="BU321" s="1"/>
      <c r="BV321" s="1"/>
      <c r="BW321" s="1"/>
      <c r="BX321" s="1"/>
      <c r="BY321" s="1"/>
    </row>
    <row r="322" s="18" customFormat="1">
      <c r="A322" s="19" t="s">
        <v>195</v>
      </c>
      <c r="B322" s="19" t="s">
        <v>291</v>
      </c>
      <c r="C322" s="19"/>
      <c r="D322" s="19"/>
      <c r="E322" s="19"/>
      <c r="F322" s="20" t="s">
        <v>292</v>
      </c>
      <c r="G322" s="21">
        <f t="shared" ref="G322:G327" si="1100">G323</f>
        <v>900</v>
      </c>
      <c r="H322" s="21">
        <f t="shared" ref="H322:H327" si="1101">H323</f>
        <v>900</v>
      </c>
      <c r="I322" s="21">
        <f t="shared" ref="I322:I327" si="1102">I323</f>
        <v>900</v>
      </c>
      <c r="J322" s="21">
        <f t="shared" ref="J322:J327" si="1103">J323</f>
        <v>0</v>
      </c>
      <c r="K322" s="21">
        <f t="shared" ref="K322:K327" si="1104">K323</f>
        <v>0</v>
      </c>
      <c r="L322" s="21">
        <f t="shared" ref="L322:L327" si="1105">L323</f>
        <v>0</v>
      </c>
      <c r="M322" s="21">
        <f t="shared" si="1097"/>
        <v>900</v>
      </c>
      <c r="N322" s="21">
        <f t="shared" si="1098"/>
        <v>900</v>
      </c>
      <c r="O322" s="21">
        <f t="shared" si="1099"/>
        <v>900</v>
      </c>
      <c r="P322" s="21">
        <f t="shared" ref="P322:P327" si="1106">P323</f>
        <v>0</v>
      </c>
      <c r="Q322" s="21">
        <f t="shared" ref="Q322:Q327" si="1107">Q323</f>
        <v>0</v>
      </c>
      <c r="R322" s="21">
        <f t="shared" ref="R322:R327" si="1108">R323</f>
        <v>0</v>
      </c>
      <c r="S322" s="21">
        <f t="shared" ref="S322:S327" si="1109">S323</f>
        <v>0</v>
      </c>
      <c r="T322" s="21">
        <f t="shared" ref="T322:T327" si="1110">T323</f>
        <v>0</v>
      </c>
      <c r="U322" s="21">
        <f t="shared" ref="U322:U327" si="1111">U323</f>
        <v>0</v>
      </c>
      <c r="V322" s="21">
        <f t="shared" ref="V322:V327" si="1112">V323</f>
        <v>0</v>
      </c>
      <c r="W322" s="21">
        <f t="shared" ref="W322:W327" si="1113">W323</f>
        <v>0</v>
      </c>
      <c r="X322" s="21">
        <f t="shared" ref="X322:X327" si="1114">X323</f>
        <v>0</v>
      </c>
      <c r="Y322" s="21">
        <f t="shared" ref="Y322:Y327" si="1115">Y323</f>
        <v>0</v>
      </c>
      <c r="Z322" s="21">
        <f t="shared" ref="Z322:Z327" si="1116">Z323</f>
        <v>0</v>
      </c>
      <c r="AA322" s="21">
        <f t="shared" ref="AA322:AA327" si="1117">AA323</f>
        <v>0</v>
      </c>
      <c r="AB322" s="21">
        <f t="shared" ref="AB322:AB327" si="1118">AB323</f>
        <v>0</v>
      </c>
      <c r="AC322" s="21">
        <f t="shared" si="1005"/>
        <v>900</v>
      </c>
      <c r="AD322" s="21">
        <f t="shared" si="1006"/>
        <v>900</v>
      </c>
      <c r="AE322" s="21">
        <f t="shared" si="1007"/>
        <v>900</v>
      </c>
      <c r="AF322" s="21">
        <f t="shared" ref="AF322:AF327" si="1119">AF323</f>
        <v>0</v>
      </c>
      <c r="AG322" s="21">
        <f t="shared" si="1008"/>
        <v>900</v>
      </c>
      <c r="AH322" s="21">
        <f t="shared" si="1009"/>
        <v>900</v>
      </c>
      <c r="AI322" s="21">
        <f t="shared" si="1010"/>
        <v>900</v>
      </c>
      <c r="AJ322" s="21">
        <f t="shared" ref="AJ322:AJ327" si="1120">AJ323</f>
        <v>0</v>
      </c>
      <c r="AK322" s="21">
        <f t="shared" ref="AK322:AK327" si="1121">AK323</f>
        <v>0</v>
      </c>
      <c r="AL322" s="21">
        <f t="shared" ref="AL322:AL327" si="1122">AL323</f>
        <v>0</v>
      </c>
      <c r="AM322" s="21">
        <f t="shared" ref="AM322:AM327" si="1123">AM323</f>
        <v>0</v>
      </c>
      <c r="AN322" s="21">
        <f t="shared" ref="AN322:AN327" si="1124">AN323</f>
        <v>0</v>
      </c>
      <c r="AO322" s="21">
        <f t="shared" ref="AO322:AO327" si="1125">AO323</f>
        <v>0</v>
      </c>
      <c r="AP322" s="21">
        <f t="shared" ref="AP322:AP327" si="1126">AP323</f>
        <v>0</v>
      </c>
      <c r="AQ322" s="21">
        <f t="shared" ref="AQ322:AQ327" si="1127">AQ323</f>
        <v>0</v>
      </c>
      <c r="AR322" s="21">
        <f t="shared" ref="AR322:AR327" si="1128">AR323</f>
        <v>0</v>
      </c>
      <c r="AS322" s="21">
        <f t="shared" si="999"/>
        <v>900</v>
      </c>
      <c r="AT322" s="21">
        <f t="shared" si="1000"/>
        <v>900</v>
      </c>
      <c r="AU322" s="21">
        <f t="shared" si="1001"/>
        <v>900</v>
      </c>
      <c r="AV322" s="21">
        <f t="shared" ref="AV322:AV327" si="1129">AV323</f>
        <v>0</v>
      </c>
      <c r="AW322" s="21">
        <f t="shared" ref="AW322:AW327" si="1130">AW323</f>
        <v>0</v>
      </c>
      <c r="AX322" s="21">
        <f t="shared" ref="AX322:AX327" si="1131">AX323</f>
        <v>0</v>
      </c>
      <c r="AY322" s="21">
        <f t="shared" si="1002"/>
        <v>900</v>
      </c>
      <c r="AZ322" s="21">
        <f t="shared" si="1003"/>
        <v>900</v>
      </c>
      <c r="BA322" s="21">
        <f t="shared" si="1004"/>
        <v>900</v>
      </c>
      <c r="BB322" s="21">
        <f t="shared" ref="BB322:BB327" si="1132">BB323</f>
        <v>0</v>
      </c>
      <c r="BC322" s="21">
        <f t="shared" ref="BC322:BC327" si="1133">BC323</f>
        <v>0</v>
      </c>
      <c r="BD322" s="21">
        <f t="shared" ref="BD322:BD327" si="1134">BD323</f>
        <v>0</v>
      </c>
      <c r="BE322" s="21">
        <f t="shared" ref="BE322:BE327" si="1135">BE323</f>
        <v>0</v>
      </c>
      <c r="BF322" s="21">
        <f t="shared" ref="BF322:BF327" si="1136">BF323</f>
        <v>0</v>
      </c>
      <c r="BG322" s="21">
        <f t="shared" ref="BG322:BG327" si="1137">BG323</f>
        <v>0</v>
      </c>
      <c r="BH322" s="21">
        <f t="shared" ref="BH322:BH327" si="1138">BH323</f>
        <v>0</v>
      </c>
      <c r="BI322" s="21">
        <f t="shared" ref="BI322:BI327" si="1139">BI323</f>
        <v>0</v>
      </c>
      <c r="BJ322" s="21">
        <f t="shared" ref="BJ322:BJ327" si="1140">BJ323</f>
        <v>0</v>
      </c>
      <c r="BK322" s="21">
        <f t="shared" ref="BK322:BK327" si="1141">BK323</f>
        <v>0</v>
      </c>
      <c r="BL322" s="21">
        <f t="shared" si="996"/>
        <v>900</v>
      </c>
      <c r="BM322" s="21">
        <f t="shared" si="997"/>
        <v>900</v>
      </c>
      <c r="BN322" s="21">
        <f t="shared" si="998"/>
        <v>900</v>
      </c>
      <c r="BO322" s="21">
        <f t="shared" ref="BO322:BO327" si="1142">BO323</f>
        <v>0</v>
      </c>
      <c r="BP322" s="22"/>
      <c r="BQ322" s="18"/>
      <c r="BR322" s="18"/>
      <c r="BS322" s="18"/>
      <c r="BT322" s="18"/>
      <c r="BU322" s="18"/>
      <c r="BV322" s="18"/>
      <c r="BW322" s="18"/>
      <c r="BX322" s="18"/>
      <c r="BY322" s="18"/>
    </row>
    <row r="323" s="23" customFormat="1">
      <c r="A323" s="24" t="s">
        <v>195</v>
      </c>
      <c r="B323" s="24" t="s">
        <v>291</v>
      </c>
      <c r="C323" s="24" t="s">
        <v>62</v>
      </c>
      <c r="D323" s="24"/>
      <c r="E323" s="24"/>
      <c r="F323" s="25" t="s">
        <v>293</v>
      </c>
      <c r="G323" s="26">
        <f t="shared" si="1100"/>
        <v>900</v>
      </c>
      <c r="H323" s="26">
        <f t="shared" si="1101"/>
        <v>900</v>
      </c>
      <c r="I323" s="26">
        <f t="shared" si="1102"/>
        <v>900</v>
      </c>
      <c r="J323" s="26">
        <f t="shared" si="1103"/>
        <v>0</v>
      </c>
      <c r="K323" s="26">
        <f t="shared" si="1104"/>
        <v>0</v>
      </c>
      <c r="L323" s="26">
        <f t="shared" si="1105"/>
        <v>0</v>
      </c>
      <c r="M323" s="26">
        <f t="shared" si="1097"/>
        <v>900</v>
      </c>
      <c r="N323" s="26">
        <f t="shared" si="1098"/>
        <v>900</v>
      </c>
      <c r="O323" s="26">
        <f t="shared" si="1099"/>
        <v>900</v>
      </c>
      <c r="P323" s="26">
        <f t="shared" si="1106"/>
        <v>0</v>
      </c>
      <c r="Q323" s="26">
        <f t="shared" si="1107"/>
        <v>0</v>
      </c>
      <c r="R323" s="26">
        <f t="shared" si="1108"/>
        <v>0</v>
      </c>
      <c r="S323" s="26">
        <f t="shared" si="1109"/>
        <v>0</v>
      </c>
      <c r="T323" s="26">
        <f t="shared" si="1110"/>
        <v>0</v>
      </c>
      <c r="U323" s="26">
        <f t="shared" si="1111"/>
        <v>0</v>
      </c>
      <c r="V323" s="26">
        <f t="shared" si="1112"/>
        <v>0</v>
      </c>
      <c r="W323" s="26">
        <f t="shared" si="1113"/>
        <v>0</v>
      </c>
      <c r="X323" s="26">
        <f t="shared" si="1114"/>
        <v>0</v>
      </c>
      <c r="Y323" s="26">
        <f t="shared" si="1115"/>
        <v>0</v>
      </c>
      <c r="Z323" s="26">
        <f t="shared" si="1116"/>
        <v>0</v>
      </c>
      <c r="AA323" s="26">
        <f t="shared" si="1117"/>
        <v>0</v>
      </c>
      <c r="AB323" s="26">
        <f t="shared" si="1118"/>
        <v>0</v>
      </c>
      <c r="AC323" s="26">
        <f t="shared" si="1005"/>
        <v>900</v>
      </c>
      <c r="AD323" s="26">
        <f t="shared" si="1006"/>
        <v>900</v>
      </c>
      <c r="AE323" s="26">
        <f t="shared" si="1007"/>
        <v>900</v>
      </c>
      <c r="AF323" s="26">
        <f t="shared" si="1119"/>
        <v>0</v>
      </c>
      <c r="AG323" s="26">
        <f t="shared" si="1008"/>
        <v>900</v>
      </c>
      <c r="AH323" s="26">
        <f t="shared" si="1009"/>
        <v>900</v>
      </c>
      <c r="AI323" s="26">
        <f t="shared" si="1010"/>
        <v>900</v>
      </c>
      <c r="AJ323" s="26">
        <f t="shared" si="1120"/>
        <v>0</v>
      </c>
      <c r="AK323" s="26">
        <f t="shared" si="1121"/>
        <v>0</v>
      </c>
      <c r="AL323" s="26">
        <f t="shared" si="1122"/>
        <v>0</v>
      </c>
      <c r="AM323" s="26">
        <f t="shared" si="1123"/>
        <v>0</v>
      </c>
      <c r="AN323" s="26">
        <f t="shared" si="1124"/>
        <v>0</v>
      </c>
      <c r="AO323" s="26">
        <f t="shared" si="1125"/>
        <v>0</v>
      </c>
      <c r="AP323" s="26">
        <f t="shared" si="1126"/>
        <v>0</v>
      </c>
      <c r="AQ323" s="26">
        <f t="shared" si="1127"/>
        <v>0</v>
      </c>
      <c r="AR323" s="26">
        <f t="shared" si="1128"/>
        <v>0</v>
      </c>
      <c r="AS323" s="26">
        <f t="shared" si="999"/>
        <v>900</v>
      </c>
      <c r="AT323" s="26">
        <f t="shared" si="1000"/>
        <v>900</v>
      </c>
      <c r="AU323" s="26">
        <f t="shared" si="1001"/>
        <v>900</v>
      </c>
      <c r="AV323" s="26">
        <f t="shared" si="1129"/>
        <v>0</v>
      </c>
      <c r="AW323" s="26">
        <f t="shared" si="1130"/>
        <v>0</v>
      </c>
      <c r="AX323" s="26">
        <f t="shared" si="1131"/>
        <v>0</v>
      </c>
      <c r="AY323" s="26">
        <f t="shared" si="1002"/>
        <v>900</v>
      </c>
      <c r="AZ323" s="26">
        <f t="shared" si="1003"/>
        <v>900</v>
      </c>
      <c r="BA323" s="26">
        <f t="shared" si="1004"/>
        <v>900</v>
      </c>
      <c r="BB323" s="26">
        <f t="shared" si="1132"/>
        <v>0</v>
      </c>
      <c r="BC323" s="26">
        <f t="shared" si="1133"/>
        <v>0</v>
      </c>
      <c r="BD323" s="26">
        <f t="shared" si="1134"/>
        <v>0</v>
      </c>
      <c r="BE323" s="26">
        <f t="shared" si="1135"/>
        <v>0</v>
      </c>
      <c r="BF323" s="26">
        <f t="shared" si="1136"/>
        <v>0</v>
      </c>
      <c r="BG323" s="26">
        <f t="shared" si="1137"/>
        <v>0</v>
      </c>
      <c r="BH323" s="26">
        <f t="shared" si="1138"/>
        <v>0</v>
      </c>
      <c r="BI323" s="26">
        <f t="shared" si="1139"/>
        <v>0</v>
      </c>
      <c r="BJ323" s="26">
        <f t="shared" si="1140"/>
        <v>0</v>
      </c>
      <c r="BK323" s="26">
        <f t="shared" si="1141"/>
        <v>0</v>
      </c>
      <c r="BL323" s="26">
        <f t="shared" si="996"/>
        <v>900</v>
      </c>
      <c r="BM323" s="26">
        <f t="shared" si="997"/>
        <v>900</v>
      </c>
      <c r="BN323" s="26">
        <f t="shared" si="998"/>
        <v>900</v>
      </c>
      <c r="BO323" s="26">
        <f t="shared" si="1142"/>
        <v>0</v>
      </c>
      <c r="BP323" s="27"/>
      <c r="BQ323" s="23"/>
      <c r="BR323" s="23"/>
      <c r="BS323" s="23"/>
      <c r="BT323" s="23"/>
      <c r="BU323" s="23"/>
      <c r="BV323" s="23"/>
      <c r="BW323" s="23"/>
      <c r="BX323" s="23"/>
      <c r="BY323" s="23"/>
    </row>
    <row r="324" ht="31.5">
      <c r="A324" s="28" t="s">
        <v>195</v>
      </c>
      <c r="B324" s="28" t="s">
        <v>291</v>
      </c>
      <c r="C324" s="28" t="s">
        <v>62</v>
      </c>
      <c r="D324" s="28" t="s">
        <v>199</v>
      </c>
      <c r="E324" s="15"/>
      <c r="F324" s="29" t="s">
        <v>200</v>
      </c>
      <c r="G324" s="30">
        <f t="shared" si="1100"/>
        <v>900</v>
      </c>
      <c r="H324" s="30">
        <f t="shared" si="1101"/>
        <v>900</v>
      </c>
      <c r="I324" s="30">
        <f t="shared" si="1102"/>
        <v>900</v>
      </c>
      <c r="J324" s="30">
        <f t="shared" si="1103"/>
        <v>0</v>
      </c>
      <c r="K324" s="30">
        <f t="shared" si="1104"/>
        <v>0</v>
      </c>
      <c r="L324" s="30">
        <f t="shared" si="1105"/>
        <v>0</v>
      </c>
      <c r="M324" s="30">
        <f t="shared" si="1097"/>
        <v>900</v>
      </c>
      <c r="N324" s="30">
        <f t="shared" si="1098"/>
        <v>900</v>
      </c>
      <c r="O324" s="30">
        <f t="shared" si="1099"/>
        <v>900</v>
      </c>
      <c r="P324" s="30">
        <f t="shared" si="1106"/>
        <v>0</v>
      </c>
      <c r="Q324" s="30">
        <f t="shared" si="1107"/>
        <v>0</v>
      </c>
      <c r="R324" s="30">
        <f t="shared" si="1108"/>
        <v>0</v>
      </c>
      <c r="S324" s="30">
        <f t="shared" si="1109"/>
        <v>0</v>
      </c>
      <c r="T324" s="30">
        <f t="shared" si="1110"/>
        <v>0</v>
      </c>
      <c r="U324" s="30">
        <f t="shared" si="1111"/>
        <v>0</v>
      </c>
      <c r="V324" s="30">
        <f t="shared" si="1112"/>
        <v>0</v>
      </c>
      <c r="W324" s="30">
        <f t="shared" si="1113"/>
        <v>0</v>
      </c>
      <c r="X324" s="30">
        <f t="shared" si="1114"/>
        <v>0</v>
      </c>
      <c r="Y324" s="30">
        <f t="shared" si="1115"/>
        <v>0</v>
      </c>
      <c r="Z324" s="30">
        <f t="shared" si="1116"/>
        <v>0</v>
      </c>
      <c r="AA324" s="30">
        <f t="shared" si="1117"/>
        <v>0</v>
      </c>
      <c r="AB324" s="30">
        <f t="shared" si="1118"/>
        <v>0</v>
      </c>
      <c r="AC324" s="30">
        <f t="shared" si="1005"/>
        <v>900</v>
      </c>
      <c r="AD324" s="30">
        <f t="shared" si="1006"/>
        <v>900</v>
      </c>
      <c r="AE324" s="30">
        <f t="shared" si="1007"/>
        <v>900</v>
      </c>
      <c r="AF324" s="30">
        <f t="shared" si="1119"/>
        <v>0</v>
      </c>
      <c r="AG324" s="30">
        <f t="shared" si="1008"/>
        <v>900</v>
      </c>
      <c r="AH324" s="30">
        <f t="shared" si="1009"/>
        <v>900</v>
      </c>
      <c r="AI324" s="30">
        <f t="shared" si="1010"/>
        <v>900</v>
      </c>
      <c r="AJ324" s="30">
        <f t="shared" si="1120"/>
        <v>0</v>
      </c>
      <c r="AK324" s="30">
        <f t="shared" si="1121"/>
        <v>0</v>
      </c>
      <c r="AL324" s="30">
        <f t="shared" si="1122"/>
        <v>0</v>
      </c>
      <c r="AM324" s="30">
        <f t="shared" si="1123"/>
        <v>0</v>
      </c>
      <c r="AN324" s="30">
        <f t="shared" si="1124"/>
        <v>0</v>
      </c>
      <c r="AO324" s="30">
        <f t="shared" si="1125"/>
        <v>0</v>
      </c>
      <c r="AP324" s="30">
        <f t="shared" si="1126"/>
        <v>0</v>
      </c>
      <c r="AQ324" s="30">
        <f t="shared" si="1127"/>
        <v>0</v>
      </c>
      <c r="AR324" s="30">
        <f t="shared" si="1128"/>
        <v>0</v>
      </c>
      <c r="AS324" s="30">
        <f t="shared" si="999"/>
        <v>900</v>
      </c>
      <c r="AT324" s="30">
        <f t="shared" si="1000"/>
        <v>900</v>
      </c>
      <c r="AU324" s="30">
        <f t="shared" si="1001"/>
        <v>900</v>
      </c>
      <c r="AV324" s="30">
        <f t="shared" si="1129"/>
        <v>0</v>
      </c>
      <c r="AW324" s="30">
        <f t="shared" si="1130"/>
        <v>0</v>
      </c>
      <c r="AX324" s="30">
        <f t="shared" si="1131"/>
        <v>0</v>
      </c>
      <c r="AY324" s="30">
        <f t="shared" si="1002"/>
        <v>900</v>
      </c>
      <c r="AZ324" s="30">
        <f t="shared" si="1003"/>
        <v>900</v>
      </c>
      <c r="BA324" s="30">
        <f t="shared" si="1004"/>
        <v>900</v>
      </c>
      <c r="BB324" s="30">
        <f t="shared" si="1132"/>
        <v>0</v>
      </c>
      <c r="BC324" s="30">
        <f t="shared" si="1133"/>
        <v>0</v>
      </c>
      <c r="BD324" s="30">
        <f t="shared" si="1134"/>
        <v>0</v>
      </c>
      <c r="BE324" s="30">
        <f t="shared" si="1135"/>
        <v>0</v>
      </c>
      <c r="BF324" s="30">
        <f t="shared" si="1136"/>
        <v>0</v>
      </c>
      <c r="BG324" s="30">
        <f t="shared" si="1137"/>
        <v>0</v>
      </c>
      <c r="BH324" s="30">
        <f t="shared" si="1138"/>
        <v>0</v>
      </c>
      <c r="BI324" s="30">
        <f t="shared" si="1139"/>
        <v>0</v>
      </c>
      <c r="BJ324" s="30">
        <f t="shared" si="1140"/>
        <v>0</v>
      </c>
      <c r="BK324" s="30">
        <f t="shared" si="1141"/>
        <v>0</v>
      </c>
      <c r="BL324" s="30">
        <f t="shared" si="996"/>
        <v>900</v>
      </c>
      <c r="BM324" s="30">
        <f t="shared" si="997"/>
        <v>900</v>
      </c>
      <c r="BN324" s="30">
        <f t="shared" si="998"/>
        <v>900</v>
      </c>
      <c r="BO324" s="30">
        <f t="shared" si="1142"/>
        <v>0</v>
      </c>
      <c r="BP324" s="31"/>
      <c r="BQ324" s="1"/>
      <c r="BR324" s="1"/>
      <c r="BS324" s="1"/>
      <c r="BT324" s="1"/>
      <c r="BU324" s="1"/>
      <c r="BV324" s="1"/>
      <c r="BW324" s="1"/>
      <c r="BX324" s="1"/>
      <c r="BY324" s="1"/>
    </row>
    <row r="325">
      <c r="A325" s="28" t="s">
        <v>195</v>
      </c>
      <c r="B325" s="28" t="s">
        <v>291</v>
      </c>
      <c r="C325" s="28" t="s">
        <v>62</v>
      </c>
      <c r="D325" s="28" t="s">
        <v>201</v>
      </c>
      <c r="E325" s="15"/>
      <c r="F325" s="29" t="s">
        <v>33</v>
      </c>
      <c r="G325" s="30">
        <f t="shared" si="1100"/>
        <v>900</v>
      </c>
      <c r="H325" s="30">
        <f t="shared" si="1101"/>
        <v>900</v>
      </c>
      <c r="I325" s="30">
        <f t="shared" si="1102"/>
        <v>900</v>
      </c>
      <c r="J325" s="30">
        <f t="shared" si="1103"/>
        <v>0</v>
      </c>
      <c r="K325" s="30">
        <f t="shared" si="1104"/>
        <v>0</v>
      </c>
      <c r="L325" s="30">
        <f t="shared" si="1105"/>
        <v>0</v>
      </c>
      <c r="M325" s="30">
        <f t="shared" si="1097"/>
        <v>900</v>
      </c>
      <c r="N325" s="30">
        <f t="shared" si="1098"/>
        <v>900</v>
      </c>
      <c r="O325" s="30">
        <f t="shared" si="1099"/>
        <v>900</v>
      </c>
      <c r="P325" s="30">
        <f t="shared" si="1106"/>
        <v>0</v>
      </c>
      <c r="Q325" s="30">
        <f t="shared" si="1107"/>
        <v>0</v>
      </c>
      <c r="R325" s="30">
        <f t="shared" si="1108"/>
        <v>0</v>
      </c>
      <c r="S325" s="30">
        <f t="shared" si="1109"/>
        <v>0</v>
      </c>
      <c r="T325" s="30">
        <f t="shared" si="1110"/>
        <v>0</v>
      </c>
      <c r="U325" s="30">
        <f t="shared" si="1111"/>
        <v>0</v>
      </c>
      <c r="V325" s="30">
        <f t="shared" si="1112"/>
        <v>0</v>
      </c>
      <c r="W325" s="30">
        <f t="shared" si="1113"/>
        <v>0</v>
      </c>
      <c r="X325" s="30">
        <f t="shared" si="1114"/>
        <v>0</v>
      </c>
      <c r="Y325" s="30">
        <f t="shared" si="1115"/>
        <v>0</v>
      </c>
      <c r="Z325" s="30">
        <f t="shared" si="1116"/>
        <v>0</v>
      </c>
      <c r="AA325" s="30">
        <f t="shared" si="1117"/>
        <v>0</v>
      </c>
      <c r="AB325" s="30">
        <f t="shared" si="1118"/>
        <v>0</v>
      </c>
      <c r="AC325" s="30">
        <f t="shared" si="1005"/>
        <v>900</v>
      </c>
      <c r="AD325" s="30">
        <f t="shared" si="1006"/>
        <v>900</v>
      </c>
      <c r="AE325" s="30">
        <f t="shared" si="1007"/>
        <v>900</v>
      </c>
      <c r="AF325" s="30">
        <f t="shared" si="1119"/>
        <v>0</v>
      </c>
      <c r="AG325" s="30">
        <f t="shared" si="1008"/>
        <v>900</v>
      </c>
      <c r="AH325" s="30">
        <f t="shared" si="1009"/>
        <v>900</v>
      </c>
      <c r="AI325" s="30">
        <f t="shared" si="1010"/>
        <v>900</v>
      </c>
      <c r="AJ325" s="30">
        <f t="shared" si="1120"/>
        <v>0</v>
      </c>
      <c r="AK325" s="30">
        <f t="shared" si="1121"/>
        <v>0</v>
      </c>
      <c r="AL325" s="30">
        <f t="shared" si="1122"/>
        <v>0</v>
      </c>
      <c r="AM325" s="30">
        <f t="shared" si="1123"/>
        <v>0</v>
      </c>
      <c r="AN325" s="30">
        <f t="shared" si="1124"/>
        <v>0</v>
      </c>
      <c r="AO325" s="30">
        <f t="shared" si="1125"/>
        <v>0</v>
      </c>
      <c r="AP325" s="30">
        <f t="shared" si="1126"/>
        <v>0</v>
      </c>
      <c r="AQ325" s="30">
        <f t="shared" si="1127"/>
        <v>0</v>
      </c>
      <c r="AR325" s="30">
        <f t="shared" si="1128"/>
        <v>0</v>
      </c>
      <c r="AS325" s="30">
        <f t="shared" si="999"/>
        <v>900</v>
      </c>
      <c r="AT325" s="30">
        <f t="shared" si="1000"/>
        <v>900</v>
      </c>
      <c r="AU325" s="30">
        <f t="shared" si="1001"/>
        <v>900</v>
      </c>
      <c r="AV325" s="30">
        <f t="shared" si="1129"/>
        <v>0</v>
      </c>
      <c r="AW325" s="30">
        <f t="shared" si="1130"/>
        <v>0</v>
      </c>
      <c r="AX325" s="30">
        <f t="shared" si="1131"/>
        <v>0</v>
      </c>
      <c r="AY325" s="30">
        <f t="shared" si="1002"/>
        <v>900</v>
      </c>
      <c r="AZ325" s="30">
        <f t="shared" si="1003"/>
        <v>900</v>
      </c>
      <c r="BA325" s="30">
        <f t="shared" si="1004"/>
        <v>900</v>
      </c>
      <c r="BB325" s="30">
        <f t="shared" si="1132"/>
        <v>0</v>
      </c>
      <c r="BC325" s="30">
        <f t="shared" si="1133"/>
        <v>0</v>
      </c>
      <c r="BD325" s="30">
        <f t="shared" si="1134"/>
        <v>0</v>
      </c>
      <c r="BE325" s="30">
        <f t="shared" si="1135"/>
        <v>0</v>
      </c>
      <c r="BF325" s="30">
        <f t="shared" si="1136"/>
        <v>0</v>
      </c>
      <c r="BG325" s="30">
        <f t="shared" si="1137"/>
        <v>0</v>
      </c>
      <c r="BH325" s="30">
        <f t="shared" si="1138"/>
        <v>0</v>
      </c>
      <c r="BI325" s="30">
        <f t="shared" si="1139"/>
        <v>0</v>
      </c>
      <c r="BJ325" s="30">
        <f t="shared" si="1140"/>
        <v>0</v>
      </c>
      <c r="BK325" s="30">
        <f t="shared" si="1141"/>
        <v>0</v>
      </c>
      <c r="BL325" s="30">
        <f t="shared" si="996"/>
        <v>900</v>
      </c>
      <c r="BM325" s="30">
        <f t="shared" si="997"/>
        <v>900</v>
      </c>
      <c r="BN325" s="30">
        <f t="shared" si="998"/>
        <v>900</v>
      </c>
      <c r="BO325" s="30">
        <f t="shared" si="1142"/>
        <v>0</v>
      </c>
      <c r="BP325" s="31"/>
      <c r="BQ325" s="1"/>
      <c r="BR325" s="1"/>
      <c r="BS325" s="1"/>
      <c r="BT325" s="1"/>
      <c r="BU325" s="1"/>
      <c r="BV325" s="1"/>
      <c r="BW325" s="1"/>
      <c r="BX325" s="1"/>
      <c r="BY325" s="1"/>
    </row>
    <row r="326" ht="31.5">
      <c r="A326" s="28" t="s">
        <v>195</v>
      </c>
      <c r="B326" s="28" t="s">
        <v>291</v>
      </c>
      <c r="C326" s="28" t="s">
        <v>62</v>
      </c>
      <c r="D326" s="28" t="s">
        <v>208</v>
      </c>
      <c r="E326" s="15"/>
      <c r="F326" s="29" t="s">
        <v>209</v>
      </c>
      <c r="G326" s="30">
        <f t="shared" si="1100"/>
        <v>900</v>
      </c>
      <c r="H326" s="30">
        <f t="shared" si="1101"/>
        <v>900</v>
      </c>
      <c r="I326" s="30">
        <f t="shared" si="1102"/>
        <v>900</v>
      </c>
      <c r="J326" s="30">
        <f t="shared" si="1103"/>
        <v>0</v>
      </c>
      <c r="K326" s="30">
        <f t="shared" si="1104"/>
        <v>0</v>
      </c>
      <c r="L326" s="30">
        <f t="shared" si="1105"/>
        <v>0</v>
      </c>
      <c r="M326" s="30">
        <f t="shared" si="1097"/>
        <v>900</v>
      </c>
      <c r="N326" s="30">
        <f t="shared" si="1098"/>
        <v>900</v>
      </c>
      <c r="O326" s="30">
        <f t="shared" si="1099"/>
        <v>900</v>
      </c>
      <c r="P326" s="30">
        <f t="shared" si="1106"/>
        <v>0</v>
      </c>
      <c r="Q326" s="30">
        <f t="shared" si="1107"/>
        <v>0</v>
      </c>
      <c r="R326" s="30">
        <f t="shared" si="1108"/>
        <v>0</v>
      </c>
      <c r="S326" s="30">
        <f t="shared" si="1109"/>
        <v>0</v>
      </c>
      <c r="T326" s="30">
        <f t="shared" si="1110"/>
        <v>0</v>
      </c>
      <c r="U326" s="30">
        <f t="shared" si="1111"/>
        <v>0</v>
      </c>
      <c r="V326" s="30">
        <f t="shared" si="1112"/>
        <v>0</v>
      </c>
      <c r="W326" s="30">
        <f t="shared" si="1113"/>
        <v>0</v>
      </c>
      <c r="X326" s="30">
        <f t="shared" si="1114"/>
        <v>0</v>
      </c>
      <c r="Y326" s="30">
        <f t="shared" si="1115"/>
        <v>0</v>
      </c>
      <c r="Z326" s="30">
        <f t="shared" si="1116"/>
        <v>0</v>
      </c>
      <c r="AA326" s="30">
        <f t="shared" si="1117"/>
        <v>0</v>
      </c>
      <c r="AB326" s="30">
        <f t="shared" si="1118"/>
        <v>0</v>
      </c>
      <c r="AC326" s="30">
        <f t="shared" si="1005"/>
        <v>900</v>
      </c>
      <c r="AD326" s="30">
        <f t="shared" si="1006"/>
        <v>900</v>
      </c>
      <c r="AE326" s="30">
        <f t="shared" si="1007"/>
        <v>900</v>
      </c>
      <c r="AF326" s="30">
        <f t="shared" si="1119"/>
        <v>0</v>
      </c>
      <c r="AG326" s="30">
        <f t="shared" si="1008"/>
        <v>900</v>
      </c>
      <c r="AH326" s="30">
        <f t="shared" si="1009"/>
        <v>900</v>
      </c>
      <c r="AI326" s="30">
        <f t="shared" si="1010"/>
        <v>900</v>
      </c>
      <c r="AJ326" s="30">
        <f t="shared" si="1120"/>
        <v>0</v>
      </c>
      <c r="AK326" s="30">
        <f t="shared" si="1121"/>
        <v>0</v>
      </c>
      <c r="AL326" s="30">
        <f t="shared" si="1122"/>
        <v>0</v>
      </c>
      <c r="AM326" s="30">
        <f t="shared" si="1123"/>
        <v>0</v>
      </c>
      <c r="AN326" s="30">
        <f t="shared" si="1124"/>
        <v>0</v>
      </c>
      <c r="AO326" s="30">
        <f t="shared" si="1125"/>
        <v>0</v>
      </c>
      <c r="AP326" s="30">
        <f t="shared" si="1126"/>
        <v>0</v>
      </c>
      <c r="AQ326" s="30">
        <f t="shared" si="1127"/>
        <v>0</v>
      </c>
      <c r="AR326" s="30">
        <f t="shared" si="1128"/>
        <v>0</v>
      </c>
      <c r="AS326" s="30">
        <f t="shared" si="999"/>
        <v>900</v>
      </c>
      <c r="AT326" s="30">
        <f t="shared" si="1000"/>
        <v>900</v>
      </c>
      <c r="AU326" s="30">
        <f t="shared" si="1001"/>
        <v>900</v>
      </c>
      <c r="AV326" s="30">
        <f t="shared" si="1129"/>
        <v>0</v>
      </c>
      <c r="AW326" s="30">
        <f t="shared" si="1130"/>
        <v>0</v>
      </c>
      <c r="AX326" s="30">
        <f t="shared" si="1131"/>
        <v>0</v>
      </c>
      <c r="AY326" s="30">
        <f t="shared" si="1002"/>
        <v>900</v>
      </c>
      <c r="AZ326" s="30">
        <f t="shared" si="1003"/>
        <v>900</v>
      </c>
      <c r="BA326" s="30">
        <f t="shared" si="1004"/>
        <v>900</v>
      </c>
      <c r="BB326" s="30">
        <f t="shared" si="1132"/>
        <v>0</v>
      </c>
      <c r="BC326" s="30">
        <f t="shared" si="1133"/>
        <v>0</v>
      </c>
      <c r="BD326" s="30">
        <f t="shared" si="1134"/>
        <v>0</v>
      </c>
      <c r="BE326" s="30">
        <f t="shared" si="1135"/>
        <v>0</v>
      </c>
      <c r="BF326" s="30">
        <f t="shared" si="1136"/>
        <v>0</v>
      </c>
      <c r="BG326" s="30">
        <f t="shared" si="1137"/>
        <v>0</v>
      </c>
      <c r="BH326" s="30">
        <f t="shared" si="1138"/>
        <v>0</v>
      </c>
      <c r="BI326" s="30">
        <f t="shared" si="1139"/>
        <v>0</v>
      </c>
      <c r="BJ326" s="30">
        <f t="shared" si="1140"/>
        <v>0</v>
      </c>
      <c r="BK326" s="30">
        <f t="shared" si="1141"/>
        <v>0</v>
      </c>
      <c r="BL326" s="30">
        <f t="shared" si="996"/>
        <v>900</v>
      </c>
      <c r="BM326" s="30">
        <f t="shared" si="997"/>
        <v>900</v>
      </c>
      <c r="BN326" s="30">
        <f t="shared" si="998"/>
        <v>900</v>
      </c>
      <c r="BO326" s="30">
        <f t="shared" si="1142"/>
        <v>0</v>
      </c>
      <c r="BP326" s="31"/>
      <c r="BQ326" s="1"/>
      <c r="BR326" s="1"/>
      <c r="BS326" s="1"/>
      <c r="BT326" s="1"/>
      <c r="BU326" s="1"/>
      <c r="BV326" s="1"/>
      <c r="BW326" s="1"/>
      <c r="BX326" s="1"/>
      <c r="BY326" s="1"/>
    </row>
    <row r="327" ht="63">
      <c r="A327" s="28" t="s">
        <v>195</v>
      </c>
      <c r="B327" s="28" t="s">
        <v>291</v>
      </c>
      <c r="C327" s="28" t="s">
        <v>62</v>
      </c>
      <c r="D327" s="28" t="s">
        <v>215</v>
      </c>
      <c r="E327" s="15"/>
      <c r="F327" s="29" t="s">
        <v>216</v>
      </c>
      <c r="G327" s="30">
        <f t="shared" si="1100"/>
        <v>900</v>
      </c>
      <c r="H327" s="30">
        <f t="shared" si="1101"/>
        <v>900</v>
      </c>
      <c r="I327" s="30">
        <f t="shared" si="1102"/>
        <v>900</v>
      </c>
      <c r="J327" s="30">
        <f t="shared" si="1103"/>
        <v>0</v>
      </c>
      <c r="K327" s="30">
        <f t="shared" si="1104"/>
        <v>0</v>
      </c>
      <c r="L327" s="30">
        <f t="shared" si="1105"/>
        <v>0</v>
      </c>
      <c r="M327" s="30">
        <f t="shared" si="1097"/>
        <v>900</v>
      </c>
      <c r="N327" s="30">
        <f t="shared" si="1098"/>
        <v>900</v>
      </c>
      <c r="O327" s="30">
        <f t="shared" si="1099"/>
        <v>900</v>
      </c>
      <c r="P327" s="30">
        <f t="shared" si="1106"/>
        <v>0</v>
      </c>
      <c r="Q327" s="30">
        <f t="shared" si="1107"/>
        <v>0</v>
      </c>
      <c r="R327" s="30">
        <f t="shared" si="1108"/>
        <v>0</v>
      </c>
      <c r="S327" s="30">
        <f t="shared" si="1109"/>
        <v>0</v>
      </c>
      <c r="T327" s="30">
        <f t="shared" si="1110"/>
        <v>0</v>
      </c>
      <c r="U327" s="30">
        <f t="shared" si="1111"/>
        <v>0</v>
      </c>
      <c r="V327" s="30">
        <f t="shared" si="1112"/>
        <v>0</v>
      </c>
      <c r="W327" s="30">
        <f t="shared" si="1113"/>
        <v>0</v>
      </c>
      <c r="X327" s="30">
        <f t="shared" si="1114"/>
        <v>0</v>
      </c>
      <c r="Y327" s="30">
        <f t="shared" si="1115"/>
        <v>0</v>
      </c>
      <c r="Z327" s="30">
        <f t="shared" si="1116"/>
        <v>0</v>
      </c>
      <c r="AA327" s="30">
        <f t="shared" si="1117"/>
        <v>0</v>
      </c>
      <c r="AB327" s="30">
        <f t="shared" si="1118"/>
        <v>0</v>
      </c>
      <c r="AC327" s="30">
        <f t="shared" si="1005"/>
        <v>900</v>
      </c>
      <c r="AD327" s="30">
        <f t="shared" si="1006"/>
        <v>900</v>
      </c>
      <c r="AE327" s="30">
        <f t="shared" si="1007"/>
        <v>900</v>
      </c>
      <c r="AF327" s="30">
        <f t="shared" si="1119"/>
        <v>0</v>
      </c>
      <c r="AG327" s="30">
        <f t="shared" si="1008"/>
        <v>900</v>
      </c>
      <c r="AH327" s="30">
        <f t="shared" si="1009"/>
        <v>900</v>
      </c>
      <c r="AI327" s="30">
        <f t="shared" si="1010"/>
        <v>900</v>
      </c>
      <c r="AJ327" s="30">
        <f t="shared" si="1120"/>
        <v>0</v>
      </c>
      <c r="AK327" s="30">
        <f t="shared" si="1121"/>
        <v>0</v>
      </c>
      <c r="AL327" s="30">
        <f t="shared" si="1122"/>
        <v>0</v>
      </c>
      <c r="AM327" s="30">
        <f t="shared" si="1123"/>
        <v>0</v>
      </c>
      <c r="AN327" s="30">
        <f t="shared" si="1124"/>
        <v>0</v>
      </c>
      <c r="AO327" s="30">
        <f t="shared" si="1125"/>
        <v>0</v>
      </c>
      <c r="AP327" s="30">
        <f t="shared" si="1126"/>
        <v>0</v>
      </c>
      <c r="AQ327" s="30">
        <f t="shared" si="1127"/>
        <v>0</v>
      </c>
      <c r="AR327" s="30">
        <f t="shared" si="1128"/>
        <v>0</v>
      </c>
      <c r="AS327" s="30">
        <f t="shared" si="999"/>
        <v>900</v>
      </c>
      <c r="AT327" s="30">
        <f t="shared" si="1000"/>
        <v>900</v>
      </c>
      <c r="AU327" s="30">
        <f t="shared" si="1001"/>
        <v>900</v>
      </c>
      <c r="AV327" s="30">
        <f t="shared" si="1129"/>
        <v>0</v>
      </c>
      <c r="AW327" s="30">
        <f t="shared" si="1130"/>
        <v>0</v>
      </c>
      <c r="AX327" s="30">
        <f t="shared" si="1131"/>
        <v>0</v>
      </c>
      <c r="AY327" s="30">
        <f t="shared" si="1002"/>
        <v>900</v>
      </c>
      <c r="AZ327" s="30">
        <f t="shared" si="1003"/>
        <v>900</v>
      </c>
      <c r="BA327" s="30">
        <f t="shared" si="1004"/>
        <v>900</v>
      </c>
      <c r="BB327" s="30">
        <f t="shared" si="1132"/>
        <v>0</v>
      </c>
      <c r="BC327" s="30">
        <f t="shared" si="1133"/>
        <v>0</v>
      </c>
      <c r="BD327" s="30">
        <f t="shared" si="1134"/>
        <v>0</v>
      </c>
      <c r="BE327" s="30">
        <f t="shared" si="1135"/>
        <v>0</v>
      </c>
      <c r="BF327" s="30">
        <f t="shared" si="1136"/>
        <v>0</v>
      </c>
      <c r="BG327" s="30">
        <f t="shared" si="1137"/>
        <v>0</v>
      </c>
      <c r="BH327" s="30">
        <f t="shared" si="1138"/>
        <v>0</v>
      </c>
      <c r="BI327" s="30">
        <f t="shared" si="1139"/>
        <v>0</v>
      </c>
      <c r="BJ327" s="30">
        <f t="shared" si="1140"/>
        <v>0</v>
      </c>
      <c r="BK327" s="30">
        <f t="shared" si="1141"/>
        <v>0</v>
      </c>
      <c r="BL327" s="30">
        <f t="shared" si="996"/>
        <v>900</v>
      </c>
      <c r="BM327" s="30">
        <f t="shared" si="997"/>
        <v>900</v>
      </c>
      <c r="BN327" s="30">
        <f t="shared" si="998"/>
        <v>900</v>
      </c>
      <c r="BO327" s="30">
        <f t="shared" si="1142"/>
        <v>0</v>
      </c>
      <c r="BP327" s="31"/>
      <c r="BQ327" s="1"/>
      <c r="BR327" s="1"/>
      <c r="BS327" s="1"/>
      <c r="BT327" s="1"/>
      <c r="BU327" s="1"/>
      <c r="BV327" s="1"/>
      <c r="BW327" s="1"/>
      <c r="BX327" s="1"/>
      <c r="BY327" s="1"/>
    </row>
    <row r="328" ht="31.5">
      <c r="A328" s="28" t="s">
        <v>195</v>
      </c>
      <c r="B328" s="28" t="s">
        <v>291</v>
      </c>
      <c r="C328" s="28" t="s">
        <v>62</v>
      </c>
      <c r="D328" s="28" t="s">
        <v>215</v>
      </c>
      <c r="E328" s="14" t="s">
        <v>127</v>
      </c>
      <c r="F328" s="29" t="s">
        <v>128</v>
      </c>
      <c r="G328" s="30">
        <v>900</v>
      </c>
      <c r="H328" s="30">
        <v>900</v>
      </c>
      <c r="I328" s="30">
        <v>900</v>
      </c>
      <c r="J328" s="30"/>
      <c r="K328" s="30"/>
      <c r="L328" s="30"/>
      <c r="M328" s="30">
        <f t="shared" si="1097"/>
        <v>900</v>
      </c>
      <c r="N328" s="30">
        <f t="shared" si="1098"/>
        <v>900</v>
      </c>
      <c r="O328" s="30">
        <f t="shared" si="1099"/>
        <v>900</v>
      </c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>
        <f t="shared" si="1005"/>
        <v>900</v>
      </c>
      <c r="AD328" s="30">
        <f t="shared" si="1006"/>
        <v>900</v>
      </c>
      <c r="AE328" s="30">
        <f t="shared" si="1007"/>
        <v>900</v>
      </c>
      <c r="AF328" s="30"/>
      <c r="AG328" s="30">
        <f t="shared" si="1008"/>
        <v>900</v>
      </c>
      <c r="AH328" s="30">
        <f t="shared" si="1009"/>
        <v>900</v>
      </c>
      <c r="AI328" s="30">
        <f t="shared" si="1010"/>
        <v>900</v>
      </c>
      <c r="AJ328" s="30"/>
      <c r="AK328" s="30"/>
      <c r="AL328" s="30"/>
      <c r="AM328" s="30"/>
      <c r="AN328" s="30"/>
      <c r="AO328" s="30"/>
      <c r="AP328" s="30"/>
      <c r="AQ328" s="30"/>
      <c r="AR328" s="30"/>
      <c r="AS328" s="30">
        <f t="shared" si="999"/>
        <v>900</v>
      </c>
      <c r="AT328" s="30">
        <f t="shared" si="1000"/>
        <v>900</v>
      </c>
      <c r="AU328" s="30">
        <f t="shared" si="1001"/>
        <v>900</v>
      </c>
      <c r="AV328" s="30"/>
      <c r="AW328" s="30"/>
      <c r="AX328" s="30"/>
      <c r="AY328" s="30">
        <f t="shared" si="1002"/>
        <v>900</v>
      </c>
      <c r="AZ328" s="30">
        <f t="shared" si="1003"/>
        <v>900</v>
      </c>
      <c r="BA328" s="30">
        <f t="shared" si="1004"/>
        <v>900</v>
      </c>
      <c r="BB328" s="30"/>
      <c r="BC328" s="30"/>
      <c r="BD328" s="30"/>
      <c r="BE328" s="30"/>
      <c r="BF328" s="30"/>
      <c r="BG328" s="30"/>
      <c r="BH328" s="30"/>
      <c r="BI328" s="30"/>
      <c r="BJ328" s="30"/>
      <c r="BK328" s="30"/>
      <c r="BL328" s="30">
        <f t="shared" si="996"/>
        <v>900</v>
      </c>
      <c r="BM328" s="30">
        <f t="shared" si="997"/>
        <v>900</v>
      </c>
      <c r="BN328" s="30">
        <f t="shared" si="998"/>
        <v>900</v>
      </c>
      <c r="BO328" s="30"/>
      <c r="BP328" s="31"/>
      <c r="BQ328" s="1"/>
      <c r="BR328" s="1"/>
      <c r="BS328" s="1"/>
      <c r="BT328" s="1"/>
      <c r="BU328" s="1"/>
      <c r="BV328" s="1"/>
      <c r="BW328" s="1"/>
      <c r="BX328" s="1"/>
      <c r="BY328" s="1"/>
    </row>
    <row r="329" s="18" customFormat="1" ht="31.5">
      <c r="A329" s="19" t="s">
        <v>294</v>
      </c>
      <c r="B329" s="19"/>
      <c r="C329" s="19"/>
      <c r="D329" s="19"/>
      <c r="E329" s="19"/>
      <c r="F329" s="20" t="s">
        <v>295</v>
      </c>
      <c r="G329" s="21">
        <f>G330+G564+G528</f>
        <v>24590061.499999996</v>
      </c>
      <c r="H329" s="21">
        <f>H330+H564+H528</f>
        <v>23967002.799999997</v>
      </c>
      <c r="I329" s="21">
        <f>I330+I564+I528</f>
        <v>23370748</v>
      </c>
      <c r="J329" s="21">
        <f>J330+J564+J528</f>
        <v>-2281.3049999999998</v>
      </c>
      <c r="K329" s="21">
        <f>K330+K564+K528</f>
        <v>-2239.614</v>
      </c>
      <c r="L329" s="21">
        <f>L330+L564+L528</f>
        <v>-2239.614</v>
      </c>
      <c r="M329" s="21">
        <f t="shared" si="1097"/>
        <v>24587780.194999997</v>
      </c>
      <c r="N329" s="21">
        <f t="shared" si="1098"/>
        <v>23964763.185999997</v>
      </c>
      <c r="O329" s="21">
        <f t="shared" si="1099"/>
        <v>23368508.386</v>
      </c>
      <c r="P329" s="21">
        <f>P330+P564+P528</f>
        <v>-9.0949470177292824e-13</v>
      </c>
      <c r="Q329" s="21">
        <f>Q330+Q564+Q528</f>
        <v>0</v>
      </c>
      <c r="R329" s="21">
        <f>R330+R564+R528</f>
        <v>158293.04699999999</v>
      </c>
      <c r="S329" s="21">
        <f>S330+S564+S528</f>
        <v>-62828.428999999996</v>
      </c>
      <c r="T329" s="21">
        <f>T330+T564+T528</f>
        <v>0</v>
      </c>
      <c r="U329" s="21">
        <f>U330+U564+U528</f>
        <v>-9.0949470177292824e-13</v>
      </c>
      <c r="V329" s="21">
        <f>V330+V564+V528</f>
        <v>1888.5160000000001</v>
      </c>
      <c r="W329" s="21">
        <f>W330+W564+W528</f>
        <v>9200</v>
      </c>
      <c r="X329" s="21">
        <f>X330+X564+X528</f>
        <v>0</v>
      </c>
      <c r="Y329" s="21">
        <f>Y330+Y564+Y528</f>
        <v>-9.0949470177292824e-13</v>
      </c>
      <c r="Z329" s="21">
        <f>Z330+Z564+Z528</f>
        <v>1770.6669999999999</v>
      </c>
      <c r="AA329" s="21">
        <f>AA330+AA564+AA528</f>
        <v>53628.428999999996</v>
      </c>
      <c r="AB329" s="21">
        <f>AB330+AB564+AB528</f>
        <v>0</v>
      </c>
      <c r="AC329" s="21">
        <f t="shared" si="1005"/>
        <v>24683244.812999994</v>
      </c>
      <c r="AD329" s="21">
        <f t="shared" si="1006"/>
        <v>23975851.701999996</v>
      </c>
      <c r="AE329" s="21">
        <f t="shared" si="1007"/>
        <v>23423907.482000001</v>
      </c>
      <c r="AF329" s="21">
        <f>AF330+AF564+AF528</f>
        <v>0</v>
      </c>
      <c r="AG329" s="21">
        <f t="shared" si="1008"/>
        <v>24683244.812999994</v>
      </c>
      <c r="AH329" s="21">
        <f t="shared" si="1009"/>
        <v>23975851.701999996</v>
      </c>
      <c r="AI329" s="21">
        <f t="shared" si="1010"/>
        <v>23423907.482000001</v>
      </c>
      <c r="AJ329" s="21">
        <f>AJ330+AJ564+AJ528</f>
        <v>-54620.699999999997</v>
      </c>
      <c r="AK329" s="21">
        <f>AK330+AK564+AK528</f>
        <v>0</v>
      </c>
      <c r="AL329" s="21">
        <f>AL330+AL564+AL528</f>
        <v>23809.322</v>
      </c>
      <c r="AM329" s="21">
        <f>AM330+AM564+AM528</f>
        <v>0</v>
      </c>
      <c r="AN329" s="21">
        <f>AN330+AN564+AN528</f>
        <v>121902.88923</v>
      </c>
      <c r="AO329" s="21">
        <f>AO330+AO564+AO528</f>
        <v>0</v>
      </c>
      <c r="AP329" s="21">
        <f>AP330+AP564+AP528</f>
        <v>0</v>
      </c>
      <c r="AQ329" s="21">
        <f>AQ330+AQ564+AQ528</f>
        <v>0</v>
      </c>
      <c r="AR329" s="21">
        <f>AR330+AR564+AR528</f>
        <v>0</v>
      </c>
      <c r="AS329" s="21">
        <f t="shared" si="999"/>
        <v>24652433.434999995</v>
      </c>
      <c r="AT329" s="21">
        <f t="shared" si="1000"/>
        <v>24097754.591229998</v>
      </c>
      <c r="AU329" s="21">
        <f t="shared" si="1001"/>
        <v>23423907.482000001</v>
      </c>
      <c r="AV329" s="21">
        <f>AV330+AV564+AV528</f>
        <v>0</v>
      </c>
      <c r="AW329" s="21">
        <f>AW330+AW564+AW528</f>
        <v>0</v>
      </c>
      <c r="AX329" s="21">
        <f>AX330+AX564+AX528</f>
        <v>0</v>
      </c>
      <c r="AY329" s="21">
        <f t="shared" si="1002"/>
        <v>24652433.434999995</v>
      </c>
      <c r="AZ329" s="21">
        <f t="shared" si="1003"/>
        <v>24097754.591229998</v>
      </c>
      <c r="BA329" s="21">
        <f t="shared" si="1004"/>
        <v>23423907.482000001</v>
      </c>
      <c r="BB329" s="21">
        <f>BB330+BB564+BB528</f>
        <v>8929.5460000000003</v>
      </c>
      <c r="BC329" s="21">
        <f>BC330+BC564+BC528</f>
        <v>-633.41500000000087</v>
      </c>
      <c r="BD329" s="21">
        <f>BD330+BD564+BD528</f>
        <v>233.49299999999999</v>
      </c>
      <c r="BE329" s="21">
        <f>BE330+BE564+BE528</f>
        <v>0</v>
      </c>
      <c r="BF329" s="21">
        <f>BF330+BF564+BF528</f>
        <v>229203.21600000001</v>
      </c>
      <c r="BG329" s="21">
        <f>BG330+BG564+BG528</f>
        <v>2101.4319999999998</v>
      </c>
      <c r="BH329" s="21">
        <f>BH330+BH564+BH528</f>
        <v>0</v>
      </c>
      <c r="BI329" s="21">
        <f>BI330+BI564+BI528</f>
        <v>0</v>
      </c>
      <c r="BJ329" s="21">
        <f>BJ330+BJ564+BJ528</f>
        <v>0</v>
      </c>
      <c r="BK329" s="21">
        <f>BK330+BK564+BK528</f>
        <v>0</v>
      </c>
      <c r="BL329" s="21">
        <f t="shared" si="996"/>
        <v>24660963.058999997</v>
      </c>
      <c r="BM329" s="21">
        <f t="shared" si="997"/>
        <v>24329059.239229996</v>
      </c>
      <c r="BN329" s="21">
        <f t="shared" si="998"/>
        <v>23423907.482000001</v>
      </c>
      <c r="BO329" s="21">
        <f>BO330+BO564+BO528</f>
        <v>0</v>
      </c>
      <c r="BP329" s="22"/>
      <c r="BQ329" s="18"/>
      <c r="BR329" s="18"/>
      <c r="BS329" s="18"/>
      <c r="BT329" s="18"/>
      <c r="BU329" s="18"/>
      <c r="BV329" s="18"/>
      <c r="BW329" s="18"/>
      <c r="BX329" s="18"/>
      <c r="BY329" s="18"/>
    </row>
    <row r="330" s="18" customFormat="1">
      <c r="A330" s="19" t="s">
        <v>294</v>
      </c>
      <c r="B330" s="19" t="s">
        <v>73</v>
      </c>
      <c r="C330" s="19"/>
      <c r="D330" s="19"/>
      <c r="E330" s="19"/>
      <c r="F330" s="20" t="s">
        <v>197</v>
      </c>
      <c r="G330" s="21">
        <f>G466+G359+G331+G431+G453</f>
        <v>23931611.199999996</v>
      </c>
      <c r="H330" s="21">
        <f>H466+H359+H331+H431+H453</f>
        <v>23312730.399999999</v>
      </c>
      <c r="I330" s="21">
        <f>I466+I359+I331+I431+I453</f>
        <v>22716210.800000001</v>
      </c>
      <c r="J330" s="21">
        <f>J466+J359+J331+J431+J453</f>
        <v>-1219.8589999999999</v>
      </c>
      <c r="K330" s="21">
        <f>K466+K359+K331+K431+K453</f>
        <v>-362.52600000000001</v>
      </c>
      <c r="L330" s="21">
        <f>L466+L359+L331+L431+L453</f>
        <v>-362.52600000000001</v>
      </c>
      <c r="M330" s="21">
        <f t="shared" si="1097"/>
        <v>23930391.340999994</v>
      </c>
      <c r="N330" s="21">
        <f t="shared" si="1098"/>
        <v>23312367.873999998</v>
      </c>
      <c r="O330" s="21">
        <f t="shared" si="1099"/>
        <v>22715848.274</v>
      </c>
      <c r="P330" s="21">
        <f>P466+P359+P331+P431+P453</f>
        <v>-9.0949470177292824e-13</v>
      </c>
      <c r="Q330" s="21">
        <f>Q466+Q359+Q331+Q431+Q453</f>
        <v>0</v>
      </c>
      <c r="R330" s="21">
        <f>R466+R359+R331+R431+R453</f>
        <v>165740.64299999998</v>
      </c>
      <c r="S330" s="21">
        <f>S466+S359+S331+S431+S453</f>
        <v>-62828.428999999996</v>
      </c>
      <c r="T330" s="21">
        <f>T466+T359+T331+T431+T453</f>
        <v>0</v>
      </c>
      <c r="U330" s="21">
        <f>U466+U359+U331+U431+U453</f>
        <v>-9.0949470177292824e-13</v>
      </c>
      <c r="V330" s="21">
        <f>V466+V359+V331+V431+V453</f>
        <v>1888.5160000000001</v>
      </c>
      <c r="W330" s="21">
        <f>W466+W359+W331+W431+W453</f>
        <v>9200</v>
      </c>
      <c r="X330" s="21">
        <f>X466+X359+X331+X431+X453</f>
        <v>0</v>
      </c>
      <c r="Y330" s="21">
        <f>Y466+Y359+Y331+Y431+Y453</f>
        <v>-9.0949470177292824e-13</v>
      </c>
      <c r="Z330" s="21">
        <f>Z466+Z359+Z331+Z431+Z453</f>
        <v>1770.6669999999999</v>
      </c>
      <c r="AA330" s="21">
        <f>AA466+AA359+AA331+AA431+AA453</f>
        <v>53628.428999999996</v>
      </c>
      <c r="AB330" s="21">
        <f>AB466+AB359+AB331+AB431+AB453</f>
        <v>0</v>
      </c>
      <c r="AC330" s="21">
        <f t="shared" si="1005"/>
        <v>24033303.554999992</v>
      </c>
      <c r="AD330" s="21">
        <f t="shared" si="1006"/>
        <v>23323456.389999997</v>
      </c>
      <c r="AE330" s="21">
        <f t="shared" si="1007"/>
        <v>22771247.370000001</v>
      </c>
      <c r="AF330" s="21">
        <f>AF466+AF359+AF331+AF431+AF453</f>
        <v>-6000</v>
      </c>
      <c r="AG330" s="21">
        <f t="shared" si="1008"/>
        <v>24027303.554999992</v>
      </c>
      <c r="AH330" s="21">
        <f t="shared" si="1009"/>
        <v>23323456.389999997</v>
      </c>
      <c r="AI330" s="21">
        <f t="shared" si="1010"/>
        <v>22771247.370000001</v>
      </c>
      <c r="AJ330" s="21">
        <f>AJ466+AJ359+AJ331+AJ431+AJ453</f>
        <v>-54620.699999999997</v>
      </c>
      <c r="AK330" s="21">
        <f>AK466+AK359+AK331+AK431+AK453</f>
        <v>0</v>
      </c>
      <c r="AL330" s="21">
        <f>AL466+AL359+AL331+AL431+AL453</f>
        <v>23899.022000000001</v>
      </c>
      <c r="AM330" s="21">
        <f>AM466+AM359+AM331+AM431+AM453</f>
        <v>0</v>
      </c>
      <c r="AN330" s="21">
        <f>AN466+AN359+AN331+AN431+AN453</f>
        <v>121902.88923</v>
      </c>
      <c r="AO330" s="21">
        <f>AO466+AO359+AO331+AO431+AO453</f>
        <v>0</v>
      </c>
      <c r="AP330" s="21">
        <f>AP466+AP359+AP331+AP431+AP453</f>
        <v>0</v>
      </c>
      <c r="AQ330" s="21">
        <f>AQ466+AQ359+AQ331+AQ431+AQ453</f>
        <v>0</v>
      </c>
      <c r="AR330" s="21">
        <f>AR466+AR359+AR331+AR431+AR453</f>
        <v>0</v>
      </c>
      <c r="AS330" s="21">
        <f t="shared" si="999"/>
        <v>23996581.876999993</v>
      </c>
      <c r="AT330" s="21">
        <f t="shared" si="1000"/>
        <v>23445359.279229999</v>
      </c>
      <c r="AU330" s="21">
        <f t="shared" si="1001"/>
        <v>22771247.370000001</v>
      </c>
      <c r="AV330" s="21">
        <f>AV466+AV359+AV331+AV431+AV453</f>
        <v>0</v>
      </c>
      <c r="AW330" s="21">
        <f>AW466+AW359+AW331+AW431+AW453</f>
        <v>0</v>
      </c>
      <c r="AX330" s="21">
        <f>AX466+AX359+AX331+AX431+AX453</f>
        <v>0</v>
      </c>
      <c r="AY330" s="21">
        <f t="shared" si="1002"/>
        <v>23996581.876999993</v>
      </c>
      <c r="AZ330" s="21">
        <f t="shared" si="1003"/>
        <v>23445359.279229999</v>
      </c>
      <c r="BA330" s="21">
        <f t="shared" si="1004"/>
        <v>22771247.370000001</v>
      </c>
      <c r="BB330" s="21">
        <f>BB466+BB359+BB331+BB431+BB453</f>
        <v>8929.5460000000003</v>
      </c>
      <c r="BC330" s="21">
        <f>BC466+BC359+BC331+BC431+BC453</f>
        <v>-23107.929</v>
      </c>
      <c r="BD330" s="21">
        <f>BD466+BD359+BD331+BD431+BD453</f>
        <v>233.49299999999999</v>
      </c>
      <c r="BE330" s="21">
        <f>BE466+BE359+BE331+BE431+BE453</f>
        <v>0</v>
      </c>
      <c r="BF330" s="21">
        <f>BF466+BF359+BF331+BF431+BF453</f>
        <v>229203.21600000001</v>
      </c>
      <c r="BG330" s="21">
        <f>BG466+BG359+BG331+BG431+BG453</f>
        <v>2101.4319999999998</v>
      </c>
      <c r="BH330" s="21">
        <f>BH466+BH359+BH331+BH431+BH453</f>
        <v>0</v>
      </c>
      <c r="BI330" s="21">
        <f>BI466+BI359+BI331+BI431+BI453</f>
        <v>0</v>
      </c>
      <c r="BJ330" s="21">
        <f>BJ466+BJ359+BJ331+BJ431+BJ453</f>
        <v>0</v>
      </c>
      <c r="BK330" s="21">
        <f>BK466+BK359+BK331+BK431+BK453</f>
        <v>0</v>
      </c>
      <c r="BL330" s="21">
        <f t="shared" si="996"/>
        <v>23982636.986999992</v>
      </c>
      <c r="BM330" s="21">
        <f t="shared" si="997"/>
        <v>23676663.927229997</v>
      </c>
      <c r="BN330" s="21">
        <f t="shared" si="998"/>
        <v>22771247.370000001</v>
      </c>
      <c r="BO330" s="21">
        <f>BO466+BO359+BO331+BO431+BO453</f>
        <v>0</v>
      </c>
      <c r="BP330" s="22"/>
      <c r="BQ330" s="18"/>
      <c r="BR330" s="18"/>
      <c r="BS330" s="18"/>
      <c r="BT330" s="18"/>
      <c r="BU330" s="18"/>
      <c r="BV330" s="18"/>
      <c r="BW330" s="18"/>
      <c r="BX330" s="18"/>
      <c r="BY330" s="18"/>
    </row>
    <row r="331" s="23" customFormat="1">
      <c r="A331" s="24" t="s">
        <v>294</v>
      </c>
      <c r="B331" s="24" t="s">
        <v>73</v>
      </c>
      <c r="C331" s="24" t="s">
        <v>26</v>
      </c>
      <c r="D331" s="24"/>
      <c r="E331" s="24"/>
      <c r="F331" s="25" t="s">
        <v>296</v>
      </c>
      <c r="G331" s="26">
        <f>G332</f>
        <v>8474528.1999999993</v>
      </c>
      <c r="H331" s="26">
        <f>H332</f>
        <v>8320964.5999999996</v>
      </c>
      <c r="I331" s="26">
        <f>I332</f>
        <v>8176073.7000000011</v>
      </c>
      <c r="J331" s="26">
        <f>J332</f>
        <v>0</v>
      </c>
      <c r="K331" s="26">
        <f>K332</f>
        <v>0</v>
      </c>
      <c r="L331" s="26">
        <f>L332</f>
        <v>0</v>
      </c>
      <c r="M331" s="26">
        <f t="shared" si="1097"/>
        <v>8474528.1999999993</v>
      </c>
      <c r="N331" s="26">
        <f t="shared" si="1098"/>
        <v>8320964.5999999996</v>
      </c>
      <c r="O331" s="26">
        <f t="shared" si="1099"/>
        <v>8176073.7000000011</v>
      </c>
      <c r="P331" s="26">
        <f>P332</f>
        <v>-4859.3270000000002</v>
      </c>
      <c r="Q331" s="26">
        <f>Q332</f>
        <v>0</v>
      </c>
      <c r="R331" s="26">
        <f>R332</f>
        <v>12480.773999999999</v>
      </c>
      <c r="S331" s="26">
        <f>S332</f>
        <v>0</v>
      </c>
      <c r="T331" s="26">
        <f>T332</f>
        <v>0</v>
      </c>
      <c r="U331" s="26">
        <f>U332</f>
        <v>-5806.3630000000003</v>
      </c>
      <c r="V331" s="26">
        <f>V332</f>
        <v>0</v>
      </c>
      <c r="W331" s="26">
        <f>W332</f>
        <v>0</v>
      </c>
      <c r="X331" s="26">
        <f>X332</f>
        <v>0</v>
      </c>
      <c r="Y331" s="26">
        <f>Y332</f>
        <v>-5806.3630000000003</v>
      </c>
      <c r="Z331" s="26">
        <f>Z332</f>
        <v>0</v>
      </c>
      <c r="AA331" s="26">
        <f>AA332</f>
        <v>0</v>
      </c>
      <c r="AB331" s="26">
        <f>AB332</f>
        <v>0</v>
      </c>
      <c r="AC331" s="26">
        <f t="shared" si="1005"/>
        <v>8482149.6469999999</v>
      </c>
      <c r="AD331" s="26">
        <f t="shared" si="1006"/>
        <v>8315158.2369999997</v>
      </c>
      <c r="AE331" s="26">
        <f t="shared" si="1007"/>
        <v>8170267.3370000012</v>
      </c>
      <c r="AF331" s="26">
        <f>AF332</f>
        <v>0</v>
      </c>
      <c r="AG331" s="26">
        <f t="shared" si="1008"/>
        <v>8482149.6469999999</v>
      </c>
      <c r="AH331" s="26">
        <f t="shared" si="1009"/>
        <v>8315158.2369999997</v>
      </c>
      <c r="AI331" s="26">
        <f t="shared" si="1010"/>
        <v>8170267.3370000012</v>
      </c>
      <c r="AJ331" s="26">
        <f>AJ332</f>
        <v>0</v>
      </c>
      <c r="AK331" s="26">
        <f>AK332</f>
        <v>0</v>
      </c>
      <c r="AL331" s="26">
        <f>AL332</f>
        <v>0</v>
      </c>
      <c r="AM331" s="26">
        <f>AM332</f>
        <v>0</v>
      </c>
      <c r="AN331" s="26">
        <f>AN332</f>
        <v>0</v>
      </c>
      <c r="AO331" s="26">
        <f>AO332</f>
        <v>0</v>
      </c>
      <c r="AP331" s="26">
        <f>AP332</f>
        <v>0</v>
      </c>
      <c r="AQ331" s="26">
        <f>AQ332</f>
        <v>0</v>
      </c>
      <c r="AR331" s="26">
        <f>AR332</f>
        <v>0</v>
      </c>
      <c r="AS331" s="26">
        <f t="shared" si="999"/>
        <v>8482149.6469999999</v>
      </c>
      <c r="AT331" s="26">
        <f t="shared" si="1000"/>
        <v>8315158.2369999997</v>
      </c>
      <c r="AU331" s="26">
        <f t="shared" si="1001"/>
        <v>8170267.3370000012</v>
      </c>
      <c r="AV331" s="26">
        <f>AV332</f>
        <v>0</v>
      </c>
      <c r="AW331" s="26">
        <f>AW332</f>
        <v>0</v>
      </c>
      <c r="AX331" s="26">
        <f>AX332</f>
        <v>0</v>
      </c>
      <c r="AY331" s="26">
        <f t="shared" si="1002"/>
        <v>8482149.6469999999</v>
      </c>
      <c r="AZ331" s="26">
        <f t="shared" si="1003"/>
        <v>8315158.2369999997</v>
      </c>
      <c r="BA331" s="26">
        <f t="shared" si="1004"/>
        <v>8170267.3370000012</v>
      </c>
      <c r="BB331" s="26">
        <f>BB332</f>
        <v>0</v>
      </c>
      <c r="BC331" s="26">
        <f>BC332</f>
        <v>-6447.9059999999999</v>
      </c>
      <c r="BD331" s="26">
        <f>BD332</f>
        <v>0</v>
      </c>
      <c r="BE331" s="26">
        <f>BE332</f>
        <v>0</v>
      </c>
      <c r="BF331" s="26">
        <f>BF332</f>
        <v>0</v>
      </c>
      <c r="BG331" s="26">
        <f>BG332</f>
        <v>0</v>
      </c>
      <c r="BH331" s="26">
        <f>BH332</f>
        <v>0</v>
      </c>
      <c r="BI331" s="26">
        <f>BI332</f>
        <v>0</v>
      </c>
      <c r="BJ331" s="26">
        <f>BJ332</f>
        <v>0</v>
      </c>
      <c r="BK331" s="26">
        <f>BK332</f>
        <v>0</v>
      </c>
      <c r="BL331" s="26">
        <f t="shared" si="996"/>
        <v>8475701.7410000004</v>
      </c>
      <c r="BM331" s="26">
        <f t="shared" si="997"/>
        <v>8315158.2369999997</v>
      </c>
      <c r="BN331" s="26">
        <f t="shared" si="998"/>
        <v>8170267.3370000012</v>
      </c>
      <c r="BO331" s="26">
        <f>BO332</f>
        <v>0</v>
      </c>
      <c r="BP331" s="27"/>
      <c r="BQ331" s="23"/>
      <c r="BR331" s="23"/>
      <c r="BS331" s="23"/>
      <c r="BT331" s="23"/>
      <c r="BU331" s="23"/>
      <c r="BV331" s="23"/>
      <c r="BW331" s="23"/>
      <c r="BX331" s="23"/>
      <c r="BY331" s="23"/>
    </row>
    <row r="332" ht="31.5">
      <c r="A332" s="28" t="s">
        <v>294</v>
      </c>
      <c r="B332" s="28" t="s">
        <v>73</v>
      </c>
      <c r="C332" s="28" t="s">
        <v>26</v>
      </c>
      <c r="D332" s="28" t="s">
        <v>297</v>
      </c>
      <c r="E332" s="28"/>
      <c r="F332" s="29" t="s">
        <v>298</v>
      </c>
      <c r="G332" s="30">
        <f>G337+G333</f>
        <v>8474528.1999999993</v>
      </c>
      <c r="H332" s="30">
        <f>H337+H333</f>
        <v>8320964.5999999996</v>
      </c>
      <c r="I332" s="30">
        <f>I337+I333</f>
        <v>8176073.7000000011</v>
      </c>
      <c r="J332" s="30">
        <f>J337+J333</f>
        <v>0</v>
      </c>
      <c r="K332" s="30">
        <f>K337+K333</f>
        <v>0</v>
      </c>
      <c r="L332" s="30">
        <f>L337+L333</f>
        <v>0</v>
      </c>
      <c r="M332" s="30">
        <f t="shared" si="1097"/>
        <v>8474528.1999999993</v>
      </c>
      <c r="N332" s="30">
        <f t="shared" si="1098"/>
        <v>8320964.5999999996</v>
      </c>
      <c r="O332" s="30">
        <f t="shared" si="1099"/>
        <v>8176073.7000000011</v>
      </c>
      <c r="P332" s="30">
        <f>P337+P333</f>
        <v>-4859.3270000000002</v>
      </c>
      <c r="Q332" s="30">
        <f>Q337+Q333</f>
        <v>0</v>
      </c>
      <c r="R332" s="30">
        <f>R337+R333</f>
        <v>12480.773999999999</v>
      </c>
      <c r="S332" s="30">
        <f>S337+S333</f>
        <v>0</v>
      </c>
      <c r="T332" s="30">
        <f>T337+T333</f>
        <v>0</v>
      </c>
      <c r="U332" s="30">
        <f>U337+U333</f>
        <v>-5806.3630000000003</v>
      </c>
      <c r="V332" s="30">
        <f>V337+V333</f>
        <v>0</v>
      </c>
      <c r="W332" s="30">
        <f>W337+W333</f>
        <v>0</v>
      </c>
      <c r="X332" s="30">
        <f>X337+X333</f>
        <v>0</v>
      </c>
      <c r="Y332" s="30">
        <f>Y337+Y333</f>
        <v>-5806.3630000000003</v>
      </c>
      <c r="Z332" s="30">
        <f>Z337+Z333</f>
        <v>0</v>
      </c>
      <c r="AA332" s="30">
        <f>AA337+AA333</f>
        <v>0</v>
      </c>
      <c r="AB332" s="30">
        <f>AB337+AB333</f>
        <v>0</v>
      </c>
      <c r="AC332" s="30">
        <f t="shared" si="1005"/>
        <v>8482149.6469999999</v>
      </c>
      <c r="AD332" s="30">
        <f t="shared" si="1006"/>
        <v>8315158.2369999997</v>
      </c>
      <c r="AE332" s="30">
        <f t="shared" si="1007"/>
        <v>8170267.3370000012</v>
      </c>
      <c r="AF332" s="30">
        <f>AF337+AF333</f>
        <v>0</v>
      </c>
      <c r="AG332" s="30">
        <f t="shared" si="1008"/>
        <v>8482149.6469999999</v>
      </c>
      <c r="AH332" s="30">
        <f t="shared" si="1009"/>
        <v>8315158.2369999997</v>
      </c>
      <c r="AI332" s="30">
        <f t="shared" si="1010"/>
        <v>8170267.3370000012</v>
      </c>
      <c r="AJ332" s="30">
        <f>AJ337+AJ333</f>
        <v>0</v>
      </c>
      <c r="AK332" s="30">
        <f>AK337+AK333</f>
        <v>0</v>
      </c>
      <c r="AL332" s="30">
        <f>AL337+AL333</f>
        <v>0</v>
      </c>
      <c r="AM332" s="30">
        <f>AM337+AM333</f>
        <v>0</v>
      </c>
      <c r="AN332" s="30">
        <f>AN337+AN333</f>
        <v>0</v>
      </c>
      <c r="AO332" s="30">
        <f>AO337+AO333</f>
        <v>0</v>
      </c>
      <c r="AP332" s="30">
        <f>AP337+AP333</f>
        <v>0</v>
      </c>
      <c r="AQ332" s="30">
        <f>AQ337+AQ333</f>
        <v>0</v>
      </c>
      <c r="AR332" s="30">
        <f>AR337+AR333</f>
        <v>0</v>
      </c>
      <c r="AS332" s="30">
        <f t="shared" si="999"/>
        <v>8482149.6469999999</v>
      </c>
      <c r="AT332" s="30">
        <f t="shared" si="1000"/>
        <v>8315158.2369999997</v>
      </c>
      <c r="AU332" s="30">
        <f t="shared" si="1001"/>
        <v>8170267.3370000012</v>
      </c>
      <c r="AV332" s="30">
        <f>AV337+AV333</f>
        <v>0</v>
      </c>
      <c r="AW332" s="30">
        <f>AW337+AW333</f>
        <v>0</v>
      </c>
      <c r="AX332" s="30">
        <f>AX337+AX333</f>
        <v>0</v>
      </c>
      <c r="AY332" s="30">
        <f t="shared" si="1002"/>
        <v>8482149.6469999999</v>
      </c>
      <c r="AZ332" s="30">
        <f t="shared" si="1003"/>
        <v>8315158.2369999997</v>
      </c>
      <c r="BA332" s="30">
        <f t="shared" si="1004"/>
        <v>8170267.3370000012</v>
      </c>
      <c r="BB332" s="30">
        <f>BB337+BB333</f>
        <v>0</v>
      </c>
      <c r="BC332" s="30">
        <f>BC337+BC333</f>
        <v>-6447.9059999999999</v>
      </c>
      <c r="BD332" s="30">
        <f>BD337+BD333</f>
        <v>0</v>
      </c>
      <c r="BE332" s="30">
        <f>BE337+BE333</f>
        <v>0</v>
      </c>
      <c r="BF332" s="30">
        <f>BF337+BF333</f>
        <v>0</v>
      </c>
      <c r="BG332" s="30">
        <f>BG337+BG333</f>
        <v>0</v>
      </c>
      <c r="BH332" s="30">
        <f>BH337+BH333</f>
        <v>0</v>
      </c>
      <c r="BI332" s="30">
        <f>BI337+BI333</f>
        <v>0</v>
      </c>
      <c r="BJ332" s="30">
        <f>BJ337+BJ333</f>
        <v>0</v>
      </c>
      <c r="BK332" s="30">
        <f>BK337+BK333</f>
        <v>0</v>
      </c>
      <c r="BL332" s="30">
        <f t="shared" si="996"/>
        <v>8475701.7410000004</v>
      </c>
      <c r="BM332" s="30">
        <f t="shared" si="997"/>
        <v>8315158.2369999997</v>
      </c>
      <c r="BN332" s="30">
        <f t="shared" si="998"/>
        <v>8170267.3370000012</v>
      </c>
      <c r="BO332" s="30">
        <f>BO337+BO333</f>
        <v>0</v>
      </c>
      <c r="BP332" s="31"/>
      <c r="BQ332" s="1"/>
      <c r="BR332" s="1"/>
      <c r="BS332" s="1"/>
      <c r="BT332" s="1"/>
      <c r="BU332" s="1"/>
      <c r="BV332" s="1"/>
      <c r="BW332" s="1"/>
      <c r="BX332" s="1"/>
      <c r="BY332" s="1"/>
    </row>
    <row r="333" ht="31.5">
      <c r="A333" s="28" t="s">
        <v>294</v>
      </c>
      <c r="B333" s="28" t="s">
        <v>73</v>
      </c>
      <c r="C333" s="28" t="s">
        <v>26</v>
      </c>
      <c r="D333" s="28" t="s">
        <v>299</v>
      </c>
      <c r="E333" s="28"/>
      <c r="F333" s="29" t="s">
        <v>300</v>
      </c>
      <c r="G333" s="30">
        <f t="shared" ref="G333:G335" si="1143">G334</f>
        <v>5939.8000000000002</v>
      </c>
      <c r="H333" s="30">
        <f t="shared" ref="H333:H335" si="1144">H334</f>
        <v>21977.300000000003</v>
      </c>
      <c r="I333" s="30">
        <f t="shared" ref="I333:I335" si="1145">I334</f>
        <v>0</v>
      </c>
      <c r="J333" s="30">
        <f t="shared" ref="J333:J335" si="1146">J334</f>
        <v>0</v>
      </c>
      <c r="K333" s="30">
        <f t="shared" ref="K333:K335" si="1147">K334</f>
        <v>0</v>
      </c>
      <c r="L333" s="30">
        <f t="shared" ref="L333:L335" si="1148">L334</f>
        <v>0</v>
      </c>
      <c r="M333" s="30">
        <f t="shared" si="1097"/>
        <v>5939.8000000000002</v>
      </c>
      <c r="N333" s="30">
        <f t="shared" si="1098"/>
        <v>21977.300000000003</v>
      </c>
      <c r="O333" s="30">
        <f t="shared" si="1099"/>
        <v>0</v>
      </c>
      <c r="P333" s="30">
        <f t="shared" ref="P333:P335" si="1149">P334</f>
        <v>0</v>
      </c>
      <c r="Q333" s="30">
        <f t="shared" ref="Q333:Q335" si="1150">Q334</f>
        <v>0</v>
      </c>
      <c r="R333" s="30">
        <f t="shared" ref="R333:R335" si="1151">R334</f>
        <v>0</v>
      </c>
      <c r="S333" s="30">
        <f t="shared" ref="S333:S335" si="1152">S334</f>
        <v>0</v>
      </c>
      <c r="T333" s="30">
        <f t="shared" ref="T333:T335" si="1153">T334</f>
        <v>0</v>
      </c>
      <c r="U333" s="30">
        <f t="shared" ref="U333:U335" si="1154">U334</f>
        <v>0</v>
      </c>
      <c r="V333" s="30">
        <f t="shared" ref="V333:V335" si="1155">V334</f>
        <v>0</v>
      </c>
      <c r="W333" s="30">
        <f t="shared" ref="W333:W335" si="1156">W334</f>
        <v>0</v>
      </c>
      <c r="X333" s="30">
        <f t="shared" ref="X333:X335" si="1157">X334</f>
        <v>0</v>
      </c>
      <c r="Y333" s="30">
        <f t="shared" ref="Y333:Y335" si="1158">Y334</f>
        <v>0</v>
      </c>
      <c r="Z333" s="30">
        <f t="shared" ref="Z333:Z335" si="1159">Z334</f>
        <v>0</v>
      </c>
      <c r="AA333" s="30">
        <f t="shared" ref="AA333:AA335" si="1160">AA334</f>
        <v>0</v>
      </c>
      <c r="AB333" s="30">
        <f t="shared" ref="AB333:AB335" si="1161">AB334</f>
        <v>0</v>
      </c>
      <c r="AC333" s="30">
        <f t="shared" si="1005"/>
        <v>5939.8000000000002</v>
      </c>
      <c r="AD333" s="30">
        <f t="shared" si="1006"/>
        <v>21977.300000000003</v>
      </c>
      <c r="AE333" s="30">
        <f t="shared" si="1007"/>
        <v>0</v>
      </c>
      <c r="AF333" s="30">
        <f t="shared" ref="AF333:AF335" si="1162">AF334</f>
        <v>0</v>
      </c>
      <c r="AG333" s="30">
        <f t="shared" si="1008"/>
        <v>5939.8000000000002</v>
      </c>
      <c r="AH333" s="30">
        <f t="shared" si="1009"/>
        <v>21977.300000000003</v>
      </c>
      <c r="AI333" s="30">
        <f t="shared" si="1010"/>
        <v>0</v>
      </c>
      <c r="AJ333" s="30">
        <f t="shared" ref="AJ333:AJ335" si="1163">AJ334</f>
        <v>0</v>
      </c>
      <c r="AK333" s="30">
        <f t="shared" ref="AK333:AK335" si="1164">AK334</f>
        <v>0</v>
      </c>
      <c r="AL333" s="30">
        <f t="shared" ref="AL333:AL335" si="1165">AL334</f>
        <v>0</v>
      </c>
      <c r="AM333" s="30">
        <f t="shared" ref="AM333:AM335" si="1166">AM334</f>
        <v>0</v>
      </c>
      <c r="AN333" s="30">
        <f t="shared" ref="AN333:AN335" si="1167">AN334</f>
        <v>0</v>
      </c>
      <c r="AO333" s="30">
        <f t="shared" ref="AO333:AO335" si="1168">AO334</f>
        <v>0</v>
      </c>
      <c r="AP333" s="30">
        <f t="shared" ref="AP333:AP335" si="1169">AP334</f>
        <v>0</v>
      </c>
      <c r="AQ333" s="30">
        <f t="shared" ref="AQ333:AQ335" si="1170">AQ334</f>
        <v>0</v>
      </c>
      <c r="AR333" s="30">
        <f t="shared" ref="AR333:AR335" si="1171">AR334</f>
        <v>0</v>
      </c>
      <c r="AS333" s="30">
        <f t="shared" si="999"/>
        <v>5939.8000000000002</v>
      </c>
      <c r="AT333" s="30">
        <f t="shared" si="1000"/>
        <v>21977.300000000003</v>
      </c>
      <c r="AU333" s="30">
        <f t="shared" si="1001"/>
        <v>0</v>
      </c>
      <c r="AV333" s="30">
        <f t="shared" ref="AV333:AV335" si="1172">AV334</f>
        <v>0</v>
      </c>
      <c r="AW333" s="30">
        <f t="shared" ref="AW333:AW335" si="1173">AW334</f>
        <v>0</v>
      </c>
      <c r="AX333" s="30">
        <f t="shared" ref="AX333:AX335" si="1174">AX334</f>
        <v>0</v>
      </c>
      <c r="AY333" s="30">
        <f t="shared" si="1002"/>
        <v>5939.8000000000002</v>
      </c>
      <c r="AZ333" s="30">
        <f t="shared" si="1003"/>
        <v>21977.300000000003</v>
      </c>
      <c r="BA333" s="30">
        <f t="shared" si="1004"/>
        <v>0</v>
      </c>
      <c r="BB333" s="30">
        <f t="shared" ref="BB333:BB335" si="1175">BB334</f>
        <v>0</v>
      </c>
      <c r="BC333" s="30">
        <f t="shared" ref="BC333:BC335" si="1176">BC334</f>
        <v>0</v>
      </c>
      <c r="BD333" s="30">
        <f t="shared" ref="BD333:BD335" si="1177">BD334</f>
        <v>0</v>
      </c>
      <c r="BE333" s="30">
        <f t="shared" ref="BE333:BE335" si="1178">BE334</f>
        <v>0</v>
      </c>
      <c r="BF333" s="30">
        <f t="shared" ref="BF333:BF335" si="1179">BF334</f>
        <v>0</v>
      </c>
      <c r="BG333" s="30">
        <f t="shared" ref="BG333:BG335" si="1180">BG334</f>
        <v>0</v>
      </c>
      <c r="BH333" s="30">
        <f t="shared" ref="BH333:BH335" si="1181">BH334</f>
        <v>0</v>
      </c>
      <c r="BI333" s="30">
        <f t="shared" ref="BI333:BI335" si="1182">BI334</f>
        <v>0</v>
      </c>
      <c r="BJ333" s="30">
        <f t="shared" ref="BJ333:BJ335" si="1183">BJ334</f>
        <v>0</v>
      </c>
      <c r="BK333" s="30">
        <f t="shared" ref="BK333:BK335" si="1184">BK334</f>
        <v>0</v>
      </c>
      <c r="BL333" s="30">
        <f t="shared" si="996"/>
        <v>5939.8000000000002</v>
      </c>
      <c r="BM333" s="30">
        <f t="shared" si="997"/>
        <v>21977.300000000003</v>
      </c>
      <c r="BN333" s="30">
        <f t="shared" si="998"/>
        <v>0</v>
      </c>
      <c r="BO333" s="30">
        <f t="shared" ref="BO333:BO335" si="1185">BO334</f>
        <v>0</v>
      </c>
      <c r="BP333" s="31"/>
      <c r="BQ333" s="1"/>
      <c r="BR333" s="1"/>
      <c r="BS333" s="1"/>
      <c r="BT333" s="1"/>
      <c r="BU333" s="1"/>
      <c r="BV333" s="1"/>
      <c r="BW333" s="1"/>
      <c r="BX333" s="1"/>
      <c r="BY333" s="1"/>
    </row>
    <row r="334">
      <c r="A334" s="28" t="s">
        <v>294</v>
      </c>
      <c r="B334" s="28" t="s">
        <v>73</v>
      </c>
      <c r="C334" s="28" t="s">
        <v>26</v>
      </c>
      <c r="D334" s="28" t="s">
        <v>301</v>
      </c>
      <c r="E334" s="28"/>
      <c r="F334" s="29" t="s">
        <v>302</v>
      </c>
      <c r="G334" s="30">
        <f t="shared" si="1143"/>
        <v>5939.8000000000002</v>
      </c>
      <c r="H334" s="30">
        <f t="shared" si="1144"/>
        <v>21977.300000000003</v>
      </c>
      <c r="I334" s="30">
        <f t="shared" si="1145"/>
        <v>0</v>
      </c>
      <c r="J334" s="30">
        <f t="shared" si="1146"/>
        <v>0</v>
      </c>
      <c r="K334" s="30">
        <f t="shared" si="1147"/>
        <v>0</v>
      </c>
      <c r="L334" s="30">
        <f t="shared" si="1148"/>
        <v>0</v>
      </c>
      <c r="M334" s="30">
        <f t="shared" si="1097"/>
        <v>5939.8000000000002</v>
      </c>
      <c r="N334" s="30">
        <f t="shared" si="1098"/>
        <v>21977.300000000003</v>
      </c>
      <c r="O334" s="30">
        <f t="shared" si="1099"/>
        <v>0</v>
      </c>
      <c r="P334" s="30">
        <f t="shared" si="1149"/>
        <v>0</v>
      </c>
      <c r="Q334" s="30">
        <f t="shared" si="1150"/>
        <v>0</v>
      </c>
      <c r="R334" s="30">
        <f t="shared" si="1151"/>
        <v>0</v>
      </c>
      <c r="S334" s="30">
        <f t="shared" si="1152"/>
        <v>0</v>
      </c>
      <c r="T334" s="30">
        <f t="shared" si="1153"/>
        <v>0</v>
      </c>
      <c r="U334" s="30">
        <f t="shared" si="1154"/>
        <v>0</v>
      </c>
      <c r="V334" s="30">
        <f t="shared" si="1155"/>
        <v>0</v>
      </c>
      <c r="W334" s="30">
        <f t="shared" si="1156"/>
        <v>0</v>
      </c>
      <c r="X334" s="30">
        <f t="shared" si="1157"/>
        <v>0</v>
      </c>
      <c r="Y334" s="30">
        <f t="shared" si="1158"/>
        <v>0</v>
      </c>
      <c r="Z334" s="30">
        <f t="shared" si="1159"/>
        <v>0</v>
      </c>
      <c r="AA334" s="30">
        <f t="shared" si="1160"/>
        <v>0</v>
      </c>
      <c r="AB334" s="30">
        <f t="shared" si="1161"/>
        <v>0</v>
      </c>
      <c r="AC334" s="30">
        <f t="shared" si="1005"/>
        <v>5939.8000000000002</v>
      </c>
      <c r="AD334" s="30">
        <f t="shared" si="1006"/>
        <v>21977.300000000003</v>
      </c>
      <c r="AE334" s="30">
        <f t="shared" si="1007"/>
        <v>0</v>
      </c>
      <c r="AF334" s="30">
        <f t="shared" si="1162"/>
        <v>0</v>
      </c>
      <c r="AG334" s="30">
        <f t="shared" si="1008"/>
        <v>5939.8000000000002</v>
      </c>
      <c r="AH334" s="30">
        <f t="shared" si="1009"/>
        <v>21977.300000000003</v>
      </c>
      <c r="AI334" s="30">
        <f t="shared" si="1010"/>
        <v>0</v>
      </c>
      <c r="AJ334" s="30">
        <f t="shared" si="1163"/>
        <v>0</v>
      </c>
      <c r="AK334" s="30">
        <f t="shared" si="1164"/>
        <v>0</v>
      </c>
      <c r="AL334" s="30">
        <f t="shared" si="1165"/>
        <v>0</v>
      </c>
      <c r="AM334" s="30">
        <f t="shared" si="1166"/>
        <v>0</v>
      </c>
      <c r="AN334" s="30">
        <f t="shared" si="1167"/>
        <v>0</v>
      </c>
      <c r="AO334" s="30">
        <f t="shared" si="1168"/>
        <v>0</v>
      </c>
      <c r="AP334" s="30">
        <f t="shared" si="1169"/>
        <v>0</v>
      </c>
      <c r="AQ334" s="30">
        <f t="shared" si="1170"/>
        <v>0</v>
      </c>
      <c r="AR334" s="30">
        <f t="shared" si="1171"/>
        <v>0</v>
      </c>
      <c r="AS334" s="30">
        <f t="shared" si="999"/>
        <v>5939.8000000000002</v>
      </c>
      <c r="AT334" s="30">
        <f t="shared" si="1000"/>
        <v>21977.300000000003</v>
      </c>
      <c r="AU334" s="30">
        <f t="shared" si="1001"/>
        <v>0</v>
      </c>
      <c r="AV334" s="30">
        <f t="shared" si="1172"/>
        <v>0</v>
      </c>
      <c r="AW334" s="30">
        <f t="shared" si="1173"/>
        <v>0</v>
      </c>
      <c r="AX334" s="30">
        <f t="shared" si="1174"/>
        <v>0</v>
      </c>
      <c r="AY334" s="30">
        <f t="shared" si="1002"/>
        <v>5939.8000000000002</v>
      </c>
      <c r="AZ334" s="30">
        <f t="shared" si="1003"/>
        <v>21977.300000000003</v>
      </c>
      <c r="BA334" s="30">
        <f t="shared" si="1004"/>
        <v>0</v>
      </c>
      <c r="BB334" s="30">
        <f t="shared" si="1175"/>
        <v>0</v>
      </c>
      <c r="BC334" s="30">
        <f t="shared" si="1176"/>
        <v>0</v>
      </c>
      <c r="BD334" s="30">
        <f t="shared" si="1177"/>
        <v>0</v>
      </c>
      <c r="BE334" s="30">
        <f t="shared" si="1178"/>
        <v>0</v>
      </c>
      <c r="BF334" s="30">
        <f t="shared" si="1179"/>
        <v>0</v>
      </c>
      <c r="BG334" s="30">
        <f t="shared" si="1180"/>
        <v>0</v>
      </c>
      <c r="BH334" s="30">
        <f t="shared" si="1181"/>
        <v>0</v>
      </c>
      <c r="BI334" s="30">
        <f t="shared" si="1182"/>
        <v>0</v>
      </c>
      <c r="BJ334" s="30">
        <f t="shared" si="1183"/>
        <v>0</v>
      </c>
      <c r="BK334" s="30">
        <f t="shared" si="1184"/>
        <v>0</v>
      </c>
      <c r="BL334" s="30">
        <f t="shared" si="996"/>
        <v>5939.8000000000002</v>
      </c>
      <c r="BM334" s="30">
        <f t="shared" si="997"/>
        <v>21977.300000000003</v>
      </c>
      <c r="BN334" s="30">
        <f t="shared" si="998"/>
        <v>0</v>
      </c>
      <c r="BO334" s="30">
        <f t="shared" si="1185"/>
        <v>0</v>
      </c>
      <c r="BP334" s="31"/>
      <c r="BQ334" s="1"/>
      <c r="BR334" s="1"/>
      <c r="BS334" s="1"/>
      <c r="BT334" s="1"/>
      <c r="BU334" s="1"/>
      <c r="BV334" s="1"/>
      <c r="BW334" s="1"/>
      <c r="BX334" s="1"/>
      <c r="BY334" s="1"/>
    </row>
    <row r="335" ht="63">
      <c r="A335" s="28" t="s">
        <v>294</v>
      </c>
      <c r="B335" s="28" t="s">
        <v>73</v>
      </c>
      <c r="C335" s="28" t="s">
        <v>26</v>
      </c>
      <c r="D335" s="28" t="s">
        <v>303</v>
      </c>
      <c r="E335" s="28"/>
      <c r="F335" s="29" t="s">
        <v>304</v>
      </c>
      <c r="G335" s="30">
        <f t="shared" si="1143"/>
        <v>5939.8000000000002</v>
      </c>
      <c r="H335" s="30">
        <f t="shared" si="1144"/>
        <v>21977.300000000003</v>
      </c>
      <c r="I335" s="30">
        <f t="shared" si="1145"/>
        <v>0</v>
      </c>
      <c r="J335" s="30">
        <f t="shared" si="1146"/>
        <v>0</v>
      </c>
      <c r="K335" s="30">
        <f t="shared" si="1147"/>
        <v>0</v>
      </c>
      <c r="L335" s="30">
        <f t="shared" si="1148"/>
        <v>0</v>
      </c>
      <c r="M335" s="30">
        <f t="shared" si="1097"/>
        <v>5939.8000000000002</v>
      </c>
      <c r="N335" s="30">
        <f t="shared" si="1098"/>
        <v>21977.300000000003</v>
      </c>
      <c r="O335" s="30">
        <f t="shared" si="1099"/>
        <v>0</v>
      </c>
      <c r="P335" s="30">
        <f t="shared" si="1149"/>
        <v>0</v>
      </c>
      <c r="Q335" s="30">
        <f t="shared" si="1150"/>
        <v>0</v>
      </c>
      <c r="R335" s="30">
        <f t="shared" si="1151"/>
        <v>0</v>
      </c>
      <c r="S335" s="30">
        <f t="shared" si="1152"/>
        <v>0</v>
      </c>
      <c r="T335" s="30">
        <f t="shared" si="1153"/>
        <v>0</v>
      </c>
      <c r="U335" s="30">
        <f t="shared" si="1154"/>
        <v>0</v>
      </c>
      <c r="V335" s="30">
        <f t="shared" si="1155"/>
        <v>0</v>
      </c>
      <c r="W335" s="30">
        <f t="shared" si="1156"/>
        <v>0</v>
      </c>
      <c r="X335" s="30">
        <f t="shared" si="1157"/>
        <v>0</v>
      </c>
      <c r="Y335" s="30">
        <f t="shared" si="1158"/>
        <v>0</v>
      </c>
      <c r="Z335" s="30">
        <f t="shared" si="1159"/>
        <v>0</v>
      </c>
      <c r="AA335" s="30">
        <f t="shared" si="1160"/>
        <v>0</v>
      </c>
      <c r="AB335" s="30">
        <f t="shared" si="1161"/>
        <v>0</v>
      </c>
      <c r="AC335" s="30">
        <f t="shared" si="1005"/>
        <v>5939.8000000000002</v>
      </c>
      <c r="AD335" s="30">
        <f t="shared" si="1006"/>
        <v>21977.300000000003</v>
      </c>
      <c r="AE335" s="30">
        <f t="shared" si="1007"/>
        <v>0</v>
      </c>
      <c r="AF335" s="30">
        <f t="shared" si="1162"/>
        <v>0</v>
      </c>
      <c r="AG335" s="30">
        <f t="shared" si="1008"/>
        <v>5939.8000000000002</v>
      </c>
      <c r="AH335" s="30">
        <f t="shared" si="1009"/>
        <v>21977.300000000003</v>
      </c>
      <c r="AI335" s="30">
        <f t="shared" si="1010"/>
        <v>0</v>
      </c>
      <c r="AJ335" s="30">
        <f t="shared" si="1163"/>
        <v>0</v>
      </c>
      <c r="AK335" s="30">
        <f t="shared" si="1164"/>
        <v>0</v>
      </c>
      <c r="AL335" s="30">
        <f t="shared" si="1165"/>
        <v>0</v>
      </c>
      <c r="AM335" s="30">
        <f t="shared" si="1166"/>
        <v>0</v>
      </c>
      <c r="AN335" s="30">
        <f t="shared" si="1167"/>
        <v>0</v>
      </c>
      <c r="AO335" s="30">
        <f t="shared" si="1168"/>
        <v>0</v>
      </c>
      <c r="AP335" s="30">
        <f t="shared" si="1169"/>
        <v>0</v>
      </c>
      <c r="AQ335" s="30">
        <f t="shared" si="1170"/>
        <v>0</v>
      </c>
      <c r="AR335" s="30">
        <f t="shared" si="1171"/>
        <v>0</v>
      </c>
      <c r="AS335" s="30">
        <f t="shared" si="999"/>
        <v>5939.8000000000002</v>
      </c>
      <c r="AT335" s="30">
        <f t="shared" si="1000"/>
        <v>21977.300000000003</v>
      </c>
      <c r="AU335" s="30">
        <f t="shared" si="1001"/>
        <v>0</v>
      </c>
      <c r="AV335" s="30">
        <f t="shared" si="1172"/>
        <v>0</v>
      </c>
      <c r="AW335" s="30">
        <f t="shared" si="1173"/>
        <v>0</v>
      </c>
      <c r="AX335" s="30">
        <f t="shared" si="1174"/>
        <v>0</v>
      </c>
      <c r="AY335" s="30">
        <f t="shared" si="1002"/>
        <v>5939.8000000000002</v>
      </c>
      <c r="AZ335" s="30">
        <f t="shared" si="1003"/>
        <v>21977.300000000003</v>
      </c>
      <c r="BA335" s="30">
        <f t="shared" si="1004"/>
        <v>0</v>
      </c>
      <c r="BB335" s="30">
        <f t="shared" si="1175"/>
        <v>0</v>
      </c>
      <c r="BC335" s="30">
        <f t="shared" si="1176"/>
        <v>0</v>
      </c>
      <c r="BD335" s="30">
        <f t="shared" si="1177"/>
        <v>0</v>
      </c>
      <c r="BE335" s="30">
        <f t="shared" si="1178"/>
        <v>0</v>
      </c>
      <c r="BF335" s="30">
        <f t="shared" si="1179"/>
        <v>0</v>
      </c>
      <c r="BG335" s="30">
        <f t="shared" si="1180"/>
        <v>0</v>
      </c>
      <c r="BH335" s="30">
        <f t="shared" si="1181"/>
        <v>0</v>
      </c>
      <c r="BI335" s="30">
        <f t="shared" si="1182"/>
        <v>0</v>
      </c>
      <c r="BJ335" s="30">
        <f t="shared" si="1183"/>
        <v>0</v>
      </c>
      <c r="BK335" s="30">
        <f t="shared" si="1184"/>
        <v>0</v>
      </c>
      <c r="BL335" s="30">
        <f t="shared" si="996"/>
        <v>5939.8000000000002</v>
      </c>
      <c r="BM335" s="30">
        <f t="shared" si="997"/>
        <v>21977.300000000003</v>
      </c>
      <c r="BN335" s="30">
        <f t="shared" si="998"/>
        <v>0</v>
      </c>
      <c r="BO335" s="30">
        <f t="shared" si="1185"/>
        <v>0</v>
      </c>
      <c r="BP335" s="31"/>
      <c r="BQ335" s="1"/>
      <c r="BR335" s="1"/>
      <c r="BS335" s="1"/>
      <c r="BT335" s="1"/>
      <c r="BU335" s="1"/>
      <c r="BV335" s="1"/>
      <c r="BW335" s="1"/>
      <c r="BX335" s="1"/>
      <c r="BY335" s="1"/>
    </row>
    <row r="336" ht="31.5">
      <c r="A336" s="28" t="s">
        <v>294</v>
      </c>
      <c r="B336" s="28" t="s">
        <v>73</v>
      </c>
      <c r="C336" s="28" t="s">
        <v>26</v>
      </c>
      <c r="D336" s="28" t="s">
        <v>303</v>
      </c>
      <c r="E336" s="28" t="s">
        <v>127</v>
      </c>
      <c r="F336" s="29" t="s">
        <v>128</v>
      </c>
      <c r="G336" s="30">
        <v>5939.8000000000002</v>
      </c>
      <c r="H336" s="30">
        <v>21977.300000000003</v>
      </c>
      <c r="I336" s="30"/>
      <c r="J336" s="30"/>
      <c r="K336" s="30"/>
      <c r="L336" s="30"/>
      <c r="M336" s="30">
        <f t="shared" si="1097"/>
        <v>5939.8000000000002</v>
      </c>
      <c r="N336" s="30">
        <f t="shared" si="1098"/>
        <v>21977.300000000003</v>
      </c>
      <c r="O336" s="30">
        <f t="shared" si="1099"/>
        <v>0</v>
      </c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>
        <f t="shared" si="1005"/>
        <v>5939.8000000000002</v>
      </c>
      <c r="AD336" s="30">
        <f t="shared" si="1006"/>
        <v>21977.300000000003</v>
      </c>
      <c r="AE336" s="30">
        <f t="shared" si="1007"/>
        <v>0</v>
      </c>
      <c r="AF336" s="30"/>
      <c r="AG336" s="30">
        <f t="shared" si="1008"/>
        <v>5939.8000000000002</v>
      </c>
      <c r="AH336" s="30">
        <f t="shared" si="1009"/>
        <v>21977.300000000003</v>
      </c>
      <c r="AI336" s="30">
        <f t="shared" si="1010"/>
        <v>0</v>
      </c>
      <c r="AJ336" s="30"/>
      <c r="AK336" s="30"/>
      <c r="AL336" s="30"/>
      <c r="AM336" s="30"/>
      <c r="AN336" s="30"/>
      <c r="AO336" s="30"/>
      <c r="AP336" s="30"/>
      <c r="AQ336" s="30"/>
      <c r="AR336" s="30"/>
      <c r="AS336" s="30">
        <f t="shared" si="999"/>
        <v>5939.8000000000002</v>
      </c>
      <c r="AT336" s="30">
        <f t="shared" si="1000"/>
        <v>21977.300000000003</v>
      </c>
      <c r="AU336" s="30">
        <f t="shared" si="1001"/>
        <v>0</v>
      </c>
      <c r="AV336" s="30"/>
      <c r="AW336" s="30"/>
      <c r="AX336" s="30"/>
      <c r="AY336" s="30">
        <f t="shared" si="1002"/>
        <v>5939.8000000000002</v>
      </c>
      <c r="AZ336" s="30">
        <f t="shared" si="1003"/>
        <v>21977.300000000003</v>
      </c>
      <c r="BA336" s="30">
        <f t="shared" si="1004"/>
        <v>0</v>
      </c>
      <c r="BB336" s="30"/>
      <c r="BC336" s="30"/>
      <c r="BD336" s="30"/>
      <c r="BE336" s="30"/>
      <c r="BF336" s="30"/>
      <c r="BG336" s="30"/>
      <c r="BH336" s="30"/>
      <c r="BI336" s="30"/>
      <c r="BJ336" s="30"/>
      <c r="BK336" s="30"/>
      <c r="BL336" s="30">
        <f t="shared" si="996"/>
        <v>5939.8000000000002</v>
      </c>
      <c r="BM336" s="30">
        <f t="shared" si="997"/>
        <v>21977.300000000003</v>
      </c>
      <c r="BN336" s="30">
        <f t="shared" si="998"/>
        <v>0</v>
      </c>
      <c r="BO336" s="30"/>
      <c r="BP336" s="31"/>
      <c r="BQ336" s="1"/>
      <c r="BR336" s="1"/>
      <c r="BS336" s="1"/>
      <c r="BT336" s="1"/>
      <c r="BU336" s="1"/>
      <c r="BV336" s="1"/>
      <c r="BW336" s="1"/>
      <c r="BX336" s="1"/>
      <c r="BY336" s="1"/>
    </row>
    <row r="337">
      <c r="A337" s="28" t="s">
        <v>294</v>
      </c>
      <c r="B337" s="28" t="s">
        <v>73</v>
      </c>
      <c r="C337" s="28" t="s">
        <v>26</v>
      </c>
      <c r="D337" s="28" t="s">
        <v>305</v>
      </c>
      <c r="E337" s="28"/>
      <c r="F337" s="29" t="s">
        <v>33</v>
      </c>
      <c r="G337" s="30">
        <f>G338+G345+G352</f>
        <v>8468588.3999999985</v>
      </c>
      <c r="H337" s="30">
        <f>H338+H345+H352</f>
        <v>8298987.2999999998</v>
      </c>
      <c r="I337" s="30">
        <f>I338+I345+I352</f>
        <v>8176073.7000000011</v>
      </c>
      <c r="J337" s="30">
        <f>J338+J345+J352</f>
        <v>0</v>
      </c>
      <c r="K337" s="30">
        <f>K338+K345+K352</f>
        <v>0</v>
      </c>
      <c r="L337" s="30">
        <f>L338+L345+L352</f>
        <v>0</v>
      </c>
      <c r="M337" s="30">
        <f t="shared" si="1097"/>
        <v>8468588.3999999985</v>
      </c>
      <c r="N337" s="30">
        <f t="shared" si="1098"/>
        <v>8298987.2999999998</v>
      </c>
      <c r="O337" s="30">
        <f t="shared" si="1099"/>
        <v>8176073.7000000011</v>
      </c>
      <c r="P337" s="30">
        <f>P338+P345+P352</f>
        <v>-4859.3270000000002</v>
      </c>
      <c r="Q337" s="30">
        <f>Q338+Q345+Q352</f>
        <v>0</v>
      </c>
      <c r="R337" s="30">
        <f>R338+R345+R352</f>
        <v>12480.773999999999</v>
      </c>
      <c r="S337" s="30">
        <f>S338+S345+S352</f>
        <v>0</v>
      </c>
      <c r="T337" s="30">
        <f>T338+T345+T352</f>
        <v>0</v>
      </c>
      <c r="U337" s="30">
        <f>U338+U345+U352</f>
        <v>-5806.3630000000003</v>
      </c>
      <c r="V337" s="30">
        <f>V338+V345+V352</f>
        <v>0</v>
      </c>
      <c r="W337" s="30">
        <f>W338+W345+W352</f>
        <v>0</v>
      </c>
      <c r="X337" s="30">
        <f>X338+X345+X352</f>
        <v>0</v>
      </c>
      <c r="Y337" s="30">
        <f>Y338+Y345+Y352</f>
        <v>-5806.3630000000003</v>
      </c>
      <c r="Z337" s="30">
        <f>Z338+Z345+Z352</f>
        <v>0</v>
      </c>
      <c r="AA337" s="30">
        <f>AA338+AA345+AA352</f>
        <v>0</v>
      </c>
      <c r="AB337" s="30">
        <f>AB338+AB345+AB352</f>
        <v>0</v>
      </c>
      <c r="AC337" s="30">
        <f t="shared" si="1005"/>
        <v>8476209.8469999991</v>
      </c>
      <c r="AD337" s="30">
        <f t="shared" si="1006"/>
        <v>8293180.9369999999</v>
      </c>
      <c r="AE337" s="30">
        <f t="shared" si="1007"/>
        <v>8170267.3370000012</v>
      </c>
      <c r="AF337" s="30">
        <f>AF338+AF345+AF352</f>
        <v>0</v>
      </c>
      <c r="AG337" s="30">
        <f t="shared" si="1008"/>
        <v>8476209.8469999991</v>
      </c>
      <c r="AH337" s="30">
        <f t="shared" si="1009"/>
        <v>8293180.9369999999</v>
      </c>
      <c r="AI337" s="30">
        <f t="shared" si="1010"/>
        <v>8170267.3370000012</v>
      </c>
      <c r="AJ337" s="30">
        <f>AJ338+AJ345+AJ352</f>
        <v>0</v>
      </c>
      <c r="AK337" s="30">
        <f>AK338+AK345+AK352</f>
        <v>0</v>
      </c>
      <c r="AL337" s="30">
        <f>AL338+AL345+AL352</f>
        <v>0</v>
      </c>
      <c r="AM337" s="30">
        <f>AM338+AM345+AM352</f>
        <v>0</v>
      </c>
      <c r="AN337" s="30">
        <f>AN338+AN345+AN352</f>
        <v>0</v>
      </c>
      <c r="AO337" s="30">
        <f>AO338+AO345+AO352</f>
        <v>0</v>
      </c>
      <c r="AP337" s="30">
        <f>AP338+AP345+AP352</f>
        <v>0</v>
      </c>
      <c r="AQ337" s="30">
        <f>AQ338+AQ345+AQ352</f>
        <v>0</v>
      </c>
      <c r="AR337" s="30">
        <f>AR338+AR345+AR352</f>
        <v>0</v>
      </c>
      <c r="AS337" s="30">
        <f t="shared" si="999"/>
        <v>8476209.8469999991</v>
      </c>
      <c r="AT337" s="30">
        <f t="shared" si="1000"/>
        <v>8293180.9369999999</v>
      </c>
      <c r="AU337" s="30">
        <f t="shared" si="1001"/>
        <v>8170267.3370000012</v>
      </c>
      <c r="AV337" s="30">
        <f>AV338+AV345+AV352</f>
        <v>0</v>
      </c>
      <c r="AW337" s="30">
        <f>AW338+AW345+AW352</f>
        <v>0</v>
      </c>
      <c r="AX337" s="30">
        <f>AX338+AX345+AX352</f>
        <v>0</v>
      </c>
      <c r="AY337" s="30">
        <f t="shared" si="1002"/>
        <v>8476209.8469999991</v>
      </c>
      <c r="AZ337" s="30">
        <f t="shared" si="1003"/>
        <v>8293180.9369999999</v>
      </c>
      <c r="BA337" s="30">
        <f t="shared" si="1004"/>
        <v>8170267.3370000012</v>
      </c>
      <c r="BB337" s="30">
        <f>BB338+BB345+BB352</f>
        <v>0</v>
      </c>
      <c r="BC337" s="30">
        <f>BC338+BC345+BC352</f>
        <v>-6447.9059999999999</v>
      </c>
      <c r="BD337" s="30">
        <f>BD338+BD345+BD352</f>
        <v>0</v>
      </c>
      <c r="BE337" s="30">
        <f>BE338+BE345+BE352</f>
        <v>0</v>
      </c>
      <c r="BF337" s="30">
        <f>BF338+BF345+BF352</f>
        <v>0</v>
      </c>
      <c r="BG337" s="30">
        <f>BG338+BG345+BG352</f>
        <v>0</v>
      </c>
      <c r="BH337" s="30">
        <f>BH338+BH345+BH352</f>
        <v>0</v>
      </c>
      <c r="BI337" s="30">
        <f>BI338+BI345+BI352</f>
        <v>0</v>
      </c>
      <c r="BJ337" s="30">
        <f>BJ338+BJ345+BJ352</f>
        <v>0</v>
      </c>
      <c r="BK337" s="30">
        <f>BK338+BK345+BK352</f>
        <v>0</v>
      </c>
      <c r="BL337" s="30">
        <f t="shared" si="996"/>
        <v>8469761.9409999996</v>
      </c>
      <c r="BM337" s="30">
        <f t="shared" si="997"/>
        <v>8293180.9369999999</v>
      </c>
      <c r="BN337" s="30">
        <f t="shared" si="998"/>
        <v>8170267.3370000012</v>
      </c>
      <c r="BO337" s="30">
        <f>BO338+BO345+BO352</f>
        <v>0</v>
      </c>
      <c r="BP337" s="31"/>
      <c r="BQ337" s="1"/>
      <c r="BR337" s="1"/>
      <c r="BS337" s="1"/>
      <c r="BT337" s="1"/>
      <c r="BU337" s="1"/>
      <c r="BV337" s="1"/>
      <c r="BW337" s="1"/>
      <c r="BX337" s="1"/>
      <c r="BY337" s="1"/>
    </row>
    <row r="338" ht="47.25">
      <c r="A338" s="28" t="s">
        <v>294</v>
      </c>
      <c r="B338" s="28" t="s">
        <v>73</v>
      </c>
      <c r="C338" s="28" t="s">
        <v>26</v>
      </c>
      <c r="D338" s="28" t="s">
        <v>306</v>
      </c>
      <c r="E338" s="28"/>
      <c r="F338" s="29" t="s">
        <v>307</v>
      </c>
      <c r="G338" s="30">
        <f>G339+G343+G341</f>
        <v>7920357.7999999989</v>
      </c>
      <c r="H338" s="30">
        <f>H339+H343+H341</f>
        <v>7843926</v>
      </c>
      <c r="I338" s="30">
        <f>I339+I343+I341</f>
        <v>7787485.7000000011</v>
      </c>
      <c r="J338" s="30">
        <f>J339+J343+J341</f>
        <v>0</v>
      </c>
      <c r="K338" s="30">
        <f>K339+K343+K341</f>
        <v>0</v>
      </c>
      <c r="L338" s="30">
        <f>L339+L343+L341</f>
        <v>0</v>
      </c>
      <c r="M338" s="30">
        <f t="shared" si="1097"/>
        <v>7920357.7999999989</v>
      </c>
      <c r="N338" s="30">
        <f t="shared" si="1098"/>
        <v>7843926</v>
      </c>
      <c r="O338" s="30">
        <f t="shared" si="1099"/>
        <v>7787485.7000000011</v>
      </c>
      <c r="P338" s="30">
        <f>P339+P343+P341</f>
        <v>0</v>
      </c>
      <c r="Q338" s="30">
        <f>Q339+Q343+Q341</f>
        <v>0</v>
      </c>
      <c r="R338" s="30">
        <f>R339+R343+R341</f>
        <v>0</v>
      </c>
      <c r="S338" s="30">
        <f>S339+S343+S341</f>
        <v>0</v>
      </c>
      <c r="T338" s="30">
        <f>T339+T343+T341</f>
        <v>0</v>
      </c>
      <c r="U338" s="30">
        <f>U339+U343+U341</f>
        <v>0</v>
      </c>
      <c r="V338" s="30">
        <f>V339+V343+V341</f>
        <v>0</v>
      </c>
      <c r="W338" s="30">
        <f>W339+W343+W341</f>
        <v>0</v>
      </c>
      <c r="X338" s="30">
        <f>X339+X343+X341</f>
        <v>0</v>
      </c>
      <c r="Y338" s="30">
        <f>Y339+Y343+Y341</f>
        <v>0</v>
      </c>
      <c r="Z338" s="30">
        <f>Z339+Z343+Z341</f>
        <v>0</v>
      </c>
      <c r="AA338" s="30">
        <f>AA339+AA343+AA341</f>
        <v>0</v>
      </c>
      <c r="AB338" s="30">
        <f>AB339+AB343+AB341</f>
        <v>0</v>
      </c>
      <c r="AC338" s="30">
        <f t="shared" si="1005"/>
        <v>7920357.7999999989</v>
      </c>
      <c r="AD338" s="30">
        <f t="shared" si="1006"/>
        <v>7843926</v>
      </c>
      <c r="AE338" s="30">
        <f t="shared" si="1007"/>
        <v>7787485.7000000011</v>
      </c>
      <c r="AF338" s="30">
        <f>AF339+AF343+AF341</f>
        <v>0</v>
      </c>
      <c r="AG338" s="30">
        <f t="shared" si="1008"/>
        <v>7920357.7999999989</v>
      </c>
      <c r="AH338" s="30">
        <f t="shared" si="1009"/>
        <v>7843926</v>
      </c>
      <c r="AI338" s="30">
        <f t="shared" si="1010"/>
        <v>7787485.7000000011</v>
      </c>
      <c r="AJ338" s="30">
        <f>AJ339+AJ343+AJ341</f>
        <v>0</v>
      </c>
      <c r="AK338" s="30">
        <f>AK339+AK343+AK341</f>
        <v>0</v>
      </c>
      <c r="AL338" s="30">
        <f>AL339+AL343+AL341</f>
        <v>0</v>
      </c>
      <c r="AM338" s="30">
        <f>AM339+AM343+AM341</f>
        <v>0</v>
      </c>
      <c r="AN338" s="30">
        <f>AN339+AN343+AN341</f>
        <v>0</v>
      </c>
      <c r="AO338" s="30">
        <f>AO339+AO343+AO341</f>
        <v>0</v>
      </c>
      <c r="AP338" s="30">
        <f>AP339+AP343+AP341</f>
        <v>0</v>
      </c>
      <c r="AQ338" s="30">
        <f>AQ339+AQ343+AQ341</f>
        <v>0</v>
      </c>
      <c r="AR338" s="30">
        <f>AR339+AR343+AR341</f>
        <v>0</v>
      </c>
      <c r="AS338" s="30">
        <f t="shared" si="999"/>
        <v>7920357.7999999989</v>
      </c>
      <c r="AT338" s="30">
        <f t="shared" si="1000"/>
        <v>7843926</v>
      </c>
      <c r="AU338" s="30">
        <f t="shared" si="1001"/>
        <v>7787485.7000000011</v>
      </c>
      <c r="AV338" s="30">
        <f>AV339+AV343+AV341</f>
        <v>0</v>
      </c>
      <c r="AW338" s="30">
        <f>AW339+AW343+AW341</f>
        <v>0</v>
      </c>
      <c r="AX338" s="30">
        <f>AX339+AX343+AX341</f>
        <v>0</v>
      </c>
      <c r="AY338" s="30">
        <f t="shared" si="1002"/>
        <v>7920357.7999999989</v>
      </c>
      <c r="AZ338" s="30">
        <f t="shared" si="1003"/>
        <v>7843926</v>
      </c>
      <c r="BA338" s="30">
        <f t="shared" si="1004"/>
        <v>7787485.7000000011</v>
      </c>
      <c r="BB338" s="30">
        <f>BB339+BB343+BB341</f>
        <v>0</v>
      </c>
      <c r="BC338" s="30">
        <f>BC339+BC343+BC341</f>
        <v>-6447.9059999999999</v>
      </c>
      <c r="BD338" s="30">
        <f>BD339+BD343+BD341</f>
        <v>0</v>
      </c>
      <c r="BE338" s="30">
        <f>BE339+BE343+BE341</f>
        <v>0</v>
      </c>
      <c r="BF338" s="30">
        <f>BF339+BF343+BF341</f>
        <v>0</v>
      </c>
      <c r="BG338" s="30">
        <f>BG339+BG343+BG341</f>
        <v>0</v>
      </c>
      <c r="BH338" s="30">
        <f>BH339+BH343+BH341</f>
        <v>0</v>
      </c>
      <c r="BI338" s="30">
        <f>BI339+BI343+BI341</f>
        <v>0</v>
      </c>
      <c r="BJ338" s="30">
        <f>BJ339+BJ343+BJ341</f>
        <v>0</v>
      </c>
      <c r="BK338" s="30">
        <f>BK339+BK343+BK341</f>
        <v>0</v>
      </c>
      <c r="BL338" s="30">
        <f t="shared" si="996"/>
        <v>7913909.8939999985</v>
      </c>
      <c r="BM338" s="30">
        <f t="shared" si="997"/>
        <v>7843926</v>
      </c>
      <c r="BN338" s="30">
        <f t="shared" si="998"/>
        <v>7787485.7000000011</v>
      </c>
      <c r="BO338" s="30">
        <f>BO339+BO343+BO341</f>
        <v>0</v>
      </c>
      <c r="BP338" s="31"/>
      <c r="BQ338" s="1"/>
      <c r="BR338" s="1"/>
      <c r="BS338" s="1"/>
      <c r="BT338" s="1"/>
      <c r="BU338" s="1"/>
      <c r="BV338" s="1"/>
      <c r="BW338" s="1"/>
      <c r="BX338" s="1"/>
      <c r="BY338" s="1"/>
    </row>
    <row r="339" ht="47.25">
      <c r="A339" s="28" t="s">
        <v>294</v>
      </c>
      <c r="B339" s="28" t="s">
        <v>73</v>
      </c>
      <c r="C339" s="28" t="s">
        <v>26</v>
      </c>
      <c r="D339" s="28" t="s">
        <v>308</v>
      </c>
      <c r="E339" s="28"/>
      <c r="F339" s="29" t="s">
        <v>53</v>
      </c>
      <c r="G339" s="30">
        <f>G340</f>
        <v>1337498.7</v>
      </c>
      <c r="H339" s="30">
        <f>H340</f>
        <v>1337498.7</v>
      </c>
      <c r="I339" s="30">
        <f>I340</f>
        <v>1337498.7</v>
      </c>
      <c r="J339" s="30">
        <f>J340</f>
        <v>0</v>
      </c>
      <c r="K339" s="30">
        <f>K340</f>
        <v>0</v>
      </c>
      <c r="L339" s="30">
        <f>L340</f>
        <v>0</v>
      </c>
      <c r="M339" s="30">
        <f t="shared" si="1097"/>
        <v>1337498.7</v>
      </c>
      <c r="N339" s="30">
        <f t="shared" si="1098"/>
        <v>1337498.7</v>
      </c>
      <c r="O339" s="30">
        <f t="shared" si="1099"/>
        <v>1337498.7</v>
      </c>
      <c r="P339" s="30">
        <f>P340</f>
        <v>0</v>
      </c>
      <c r="Q339" s="30">
        <f>Q340</f>
        <v>0</v>
      </c>
      <c r="R339" s="30">
        <f>R340</f>
        <v>0</v>
      </c>
      <c r="S339" s="30">
        <f>S340</f>
        <v>0</v>
      </c>
      <c r="T339" s="30">
        <f>T340</f>
        <v>0</v>
      </c>
      <c r="U339" s="30">
        <f>U340</f>
        <v>0</v>
      </c>
      <c r="V339" s="30">
        <f>V340</f>
        <v>0</v>
      </c>
      <c r="W339" s="30">
        <f>W340</f>
        <v>0</v>
      </c>
      <c r="X339" s="30">
        <f>X340</f>
        <v>0</v>
      </c>
      <c r="Y339" s="30">
        <f>Y340</f>
        <v>0</v>
      </c>
      <c r="Z339" s="30">
        <f>Z340</f>
        <v>0</v>
      </c>
      <c r="AA339" s="30">
        <f>AA340</f>
        <v>0</v>
      </c>
      <c r="AB339" s="30">
        <f>AB340</f>
        <v>0</v>
      </c>
      <c r="AC339" s="30">
        <f t="shared" si="1005"/>
        <v>1337498.7</v>
      </c>
      <c r="AD339" s="30">
        <f t="shared" si="1006"/>
        <v>1337498.7</v>
      </c>
      <c r="AE339" s="30">
        <f t="shared" si="1007"/>
        <v>1337498.7</v>
      </c>
      <c r="AF339" s="30">
        <f>AF340</f>
        <v>0</v>
      </c>
      <c r="AG339" s="30">
        <f t="shared" si="1008"/>
        <v>1337498.7</v>
      </c>
      <c r="AH339" s="30">
        <f t="shared" si="1009"/>
        <v>1337498.7</v>
      </c>
      <c r="AI339" s="30">
        <f t="shared" si="1010"/>
        <v>1337498.7</v>
      </c>
      <c r="AJ339" s="30">
        <f>AJ340</f>
        <v>0</v>
      </c>
      <c r="AK339" s="30">
        <f>AK340</f>
        <v>0</v>
      </c>
      <c r="AL339" s="30">
        <f>AL340</f>
        <v>0</v>
      </c>
      <c r="AM339" s="30">
        <f>AM340</f>
        <v>0</v>
      </c>
      <c r="AN339" s="30">
        <f>AN340</f>
        <v>0</v>
      </c>
      <c r="AO339" s="30">
        <f>AO340</f>
        <v>0</v>
      </c>
      <c r="AP339" s="30">
        <f>AP340</f>
        <v>0</v>
      </c>
      <c r="AQ339" s="30">
        <f>AQ340</f>
        <v>0</v>
      </c>
      <c r="AR339" s="30">
        <f>AR340</f>
        <v>0</v>
      </c>
      <c r="AS339" s="30">
        <f t="shared" si="999"/>
        <v>1337498.7</v>
      </c>
      <c r="AT339" s="30">
        <f t="shared" si="1000"/>
        <v>1337498.7</v>
      </c>
      <c r="AU339" s="30">
        <f t="shared" si="1001"/>
        <v>1337498.7</v>
      </c>
      <c r="AV339" s="30">
        <f>AV340</f>
        <v>0</v>
      </c>
      <c r="AW339" s="30">
        <f>AW340</f>
        <v>0</v>
      </c>
      <c r="AX339" s="30">
        <f>AX340</f>
        <v>0</v>
      </c>
      <c r="AY339" s="30">
        <f t="shared" si="1002"/>
        <v>1337498.7</v>
      </c>
      <c r="AZ339" s="30">
        <f t="shared" si="1003"/>
        <v>1337498.7</v>
      </c>
      <c r="BA339" s="30">
        <f t="shared" si="1004"/>
        <v>1337498.7</v>
      </c>
      <c r="BB339" s="30">
        <f>BB340</f>
        <v>0</v>
      </c>
      <c r="BC339" s="30">
        <f>BC340</f>
        <v>-6447.9059999999999</v>
      </c>
      <c r="BD339" s="30">
        <f>BD340</f>
        <v>0</v>
      </c>
      <c r="BE339" s="30">
        <f>BE340</f>
        <v>0</v>
      </c>
      <c r="BF339" s="30">
        <f>BF340</f>
        <v>0</v>
      </c>
      <c r="BG339" s="30">
        <f>BG340</f>
        <v>0</v>
      </c>
      <c r="BH339" s="30">
        <f>BH340</f>
        <v>0</v>
      </c>
      <c r="BI339" s="30">
        <f>BI340</f>
        <v>0</v>
      </c>
      <c r="BJ339" s="30">
        <f>BJ340</f>
        <v>0</v>
      </c>
      <c r="BK339" s="30">
        <f>BK340</f>
        <v>0</v>
      </c>
      <c r="BL339" s="30">
        <f t="shared" si="996"/>
        <v>1331050.794</v>
      </c>
      <c r="BM339" s="30">
        <f t="shared" si="997"/>
        <v>1337498.7</v>
      </c>
      <c r="BN339" s="30">
        <f t="shared" si="998"/>
        <v>1337498.7</v>
      </c>
      <c r="BO339" s="30">
        <f>BO340</f>
        <v>0</v>
      </c>
      <c r="BP339" s="31"/>
      <c r="BQ339" s="1"/>
      <c r="BR339" s="1"/>
      <c r="BS339" s="1"/>
      <c r="BT339" s="1"/>
      <c r="BU339" s="1"/>
      <c r="BV339" s="1"/>
      <c r="BW339" s="1"/>
      <c r="BX339" s="1"/>
      <c r="BY339" s="1"/>
    </row>
    <row r="340" ht="31.5">
      <c r="A340" s="28" t="s">
        <v>294</v>
      </c>
      <c r="B340" s="28" t="s">
        <v>73</v>
      </c>
      <c r="C340" s="28" t="s">
        <v>26</v>
      </c>
      <c r="D340" s="28" t="s">
        <v>308</v>
      </c>
      <c r="E340" s="28" t="s">
        <v>127</v>
      </c>
      <c r="F340" s="29" t="s">
        <v>128</v>
      </c>
      <c r="G340" s="30">
        <v>1337498.7</v>
      </c>
      <c r="H340" s="30">
        <v>1337498.7</v>
      </c>
      <c r="I340" s="30">
        <v>1337498.7</v>
      </c>
      <c r="J340" s="30"/>
      <c r="K340" s="30"/>
      <c r="L340" s="30"/>
      <c r="M340" s="30">
        <f t="shared" si="1097"/>
        <v>1337498.7</v>
      </c>
      <c r="N340" s="30">
        <f t="shared" si="1098"/>
        <v>1337498.7</v>
      </c>
      <c r="O340" s="30">
        <f t="shared" si="1099"/>
        <v>1337498.7</v>
      </c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>
        <f t="shared" si="1005"/>
        <v>1337498.7</v>
      </c>
      <c r="AD340" s="30">
        <f t="shared" si="1006"/>
        <v>1337498.7</v>
      </c>
      <c r="AE340" s="30">
        <f t="shared" si="1007"/>
        <v>1337498.7</v>
      </c>
      <c r="AF340" s="30"/>
      <c r="AG340" s="30">
        <f t="shared" si="1008"/>
        <v>1337498.7</v>
      </c>
      <c r="AH340" s="30">
        <f t="shared" si="1009"/>
        <v>1337498.7</v>
      </c>
      <c r="AI340" s="30">
        <f t="shared" si="1010"/>
        <v>1337498.7</v>
      </c>
      <c r="AJ340" s="30"/>
      <c r="AK340" s="30"/>
      <c r="AL340" s="30"/>
      <c r="AM340" s="30"/>
      <c r="AN340" s="30"/>
      <c r="AO340" s="30"/>
      <c r="AP340" s="30"/>
      <c r="AQ340" s="30"/>
      <c r="AR340" s="30"/>
      <c r="AS340" s="30">
        <f t="shared" si="999"/>
        <v>1337498.7</v>
      </c>
      <c r="AT340" s="30">
        <f t="shared" si="1000"/>
        <v>1337498.7</v>
      </c>
      <c r="AU340" s="30">
        <f t="shared" si="1001"/>
        <v>1337498.7</v>
      </c>
      <c r="AV340" s="30"/>
      <c r="AW340" s="30"/>
      <c r="AX340" s="30"/>
      <c r="AY340" s="30">
        <f t="shared" si="1002"/>
        <v>1337498.7</v>
      </c>
      <c r="AZ340" s="30">
        <f t="shared" si="1003"/>
        <v>1337498.7</v>
      </c>
      <c r="BA340" s="30">
        <f t="shared" si="1004"/>
        <v>1337498.7</v>
      </c>
      <c r="BB340" s="30"/>
      <c r="BC340" s="30">
        <v>-6447.9059999999999</v>
      </c>
      <c r="BD340" s="30"/>
      <c r="BE340" s="30"/>
      <c r="BF340" s="30"/>
      <c r="BG340" s="30"/>
      <c r="BH340" s="30"/>
      <c r="BI340" s="30"/>
      <c r="BJ340" s="30"/>
      <c r="BK340" s="30"/>
      <c r="BL340" s="30">
        <f t="shared" si="996"/>
        <v>1331050.794</v>
      </c>
      <c r="BM340" s="30">
        <f t="shared" si="997"/>
        <v>1337498.7</v>
      </c>
      <c r="BN340" s="30">
        <f t="shared" si="998"/>
        <v>1337498.7</v>
      </c>
      <c r="BO340" s="30"/>
      <c r="BP340" s="31"/>
      <c r="BQ340" s="1"/>
      <c r="BR340" s="1"/>
      <c r="BS340" s="1"/>
      <c r="BT340" s="1"/>
      <c r="BU340" s="1"/>
      <c r="BV340" s="1"/>
      <c r="BW340" s="1"/>
      <c r="BX340" s="1"/>
      <c r="BY340" s="1"/>
    </row>
    <row r="341" ht="31.5">
      <c r="A341" s="28" t="s">
        <v>294</v>
      </c>
      <c r="B341" s="28" t="s">
        <v>73</v>
      </c>
      <c r="C341" s="28" t="s">
        <v>26</v>
      </c>
      <c r="D341" s="28" t="s">
        <v>309</v>
      </c>
      <c r="E341" s="28"/>
      <c r="F341" s="29" t="s">
        <v>310</v>
      </c>
      <c r="G341" s="30">
        <f>G342</f>
        <v>6580394.8999999994</v>
      </c>
      <c r="H341" s="30">
        <f>H342</f>
        <v>6503963.0999999996</v>
      </c>
      <c r="I341" s="30">
        <f>I342</f>
        <v>6447522.8000000007</v>
      </c>
      <c r="J341" s="30">
        <f>J342</f>
        <v>0</v>
      </c>
      <c r="K341" s="30">
        <f>K342</f>
        <v>0</v>
      </c>
      <c r="L341" s="30">
        <f>L342</f>
        <v>0</v>
      </c>
      <c r="M341" s="30">
        <f t="shared" si="1097"/>
        <v>6580394.8999999994</v>
      </c>
      <c r="N341" s="30">
        <f t="shared" si="1098"/>
        <v>6503963.0999999996</v>
      </c>
      <c r="O341" s="30">
        <f t="shared" si="1099"/>
        <v>6447522.8000000007</v>
      </c>
      <c r="P341" s="30">
        <f>P342</f>
        <v>0</v>
      </c>
      <c r="Q341" s="30">
        <f>Q342</f>
        <v>0</v>
      </c>
      <c r="R341" s="30">
        <f>R342</f>
        <v>0</v>
      </c>
      <c r="S341" s="30">
        <f>S342</f>
        <v>0</v>
      </c>
      <c r="T341" s="30">
        <f>T342</f>
        <v>0</v>
      </c>
      <c r="U341" s="30">
        <f>U342</f>
        <v>0</v>
      </c>
      <c r="V341" s="30">
        <f>V342</f>
        <v>0</v>
      </c>
      <c r="W341" s="30">
        <f>W342</f>
        <v>0</v>
      </c>
      <c r="X341" s="30">
        <f>X342</f>
        <v>0</v>
      </c>
      <c r="Y341" s="30">
        <f>Y342</f>
        <v>0</v>
      </c>
      <c r="Z341" s="30">
        <f>Z342</f>
        <v>0</v>
      </c>
      <c r="AA341" s="30">
        <f>AA342</f>
        <v>0</v>
      </c>
      <c r="AB341" s="30">
        <f>AB342</f>
        <v>0</v>
      </c>
      <c r="AC341" s="30">
        <f t="shared" si="1005"/>
        <v>6580394.8999999994</v>
      </c>
      <c r="AD341" s="30">
        <f t="shared" si="1006"/>
        <v>6503963.0999999996</v>
      </c>
      <c r="AE341" s="30">
        <f t="shared" si="1007"/>
        <v>6447522.8000000007</v>
      </c>
      <c r="AF341" s="30">
        <f>AF342</f>
        <v>0</v>
      </c>
      <c r="AG341" s="30">
        <f t="shared" si="1008"/>
        <v>6580394.8999999994</v>
      </c>
      <c r="AH341" s="30">
        <f t="shared" si="1009"/>
        <v>6503963.0999999996</v>
      </c>
      <c r="AI341" s="30">
        <f t="shared" si="1010"/>
        <v>6447522.8000000007</v>
      </c>
      <c r="AJ341" s="30">
        <f>AJ342</f>
        <v>0</v>
      </c>
      <c r="AK341" s="30">
        <f>AK342</f>
        <v>0</v>
      </c>
      <c r="AL341" s="30">
        <f>AL342</f>
        <v>0</v>
      </c>
      <c r="AM341" s="30">
        <f>AM342</f>
        <v>0</v>
      </c>
      <c r="AN341" s="30">
        <f>AN342</f>
        <v>0</v>
      </c>
      <c r="AO341" s="30">
        <f>AO342</f>
        <v>0</v>
      </c>
      <c r="AP341" s="30">
        <f>AP342</f>
        <v>0</v>
      </c>
      <c r="AQ341" s="30">
        <f>AQ342</f>
        <v>0</v>
      </c>
      <c r="AR341" s="30">
        <f>AR342</f>
        <v>0</v>
      </c>
      <c r="AS341" s="30">
        <f t="shared" si="999"/>
        <v>6580394.8999999994</v>
      </c>
      <c r="AT341" s="30">
        <f t="shared" si="1000"/>
        <v>6503963.0999999996</v>
      </c>
      <c r="AU341" s="30">
        <f t="shared" si="1001"/>
        <v>6447522.8000000007</v>
      </c>
      <c r="AV341" s="30">
        <f>AV342</f>
        <v>0</v>
      </c>
      <c r="AW341" s="30">
        <f>AW342</f>
        <v>0</v>
      </c>
      <c r="AX341" s="30">
        <f>AX342</f>
        <v>0</v>
      </c>
      <c r="AY341" s="30">
        <f t="shared" si="1002"/>
        <v>6580394.8999999994</v>
      </c>
      <c r="AZ341" s="30">
        <f t="shared" si="1003"/>
        <v>6503963.0999999996</v>
      </c>
      <c r="BA341" s="30">
        <f t="shared" si="1004"/>
        <v>6447522.8000000007</v>
      </c>
      <c r="BB341" s="30">
        <f>BB342</f>
        <v>0</v>
      </c>
      <c r="BC341" s="30">
        <f>BC342</f>
        <v>0</v>
      </c>
      <c r="BD341" s="30">
        <f>BD342</f>
        <v>0</v>
      </c>
      <c r="BE341" s="30">
        <f>BE342</f>
        <v>0</v>
      </c>
      <c r="BF341" s="30">
        <f>BF342</f>
        <v>0</v>
      </c>
      <c r="BG341" s="30">
        <f>BG342</f>
        <v>0</v>
      </c>
      <c r="BH341" s="30">
        <f>BH342</f>
        <v>0</v>
      </c>
      <c r="BI341" s="30">
        <f>BI342</f>
        <v>0</v>
      </c>
      <c r="BJ341" s="30">
        <f>BJ342</f>
        <v>0</v>
      </c>
      <c r="BK341" s="30">
        <f>BK342</f>
        <v>0</v>
      </c>
      <c r="BL341" s="30">
        <f t="shared" si="996"/>
        <v>6580394.8999999994</v>
      </c>
      <c r="BM341" s="30">
        <f t="shared" si="997"/>
        <v>6503963.0999999996</v>
      </c>
      <c r="BN341" s="30">
        <f t="shared" si="998"/>
        <v>6447522.8000000007</v>
      </c>
      <c r="BO341" s="30">
        <f>BO342</f>
        <v>0</v>
      </c>
      <c r="BP341" s="31"/>
      <c r="BQ341" s="1"/>
      <c r="BR341" s="1"/>
      <c r="BS341" s="1"/>
      <c r="BT341" s="1"/>
      <c r="BU341" s="1"/>
      <c r="BV341" s="1"/>
      <c r="BW341" s="1"/>
      <c r="BX341" s="1"/>
      <c r="BY341" s="1"/>
    </row>
    <row r="342" ht="31.5">
      <c r="A342" s="28" t="s">
        <v>294</v>
      </c>
      <c r="B342" s="28" t="s">
        <v>73</v>
      </c>
      <c r="C342" s="28" t="s">
        <v>26</v>
      </c>
      <c r="D342" s="28" t="s">
        <v>309</v>
      </c>
      <c r="E342" s="28" t="s">
        <v>127</v>
      </c>
      <c r="F342" s="29" t="s">
        <v>128</v>
      </c>
      <c r="G342" s="30">
        <v>6580394.8999999994</v>
      </c>
      <c r="H342" s="30">
        <v>6503963.0999999996</v>
      </c>
      <c r="I342" s="30">
        <v>6447522.8000000007</v>
      </c>
      <c r="J342" s="30"/>
      <c r="K342" s="30"/>
      <c r="L342" s="30"/>
      <c r="M342" s="30">
        <f t="shared" si="1097"/>
        <v>6580394.8999999994</v>
      </c>
      <c r="N342" s="30">
        <f t="shared" si="1098"/>
        <v>6503963.0999999996</v>
      </c>
      <c r="O342" s="30">
        <f t="shared" si="1099"/>
        <v>6447522.8000000007</v>
      </c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>
        <f t="shared" si="1005"/>
        <v>6580394.8999999994</v>
      </c>
      <c r="AD342" s="30">
        <f t="shared" si="1006"/>
        <v>6503963.0999999996</v>
      </c>
      <c r="AE342" s="30">
        <f t="shared" si="1007"/>
        <v>6447522.8000000007</v>
      </c>
      <c r="AF342" s="30"/>
      <c r="AG342" s="30">
        <f t="shared" si="1008"/>
        <v>6580394.8999999994</v>
      </c>
      <c r="AH342" s="30">
        <f t="shared" si="1009"/>
        <v>6503963.0999999996</v>
      </c>
      <c r="AI342" s="30">
        <f t="shared" si="1010"/>
        <v>6447522.8000000007</v>
      </c>
      <c r="AJ342" s="30"/>
      <c r="AK342" s="30"/>
      <c r="AL342" s="30"/>
      <c r="AM342" s="30"/>
      <c r="AN342" s="30"/>
      <c r="AO342" s="30"/>
      <c r="AP342" s="30"/>
      <c r="AQ342" s="30"/>
      <c r="AR342" s="30"/>
      <c r="AS342" s="30">
        <f t="shared" si="999"/>
        <v>6580394.8999999994</v>
      </c>
      <c r="AT342" s="30">
        <f t="shared" si="1000"/>
        <v>6503963.0999999996</v>
      </c>
      <c r="AU342" s="30">
        <f t="shared" si="1001"/>
        <v>6447522.8000000007</v>
      </c>
      <c r="AV342" s="30"/>
      <c r="AW342" s="30"/>
      <c r="AX342" s="30"/>
      <c r="AY342" s="30">
        <f t="shared" si="1002"/>
        <v>6580394.8999999994</v>
      </c>
      <c r="AZ342" s="30">
        <f t="shared" si="1003"/>
        <v>6503963.0999999996</v>
      </c>
      <c r="BA342" s="30">
        <f t="shared" si="1004"/>
        <v>6447522.8000000007</v>
      </c>
      <c r="BB342" s="30"/>
      <c r="BC342" s="30"/>
      <c r="BD342" s="30"/>
      <c r="BE342" s="30"/>
      <c r="BF342" s="30"/>
      <c r="BG342" s="30"/>
      <c r="BH342" s="30"/>
      <c r="BI342" s="30"/>
      <c r="BJ342" s="30"/>
      <c r="BK342" s="30"/>
      <c r="BL342" s="30">
        <f t="shared" si="996"/>
        <v>6580394.8999999994</v>
      </c>
      <c r="BM342" s="30">
        <f t="shared" si="997"/>
        <v>6503963.0999999996</v>
      </c>
      <c r="BN342" s="30">
        <f t="shared" si="998"/>
        <v>6447522.8000000007</v>
      </c>
      <c r="BO342" s="30"/>
      <c r="BP342" s="31"/>
      <c r="BQ342" s="1"/>
      <c r="BR342" s="1"/>
      <c r="BS342" s="1"/>
      <c r="BT342" s="1"/>
      <c r="BU342" s="1"/>
      <c r="BV342" s="1"/>
      <c r="BW342" s="1"/>
      <c r="BX342" s="1"/>
      <c r="BY342" s="1"/>
    </row>
    <row r="343" ht="189">
      <c r="A343" s="28" t="s">
        <v>294</v>
      </c>
      <c r="B343" s="28" t="s">
        <v>73</v>
      </c>
      <c r="C343" s="28" t="s">
        <v>26</v>
      </c>
      <c r="D343" s="28" t="s">
        <v>311</v>
      </c>
      <c r="E343" s="28"/>
      <c r="F343" s="29" t="s">
        <v>312</v>
      </c>
      <c r="G343" s="30">
        <f>G344</f>
        <v>2464.1999999999998</v>
      </c>
      <c r="H343" s="30">
        <f>H344</f>
        <v>2464.1999999999998</v>
      </c>
      <c r="I343" s="30">
        <f>I344</f>
        <v>2464.1999999999998</v>
      </c>
      <c r="J343" s="30">
        <f>J344</f>
        <v>0</v>
      </c>
      <c r="K343" s="30">
        <f>K344</f>
        <v>0</v>
      </c>
      <c r="L343" s="30">
        <f>L344</f>
        <v>0</v>
      </c>
      <c r="M343" s="30">
        <f t="shared" si="1097"/>
        <v>2464.1999999999998</v>
      </c>
      <c r="N343" s="30">
        <f t="shared" si="1098"/>
        <v>2464.1999999999998</v>
      </c>
      <c r="O343" s="30">
        <f t="shared" si="1099"/>
        <v>2464.1999999999998</v>
      </c>
      <c r="P343" s="30">
        <f>P344</f>
        <v>0</v>
      </c>
      <c r="Q343" s="30">
        <f>Q344</f>
        <v>0</v>
      </c>
      <c r="R343" s="30">
        <f>R344</f>
        <v>0</v>
      </c>
      <c r="S343" s="30">
        <f>S344</f>
        <v>0</v>
      </c>
      <c r="T343" s="30">
        <f>T344</f>
        <v>0</v>
      </c>
      <c r="U343" s="30">
        <f>U344</f>
        <v>0</v>
      </c>
      <c r="V343" s="30">
        <f>V344</f>
        <v>0</v>
      </c>
      <c r="W343" s="30">
        <f>W344</f>
        <v>0</v>
      </c>
      <c r="X343" s="30">
        <f>X344</f>
        <v>0</v>
      </c>
      <c r="Y343" s="30">
        <f>Y344</f>
        <v>0</v>
      </c>
      <c r="Z343" s="30">
        <f>Z344</f>
        <v>0</v>
      </c>
      <c r="AA343" s="30">
        <f>AA344</f>
        <v>0</v>
      </c>
      <c r="AB343" s="30">
        <f>AB344</f>
        <v>0</v>
      </c>
      <c r="AC343" s="30">
        <f t="shared" si="1005"/>
        <v>2464.1999999999998</v>
      </c>
      <c r="AD343" s="30">
        <f t="shared" si="1006"/>
        <v>2464.1999999999998</v>
      </c>
      <c r="AE343" s="30">
        <f t="shared" si="1007"/>
        <v>2464.1999999999998</v>
      </c>
      <c r="AF343" s="30">
        <f>AF344</f>
        <v>0</v>
      </c>
      <c r="AG343" s="30">
        <f t="shared" si="1008"/>
        <v>2464.1999999999998</v>
      </c>
      <c r="AH343" s="30">
        <f t="shared" si="1009"/>
        <v>2464.1999999999998</v>
      </c>
      <c r="AI343" s="30">
        <f t="shared" si="1010"/>
        <v>2464.1999999999998</v>
      </c>
      <c r="AJ343" s="30">
        <f>AJ344</f>
        <v>0</v>
      </c>
      <c r="AK343" s="30">
        <f>AK344</f>
        <v>0</v>
      </c>
      <c r="AL343" s="30">
        <f>AL344</f>
        <v>0</v>
      </c>
      <c r="AM343" s="30">
        <f>AM344</f>
        <v>0</v>
      </c>
      <c r="AN343" s="30">
        <f>AN344</f>
        <v>0</v>
      </c>
      <c r="AO343" s="30">
        <f>AO344</f>
        <v>0</v>
      </c>
      <c r="AP343" s="30">
        <f>AP344</f>
        <v>0</v>
      </c>
      <c r="AQ343" s="30">
        <f>AQ344</f>
        <v>0</v>
      </c>
      <c r="AR343" s="30">
        <f>AR344</f>
        <v>0</v>
      </c>
      <c r="AS343" s="30">
        <f t="shared" si="999"/>
        <v>2464.1999999999998</v>
      </c>
      <c r="AT343" s="30">
        <f t="shared" si="1000"/>
        <v>2464.1999999999998</v>
      </c>
      <c r="AU343" s="30">
        <f t="shared" si="1001"/>
        <v>2464.1999999999998</v>
      </c>
      <c r="AV343" s="30">
        <f>AV344</f>
        <v>0</v>
      </c>
      <c r="AW343" s="30">
        <f>AW344</f>
        <v>0</v>
      </c>
      <c r="AX343" s="30">
        <f>AX344</f>
        <v>0</v>
      </c>
      <c r="AY343" s="30">
        <f t="shared" si="1002"/>
        <v>2464.1999999999998</v>
      </c>
      <c r="AZ343" s="30">
        <f t="shared" si="1003"/>
        <v>2464.1999999999998</v>
      </c>
      <c r="BA343" s="30">
        <f t="shared" si="1004"/>
        <v>2464.1999999999998</v>
      </c>
      <c r="BB343" s="30">
        <f>BB344</f>
        <v>0</v>
      </c>
      <c r="BC343" s="30">
        <f>BC344</f>
        <v>0</v>
      </c>
      <c r="BD343" s="30">
        <f>BD344</f>
        <v>0</v>
      </c>
      <c r="BE343" s="30">
        <f>BE344</f>
        <v>0</v>
      </c>
      <c r="BF343" s="30">
        <f>BF344</f>
        <v>0</v>
      </c>
      <c r="BG343" s="30">
        <f>BG344</f>
        <v>0</v>
      </c>
      <c r="BH343" s="30">
        <f>BH344</f>
        <v>0</v>
      </c>
      <c r="BI343" s="30">
        <f>BI344</f>
        <v>0</v>
      </c>
      <c r="BJ343" s="30">
        <f>BJ344</f>
        <v>0</v>
      </c>
      <c r="BK343" s="30">
        <f>BK344</f>
        <v>0</v>
      </c>
      <c r="BL343" s="30">
        <f t="shared" si="996"/>
        <v>2464.1999999999998</v>
      </c>
      <c r="BM343" s="30">
        <f t="shared" si="997"/>
        <v>2464.1999999999998</v>
      </c>
      <c r="BN343" s="30">
        <f t="shared" si="998"/>
        <v>2464.1999999999998</v>
      </c>
      <c r="BO343" s="30">
        <f>BO344</f>
        <v>0</v>
      </c>
      <c r="BP343" s="31"/>
      <c r="BQ343" s="1"/>
      <c r="BR343" s="1"/>
      <c r="BS343" s="1"/>
      <c r="BT343" s="1"/>
      <c r="BU343" s="1"/>
      <c r="BV343" s="1"/>
      <c r="BW343" s="1"/>
      <c r="BX343" s="1"/>
      <c r="BY343" s="1"/>
    </row>
    <row r="344" ht="31.5">
      <c r="A344" s="28" t="s">
        <v>294</v>
      </c>
      <c r="B344" s="28" t="s">
        <v>73</v>
      </c>
      <c r="C344" s="28" t="s">
        <v>26</v>
      </c>
      <c r="D344" s="28" t="s">
        <v>311</v>
      </c>
      <c r="E344" s="28" t="s">
        <v>127</v>
      </c>
      <c r="F344" s="29" t="s">
        <v>128</v>
      </c>
      <c r="G344" s="30">
        <v>2464.1999999999998</v>
      </c>
      <c r="H344" s="30">
        <v>2464.1999999999998</v>
      </c>
      <c r="I344" s="30">
        <v>2464.1999999999998</v>
      </c>
      <c r="J344" s="30"/>
      <c r="K344" s="30"/>
      <c r="L344" s="30"/>
      <c r="M344" s="30">
        <f t="shared" si="1097"/>
        <v>2464.1999999999998</v>
      </c>
      <c r="N344" s="30">
        <f t="shared" si="1098"/>
        <v>2464.1999999999998</v>
      </c>
      <c r="O344" s="30">
        <f t="shared" si="1099"/>
        <v>2464.1999999999998</v>
      </c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>
        <f t="shared" si="1005"/>
        <v>2464.1999999999998</v>
      </c>
      <c r="AD344" s="30">
        <f t="shared" si="1006"/>
        <v>2464.1999999999998</v>
      </c>
      <c r="AE344" s="30">
        <f t="shared" si="1007"/>
        <v>2464.1999999999998</v>
      </c>
      <c r="AF344" s="30"/>
      <c r="AG344" s="30">
        <f t="shared" si="1008"/>
        <v>2464.1999999999998</v>
      </c>
      <c r="AH344" s="30">
        <f t="shared" si="1009"/>
        <v>2464.1999999999998</v>
      </c>
      <c r="AI344" s="30">
        <f t="shared" si="1010"/>
        <v>2464.1999999999998</v>
      </c>
      <c r="AJ344" s="30"/>
      <c r="AK344" s="30"/>
      <c r="AL344" s="30"/>
      <c r="AM344" s="30"/>
      <c r="AN344" s="30"/>
      <c r="AO344" s="30"/>
      <c r="AP344" s="30"/>
      <c r="AQ344" s="30"/>
      <c r="AR344" s="30"/>
      <c r="AS344" s="30">
        <f t="shared" si="999"/>
        <v>2464.1999999999998</v>
      </c>
      <c r="AT344" s="30">
        <f t="shared" si="1000"/>
        <v>2464.1999999999998</v>
      </c>
      <c r="AU344" s="30">
        <f t="shared" si="1001"/>
        <v>2464.1999999999998</v>
      </c>
      <c r="AV344" s="30"/>
      <c r="AW344" s="30"/>
      <c r="AX344" s="30"/>
      <c r="AY344" s="30">
        <f t="shared" si="1002"/>
        <v>2464.1999999999998</v>
      </c>
      <c r="AZ344" s="30">
        <f t="shared" si="1003"/>
        <v>2464.1999999999998</v>
      </c>
      <c r="BA344" s="30">
        <f t="shared" si="1004"/>
        <v>2464.1999999999998</v>
      </c>
      <c r="BB344" s="30"/>
      <c r="BC344" s="30"/>
      <c r="BD344" s="30"/>
      <c r="BE344" s="30"/>
      <c r="BF344" s="30"/>
      <c r="BG344" s="30"/>
      <c r="BH344" s="30"/>
      <c r="BI344" s="30"/>
      <c r="BJ344" s="30"/>
      <c r="BK344" s="30"/>
      <c r="BL344" s="30">
        <f t="shared" si="996"/>
        <v>2464.1999999999998</v>
      </c>
      <c r="BM344" s="30">
        <f t="shared" si="997"/>
        <v>2464.1999999999998</v>
      </c>
      <c r="BN344" s="30">
        <f t="shared" si="998"/>
        <v>2464.1999999999998</v>
      </c>
      <c r="BO344" s="30"/>
      <c r="BP344" s="31"/>
      <c r="BQ344" s="1"/>
      <c r="BR344" s="1"/>
      <c r="BS344" s="1"/>
      <c r="BT344" s="1"/>
      <c r="BU344" s="1"/>
      <c r="BV344" s="1"/>
      <c r="BW344" s="1"/>
      <c r="BX344" s="1"/>
      <c r="BY344" s="1"/>
    </row>
    <row r="345" ht="47.25">
      <c r="A345" s="28" t="s">
        <v>294</v>
      </c>
      <c r="B345" s="28" t="s">
        <v>73</v>
      </c>
      <c r="C345" s="28" t="s">
        <v>26</v>
      </c>
      <c r="D345" s="28" t="s">
        <v>313</v>
      </c>
      <c r="E345" s="28"/>
      <c r="F345" s="29" t="s">
        <v>314</v>
      </c>
      <c r="G345" s="30">
        <f>G349+G346</f>
        <v>286841.59999999998</v>
      </c>
      <c r="H345" s="30">
        <f>H349+H346</f>
        <v>288771.70000000001</v>
      </c>
      <c r="I345" s="30">
        <f>I349+I346</f>
        <v>288771.70000000001</v>
      </c>
      <c r="J345" s="30">
        <f>J349+J346</f>
        <v>0</v>
      </c>
      <c r="K345" s="30">
        <f>K349+K346</f>
        <v>0</v>
      </c>
      <c r="L345" s="30">
        <f>L349+L346</f>
        <v>0</v>
      </c>
      <c r="M345" s="30">
        <f t="shared" si="1097"/>
        <v>286841.59999999998</v>
      </c>
      <c r="N345" s="30">
        <f t="shared" si="1098"/>
        <v>288771.70000000001</v>
      </c>
      <c r="O345" s="30">
        <f t="shared" si="1099"/>
        <v>288771.70000000001</v>
      </c>
      <c r="P345" s="30">
        <f>P349+P346</f>
        <v>-4859.3270000000002</v>
      </c>
      <c r="Q345" s="30">
        <f>Q349+Q346</f>
        <v>0</v>
      </c>
      <c r="R345" s="30">
        <f>R349+R346</f>
        <v>0</v>
      </c>
      <c r="S345" s="30">
        <f>S349+S346</f>
        <v>0</v>
      </c>
      <c r="T345" s="30">
        <f>T349+T346</f>
        <v>0</v>
      </c>
      <c r="U345" s="30">
        <f>U349+U346</f>
        <v>-5806.3630000000003</v>
      </c>
      <c r="V345" s="30">
        <f>V349+V346</f>
        <v>0</v>
      </c>
      <c r="W345" s="30">
        <f>W349+W346</f>
        <v>0</v>
      </c>
      <c r="X345" s="30">
        <f>X349+X346</f>
        <v>0</v>
      </c>
      <c r="Y345" s="30">
        <f>Y349+Y346</f>
        <v>-5806.3630000000003</v>
      </c>
      <c r="Z345" s="30">
        <f>Z349+Z346</f>
        <v>0</v>
      </c>
      <c r="AA345" s="30">
        <f>AA349+AA346</f>
        <v>0</v>
      </c>
      <c r="AB345" s="30">
        <f>AB349+AB346</f>
        <v>0</v>
      </c>
      <c r="AC345" s="30">
        <f t="shared" si="1005"/>
        <v>281982.27299999999</v>
      </c>
      <c r="AD345" s="30">
        <f t="shared" si="1006"/>
        <v>282965.337</v>
      </c>
      <c r="AE345" s="30">
        <f t="shared" si="1007"/>
        <v>282965.337</v>
      </c>
      <c r="AF345" s="30">
        <f>AF349+AF346</f>
        <v>0</v>
      </c>
      <c r="AG345" s="30">
        <f t="shared" si="1008"/>
        <v>281982.27299999999</v>
      </c>
      <c r="AH345" s="30">
        <f t="shared" si="1009"/>
        <v>282965.337</v>
      </c>
      <c r="AI345" s="30">
        <f t="shared" si="1010"/>
        <v>282965.337</v>
      </c>
      <c r="AJ345" s="30">
        <f>AJ349+AJ346</f>
        <v>0</v>
      </c>
      <c r="AK345" s="30">
        <f>AK349+AK346</f>
        <v>0</v>
      </c>
      <c r="AL345" s="30">
        <f>AL349+AL346</f>
        <v>0</v>
      </c>
      <c r="AM345" s="30">
        <f>AM349+AM346</f>
        <v>0</v>
      </c>
      <c r="AN345" s="30">
        <f>AN349+AN346</f>
        <v>0</v>
      </c>
      <c r="AO345" s="30">
        <f>AO349+AO346</f>
        <v>0</v>
      </c>
      <c r="AP345" s="30">
        <f>AP349+AP346</f>
        <v>0</v>
      </c>
      <c r="AQ345" s="30">
        <f>AQ349+AQ346</f>
        <v>0</v>
      </c>
      <c r="AR345" s="30">
        <f>AR349+AR346</f>
        <v>0</v>
      </c>
      <c r="AS345" s="30">
        <f t="shared" si="999"/>
        <v>281982.27299999999</v>
      </c>
      <c r="AT345" s="30">
        <f t="shared" si="1000"/>
        <v>282965.337</v>
      </c>
      <c r="AU345" s="30">
        <f t="shared" si="1001"/>
        <v>282965.337</v>
      </c>
      <c r="AV345" s="30">
        <f>AV349+AV346</f>
        <v>0</v>
      </c>
      <c r="AW345" s="30">
        <f>AW349+AW346</f>
        <v>0</v>
      </c>
      <c r="AX345" s="30">
        <f>AX349+AX346</f>
        <v>0</v>
      </c>
      <c r="AY345" s="30">
        <f t="shared" si="1002"/>
        <v>281982.27299999999</v>
      </c>
      <c r="AZ345" s="30">
        <f t="shared" si="1003"/>
        <v>282965.337</v>
      </c>
      <c r="BA345" s="30">
        <f t="shared" si="1004"/>
        <v>282965.337</v>
      </c>
      <c r="BB345" s="30">
        <f>BB349+BB346</f>
        <v>0</v>
      </c>
      <c r="BC345" s="30">
        <f>BC349+BC346</f>
        <v>0</v>
      </c>
      <c r="BD345" s="30">
        <f>BD349+BD346</f>
        <v>0</v>
      </c>
      <c r="BE345" s="30">
        <f>BE349+BE346</f>
        <v>0</v>
      </c>
      <c r="BF345" s="30">
        <f>BF349+BF346</f>
        <v>0</v>
      </c>
      <c r="BG345" s="30">
        <f>BG349+BG346</f>
        <v>0</v>
      </c>
      <c r="BH345" s="30">
        <f>BH349+BH346</f>
        <v>0</v>
      </c>
      <c r="BI345" s="30">
        <f>BI349+BI346</f>
        <v>0</v>
      </c>
      <c r="BJ345" s="30">
        <f>BJ349+BJ346</f>
        <v>0</v>
      </c>
      <c r="BK345" s="30">
        <f>BK349+BK346</f>
        <v>0</v>
      </c>
      <c r="BL345" s="30">
        <f t="shared" si="996"/>
        <v>281982.27299999999</v>
      </c>
      <c r="BM345" s="30">
        <f t="shared" si="997"/>
        <v>282965.337</v>
      </c>
      <c r="BN345" s="30">
        <f t="shared" si="998"/>
        <v>282965.337</v>
      </c>
      <c r="BO345" s="30">
        <f>BO349+BO346</f>
        <v>0</v>
      </c>
      <c r="BP345" s="31"/>
      <c r="BQ345" s="1"/>
      <c r="BR345" s="1"/>
      <c r="BS345" s="1"/>
      <c r="BT345" s="1"/>
      <c r="BU345" s="1"/>
      <c r="BV345" s="1"/>
      <c r="BW345" s="1"/>
      <c r="BX345" s="1"/>
      <c r="BY345" s="1"/>
    </row>
    <row r="346" ht="31.5">
      <c r="A346" s="28" t="s">
        <v>294</v>
      </c>
      <c r="B346" s="28" t="s">
        <v>73</v>
      </c>
      <c r="C346" s="28" t="s">
        <v>26</v>
      </c>
      <c r="D346" s="28" t="s">
        <v>315</v>
      </c>
      <c r="E346" s="28"/>
      <c r="F346" s="29" t="s">
        <v>310</v>
      </c>
      <c r="G346" s="30">
        <f>G347+G348</f>
        <v>248625.79999999999</v>
      </c>
      <c r="H346" s="30">
        <f>H347+H348</f>
        <v>250555.90000000002</v>
      </c>
      <c r="I346" s="30">
        <f>I347+I348</f>
        <v>250555.90000000002</v>
      </c>
      <c r="J346" s="30">
        <f>J347+J348</f>
        <v>0</v>
      </c>
      <c r="K346" s="30">
        <f>K347+K348</f>
        <v>0</v>
      </c>
      <c r="L346" s="30">
        <f>L347+L348</f>
        <v>0</v>
      </c>
      <c r="M346" s="30">
        <f t="shared" si="1097"/>
        <v>248625.79999999999</v>
      </c>
      <c r="N346" s="30">
        <f t="shared" si="1098"/>
        <v>250555.90000000002</v>
      </c>
      <c r="O346" s="30">
        <f t="shared" si="1099"/>
        <v>250555.90000000002</v>
      </c>
      <c r="P346" s="30">
        <f>P347+P348</f>
        <v>0</v>
      </c>
      <c r="Q346" s="30">
        <f>Q347+Q348</f>
        <v>0</v>
      </c>
      <c r="R346" s="30">
        <f>R347+R348</f>
        <v>0</v>
      </c>
      <c r="S346" s="30">
        <f>S347+S348</f>
        <v>0</v>
      </c>
      <c r="T346" s="30">
        <f>T347+T348</f>
        <v>0</v>
      </c>
      <c r="U346" s="30">
        <f>U347+U348</f>
        <v>0</v>
      </c>
      <c r="V346" s="30">
        <f>V347+V348</f>
        <v>0</v>
      </c>
      <c r="W346" s="30">
        <f>W347+W348</f>
        <v>0</v>
      </c>
      <c r="X346" s="30">
        <f>X347+X348</f>
        <v>0</v>
      </c>
      <c r="Y346" s="30">
        <f>Y347+Y348</f>
        <v>0</v>
      </c>
      <c r="Z346" s="30">
        <f>Z347+Z348</f>
        <v>0</v>
      </c>
      <c r="AA346" s="30">
        <f>AA347+AA348</f>
        <v>0</v>
      </c>
      <c r="AB346" s="30">
        <f>AB347+AB348</f>
        <v>0</v>
      </c>
      <c r="AC346" s="30">
        <f t="shared" si="1005"/>
        <v>248625.79999999999</v>
      </c>
      <c r="AD346" s="30">
        <f t="shared" si="1006"/>
        <v>250555.90000000002</v>
      </c>
      <c r="AE346" s="30">
        <f t="shared" si="1007"/>
        <v>250555.90000000002</v>
      </c>
      <c r="AF346" s="30">
        <f>AF347+AF348</f>
        <v>0</v>
      </c>
      <c r="AG346" s="30">
        <f t="shared" si="1008"/>
        <v>248625.79999999999</v>
      </c>
      <c r="AH346" s="30">
        <f t="shared" si="1009"/>
        <v>250555.90000000002</v>
      </c>
      <c r="AI346" s="30">
        <f t="shared" si="1010"/>
        <v>250555.90000000002</v>
      </c>
      <c r="AJ346" s="30">
        <f>AJ347+AJ348</f>
        <v>0</v>
      </c>
      <c r="AK346" s="30">
        <f>AK347+AK348</f>
        <v>0</v>
      </c>
      <c r="AL346" s="30">
        <f>AL347+AL348</f>
        <v>0</v>
      </c>
      <c r="AM346" s="30">
        <f>AM347+AM348</f>
        <v>0</v>
      </c>
      <c r="AN346" s="30">
        <f>AN347+AN348</f>
        <v>0</v>
      </c>
      <c r="AO346" s="30">
        <f>AO347+AO348</f>
        <v>0</v>
      </c>
      <c r="AP346" s="30">
        <f>AP347+AP348</f>
        <v>0</v>
      </c>
      <c r="AQ346" s="30">
        <f>AQ347+AQ348</f>
        <v>0</v>
      </c>
      <c r="AR346" s="30">
        <f>AR347+AR348</f>
        <v>0</v>
      </c>
      <c r="AS346" s="30">
        <f t="shared" si="999"/>
        <v>248625.79999999999</v>
      </c>
      <c r="AT346" s="30">
        <f t="shared" si="1000"/>
        <v>250555.90000000002</v>
      </c>
      <c r="AU346" s="30">
        <f t="shared" si="1001"/>
        <v>250555.90000000002</v>
      </c>
      <c r="AV346" s="30">
        <f>AV347+AV348</f>
        <v>0</v>
      </c>
      <c r="AW346" s="30">
        <f>AW347+AW348</f>
        <v>0</v>
      </c>
      <c r="AX346" s="30">
        <f>AX347+AX348</f>
        <v>0</v>
      </c>
      <c r="AY346" s="30">
        <f t="shared" si="1002"/>
        <v>248625.79999999999</v>
      </c>
      <c r="AZ346" s="30">
        <f t="shared" si="1003"/>
        <v>250555.90000000002</v>
      </c>
      <c r="BA346" s="30">
        <f t="shared" si="1004"/>
        <v>250555.90000000002</v>
      </c>
      <c r="BB346" s="30">
        <f>BB347+BB348</f>
        <v>0</v>
      </c>
      <c r="BC346" s="30">
        <f>BC347+BC348</f>
        <v>0</v>
      </c>
      <c r="BD346" s="30">
        <f>BD347+BD348</f>
        <v>0</v>
      </c>
      <c r="BE346" s="30">
        <f>BE347+BE348</f>
        <v>0</v>
      </c>
      <c r="BF346" s="30">
        <f>BF347+BF348</f>
        <v>0</v>
      </c>
      <c r="BG346" s="30">
        <f>BG347+BG348</f>
        <v>0</v>
      </c>
      <c r="BH346" s="30">
        <f>BH347+BH348</f>
        <v>0</v>
      </c>
      <c r="BI346" s="30">
        <f>BI347+BI348</f>
        <v>0</v>
      </c>
      <c r="BJ346" s="30">
        <f>BJ347+BJ348</f>
        <v>0</v>
      </c>
      <c r="BK346" s="30">
        <f>BK347+BK348</f>
        <v>0</v>
      </c>
      <c r="BL346" s="30">
        <f t="shared" si="996"/>
        <v>248625.79999999999</v>
      </c>
      <c r="BM346" s="30">
        <f t="shared" si="997"/>
        <v>250555.90000000002</v>
      </c>
      <c r="BN346" s="30">
        <f t="shared" si="998"/>
        <v>250555.90000000002</v>
      </c>
      <c r="BO346" s="30">
        <f>BO347+BO348</f>
        <v>0</v>
      </c>
      <c r="BP346" s="31"/>
      <c r="BQ346" s="1"/>
      <c r="BR346" s="1"/>
      <c r="BS346" s="1"/>
      <c r="BT346" s="1"/>
      <c r="BU346" s="1"/>
      <c r="BV346" s="1"/>
      <c r="BW346" s="1"/>
      <c r="BX346" s="1"/>
      <c r="BY346" s="1"/>
    </row>
    <row r="347" ht="30">
      <c r="A347" s="28" t="s">
        <v>294</v>
      </c>
      <c r="B347" s="28" t="s">
        <v>73</v>
      </c>
      <c r="C347" s="28" t="s">
        <v>26</v>
      </c>
      <c r="D347" s="28" t="s">
        <v>315</v>
      </c>
      <c r="E347" s="28" t="s">
        <v>127</v>
      </c>
      <c r="F347" s="29" t="s">
        <v>128</v>
      </c>
      <c r="G347" s="30">
        <v>108964.2</v>
      </c>
      <c r="H347" s="30">
        <v>109809.7</v>
      </c>
      <c r="I347" s="30">
        <v>109809.7</v>
      </c>
      <c r="J347" s="30"/>
      <c r="K347" s="30"/>
      <c r="L347" s="30"/>
      <c r="M347" s="30">
        <f t="shared" si="1097"/>
        <v>108964.2</v>
      </c>
      <c r="N347" s="30">
        <f t="shared" si="1098"/>
        <v>109809.7</v>
      </c>
      <c r="O347" s="30">
        <f t="shared" si="1099"/>
        <v>109809.7</v>
      </c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>
        <f t="shared" si="1005"/>
        <v>108964.2</v>
      </c>
      <c r="AD347" s="30">
        <f t="shared" si="1006"/>
        <v>109809.7</v>
      </c>
      <c r="AE347" s="30">
        <f t="shared" si="1007"/>
        <v>109809.7</v>
      </c>
      <c r="AF347" s="30"/>
      <c r="AG347" s="30">
        <f t="shared" si="1008"/>
        <v>108964.2</v>
      </c>
      <c r="AH347" s="30">
        <f t="shared" si="1009"/>
        <v>109809.7</v>
      </c>
      <c r="AI347" s="30">
        <f t="shared" si="1010"/>
        <v>109809.7</v>
      </c>
      <c r="AJ347" s="30"/>
      <c r="AK347" s="30"/>
      <c r="AL347" s="30"/>
      <c r="AM347" s="30"/>
      <c r="AN347" s="30"/>
      <c r="AO347" s="30"/>
      <c r="AP347" s="30"/>
      <c r="AQ347" s="30"/>
      <c r="AR347" s="30"/>
      <c r="AS347" s="30">
        <f t="shared" si="999"/>
        <v>108964.2</v>
      </c>
      <c r="AT347" s="30">
        <f t="shared" si="1000"/>
        <v>109809.7</v>
      </c>
      <c r="AU347" s="30">
        <f t="shared" si="1001"/>
        <v>109809.7</v>
      </c>
      <c r="AV347" s="30"/>
      <c r="AW347" s="30"/>
      <c r="AX347" s="30"/>
      <c r="AY347" s="30">
        <f t="shared" si="1002"/>
        <v>108964.2</v>
      </c>
      <c r="AZ347" s="30">
        <f t="shared" si="1003"/>
        <v>109809.7</v>
      </c>
      <c r="BA347" s="30">
        <f t="shared" si="1004"/>
        <v>109809.7</v>
      </c>
      <c r="BB347" s="30"/>
      <c r="BC347" s="30"/>
      <c r="BD347" s="30"/>
      <c r="BE347" s="30"/>
      <c r="BF347" s="30"/>
      <c r="BG347" s="30"/>
      <c r="BH347" s="30"/>
      <c r="BI347" s="30"/>
      <c r="BJ347" s="30"/>
      <c r="BK347" s="30"/>
      <c r="BL347" s="30">
        <f t="shared" si="996"/>
        <v>108964.2</v>
      </c>
      <c r="BM347" s="30">
        <f t="shared" si="997"/>
        <v>109809.7</v>
      </c>
      <c r="BN347" s="30">
        <f t="shared" si="998"/>
        <v>109809.7</v>
      </c>
      <c r="BO347" s="30"/>
      <c r="BP347" s="31"/>
      <c r="BQ347" s="1"/>
      <c r="BR347" s="1"/>
      <c r="BS347" s="1"/>
      <c r="BT347" s="1"/>
      <c r="BU347" s="1"/>
      <c r="BV347" s="1"/>
      <c r="BW347" s="1"/>
      <c r="BX347" s="1"/>
      <c r="BY347" s="1"/>
    </row>
    <row r="348" ht="15">
      <c r="A348" s="28" t="s">
        <v>294</v>
      </c>
      <c r="B348" s="28" t="s">
        <v>73</v>
      </c>
      <c r="C348" s="28" t="s">
        <v>26</v>
      </c>
      <c r="D348" s="28" t="s">
        <v>315</v>
      </c>
      <c r="E348" s="28" t="s">
        <v>40</v>
      </c>
      <c r="F348" s="29" t="s">
        <v>41</v>
      </c>
      <c r="G348" s="30">
        <v>139661.60000000001</v>
      </c>
      <c r="H348" s="30">
        <v>140746.20000000001</v>
      </c>
      <c r="I348" s="30">
        <v>140746.20000000001</v>
      </c>
      <c r="J348" s="30"/>
      <c r="K348" s="30"/>
      <c r="L348" s="30"/>
      <c r="M348" s="30">
        <f t="shared" si="1097"/>
        <v>139661.60000000001</v>
      </c>
      <c r="N348" s="30">
        <f t="shared" si="1098"/>
        <v>140746.20000000001</v>
      </c>
      <c r="O348" s="30">
        <f t="shared" si="1099"/>
        <v>140746.20000000001</v>
      </c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>
        <f t="shared" si="1005"/>
        <v>139661.60000000001</v>
      </c>
      <c r="AD348" s="30">
        <f t="shared" si="1006"/>
        <v>140746.20000000001</v>
      </c>
      <c r="AE348" s="30">
        <f t="shared" si="1007"/>
        <v>140746.20000000001</v>
      </c>
      <c r="AF348" s="30"/>
      <c r="AG348" s="30">
        <f t="shared" si="1008"/>
        <v>139661.60000000001</v>
      </c>
      <c r="AH348" s="30">
        <f t="shared" si="1009"/>
        <v>140746.20000000001</v>
      </c>
      <c r="AI348" s="30">
        <f t="shared" si="1010"/>
        <v>140746.20000000001</v>
      </c>
      <c r="AJ348" s="30"/>
      <c r="AK348" s="30"/>
      <c r="AL348" s="30"/>
      <c r="AM348" s="30"/>
      <c r="AN348" s="30"/>
      <c r="AO348" s="30"/>
      <c r="AP348" s="30"/>
      <c r="AQ348" s="30"/>
      <c r="AR348" s="30"/>
      <c r="AS348" s="30">
        <f t="shared" si="999"/>
        <v>139661.60000000001</v>
      </c>
      <c r="AT348" s="30">
        <f t="shared" si="1000"/>
        <v>140746.20000000001</v>
      </c>
      <c r="AU348" s="30">
        <f t="shared" si="1001"/>
        <v>140746.20000000001</v>
      </c>
      <c r="AV348" s="30"/>
      <c r="AW348" s="30"/>
      <c r="AX348" s="30"/>
      <c r="AY348" s="30">
        <f t="shared" si="1002"/>
        <v>139661.60000000001</v>
      </c>
      <c r="AZ348" s="30">
        <f t="shared" si="1003"/>
        <v>140746.20000000001</v>
      </c>
      <c r="BA348" s="30">
        <f t="shared" si="1004"/>
        <v>140746.20000000001</v>
      </c>
      <c r="BB348" s="30"/>
      <c r="BC348" s="30"/>
      <c r="BD348" s="30"/>
      <c r="BE348" s="30"/>
      <c r="BF348" s="30"/>
      <c r="BG348" s="30"/>
      <c r="BH348" s="30"/>
      <c r="BI348" s="30"/>
      <c r="BJ348" s="30"/>
      <c r="BK348" s="30"/>
      <c r="BL348" s="30">
        <f t="shared" si="996"/>
        <v>139661.60000000001</v>
      </c>
      <c r="BM348" s="30">
        <f t="shared" si="997"/>
        <v>140746.20000000001</v>
      </c>
      <c r="BN348" s="30">
        <f t="shared" si="998"/>
        <v>140746.20000000001</v>
      </c>
      <c r="BO348" s="30"/>
      <c r="BP348" s="31"/>
      <c r="BQ348" s="1"/>
      <c r="BR348" s="1"/>
      <c r="BS348" s="1"/>
      <c r="BT348" s="1"/>
      <c r="BU348" s="1"/>
      <c r="BV348" s="1"/>
      <c r="BW348" s="1"/>
      <c r="BX348" s="1"/>
      <c r="BY348" s="1"/>
    </row>
    <row r="349" ht="60">
      <c r="A349" s="28" t="s">
        <v>294</v>
      </c>
      <c r="B349" s="28" t="s">
        <v>73</v>
      </c>
      <c r="C349" s="28" t="s">
        <v>26</v>
      </c>
      <c r="D349" s="28" t="s">
        <v>316</v>
      </c>
      <c r="E349" s="28"/>
      <c r="F349" s="29" t="s">
        <v>317</v>
      </c>
      <c r="G349" s="30">
        <f>G350+G351</f>
        <v>38215.800000000003</v>
      </c>
      <c r="H349" s="30">
        <f>H350+H351</f>
        <v>38215.800000000003</v>
      </c>
      <c r="I349" s="30">
        <f>I350+I351</f>
        <v>38215.800000000003</v>
      </c>
      <c r="J349" s="30">
        <f>J350+J351</f>
        <v>0</v>
      </c>
      <c r="K349" s="30">
        <f>K350+K351</f>
        <v>0</v>
      </c>
      <c r="L349" s="30">
        <f>L350+L351</f>
        <v>0</v>
      </c>
      <c r="M349" s="30">
        <f t="shared" si="1097"/>
        <v>38215.800000000003</v>
      </c>
      <c r="N349" s="30">
        <f t="shared" si="1098"/>
        <v>38215.800000000003</v>
      </c>
      <c r="O349" s="30">
        <f t="shared" si="1099"/>
        <v>38215.800000000003</v>
      </c>
      <c r="P349" s="30">
        <f>P350+P351</f>
        <v>-4859.3270000000002</v>
      </c>
      <c r="Q349" s="30">
        <f>Q350+Q351</f>
        <v>0</v>
      </c>
      <c r="R349" s="30">
        <f>R350+R351</f>
        <v>0</v>
      </c>
      <c r="S349" s="30">
        <f>S350+S351</f>
        <v>0</v>
      </c>
      <c r="T349" s="30">
        <f>T350+T351</f>
        <v>0</v>
      </c>
      <c r="U349" s="30">
        <f>U350+U351</f>
        <v>-5806.3630000000003</v>
      </c>
      <c r="V349" s="30">
        <f>V350+V351</f>
        <v>0</v>
      </c>
      <c r="W349" s="30">
        <f>W350+W351</f>
        <v>0</v>
      </c>
      <c r="X349" s="30">
        <f>X350+X351</f>
        <v>0</v>
      </c>
      <c r="Y349" s="30">
        <f>Y350+Y351</f>
        <v>-5806.3630000000003</v>
      </c>
      <c r="Z349" s="30">
        <f>Z350+Z351</f>
        <v>0</v>
      </c>
      <c r="AA349" s="30">
        <f>AA350+AA351</f>
        <v>0</v>
      </c>
      <c r="AB349" s="30">
        <f>AB350+AB351</f>
        <v>0</v>
      </c>
      <c r="AC349" s="30">
        <f t="shared" si="1005"/>
        <v>33356.473000000005</v>
      </c>
      <c r="AD349" s="30">
        <f t="shared" si="1006"/>
        <v>32409.437000000002</v>
      </c>
      <c r="AE349" s="30">
        <f t="shared" si="1007"/>
        <v>32409.437000000002</v>
      </c>
      <c r="AF349" s="30">
        <f>AF350+AF351</f>
        <v>0</v>
      </c>
      <c r="AG349" s="30">
        <f t="shared" si="1008"/>
        <v>33356.473000000005</v>
      </c>
      <c r="AH349" s="30">
        <f t="shared" si="1009"/>
        <v>32409.437000000002</v>
      </c>
      <c r="AI349" s="30">
        <f t="shared" si="1010"/>
        <v>32409.437000000002</v>
      </c>
      <c r="AJ349" s="30">
        <f>AJ350+AJ351</f>
        <v>0</v>
      </c>
      <c r="AK349" s="30">
        <f>AK350+AK351</f>
        <v>0</v>
      </c>
      <c r="AL349" s="30">
        <f>AL350+AL351</f>
        <v>0</v>
      </c>
      <c r="AM349" s="30">
        <f>AM350+AM351</f>
        <v>0</v>
      </c>
      <c r="AN349" s="30">
        <f>AN350+AN351</f>
        <v>0</v>
      </c>
      <c r="AO349" s="30">
        <f>AO350+AO351</f>
        <v>0</v>
      </c>
      <c r="AP349" s="30">
        <f>AP350+AP351</f>
        <v>0</v>
      </c>
      <c r="AQ349" s="30">
        <f>AQ350+AQ351</f>
        <v>0</v>
      </c>
      <c r="AR349" s="30">
        <f>AR350+AR351</f>
        <v>0</v>
      </c>
      <c r="AS349" s="30">
        <f t="shared" si="999"/>
        <v>33356.473000000005</v>
      </c>
      <c r="AT349" s="30">
        <f t="shared" si="1000"/>
        <v>32409.437000000002</v>
      </c>
      <c r="AU349" s="30">
        <f t="shared" si="1001"/>
        <v>32409.437000000002</v>
      </c>
      <c r="AV349" s="30">
        <f>AV350+AV351</f>
        <v>0</v>
      </c>
      <c r="AW349" s="30">
        <f>AW350+AW351</f>
        <v>0</v>
      </c>
      <c r="AX349" s="30">
        <f>AX350+AX351</f>
        <v>0</v>
      </c>
      <c r="AY349" s="30">
        <f t="shared" si="1002"/>
        <v>33356.473000000005</v>
      </c>
      <c r="AZ349" s="30">
        <f t="shared" si="1003"/>
        <v>32409.437000000002</v>
      </c>
      <c r="BA349" s="30">
        <f t="shared" si="1004"/>
        <v>32409.437000000002</v>
      </c>
      <c r="BB349" s="30">
        <f>BB350+BB351</f>
        <v>0</v>
      </c>
      <c r="BC349" s="30">
        <f>BC350+BC351</f>
        <v>0</v>
      </c>
      <c r="BD349" s="30">
        <f>BD350+BD351</f>
        <v>0</v>
      </c>
      <c r="BE349" s="30">
        <f>BE350+BE351</f>
        <v>0</v>
      </c>
      <c r="BF349" s="30">
        <f>BF350+BF351</f>
        <v>0</v>
      </c>
      <c r="BG349" s="30">
        <f>BG350+BG351</f>
        <v>0</v>
      </c>
      <c r="BH349" s="30">
        <f>BH350+BH351</f>
        <v>0</v>
      </c>
      <c r="BI349" s="30">
        <f>BI350+BI351</f>
        <v>0</v>
      </c>
      <c r="BJ349" s="30">
        <f>BJ350+BJ351</f>
        <v>0</v>
      </c>
      <c r="BK349" s="30">
        <f>BK350+BK351</f>
        <v>0</v>
      </c>
      <c r="BL349" s="30">
        <f t="shared" si="996"/>
        <v>33356.473000000005</v>
      </c>
      <c r="BM349" s="30">
        <f t="shared" si="997"/>
        <v>32409.437000000002</v>
      </c>
      <c r="BN349" s="30">
        <f t="shared" si="998"/>
        <v>32409.437000000002</v>
      </c>
      <c r="BO349" s="30">
        <f>BO350+BO351</f>
        <v>0</v>
      </c>
      <c r="BP349" s="31"/>
      <c r="BQ349" s="1"/>
      <c r="BR349" s="1"/>
      <c r="BS349" s="1"/>
      <c r="BT349" s="1"/>
      <c r="BU349" s="1"/>
      <c r="BV349" s="1"/>
      <c r="BW349" s="1"/>
      <c r="BX349" s="1"/>
      <c r="BY349" s="1"/>
    </row>
    <row r="350" ht="30">
      <c r="A350" s="28" t="s">
        <v>294</v>
      </c>
      <c r="B350" s="28" t="s">
        <v>73</v>
      </c>
      <c r="C350" s="28" t="s">
        <v>26</v>
      </c>
      <c r="D350" s="28" t="s">
        <v>316</v>
      </c>
      <c r="E350" s="28" t="s">
        <v>127</v>
      </c>
      <c r="F350" s="29" t="s">
        <v>128</v>
      </c>
      <c r="G350" s="30">
        <v>20126.5</v>
      </c>
      <c r="H350" s="30">
        <v>20126.5</v>
      </c>
      <c r="I350" s="30">
        <v>20126.5</v>
      </c>
      <c r="J350" s="30"/>
      <c r="K350" s="30"/>
      <c r="L350" s="30"/>
      <c r="M350" s="30">
        <f t="shared" si="1097"/>
        <v>20126.5</v>
      </c>
      <c r="N350" s="30">
        <f t="shared" si="1098"/>
        <v>20126.5</v>
      </c>
      <c r="O350" s="30">
        <f t="shared" si="1099"/>
        <v>20126.5</v>
      </c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>
        <f t="shared" si="1005"/>
        <v>20126.5</v>
      </c>
      <c r="AD350" s="30">
        <f t="shared" si="1006"/>
        <v>20126.5</v>
      </c>
      <c r="AE350" s="30">
        <f t="shared" si="1007"/>
        <v>20126.5</v>
      </c>
      <c r="AF350" s="30"/>
      <c r="AG350" s="30">
        <f t="shared" si="1008"/>
        <v>20126.5</v>
      </c>
      <c r="AH350" s="30">
        <f t="shared" si="1009"/>
        <v>20126.5</v>
      </c>
      <c r="AI350" s="30">
        <f t="shared" si="1010"/>
        <v>20126.5</v>
      </c>
      <c r="AJ350" s="30"/>
      <c r="AK350" s="30"/>
      <c r="AL350" s="30"/>
      <c r="AM350" s="30"/>
      <c r="AN350" s="30"/>
      <c r="AO350" s="30"/>
      <c r="AP350" s="30"/>
      <c r="AQ350" s="30"/>
      <c r="AR350" s="30"/>
      <c r="AS350" s="30">
        <f t="shared" si="999"/>
        <v>20126.5</v>
      </c>
      <c r="AT350" s="30">
        <f t="shared" si="1000"/>
        <v>20126.5</v>
      </c>
      <c r="AU350" s="30">
        <f t="shared" si="1001"/>
        <v>20126.5</v>
      </c>
      <c r="AV350" s="30"/>
      <c r="AW350" s="30"/>
      <c r="AX350" s="30"/>
      <c r="AY350" s="30">
        <f t="shared" si="1002"/>
        <v>20126.5</v>
      </c>
      <c r="AZ350" s="30">
        <f t="shared" si="1003"/>
        <v>20126.5</v>
      </c>
      <c r="BA350" s="30">
        <f t="shared" si="1004"/>
        <v>20126.5</v>
      </c>
      <c r="BB350" s="30"/>
      <c r="BC350" s="30"/>
      <c r="BD350" s="30"/>
      <c r="BE350" s="30"/>
      <c r="BF350" s="30"/>
      <c r="BG350" s="30"/>
      <c r="BH350" s="30"/>
      <c r="BI350" s="30"/>
      <c r="BJ350" s="30"/>
      <c r="BK350" s="30"/>
      <c r="BL350" s="30">
        <f t="shared" si="996"/>
        <v>20126.5</v>
      </c>
      <c r="BM350" s="30">
        <f t="shared" si="997"/>
        <v>20126.5</v>
      </c>
      <c r="BN350" s="30">
        <f t="shared" si="998"/>
        <v>20126.5</v>
      </c>
      <c r="BO350" s="30"/>
      <c r="BP350" s="31"/>
      <c r="BQ350" s="1"/>
      <c r="BR350" s="1"/>
      <c r="BS350" s="1"/>
      <c r="BT350" s="1"/>
      <c r="BU350" s="1"/>
      <c r="BV350" s="1"/>
      <c r="BW350" s="1"/>
      <c r="BX350" s="1"/>
      <c r="BY350" s="1"/>
    </row>
    <row r="351" ht="15">
      <c r="A351" s="28" t="s">
        <v>294</v>
      </c>
      <c r="B351" s="28" t="s">
        <v>73</v>
      </c>
      <c r="C351" s="28" t="s">
        <v>26</v>
      </c>
      <c r="D351" s="28" t="s">
        <v>316</v>
      </c>
      <c r="E351" s="28" t="s">
        <v>40</v>
      </c>
      <c r="F351" s="29" t="s">
        <v>41</v>
      </c>
      <c r="G351" s="30">
        <v>18089.299999999999</v>
      </c>
      <c r="H351" s="30">
        <v>18089.299999999999</v>
      </c>
      <c r="I351" s="30">
        <v>18089.299999999999</v>
      </c>
      <c r="J351" s="30"/>
      <c r="K351" s="30"/>
      <c r="L351" s="30"/>
      <c r="M351" s="30">
        <f t="shared" si="1097"/>
        <v>18089.299999999999</v>
      </c>
      <c r="N351" s="30">
        <f t="shared" si="1098"/>
        <v>18089.299999999999</v>
      </c>
      <c r="O351" s="30">
        <f t="shared" si="1099"/>
        <v>18089.299999999999</v>
      </c>
      <c r="P351" s="30">
        <v>-4859.3270000000002</v>
      </c>
      <c r="Q351" s="30"/>
      <c r="R351" s="30"/>
      <c r="S351" s="30"/>
      <c r="T351" s="30"/>
      <c r="U351" s="30">
        <v>-5806.3630000000003</v>
      </c>
      <c r="V351" s="30"/>
      <c r="W351" s="30"/>
      <c r="X351" s="30"/>
      <c r="Y351" s="30">
        <v>-5806.3630000000003</v>
      </c>
      <c r="Z351" s="30"/>
      <c r="AA351" s="30"/>
      <c r="AB351" s="30"/>
      <c r="AC351" s="30">
        <f t="shared" si="1005"/>
        <v>13229.972999999998</v>
      </c>
      <c r="AD351" s="30">
        <f t="shared" si="1006"/>
        <v>12282.936999999998</v>
      </c>
      <c r="AE351" s="30">
        <f t="shared" si="1007"/>
        <v>12282.936999999998</v>
      </c>
      <c r="AF351" s="30"/>
      <c r="AG351" s="30">
        <f t="shared" si="1008"/>
        <v>13229.972999999998</v>
      </c>
      <c r="AH351" s="30">
        <f t="shared" si="1009"/>
        <v>12282.936999999998</v>
      </c>
      <c r="AI351" s="30">
        <f t="shared" si="1010"/>
        <v>12282.936999999998</v>
      </c>
      <c r="AJ351" s="30"/>
      <c r="AK351" s="30"/>
      <c r="AL351" s="30"/>
      <c r="AM351" s="30"/>
      <c r="AN351" s="30"/>
      <c r="AO351" s="30"/>
      <c r="AP351" s="30"/>
      <c r="AQ351" s="30"/>
      <c r="AR351" s="30"/>
      <c r="AS351" s="30">
        <f t="shared" si="999"/>
        <v>13229.972999999998</v>
      </c>
      <c r="AT351" s="30">
        <f t="shared" si="1000"/>
        <v>12282.936999999998</v>
      </c>
      <c r="AU351" s="30">
        <f t="shared" si="1001"/>
        <v>12282.936999999998</v>
      </c>
      <c r="AV351" s="30"/>
      <c r="AW351" s="30"/>
      <c r="AX351" s="30"/>
      <c r="AY351" s="30">
        <f t="shared" si="1002"/>
        <v>13229.972999999998</v>
      </c>
      <c r="AZ351" s="30">
        <f t="shared" si="1003"/>
        <v>12282.936999999998</v>
      </c>
      <c r="BA351" s="30">
        <f t="shared" si="1004"/>
        <v>12282.936999999998</v>
      </c>
      <c r="BB351" s="30"/>
      <c r="BC351" s="30"/>
      <c r="BD351" s="30"/>
      <c r="BE351" s="30"/>
      <c r="BF351" s="30"/>
      <c r="BG351" s="30"/>
      <c r="BH351" s="30"/>
      <c r="BI351" s="30"/>
      <c r="BJ351" s="30"/>
      <c r="BK351" s="30"/>
      <c r="BL351" s="30">
        <f t="shared" si="996"/>
        <v>13229.972999999998</v>
      </c>
      <c r="BM351" s="30">
        <f t="shared" si="997"/>
        <v>12282.936999999998</v>
      </c>
      <c r="BN351" s="30">
        <f t="shared" si="998"/>
        <v>12282.936999999998</v>
      </c>
      <c r="BO351" s="30"/>
      <c r="BP351" s="31"/>
      <c r="BQ351" s="1"/>
      <c r="BR351" s="1"/>
      <c r="BS351" s="1"/>
      <c r="BT351" s="1"/>
      <c r="BU351" s="1"/>
      <c r="BV351" s="1"/>
      <c r="BW351" s="1"/>
      <c r="BX351" s="1"/>
      <c r="BY351" s="1"/>
    </row>
    <row r="352" ht="60">
      <c r="A352" s="28" t="s">
        <v>294</v>
      </c>
      <c r="B352" s="28" t="s">
        <v>73</v>
      </c>
      <c r="C352" s="28" t="s">
        <v>26</v>
      </c>
      <c r="D352" s="28" t="s">
        <v>318</v>
      </c>
      <c r="E352" s="28"/>
      <c r="F352" s="29" t="s">
        <v>319</v>
      </c>
      <c r="G352" s="30">
        <f>G353+G355+G357</f>
        <v>261389</v>
      </c>
      <c r="H352" s="30">
        <f>H353+H355+H357</f>
        <v>166289.60000000001</v>
      </c>
      <c r="I352" s="30">
        <f>I353+I355+I357</f>
        <v>99816.300000000003</v>
      </c>
      <c r="J352" s="30">
        <f>J353+J355+J357</f>
        <v>0</v>
      </c>
      <c r="K352" s="30">
        <f>K353+K355+K357</f>
        <v>0</v>
      </c>
      <c r="L352" s="30">
        <f>L353+L355+L357</f>
        <v>0</v>
      </c>
      <c r="M352" s="30">
        <f t="shared" si="1097"/>
        <v>261389</v>
      </c>
      <c r="N352" s="30">
        <f t="shared" si="1098"/>
        <v>166289.60000000001</v>
      </c>
      <c r="O352" s="30">
        <f t="shared" si="1099"/>
        <v>99816.300000000003</v>
      </c>
      <c r="P352" s="30">
        <f>P353+P355+P357</f>
        <v>0</v>
      </c>
      <c r="Q352" s="30">
        <f>Q353+Q355+Q357</f>
        <v>0</v>
      </c>
      <c r="R352" s="30">
        <f>R353+R355+R357</f>
        <v>12480.773999999999</v>
      </c>
      <c r="S352" s="30">
        <f>S353+S355+S357</f>
        <v>0</v>
      </c>
      <c r="T352" s="30">
        <f>T353+T355+T357</f>
        <v>0</v>
      </c>
      <c r="U352" s="30">
        <f>U353+U355+U357</f>
        <v>0</v>
      </c>
      <c r="V352" s="30">
        <f>V353+V355+V357</f>
        <v>0</v>
      </c>
      <c r="W352" s="30">
        <f>W353+W355+W357</f>
        <v>0</v>
      </c>
      <c r="X352" s="30">
        <f>X353+X355+X357</f>
        <v>0</v>
      </c>
      <c r="Y352" s="30">
        <f>Y353+Y355+Y357</f>
        <v>0</v>
      </c>
      <c r="Z352" s="30">
        <f>Z353+Z355+Z357</f>
        <v>0</v>
      </c>
      <c r="AA352" s="30">
        <f>AA353+AA355+AA357</f>
        <v>0</v>
      </c>
      <c r="AB352" s="30">
        <f>AB353+AB355+AB357</f>
        <v>0</v>
      </c>
      <c r="AC352" s="30">
        <f t="shared" si="1005"/>
        <v>273869.77399999998</v>
      </c>
      <c r="AD352" s="30">
        <f t="shared" si="1006"/>
        <v>166289.60000000001</v>
      </c>
      <c r="AE352" s="30">
        <f t="shared" si="1007"/>
        <v>99816.300000000003</v>
      </c>
      <c r="AF352" s="30">
        <f>AF353+AF355+AF357</f>
        <v>0</v>
      </c>
      <c r="AG352" s="30">
        <f t="shared" si="1008"/>
        <v>273869.77399999998</v>
      </c>
      <c r="AH352" s="30">
        <f t="shared" si="1009"/>
        <v>166289.60000000001</v>
      </c>
      <c r="AI352" s="30">
        <f t="shared" si="1010"/>
        <v>99816.300000000003</v>
      </c>
      <c r="AJ352" s="30">
        <f>AJ353+AJ355+AJ357</f>
        <v>0</v>
      </c>
      <c r="AK352" s="30">
        <f>AK353+AK355+AK357</f>
        <v>0</v>
      </c>
      <c r="AL352" s="30">
        <f>AL353+AL355+AL357</f>
        <v>0</v>
      </c>
      <c r="AM352" s="30">
        <f>AM353+AM355+AM357</f>
        <v>0</v>
      </c>
      <c r="AN352" s="30">
        <f>AN353+AN355+AN357</f>
        <v>0</v>
      </c>
      <c r="AO352" s="30">
        <f>AO353+AO355+AO357</f>
        <v>0</v>
      </c>
      <c r="AP352" s="30">
        <f>AP353+AP355+AP357</f>
        <v>0</v>
      </c>
      <c r="AQ352" s="30">
        <f>AQ353+AQ355+AQ357</f>
        <v>0</v>
      </c>
      <c r="AR352" s="30">
        <f>AR353+AR355+AR357</f>
        <v>0</v>
      </c>
      <c r="AS352" s="30">
        <f t="shared" si="999"/>
        <v>273869.77399999998</v>
      </c>
      <c r="AT352" s="30">
        <f t="shared" si="1000"/>
        <v>166289.60000000001</v>
      </c>
      <c r="AU352" s="30">
        <f t="shared" si="1001"/>
        <v>99816.300000000003</v>
      </c>
      <c r="AV352" s="30">
        <f>AV353+AV355+AV357</f>
        <v>0</v>
      </c>
      <c r="AW352" s="30">
        <f>AW353+AW355+AW357</f>
        <v>0</v>
      </c>
      <c r="AX352" s="30">
        <f>AX353+AX355+AX357</f>
        <v>0</v>
      </c>
      <c r="AY352" s="30">
        <f t="shared" si="1002"/>
        <v>273869.77399999998</v>
      </c>
      <c r="AZ352" s="30">
        <f t="shared" si="1003"/>
        <v>166289.60000000001</v>
      </c>
      <c r="BA352" s="30">
        <f t="shared" si="1004"/>
        <v>99816.300000000003</v>
      </c>
      <c r="BB352" s="30">
        <f>BB353+BB355+BB357</f>
        <v>0</v>
      </c>
      <c r="BC352" s="30">
        <f>BC353+BC355+BC357</f>
        <v>0</v>
      </c>
      <c r="BD352" s="30">
        <f>BD353+BD355+BD357</f>
        <v>0</v>
      </c>
      <c r="BE352" s="30">
        <f>BE353+BE355+BE357</f>
        <v>0</v>
      </c>
      <c r="BF352" s="30">
        <f>BF353+BF355+BF357</f>
        <v>0</v>
      </c>
      <c r="BG352" s="30">
        <f>BG353+BG355+BG357</f>
        <v>0</v>
      </c>
      <c r="BH352" s="30">
        <f>BH353+BH355+BH357</f>
        <v>0</v>
      </c>
      <c r="BI352" s="30">
        <f>BI353+BI355+BI357</f>
        <v>0</v>
      </c>
      <c r="BJ352" s="30">
        <f>BJ353+BJ355+BJ357</f>
        <v>0</v>
      </c>
      <c r="BK352" s="30">
        <f>BK353+BK355+BK357</f>
        <v>0</v>
      </c>
      <c r="BL352" s="30">
        <f t="shared" si="996"/>
        <v>273869.77399999998</v>
      </c>
      <c r="BM352" s="30">
        <f t="shared" si="997"/>
        <v>166289.60000000001</v>
      </c>
      <c r="BN352" s="30">
        <f t="shared" si="998"/>
        <v>99816.300000000003</v>
      </c>
      <c r="BO352" s="30">
        <f>BO353+BO355+BO357</f>
        <v>0</v>
      </c>
      <c r="BP352" s="31"/>
      <c r="BQ352" s="1"/>
      <c r="BR352" s="1"/>
      <c r="BS352" s="1"/>
      <c r="BT352" s="1"/>
      <c r="BU352" s="1"/>
      <c r="BV352" s="1"/>
      <c r="BW352" s="1"/>
      <c r="BX352" s="1"/>
      <c r="BY352" s="1"/>
    </row>
    <row r="353" ht="15">
      <c r="A353" s="28" t="s">
        <v>294</v>
      </c>
      <c r="B353" s="28" t="s">
        <v>73</v>
      </c>
      <c r="C353" s="28" t="s">
        <v>26</v>
      </c>
      <c r="D353" s="28" t="s">
        <v>320</v>
      </c>
      <c r="E353" s="28"/>
      <c r="F353" s="29" t="s">
        <v>205</v>
      </c>
      <c r="G353" s="30">
        <f>G354</f>
        <v>99816.300000000003</v>
      </c>
      <c r="H353" s="30">
        <f>H354</f>
        <v>99816.300000000003</v>
      </c>
      <c r="I353" s="30">
        <f>I354</f>
        <v>99816.300000000003</v>
      </c>
      <c r="J353" s="30">
        <f>J354</f>
        <v>0</v>
      </c>
      <c r="K353" s="30">
        <f>K354</f>
        <v>0</v>
      </c>
      <c r="L353" s="30">
        <f>L354</f>
        <v>0</v>
      </c>
      <c r="M353" s="30">
        <f t="shared" si="1097"/>
        <v>99816.300000000003</v>
      </c>
      <c r="N353" s="30">
        <f t="shared" si="1098"/>
        <v>99816.300000000003</v>
      </c>
      <c r="O353" s="30">
        <f t="shared" si="1099"/>
        <v>99816.300000000003</v>
      </c>
      <c r="P353" s="30">
        <f>P354</f>
        <v>0</v>
      </c>
      <c r="Q353" s="30">
        <f>Q354</f>
        <v>0</v>
      </c>
      <c r="R353" s="30">
        <f>R354</f>
        <v>12480.773999999999</v>
      </c>
      <c r="S353" s="30">
        <f>S354</f>
        <v>0</v>
      </c>
      <c r="T353" s="30">
        <f>T354</f>
        <v>0</v>
      </c>
      <c r="U353" s="30">
        <f>U354</f>
        <v>0</v>
      </c>
      <c r="V353" s="30">
        <f>V354</f>
        <v>0</v>
      </c>
      <c r="W353" s="30">
        <f>W354</f>
        <v>0</v>
      </c>
      <c r="X353" s="30">
        <f>X354</f>
        <v>0</v>
      </c>
      <c r="Y353" s="30">
        <f>Y354</f>
        <v>0</v>
      </c>
      <c r="Z353" s="30">
        <f>Z354</f>
        <v>0</v>
      </c>
      <c r="AA353" s="30">
        <f>AA354</f>
        <v>0</v>
      </c>
      <c r="AB353" s="30">
        <f>AB354</f>
        <v>0</v>
      </c>
      <c r="AC353" s="30">
        <f t="shared" si="1005"/>
        <v>112297.07400000001</v>
      </c>
      <c r="AD353" s="30">
        <f t="shared" si="1006"/>
        <v>99816.300000000003</v>
      </c>
      <c r="AE353" s="30">
        <f t="shared" si="1007"/>
        <v>99816.300000000003</v>
      </c>
      <c r="AF353" s="30">
        <f>AF354</f>
        <v>0</v>
      </c>
      <c r="AG353" s="30">
        <f t="shared" si="1008"/>
        <v>112297.07400000001</v>
      </c>
      <c r="AH353" s="30">
        <f t="shared" si="1009"/>
        <v>99816.300000000003</v>
      </c>
      <c r="AI353" s="30">
        <f t="shared" si="1010"/>
        <v>99816.300000000003</v>
      </c>
      <c r="AJ353" s="30">
        <f>AJ354</f>
        <v>0</v>
      </c>
      <c r="AK353" s="30">
        <f>AK354</f>
        <v>0</v>
      </c>
      <c r="AL353" s="30">
        <f>AL354</f>
        <v>0</v>
      </c>
      <c r="AM353" s="30">
        <f>AM354</f>
        <v>0</v>
      </c>
      <c r="AN353" s="30">
        <f>AN354</f>
        <v>0</v>
      </c>
      <c r="AO353" s="30">
        <f>AO354</f>
        <v>0</v>
      </c>
      <c r="AP353" s="30">
        <f>AP354</f>
        <v>0</v>
      </c>
      <c r="AQ353" s="30">
        <f>AQ354</f>
        <v>0</v>
      </c>
      <c r="AR353" s="30">
        <f>AR354</f>
        <v>0</v>
      </c>
      <c r="AS353" s="30">
        <f t="shared" si="999"/>
        <v>112297.07400000001</v>
      </c>
      <c r="AT353" s="30">
        <f t="shared" si="1000"/>
        <v>99816.300000000003</v>
      </c>
      <c r="AU353" s="30">
        <f t="shared" si="1001"/>
        <v>99816.300000000003</v>
      </c>
      <c r="AV353" s="30">
        <f>AV354</f>
        <v>0</v>
      </c>
      <c r="AW353" s="30">
        <f>AW354</f>
        <v>0</v>
      </c>
      <c r="AX353" s="30">
        <f>AX354</f>
        <v>0</v>
      </c>
      <c r="AY353" s="30">
        <f t="shared" si="1002"/>
        <v>112297.07400000001</v>
      </c>
      <c r="AZ353" s="30">
        <f t="shared" si="1003"/>
        <v>99816.300000000003</v>
      </c>
      <c r="BA353" s="30">
        <f t="shared" si="1004"/>
        <v>99816.300000000003</v>
      </c>
      <c r="BB353" s="30">
        <f>BB354</f>
        <v>0</v>
      </c>
      <c r="BC353" s="30">
        <f>BC354</f>
        <v>0</v>
      </c>
      <c r="BD353" s="30">
        <f>BD354</f>
        <v>0</v>
      </c>
      <c r="BE353" s="30">
        <f>BE354</f>
        <v>0</v>
      </c>
      <c r="BF353" s="30">
        <f>BF354</f>
        <v>0</v>
      </c>
      <c r="BG353" s="30">
        <f>BG354</f>
        <v>0</v>
      </c>
      <c r="BH353" s="30">
        <f>BH354</f>
        <v>0</v>
      </c>
      <c r="BI353" s="30">
        <f>BI354</f>
        <v>0</v>
      </c>
      <c r="BJ353" s="30">
        <f>BJ354</f>
        <v>0</v>
      </c>
      <c r="BK353" s="30">
        <f>BK354</f>
        <v>0</v>
      </c>
      <c r="BL353" s="30">
        <f t="shared" si="996"/>
        <v>112297.07400000001</v>
      </c>
      <c r="BM353" s="30">
        <f t="shared" si="997"/>
        <v>99816.300000000003</v>
      </c>
      <c r="BN353" s="30">
        <f t="shared" si="998"/>
        <v>99816.300000000003</v>
      </c>
      <c r="BO353" s="30">
        <f>BO354</f>
        <v>0</v>
      </c>
      <c r="BP353" s="31"/>
      <c r="BQ353" s="1"/>
      <c r="BR353" s="1"/>
      <c r="BS353" s="1"/>
      <c r="BT353" s="1"/>
      <c r="BU353" s="1"/>
      <c r="BV353" s="1"/>
      <c r="BW353" s="1"/>
      <c r="BX353" s="1"/>
      <c r="BY353" s="1"/>
    </row>
    <row r="354" ht="30">
      <c r="A354" s="28" t="s">
        <v>294</v>
      </c>
      <c r="B354" s="28" t="s">
        <v>73</v>
      </c>
      <c r="C354" s="28" t="s">
        <v>26</v>
      </c>
      <c r="D354" s="28" t="s">
        <v>320</v>
      </c>
      <c r="E354" s="28" t="s">
        <v>127</v>
      </c>
      <c r="F354" s="29" t="s">
        <v>128</v>
      </c>
      <c r="G354" s="30">
        <v>99816.300000000003</v>
      </c>
      <c r="H354" s="30">
        <v>99816.300000000003</v>
      </c>
      <c r="I354" s="30">
        <v>99816.300000000003</v>
      </c>
      <c r="J354" s="30"/>
      <c r="K354" s="30"/>
      <c r="L354" s="30"/>
      <c r="M354" s="30">
        <f t="shared" si="1097"/>
        <v>99816.300000000003</v>
      </c>
      <c r="N354" s="30">
        <f t="shared" si="1098"/>
        <v>99816.300000000003</v>
      </c>
      <c r="O354" s="30">
        <f t="shared" si="1099"/>
        <v>99816.300000000003</v>
      </c>
      <c r="P354" s="30"/>
      <c r="Q354" s="30"/>
      <c r="R354" s="30">
        <v>12480.773999999999</v>
      </c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>
        <f t="shared" si="1005"/>
        <v>112297.07400000001</v>
      </c>
      <c r="AD354" s="30">
        <f t="shared" si="1006"/>
        <v>99816.300000000003</v>
      </c>
      <c r="AE354" s="30">
        <f t="shared" si="1007"/>
        <v>99816.300000000003</v>
      </c>
      <c r="AF354" s="30"/>
      <c r="AG354" s="30">
        <f t="shared" si="1008"/>
        <v>112297.07400000001</v>
      </c>
      <c r="AH354" s="30">
        <f t="shared" si="1009"/>
        <v>99816.300000000003</v>
      </c>
      <c r="AI354" s="30">
        <f t="shared" si="1010"/>
        <v>99816.300000000003</v>
      </c>
      <c r="AJ354" s="30"/>
      <c r="AK354" s="30"/>
      <c r="AL354" s="30"/>
      <c r="AM354" s="30"/>
      <c r="AN354" s="30"/>
      <c r="AO354" s="30"/>
      <c r="AP354" s="30"/>
      <c r="AQ354" s="30"/>
      <c r="AR354" s="30"/>
      <c r="AS354" s="30">
        <f t="shared" si="999"/>
        <v>112297.07400000001</v>
      </c>
      <c r="AT354" s="30">
        <f t="shared" si="1000"/>
        <v>99816.300000000003</v>
      </c>
      <c r="AU354" s="30">
        <f t="shared" si="1001"/>
        <v>99816.300000000003</v>
      </c>
      <c r="AV354" s="30"/>
      <c r="AW354" s="30"/>
      <c r="AX354" s="30"/>
      <c r="AY354" s="30">
        <f t="shared" si="1002"/>
        <v>112297.07400000001</v>
      </c>
      <c r="AZ354" s="30">
        <f t="shared" si="1003"/>
        <v>99816.300000000003</v>
      </c>
      <c r="BA354" s="30">
        <f t="shared" si="1004"/>
        <v>99816.300000000003</v>
      </c>
      <c r="BB354" s="30"/>
      <c r="BC354" s="30"/>
      <c r="BD354" s="30"/>
      <c r="BE354" s="30"/>
      <c r="BF354" s="30"/>
      <c r="BG354" s="30"/>
      <c r="BH354" s="30"/>
      <c r="BI354" s="30"/>
      <c r="BJ354" s="30"/>
      <c r="BK354" s="30"/>
      <c r="BL354" s="30">
        <f t="shared" si="996"/>
        <v>112297.07400000001</v>
      </c>
      <c r="BM354" s="30">
        <f t="shared" si="997"/>
        <v>99816.300000000003</v>
      </c>
      <c r="BN354" s="30">
        <f t="shared" si="998"/>
        <v>99816.300000000003</v>
      </c>
      <c r="BO354" s="30"/>
      <c r="BP354" s="31"/>
      <c r="BQ354" s="1"/>
      <c r="BR354" s="1"/>
      <c r="BS354" s="1"/>
      <c r="BT354" s="1"/>
      <c r="BU354" s="1"/>
      <c r="BV354" s="1"/>
      <c r="BW354" s="1"/>
      <c r="BX354" s="1"/>
      <c r="BY354" s="1"/>
    </row>
    <row r="355" ht="60">
      <c r="A355" s="28" t="s">
        <v>294</v>
      </c>
      <c r="B355" s="28" t="s">
        <v>73</v>
      </c>
      <c r="C355" s="28" t="s">
        <v>26</v>
      </c>
      <c r="D355" s="28" t="s">
        <v>321</v>
      </c>
      <c r="E355" s="28"/>
      <c r="F355" s="29" t="s">
        <v>322</v>
      </c>
      <c r="G355" s="30">
        <f>G356</f>
        <v>146272.70000000001</v>
      </c>
      <c r="H355" s="30">
        <f>H356</f>
        <v>66473.300000000003</v>
      </c>
      <c r="I355" s="30">
        <f>I356</f>
        <v>0</v>
      </c>
      <c r="J355" s="30">
        <f>J356</f>
        <v>0</v>
      </c>
      <c r="K355" s="30">
        <f>K356</f>
        <v>0</v>
      </c>
      <c r="L355" s="30">
        <f>L356</f>
        <v>0</v>
      </c>
      <c r="M355" s="30">
        <f t="shared" si="1097"/>
        <v>146272.70000000001</v>
      </c>
      <c r="N355" s="30">
        <f t="shared" si="1098"/>
        <v>66473.300000000003</v>
      </c>
      <c r="O355" s="30">
        <f t="shared" si="1099"/>
        <v>0</v>
      </c>
      <c r="P355" s="30">
        <f>P356</f>
        <v>0</v>
      </c>
      <c r="Q355" s="30">
        <f>Q356</f>
        <v>0</v>
      </c>
      <c r="R355" s="30">
        <f>R356</f>
        <v>0</v>
      </c>
      <c r="S355" s="30">
        <f>S356</f>
        <v>0</v>
      </c>
      <c r="T355" s="30">
        <f>T356</f>
        <v>0</v>
      </c>
      <c r="U355" s="30">
        <f>U356</f>
        <v>0</v>
      </c>
      <c r="V355" s="30">
        <f>V356</f>
        <v>0</v>
      </c>
      <c r="W355" s="30">
        <f>W356</f>
        <v>0</v>
      </c>
      <c r="X355" s="30">
        <f>X356</f>
        <v>0</v>
      </c>
      <c r="Y355" s="30">
        <f>Y356</f>
        <v>0</v>
      </c>
      <c r="Z355" s="30">
        <f>Z356</f>
        <v>0</v>
      </c>
      <c r="AA355" s="30">
        <f>AA356</f>
        <v>0</v>
      </c>
      <c r="AB355" s="30">
        <f>AB356</f>
        <v>0</v>
      </c>
      <c r="AC355" s="30">
        <f t="shared" si="1005"/>
        <v>146272.70000000001</v>
      </c>
      <c r="AD355" s="30">
        <f t="shared" si="1006"/>
        <v>66473.300000000003</v>
      </c>
      <c r="AE355" s="30">
        <f t="shared" si="1007"/>
        <v>0</v>
      </c>
      <c r="AF355" s="30">
        <f>AF356</f>
        <v>0</v>
      </c>
      <c r="AG355" s="30">
        <f t="shared" si="1008"/>
        <v>146272.70000000001</v>
      </c>
      <c r="AH355" s="30">
        <f t="shared" si="1009"/>
        <v>66473.300000000003</v>
      </c>
      <c r="AI355" s="30">
        <f t="shared" si="1010"/>
        <v>0</v>
      </c>
      <c r="AJ355" s="30">
        <f>AJ356</f>
        <v>0</v>
      </c>
      <c r="AK355" s="30">
        <f>AK356</f>
        <v>0</v>
      </c>
      <c r="AL355" s="30">
        <f>AL356</f>
        <v>0</v>
      </c>
      <c r="AM355" s="30">
        <f>AM356</f>
        <v>0</v>
      </c>
      <c r="AN355" s="30">
        <f>AN356</f>
        <v>0</v>
      </c>
      <c r="AO355" s="30">
        <f>AO356</f>
        <v>0</v>
      </c>
      <c r="AP355" s="30">
        <f>AP356</f>
        <v>0</v>
      </c>
      <c r="AQ355" s="30">
        <f>AQ356</f>
        <v>0</v>
      </c>
      <c r="AR355" s="30">
        <f>AR356</f>
        <v>0</v>
      </c>
      <c r="AS355" s="30">
        <f t="shared" si="999"/>
        <v>146272.70000000001</v>
      </c>
      <c r="AT355" s="30">
        <f t="shared" si="1000"/>
        <v>66473.300000000003</v>
      </c>
      <c r="AU355" s="30">
        <f t="shared" si="1001"/>
        <v>0</v>
      </c>
      <c r="AV355" s="30">
        <f>AV356</f>
        <v>0</v>
      </c>
      <c r="AW355" s="30">
        <f>AW356</f>
        <v>0</v>
      </c>
      <c r="AX355" s="30">
        <f>AX356</f>
        <v>0</v>
      </c>
      <c r="AY355" s="30">
        <f t="shared" si="1002"/>
        <v>146272.70000000001</v>
      </c>
      <c r="AZ355" s="30">
        <f t="shared" si="1003"/>
        <v>66473.300000000003</v>
      </c>
      <c r="BA355" s="30">
        <f t="shared" si="1004"/>
        <v>0</v>
      </c>
      <c r="BB355" s="30">
        <f>BB356</f>
        <v>0</v>
      </c>
      <c r="BC355" s="30">
        <f>BC356</f>
        <v>0</v>
      </c>
      <c r="BD355" s="30">
        <f>BD356</f>
        <v>0</v>
      </c>
      <c r="BE355" s="30">
        <f>BE356</f>
        <v>0</v>
      </c>
      <c r="BF355" s="30">
        <f>BF356</f>
        <v>0</v>
      </c>
      <c r="BG355" s="30">
        <f>BG356</f>
        <v>0</v>
      </c>
      <c r="BH355" s="30">
        <f>BH356</f>
        <v>0</v>
      </c>
      <c r="BI355" s="30">
        <f>BI356</f>
        <v>0</v>
      </c>
      <c r="BJ355" s="30">
        <f>BJ356</f>
        <v>0</v>
      </c>
      <c r="BK355" s="30">
        <f>BK356</f>
        <v>0</v>
      </c>
      <c r="BL355" s="30">
        <f t="shared" si="996"/>
        <v>146272.70000000001</v>
      </c>
      <c r="BM355" s="30">
        <f t="shared" si="997"/>
        <v>66473.300000000003</v>
      </c>
      <c r="BN355" s="30">
        <f t="shared" si="998"/>
        <v>0</v>
      </c>
      <c r="BO355" s="30">
        <f>BO356</f>
        <v>0</v>
      </c>
      <c r="BP355" s="31"/>
      <c r="BQ355" s="1"/>
      <c r="BR355" s="1"/>
      <c r="BS355" s="1"/>
      <c r="BT355" s="1"/>
      <c r="BU355" s="1"/>
      <c r="BV355" s="1"/>
      <c r="BW355" s="1"/>
      <c r="BX355" s="1"/>
      <c r="BY355" s="1"/>
    </row>
    <row r="356" ht="30">
      <c r="A356" s="28" t="s">
        <v>294</v>
      </c>
      <c r="B356" s="28" t="s">
        <v>73</v>
      </c>
      <c r="C356" s="28" t="s">
        <v>26</v>
      </c>
      <c r="D356" s="28" t="s">
        <v>321</v>
      </c>
      <c r="E356" s="28" t="s">
        <v>127</v>
      </c>
      <c r="F356" s="29" t="s">
        <v>128</v>
      </c>
      <c r="G356" s="30">
        <v>146272.70000000001</v>
      </c>
      <c r="H356" s="30">
        <v>66473.300000000003</v>
      </c>
      <c r="I356" s="30"/>
      <c r="J356" s="30"/>
      <c r="K356" s="30"/>
      <c r="L356" s="30"/>
      <c r="M356" s="30">
        <f t="shared" si="1097"/>
        <v>146272.70000000001</v>
      </c>
      <c r="N356" s="30">
        <f t="shared" si="1098"/>
        <v>66473.300000000003</v>
      </c>
      <c r="O356" s="30">
        <f t="shared" si="1099"/>
        <v>0</v>
      </c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>
        <f t="shared" si="1005"/>
        <v>146272.70000000001</v>
      </c>
      <c r="AD356" s="30">
        <f t="shared" si="1006"/>
        <v>66473.300000000003</v>
      </c>
      <c r="AE356" s="30">
        <f t="shared" si="1007"/>
        <v>0</v>
      </c>
      <c r="AF356" s="30"/>
      <c r="AG356" s="30">
        <f t="shared" si="1008"/>
        <v>146272.70000000001</v>
      </c>
      <c r="AH356" s="30">
        <f t="shared" si="1009"/>
        <v>66473.300000000003</v>
      </c>
      <c r="AI356" s="30">
        <f t="shared" si="1010"/>
        <v>0</v>
      </c>
      <c r="AJ356" s="30"/>
      <c r="AK356" s="30"/>
      <c r="AL356" s="30"/>
      <c r="AM356" s="30"/>
      <c r="AN356" s="30"/>
      <c r="AO356" s="30"/>
      <c r="AP356" s="30"/>
      <c r="AQ356" s="30"/>
      <c r="AR356" s="30"/>
      <c r="AS356" s="30">
        <f t="shared" si="999"/>
        <v>146272.70000000001</v>
      </c>
      <c r="AT356" s="30">
        <f t="shared" si="1000"/>
        <v>66473.300000000003</v>
      </c>
      <c r="AU356" s="30">
        <f t="shared" si="1001"/>
        <v>0</v>
      </c>
      <c r="AV356" s="30"/>
      <c r="AW356" s="30"/>
      <c r="AX356" s="30"/>
      <c r="AY356" s="30">
        <f t="shared" si="1002"/>
        <v>146272.70000000001</v>
      </c>
      <c r="AZ356" s="30">
        <f t="shared" si="1003"/>
        <v>66473.300000000003</v>
      </c>
      <c r="BA356" s="30">
        <f t="shared" si="1004"/>
        <v>0</v>
      </c>
      <c r="BB356" s="30"/>
      <c r="BC356" s="30"/>
      <c r="BD356" s="30"/>
      <c r="BE356" s="30"/>
      <c r="BF356" s="30"/>
      <c r="BG356" s="30"/>
      <c r="BH356" s="30"/>
      <c r="BI356" s="30"/>
      <c r="BJ356" s="30"/>
      <c r="BK356" s="30"/>
      <c r="BL356" s="30">
        <f t="shared" ref="BL356:BL419" si="1186">AY356+BB356+BC356+BE356+BD356</f>
        <v>146272.70000000001</v>
      </c>
      <c r="BM356" s="30">
        <f t="shared" ref="BM356:BM419" si="1187">AZ356+BF356+BG356+BH356</f>
        <v>66473.300000000003</v>
      </c>
      <c r="BN356" s="30">
        <f t="shared" ref="BN356:BN419" si="1188">BA356+BI356+BJ356+BK356</f>
        <v>0</v>
      </c>
      <c r="BO356" s="30"/>
      <c r="BP356" s="31"/>
      <c r="BQ356" s="1"/>
      <c r="BR356" s="1"/>
      <c r="BS356" s="1"/>
      <c r="BT356" s="1"/>
      <c r="BU356" s="1"/>
      <c r="BV356" s="1"/>
      <c r="BW356" s="1"/>
      <c r="BX356" s="1"/>
      <c r="BY356" s="1"/>
    </row>
    <row r="357" ht="45">
      <c r="A357" s="28" t="s">
        <v>294</v>
      </c>
      <c r="B357" s="28" t="s">
        <v>73</v>
      </c>
      <c r="C357" s="28" t="s">
        <v>26</v>
      </c>
      <c r="D357" s="28" t="s">
        <v>323</v>
      </c>
      <c r="E357" s="28"/>
      <c r="F357" s="29" t="s">
        <v>324</v>
      </c>
      <c r="G357" s="30">
        <f>G358</f>
        <v>15300</v>
      </c>
      <c r="H357" s="30">
        <f>H358</f>
        <v>0</v>
      </c>
      <c r="I357" s="30">
        <f>I358</f>
        <v>0</v>
      </c>
      <c r="J357" s="30">
        <f>J358</f>
        <v>0</v>
      </c>
      <c r="K357" s="30">
        <f>K358</f>
        <v>0</v>
      </c>
      <c r="L357" s="30">
        <f>L358</f>
        <v>0</v>
      </c>
      <c r="M357" s="30">
        <f t="shared" si="1097"/>
        <v>15300</v>
      </c>
      <c r="N357" s="30">
        <f t="shared" si="1098"/>
        <v>0</v>
      </c>
      <c r="O357" s="30">
        <f t="shared" si="1099"/>
        <v>0</v>
      </c>
      <c r="P357" s="30">
        <f>P358</f>
        <v>0</v>
      </c>
      <c r="Q357" s="30">
        <f>Q358</f>
        <v>0</v>
      </c>
      <c r="R357" s="30">
        <f>R358</f>
        <v>0</v>
      </c>
      <c r="S357" s="30">
        <f>S358</f>
        <v>0</v>
      </c>
      <c r="T357" s="30">
        <f>T358</f>
        <v>0</v>
      </c>
      <c r="U357" s="30">
        <f>U358</f>
        <v>0</v>
      </c>
      <c r="V357" s="30">
        <f>V358</f>
        <v>0</v>
      </c>
      <c r="W357" s="30">
        <f>W358</f>
        <v>0</v>
      </c>
      <c r="X357" s="30">
        <f>X358</f>
        <v>0</v>
      </c>
      <c r="Y357" s="30">
        <f>Y358</f>
        <v>0</v>
      </c>
      <c r="Z357" s="30">
        <f>Z358</f>
        <v>0</v>
      </c>
      <c r="AA357" s="30">
        <f>AA358</f>
        <v>0</v>
      </c>
      <c r="AB357" s="30">
        <f>AB358</f>
        <v>0</v>
      </c>
      <c r="AC357" s="30">
        <f t="shared" si="1005"/>
        <v>15300</v>
      </c>
      <c r="AD357" s="30">
        <f t="shared" si="1006"/>
        <v>0</v>
      </c>
      <c r="AE357" s="30">
        <f t="shared" si="1007"/>
        <v>0</v>
      </c>
      <c r="AF357" s="30">
        <f>AF358</f>
        <v>0</v>
      </c>
      <c r="AG357" s="30">
        <f t="shared" si="1008"/>
        <v>15300</v>
      </c>
      <c r="AH357" s="30">
        <f t="shared" si="1009"/>
        <v>0</v>
      </c>
      <c r="AI357" s="30">
        <f t="shared" si="1010"/>
        <v>0</v>
      </c>
      <c r="AJ357" s="30">
        <f>AJ358</f>
        <v>0</v>
      </c>
      <c r="AK357" s="30">
        <f>AK358</f>
        <v>0</v>
      </c>
      <c r="AL357" s="30">
        <f>AL358</f>
        <v>0</v>
      </c>
      <c r="AM357" s="30">
        <f>AM358</f>
        <v>0</v>
      </c>
      <c r="AN357" s="30">
        <f>AN358</f>
        <v>0</v>
      </c>
      <c r="AO357" s="30">
        <f>AO358</f>
        <v>0</v>
      </c>
      <c r="AP357" s="30">
        <f>AP358</f>
        <v>0</v>
      </c>
      <c r="AQ357" s="30">
        <f>AQ358</f>
        <v>0</v>
      </c>
      <c r="AR357" s="30">
        <f>AR358</f>
        <v>0</v>
      </c>
      <c r="AS357" s="30">
        <f t="shared" ref="AS357:AS420" si="1189">AG357+AJ357+AK357+AL357+AM357</f>
        <v>15300</v>
      </c>
      <c r="AT357" s="30">
        <f t="shared" ref="AT357:AT420" si="1190">AH357+AN357+AO357+AP357</f>
        <v>0</v>
      </c>
      <c r="AU357" s="30">
        <f t="shared" ref="AU357:AU420" si="1191">AI357+AR357+AQ357</f>
        <v>0</v>
      </c>
      <c r="AV357" s="30">
        <f>AV358</f>
        <v>0</v>
      </c>
      <c r="AW357" s="30">
        <f>AW358</f>
        <v>0</v>
      </c>
      <c r="AX357" s="30">
        <f>AX358</f>
        <v>0</v>
      </c>
      <c r="AY357" s="30">
        <f t="shared" ref="AY357:AY420" si="1192">AS357+AV357</f>
        <v>15300</v>
      </c>
      <c r="AZ357" s="30">
        <f t="shared" ref="AZ357:AZ420" si="1193">AT357+AW357</f>
        <v>0</v>
      </c>
      <c r="BA357" s="30">
        <f t="shared" ref="BA357:BA420" si="1194">AU357+AX357</f>
        <v>0</v>
      </c>
      <c r="BB357" s="30">
        <f>BB358</f>
        <v>0</v>
      </c>
      <c r="BC357" s="30">
        <f>BC358</f>
        <v>0</v>
      </c>
      <c r="BD357" s="30">
        <f>BD358</f>
        <v>0</v>
      </c>
      <c r="BE357" s="30">
        <f>BE358</f>
        <v>0</v>
      </c>
      <c r="BF357" s="30">
        <f>BF358</f>
        <v>0</v>
      </c>
      <c r="BG357" s="30">
        <f>BG358</f>
        <v>0</v>
      </c>
      <c r="BH357" s="30">
        <f>BH358</f>
        <v>0</v>
      </c>
      <c r="BI357" s="30">
        <f>BI358</f>
        <v>0</v>
      </c>
      <c r="BJ357" s="30">
        <f>BJ358</f>
        <v>0</v>
      </c>
      <c r="BK357" s="30">
        <f>BK358</f>
        <v>0</v>
      </c>
      <c r="BL357" s="30">
        <f t="shared" si="1186"/>
        <v>15300</v>
      </c>
      <c r="BM357" s="30">
        <f t="shared" si="1187"/>
        <v>0</v>
      </c>
      <c r="BN357" s="30">
        <f t="shared" si="1188"/>
        <v>0</v>
      </c>
      <c r="BO357" s="30">
        <f>BO358</f>
        <v>0</v>
      </c>
      <c r="BP357" s="31"/>
      <c r="BQ357" s="1"/>
      <c r="BR357" s="1"/>
      <c r="BS357" s="1"/>
      <c r="BT357" s="1"/>
      <c r="BU357" s="1"/>
      <c r="BV357" s="1"/>
      <c r="BW357" s="1"/>
      <c r="BX357" s="1"/>
      <c r="BY357" s="1"/>
    </row>
    <row r="358" ht="30">
      <c r="A358" s="28" t="s">
        <v>294</v>
      </c>
      <c r="B358" s="28" t="s">
        <v>73</v>
      </c>
      <c r="C358" s="28" t="s">
        <v>26</v>
      </c>
      <c r="D358" s="28" t="s">
        <v>323</v>
      </c>
      <c r="E358" s="28" t="s">
        <v>127</v>
      </c>
      <c r="F358" s="29" t="s">
        <v>128</v>
      </c>
      <c r="G358" s="30">
        <v>15300</v>
      </c>
      <c r="H358" s="30"/>
      <c r="I358" s="30"/>
      <c r="J358" s="30"/>
      <c r="K358" s="30"/>
      <c r="L358" s="30"/>
      <c r="M358" s="30">
        <f t="shared" si="1097"/>
        <v>15300</v>
      </c>
      <c r="N358" s="30">
        <f t="shared" si="1098"/>
        <v>0</v>
      </c>
      <c r="O358" s="30">
        <f t="shared" si="1099"/>
        <v>0</v>
      </c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>
        <f t="shared" si="1005"/>
        <v>15300</v>
      </c>
      <c r="AD358" s="30">
        <f t="shared" si="1006"/>
        <v>0</v>
      </c>
      <c r="AE358" s="30">
        <f t="shared" si="1007"/>
        <v>0</v>
      </c>
      <c r="AF358" s="30"/>
      <c r="AG358" s="30">
        <f t="shared" si="1008"/>
        <v>15300</v>
      </c>
      <c r="AH358" s="30">
        <f t="shared" si="1009"/>
        <v>0</v>
      </c>
      <c r="AI358" s="30">
        <f t="shared" si="1010"/>
        <v>0</v>
      </c>
      <c r="AJ358" s="30"/>
      <c r="AK358" s="30"/>
      <c r="AL358" s="30"/>
      <c r="AM358" s="30"/>
      <c r="AN358" s="30"/>
      <c r="AO358" s="30"/>
      <c r="AP358" s="30"/>
      <c r="AQ358" s="30"/>
      <c r="AR358" s="30"/>
      <c r="AS358" s="30">
        <f t="shared" si="1189"/>
        <v>15300</v>
      </c>
      <c r="AT358" s="30">
        <f t="shared" si="1190"/>
        <v>0</v>
      </c>
      <c r="AU358" s="30">
        <f t="shared" si="1191"/>
        <v>0</v>
      </c>
      <c r="AV358" s="30"/>
      <c r="AW358" s="30"/>
      <c r="AX358" s="30"/>
      <c r="AY358" s="30">
        <f t="shared" si="1192"/>
        <v>15300</v>
      </c>
      <c r="AZ358" s="30">
        <f t="shared" si="1193"/>
        <v>0</v>
      </c>
      <c r="BA358" s="30">
        <f t="shared" si="1194"/>
        <v>0</v>
      </c>
      <c r="BB358" s="30"/>
      <c r="BC358" s="30"/>
      <c r="BD358" s="30"/>
      <c r="BE358" s="30"/>
      <c r="BF358" s="30"/>
      <c r="BG358" s="30"/>
      <c r="BH358" s="30"/>
      <c r="BI358" s="30"/>
      <c r="BJ358" s="30"/>
      <c r="BK358" s="30"/>
      <c r="BL358" s="30">
        <f t="shared" si="1186"/>
        <v>15300</v>
      </c>
      <c r="BM358" s="30">
        <f t="shared" si="1187"/>
        <v>0</v>
      </c>
      <c r="BN358" s="30">
        <f t="shared" si="1188"/>
        <v>0</v>
      </c>
      <c r="BO358" s="30"/>
      <c r="BP358" s="31"/>
      <c r="BQ358" s="1"/>
      <c r="BR358" s="1"/>
      <c r="BS358" s="1"/>
      <c r="BT358" s="1"/>
      <c r="BU358" s="1"/>
      <c r="BV358" s="1"/>
      <c r="BW358" s="1"/>
      <c r="BX358" s="1"/>
      <c r="BY358" s="1"/>
    </row>
    <row r="359" s="23" customFormat="1" ht="15">
      <c r="A359" s="24" t="s">
        <v>294</v>
      </c>
      <c r="B359" s="24" t="s">
        <v>73</v>
      </c>
      <c r="C359" s="24" t="s">
        <v>325</v>
      </c>
      <c r="D359" s="24"/>
      <c r="E359" s="24"/>
      <c r="F359" s="25" t="s">
        <v>326</v>
      </c>
      <c r="G359" s="26">
        <f>G360+G365</f>
        <v>13455481.799999995</v>
      </c>
      <c r="H359" s="26">
        <f>H360+H365</f>
        <v>12973886.899999999</v>
      </c>
      <c r="I359" s="26">
        <f>I360+I365</f>
        <v>12519201.1</v>
      </c>
      <c r="J359" s="26">
        <f>J360+J365</f>
        <v>0</v>
      </c>
      <c r="K359" s="26">
        <f>K360+K365</f>
        <v>0</v>
      </c>
      <c r="L359" s="26">
        <f>L360+L365</f>
        <v>0</v>
      </c>
      <c r="M359" s="26">
        <f t="shared" si="1097"/>
        <v>13455481.799999995</v>
      </c>
      <c r="N359" s="26">
        <f t="shared" si="1098"/>
        <v>12973886.899999999</v>
      </c>
      <c r="O359" s="26">
        <f t="shared" si="1099"/>
        <v>12519201.1</v>
      </c>
      <c r="P359" s="26">
        <f>P360+P365</f>
        <v>4859.3269999999993</v>
      </c>
      <c r="Q359" s="26">
        <f>Q360+Q365</f>
        <v>0</v>
      </c>
      <c r="R359" s="26">
        <f>R360+R365</f>
        <v>204132.962</v>
      </c>
      <c r="S359" s="26">
        <f>S360+S365</f>
        <v>-62828.428999999996</v>
      </c>
      <c r="T359" s="26">
        <f>T360+T365</f>
        <v>0</v>
      </c>
      <c r="U359" s="26">
        <f>U360+U365</f>
        <v>5806.3629999999994</v>
      </c>
      <c r="V359" s="26">
        <f>V360+V365</f>
        <v>1888.5160000000001</v>
      </c>
      <c r="W359" s="26">
        <f>W360+W365</f>
        <v>9200</v>
      </c>
      <c r="X359" s="26">
        <f>X360+X365</f>
        <v>0</v>
      </c>
      <c r="Y359" s="26">
        <f>Y360+Y365</f>
        <v>5806.3629999999994</v>
      </c>
      <c r="Z359" s="26">
        <f>Z360+Z365</f>
        <v>1770.6669999999999</v>
      </c>
      <c r="AA359" s="26">
        <f>AA360+AA365</f>
        <v>53628.428999999996</v>
      </c>
      <c r="AB359" s="26">
        <f>AB360+AB365</f>
        <v>0</v>
      </c>
      <c r="AC359" s="26">
        <f t="shared" si="1005"/>
        <v>13601645.659999995</v>
      </c>
      <c r="AD359" s="26">
        <f t="shared" si="1006"/>
        <v>12990781.778999999</v>
      </c>
      <c r="AE359" s="26">
        <f t="shared" si="1007"/>
        <v>12580406.558999998</v>
      </c>
      <c r="AF359" s="26">
        <f>AF360+AF365</f>
        <v>-6000</v>
      </c>
      <c r="AG359" s="26">
        <f t="shared" si="1008"/>
        <v>13595645.659999995</v>
      </c>
      <c r="AH359" s="26">
        <f t="shared" si="1009"/>
        <v>12990781.778999999</v>
      </c>
      <c r="AI359" s="26">
        <f t="shared" si="1010"/>
        <v>12580406.558999998</v>
      </c>
      <c r="AJ359" s="26">
        <f>AJ360+AJ365</f>
        <v>-54620.699999999997</v>
      </c>
      <c r="AK359" s="26">
        <f>AK360+AK365</f>
        <v>0</v>
      </c>
      <c r="AL359" s="26">
        <f>AL360+AL365</f>
        <v>30632.421999999999</v>
      </c>
      <c r="AM359" s="26">
        <f>AM360+AM365</f>
        <v>0</v>
      </c>
      <c r="AN359" s="26">
        <f>AN360+AN365</f>
        <v>121902.88923</v>
      </c>
      <c r="AO359" s="26">
        <f>AO360+AO365</f>
        <v>0</v>
      </c>
      <c r="AP359" s="26">
        <f>AP360+AP365</f>
        <v>0</v>
      </c>
      <c r="AQ359" s="26">
        <f>AQ360+AQ365</f>
        <v>0</v>
      </c>
      <c r="AR359" s="26">
        <f>AR360+AR365</f>
        <v>0</v>
      </c>
      <c r="AS359" s="26">
        <f t="shared" si="1189"/>
        <v>13571657.381999996</v>
      </c>
      <c r="AT359" s="26">
        <f t="shared" si="1190"/>
        <v>13112684.668229999</v>
      </c>
      <c r="AU359" s="26">
        <f t="shared" si="1191"/>
        <v>12580406.558999998</v>
      </c>
      <c r="AV359" s="26">
        <f>AV360+AV365</f>
        <v>0</v>
      </c>
      <c r="AW359" s="26">
        <f>AW360+AW365</f>
        <v>0</v>
      </c>
      <c r="AX359" s="26">
        <f>AX360+AX365</f>
        <v>0</v>
      </c>
      <c r="AY359" s="26">
        <f t="shared" si="1192"/>
        <v>13571657.381999996</v>
      </c>
      <c r="AZ359" s="26">
        <f t="shared" si="1193"/>
        <v>13112684.668229999</v>
      </c>
      <c r="BA359" s="26">
        <f t="shared" si="1194"/>
        <v>12580406.558999998</v>
      </c>
      <c r="BB359" s="26">
        <f>BB360+BB365</f>
        <v>8929.5460000000003</v>
      </c>
      <c r="BC359" s="26">
        <f>BC360+BC365</f>
        <v>-16026.608</v>
      </c>
      <c r="BD359" s="26">
        <f>BD360+BD365</f>
        <v>233.49299999999999</v>
      </c>
      <c r="BE359" s="26">
        <f>BE360+BE365</f>
        <v>0</v>
      </c>
      <c r="BF359" s="26">
        <f>BF360+BF365</f>
        <v>229203.21600000001</v>
      </c>
      <c r="BG359" s="26">
        <f>BG360+BG365</f>
        <v>2101.4319999999998</v>
      </c>
      <c r="BH359" s="26">
        <f>BH360+BH365</f>
        <v>0</v>
      </c>
      <c r="BI359" s="26">
        <f>BI360+BI365</f>
        <v>0</v>
      </c>
      <c r="BJ359" s="26">
        <f>BJ360+BJ365</f>
        <v>0</v>
      </c>
      <c r="BK359" s="26">
        <f>BK360+BK365</f>
        <v>0</v>
      </c>
      <c r="BL359" s="26">
        <f t="shared" si="1186"/>
        <v>13564793.812999997</v>
      </c>
      <c r="BM359" s="26">
        <f t="shared" si="1187"/>
        <v>13343989.316229999</v>
      </c>
      <c r="BN359" s="26">
        <f t="shared" si="1188"/>
        <v>12580406.558999998</v>
      </c>
      <c r="BO359" s="26">
        <f>BO360+BO365</f>
        <v>0</v>
      </c>
      <c r="BP359" s="27"/>
      <c r="BQ359" s="23"/>
      <c r="BR359" s="23"/>
      <c r="BS359" s="23"/>
      <c r="BT359" s="23"/>
      <c r="BU359" s="23"/>
      <c r="BV359" s="23"/>
      <c r="BW359" s="23"/>
      <c r="BX359" s="23"/>
      <c r="BY359" s="23"/>
    </row>
    <row r="360" ht="45">
      <c r="A360" s="28" t="s">
        <v>294</v>
      </c>
      <c r="B360" s="28" t="s">
        <v>73</v>
      </c>
      <c r="C360" s="28" t="s">
        <v>325</v>
      </c>
      <c r="D360" s="28" t="s">
        <v>244</v>
      </c>
      <c r="E360" s="28"/>
      <c r="F360" s="29" t="s">
        <v>245</v>
      </c>
      <c r="G360" s="30">
        <f t="shared" ref="G360:G363" si="1195">G361</f>
        <v>20575</v>
      </c>
      <c r="H360" s="30">
        <f t="shared" ref="H360:H363" si="1196">H361</f>
        <v>19554.5</v>
      </c>
      <c r="I360" s="30">
        <f t="shared" ref="I360:I363" si="1197">I361</f>
        <v>21102.700000000001</v>
      </c>
      <c r="J360" s="30">
        <f t="shared" ref="J360:J363" si="1198">J361</f>
        <v>0</v>
      </c>
      <c r="K360" s="30">
        <f t="shared" ref="K360:K363" si="1199">K361</f>
        <v>0</v>
      </c>
      <c r="L360" s="30">
        <f t="shared" ref="L360:L363" si="1200">L361</f>
        <v>0</v>
      </c>
      <c r="M360" s="30">
        <f t="shared" si="1097"/>
        <v>20575</v>
      </c>
      <c r="N360" s="30">
        <f t="shared" si="1098"/>
        <v>19554.5</v>
      </c>
      <c r="O360" s="30">
        <f t="shared" si="1099"/>
        <v>21102.700000000001</v>
      </c>
      <c r="P360" s="30">
        <f t="shared" ref="P360:P363" si="1201">P361</f>
        <v>0</v>
      </c>
      <c r="Q360" s="30">
        <f t="shared" ref="Q360:Q363" si="1202">Q361</f>
        <v>0</v>
      </c>
      <c r="R360" s="30">
        <f t="shared" ref="R360:R363" si="1203">R361</f>
        <v>0</v>
      </c>
      <c r="S360" s="30">
        <f t="shared" ref="S360:S363" si="1204">S361</f>
        <v>-7660</v>
      </c>
      <c r="T360" s="30">
        <f t="shared" ref="T360:T363" si="1205">T361</f>
        <v>0</v>
      </c>
      <c r="U360" s="30">
        <f t="shared" ref="U360:U363" si="1206">U361</f>
        <v>0</v>
      </c>
      <c r="V360" s="30">
        <f t="shared" ref="V360:V363" si="1207">V361</f>
        <v>0</v>
      </c>
      <c r="W360" s="30">
        <f t="shared" ref="W360:W363" si="1208">W361</f>
        <v>0</v>
      </c>
      <c r="X360" s="30">
        <f t="shared" ref="X360:X363" si="1209">X361</f>
        <v>0</v>
      </c>
      <c r="Y360" s="30">
        <f t="shared" ref="Y360:Y363" si="1210">Y361</f>
        <v>0</v>
      </c>
      <c r="Z360" s="30">
        <f t="shared" ref="Z360:Z363" si="1211">Z361</f>
        <v>0</v>
      </c>
      <c r="AA360" s="30">
        <f t="shared" ref="AA360:AA363" si="1212">AA361</f>
        <v>7660</v>
      </c>
      <c r="AB360" s="30">
        <f t="shared" ref="AB360:AB363" si="1213">AB361</f>
        <v>0</v>
      </c>
      <c r="AC360" s="30">
        <f t="shared" si="1005"/>
        <v>12915</v>
      </c>
      <c r="AD360" s="30">
        <f t="shared" si="1006"/>
        <v>19554.5</v>
      </c>
      <c r="AE360" s="30">
        <f t="shared" si="1007"/>
        <v>28762.700000000001</v>
      </c>
      <c r="AF360" s="30">
        <f t="shared" ref="AF360:AF363" si="1214">AF361</f>
        <v>0</v>
      </c>
      <c r="AG360" s="30">
        <f t="shared" si="1008"/>
        <v>12915</v>
      </c>
      <c r="AH360" s="30">
        <f t="shared" si="1009"/>
        <v>19554.5</v>
      </c>
      <c r="AI360" s="30">
        <f t="shared" si="1010"/>
        <v>28762.700000000001</v>
      </c>
      <c r="AJ360" s="30">
        <f t="shared" ref="AJ360:AJ363" si="1215">AJ361</f>
        <v>0</v>
      </c>
      <c r="AK360" s="30">
        <f t="shared" ref="AK360:AK363" si="1216">AK361</f>
        <v>0</v>
      </c>
      <c r="AL360" s="30">
        <f t="shared" ref="AL360:AL363" si="1217">AL361</f>
        <v>0</v>
      </c>
      <c r="AM360" s="30">
        <f t="shared" ref="AM360:AM363" si="1218">AM361</f>
        <v>0</v>
      </c>
      <c r="AN360" s="30">
        <f t="shared" ref="AN360:AN363" si="1219">AN361</f>
        <v>0</v>
      </c>
      <c r="AO360" s="30">
        <f t="shared" ref="AO360:AO363" si="1220">AO361</f>
        <v>0</v>
      </c>
      <c r="AP360" s="30">
        <f t="shared" ref="AP360:AP363" si="1221">AP361</f>
        <v>0</v>
      </c>
      <c r="AQ360" s="30">
        <f t="shared" ref="AQ360:AQ363" si="1222">AQ361</f>
        <v>0</v>
      </c>
      <c r="AR360" s="30">
        <f t="shared" ref="AR360:AR363" si="1223">AR361</f>
        <v>0</v>
      </c>
      <c r="AS360" s="30">
        <f t="shared" si="1189"/>
        <v>12915</v>
      </c>
      <c r="AT360" s="30">
        <f t="shared" si="1190"/>
        <v>19554.5</v>
      </c>
      <c r="AU360" s="30">
        <f t="shared" si="1191"/>
        <v>28762.700000000001</v>
      </c>
      <c r="AV360" s="30">
        <f t="shared" ref="AV360:AV363" si="1224">AV361</f>
        <v>0</v>
      </c>
      <c r="AW360" s="30">
        <f t="shared" ref="AW360:AW363" si="1225">AW361</f>
        <v>0</v>
      </c>
      <c r="AX360" s="30">
        <f t="shared" ref="AX360:AX363" si="1226">AX361</f>
        <v>0</v>
      </c>
      <c r="AY360" s="30">
        <f t="shared" si="1192"/>
        <v>12915</v>
      </c>
      <c r="AZ360" s="30">
        <f t="shared" si="1193"/>
        <v>19554.5</v>
      </c>
      <c r="BA360" s="30">
        <f t="shared" si="1194"/>
        <v>28762.700000000001</v>
      </c>
      <c r="BB360" s="30">
        <f t="shared" ref="BB360:BB363" si="1227">BB361</f>
        <v>0</v>
      </c>
      <c r="BC360" s="30">
        <f t="shared" ref="BC360:BC363" si="1228">BC361</f>
        <v>0</v>
      </c>
      <c r="BD360" s="30">
        <f t="shared" ref="BD360:BD363" si="1229">BD361</f>
        <v>0</v>
      </c>
      <c r="BE360" s="30">
        <f t="shared" ref="BE360:BE363" si="1230">BE361</f>
        <v>0</v>
      </c>
      <c r="BF360" s="30">
        <f t="shared" ref="BF360:BF363" si="1231">BF361</f>
        <v>0</v>
      </c>
      <c r="BG360" s="30">
        <f t="shared" ref="BG360:BG363" si="1232">BG361</f>
        <v>0</v>
      </c>
      <c r="BH360" s="30">
        <f t="shared" ref="BH360:BH363" si="1233">BH361</f>
        <v>0</v>
      </c>
      <c r="BI360" s="30">
        <f t="shared" ref="BI360:BI363" si="1234">BI361</f>
        <v>0</v>
      </c>
      <c r="BJ360" s="30">
        <f t="shared" ref="BJ360:BJ363" si="1235">BJ361</f>
        <v>0</v>
      </c>
      <c r="BK360" s="30">
        <f t="shared" ref="BK360:BK363" si="1236">BK361</f>
        <v>0</v>
      </c>
      <c r="BL360" s="30">
        <f t="shared" si="1186"/>
        <v>12915</v>
      </c>
      <c r="BM360" s="30">
        <f t="shared" si="1187"/>
        <v>19554.5</v>
      </c>
      <c r="BN360" s="30">
        <f t="shared" si="1188"/>
        <v>28762.700000000001</v>
      </c>
      <c r="BO360" s="30">
        <f t="shared" ref="BO360:BO363" si="1237">BO361</f>
        <v>0</v>
      </c>
      <c r="BP360" s="31"/>
      <c r="BQ360" s="1"/>
      <c r="BR360" s="1"/>
      <c r="BS360" s="1"/>
      <c r="BT360" s="1"/>
      <c r="BU360" s="1"/>
      <c r="BV360" s="1"/>
      <c r="BW360" s="1"/>
      <c r="BX360" s="1"/>
      <c r="BY360" s="1"/>
    </row>
    <row r="361" ht="15">
      <c r="A361" s="28" t="s">
        <v>294</v>
      </c>
      <c r="B361" s="28" t="s">
        <v>73</v>
      </c>
      <c r="C361" s="28" t="s">
        <v>325</v>
      </c>
      <c r="D361" s="28" t="s">
        <v>246</v>
      </c>
      <c r="E361" s="28"/>
      <c r="F361" s="29" t="s">
        <v>33</v>
      </c>
      <c r="G361" s="30">
        <f t="shared" si="1195"/>
        <v>20575</v>
      </c>
      <c r="H361" s="30">
        <f t="shared" si="1196"/>
        <v>19554.5</v>
      </c>
      <c r="I361" s="30">
        <f t="shared" si="1197"/>
        <v>21102.700000000001</v>
      </c>
      <c r="J361" s="30">
        <f t="shared" si="1198"/>
        <v>0</v>
      </c>
      <c r="K361" s="30">
        <f t="shared" si="1199"/>
        <v>0</v>
      </c>
      <c r="L361" s="30">
        <f t="shared" si="1200"/>
        <v>0</v>
      </c>
      <c r="M361" s="30">
        <f t="shared" si="1097"/>
        <v>20575</v>
      </c>
      <c r="N361" s="30">
        <f t="shared" si="1098"/>
        <v>19554.5</v>
      </c>
      <c r="O361" s="30">
        <f t="shared" si="1099"/>
        <v>21102.700000000001</v>
      </c>
      <c r="P361" s="30">
        <f t="shared" si="1201"/>
        <v>0</v>
      </c>
      <c r="Q361" s="30">
        <f t="shared" si="1202"/>
        <v>0</v>
      </c>
      <c r="R361" s="30">
        <f t="shared" si="1203"/>
        <v>0</v>
      </c>
      <c r="S361" s="30">
        <f t="shared" si="1204"/>
        <v>-7660</v>
      </c>
      <c r="T361" s="30">
        <f t="shared" si="1205"/>
        <v>0</v>
      </c>
      <c r="U361" s="30">
        <f t="shared" si="1206"/>
        <v>0</v>
      </c>
      <c r="V361" s="30">
        <f t="shared" si="1207"/>
        <v>0</v>
      </c>
      <c r="W361" s="30">
        <f t="shared" si="1208"/>
        <v>0</v>
      </c>
      <c r="X361" s="30">
        <f t="shared" si="1209"/>
        <v>0</v>
      </c>
      <c r="Y361" s="30">
        <f t="shared" si="1210"/>
        <v>0</v>
      </c>
      <c r="Z361" s="30">
        <f t="shared" si="1211"/>
        <v>0</v>
      </c>
      <c r="AA361" s="30">
        <f t="shared" si="1212"/>
        <v>7660</v>
      </c>
      <c r="AB361" s="30">
        <f t="shared" si="1213"/>
        <v>0</v>
      </c>
      <c r="AC361" s="30">
        <f t="shared" si="1005"/>
        <v>12915</v>
      </c>
      <c r="AD361" s="30">
        <f t="shared" si="1006"/>
        <v>19554.5</v>
      </c>
      <c r="AE361" s="30">
        <f t="shared" si="1007"/>
        <v>28762.700000000001</v>
      </c>
      <c r="AF361" s="30">
        <f t="shared" si="1214"/>
        <v>0</v>
      </c>
      <c r="AG361" s="30">
        <f t="shared" si="1008"/>
        <v>12915</v>
      </c>
      <c r="AH361" s="30">
        <f t="shared" si="1009"/>
        <v>19554.5</v>
      </c>
      <c r="AI361" s="30">
        <f t="shared" si="1010"/>
        <v>28762.700000000001</v>
      </c>
      <c r="AJ361" s="30">
        <f t="shared" si="1215"/>
        <v>0</v>
      </c>
      <c r="AK361" s="30">
        <f t="shared" si="1216"/>
        <v>0</v>
      </c>
      <c r="AL361" s="30">
        <f t="shared" si="1217"/>
        <v>0</v>
      </c>
      <c r="AM361" s="30">
        <f t="shared" si="1218"/>
        <v>0</v>
      </c>
      <c r="AN361" s="30">
        <f t="shared" si="1219"/>
        <v>0</v>
      </c>
      <c r="AO361" s="30">
        <f t="shared" si="1220"/>
        <v>0</v>
      </c>
      <c r="AP361" s="30">
        <f t="shared" si="1221"/>
        <v>0</v>
      </c>
      <c r="AQ361" s="30">
        <f t="shared" si="1222"/>
        <v>0</v>
      </c>
      <c r="AR361" s="30">
        <f t="shared" si="1223"/>
        <v>0</v>
      </c>
      <c r="AS361" s="30">
        <f t="shared" si="1189"/>
        <v>12915</v>
      </c>
      <c r="AT361" s="30">
        <f t="shared" si="1190"/>
        <v>19554.5</v>
      </c>
      <c r="AU361" s="30">
        <f t="shared" si="1191"/>
        <v>28762.700000000001</v>
      </c>
      <c r="AV361" s="30">
        <f t="shared" si="1224"/>
        <v>0</v>
      </c>
      <c r="AW361" s="30">
        <f t="shared" si="1225"/>
        <v>0</v>
      </c>
      <c r="AX361" s="30">
        <f t="shared" si="1226"/>
        <v>0</v>
      </c>
      <c r="AY361" s="30">
        <f t="shared" si="1192"/>
        <v>12915</v>
      </c>
      <c r="AZ361" s="30">
        <f t="shared" si="1193"/>
        <v>19554.5</v>
      </c>
      <c r="BA361" s="30">
        <f t="shared" si="1194"/>
        <v>28762.700000000001</v>
      </c>
      <c r="BB361" s="30">
        <f t="shared" si="1227"/>
        <v>0</v>
      </c>
      <c r="BC361" s="30">
        <f t="shared" si="1228"/>
        <v>0</v>
      </c>
      <c r="BD361" s="30">
        <f t="shared" si="1229"/>
        <v>0</v>
      </c>
      <c r="BE361" s="30">
        <f t="shared" si="1230"/>
        <v>0</v>
      </c>
      <c r="BF361" s="30">
        <f t="shared" si="1231"/>
        <v>0</v>
      </c>
      <c r="BG361" s="30">
        <f t="shared" si="1232"/>
        <v>0</v>
      </c>
      <c r="BH361" s="30">
        <f t="shared" si="1233"/>
        <v>0</v>
      </c>
      <c r="BI361" s="30">
        <f t="shared" si="1234"/>
        <v>0</v>
      </c>
      <c r="BJ361" s="30">
        <f t="shared" si="1235"/>
        <v>0</v>
      </c>
      <c r="BK361" s="30">
        <f t="shared" si="1236"/>
        <v>0</v>
      </c>
      <c r="BL361" s="30">
        <f t="shared" si="1186"/>
        <v>12915</v>
      </c>
      <c r="BM361" s="30">
        <f t="shared" si="1187"/>
        <v>19554.5</v>
      </c>
      <c r="BN361" s="30">
        <f t="shared" si="1188"/>
        <v>28762.700000000001</v>
      </c>
      <c r="BO361" s="30">
        <f t="shared" si="1237"/>
        <v>0</v>
      </c>
      <c r="BP361" s="31"/>
      <c r="BQ361" s="1"/>
      <c r="BR361" s="1"/>
      <c r="BS361" s="1"/>
      <c r="BT361" s="1"/>
      <c r="BU361" s="1"/>
      <c r="BV361" s="1"/>
      <c r="BW361" s="1"/>
      <c r="BX361" s="1"/>
      <c r="BY361" s="1"/>
    </row>
    <row r="362" ht="45">
      <c r="A362" s="28" t="s">
        <v>294</v>
      </c>
      <c r="B362" s="28" t="s">
        <v>73</v>
      </c>
      <c r="C362" s="28" t="s">
        <v>325</v>
      </c>
      <c r="D362" s="28" t="s">
        <v>247</v>
      </c>
      <c r="E362" s="28"/>
      <c r="F362" s="29" t="s">
        <v>248</v>
      </c>
      <c r="G362" s="30">
        <f t="shared" si="1195"/>
        <v>20575</v>
      </c>
      <c r="H362" s="30">
        <f t="shared" si="1196"/>
        <v>19554.5</v>
      </c>
      <c r="I362" s="30">
        <f t="shared" si="1197"/>
        <v>21102.700000000001</v>
      </c>
      <c r="J362" s="30">
        <f t="shared" si="1198"/>
        <v>0</v>
      </c>
      <c r="K362" s="30">
        <f t="shared" si="1199"/>
        <v>0</v>
      </c>
      <c r="L362" s="30">
        <f t="shared" si="1200"/>
        <v>0</v>
      </c>
      <c r="M362" s="30">
        <f t="shared" si="1097"/>
        <v>20575</v>
      </c>
      <c r="N362" s="30">
        <f t="shared" si="1098"/>
        <v>19554.5</v>
      </c>
      <c r="O362" s="30">
        <f t="shared" si="1099"/>
        <v>21102.700000000001</v>
      </c>
      <c r="P362" s="30">
        <f t="shared" si="1201"/>
        <v>0</v>
      </c>
      <c r="Q362" s="30">
        <f t="shared" si="1202"/>
        <v>0</v>
      </c>
      <c r="R362" s="30">
        <f t="shared" si="1203"/>
        <v>0</v>
      </c>
      <c r="S362" s="30">
        <f t="shared" si="1204"/>
        <v>-7660</v>
      </c>
      <c r="T362" s="30">
        <f t="shared" si="1205"/>
        <v>0</v>
      </c>
      <c r="U362" s="30">
        <f t="shared" si="1206"/>
        <v>0</v>
      </c>
      <c r="V362" s="30">
        <f t="shared" si="1207"/>
        <v>0</v>
      </c>
      <c r="W362" s="30">
        <f t="shared" si="1208"/>
        <v>0</v>
      </c>
      <c r="X362" s="30">
        <f t="shared" si="1209"/>
        <v>0</v>
      </c>
      <c r="Y362" s="30">
        <f t="shared" si="1210"/>
        <v>0</v>
      </c>
      <c r="Z362" s="30">
        <f t="shared" si="1211"/>
        <v>0</v>
      </c>
      <c r="AA362" s="30">
        <f t="shared" si="1212"/>
        <v>7660</v>
      </c>
      <c r="AB362" s="30">
        <f t="shared" si="1213"/>
        <v>0</v>
      </c>
      <c r="AC362" s="30">
        <f t="shared" si="1005"/>
        <v>12915</v>
      </c>
      <c r="AD362" s="30">
        <f t="shared" si="1006"/>
        <v>19554.5</v>
      </c>
      <c r="AE362" s="30">
        <f t="shared" si="1007"/>
        <v>28762.700000000001</v>
      </c>
      <c r="AF362" s="30">
        <f t="shared" si="1214"/>
        <v>0</v>
      </c>
      <c r="AG362" s="30">
        <f t="shared" si="1008"/>
        <v>12915</v>
      </c>
      <c r="AH362" s="30">
        <f t="shared" si="1009"/>
        <v>19554.5</v>
      </c>
      <c r="AI362" s="30">
        <f t="shared" si="1010"/>
        <v>28762.700000000001</v>
      </c>
      <c r="AJ362" s="30">
        <f t="shared" si="1215"/>
        <v>0</v>
      </c>
      <c r="AK362" s="30">
        <f t="shared" si="1216"/>
        <v>0</v>
      </c>
      <c r="AL362" s="30">
        <f t="shared" si="1217"/>
        <v>0</v>
      </c>
      <c r="AM362" s="30">
        <f t="shared" si="1218"/>
        <v>0</v>
      </c>
      <c r="AN362" s="30">
        <f t="shared" si="1219"/>
        <v>0</v>
      </c>
      <c r="AO362" s="30">
        <f t="shared" si="1220"/>
        <v>0</v>
      </c>
      <c r="AP362" s="30">
        <f t="shared" si="1221"/>
        <v>0</v>
      </c>
      <c r="AQ362" s="30">
        <f t="shared" si="1222"/>
        <v>0</v>
      </c>
      <c r="AR362" s="30">
        <f t="shared" si="1223"/>
        <v>0</v>
      </c>
      <c r="AS362" s="30">
        <f t="shared" si="1189"/>
        <v>12915</v>
      </c>
      <c r="AT362" s="30">
        <f t="shared" si="1190"/>
        <v>19554.5</v>
      </c>
      <c r="AU362" s="30">
        <f t="shared" si="1191"/>
        <v>28762.700000000001</v>
      </c>
      <c r="AV362" s="30">
        <f t="shared" si="1224"/>
        <v>0</v>
      </c>
      <c r="AW362" s="30">
        <f t="shared" si="1225"/>
        <v>0</v>
      </c>
      <c r="AX362" s="30">
        <f t="shared" si="1226"/>
        <v>0</v>
      </c>
      <c r="AY362" s="30">
        <f t="shared" si="1192"/>
        <v>12915</v>
      </c>
      <c r="AZ362" s="30">
        <f t="shared" si="1193"/>
        <v>19554.5</v>
      </c>
      <c r="BA362" s="30">
        <f t="shared" si="1194"/>
        <v>28762.700000000001</v>
      </c>
      <c r="BB362" s="30">
        <f t="shared" si="1227"/>
        <v>0</v>
      </c>
      <c r="BC362" s="30">
        <f t="shared" si="1228"/>
        <v>0</v>
      </c>
      <c r="BD362" s="30">
        <f t="shared" si="1229"/>
        <v>0</v>
      </c>
      <c r="BE362" s="30">
        <f t="shared" si="1230"/>
        <v>0</v>
      </c>
      <c r="BF362" s="30">
        <f t="shared" si="1231"/>
        <v>0</v>
      </c>
      <c r="BG362" s="30">
        <f t="shared" si="1232"/>
        <v>0</v>
      </c>
      <c r="BH362" s="30">
        <f t="shared" si="1233"/>
        <v>0</v>
      </c>
      <c r="BI362" s="30">
        <f t="shared" si="1234"/>
        <v>0</v>
      </c>
      <c r="BJ362" s="30">
        <f t="shared" si="1235"/>
        <v>0</v>
      </c>
      <c r="BK362" s="30">
        <f t="shared" si="1236"/>
        <v>0</v>
      </c>
      <c r="BL362" s="30">
        <f t="shared" si="1186"/>
        <v>12915</v>
      </c>
      <c r="BM362" s="30">
        <f t="shared" si="1187"/>
        <v>19554.5</v>
      </c>
      <c r="BN362" s="30">
        <f t="shared" si="1188"/>
        <v>28762.700000000001</v>
      </c>
      <c r="BO362" s="30">
        <f t="shared" si="1237"/>
        <v>0</v>
      </c>
      <c r="BP362" s="31"/>
      <c r="BQ362" s="1"/>
      <c r="BR362" s="1"/>
      <c r="BS362" s="1"/>
      <c r="BT362" s="1"/>
      <c r="BU362" s="1"/>
      <c r="BV362" s="1"/>
      <c r="BW362" s="1"/>
      <c r="BX362" s="1"/>
      <c r="BY362" s="1"/>
    </row>
    <row r="363" ht="30">
      <c r="A363" s="28" t="s">
        <v>294</v>
      </c>
      <c r="B363" s="28" t="s">
        <v>73</v>
      </c>
      <c r="C363" s="28" t="s">
        <v>325</v>
      </c>
      <c r="D363" s="28" t="s">
        <v>284</v>
      </c>
      <c r="E363" s="28"/>
      <c r="F363" s="29" t="s">
        <v>285</v>
      </c>
      <c r="G363" s="30">
        <f t="shared" si="1195"/>
        <v>20575</v>
      </c>
      <c r="H363" s="30">
        <f t="shared" si="1196"/>
        <v>19554.5</v>
      </c>
      <c r="I363" s="30">
        <f t="shared" si="1197"/>
        <v>21102.700000000001</v>
      </c>
      <c r="J363" s="30">
        <f t="shared" si="1198"/>
        <v>0</v>
      </c>
      <c r="K363" s="30">
        <f t="shared" si="1199"/>
        <v>0</v>
      </c>
      <c r="L363" s="30">
        <f t="shared" si="1200"/>
        <v>0</v>
      </c>
      <c r="M363" s="30">
        <f t="shared" si="1097"/>
        <v>20575</v>
      </c>
      <c r="N363" s="30">
        <f t="shared" si="1098"/>
        <v>19554.5</v>
      </c>
      <c r="O363" s="30">
        <f t="shared" si="1099"/>
        <v>21102.700000000001</v>
      </c>
      <c r="P363" s="30">
        <f t="shared" si="1201"/>
        <v>0</v>
      </c>
      <c r="Q363" s="30">
        <f t="shared" si="1202"/>
        <v>0</v>
      </c>
      <c r="R363" s="30">
        <f t="shared" si="1203"/>
        <v>0</v>
      </c>
      <c r="S363" s="30">
        <f t="shared" si="1204"/>
        <v>-7660</v>
      </c>
      <c r="T363" s="30">
        <f t="shared" si="1205"/>
        <v>0</v>
      </c>
      <c r="U363" s="30">
        <f t="shared" si="1206"/>
        <v>0</v>
      </c>
      <c r="V363" s="30">
        <f t="shared" si="1207"/>
        <v>0</v>
      </c>
      <c r="W363" s="30">
        <f t="shared" si="1208"/>
        <v>0</v>
      </c>
      <c r="X363" s="30">
        <f t="shared" si="1209"/>
        <v>0</v>
      </c>
      <c r="Y363" s="30">
        <f t="shared" si="1210"/>
        <v>0</v>
      </c>
      <c r="Z363" s="30">
        <f t="shared" si="1211"/>
        <v>0</v>
      </c>
      <c r="AA363" s="30">
        <f t="shared" si="1212"/>
        <v>7660</v>
      </c>
      <c r="AB363" s="30">
        <f t="shared" si="1213"/>
        <v>0</v>
      </c>
      <c r="AC363" s="30">
        <f t="shared" ref="AC363:AC426" si="1238">M363+R363+P363+Q363+T363+S363</f>
        <v>12915</v>
      </c>
      <c r="AD363" s="30">
        <f t="shared" ref="AD363:AD426" si="1239">N363+V363+X363+U363+W363</f>
        <v>19554.5</v>
      </c>
      <c r="AE363" s="30">
        <f t="shared" ref="AE363:AE426" si="1240">O363+Z363+AB363+Y363+AA363</f>
        <v>28762.700000000001</v>
      </c>
      <c r="AF363" s="30">
        <f t="shared" si="1214"/>
        <v>0</v>
      </c>
      <c r="AG363" s="30">
        <f t="shared" ref="AG363:AG426" si="1241">AC363+AF363</f>
        <v>12915</v>
      </c>
      <c r="AH363" s="30">
        <f t="shared" ref="AH363:AH426" si="1242">AD363</f>
        <v>19554.5</v>
      </c>
      <c r="AI363" s="30">
        <f t="shared" ref="AI363:AI426" si="1243">AE363</f>
        <v>28762.700000000001</v>
      </c>
      <c r="AJ363" s="30">
        <f t="shared" si="1215"/>
        <v>0</v>
      </c>
      <c r="AK363" s="30">
        <f t="shared" si="1216"/>
        <v>0</v>
      </c>
      <c r="AL363" s="30">
        <f t="shared" si="1217"/>
        <v>0</v>
      </c>
      <c r="AM363" s="30">
        <f t="shared" si="1218"/>
        <v>0</v>
      </c>
      <c r="AN363" s="30">
        <f t="shared" si="1219"/>
        <v>0</v>
      </c>
      <c r="AO363" s="30">
        <f t="shared" si="1220"/>
        <v>0</v>
      </c>
      <c r="AP363" s="30">
        <f t="shared" si="1221"/>
        <v>0</v>
      </c>
      <c r="AQ363" s="30">
        <f t="shared" si="1222"/>
        <v>0</v>
      </c>
      <c r="AR363" s="30">
        <f t="shared" si="1223"/>
        <v>0</v>
      </c>
      <c r="AS363" s="30">
        <f t="shared" si="1189"/>
        <v>12915</v>
      </c>
      <c r="AT363" s="30">
        <f t="shared" si="1190"/>
        <v>19554.5</v>
      </c>
      <c r="AU363" s="30">
        <f t="shared" si="1191"/>
        <v>28762.700000000001</v>
      </c>
      <c r="AV363" s="30">
        <f t="shared" si="1224"/>
        <v>0</v>
      </c>
      <c r="AW363" s="30">
        <f t="shared" si="1225"/>
        <v>0</v>
      </c>
      <c r="AX363" s="30">
        <f t="shared" si="1226"/>
        <v>0</v>
      </c>
      <c r="AY363" s="30">
        <f t="shared" si="1192"/>
        <v>12915</v>
      </c>
      <c r="AZ363" s="30">
        <f t="shared" si="1193"/>
        <v>19554.5</v>
      </c>
      <c r="BA363" s="30">
        <f t="shared" si="1194"/>
        <v>28762.700000000001</v>
      </c>
      <c r="BB363" s="30">
        <f t="shared" si="1227"/>
        <v>0</v>
      </c>
      <c r="BC363" s="30">
        <f t="shared" si="1228"/>
        <v>0</v>
      </c>
      <c r="BD363" s="30">
        <f t="shared" si="1229"/>
        <v>0</v>
      </c>
      <c r="BE363" s="30">
        <f t="shared" si="1230"/>
        <v>0</v>
      </c>
      <c r="BF363" s="30">
        <f t="shared" si="1231"/>
        <v>0</v>
      </c>
      <c r="BG363" s="30">
        <f t="shared" si="1232"/>
        <v>0</v>
      </c>
      <c r="BH363" s="30">
        <f t="shared" si="1233"/>
        <v>0</v>
      </c>
      <c r="BI363" s="30">
        <f t="shared" si="1234"/>
        <v>0</v>
      </c>
      <c r="BJ363" s="30">
        <f t="shared" si="1235"/>
        <v>0</v>
      </c>
      <c r="BK363" s="30">
        <f t="shared" si="1236"/>
        <v>0</v>
      </c>
      <c r="BL363" s="30">
        <f t="shared" si="1186"/>
        <v>12915</v>
      </c>
      <c r="BM363" s="30">
        <f t="shared" si="1187"/>
        <v>19554.5</v>
      </c>
      <c r="BN363" s="30">
        <f t="shared" si="1188"/>
        <v>28762.700000000001</v>
      </c>
      <c r="BO363" s="30">
        <f t="shared" si="1237"/>
        <v>0</v>
      </c>
      <c r="BP363" s="31"/>
      <c r="BQ363" s="1"/>
      <c r="BR363" s="1"/>
      <c r="BS363" s="1"/>
      <c r="BT363" s="1"/>
      <c r="BU363" s="1"/>
      <c r="BV363" s="1"/>
      <c r="BW363" s="1"/>
      <c r="BX363" s="1"/>
      <c r="BY363" s="1"/>
    </row>
    <row r="364" ht="30">
      <c r="A364" s="28" t="s">
        <v>294</v>
      </c>
      <c r="B364" s="28" t="s">
        <v>73</v>
      </c>
      <c r="C364" s="28" t="s">
        <v>325</v>
      </c>
      <c r="D364" s="28" t="s">
        <v>284</v>
      </c>
      <c r="E364" s="28" t="s">
        <v>127</v>
      </c>
      <c r="F364" s="29" t="s">
        <v>128</v>
      </c>
      <c r="G364" s="30">
        <v>20575</v>
      </c>
      <c r="H364" s="30">
        <v>19554.5</v>
      </c>
      <c r="I364" s="30">
        <v>21102.700000000001</v>
      </c>
      <c r="J364" s="30"/>
      <c r="K364" s="30"/>
      <c r="L364" s="30"/>
      <c r="M364" s="30">
        <f t="shared" si="1097"/>
        <v>20575</v>
      </c>
      <c r="N364" s="30">
        <f t="shared" si="1098"/>
        <v>19554.5</v>
      </c>
      <c r="O364" s="30">
        <f t="shared" si="1099"/>
        <v>21102.700000000001</v>
      </c>
      <c r="P364" s="30"/>
      <c r="Q364" s="30"/>
      <c r="R364" s="30"/>
      <c r="S364" s="30">
        <v>-7660</v>
      </c>
      <c r="T364" s="30"/>
      <c r="U364" s="30"/>
      <c r="V364" s="30"/>
      <c r="W364" s="30"/>
      <c r="X364" s="30"/>
      <c r="Y364" s="30"/>
      <c r="Z364" s="30"/>
      <c r="AA364" s="30">
        <v>7660</v>
      </c>
      <c r="AB364" s="30"/>
      <c r="AC364" s="30">
        <f t="shared" si="1238"/>
        <v>12915</v>
      </c>
      <c r="AD364" s="30">
        <f t="shared" si="1239"/>
        <v>19554.5</v>
      </c>
      <c r="AE364" s="30">
        <f t="shared" si="1240"/>
        <v>28762.700000000001</v>
      </c>
      <c r="AF364" s="30"/>
      <c r="AG364" s="30">
        <f t="shared" si="1241"/>
        <v>12915</v>
      </c>
      <c r="AH364" s="30">
        <f t="shared" si="1242"/>
        <v>19554.5</v>
      </c>
      <c r="AI364" s="30">
        <f t="shared" si="1243"/>
        <v>28762.700000000001</v>
      </c>
      <c r="AJ364" s="30"/>
      <c r="AK364" s="30"/>
      <c r="AL364" s="30"/>
      <c r="AM364" s="30"/>
      <c r="AN364" s="30"/>
      <c r="AO364" s="30"/>
      <c r="AP364" s="30"/>
      <c r="AQ364" s="30"/>
      <c r="AR364" s="30"/>
      <c r="AS364" s="30">
        <f t="shared" si="1189"/>
        <v>12915</v>
      </c>
      <c r="AT364" s="30">
        <f t="shared" si="1190"/>
        <v>19554.5</v>
      </c>
      <c r="AU364" s="30">
        <f t="shared" si="1191"/>
        <v>28762.700000000001</v>
      </c>
      <c r="AV364" s="30"/>
      <c r="AW364" s="30"/>
      <c r="AX364" s="30"/>
      <c r="AY364" s="30">
        <f t="shared" si="1192"/>
        <v>12915</v>
      </c>
      <c r="AZ364" s="30">
        <f t="shared" si="1193"/>
        <v>19554.5</v>
      </c>
      <c r="BA364" s="30">
        <f t="shared" si="1194"/>
        <v>28762.700000000001</v>
      </c>
      <c r="BB364" s="30"/>
      <c r="BC364" s="30"/>
      <c r="BD364" s="30"/>
      <c r="BE364" s="30"/>
      <c r="BF364" s="30"/>
      <c r="BG364" s="30"/>
      <c r="BH364" s="30"/>
      <c r="BI364" s="30"/>
      <c r="BJ364" s="30"/>
      <c r="BK364" s="30"/>
      <c r="BL364" s="30">
        <f t="shared" si="1186"/>
        <v>12915</v>
      </c>
      <c r="BM364" s="30">
        <f t="shared" si="1187"/>
        <v>19554.5</v>
      </c>
      <c r="BN364" s="30">
        <f t="shared" si="1188"/>
        <v>28762.700000000001</v>
      </c>
      <c r="BO364" s="30"/>
      <c r="BP364" s="31"/>
      <c r="BQ364" s="1"/>
      <c r="BR364" s="1"/>
      <c r="BS364" s="1"/>
      <c r="BT364" s="1"/>
      <c r="BU364" s="1"/>
      <c r="BV364" s="1"/>
      <c r="BW364" s="1"/>
      <c r="BX364" s="1"/>
      <c r="BY364" s="1"/>
    </row>
    <row r="365" ht="30">
      <c r="A365" s="28" t="s">
        <v>294</v>
      </c>
      <c r="B365" s="28" t="s">
        <v>73</v>
      </c>
      <c r="C365" s="28" t="s">
        <v>325</v>
      </c>
      <c r="D365" s="28" t="s">
        <v>297</v>
      </c>
      <c r="E365" s="28"/>
      <c r="F365" s="29" t="s">
        <v>298</v>
      </c>
      <c r="G365" s="30">
        <f>G390+G366+G379</f>
        <v>13434906.799999995</v>
      </c>
      <c r="H365" s="30">
        <f>H390+H366+H379</f>
        <v>12954332.399999999</v>
      </c>
      <c r="I365" s="30">
        <f>I390+I366+I379</f>
        <v>12498098.4</v>
      </c>
      <c r="J365" s="30">
        <f>J390+J366+J379</f>
        <v>0</v>
      </c>
      <c r="K365" s="30">
        <f>K390+K366+K379</f>
        <v>0</v>
      </c>
      <c r="L365" s="30">
        <f>L390+L366+L379</f>
        <v>0</v>
      </c>
      <c r="M365" s="30">
        <f t="shared" si="1097"/>
        <v>13434906.799999995</v>
      </c>
      <c r="N365" s="30">
        <f t="shared" si="1098"/>
        <v>12954332.399999999</v>
      </c>
      <c r="O365" s="30">
        <f t="shared" si="1099"/>
        <v>12498098.4</v>
      </c>
      <c r="P365" s="30">
        <f>P390+P366+P379</f>
        <v>4859.3269999999993</v>
      </c>
      <c r="Q365" s="30">
        <f>Q390+Q366+Q379</f>
        <v>0</v>
      </c>
      <c r="R365" s="30">
        <f>R390+R366+R379</f>
        <v>204132.962</v>
      </c>
      <c r="S365" s="30">
        <f>S390+S366+S379</f>
        <v>-55168.428999999996</v>
      </c>
      <c r="T365" s="30">
        <f>T390+T366+T379</f>
        <v>0</v>
      </c>
      <c r="U365" s="30">
        <f>U390+U366+U379</f>
        <v>5806.3629999999994</v>
      </c>
      <c r="V365" s="30">
        <f>V390+V366+V379</f>
        <v>1888.5160000000001</v>
      </c>
      <c r="W365" s="30">
        <f>W390+W366+W379</f>
        <v>9200</v>
      </c>
      <c r="X365" s="30">
        <f>X390+X366+X379</f>
        <v>0</v>
      </c>
      <c r="Y365" s="30">
        <f>Y390+Y366+Y379</f>
        <v>5806.3629999999994</v>
      </c>
      <c r="Z365" s="30">
        <f>Z390+Z366+Z379</f>
        <v>1770.6669999999999</v>
      </c>
      <c r="AA365" s="30">
        <f>AA390+AA366+AA379</f>
        <v>45968.428999999996</v>
      </c>
      <c r="AB365" s="30">
        <f>AB390+AB366+AB379</f>
        <v>0</v>
      </c>
      <c r="AC365" s="30">
        <f t="shared" si="1238"/>
        <v>13588730.659999995</v>
      </c>
      <c r="AD365" s="30">
        <f t="shared" si="1239"/>
        <v>12971227.278999999</v>
      </c>
      <c r="AE365" s="30">
        <f t="shared" si="1240"/>
        <v>12551643.858999999</v>
      </c>
      <c r="AF365" s="30">
        <f>AF390+AF366+AF379</f>
        <v>-6000</v>
      </c>
      <c r="AG365" s="30">
        <f t="shared" si="1241"/>
        <v>13582730.659999995</v>
      </c>
      <c r="AH365" s="30">
        <f t="shared" si="1242"/>
        <v>12971227.278999999</v>
      </c>
      <c r="AI365" s="30">
        <f t="shared" si="1243"/>
        <v>12551643.858999999</v>
      </c>
      <c r="AJ365" s="30">
        <f>AJ390+AJ366+AJ379</f>
        <v>-54620.699999999997</v>
      </c>
      <c r="AK365" s="30">
        <f>AK390+AK366+AK379</f>
        <v>0</v>
      </c>
      <c r="AL365" s="30">
        <f>AL390+AL366+AL379</f>
        <v>30632.421999999999</v>
      </c>
      <c r="AM365" s="30">
        <f>AM390+AM366+AM379</f>
        <v>0</v>
      </c>
      <c r="AN365" s="30">
        <f>AN390+AN366+AN379</f>
        <v>121902.88923</v>
      </c>
      <c r="AO365" s="30">
        <f>AO390+AO366+AO379</f>
        <v>0</v>
      </c>
      <c r="AP365" s="30">
        <f>AP390+AP366+AP379</f>
        <v>0</v>
      </c>
      <c r="AQ365" s="30">
        <f>AQ390+AQ366+AQ379</f>
        <v>0</v>
      </c>
      <c r="AR365" s="30">
        <f>AR390+AR366+AR379</f>
        <v>0</v>
      </c>
      <c r="AS365" s="30">
        <f t="shared" si="1189"/>
        <v>13558742.381999996</v>
      </c>
      <c r="AT365" s="30">
        <f t="shared" si="1190"/>
        <v>13093130.168229999</v>
      </c>
      <c r="AU365" s="30">
        <f t="shared" si="1191"/>
        <v>12551643.858999999</v>
      </c>
      <c r="AV365" s="30">
        <f>AV390+AV366+AV379</f>
        <v>0</v>
      </c>
      <c r="AW365" s="30">
        <f>AW390+AW366+AW379</f>
        <v>0</v>
      </c>
      <c r="AX365" s="30">
        <f>AX390+AX366+AX379</f>
        <v>0</v>
      </c>
      <c r="AY365" s="30">
        <f t="shared" si="1192"/>
        <v>13558742.381999996</v>
      </c>
      <c r="AZ365" s="30">
        <f t="shared" si="1193"/>
        <v>13093130.168229999</v>
      </c>
      <c r="BA365" s="30">
        <f t="shared" si="1194"/>
        <v>12551643.858999999</v>
      </c>
      <c r="BB365" s="30">
        <f>BB390+BB366+BB379</f>
        <v>8929.5460000000003</v>
      </c>
      <c r="BC365" s="30">
        <f>BC390+BC366+BC379</f>
        <v>-16026.608</v>
      </c>
      <c r="BD365" s="30">
        <f>BD390+BD366+BD379</f>
        <v>233.49299999999999</v>
      </c>
      <c r="BE365" s="30">
        <f>BE390+BE366+BE379</f>
        <v>0</v>
      </c>
      <c r="BF365" s="30">
        <f>BF390+BF366+BF379</f>
        <v>229203.21600000001</v>
      </c>
      <c r="BG365" s="30">
        <f>BG390+BG366+BG379</f>
        <v>2101.4319999999998</v>
      </c>
      <c r="BH365" s="30">
        <f>BH390+BH366+BH379</f>
        <v>0</v>
      </c>
      <c r="BI365" s="30">
        <f>BI390+BI366+BI379</f>
        <v>0</v>
      </c>
      <c r="BJ365" s="30">
        <f>BJ390+BJ366+BJ379</f>
        <v>0</v>
      </c>
      <c r="BK365" s="30">
        <f>BK390+BK366+BK379</f>
        <v>0</v>
      </c>
      <c r="BL365" s="30">
        <f t="shared" si="1186"/>
        <v>13551878.812999997</v>
      </c>
      <c r="BM365" s="30">
        <f t="shared" si="1187"/>
        <v>13324434.816229999</v>
      </c>
      <c r="BN365" s="30">
        <f t="shared" si="1188"/>
        <v>12551643.858999999</v>
      </c>
      <c r="BO365" s="30">
        <f>BO390+BO366+BO379</f>
        <v>0</v>
      </c>
      <c r="BP365" s="31"/>
      <c r="BQ365" s="1"/>
      <c r="BR365" s="1"/>
      <c r="BS365" s="1"/>
      <c r="BT365" s="1"/>
      <c r="BU365" s="1"/>
      <c r="BV365" s="1"/>
      <c r="BW365" s="1"/>
      <c r="BX365" s="1"/>
      <c r="BY365" s="1"/>
    </row>
    <row r="366" ht="30">
      <c r="A366" s="28" t="s">
        <v>294</v>
      </c>
      <c r="B366" s="28" t="s">
        <v>73</v>
      </c>
      <c r="C366" s="28" t="s">
        <v>325</v>
      </c>
      <c r="D366" s="28" t="s">
        <v>299</v>
      </c>
      <c r="E366" s="28"/>
      <c r="F366" s="29" t="s">
        <v>300</v>
      </c>
      <c r="G366" s="30">
        <f>G367+G372</f>
        <v>804346.59999999998</v>
      </c>
      <c r="H366" s="30">
        <f>H367+H372</f>
        <v>614196.69999999995</v>
      </c>
      <c r="I366" s="30">
        <f>I367+I372</f>
        <v>528748.40000000002</v>
      </c>
      <c r="J366" s="30">
        <f>J367+J372</f>
        <v>0</v>
      </c>
      <c r="K366" s="30">
        <f>K367+K372</f>
        <v>0</v>
      </c>
      <c r="L366" s="30">
        <f>L367+L372</f>
        <v>0</v>
      </c>
      <c r="M366" s="30">
        <f t="shared" si="1097"/>
        <v>804346.59999999998</v>
      </c>
      <c r="N366" s="30">
        <f t="shared" si="1098"/>
        <v>614196.69999999995</v>
      </c>
      <c r="O366" s="30">
        <f t="shared" si="1099"/>
        <v>528748.40000000002</v>
      </c>
      <c r="P366" s="30">
        <f>P367+P372</f>
        <v>0</v>
      </c>
      <c r="Q366" s="30">
        <f>Q367+Q372</f>
        <v>0</v>
      </c>
      <c r="R366" s="30">
        <f>R367+R372</f>
        <v>0</v>
      </c>
      <c r="S366" s="30">
        <f>S367+S372</f>
        <v>0</v>
      </c>
      <c r="T366" s="30">
        <f>T367+T372</f>
        <v>0</v>
      </c>
      <c r="U366" s="30">
        <f>U367+U372</f>
        <v>0</v>
      </c>
      <c r="V366" s="30">
        <f>V367+V372</f>
        <v>0</v>
      </c>
      <c r="W366" s="30">
        <f>W367+W372</f>
        <v>0</v>
      </c>
      <c r="X366" s="30">
        <f>X367+X372</f>
        <v>0</v>
      </c>
      <c r="Y366" s="30">
        <f>Y367+Y372</f>
        <v>0</v>
      </c>
      <c r="Z366" s="30">
        <f>Z367+Z372</f>
        <v>0</v>
      </c>
      <c r="AA366" s="30">
        <f>AA367+AA372</f>
        <v>0</v>
      </c>
      <c r="AB366" s="30">
        <f>AB367+AB372</f>
        <v>0</v>
      </c>
      <c r="AC366" s="30">
        <f t="shared" si="1238"/>
        <v>804346.59999999998</v>
      </c>
      <c r="AD366" s="30">
        <f t="shared" si="1239"/>
        <v>614196.69999999995</v>
      </c>
      <c r="AE366" s="30">
        <f t="shared" si="1240"/>
        <v>528748.40000000002</v>
      </c>
      <c r="AF366" s="30">
        <f>AF367+AF372</f>
        <v>0</v>
      </c>
      <c r="AG366" s="30">
        <f t="shared" si="1241"/>
        <v>804346.59999999998</v>
      </c>
      <c r="AH366" s="30">
        <f t="shared" si="1242"/>
        <v>614196.69999999995</v>
      </c>
      <c r="AI366" s="30">
        <f t="shared" si="1243"/>
        <v>528748.40000000002</v>
      </c>
      <c r="AJ366" s="30">
        <f>AJ367+AJ372</f>
        <v>-54620.699999999997</v>
      </c>
      <c r="AK366" s="30">
        <f>AK367+AK372</f>
        <v>0</v>
      </c>
      <c r="AL366" s="30">
        <f>AL367+AL372</f>
        <v>0</v>
      </c>
      <c r="AM366" s="30">
        <f>AM367+AM372</f>
        <v>0</v>
      </c>
      <c r="AN366" s="30">
        <f>AN367+AN372</f>
        <v>121902.88923</v>
      </c>
      <c r="AO366" s="30">
        <f>AO367+AO372</f>
        <v>0</v>
      </c>
      <c r="AP366" s="30">
        <f>AP367+AP372</f>
        <v>0</v>
      </c>
      <c r="AQ366" s="30">
        <f>AQ367+AQ372</f>
        <v>0</v>
      </c>
      <c r="AR366" s="30">
        <f>AR367+AR372</f>
        <v>0</v>
      </c>
      <c r="AS366" s="30">
        <f t="shared" si="1189"/>
        <v>749725.90000000002</v>
      </c>
      <c r="AT366" s="30">
        <f t="shared" si="1190"/>
        <v>736099.58922999993</v>
      </c>
      <c r="AU366" s="30">
        <f t="shared" si="1191"/>
        <v>528748.40000000002</v>
      </c>
      <c r="AV366" s="30">
        <f>AV367+AV372</f>
        <v>0</v>
      </c>
      <c r="AW366" s="30">
        <f>AW367+AW372</f>
        <v>0</v>
      </c>
      <c r="AX366" s="30">
        <f>AX367+AX372</f>
        <v>0</v>
      </c>
      <c r="AY366" s="30">
        <f t="shared" si="1192"/>
        <v>749725.90000000002</v>
      </c>
      <c r="AZ366" s="30">
        <f t="shared" si="1193"/>
        <v>736099.58922999993</v>
      </c>
      <c r="BA366" s="30">
        <f t="shared" si="1194"/>
        <v>528748.40000000002</v>
      </c>
      <c r="BB366" s="30">
        <f>BB367+BB372</f>
        <v>0</v>
      </c>
      <c r="BC366" s="30">
        <f>BC367+BC372</f>
        <v>0</v>
      </c>
      <c r="BD366" s="30">
        <f>BD367+BD372</f>
        <v>0</v>
      </c>
      <c r="BE366" s="30">
        <f>BE367+BE372</f>
        <v>0</v>
      </c>
      <c r="BF366" s="30">
        <f>BF367+BF372</f>
        <v>0</v>
      </c>
      <c r="BG366" s="30">
        <f>BG367+BG372</f>
        <v>0</v>
      </c>
      <c r="BH366" s="30">
        <f>BH367+BH372</f>
        <v>0</v>
      </c>
      <c r="BI366" s="30">
        <f>BI367+BI372</f>
        <v>0</v>
      </c>
      <c r="BJ366" s="30">
        <f>BJ367+BJ372</f>
        <v>0</v>
      </c>
      <c r="BK366" s="30">
        <f>BK367+BK372</f>
        <v>0</v>
      </c>
      <c r="BL366" s="30">
        <f t="shared" si="1186"/>
        <v>749725.90000000002</v>
      </c>
      <c r="BM366" s="30">
        <f t="shared" si="1187"/>
        <v>736099.58922999993</v>
      </c>
      <c r="BN366" s="30">
        <f t="shared" si="1188"/>
        <v>528748.40000000002</v>
      </c>
      <c r="BO366" s="30">
        <f>BO367+BO372</f>
        <v>0</v>
      </c>
      <c r="BP366" s="31"/>
      <c r="BQ366" s="1"/>
      <c r="BR366" s="1"/>
      <c r="BS366" s="1"/>
      <c r="BT366" s="1"/>
      <c r="BU366" s="1"/>
      <c r="BV366" s="1"/>
      <c r="BW366" s="1"/>
      <c r="BX366" s="1"/>
      <c r="BY366" s="1"/>
    </row>
    <row r="367" ht="15">
      <c r="A367" s="28" t="s">
        <v>294</v>
      </c>
      <c r="B367" s="28" t="s">
        <v>73</v>
      </c>
      <c r="C367" s="28" t="s">
        <v>325</v>
      </c>
      <c r="D367" s="28" t="s">
        <v>327</v>
      </c>
      <c r="E367" s="28"/>
      <c r="F367" s="29" t="s">
        <v>328</v>
      </c>
      <c r="G367" s="30">
        <f>G368+G370</f>
        <v>286329.79999999999</v>
      </c>
      <c r="H367" s="30">
        <f>H368+H370</f>
        <v>85991.5</v>
      </c>
      <c r="I367" s="30">
        <f>I368+I370</f>
        <v>0</v>
      </c>
      <c r="J367" s="30">
        <f>J368+J370</f>
        <v>0</v>
      </c>
      <c r="K367" s="30">
        <f>K368+K370</f>
        <v>0</v>
      </c>
      <c r="L367" s="30">
        <f>L368+L370</f>
        <v>0</v>
      </c>
      <c r="M367" s="30">
        <f t="shared" si="1097"/>
        <v>286329.79999999999</v>
      </c>
      <c r="N367" s="30">
        <f t="shared" si="1098"/>
        <v>85991.5</v>
      </c>
      <c r="O367" s="30">
        <f t="shared" si="1099"/>
        <v>0</v>
      </c>
      <c r="P367" s="30">
        <f>P368+P370</f>
        <v>0</v>
      </c>
      <c r="Q367" s="30">
        <f>Q368+Q370</f>
        <v>0</v>
      </c>
      <c r="R367" s="30">
        <f>R368+R370</f>
        <v>0</v>
      </c>
      <c r="S367" s="30">
        <f>S368+S370</f>
        <v>0</v>
      </c>
      <c r="T367" s="30">
        <f>T368+T370</f>
        <v>0</v>
      </c>
      <c r="U367" s="30">
        <f>U368+U370</f>
        <v>0</v>
      </c>
      <c r="V367" s="30">
        <f>V368+V370</f>
        <v>0</v>
      </c>
      <c r="W367" s="30">
        <f>W368+W370</f>
        <v>0</v>
      </c>
      <c r="X367" s="30">
        <f>X368+X370</f>
        <v>0</v>
      </c>
      <c r="Y367" s="30">
        <f>Y368+Y370</f>
        <v>0</v>
      </c>
      <c r="Z367" s="30">
        <f>Z368+Z370</f>
        <v>0</v>
      </c>
      <c r="AA367" s="30">
        <f>AA368+AA370</f>
        <v>0</v>
      </c>
      <c r="AB367" s="30">
        <f>AB368+AB370</f>
        <v>0</v>
      </c>
      <c r="AC367" s="30">
        <f t="shared" si="1238"/>
        <v>286329.79999999999</v>
      </c>
      <c r="AD367" s="30">
        <f t="shared" si="1239"/>
        <v>85991.5</v>
      </c>
      <c r="AE367" s="30">
        <f t="shared" si="1240"/>
        <v>0</v>
      </c>
      <c r="AF367" s="30">
        <f>AF368+AF370</f>
        <v>0</v>
      </c>
      <c r="AG367" s="30">
        <f t="shared" si="1241"/>
        <v>286329.79999999999</v>
      </c>
      <c r="AH367" s="30">
        <f t="shared" si="1242"/>
        <v>85991.5</v>
      </c>
      <c r="AI367" s="30">
        <f t="shared" si="1243"/>
        <v>0</v>
      </c>
      <c r="AJ367" s="30">
        <f>AJ368+AJ370</f>
        <v>-54620.699999999997</v>
      </c>
      <c r="AK367" s="30">
        <f>AK368+AK370</f>
        <v>0</v>
      </c>
      <c r="AL367" s="30">
        <f>AL368+AL370</f>
        <v>0</v>
      </c>
      <c r="AM367" s="30">
        <f>AM368+AM370</f>
        <v>0</v>
      </c>
      <c r="AN367" s="30">
        <f>AN368+AN370</f>
        <v>121902.88923</v>
      </c>
      <c r="AO367" s="30">
        <f>AO368+AO370</f>
        <v>0</v>
      </c>
      <c r="AP367" s="30">
        <f>AP368+AP370</f>
        <v>0</v>
      </c>
      <c r="AQ367" s="30">
        <f>AQ368+AQ370</f>
        <v>0</v>
      </c>
      <c r="AR367" s="30">
        <f>AR368+AR370</f>
        <v>0</v>
      </c>
      <c r="AS367" s="30">
        <f t="shared" si="1189"/>
        <v>231709.09999999998</v>
      </c>
      <c r="AT367" s="30">
        <f t="shared" si="1190"/>
        <v>207894.38923</v>
      </c>
      <c r="AU367" s="30">
        <f t="shared" si="1191"/>
        <v>0</v>
      </c>
      <c r="AV367" s="30">
        <f>AV368+AV370</f>
        <v>0</v>
      </c>
      <c r="AW367" s="30">
        <f>AW368+AW370</f>
        <v>0</v>
      </c>
      <c r="AX367" s="30">
        <f>AX368+AX370</f>
        <v>0</v>
      </c>
      <c r="AY367" s="30">
        <f t="shared" si="1192"/>
        <v>231709.09999999998</v>
      </c>
      <c r="AZ367" s="30">
        <f t="shared" si="1193"/>
        <v>207894.38923</v>
      </c>
      <c r="BA367" s="30">
        <f t="shared" si="1194"/>
        <v>0</v>
      </c>
      <c r="BB367" s="30">
        <f>BB368+BB370</f>
        <v>0</v>
      </c>
      <c r="BC367" s="30">
        <f>BC368+BC370</f>
        <v>0</v>
      </c>
      <c r="BD367" s="30">
        <f>BD368+BD370</f>
        <v>0</v>
      </c>
      <c r="BE367" s="30">
        <f>BE368+BE370</f>
        <v>0</v>
      </c>
      <c r="BF367" s="30">
        <f>BF368+BF370</f>
        <v>0</v>
      </c>
      <c r="BG367" s="30">
        <f>BG368+BG370</f>
        <v>0</v>
      </c>
      <c r="BH367" s="30">
        <f>BH368+BH370</f>
        <v>0</v>
      </c>
      <c r="BI367" s="30">
        <f>BI368+BI370</f>
        <v>0</v>
      </c>
      <c r="BJ367" s="30">
        <f>BJ368+BJ370</f>
        <v>0</v>
      </c>
      <c r="BK367" s="30">
        <f>BK368+BK370</f>
        <v>0</v>
      </c>
      <c r="BL367" s="30">
        <f t="shared" si="1186"/>
        <v>231709.09999999998</v>
      </c>
      <c r="BM367" s="30">
        <f t="shared" si="1187"/>
        <v>207894.38923</v>
      </c>
      <c r="BN367" s="30">
        <f t="shared" si="1188"/>
        <v>0</v>
      </c>
      <c r="BO367" s="30">
        <f>BO368+BO370</f>
        <v>0</v>
      </c>
      <c r="BP367" s="31"/>
      <c r="BQ367" s="1"/>
      <c r="BR367" s="1"/>
      <c r="BS367" s="1"/>
      <c r="BT367" s="1"/>
      <c r="BU367" s="1"/>
      <c r="BV367" s="1"/>
      <c r="BW367" s="1"/>
      <c r="BX367" s="1"/>
      <c r="BY367" s="1"/>
    </row>
    <row r="368" ht="45">
      <c r="A368" s="28" t="s">
        <v>294</v>
      </c>
      <c r="B368" s="28" t="s">
        <v>73</v>
      </c>
      <c r="C368" s="28" t="s">
        <v>325</v>
      </c>
      <c r="D368" s="28" t="s">
        <v>329</v>
      </c>
      <c r="E368" s="28"/>
      <c r="F368" s="29" t="s">
        <v>330</v>
      </c>
      <c r="G368" s="30">
        <f t="shared" ref="G368:G385" si="1244">G369</f>
        <v>54620.699999999997</v>
      </c>
      <c r="H368" s="30">
        <f>H369</f>
        <v>0</v>
      </c>
      <c r="I368" s="30">
        <f t="shared" ref="I368:I388" si="1245">I369</f>
        <v>0</v>
      </c>
      <c r="J368" s="30">
        <f>J369</f>
        <v>0</v>
      </c>
      <c r="K368" s="30">
        <f>K369</f>
        <v>0</v>
      </c>
      <c r="L368" s="30">
        <f>L369</f>
        <v>0</v>
      </c>
      <c r="M368" s="30">
        <f t="shared" si="1097"/>
        <v>54620.699999999997</v>
      </c>
      <c r="N368" s="30">
        <f t="shared" si="1098"/>
        <v>0</v>
      </c>
      <c r="O368" s="30">
        <f t="shared" si="1099"/>
        <v>0</v>
      </c>
      <c r="P368" s="30">
        <f>P369</f>
        <v>0</v>
      </c>
      <c r="Q368" s="30">
        <f>Q369</f>
        <v>0</v>
      </c>
      <c r="R368" s="30">
        <f>R369</f>
        <v>0</v>
      </c>
      <c r="S368" s="30">
        <f>S369</f>
        <v>0</v>
      </c>
      <c r="T368" s="30">
        <f>T369</f>
        <v>0</v>
      </c>
      <c r="U368" s="30">
        <f>U369</f>
        <v>0</v>
      </c>
      <c r="V368" s="30">
        <f>V369</f>
        <v>0</v>
      </c>
      <c r="W368" s="30">
        <f>W369</f>
        <v>0</v>
      </c>
      <c r="X368" s="30">
        <f>X369</f>
        <v>0</v>
      </c>
      <c r="Y368" s="30">
        <f>Y369</f>
        <v>0</v>
      </c>
      <c r="Z368" s="30">
        <f>Z369</f>
        <v>0</v>
      </c>
      <c r="AA368" s="30">
        <f>AA369</f>
        <v>0</v>
      </c>
      <c r="AB368" s="30">
        <f>AB369</f>
        <v>0</v>
      </c>
      <c r="AC368" s="30">
        <f t="shared" si="1238"/>
        <v>54620.699999999997</v>
      </c>
      <c r="AD368" s="30">
        <f t="shared" si="1239"/>
        <v>0</v>
      </c>
      <c r="AE368" s="30">
        <f t="shared" si="1240"/>
        <v>0</v>
      </c>
      <c r="AF368" s="30">
        <f>AF369</f>
        <v>0</v>
      </c>
      <c r="AG368" s="30">
        <f t="shared" si="1241"/>
        <v>54620.699999999997</v>
      </c>
      <c r="AH368" s="30">
        <f t="shared" si="1242"/>
        <v>0</v>
      </c>
      <c r="AI368" s="30">
        <f t="shared" si="1243"/>
        <v>0</v>
      </c>
      <c r="AJ368" s="30">
        <f>AJ369</f>
        <v>-54620.699999999997</v>
      </c>
      <c r="AK368" s="30">
        <f>AK369</f>
        <v>0</v>
      </c>
      <c r="AL368" s="30">
        <f>AL369</f>
        <v>0</v>
      </c>
      <c r="AM368" s="30">
        <f>AM369</f>
        <v>0</v>
      </c>
      <c r="AN368" s="30">
        <f>AN369</f>
        <v>121902.88923</v>
      </c>
      <c r="AO368" s="30">
        <f>AO369</f>
        <v>0</v>
      </c>
      <c r="AP368" s="30">
        <f>AP369</f>
        <v>0</v>
      </c>
      <c r="AQ368" s="30">
        <f>AQ369</f>
        <v>0</v>
      </c>
      <c r="AR368" s="30">
        <f>AR369</f>
        <v>0</v>
      </c>
      <c r="AS368" s="30">
        <f t="shared" si="1189"/>
        <v>0</v>
      </c>
      <c r="AT368" s="30">
        <f t="shared" si="1190"/>
        <v>121902.88923</v>
      </c>
      <c r="AU368" s="30">
        <f t="shared" si="1191"/>
        <v>0</v>
      </c>
      <c r="AV368" s="30">
        <f>AV369</f>
        <v>0</v>
      </c>
      <c r="AW368" s="30">
        <f>AW369</f>
        <v>0</v>
      </c>
      <c r="AX368" s="30">
        <f>AX369</f>
        <v>0</v>
      </c>
      <c r="AY368" s="30">
        <f t="shared" si="1192"/>
        <v>0</v>
      </c>
      <c r="AZ368" s="30">
        <f t="shared" si="1193"/>
        <v>121902.88923</v>
      </c>
      <c r="BA368" s="30">
        <f t="shared" si="1194"/>
        <v>0</v>
      </c>
      <c r="BB368" s="30">
        <f>BB369</f>
        <v>0</v>
      </c>
      <c r="BC368" s="30">
        <f>BC369</f>
        <v>0</v>
      </c>
      <c r="BD368" s="30">
        <f>BD369</f>
        <v>0</v>
      </c>
      <c r="BE368" s="30">
        <f>BE369</f>
        <v>0</v>
      </c>
      <c r="BF368" s="30">
        <f>BF369</f>
        <v>0</v>
      </c>
      <c r="BG368" s="30">
        <f>BG369</f>
        <v>0</v>
      </c>
      <c r="BH368" s="30">
        <f>BH369</f>
        <v>0</v>
      </c>
      <c r="BI368" s="30">
        <f>BI369</f>
        <v>0</v>
      </c>
      <c r="BJ368" s="30">
        <f>BJ369</f>
        <v>0</v>
      </c>
      <c r="BK368" s="30">
        <f>BK369</f>
        <v>0</v>
      </c>
      <c r="BL368" s="30">
        <f t="shared" si="1186"/>
        <v>0</v>
      </c>
      <c r="BM368" s="30">
        <f t="shared" si="1187"/>
        <v>121902.88923</v>
      </c>
      <c r="BN368" s="30">
        <f t="shared" si="1188"/>
        <v>0</v>
      </c>
      <c r="BO368" s="30">
        <f>BO369</f>
        <v>0</v>
      </c>
      <c r="BP368" s="31"/>
      <c r="BQ368" s="1"/>
      <c r="BR368" s="1"/>
      <c r="BS368" s="1"/>
      <c r="BT368" s="1"/>
      <c r="BU368" s="1"/>
      <c r="BV368" s="1"/>
      <c r="BW368" s="1"/>
      <c r="BX368" s="1"/>
      <c r="BY368" s="1"/>
    </row>
    <row r="369" ht="30">
      <c r="A369" s="28" t="s">
        <v>294</v>
      </c>
      <c r="B369" s="28" t="s">
        <v>73</v>
      </c>
      <c r="C369" s="28" t="s">
        <v>325</v>
      </c>
      <c r="D369" s="28" t="s">
        <v>329</v>
      </c>
      <c r="E369" s="28" t="s">
        <v>331</v>
      </c>
      <c r="F369" s="29" t="s">
        <v>332</v>
      </c>
      <c r="G369" s="30">
        <v>54620.699999999997</v>
      </c>
      <c r="H369" s="30"/>
      <c r="I369" s="30"/>
      <c r="J369" s="30"/>
      <c r="K369" s="30"/>
      <c r="L369" s="30"/>
      <c r="M369" s="30">
        <f t="shared" si="1097"/>
        <v>54620.699999999997</v>
      </c>
      <c r="N369" s="30">
        <f t="shared" si="1098"/>
        <v>0</v>
      </c>
      <c r="O369" s="30">
        <f t="shared" si="1099"/>
        <v>0</v>
      </c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>
        <f t="shared" si="1238"/>
        <v>54620.699999999997</v>
      </c>
      <c r="AD369" s="30">
        <f t="shared" si="1239"/>
        <v>0</v>
      </c>
      <c r="AE369" s="30">
        <f t="shared" si="1240"/>
        <v>0</v>
      </c>
      <c r="AF369" s="30"/>
      <c r="AG369" s="30">
        <f t="shared" si="1241"/>
        <v>54620.699999999997</v>
      </c>
      <c r="AH369" s="30">
        <f t="shared" si="1242"/>
        <v>0</v>
      </c>
      <c r="AI369" s="30">
        <f t="shared" si="1243"/>
        <v>0</v>
      </c>
      <c r="AJ369" s="30">
        <v>-54620.699999999997</v>
      </c>
      <c r="AK369" s="30"/>
      <c r="AL369" s="30"/>
      <c r="AM369" s="30"/>
      <c r="AN369" s="30">
        <v>121902.88923</v>
      </c>
      <c r="AO369" s="30"/>
      <c r="AP369" s="30"/>
      <c r="AQ369" s="30"/>
      <c r="AR369" s="30"/>
      <c r="AS369" s="30">
        <f t="shared" si="1189"/>
        <v>0</v>
      </c>
      <c r="AT369" s="30">
        <f t="shared" si="1190"/>
        <v>121902.88923</v>
      </c>
      <c r="AU369" s="30">
        <f t="shared" si="1191"/>
        <v>0</v>
      </c>
      <c r="AV369" s="30"/>
      <c r="AW369" s="30"/>
      <c r="AX369" s="30"/>
      <c r="AY369" s="30">
        <f t="shared" si="1192"/>
        <v>0</v>
      </c>
      <c r="AZ369" s="30">
        <f t="shared" si="1193"/>
        <v>121902.88923</v>
      </c>
      <c r="BA369" s="30">
        <f t="shared" si="1194"/>
        <v>0</v>
      </c>
      <c r="BB369" s="30"/>
      <c r="BC369" s="30"/>
      <c r="BD369" s="30"/>
      <c r="BE369" s="30"/>
      <c r="BF369" s="30"/>
      <c r="BG369" s="30"/>
      <c r="BH369" s="30"/>
      <c r="BI369" s="30"/>
      <c r="BJ369" s="30"/>
      <c r="BK369" s="30"/>
      <c r="BL369" s="30">
        <f t="shared" si="1186"/>
        <v>0</v>
      </c>
      <c r="BM369" s="30">
        <f t="shared" si="1187"/>
        <v>121902.88923</v>
      </c>
      <c r="BN369" s="30">
        <f t="shared" si="1188"/>
        <v>0</v>
      </c>
      <c r="BO369" s="30"/>
      <c r="BP369" s="31"/>
      <c r="BQ369" s="1"/>
      <c r="BR369" s="1"/>
      <c r="BS369" s="1"/>
      <c r="BT369" s="1"/>
      <c r="BU369" s="1"/>
      <c r="BV369" s="1"/>
      <c r="BW369" s="1"/>
      <c r="BX369" s="1"/>
      <c r="BY369" s="1"/>
    </row>
    <row r="370" ht="30">
      <c r="A370" s="28" t="s">
        <v>294</v>
      </c>
      <c r="B370" s="28" t="s">
        <v>73</v>
      </c>
      <c r="C370" s="28" t="s">
        <v>325</v>
      </c>
      <c r="D370" s="28" t="s">
        <v>333</v>
      </c>
      <c r="E370" s="28"/>
      <c r="F370" s="29" t="s">
        <v>334</v>
      </c>
      <c r="G370" s="30">
        <f t="shared" si="1244"/>
        <v>231709.10000000001</v>
      </c>
      <c r="H370" s="30">
        <f>H371</f>
        <v>85991.5</v>
      </c>
      <c r="I370" s="30">
        <f t="shared" si="1245"/>
        <v>0</v>
      </c>
      <c r="J370" s="30">
        <f>J371</f>
        <v>0</v>
      </c>
      <c r="K370" s="30">
        <f>K371</f>
        <v>0</v>
      </c>
      <c r="L370" s="30">
        <f>L371</f>
        <v>0</v>
      </c>
      <c r="M370" s="30">
        <f t="shared" si="1097"/>
        <v>231709.10000000001</v>
      </c>
      <c r="N370" s="30">
        <f t="shared" si="1098"/>
        <v>85991.5</v>
      </c>
      <c r="O370" s="30">
        <f t="shared" si="1099"/>
        <v>0</v>
      </c>
      <c r="P370" s="30">
        <f>P371</f>
        <v>0</v>
      </c>
      <c r="Q370" s="30">
        <f>Q371</f>
        <v>0</v>
      </c>
      <c r="R370" s="30">
        <f>R371</f>
        <v>0</v>
      </c>
      <c r="S370" s="30">
        <f>S371</f>
        <v>0</v>
      </c>
      <c r="T370" s="30">
        <f>T371</f>
        <v>0</v>
      </c>
      <c r="U370" s="30">
        <f>U371</f>
        <v>0</v>
      </c>
      <c r="V370" s="30">
        <f>V371</f>
        <v>0</v>
      </c>
      <c r="W370" s="30">
        <f>W371</f>
        <v>0</v>
      </c>
      <c r="X370" s="30">
        <f>X371</f>
        <v>0</v>
      </c>
      <c r="Y370" s="30">
        <f>Y371</f>
        <v>0</v>
      </c>
      <c r="Z370" s="30">
        <f>Z371</f>
        <v>0</v>
      </c>
      <c r="AA370" s="30">
        <f>AA371</f>
        <v>0</v>
      </c>
      <c r="AB370" s="30">
        <f>AB371</f>
        <v>0</v>
      </c>
      <c r="AC370" s="30">
        <f t="shared" si="1238"/>
        <v>231709.10000000001</v>
      </c>
      <c r="AD370" s="30">
        <f t="shared" si="1239"/>
        <v>85991.5</v>
      </c>
      <c r="AE370" s="30">
        <f t="shared" si="1240"/>
        <v>0</v>
      </c>
      <c r="AF370" s="30">
        <f>AF371</f>
        <v>0</v>
      </c>
      <c r="AG370" s="30">
        <f t="shared" si="1241"/>
        <v>231709.10000000001</v>
      </c>
      <c r="AH370" s="30">
        <f t="shared" si="1242"/>
        <v>85991.5</v>
      </c>
      <c r="AI370" s="30">
        <f t="shared" si="1243"/>
        <v>0</v>
      </c>
      <c r="AJ370" s="30">
        <f>AJ371</f>
        <v>0</v>
      </c>
      <c r="AK370" s="30">
        <f>AK371</f>
        <v>0</v>
      </c>
      <c r="AL370" s="30">
        <f>AL371</f>
        <v>0</v>
      </c>
      <c r="AM370" s="30">
        <f>AM371</f>
        <v>0</v>
      </c>
      <c r="AN370" s="30">
        <f>AN371</f>
        <v>0</v>
      </c>
      <c r="AO370" s="30">
        <f>AO371</f>
        <v>0</v>
      </c>
      <c r="AP370" s="30">
        <f>AP371</f>
        <v>0</v>
      </c>
      <c r="AQ370" s="30">
        <f>AQ371</f>
        <v>0</v>
      </c>
      <c r="AR370" s="30">
        <f>AR371</f>
        <v>0</v>
      </c>
      <c r="AS370" s="30">
        <f t="shared" si="1189"/>
        <v>231709.10000000001</v>
      </c>
      <c r="AT370" s="30">
        <f t="shared" si="1190"/>
        <v>85991.5</v>
      </c>
      <c r="AU370" s="30">
        <f t="shared" si="1191"/>
        <v>0</v>
      </c>
      <c r="AV370" s="30">
        <f>AV371</f>
        <v>0</v>
      </c>
      <c r="AW370" s="30">
        <f>AW371</f>
        <v>0</v>
      </c>
      <c r="AX370" s="30">
        <f>AX371</f>
        <v>0</v>
      </c>
      <c r="AY370" s="30">
        <f t="shared" si="1192"/>
        <v>231709.10000000001</v>
      </c>
      <c r="AZ370" s="30">
        <f t="shared" si="1193"/>
        <v>85991.5</v>
      </c>
      <c r="BA370" s="30">
        <f t="shared" si="1194"/>
        <v>0</v>
      </c>
      <c r="BB370" s="30">
        <f>BB371</f>
        <v>0</v>
      </c>
      <c r="BC370" s="30">
        <f>BC371</f>
        <v>0</v>
      </c>
      <c r="BD370" s="30">
        <f>BD371</f>
        <v>0</v>
      </c>
      <c r="BE370" s="30">
        <f>BE371</f>
        <v>0</v>
      </c>
      <c r="BF370" s="30">
        <f>BF371</f>
        <v>0</v>
      </c>
      <c r="BG370" s="30">
        <f>BG371</f>
        <v>0</v>
      </c>
      <c r="BH370" s="30">
        <f>BH371</f>
        <v>0</v>
      </c>
      <c r="BI370" s="30">
        <f>BI371</f>
        <v>0</v>
      </c>
      <c r="BJ370" s="30">
        <f>BJ371</f>
        <v>0</v>
      </c>
      <c r="BK370" s="30">
        <f>BK371</f>
        <v>0</v>
      </c>
      <c r="BL370" s="30">
        <f t="shared" si="1186"/>
        <v>231709.10000000001</v>
      </c>
      <c r="BM370" s="30">
        <f t="shared" si="1187"/>
        <v>85991.5</v>
      </c>
      <c r="BN370" s="30">
        <f t="shared" si="1188"/>
        <v>0</v>
      </c>
      <c r="BO370" s="30">
        <f>BO371</f>
        <v>0</v>
      </c>
      <c r="BP370" s="31"/>
      <c r="BQ370" s="1"/>
      <c r="BR370" s="1"/>
      <c r="BS370" s="1"/>
      <c r="BT370" s="1"/>
      <c r="BU370" s="1"/>
      <c r="BV370" s="1"/>
      <c r="BW370" s="1"/>
      <c r="BX370" s="1"/>
      <c r="BY370" s="1"/>
    </row>
    <row r="371" ht="30">
      <c r="A371" s="28" t="s">
        <v>294</v>
      </c>
      <c r="B371" s="28" t="s">
        <v>73</v>
      </c>
      <c r="C371" s="28" t="s">
        <v>325</v>
      </c>
      <c r="D371" s="28" t="s">
        <v>333</v>
      </c>
      <c r="E371" s="28" t="s">
        <v>127</v>
      </c>
      <c r="F371" s="29" t="s">
        <v>128</v>
      </c>
      <c r="G371" s="30">
        <f>241851.5-10142.4</f>
        <v>231709.10000000001</v>
      </c>
      <c r="H371" s="30">
        <v>85991.5</v>
      </c>
      <c r="I371" s="30"/>
      <c r="J371" s="30"/>
      <c r="K371" s="30"/>
      <c r="L371" s="30"/>
      <c r="M371" s="30">
        <f t="shared" si="1097"/>
        <v>231709.10000000001</v>
      </c>
      <c r="N371" s="30">
        <f t="shared" si="1098"/>
        <v>85991.5</v>
      </c>
      <c r="O371" s="30">
        <f t="shared" si="1099"/>
        <v>0</v>
      </c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>
        <f t="shared" si="1238"/>
        <v>231709.10000000001</v>
      </c>
      <c r="AD371" s="30">
        <f t="shared" si="1239"/>
        <v>85991.5</v>
      </c>
      <c r="AE371" s="30">
        <f t="shared" si="1240"/>
        <v>0</v>
      </c>
      <c r="AF371" s="30"/>
      <c r="AG371" s="30">
        <f t="shared" si="1241"/>
        <v>231709.10000000001</v>
      </c>
      <c r="AH371" s="30">
        <f t="shared" si="1242"/>
        <v>85991.5</v>
      </c>
      <c r="AI371" s="30">
        <f t="shared" si="1243"/>
        <v>0</v>
      </c>
      <c r="AJ371" s="30"/>
      <c r="AK371" s="30"/>
      <c r="AL371" s="30"/>
      <c r="AM371" s="30"/>
      <c r="AN371" s="30"/>
      <c r="AO371" s="30"/>
      <c r="AP371" s="30"/>
      <c r="AQ371" s="30"/>
      <c r="AR371" s="30"/>
      <c r="AS371" s="30">
        <f t="shared" si="1189"/>
        <v>231709.10000000001</v>
      </c>
      <c r="AT371" s="30">
        <f t="shared" si="1190"/>
        <v>85991.5</v>
      </c>
      <c r="AU371" s="30">
        <f t="shared" si="1191"/>
        <v>0</v>
      </c>
      <c r="AV371" s="30"/>
      <c r="AW371" s="30"/>
      <c r="AX371" s="30"/>
      <c r="AY371" s="30">
        <f t="shared" si="1192"/>
        <v>231709.10000000001</v>
      </c>
      <c r="AZ371" s="30">
        <f t="shared" si="1193"/>
        <v>85991.5</v>
      </c>
      <c r="BA371" s="30">
        <f t="shared" si="1194"/>
        <v>0</v>
      </c>
      <c r="BB371" s="30"/>
      <c r="BC371" s="30"/>
      <c r="BD371" s="30"/>
      <c r="BE371" s="30"/>
      <c r="BF371" s="30"/>
      <c r="BG371" s="30"/>
      <c r="BH371" s="30"/>
      <c r="BI371" s="30"/>
      <c r="BJ371" s="30"/>
      <c r="BK371" s="30"/>
      <c r="BL371" s="30">
        <f t="shared" si="1186"/>
        <v>231709.10000000001</v>
      </c>
      <c r="BM371" s="30">
        <f t="shared" si="1187"/>
        <v>85991.5</v>
      </c>
      <c r="BN371" s="30">
        <f t="shared" si="1188"/>
        <v>0</v>
      </c>
      <c r="BO371" s="30"/>
      <c r="BP371" s="31"/>
      <c r="BQ371" s="1"/>
      <c r="BR371" s="1"/>
      <c r="BS371" s="1"/>
      <c r="BT371" s="1"/>
      <c r="BU371" s="1"/>
      <c r="BV371" s="1"/>
      <c r="BW371" s="1"/>
      <c r="BX371" s="1"/>
      <c r="BY371" s="1"/>
    </row>
    <row r="372" ht="15">
      <c r="A372" s="28" t="s">
        <v>294</v>
      </c>
      <c r="B372" s="28" t="s">
        <v>73</v>
      </c>
      <c r="C372" s="28" t="s">
        <v>325</v>
      </c>
      <c r="D372" s="28" t="s">
        <v>335</v>
      </c>
      <c r="E372" s="28"/>
      <c r="F372" s="29" t="s">
        <v>336</v>
      </c>
      <c r="G372" s="30">
        <f>G373+G375+G377</f>
        <v>518016.79999999999</v>
      </c>
      <c r="H372" s="30">
        <f>H373+H375+H377</f>
        <v>528205.19999999995</v>
      </c>
      <c r="I372" s="30">
        <f>I373+I375+I377</f>
        <v>528748.40000000002</v>
      </c>
      <c r="J372" s="30">
        <f>J373+J375+J377</f>
        <v>0</v>
      </c>
      <c r="K372" s="30">
        <f>K373+K375+K377</f>
        <v>0</v>
      </c>
      <c r="L372" s="30">
        <f>L373+L375+L377</f>
        <v>0</v>
      </c>
      <c r="M372" s="30">
        <f t="shared" si="1097"/>
        <v>518016.79999999999</v>
      </c>
      <c r="N372" s="30">
        <f t="shared" si="1098"/>
        <v>528205.19999999995</v>
      </c>
      <c r="O372" s="30">
        <f t="shared" si="1099"/>
        <v>528748.40000000002</v>
      </c>
      <c r="P372" s="30">
        <f>P373+P375+P377</f>
        <v>0</v>
      </c>
      <c r="Q372" s="30">
        <f>Q373+Q375+Q377</f>
        <v>0</v>
      </c>
      <c r="R372" s="30">
        <f>R373+R375+R377</f>
        <v>0</v>
      </c>
      <c r="S372" s="30">
        <f>S373+S375+S377</f>
        <v>0</v>
      </c>
      <c r="T372" s="30">
        <f>T373+T375+T377</f>
        <v>0</v>
      </c>
      <c r="U372" s="30">
        <f>U373+U375+U377</f>
        <v>0</v>
      </c>
      <c r="V372" s="30">
        <f>V373+V375+V377</f>
        <v>0</v>
      </c>
      <c r="W372" s="30">
        <f>W373+W375+W377</f>
        <v>0</v>
      </c>
      <c r="X372" s="30">
        <f>X373+X375+X377</f>
        <v>0</v>
      </c>
      <c r="Y372" s="30">
        <f>Y373+Y375+Y377</f>
        <v>0</v>
      </c>
      <c r="Z372" s="30">
        <f>Z373+Z375+Z377</f>
        <v>0</v>
      </c>
      <c r="AA372" s="30">
        <f>AA373+AA375+AA377</f>
        <v>0</v>
      </c>
      <c r="AB372" s="30">
        <f>AB373+AB375+AB377</f>
        <v>0</v>
      </c>
      <c r="AC372" s="30">
        <f t="shared" si="1238"/>
        <v>518016.79999999999</v>
      </c>
      <c r="AD372" s="30">
        <f t="shared" si="1239"/>
        <v>528205.19999999995</v>
      </c>
      <c r="AE372" s="30">
        <f t="shared" si="1240"/>
        <v>528748.40000000002</v>
      </c>
      <c r="AF372" s="30">
        <f>AF373+AF375+AF377</f>
        <v>0</v>
      </c>
      <c r="AG372" s="30">
        <f t="shared" si="1241"/>
        <v>518016.79999999999</v>
      </c>
      <c r="AH372" s="30">
        <f t="shared" si="1242"/>
        <v>528205.19999999995</v>
      </c>
      <c r="AI372" s="30">
        <f t="shared" si="1243"/>
        <v>528748.40000000002</v>
      </c>
      <c r="AJ372" s="30">
        <f>AJ373+AJ375+AJ377</f>
        <v>0</v>
      </c>
      <c r="AK372" s="30">
        <f>AK373+AK375+AK377</f>
        <v>0</v>
      </c>
      <c r="AL372" s="30">
        <f>AL373+AL375+AL377</f>
        <v>0</v>
      </c>
      <c r="AM372" s="30">
        <f>AM373+AM375+AM377</f>
        <v>0</v>
      </c>
      <c r="AN372" s="30">
        <f>AN373+AN375+AN377</f>
        <v>0</v>
      </c>
      <c r="AO372" s="30">
        <f>AO373+AO375+AO377</f>
        <v>0</v>
      </c>
      <c r="AP372" s="30">
        <f>AP373+AP375+AP377</f>
        <v>0</v>
      </c>
      <c r="AQ372" s="30">
        <f>AQ373+AQ375+AQ377</f>
        <v>0</v>
      </c>
      <c r="AR372" s="30">
        <f>AR373+AR375+AR377</f>
        <v>0</v>
      </c>
      <c r="AS372" s="30">
        <f t="shared" si="1189"/>
        <v>518016.79999999999</v>
      </c>
      <c r="AT372" s="30">
        <f t="shared" si="1190"/>
        <v>528205.19999999995</v>
      </c>
      <c r="AU372" s="30">
        <f t="shared" si="1191"/>
        <v>528748.40000000002</v>
      </c>
      <c r="AV372" s="30">
        <f>AV373+AV375+AV377</f>
        <v>0</v>
      </c>
      <c r="AW372" s="30">
        <f>AW373+AW375+AW377</f>
        <v>0</v>
      </c>
      <c r="AX372" s="30">
        <f>AX373+AX375+AX377</f>
        <v>0</v>
      </c>
      <c r="AY372" s="30">
        <f t="shared" si="1192"/>
        <v>518016.79999999999</v>
      </c>
      <c r="AZ372" s="30">
        <f t="shared" si="1193"/>
        <v>528205.19999999995</v>
      </c>
      <c r="BA372" s="30">
        <f t="shared" si="1194"/>
        <v>528748.40000000002</v>
      </c>
      <c r="BB372" s="30">
        <f>BB373+BB375+BB377</f>
        <v>0</v>
      </c>
      <c r="BC372" s="30">
        <f>BC373+BC375+BC377</f>
        <v>0</v>
      </c>
      <c r="BD372" s="30">
        <f>BD373+BD375+BD377</f>
        <v>0</v>
      </c>
      <c r="BE372" s="30">
        <f>BE373+BE375+BE377</f>
        <v>0</v>
      </c>
      <c r="BF372" s="30">
        <f>BF373+BF375+BF377</f>
        <v>0</v>
      </c>
      <c r="BG372" s="30">
        <f>BG373+BG375+BG377</f>
        <v>0</v>
      </c>
      <c r="BH372" s="30">
        <f>BH373+BH375+BH377</f>
        <v>0</v>
      </c>
      <c r="BI372" s="30">
        <f>BI373+BI375+BI377</f>
        <v>0</v>
      </c>
      <c r="BJ372" s="30">
        <f>BJ373+BJ375+BJ377</f>
        <v>0</v>
      </c>
      <c r="BK372" s="30">
        <f>BK373+BK375+BK377</f>
        <v>0</v>
      </c>
      <c r="BL372" s="30">
        <f t="shared" si="1186"/>
        <v>518016.79999999999</v>
      </c>
      <c r="BM372" s="30">
        <f t="shared" si="1187"/>
        <v>528205.19999999995</v>
      </c>
      <c r="BN372" s="30">
        <f t="shared" si="1188"/>
        <v>528748.40000000002</v>
      </c>
      <c r="BO372" s="30">
        <f>BO373+BO375+BO377</f>
        <v>0</v>
      </c>
      <c r="BP372" s="31"/>
      <c r="BQ372" s="1"/>
      <c r="BR372" s="1"/>
      <c r="BS372" s="1"/>
      <c r="BT372" s="1"/>
      <c r="BU372" s="1"/>
      <c r="BV372" s="1"/>
      <c r="BW372" s="1"/>
      <c r="BX372" s="1"/>
      <c r="BY372" s="1"/>
    </row>
    <row r="373" ht="150">
      <c r="A373" s="28" t="s">
        <v>294</v>
      </c>
      <c r="B373" s="28" t="s">
        <v>73</v>
      </c>
      <c r="C373" s="28" t="s">
        <v>325</v>
      </c>
      <c r="D373" s="28" t="s">
        <v>337</v>
      </c>
      <c r="E373" s="28"/>
      <c r="F373" s="29" t="s">
        <v>338</v>
      </c>
      <c r="G373" s="30">
        <f>G374</f>
        <v>9789</v>
      </c>
      <c r="H373" s="30">
        <f>H374</f>
        <v>9789</v>
      </c>
      <c r="I373" s="30">
        <f>I374</f>
        <v>9789</v>
      </c>
      <c r="J373" s="30">
        <f>J374</f>
        <v>0</v>
      </c>
      <c r="K373" s="30">
        <f>K374</f>
        <v>0</v>
      </c>
      <c r="L373" s="30">
        <f>L374</f>
        <v>0</v>
      </c>
      <c r="M373" s="30">
        <f t="shared" si="1097"/>
        <v>9789</v>
      </c>
      <c r="N373" s="30">
        <f t="shared" si="1098"/>
        <v>9789</v>
      </c>
      <c r="O373" s="30">
        <f t="shared" si="1099"/>
        <v>9789</v>
      </c>
      <c r="P373" s="30">
        <f>P374</f>
        <v>0</v>
      </c>
      <c r="Q373" s="30">
        <f>Q374</f>
        <v>0</v>
      </c>
      <c r="R373" s="30">
        <f>R374</f>
        <v>0</v>
      </c>
      <c r="S373" s="30">
        <f>S374</f>
        <v>0</v>
      </c>
      <c r="T373" s="30">
        <f>T374</f>
        <v>0</v>
      </c>
      <c r="U373" s="30">
        <f>U374</f>
        <v>0</v>
      </c>
      <c r="V373" s="30">
        <f>V374</f>
        <v>0</v>
      </c>
      <c r="W373" s="30">
        <f>W374</f>
        <v>0</v>
      </c>
      <c r="X373" s="30">
        <f>X374</f>
        <v>0</v>
      </c>
      <c r="Y373" s="30">
        <f>Y374</f>
        <v>0</v>
      </c>
      <c r="Z373" s="30">
        <f>Z374</f>
        <v>0</v>
      </c>
      <c r="AA373" s="30">
        <f>AA374</f>
        <v>0</v>
      </c>
      <c r="AB373" s="30">
        <f>AB374</f>
        <v>0</v>
      </c>
      <c r="AC373" s="30">
        <f t="shared" si="1238"/>
        <v>9789</v>
      </c>
      <c r="AD373" s="30">
        <f t="shared" si="1239"/>
        <v>9789</v>
      </c>
      <c r="AE373" s="30">
        <f t="shared" si="1240"/>
        <v>9789</v>
      </c>
      <c r="AF373" s="30">
        <f>AF374</f>
        <v>0</v>
      </c>
      <c r="AG373" s="30">
        <f t="shared" si="1241"/>
        <v>9789</v>
      </c>
      <c r="AH373" s="30">
        <f t="shared" si="1242"/>
        <v>9789</v>
      </c>
      <c r="AI373" s="30">
        <f t="shared" si="1243"/>
        <v>9789</v>
      </c>
      <c r="AJ373" s="30">
        <f>AJ374</f>
        <v>0</v>
      </c>
      <c r="AK373" s="30">
        <f>AK374</f>
        <v>0</v>
      </c>
      <c r="AL373" s="30">
        <f>AL374</f>
        <v>0</v>
      </c>
      <c r="AM373" s="30">
        <f>AM374</f>
        <v>0</v>
      </c>
      <c r="AN373" s="30">
        <f>AN374</f>
        <v>0</v>
      </c>
      <c r="AO373" s="30">
        <f>AO374</f>
        <v>0</v>
      </c>
      <c r="AP373" s="30">
        <f>AP374</f>
        <v>0</v>
      </c>
      <c r="AQ373" s="30">
        <f>AQ374</f>
        <v>0</v>
      </c>
      <c r="AR373" s="30">
        <f>AR374</f>
        <v>0</v>
      </c>
      <c r="AS373" s="30">
        <f t="shared" si="1189"/>
        <v>9789</v>
      </c>
      <c r="AT373" s="30">
        <f t="shared" si="1190"/>
        <v>9789</v>
      </c>
      <c r="AU373" s="30">
        <f t="shared" si="1191"/>
        <v>9789</v>
      </c>
      <c r="AV373" s="30">
        <f>AV374</f>
        <v>0</v>
      </c>
      <c r="AW373" s="30">
        <f>AW374</f>
        <v>0</v>
      </c>
      <c r="AX373" s="30">
        <f>AX374</f>
        <v>0</v>
      </c>
      <c r="AY373" s="30">
        <f t="shared" si="1192"/>
        <v>9789</v>
      </c>
      <c r="AZ373" s="30">
        <f t="shared" si="1193"/>
        <v>9789</v>
      </c>
      <c r="BA373" s="30">
        <f t="shared" si="1194"/>
        <v>9789</v>
      </c>
      <c r="BB373" s="30">
        <f>BB374</f>
        <v>0</v>
      </c>
      <c r="BC373" s="30">
        <f>BC374</f>
        <v>0</v>
      </c>
      <c r="BD373" s="30">
        <f>BD374</f>
        <v>0</v>
      </c>
      <c r="BE373" s="30">
        <f>BE374</f>
        <v>0</v>
      </c>
      <c r="BF373" s="30">
        <f>BF374</f>
        <v>0</v>
      </c>
      <c r="BG373" s="30">
        <f>BG374</f>
        <v>0</v>
      </c>
      <c r="BH373" s="30">
        <f>BH374</f>
        <v>0</v>
      </c>
      <c r="BI373" s="30">
        <f>BI374</f>
        <v>0</v>
      </c>
      <c r="BJ373" s="30">
        <f>BJ374</f>
        <v>0</v>
      </c>
      <c r="BK373" s="30">
        <f>BK374</f>
        <v>0</v>
      </c>
      <c r="BL373" s="30">
        <f t="shared" si="1186"/>
        <v>9789</v>
      </c>
      <c r="BM373" s="30">
        <f t="shared" si="1187"/>
        <v>9789</v>
      </c>
      <c r="BN373" s="30">
        <f t="shared" si="1188"/>
        <v>9789</v>
      </c>
      <c r="BO373" s="30">
        <f>BO374</f>
        <v>0</v>
      </c>
      <c r="BP373" s="31"/>
      <c r="BQ373" s="1"/>
      <c r="BR373" s="1"/>
      <c r="BS373" s="1"/>
      <c r="BT373" s="1"/>
      <c r="BU373" s="1"/>
      <c r="BV373" s="1"/>
      <c r="BW373" s="1"/>
      <c r="BX373" s="1"/>
      <c r="BY373" s="1"/>
    </row>
    <row r="374" ht="30">
      <c r="A374" s="28" t="s">
        <v>294</v>
      </c>
      <c r="B374" s="28" t="s">
        <v>73</v>
      </c>
      <c r="C374" s="28" t="s">
        <v>325</v>
      </c>
      <c r="D374" s="28" t="s">
        <v>337</v>
      </c>
      <c r="E374" s="28" t="s">
        <v>127</v>
      </c>
      <c r="F374" s="29" t="s">
        <v>128</v>
      </c>
      <c r="G374" s="30">
        <v>9789</v>
      </c>
      <c r="H374" s="30">
        <v>9789</v>
      </c>
      <c r="I374" s="30">
        <v>9789</v>
      </c>
      <c r="J374" s="30"/>
      <c r="K374" s="30"/>
      <c r="L374" s="30"/>
      <c r="M374" s="30">
        <f t="shared" si="1097"/>
        <v>9789</v>
      </c>
      <c r="N374" s="30">
        <f t="shared" si="1098"/>
        <v>9789</v>
      </c>
      <c r="O374" s="30">
        <f t="shared" si="1099"/>
        <v>9789</v>
      </c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>
        <f t="shared" si="1238"/>
        <v>9789</v>
      </c>
      <c r="AD374" s="30">
        <f t="shared" si="1239"/>
        <v>9789</v>
      </c>
      <c r="AE374" s="30">
        <f t="shared" si="1240"/>
        <v>9789</v>
      </c>
      <c r="AF374" s="30"/>
      <c r="AG374" s="30">
        <f t="shared" si="1241"/>
        <v>9789</v>
      </c>
      <c r="AH374" s="30">
        <f t="shared" si="1242"/>
        <v>9789</v>
      </c>
      <c r="AI374" s="30">
        <f t="shared" si="1243"/>
        <v>9789</v>
      </c>
      <c r="AJ374" s="30"/>
      <c r="AK374" s="30"/>
      <c r="AL374" s="30"/>
      <c r="AM374" s="30"/>
      <c r="AN374" s="30"/>
      <c r="AO374" s="30"/>
      <c r="AP374" s="30"/>
      <c r="AQ374" s="30"/>
      <c r="AR374" s="30"/>
      <c r="AS374" s="30">
        <f t="shared" si="1189"/>
        <v>9789</v>
      </c>
      <c r="AT374" s="30">
        <f t="shared" si="1190"/>
        <v>9789</v>
      </c>
      <c r="AU374" s="30">
        <f t="shared" si="1191"/>
        <v>9789</v>
      </c>
      <c r="AV374" s="30"/>
      <c r="AW374" s="30"/>
      <c r="AX374" s="30"/>
      <c r="AY374" s="30">
        <f t="shared" si="1192"/>
        <v>9789</v>
      </c>
      <c r="AZ374" s="30">
        <f t="shared" si="1193"/>
        <v>9789</v>
      </c>
      <c r="BA374" s="30">
        <f t="shared" si="1194"/>
        <v>9789</v>
      </c>
      <c r="BB374" s="30"/>
      <c r="BC374" s="30"/>
      <c r="BD374" s="30"/>
      <c r="BE374" s="30"/>
      <c r="BF374" s="30"/>
      <c r="BG374" s="30"/>
      <c r="BH374" s="30"/>
      <c r="BI374" s="30"/>
      <c r="BJ374" s="30"/>
      <c r="BK374" s="30"/>
      <c r="BL374" s="30">
        <f t="shared" si="1186"/>
        <v>9789</v>
      </c>
      <c r="BM374" s="30">
        <f t="shared" si="1187"/>
        <v>9789</v>
      </c>
      <c r="BN374" s="30">
        <f t="shared" si="1188"/>
        <v>9789</v>
      </c>
      <c r="BO374" s="30"/>
      <c r="BP374" s="31"/>
      <c r="BQ374" s="1"/>
      <c r="BR374" s="1"/>
      <c r="BS374" s="1"/>
      <c r="BT374" s="1"/>
      <c r="BU374" s="1"/>
      <c r="BV374" s="1"/>
      <c r="BW374" s="1"/>
      <c r="BX374" s="1"/>
      <c r="BY374" s="1"/>
    </row>
    <row r="375" ht="60">
      <c r="A375" s="28" t="s">
        <v>294</v>
      </c>
      <c r="B375" s="28" t="s">
        <v>73</v>
      </c>
      <c r="C375" s="28" t="s">
        <v>325</v>
      </c>
      <c r="D375" s="28" t="s">
        <v>339</v>
      </c>
      <c r="E375" s="28"/>
      <c r="F375" s="29" t="s">
        <v>340</v>
      </c>
      <c r="G375" s="30">
        <f>G376</f>
        <v>35738.5</v>
      </c>
      <c r="H375" s="30">
        <f>H376</f>
        <v>46319.099999999999</v>
      </c>
      <c r="I375" s="30">
        <f>I376</f>
        <v>46870.900000000001</v>
      </c>
      <c r="J375" s="30">
        <f>J376</f>
        <v>0</v>
      </c>
      <c r="K375" s="30">
        <f>K376</f>
        <v>0</v>
      </c>
      <c r="L375" s="30">
        <f>L376</f>
        <v>0</v>
      </c>
      <c r="M375" s="30">
        <f t="shared" si="1097"/>
        <v>35738.5</v>
      </c>
      <c r="N375" s="30">
        <f t="shared" si="1098"/>
        <v>46319.099999999999</v>
      </c>
      <c r="O375" s="30">
        <f t="shared" si="1099"/>
        <v>46870.900000000001</v>
      </c>
      <c r="P375" s="30">
        <f>P376</f>
        <v>0</v>
      </c>
      <c r="Q375" s="30">
        <f>Q376</f>
        <v>0</v>
      </c>
      <c r="R375" s="30">
        <f>R376</f>
        <v>0</v>
      </c>
      <c r="S375" s="30">
        <f>S376</f>
        <v>0</v>
      </c>
      <c r="T375" s="30">
        <f>T376</f>
        <v>0</v>
      </c>
      <c r="U375" s="30">
        <f>U376</f>
        <v>0</v>
      </c>
      <c r="V375" s="30">
        <f>V376</f>
        <v>0</v>
      </c>
      <c r="W375" s="30">
        <f>W376</f>
        <v>0</v>
      </c>
      <c r="X375" s="30">
        <f>X376</f>
        <v>0</v>
      </c>
      <c r="Y375" s="30">
        <f>Y376</f>
        <v>0</v>
      </c>
      <c r="Z375" s="30">
        <f>Z376</f>
        <v>0</v>
      </c>
      <c r="AA375" s="30">
        <f>AA376</f>
        <v>0</v>
      </c>
      <c r="AB375" s="30">
        <f>AB376</f>
        <v>0</v>
      </c>
      <c r="AC375" s="30">
        <f t="shared" si="1238"/>
        <v>35738.5</v>
      </c>
      <c r="AD375" s="30">
        <f t="shared" si="1239"/>
        <v>46319.099999999999</v>
      </c>
      <c r="AE375" s="30">
        <f t="shared" si="1240"/>
        <v>46870.900000000001</v>
      </c>
      <c r="AF375" s="30">
        <f>AF376</f>
        <v>0</v>
      </c>
      <c r="AG375" s="30">
        <f t="shared" si="1241"/>
        <v>35738.5</v>
      </c>
      <c r="AH375" s="30">
        <f t="shared" si="1242"/>
        <v>46319.099999999999</v>
      </c>
      <c r="AI375" s="30">
        <f t="shared" si="1243"/>
        <v>46870.900000000001</v>
      </c>
      <c r="AJ375" s="30">
        <f>AJ376</f>
        <v>0</v>
      </c>
      <c r="AK375" s="30">
        <f>AK376</f>
        <v>0</v>
      </c>
      <c r="AL375" s="30">
        <f>AL376</f>
        <v>0</v>
      </c>
      <c r="AM375" s="30">
        <f>AM376</f>
        <v>0</v>
      </c>
      <c r="AN375" s="30">
        <f>AN376</f>
        <v>0</v>
      </c>
      <c r="AO375" s="30">
        <f>AO376</f>
        <v>0</v>
      </c>
      <c r="AP375" s="30">
        <f>AP376</f>
        <v>0</v>
      </c>
      <c r="AQ375" s="30">
        <f>AQ376</f>
        <v>0</v>
      </c>
      <c r="AR375" s="30">
        <f>AR376</f>
        <v>0</v>
      </c>
      <c r="AS375" s="30">
        <f t="shared" si="1189"/>
        <v>35738.5</v>
      </c>
      <c r="AT375" s="30">
        <f t="shared" si="1190"/>
        <v>46319.099999999999</v>
      </c>
      <c r="AU375" s="30">
        <f t="shared" si="1191"/>
        <v>46870.900000000001</v>
      </c>
      <c r="AV375" s="30">
        <f>AV376</f>
        <v>0</v>
      </c>
      <c r="AW375" s="30">
        <f>AW376</f>
        <v>0</v>
      </c>
      <c r="AX375" s="30">
        <f>AX376</f>
        <v>0</v>
      </c>
      <c r="AY375" s="30">
        <f t="shared" si="1192"/>
        <v>35738.5</v>
      </c>
      <c r="AZ375" s="30">
        <f t="shared" si="1193"/>
        <v>46319.099999999999</v>
      </c>
      <c r="BA375" s="30">
        <f t="shared" si="1194"/>
        <v>46870.900000000001</v>
      </c>
      <c r="BB375" s="30">
        <f>BB376</f>
        <v>0</v>
      </c>
      <c r="BC375" s="30">
        <f>BC376</f>
        <v>0</v>
      </c>
      <c r="BD375" s="30">
        <f>BD376</f>
        <v>0</v>
      </c>
      <c r="BE375" s="30">
        <f>BE376</f>
        <v>0</v>
      </c>
      <c r="BF375" s="30">
        <f>BF376</f>
        <v>0</v>
      </c>
      <c r="BG375" s="30">
        <f>BG376</f>
        <v>0</v>
      </c>
      <c r="BH375" s="30">
        <f>BH376</f>
        <v>0</v>
      </c>
      <c r="BI375" s="30">
        <f>BI376</f>
        <v>0</v>
      </c>
      <c r="BJ375" s="30">
        <f>BJ376</f>
        <v>0</v>
      </c>
      <c r="BK375" s="30">
        <f>BK376</f>
        <v>0</v>
      </c>
      <c r="BL375" s="30">
        <f t="shared" si="1186"/>
        <v>35738.5</v>
      </c>
      <c r="BM375" s="30">
        <f t="shared" si="1187"/>
        <v>46319.099999999999</v>
      </c>
      <c r="BN375" s="30">
        <f t="shared" si="1188"/>
        <v>46870.900000000001</v>
      </c>
      <c r="BO375" s="30">
        <f>BO376</f>
        <v>0</v>
      </c>
      <c r="BP375" s="31"/>
      <c r="BQ375" s="1"/>
      <c r="BR375" s="1"/>
      <c r="BS375" s="1"/>
      <c r="BT375" s="1"/>
      <c r="BU375" s="1"/>
      <c r="BV375" s="1"/>
      <c r="BW375" s="1"/>
      <c r="BX375" s="1"/>
      <c r="BY375" s="1"/>
    </row>
    <row r="376" ht="30">
      <c r="A376" s="28" t="s">
        <v>294</v>
      </c>
      <c r="B376" s="28" t="s">
        <v>73</v>
      </c>
      <c r="C376" s="28" t="s">
        <v>325</v>
      </c>
      <c r="D376" s="28" t="s">
        <v>339</v>
      </c>
      <c r="E376" s="28" t="s">
        <v>127</v>
      </c>
      <c r="F376" s="29" t="s">
        <v>128</v>
      </c>
      <c r="G376" s="30">
        <v>35738.5</v>
      </c>
      <c r="H376" s="30">
        <v>46319.099999999999</v>
      </c>
      <c r="I376" s="30">
        <v>46870.900000000001</v>
      </c>
      <c r="J376" s="30"/>
      <c r="K376" s="30"/>
      <c r="L376" s="30"/>
      <c r="M376" s="30">
        <f t="shared" si="1097"/>
        <v>35738.5</v>
      </c>
      <c r="N376" s="30">
        <f t="shared" si="1098"/>
        <v>46319.099999999999</v>
      </c>
      <c r="O376" s="30">
        <f t="shared" si="1099"/>
        <v>46870.900000000001</v>
      </c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>
        <f t="shared" si="1238"/>
        <v>35738.5</v>
      </c>
      <c r="AD376" s="30">
        <f t="shared" si="1239"/>
        <v>46319.099999999999</v>
      </c>
      <c r="AE376" s="30">
        <f t="shared" si="1240"/>
        <v>46870.900000000001</v>
      </c>
      <c r="AF376" s="30"/>
      <c r="AG376" s="30">
        <f t="shared" si="1241"/>
        <v>35738.5</v>
      </c>
      <c r="AH376" s="30">
        <f t="shared" si="1242"/>
        <v>46319.099999999999</v>
      </c>
      <c r="AI376" s="30">
        <f t="shared" si="1243"/>
        <v>46870.900000000001</v>
      </c>
      <c r="AJ376" s="30"/>
      <c r="AK376" s="30"/>
      <c r="AL376" s="30"/>
      <c r="AM376" s="30"/>
      <c r="AN376" s="30"/>
      <c r="AO376" s="30"/>
      <c r="AP376" s="30"/>
      <c r="AQ376" s="30"/>
      <c r="AR376" s="30"/>
      <c r="AS376" s="30">
        <f t="shared" si="1189"/>
        <v>35738.5</v>
      </c>
      <c r="AT376" s="30">
        <f t="shared" si="1190"/>
        <v>46319.099999999999</v>
      </c>
      <c r="AU376" s="30">
        <f t="shared" si="1191"/>
        <v>46870.900000000001</v>
      </c>
      <c r="AV376" s="30"/>
      <c r="AW376" s="30"/>
      <c r="AX376" s="30"/>
      <c r="AY376" s="30">
        <f t="shared" si="1192"/>
        <v>35738.5</v>
      </c>
      <c r="AZ376" s="30">
        <f t="shared" si="1193"/>
        <v>46319.099999999999</v>
      </c>
      <c r="BA376" s="30">
        <f t="shared" si="1194"/>
        <v>46870.900000000001</v>
      </c>
      <c r="BB376" s="30"/>
      <c r="BC376" s="30"/>
      <c r="BD376" s="30"/>
      <c r="BE376" s="30"/>
      <c r="BF376" s="30"/>
      <c r="BG376" s="30"/>
      <c r="BH376" s="30"/>
      <c r="BI376" s="30"/>
      <c r="BJ376" s="30"/>
      <c r="BK376" s="30"/>
      <c r="BL376" s="30">
        <f t="shared" si="1186"/>
        <v>35738.5</v>
      </c>
      <c r="BM376" s="30">
        <f t="shared" si="1187"/>
        <v>46319.099999999999</v>
      </c>
      <c r="BN376" s="30">
        <f t="shared" si="1188"/>
        <v>46870.900000000001</v>
      </c>
      <c r="BO376" s="30"/>
      <c r="BP376" s="31"/>
      <c r="BQ376" s="1"/>
      <c r="BR376" s="1"/>
      <c r="BS376" s="1"/>
      <c r="BT376" s="1"/>
      <c r="BU376" s="1"/>
      <c r="BV376" s="1"/>
      <c r="BW376" s="1"/>
      <c r="BX376" s="1"/>
      <c r="BY376" s="1"/>
    </row>
    <row r="377" ht="120">
      <c r="A377" s="28" t="s">
        <v>294</v>
      </c>
      <c r="B377" s="28" t="s">
        <v>73</v>
      </c>
      <c r="C377" s="28" t="s">
        <v>325</v>
      </c>
      <c r="D377" s="28" t="s">
        <v>341</v>
      </c>
      <c r="E377" s="28"/>
      <c r="F377" s="29" t="s">
        <v>342</v>
      </c>
      <c r="G377" s="30">
        <f>G378</f>
        <v>472489.29999999999</v>
      </c>
      <c r="H377" s="30">
        <f>H378</f>
        <v>472097.09999999998</v>
      </c>
      <c r="I377" s="30">
        <f>I378</f>
        <v>472088.5</v>
      </c>
      <c r="J377" s="30">
        <f>J378</f>
        <v>0</v>
      </c>
      <c r="K377" s="30">
        <f>K378</f>
        <v>0</v>
      </c>
      <c r="L377" s="30">
        <f>L378</f>
        <v>0</v>
      </c>
      <c r="M377" s="30">
        <f t="shared" si="1097"/>
        <v>472489.29999999999</v>
      </c>
      <c r="N377" s="30">
        <f t="shared" si="1098"/>
        <v>472097.09999999998</v>
      </c>
      <c r="O377" s="30">
        <f t="shared" si="1099"/>
        <v>472088.5</v>
      </c>
      <c r="P377" s="30">
        <f>P378</f>
        <v>0</v>
      </c>
      <c r="Q377" s="30">
        <f>Q378</f>
        <v>0</v>
      </c>
      <c r="R377" s="30">
        <f>R378</f>
        <v>0</v>
      </c>
      <c r="S377" s="30">
        <f>S378</f>
        <v>0</v>
      </c>
      <c r="T377" s="30">
        <f>T378</f>
        <v>0</v>
      </c>
      <c r="U377" s="30">
        <f>U378</f>
        <v>0</v>
      </c>
      <c r="V377" s="30">
        <f>V378</f>
        <v>0</v>
      </c>
      <c r="W377" s="30">
        <f>W378</f>
        <v>0</v>
      </c>
      <c r="X377" s="30">
        <f>X378</f>
        <v>0</v>
      </c>
      <c r="Y377" s="30">
        <f>Y378</f>
        <v>0</v>
      </c>
      <c r="Z377" s="30">
        <f>Z378</f>
        <v>0</v>
      </c>
      <c r="AA377" s="30">
        <f>AA378</f>
        <v>0</v>
      </c>
      <c r="AB377" s="30">
        <f>AB378</f>
        <v>0</v>
      </c>
      <c r="AC377" s="30">
        <f t="shared" si="1238"/>
        <v>472489.29999999999</v>
      </c>
      <c r="AD377" s="30">
        <f t="shared" si="1239"/>
        <v>472097.09999999998</v>
      </c>
      <c r="AE377" s="30">
        <f t="shared" si="1240"/>
        <v>472088.5</v>
      </c>
      <c r="AF377" s="30">
        <f>AF378</f>
        <v>0</v>
      </c>
      <c r="AG377" s="30">
        <f t="shared" si="1241"/>
        <v>472489.29999999999</v>
      </c>
      <c r="AH377" s="30">
        <f t="shared" si="1242"/>
        <v>472097.09999999998</v>
      </c>
      <c r="AI377" s="30">
        <f t="shared" si="1243"/>
        <v>472088.5</v>
      </c>
      <c r="AJ377" s="30">
        <f>AJ378</f>
        <v>0</v>
      </c>
      <c r="AK377" s="30">
        <f>AK378</f>
        <v>0</v>
      </c>
      <c r="AL377" s="30">
        <f>AL378</f>
        <v>0</v>
      </c>
      <c r="AM377" s="30">
        <f>AM378</f>
        <v>0</v>
      </c>
      <c r="AN377" s="30">
        <f>AN378</f>
        <v>0</v>
      </c>
      <c r="AO377" s="30">
        <f>AO378</f>
        <v>0</v>
      </c>
      <c r="AP377" s="30">
        <f>AP378</f>
        <v>0</v>
      </c>
      <c r="AQ377" s="30">
        <f>AQ378</f>
        <v>0</v>
      </c>
      <c r="AR377" s="30">
        <f>AR378</f>
        <v>0</v>
      </c>
      <c r="AS377" s="30">
        <f t="shared" si="1189"/>
        <v>472489.29999999999</v>
      </c>
      <c r="AT377" s="30">
        <f t="shared" si="1190"/>
        <v>472097.09999999998</v>
      </c>
      <c r="AU377" s="30">
        <f t="shared" si="1191"/>
        <v>472088.5</v>
      </c>
      <c r="AV377" s="30">
        <f>AV378</f>
        <v>0</v>
      </c>
      <c r="AW377" s="30">
        <f>AW378</f>
        <v>0</v>
      </c>
      <c r="AX377" s="30">
        <f>AX378</f>
        <v>0</v>
      </c>
      <c r="AY377" s="30">
        <f t="shared" si="1192"/>
        <v>472489.29999999999</v>
      </c>
      <c r="AZ377" s="30">
        <f t="shared" si="1193"/>
        <v>472097.09999999998</v>
      </c>
      <c r="BA377" s="30">
        <f t="shared" si="1194"/>
        <v>472088.5</v>
      </c>
      <c r="BB377" s="30">
        <f>BB378</f>
        <v>0</v>
      </c>
      <c r="BC377" s="30">
        <f>BC378</f>
        <v>0</v>
      </c>
      <c r="BD377" s="30">
        <f>BD378</f>
        <v>0</v>
      </c>
      <c r="BE377" s="30">
        <f>BE378</f>
        <v>0</v>
      </c>
      <c r="BF377" s="30">
        <f>BF378</f>
        <v>0</v>
      </c>
      <c r="BG377" s="30">
        <f>BG378</f>
        <v>0</v>
      </c>
      <c r="BH377" s="30">
        <f>BH378</f>
        <v>0</v>
      </c>
      <c r="BI377" s="30">
        <f>BI378</f>
        <v>0</v>
      </c>
      <c r="BJ377" s="30">
        <f>BJ378</f>
        <v>0</v>
      </c>
      <c r="BK377" s="30">
        <f>BK378</f>
        <v>0</v>
      </c>
      <c r="BL377" s="30">
        <f t="shared" si="1186"/>
        <v>472489.29999999999</v>
      </c>
      <c r="BM377" s="30">
        <f t="shared" si="1187"/>
        <v>472097.09999999998</v>
      </c>
      <c r="BN377" s="30">
        <f t="shared" si="1188"/>
        <v>472088.5</v>
      </c>
      <c r="BO377" s="30">
        <f>BO378</f>
        <v>0</v>
      </c>
      <c r="BP377" s="31"/>
      <c r="BQ377" s="1"/>
      <c r="BR377" s="1"/>
      <c r="BS377" s="1"/>
      <c r="BT377" s="1"/>
      <c r="BU377" s="1"/>
      <c r="BV377" s="1"/>
      <c r="BW377" s="1"/>
      <c r="BX377" s="1"/>
      <c r="BY377" s="1"/>
    </row>
    <row r="378" ht="30">
      <c r="A378" s="28" t="s">
        <v>294</v>
      </c>
      <c r="B378" s="28" t="s">
        <v>73</v>
      </c>
      <c r="C378" s="28" t="s">
        <v>325</v>
      </c>
      <c r="D378" s="28" t="s">
        <v>341</v>
      </c>
      <c r="E378" s="28" t="s">
        <v>127</v>
      </c>
      <c r="F378" s="29" t="s">
        <v>128</v>
      </c>
      <c r="G378" s="30">
        <v>472489.29999999999</v>
      </c>
      <c r="H378" s="30">
        <v>472097.09999999998</v>
      </c>
      <c r="I378" s="30">
        <v>472088.5</v>
      </c>
      <c r="J378" s="30"/>
      <c r="K378" s="30"/>
      <c r="L378" s="30"/>
      <c r="M378" s="30">
        <f t="shared" ref="M378:M441" si="1246">G378+J378</f>
        <v>472489.29999999999</v>
      </c>
      <c r="N378" s="30">
        <f t="shared" ref="N378:N441" si="1247">H378+K378</f>
        <v>472097.09999999998</v>
      </c>
      <c r="O378" s="30">
        <f t="shared" ref="O378:O441" si="1248">I378+L378</f>
        <v>472088.5</v>
      </c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>
        <f t="shared" si="1238"/>
        <v>472489.29999999999</v>
      </c>
      <c r="AD378" s="30">
        <f t="shared" si="1239"/>
        <v>472097.09999999998</v>
      </c>
      <c r="AE378" s="30">
        <f t="shared" si="1240"/>
        <v>472088.5</v>
      </c>
      <c r="AF378" s="30"/>
      <c r="AG378" s="30">
        <f t="shared" si="1241"/>
        <v>472489.29999999999</v>
      </c>
      <c r="AH378" s="30">
        <f t="shared" si="1242"/>
        <v>472097.09999999998</v>
      </c>
      <c r="AI378" s="30">
        <f t="shared" si="1243"/>
        <v>472088.5</v>
      </c>
      <c r="AJ378" s="30"/>
      <c r="AK378" s="30"/>
      <c r="AL378" s="30"/>
      <c r="AM378" s="30"/>
      <c r="AN378" s="30"/>
      <c r="AO378" s="30"/>
      <c r="AP378" s="30"/>
      <c r="AQ378" s="30"/>
      <c r="AR378" s="30"/>
      <c r="AS378" s="30">
        <f t="shared" si="1189"/>
        <v>472489.29999999999</v>
      </c>
      <c r="AT378" s="30">
        <f t="shared" si="1190"/>
        <v>472097.09999999998</v>
      </c>
      <c r="AU378" s="30">
        <f t="shared" si="1191"/>
        <v>472088.5</v>
      </c>
      <c r="AV378" s="30"/>
      <c r="AW378" s="30"/>
      <c r="AX378" s="30"/>
      <c r="AY378" s="30">
        <f t="shared" si="1192"/>
        <v>472489.29999999999</v>
      </c>
      <c r="AZ378" s="30">
        <f t="shared" si="1193"/>
        <v>472097.09999999998</v>
      </c>
      <c r="BA378" s="30">
        <f t="shared" si="1194"/>
        <v>472088.5</v>
      </c>
      <c r="BB378" s="30"/>
      <c r="BC378" s="30"/>
      <c r="BD378" s="30"/>
      <c r="BE378" s="30"/>
      <c r="BF378" s="30"/>
      <c r="BG378" s="30"/>
      <c r="BH378" s="30"/>
      <c r="BI378" s="30"/>
      <c r="BJ378" s="30"/>
      <c r="BK378" s="30"/>
      <c r="BL378" s="30">
        <f t="shared" si="1186"/>
        <v>472489.29999999999</v>
      </c>
      <c r="BM378" s="30">
        <f t="shared" si="1187"/>
        <v>472097.09999999998</v>
      </c>
      <c r="BN378" s="30">
        <f t="shared" si="1188"/>
        <v>472088.5</v>
      </c>
      <c r="BO378" s="30"/>
      <c r="BP378" s="31"/>
      <c r="BQ378" s="1"/>
      <c r="BR378" s="1"/>
      <c r="BS378" s="1"/>
      <c r="BT378" s="1"/>
      <c r="BU378" s="1"/>
      <c r="BV378" s="1"/>
      <c r="BW378" s="1"/>
      <c r="BX378" s="1"/>
      <c r="BY378" s="1"/>
    </row>
    <row r="379" ht="30">
      <c r="A379" s="28" t="s">
        <v>294</v>
      </c>
      <c r="B379" s="28" t="s">
        <v>73</v>
      </c>
      <c r="C379" s="28" t="s">
        <v>325</v>
      </c>
      <c r="D379" s="28" t="s">
        <v>343</v>
      </c>
      <c r="E379" s="28"/>
      <c r="F379" s="29" t="s">
        <v>162</v>
      </c>
      <c r="G379" s="30">
        <f>G380+G387</f>
        <v>173665.20000000001</v>
      </c>
      <c r="H379" s="30">
        <f>H380+H387</f>
        <v>0</v>
      </c>
      <c r="I379" s="30">
        <f>I380+I387</f>
        <v>0</v>
      </c>
      <c r="J379" s="30">
        <f>J380+J387</f>
        <v>0</v>
      </c>
      <c r="K379" s="30">
        <f>K380+K387</f>
        <v>0</v>
      </c>
      <c r="L379" s="30">
        <f>L380+L387</f>
        <v>0</v>
      </c>
      <c r="M379" s="30">
        <f t="shared" si="1246"/>
        <v>173665.20000000001</v>
      </c>
      <c r="N379" s="30">
        <f t="shared" si="1247"/>
        <v>0</v>
      </c>
      <c r="O379" s="30">
        <f t="shared" si="1248"/>
        <v>0</v>
      </c>
      <c r="P379" s="30">
        <f>P380+P387</f>
        <v>0</v>
      </c>
      <c r="Q379" s="30">
        <f>Q380+Q387</f>
        <v>0</v>
      </c>
      <c r="R379" s="30">
        <f>R380+R387</f>
        <v>0</v>
      </c>
      <c r="S379" s="30">
        <f>S380+S387</f>
        <v>0</v>
      </c>
      <c r="T379" s="30">
        <f>T380+T387</f>
        <v>0</v>
      </c>
      <c r="U379" s="30">
        <f>U380+U387</f>
        <v>0</v>
      </c>
      <c r="V379" s="30">
        <f>V380+V387</f>
        <v>0</v>
      </c>
      <c r="W379" s="30">
        <f>W380+W387</f>
        <v>0</v>
      </c>
      <c r="X379" s="30">
        <f>X380+X387</f>
        <v>0</v>
      </c>
      <c r="Y379" s="30">
        <f>Y380+Y387</f>
        <v>0</v>
      </c>
      <c r="Z379" s="30">
        <f>Z380+Z387</f>
        <v>0</v>
      </c>
      <c r="AA379" s="30">
        <f>AA380+AA387</f>
        <v>0</v>
      </c>
      <c r="AB379" s="30">
        <f>AB380+AB387</f>
        <v>0</v>
      </c>
      <c r="AC379" s="30">
        <f t="shared" si="1238"/>
        <v>173665.20000000001</v>
      </c>
      <c r="AD379" s="30">
        <f t="shared" si="1239"/>
        <v>0</v>
      </c>
      <c r="AE379" s="30">
        <f t="shared" si="1240"/>
        <v>0</v>
      </c>
      <c r="AF379" s="30">
        <f>AF380+AF387</f>
        <v>0</v>
      </c>
      <c r="AG379" s="30">
        <f t="shared" si="1241"/>
        <v>173665.20000000001</v>
      </c>
      <c r="AH379" s="30">
        <f t="shared" si="1242"/>
        <v>0</v>
      </c>
      <c r="AI379" s="30">
        <f t="shared" si="1243"/>
        <v>0</v>
      </c>
      <c r="AJ379" s="30">
        <f>AJ380+AJ387</f>
        <v>0</v>
      </c>
      <c r="AK379" s="30">
        <f>AK380+AK387</f>
        <v>0</v>
      </c>
      <c r="AL379" s="30">
        <f>AL380+AL387</f>
        <v>0</v>
      </c>
      <c r="AM379" s="30">
        <f>AM380+AM387</f>
        <v>0</v>
      </c>
      <c r="AN379" s="30">
        <f>AN380+AN387</f>
        <v>0</v>
      </c>
      <c r="AO379" s="30">
        <f>AO380+AO387</f>
        <v>0</v>
      </c>
      <c r="AP379" s="30">
        <f>AP380+AP387</f>
        <v>0</v>
      </c>
      <c r="AQ379" s="30">
        <f>AQ380+AQ387</f>
        <v>0</v>
      </c>
      <c r="AR379" s="30">
        <f>AR380+AR387</f>
        <v>0</v>
      </c>
      <c r="AS379" s="30">
        <f t="shared" si="1189"/>
        <v>173665.20000000001</v>
      </c>
      <c r="AT379" s="30">
        <f t="shared" si="1190"/>
        <v>0</v>
      </c>
      <c r="AU379" s="30">
        <f t="shared" si="1191"/>
        <v>0</v>
      </c>
      <c r="AV379" s="30">
        <f>AV380+AV387</f>
        <v>0</v>
      </c>
      <c r="AW379" s="30">
        <f>AW380+AW387</f>
        <v>0</v>
      </c>
      <c r="AX379" s="30">
        <f>AX380+AX387</f>
        <v>0</v>
      </c>
      <c r="AY379" s="30">
        <f t="shared" si="1192"/>
        <v>173665.20000000001</v>
      </c>
      <c r="AZ379" s="30">
        <f t="shared" si="1193"/>
        <v>0</v>
      </c>
      <c r="BA379" s="30">
        <f t="shared" si="1194"/>
        <v>0</v>
      </c>
      <c r="BB379" s="30">
        <f>BB380+BB387</f>
        <v>0</v>
      </c>
      <c r="BC379" s="30">
        <f>BC380+BC387</f>
        <v>0</v>
      </c>
      <c r="BD379" s="30">
        <f>BD380+BD387</f>
        <v>0</v>
      </c>
      <c r="BE379" s="30">
        <f>BE380+BE387</f>
        <v>0</v>
      </c>
      <c r="BF379" s="30">
        <f>BF380+BF387</f>
        <v>229203.21600000001</v>
      </c>
      <c r="BG379" s="30">
        <f>BG380+BG387</f>
        <v>0</v>
      </c>
      <c r="BH379" s="30">
        <f>BH380+BH387</f>
        <v>0</v>
      </c>
      <c r="BI379" s="30">
        <f>BI380+BI387</f>
        <v>0</v>
      </c>
      <c r="BJ379" s="30">
        <f>BJ380+BJ387</f>
        <v>0</v>
      </c>
      <c r="BK379" s="30">
        <f>BK380+BK387</f>
        <v>0</v>
      </c>
      <c r="BL379" s="30">
        <f t="shared" si="1186"/>
        <v>173665.20000000001</v>
      </c>
      <c r="BM379" s="30">
        <f t="shared" si="1187"/>
        <v>229203.21600000001</v>
      </c>
      <c r="BN379" s="30">
        <f t="shared" si="1188"/>
        <v>0</v>
      </c>
      <c r="BO379" s="30">
        <f>BO380+BO387</f>
        <v>0</v>
      </c>
      <c r="BP379" s="31"/>
      <c r="BQ379" s="1"/>
      <c r="BR379" s="1"/>
      <c r="BS379" s="1"/>
      <c r="BT379" s="1"/>
      <c r="BU379" s="1"/>
      <c r="BV379" s="1"/>
      <c r="BW379" s="1"/>
      <c r="BX379" s="1"/>
      <c r="BY379" s="1"/>
    </row>
    <row r="380" ht="30">
      <c r="A380" s="28" t="s">
        <v>294</v>
      </c>
      <c r="B380" s="28" t="s">
        <v>73</v>
      </c>
      <c r="C380" s="28" t="s">
        <v>325</v>
      </c>
      <c r="D380" s="28" t="s">
        <v>344</v>
      </c>
      <c r="E380" s="28"/>
      <c r="F380" s="29" t="s">
        <v>345</v>
      </c>
      <c r="G380" s="30">
        <f>G385</f>
        <v>24288.199999999997</v>
      </c>
      <c r="H380" s="30">
        <f>H385</f>
        <v>0</v>
      </c>
      <c r="I380" s="30">
        <f>I385</f>
        <v>0</v>
      </c>
      <c r="J380" s="30">
        <f>J385</f>
        <v>0</v>
      </c>
      <c r="K380" s="30">
        <f>K385</f>
        <v>0</v>
      </c>
      <c r="L380" s="30">
        <f>L385</f>
        <v>0</v>
      </c>
      <c r="M380" s="30">
        <f t="shared" si="1246"/>
        <v>24288.199999999997</v>
      </c>
      <c r="N380" s="30">
        <f t="shared" si="1247"/>
        <v>0</v>
      </c>
      <c r="O380" s="30">
        <f t="shared" si="1248"/>
        <v>0</v>
      </c>
      <c r="P380" s="30">
        <f>P385</f>
        <v>0</v>
      </c>
      <c r="Q380" s="30">
        <f>Q385</f>
        <v>0</v>
      </c>
      <c r="R380" s="30">
        <f>R385</f>
        <v>0</v>
      </c>
      <c r="S380" s="30">
        <f>S385</f>
        <v>0</v>
      </c>
      <c r="T380" s="30">
        <f>T385</f>
        <v>0</v>
      </c>
      <c r="U380" s="30">
        <f>U385</f>
        <v>0</v>
      </c>
      <c r="V380" s="30">
        <f>V385</f>
        <v>0</v>
      </c>
      <c r="W380" s="30">
        <f>W385</f>
        <v>0</v>
      </c>
      <c r="X380" s="30">
        <f>X385</f>
        <v>0</v>
      </c>
      <c r="Y380" s="30">
        <f>Y385</f>
        <v>0</v>
      </c>
      <c r="Z380" s="30">
        <f>Z385</f>
        <v>0</v>
      </c>
      <c r="AA380" s="30">
        <f>AA385</f>
        <v>0</v>
      </c>
      <c r="AB380" s="30">
        <f>AB385</f>
        <v>0</v>
      </c>
      <c r="AC380" s="30">
        <f t="shared" si="1238"/>
        <v>24288.199999999997</v>
      </c>
      <c r="AD380" s="30">
        <f t="shared" si="1239"/>
        <v>0</v>
      </c>
      <c r="AE380" s="30">
        <f t="shared" si="1240"/>
        <v>0</v>
      </c>
      <c r="AF380" s="30">
        <f>AF385</f>
        <v>0</v>
      </c>
      <c r="AG380" s="30">
        <f t="shared" si="1241"/>
        <v>24288.199999999997</v>
      </c>
      <c r="AH380" s="30">
        <f t="shared" si="1242"/>
        <v>0</v>
      </c>
      <c r="AI380" s="30">
        <f t="shared" si="1243"/>
        <v>0</v>
      </c>
      <c r="AJ380" s="30">
        <f>AJ385</f>
        <v>0</v>
      </c>
      <c r="AK380" s="30">
        <f>AK385</f>
        <v>0</v>
      </c>
      <c r="AL380" s="30">
        <f>AL385</f>
        <v>0</v>
      </c>
      <c r="AM380" s="30">
        <f>AM385</f>
        <v>0</v>
      </c>
      <c r="AN380" s="30">
        <f>AN385</f>
        <v>0</v>
      </c>
      <c r="AO380" s="30">
        <f>AO385</f>
        <v>0</v>
      </c>
      <c r="AP380" s="30">
        <f>AP385</f>
        <v>0</v>
      </c>
      <c r="AQ380" s="30">
        <f>AQ385</f>
        <v>0</v>
      </c>
      <c r="AR380" s="30">
        <f>AR385</f>
        <v>0</v>
      </c>
      <c r="AS380" s="30">
        <f t="shared" si="1189"/>
        <v>24288.199999999997</v>
      </c>
      <c r="AT380" s="30">
        <f t="shared" si="1190"/>
        <v>0</v>
      </c>
      <c r="AU380" s="30">
        <f t="shared" si="1191"/>
        <v>0</v>
      </c>
      <c r="AV380" s="30">
        <f>AV385</f>
        <v>0</v>
      </c>
      <c r="AW380" s="30">
        <f>AW385</f>
        <v>0</v>
      </c>
      <c r="AX380" s="30">
        <f>AX385</f>
        <v>0</v>
      </c>
      <c r="AY380" s="30">
        <f t="shared" si="1192"/>
        <v>24288.199999999997</v>
      </c>
      <c r="AZ380" s="30">
        <f t="shared" si="1193"/>
        <v>0</v>
      </c>
      <c r="BA380" s="30">
        <f t="shared" si="1194"/>
        <v>0</v>
      </c>
      <c r="BB380" s="30">
        <f>BB385+BB381+BB383</f>
        <v>0</v>
      </c>
      <c r="BC380" s="30">
        <f>BC385+BC381+BC383</f>
        <v>0</v>
      </c>
      <c r="BD380" s="30">
        <f>BD385+BD381+BD383</f>
        <v>0</v>
      </c>
      <c r="BE380" s="30">
        <f>BE385+BE381+BE383</f>
        <v>0</v>
      </c>
      <c r="BF380" s="30">
        <f>BF385+BF381+BF383</f>
        <v>229203.21600000001</v>
      </c>
      <c r="BG380" s="30">
        <f>BG385+BG381+BG383</f>
        <v>0</v>
      </c>
      <c r="BH380" s="30">
        <f>BH385+BH381+BH383</f>
        <v>0</v>
      </c>
      <c r="BI380" s="30">
        <f>BI385+BI381+BI383</f>
        <v>0</v>
      </c>
      <c r="BJ380" s="30">
        <f>BJ385+BJ381+BJ383</f>
        <v>0</v>
      </c>
      <c r="BK380" s="30">
        <f>BK385+BK381+BK383</f>
        <v>0</v>
      </c>
      <c r="BL380" s="30">
        <f t="shared" si="1186"/>
        <v>24288.199999999997</v>
      </c>
      <c r="BM380" s="30">
        <f t="shared" si="1187"/>
        <v>229203.21600000001</v>
      </c>
      <c r="BN380" s="30">
        <f t="shared" si="1188"/>
        <v>0</v>
      </c>
      <c r="BO380" s="30">
        <f>BO385+BO381+BO383</f>
        <v>0</v>
      </c>
      <c r="BP380" s="31"/>
      <c r="BQ380" s="1"/>
      <c r="BR380" s="1"/>
      <c r="BS380" s="1"/>
      <c r="BT380" s="1"/>
      <c r="BU380" s="1"/>
      <c r="BV380" s="1"/>
      <c r="BW380" s="1"/>
      <c r="BX380" s="1"/>
      <c r="BY380" s="1"/>
    </row>
    <row r="381" ht="30">
      <c r="A381" s="28" t="s">
        <v>294</v>
      </c>
      <c r="B381" s="28" t="s">
        <v>73</v>
      </c>
      <c r="C381" s="28" t="s">
        <v>325</v>
      </c>
      <c r="D381" s="28" t="s">
        <v>346</v>
      </c>
      <c r="E381" s="35"/>
      <c r="F381" s="29" t="s">
        <v>347</v>
      </c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  <c r="AP381" s="30"/>
      <c r="AQ381" s="30"/>
      <c r="AR381" s="30"/>
      <c r="AS381" s="30"/>
      <c r="AT381" s="30"/>
      <c r="AU381" s="30"/>
      <c r="AV381" s="30"/>
      <c r="AW381" s="30"/>
      <c r="AX381" s="30"/>
      <c r="AY381" s="30"/>
      <c r="AZ381" s="30"/>
      <c r="BA381" s="30"/>
      <c r="BB381" s="30">
        <f>BB382</f>
        <v>0</v>
      </c>
      <c r="BC381" s="30">
        <f>BC382</f>
        <v>0</v>
      </c>
      <c r="BD381" s="30">
        <f>BD382</f>
        <v>0</v>
      </c>
      <c r="BE381" s="30">
        <f>BE382</f>
        <v>0</v>
      </c>
      <c r="BF381" s="30">
        <f>BF382</f>
        <v>115889.451</v>
      </c>
      <c r="BG381" s="30">
        <f>BG382</f>
        <v>0</v>
      </c>
      <c r="BH381" s="30">
        <f>BH382</f>
        <v>0</v>
      </c>
      <c r="BI381" s="30">
        <f>BI382</f>
        <v>0</v>
      </c>
      <c r="BJ381" s="30">
        <f>BJ382</f>
        <v>0</v>
      </c>
      <c r="BK381" s="30">
        <f>BK382</f>
        <v>0</v>
      </c>
      <c r="BL381" s="30">
        <f t="shared" si="1186"/>
        <v>0</v>
      </c>
      <c r="BM381" s="30">
        <f t="shared" si="1187"/>
        <v>115889.451</v>
      </c>
      <c r="BN381" s="30">
        <f t="shared" si="1188"/>
        <v>0</v>
      </c>
      <c r="BO381" s="30">
        <f>BO382</f>
        <v>0</v>
      </c>
      <c r="BP381" s="31"/>
      <c r="BQ381" s="1"/>
      <c r="BR381" s="1"/>
      <c r="BS381" s="1"/>
      <c r="BT381" s="1"/>
      <c r="BU381" s="1"/>
      <c r="BV381" s="1"/>
      <c r="BW381" s="1"/>
      <c r="BX381" s="1"/>
      <c r="BY381" s="1"/>
    </row>
    <row r="382" ht="30">
      <c r="A382" s="28" t="s">
        <v>294</v>
      </c>
      <c r="B382" s="28" t="s">
        <v>73</v>
      </c>
      <c r="C382" s="28" t="s">
        <v>325</v>
      </c>
      <c r="D382" s="28" t="s">
        <v>346</v>
      </c>
      <c r="E382" s="28" t="s">
        <v>331</v>
      </c>
      <c r="F382" s="29" t="s">
        <v>332</v>
      </c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  <c r="AP382" s="30"/>
      <c r="AQ382" s="30"/>
      <c r="AR382" s="30"/>
      <c r="AS382" s="30"/>
      <c r="AT382" s="30"/>
      <c r="AU382" s="30"/>
      <c r="AV382" s="30"/>
      <c r="AW382" s="30"/>
      <c r="AX382" s="30"/>
      <c r="AY382" s="30"/>
      <c r="AZ382" s="30"/>
      <c r="BA382" s="30"/>
      <c r="BB382" s="30"/>
      <c r="BC382" s="30"/>
      <c r="BD382" s="30"/>
      <c r="BE382" s="30"/>
      <c r="BF382" s="30">
        <v>115889.451</v>
      </c>
      <c r="BG382" s="30"/>
      <c r="BH382" s="30"/>
      <c r="BI382" s="30"/>
      <c r="BJ382" s="30"/>
      <c r="BK382" s="30"/>
      <c r="BL382" s="30">
        <f t="shared" si="1186"/>
        <v>0</v>
      </c>
      <c r="BM382" s="30">
        <f t="shared" si="1187"/>
        <v>115889.451</v>
      </c>
      <c r="BN382" s="30">
        <f t="shared" si="1188"/>
        <v>0</v>
      </c>
      <c r="BO382" s="30"/>
      <c r="BP382" s="31"/>
      <c r="BQ382" s="1"/>
      <c r="BR382" s="1"/>
      <c r="BS382" s="1"/>
      <c r="BT382" s="1"/>
      <c r="BU382" s="1"/>
      <c r="BV382" s="1"/>
      <c r="BW382" s="1"/>
      <c r="BX382" s="1"/>
      <c r="BY382" s="1"/>
    </row>
    <row r="383" ht="30">
      <c r="A383" s="28" t="s">
        <v>294</v>
      </c>
      <c r="B383" s="28" t="s">
        <v>73</v>
      </c>
      <c r="C383" s="28" t="s">
        <v>325</v>
      </c>
      <c r="D383" s="28" t="s">
        <v>348</v>
      </c>
      <c r="E383" s="35"/>
      <c r="F383" s="29" t="s">
        <v>349</v>
      </c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  <c r="AP383" s="30"/>
      <c r="AQ383" s="30"/>
      <c r="AR383" s="30"/>
      <c r="AS383" s="30"/>
      <c r="AT383" s="30"/>
      <c r="AU383" s="30"/>
      <c r="AV383" s="30"/>
      <c r="AW383" s="30"/>
      <c r="AX383" s="30"/>
      <c r="AY383" s="30"/>
      <c r="AZ383" s="30"/>
      <c r="BA383" s="30"/>
      <c r="BB383" s="30">
        <f>BB384</f>
        <v>0</v>
      </c>
      <c r="BC383" s="30">
        <f>BC384</f>
        <v>0</v>
      </c>
      <c r="BD383" s="30">
        <f>BD384</f>
        <v>0</v>
      </c>
      <c r="BE383" s="30">
        <f>BE384</f>
        <v>0</v>
      </c>
      <c r="BF383" s="30">
        <f>BF384</f>
        <v>113313.765</v>
      </c>
      <c r="BG383" s="30">
        <f>BG384</f>
        <v>0</v>
      </c>
      <c r="BH383" s="30">
        <f>BH384</f>
        <v>0</v>
      </c>
      <c r="BI383" s="30">
        <f>BI384</f>
        <v>0</v>
      </c>
      <c r="BJ383" s="30">
        <f>BJ384</f>
        <v>0</v>
      </c>
      <c r="BK383" s="30">
        <f>BK384</f>
        <v>0</v>
      </c>
      <c r="BL383" s="30">
        <f t="shared" si="1186"/>
        <v>0</v>
      </c>
      <c r="BM383" s="30">
        <f t="shared" si="1187"/>
        <v>113313.765</v>
      </c>
      <c r="BN383" s="30">
        <f t="shared" si="1188"/>
        <v>0</v>
      </c>
      <c r="BO383" s="30">
        <f>BO384</f>
        <v>0</v>
      </c>
      <c r="BP383" s="31"/>
      <c r="BQ383" s="1"/>
      <c r="BR383" s="1"/>
      <c r="BS383" s="1"/>
      <c r="BT383" s="1"/>
      <c r="BU383" s="1"/>
      <c r="BV383" s="1"/>
      <c r="BW383" s="1"/>
      <c r="BX383" s="1"/>
      <c r="BY383" s="1"/>
    </row>
    <row r="384" ht="30">
      <c r="A384" s="28" t="s">
        <v>294</v>
      </c>
      <c r="B384" s="28" t="s">
        <v>73</v>
      </c>
      <c r="C384" s="28" t="s">
        <v>325</v>
      </c>
      <c r="D384" s="28" t="s">
        <v>348</v>
      </c>
      <c r="E384" s="28" t="s">
        <v>331</v>
      </c>
      <c r="F384" s="29" t="s">
        <v>332</v>
      </c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  <c r="AP384" s="30"/>
      <c r="AQ384" s="30"/>
      <c r="AR384" s="30"/>
      <c r="AS384" s="30"/>
      <c r="AT384" s="30"/>
      <c r="AU384" s="30"/>
      <c r="AV384" s="30"/>
      <c r="AW384" s="30"/>
      <c r="AX384" s="30"/>
      <c r="AY384" s="30"/>
      <c r="AZ384" s="30"/>
      <c r="BA384" s="30"/>
      <c r="BB384" s="30"/>
      <c r="BC384" s="30"/>
      <c r="BD384" s="30"/>
      <c r="BE384" s="30"/>
      <c r="BF384" s="30">
        <v>113313.765</v>
      </c>
      <c r="BG384" s="30"/>
      <c r="BH384" s="30"/>
      <c r="BI384" s="30"/>
      <c r="BJ384" s="30"/>
      <c r="BK384" s="30"/>
      <c r="BL384" s="30">
        <f t="shared" si="1186"/>
        <v>0</v>
      </c>
      <c r="BM384" s="30">
        <f t="shared" si="1187"/>
        <v>113313.765</v>
      </c>
      <c r="BN384" s="30">
        <f t="shared" si="1188"/>
        <v>0</v>
      </c>
      <c r="BO384" s="30"/>
      <c r="BP384" s="31"/>
      <c r="BQ384" s="1"/>
      <c r="BR384" s="1"/>
      <c r="BS384" s="1"/>
      <c r="BT384" s="1"/>
      <c r="BU384" s="1"/>
      <c r="BV384" s="1"/>
      <c r="BW384" s="1"/>
      <c r="BX384" s="1"/>
      <c r="BY384" s="1"/>
    </row>
    <row r="385" ht="30">
      <c r="A385" s="28" t="s">
        <v>294</v>
      </c>
      <c r="B385" s="28" t="s">
        <v>73</v>
      </c>
      <c r="C385" s="28" t="s">
        <v>325</v>
      </c>
      <c r="D385" s="28" t="s">
        <v>350</v>
      </c>
      <c r="E385" s="28"/>
      <c r="F385" s="29" t="s">
        <v>351</v>
      </c>
      <c r="G385" s="30">
        <f t="shared" si="1244"/>
        <v>24288.199999999997</v>
      </c>
      <c r="H385" s="30">
        <f t="shared" ref="H385:H388" si="1249">H386</f>
        <v>0</v>
      </c>
      <c r="I385" s="30">
        <f t="shared" si="1245"/>
        <v>0</v>
      </c>
      <c r="J385" s="30">
        <f t="shared" ref="J385:J388" si="1250">J386</f>
        <v>0</v>
      </c>
      <c r="K385" s="30">
        <f t="shared" ref="K385:K388" si="1251">K386</f>
        <v>0</v>
      </c>
      <c r="L385" s="30">
        <f t="shared" ref="L385:L388" si="1252">L386</f>
        <v>0</v>
      </c>
      <c r="M385" s="30">
        <f t="shared" si="1246"/>
        <v>24288.199999999997</v>
      </c>
      <c r="N385" s="30">
        <f t="shared" si="1247"/>
        <v>0</v>
      </c>
      <c r="O385" s="30">
        <f t="shared" si="1248"/>
        <v>0</v>
      </c>
      <c r="P385" s="30">
        <f t="shared" ref="P385:P388" si="1253">P386</f>
        <v>0</v>
      </c>
      <c r="Q385" s="30">
        <f t="shared" ref="Q385:Q388" si="1254">Q386</f>
        <v>0</v>
      </c>
      <c r="R385" s="30">
        <f t="shared" ref="R385:R388" si="1255">R386</f>
        <v>0</v>
      </c>
      <c r="S385" s="30">
        <f t="shared" ref="S385:S388" si="1256">S386</f>
        <v>0</v>
      </c>
      <c r="T385" s="30">
        <f t="shared" ref="T385:T388" si="1257">T386</f>
        <v>0</v>
      </c>
      <c r="U385" s="30">
        <f t="shared" ref="U385:U388" si="1258">U386</f>
        <v>0</v>
      </c>
      <c r="V385" s="30">
        <f t="shared" ref="V385:V388" si="1259">V386</f>
        <v>0</v>
      </c>
      <c r="W385" s="30">
        <f t="shared" ref="W385:W388" si="1260">W386</f>
        <v>0</v>
      </c>
      <c r="X385" s="30">
        <f t="shared" ref="X385:X388" si="1261">X386</f>
        <v>0</v>
      </c>
      <c r="Y385" s="30">
        <f t="shared" ref="Y385:Y388" si="1262">Y386</f>
        <v>0</v>
      </c>
      <c r="Z385" s="30">
        <f t="shared" ref="Z385:Z388" si="1263">Z386</f>
        <v>0</v>
      </c>
      <c r="AA385" s="30">
        <f t="shared" ref="AA385:AA388" si="1264">AA386</f>
        <v>0</v>
      </c>
      <c r="AB385" s="30">
        <f t="shared" ref="AB385:AB388" si="1265">AB386</f>
        <v>0</v>
      </c>
      <c r="AC385" s="30">
        <f t="shared" si="1238"/>
        <v>24288.199999999997</v>
      </c>
      <c r="AD385" s="30">
        <f t="shared" si="1239"/>
        <v>0</v>
      </c>
      <c r="AE385" s="30">
        <f t="shared" si="1240"/>
        <v>0</v>
      </c>
      <c r="AF385" s="30">
        <f t="shared" ref="AF385:AF388" si="1266">AF386</f>
        <v>0</v>
      </c>
      <c r="AG385" s="30">
        <f t="shared" si="1241"/>
        <v>24288.199999999997</v>
      </c>
      <c r="AH385" s="30">
        <f t="shared" si="1242"/>
        <v>0</v>
      </c>
      <c r="AI385" s="30">
        <f t="shared" si="1243"/>
        <v>0</v>
      </c>
      <c r="AJ385" s="30">
        <f t="shared" ref="AJ385:AJ388" si="1267">AJ386</f>
        <v>0</v>
      </c>
      <c r="AK385" s="30">
        <f t="shared" ref="AK385:AK388" si="1268">AK386</f>
        <v>0</v>
      </c>
      <c r="AL385" s="30">
        <f t="shared" ref="AL385:AL388" si="1269">AL386</f>
        <v>0</v>
      </c>
      <c r="AM385" s="30">
        <f t="shared" ref="AM385:AM388" si="1270">AM386</f>
        <v>0</v>
      </c>
      <c r="AN385" s="30">
        <f t="shared" ref="AN385:AN388" si="1271">AN386</f>
        <v>0</v>
      </c>
      <c r="AO385" s="30">
        <f t="shared" ref="AO385:AO388" si="1272">AO386</f>
        <v>0</v>
      </c>
      <c r="AP385" s="30">
        <f t="shared" ref="AP385:AP388" si="1273">AP386</f>
        <v>0</v>
      </c>
      <c r="AQ385" s="30">
        <f t="shared" ref="AQ385:AQ388" si="1274">AQ386</f>
        <v>0</v>
      </c>
      <c r="AR385" s="30">
        <f t="shared" ref="AR385:AR388" si="1275">AR386</f>
        <v>0</v>
      </c>
      <c r="AS385" s="30">
        <f t="shared" si="1189"/>
        <v>24288.199999999997</v>
      </c>
      <c r="AT385" s="30">
        <f t="shared" si="1190"/>
        <v>0</v>
      </c>
      <c r="AU385" s="30">
        <f t="shared" si="1191"/>
        <v>0</v>
      </c>
      <c r="AV385" s="30">
        <f t="shared" ref="AV385:AV388" si="1276">AV386</f>
        <v>0</v>
      </c>
      <c r="AW385" s="30">
        <f t="shared" ref="AW385:AW388" si="1277">AW386</f>
        <v>0</v>
      </c>
      <c r="AX385" s="30">
        <f t="shared" ref="AX385:AX388" si="1278">AX386</f>
        <v>0</v>
      </c>
      <c r="AY385" s="30">
        <f t="shared" si="1192"/>
        <v>24288.199999999997</v>
      </c>
      <c r="AZ385" s="30">
        <f t="shared" si="1193"/>
        <v>0</v>
      </c>
      <c r="BA385" s="30">
        <f t="shared" si="1194"/>
        <v>0</v>
      </c>
      <c r="BB385" s="30">
        <f t="shared" ref="BB385:BB388" si="1279">BB386</f>
        <v>0</v>
      </c>
      <c r="BC385" s="30">
        <f t="shared" ref="BC385:BC388" si="1280">BC386</f>
        <v>0</v>
      </c>
      <c r="BD385" s="30">
        <f>BD386</f>
        <v>0</v>
      </c>
      <c r="BE385" s="30">
        <f>BE386</f>
        <v>0</v>
      </c>
      <c r="BF385" s="30">
        <f>BF386</f>
        <v>0</v>
      </c>
      <c r="BG385" s="30">
        <f>BG386</f>
        <v>0</v>
      </c>
      <c r="BH385" s="30">
        <f>BH386</f>
        <v>0</v>
      </c>
      <c r="BI385" s="30">
        <f>BI386</f>
        <v>0</v>
      </c>
      <c r="BJ385" s="30">
        <f>BJ386</f>
        <v>0</v>
      </c>
      <c r="BK385" s="30">
        <f>BK386</f>
        <v>0</v>
      </c>
      <c r="BL385" s="30">
        <f t="shared" si="1186"/>
        <v>24288.199999999997</v>
      </c>
      <c r="BM385" s="30">
        <f t="shared" si="1187"/>
        <v>0</v>
      </c>
      <c r="BN385" s="30">
        <f t="shared" si="1188"/>
        <v>0</v>
      </c>
      <c r="BO385" s="30">
        <f>BO386</f>
        <v>0</v>
      </c>
      <c r="BP385" s="31"/>
      <c r="BQ385" s="1"/>
      <c r="BR385" s="1"/>
      <c r="BS385" s="1"/>
      <c r="BT385" s="1"/>
      <c r="BU385" s="1"/>
      <c r="BV385" s="1"/>
      <c r="BW385" s="1"/>
      <c r="BX385" s="1"/>
      <c r="BY385" s="1"/>
    </row>
    <row r="386" ht="30">
      <c r="A386" s="28" t="s">
        <v>294</v>
      </c>
      <c r="B386" s="28" t="s">
        <v>73</v>
      </c>
      <c r="C386" s="28" t="s">
        <v>325</v>
      </c>
      <c r="D386" s="28" t="s">
        <v>350</v>
      </c>
      <c r="E386" s="28" t="s">
        <v>127</v>
      </c>
      <c r="F386" s="29" t="s">
        <v>128</v>
      </c>
      <c r="G386" s="30">
        <f>6072+18216.1+0.1</f>
        <v>24288.199999999997</v>
      </c>
      <c r="H386" s="30"/>
      <c r="I386" s="30"/>
      <c r="J386" s="30"/>
      <c r="K386" s="30"/>
      <c r="L386" s="30"/>
      <c r="M386" s="30">
        <f t="shared" si="1246"/>
        <v>24288.199999999997</v>
      </c>
      <c r="N386" s="30">
        <f t="shared" si="1247"/>
        <v>0</v>
      </c>
      <c r="O386" s="30">
        <f t="shared" si="1248"/>
        <v>0</v>
      </c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>
        <f t="shared" si="1238"/>
        <v>24288.199999999997</v>
      </c>
      <c r="AD386" s="30">
        <f t="shared" si="1239"/>
        <v>0</v>
      </c>
      <c r="AE386" s="30">
        <f t="shared" si="1240"/>
        <v>0</v>
      </c>
      <c r="AF386" s="30"/>
      <c r="AG386" s="30">
        <f t="shared" si="1241"/>
        <v>24288.199999999997</v>
      </c>
      <c r="AH386" s="30">
        <f t="shared" si="1242"/>
        <v>0</v>
      </c>
      <c r="AI386" s="30">
        <f t="shared" si="1243"/>
        <v>0</v>
      </c>
      <c r="AJ386" s="30"/>
      <c r="AK386" s="30"/>
      <c r="AL386" s="30"/>
      <c r="AM386" s="30"/>
      <c r="AN386" s="30"/>
      <c r="AO386" s="30"/>
      <c r="AP386" s="30"/>
      <c r="AQ386" s="30"/>
      <c r="AR386" s="30"/>
      <c r="AS386" s="30">
        <f t="shared" si="1189"/>
        <v>24288.199999999997</v>
      </c>
      <c r="AT386" s="30">
        <f t="shared" si="1190"/>
        <v>0</v>
      </c>
      <c r="AU386" s="30">
        <f t="shared" si="1191"/>
        <v>0</v>
      </c>
      <c r="AV386" s="30"/>
      <c r="AW386" s="30"/>
      <c r="AX386" s="30"/>
      <c r="AY386" s="30">
        <f t="shared" si="1192"/>
        <v>24288.199999999997</v>
      </c>
      <c r="AZ386" s="30">
        <f t="shared" si="1193"/>
        <v>0</v>
      </c>
      <c r="BA386" s="30">
        <f t="shared" si="1194"/>
        <v>0</v>
      </c>
      <c r="BB386" s="30"/>
      <c r="BC386" s="30"/>
      <c r="BD386" s="30"/>
      <c r="BE386" s="30"/>
      <c r="BF386" s="30"/>
      <c r="BG386" s="30"/>
      <c r="BH386" s="30"/>
      <c r="BI386" s="30"/>
      <c r="BJ386" s="30"/>
      <c r="BK386" s="30"/>
      <c r="BL386" s="30">
        <f t="shared" si="1186"/>
        <v>24288.199999999997</v>
      </c>
      <c r="BM386" s="30">
        <f t="shared" si="1187"/>
        <v>0</v>
      </c>
      <c r="BN386" s="30">
        <f t="shared" si="1188"/>
        <v>0</v>
      </c>
      <c r="BO386" s="30"/>
      <c r="BP386" s="31"/>
      <c r="BQ386" s="1"/>
      <c r="BR386" s="1"/>
      <c r="BS386" s="1"/>
      <c r="BT386" s="1"/>
      <c r="BU386" s="1"/>
      <c r="BV386" s="1"/>
      <c r="BW386" s="1"/>
      <c r="BX386" s="1"/>
      <c r="BY386" s="1"/>
    </row>
    <row r="387" ht="15">
      <c r="A387" s="28" t="s">
        <v>294</v>
      </c>
      <c r="B387" s="28" t="s">
        <v>73</v>
      </c>
      <c r="C387" s="28" t="s">
        <v>325</v>
      </c>
      <c r="D387" s="28" t="s">
        <v>352</v>
      </c>
      <c r="E387" s="28"/>
      <c r="F387" s="29" t="s">
        <v>353</v>
      </c>
      <c r="G387" s="30">
        <f t="shared" ref="G387:G388" si="1281">G388</f>
        <v>149377</v>
      </c>
      <c r="H387" s="30">
        <f t="shared" si="1249"/>
        <v>0</v>
      </c>
      <c r="I387" s="30">
        <f t="shared" si="1245"/>
        <v>0</v>
      </c>
      <c r="J387" s="30">
        <f t="shared" si="1250"/>
        <v>0</v>
      </c>
      <c r="K387" s="30">
        <f t="shared" si="1251"/>
        <v>0</v>
      </c>
      <c r="L387" s="30">
        <f t="shared" si="1252"/>
        <v>0</v>
      </c>
      <c r="M387" s="30">
        <f t="shared" si="1246"/>
        <v>149377</v>
      </c>
      <c r="N387" s="30">
        <f t="shared" si="1247"/>
        <v>0</v>
      </c>
      <c r="O387" s="30">
        <f t="shared" si="1248"/>
        <v>0</v>
      </c>
      <c r="P387" s="30">
        <f t="shared" si="1253"/>
        <v>0</v>
      </c>
      <c r="Q387" s="30">
        <f t="shared" si="1254"/>
        <v>0</v>
      </c>
      <c r="R387" s="30">
        <f t="shared" si="1255"/>
        <v>0</v>
      </c>
      <c r="S387" s="30">
        <f t="shared" si="1256"/>
        <v>0</v>
      </c>
      <c r="T387" s="30">
        <f t="shared" si="1257"/>
        <v>0</v>
      </c>
      <c r="U387" s="30">
        <f t="shared" si="1258"/>
        <v>0</v>
      </c>
      <c r="V387" s="30">
        <f t="shared" si="1259"/>
        <v>0</v>
      </c>
      <c r="W387" s="30">
        <f t="shared" si="1260"/>
        <v>0</v>
      </c>
      <c r="X387" s="30">
        <f t="shared" si="1261"/>
        <v>0</v>
      </c>
      <c r="Y387" s="30">
        <f t="shared" si="1262"/>
        <v>0</v>
      </c>
      <c r="Z387" s="30">
        <f t="shared" si="1263"/>
        <v>0</v>
      </c>
      <c r="AA387" s="30">
        <f t="shared" si="1264"/>
        <v>0</v>
      </c>
      <c r="AB387" s="30">
        <f t="shared" si="1265"/>
        <v>0</v>
      </c>
      <c r="AC387" s="30">
        <f t="shared" si="1238"/>
        <v>149377</v>
      </c>
      <c r="AD387" s="30">
        <f t="shared" si="1239"/>
        <v>0</v>
      </c>
      <c r="AE387" s="30">
        <f t="shared" si="1240"/>
        <v>0</v>
      </c>
      <c r="AF387" s="30">
        <f t="shared" si="1266"/>
        <v>0</v>
      </c>
      <c r="AG387" s="30">
        <f t="shared" si="1241"/>
        <v>149377</v>
      </c>
      <c r="AH387" s="30">
        <f t="shared" si="1242"/>
        <v>0</v>
      </c>
      <c r="AI387" s="30">
        <f t="shared" si="1243"/>
        <v>0</v>
      </c>
      <c r="AJ387" s="30">
        <f t="shared" si="1267"/>
        <v>0</v>
      </c>
      <c r="AK387" s="30">
        <f t="shared" si="1268"/>
        <v>0</v>
      </c>
      <c r="AL387" s="30">
        <f t="shared" si="1269"/>
        <v>0</v>
      </c>
      <c r="AM387" s="30">
        <f t="shared" si="1270"/>
        <v>0</v>
      </c>
      <c r="AN387" s="30">
        <f t="shared" si="1271"/>
        <v>0</v>
      </c>
      <c r="AO387" s="30">
        <f t="shared" si="1272"/>
        <v>0</v>
      </c>
      <c r="AP387" s="30">
        <f t="shared" si="1273"/>
        <v>0</v>
      </c>
      <c r="AQ387" s="30">
        <f t="shared" si="1274"/>
        <v>0</v>
      </c>
      <c r="AR387" s="30">
        <f t="shared" si="1275"/>
        <v>0</v>
      </c>
      <c r="AS387" s="30">
        <f t="shared" si="1189"/>
        <v>149377</v>
      </c>
      <c r="AT387" s="30">
        <f t="shared" si="1190"/>
        <v>0</v>
      </c>
      <c r="AU387" s="30">
        <f t="shared" si="1191"/>
        <v>0</v>
      </c>
      <c r="AV387" s="30">
        <f t="shared" si="1276"/>
        <v>0</v>
      </c>
      <c r="AW387" s="30">
        <f t="shared" si="1277"/>
        <v>0</v>
      </c>
      <c r="AX387" s="30">
        <f t="shared" si="1278"/>
        <v>0</v>
      </c>
      <c r="AY387" s="30">
        <f t="shared" si="1192"/>
        <v>149377</v>
      </c>
      <c r="AZ387" s="30">
        <f t="shared" si="1193"/>
        <v>0</v>
      </c>
      <c r="BA387" s="30">
        <f t="shared" si="1194"/>
        <v>0</v>
      </c>
      <c r="BB387" s="30">
        <f t="shared" si="1279"/>
        <v>0</v>
      </c>
      <c r="BC387" s="30">
        <f t="shared" si="1280"/>
        <v>0</v>
      </c>
      <c r="BD387" s="30">
        <f t="shared" ref="BD387:BD388" si="1282">BD388</f>
        <v>0</v>
      </c>
      <c r="BE387" s="30">
        <f t="shared" ref="BE387:BE388" si="1283">BE388</f>
        <v>0</v>
      </c>
      <c r="BF387" s="30">
        <f t="shared" ref="BF387:BF388" si="1284">BF388</f>
        <v>0</v>
      </c>
      <c r="BG387" s="30">
        <f t="shared" ref="BG387:BG388" si="1285">BG388</f>
        <v>0</v>
      </c>
      <c r="BH387" s="30">
        <f t="shared" ref="BH387:BH388" si="1286">BH388</f>
        <v>0</v>
      </c>
      <c r="BI387" s="30">
        <f t="shared" ref="BI387:BI388" si="1287">BI388</f>
        <v>0</v>
      </c>
      <c r="BJ387" s="30">
        <f t="shared" ref="BJ387:BJ388" si="1288">BJ388</f>
        <v>0</v>
      </c>
      <c r="BK387" s="30">
        <f t="shared" ref="BK387:BK388" si="1289">BK388</f>
        <v>0</v>
      </c>
      <c r="BL387" s="30">
        <f t="shared" si="1186"/>
        <v>149377</v>
      </c>
      <c r="BM387" s="30">
        <f t="shared" si="1187"/>
        <v>0</v>
      </c>
      <c r="BN387" s="30">
        <f t="shared" si="1188"/>
        <v>0</v>
      </c>
      <c r="BO387" s="30">
        <f t="shared" ref="BO387:BO388" si="1290">BO388</f>
        <v>0</v>
      </c>
      <c r="BP387" s="31"/>
      <c r="BQ387" s="1"/>
      <c r="BR387" s="1"/>
      <c r="BS387" s="1"/>
      <c r="BT387" s="1"/>
      <c r="BU387" s="1"/>
      <c r="BV387" s="1"/>
      <c r="BW387" s="1"/>
      <c r="BX387" s="1"/>
      <c r="BY387" s="1"/>
    </row>
    <row r="388" ht="30">
      <c r="A388" s="28" t="s">
        <v>294</v>
      </c>
      <c r="B388" s="28" t="s">
        <v>73</v>
      </c>
      <c r="C388" s="28" t="s">
        <v>325</v>
      </c>
      <c r="D388" s="28" t="s">
        <v>354</v>
      </c>
      <c r="E388" s="28"/>
      <c r="F388" s="29" t="s">
        <v>355</v>
      </c>
      <c r="G388" s="30">
        <f t="shared" si="1281"/>
        <v>149377</v>
      </c>
      <c r="H388" s="30">
        <f t="shared" si="1249"/>
        <v>0</v>
      </c>
      <c r="I388" s="30">
        <f t="shared" si="1245"/>
        <v>0</v>
      </c>
      <c r="J388" s="30">
        <f t="shared" si="1250"/>
        <v>0</v>
      </c>
      <c r="K388" s="30">
        <f t="shared" si="1251"/>
        <v>0</v>
      </c>
      <c r="L388" s="30">
        <f t="shared" si="1252"/>
        <v>0</v>
      </c>
      <c r="M388" s="30">
        <f t="shared" si="1246"/>
        <v>149377</v>
      </c>
      <c r="N388" s="30">
        <f t="shared" si="1247"/>
        <v>0</v>
      </c>
      <c r="O388" s="30">
        <f t="shared" si="1248"/>
        <v>0</v>
      </c>
      <c r="P388" s="30">
        <f t="shared" si="1253"/>
        <v>0</v>
      </c>
      <c r="Q388" s="30">
        <f t="shared" si="1254"/>
        <v>0</v>
      </c>
      <c r="R388" s="30">
        <f t="shared" si="1255"/>
        <v>0</v>
      </c>
      <c r="S388" s="30">
        <f t="shared" si="1256"/>
        <v>0</v>
      </c>
      <c r="T388" s="30">
        <f t="shared" si="1257"/>
        <v>0</v>
      </c>
      <c r="U388" s="30">
        <f t="shared" si="1258"/>
        <v>0</v>
      </c>
      <c r="V388" s="30">
        <f t="shared" si="1259"/>
        <v>0</v>
      </c>
      <c r="W388" s="30">
        <f t="shared" si="1260"/>
        <v>0</v>
      </c>
      <c r="X388" s="30">
        <f t="shared" si="1261"/>
        <v>0</v>
      </c>
      <c r="Y388" s="30">
        <f t="shared" si="1262"/>
        <v>0</v>
      </c>
      <c r="Z388" s="30">
        <f t="shared" si="1263"/>
        <v>0</v>
      </c>
      <c r="AA388" s="30">
        <f t="shared" si="1264"/>
        <v>0</v>
      </c>
      <c r="AB388" s="30">
        <f t="shared" si="1265"/>
        <v>0</v>
      </c>
      <c r="AC388" s="30">
        <f t="shared" si="1238"/>
        <v>149377</v>
      </c>
      <c r="AD388" s="30">
        <f t="shared" si="1239"/>
        <v>0</v>
      </c>
      <c r="AE388" s="30">
        <f t="shared" si="1240"/>
        <v>0</v>
      </c>
      <c r="AF388" s="30">
        <f t="shared" si="1266"/>
        <v>0</v>
      </c>
      <c r="AG388" s="30">
        <f t="shared" si="1241"/>
        <v>149377</v>
      </c>
      <c r="AH388" s="30">
        <f t="shared" si="1242"/>
        <v>0</v>
      </c>
      <c r="AI388" s="30">
        <f t="shared" si="1243"/>
        <v>0</v>
      </c>
      <c r="AJ388" s="30">
        <f t="shared" si="1267"/>
        <v>0</v>
      </c>
      <c r="AK388" s="30">
        <f t="shared" si="1268"/>
        <v>0</v>
      </c>
      <c r="AL388" s="30">
        <f t="shared" si="1269"/>
        <v>0</v>
      </c>
      <c r="AM388" s="30">
        <f t="shared" si="1270"/>
        <v>0</v>
      </c>
      <c r="AN388" s="30">
        <f t="shared" si="1271"/>
        <v>0</v>
      </c>
      <c r="AO388" s="30">
        <f t="shared" si="1272"/>
        <v>0</v>
      </c>
      <c r="AP388" s="30">
        <f t="shared" si="1273"/>
        <v>0</v>
      </c>
      <c r="AQ388" s="30">
        <f t="shared" si="1274"/>
        <v>0</v>
      </c>
      <c r="AR388" s="30">
        <f t="shared" si="1275"/>
        <v>0</v>
      </c>
      <c r="AS388" s="30">
        <f t="shared" si="1189"/>
        <v>149377</v>
      </c>
      <c r="AT388" s="30">
        <f t="shared" si="1190"/>
        <v>0</v>
      </c>
      <c r="AU388" s="30">
        <f t="shared" si="1191"/>
        <v>0</v>
      </c>
      <c r="AV388" s="30">
        <f t="shared" si="1276"/>
        <v>0</v>
      </c>
      <c r="AW388" s="30">
        <f t="shared" si="1277"/>
        <v>0</v>
      </c>
      <c r="AX388" s="30">
        <f t="shared" si="1278"/>
        <v>0</v>
      </c>
      <c r="AY388" s="30">
        <f t="shared" si="1192"/>
        <v>149377</v>
      </c>
      <c r="AZ388" s="30">
        <f t="shared" si="1193"/>
        <v>0</v>
      </c>
      <c r="BA388" s="30">
        <f t="shared" si="1194"/>
        <v>0</v>
      </c>
      <c r="BB388" s="30">
        <f t="shared" si="1279"/>
        <v>0</v>
      </c>
      <c r="BC388" s="30">
        <f t="shared" si="1280"/>
        <v>0</v>
      </c>
      <c r="BD388" s="30">
        <f t="shared" si="1282"/>
        <v>0</v>
      </c>
      <c r="BE388" s="30">
        <f t="shared" si="1283"/>
        <v>0</v>
      </c>
      <c r="BF388" s="30">
        <f t="shared" si="1284"/>
        <v>0</v>
      </c>
      <c r="BG388" s="30">
        <f t="shared" si="1285"/>
        <v>0</v>
      </c>
      <c r="BH388" s="30">
        <f t="shared" si="1286"/>
        <v>0</v>
      </c>
      <c r="BI388" s="30">
        <f t="shared" si="1287"/>
        <v>0</v>
      </c>
      <c r="BJ388" s="30">
        <f t="shared" si="1288"/>
        <v>0</v>
      </c>
      <c r="BK388" s="30">
        <f t="shared" si="1289"/>
        <v>0</v>
      </c>
      <c r="BL388" s="30">
        <f t="shared" si="1186"/>
        <v>149377</v>
      </c>
      <c r="BM388" s="30">
        <f t="shared" si="1187"/>
        <v>0</v>
      </c>
      <c r="BN388" s="30">
        <f t="shared" si="1188"/>
        <v>0</v>
      </c>
      <c r="BO388" s="30">
        <f t="shared" si="1290"/>
        <v>0</v>
      </c>
      <c r="BP388" s="31"/>
      <c r="BQ388" s="1"/>
      <c r="BR388" s="1"/>
      <c r="BS388" s="1"/>
      <c r="BT388" s="1"/>
      <c r="BU388" s="1"/>
      <c r="BV388" s="1"/>
      <c r="BW388" s="1"/>
      <c r="BX388" s="1"/>
      <c r="BY388" s="1"/>
    </row>
    <row r="389" ht="30">
      <c r="A389" s="28" t="s">
        <v>294</v>
      </c>
      <c r="B389" s="28" t="s">
        <v>73</v>
      </c>
      <c r="C389" s="28" t="s">
        <v>325</v>
      </c>
      <c r="D389" s="28" t="s">
        <v>354</v>
      </c>
      <c r="E389" s="28" t="s">
        <v>127</v>
      </c>
      <c r="F389" s="29" t="s">
        <v>128</v>
      </c>
      <c r="G389" s="30">
        <v>149377</v>
      </c>
      <c r="H389" s="30"/>
      <c r="I389" s="30"/>
      <c r="J389" s="30"/>
      <c r="K389" s="30"/>
      <c r="L389" s="30"/>
      <c r="M389" s="30">
        <f t="shared" si="1246"/>
        <v>149377</v>
      </c>
      <c r="N389" s="30">
        <f t="shared" si="1247"/>
        <v>0</v>
      </c>
      <c r="O389" s="30">
        <f t="shared" si="1248"/>
        <v>0</v>
      </c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>
        <f t="shared" si="1238"/>
        <v>149377</v>
      </c>
      <c r="AD389" s="30">
        <f t="shared" si="1239"/>
        <v>0</v>
      </c>
      <c r="AE389" s="30">
        <f t="shared" si="1240"/>
        <v>0</v>
      </c>
      <c r="AF389" s="30"/>
      <c r="AG389" s="30">
        <f t="shared" si="1241"/>
        <v>149377</v>
      </c>
      <c r="AH389" s="30">
        <f t="shared" si="1242"/>
        <v>0</v>
      </c>
      <c r="AI389" s="30">
        <f t="shared" si="1243"/>
        <v>0</v>
      </c>
      <c r="AJ389" s="30"/>
      <c r="AK389" s="30"/>
      <c r="AL389" s="30"/>
      <c r="AM389" s="30"/>
      <c r="AN389" s="30"/>
      <c r="AO389" s="30"/>
      <c r="AP389" s="30"/>
      <c r="AQ389" s="30"/>
      <c r="AR389" s="30"/>
      <c r="AS389" s="30">
        <f t="shared" si="1189"/>
        <v>149377</v>
      </c>
      <c r="AT389" s="30">
        <f t="shared" si="1190"/>
        <v>0</v>
      </c>
      <c r="AU389" s="30">
        <f t="shared" si="1191"/>
        <v>0</v>
      </c>
      <c r="AV389" s="30"/>
      <c r="AW389" s="30"/>
      <c r="AX389" s="30"/>
      <c r="AY389" s="30">
        <f t="shared" si="1192"/>
        <v>149377</v>
      </c>
      <c r="AZ389" s="30">
        <f t="shared" si="1193"/>
        <v>0</v>
      </c>
      <c r="BA389" s="30">
        <f t="shared" si="1194"/>
        <v>0</v>
      </c>
      <c r="BB389" s="30"/>
      <c r="BC389" s="30"/>
      <c r="BD389" s="30"/>
      <c r="BE389" s="30"/>
      <c r="BF389" s="30"/>
      <c r="BG389" s="30"/>
      <c r="BH389" s="30"/>
      <c r="BI389" s="30"/>
      <c r="BJ389" s="30"/>
      <c r="BK389" s="30"/>
      <c r="BL389" s="30">
        <f t="shared" si="1186"/>
        <v>149377</v>
      </c>
      <c r="BM389" s="30">
        <f t="shared" si="1187"/>
        <v>0</v>
      </c>
      <c r="BN389" s="30">
        <f t="shared" si="1188"/>
        <v>0</v>
      </c>
      <c r="BO389" s="30"/>
      <c r="BP389" s="31"/>
      <c r="BQ389" s="1"/>
      <c r="BR389" s="1"/>
      <c r="BS389" s="1"/>
      <c r="BT389" s="1"/>
      <c r="BU389" s="1"/>
      <c r="BV389" s="1"/>
      <c r="BW389" s="1"/>
      <c r="BX389" s="1"/>
      <c r="BY389" s="1"/>
    </row>
    <row r="390" ht="15">
      <c r="A390" s="28" t="s">
        <v>294</v>
      </c>
      <c r="B390" s="28" t="s">
        <v>73</v>
      </c>
      <c r="C390" s="28" t="s">
        <v>325</v>
      </c>
      <c r="D390" s="28" t="s">
        <v>305</v>
      </c>
      <c r="E390" s="28"/>
      <c r="F390" s="29" t="s">
        <v>33</v>
      </c>
      <c r="G390" s="30">
        <f>G391+G413+G418+G410</f>
        <v>12456894.999999996</v>
      </c>
      <c r="H390" s="30">
        <f>H391+H413+H418+H410</f>
        <v>12340135.699999999</v>
      </c>
      <c r="I390" s="30">
        <f>I391+I413+I418+I410</f>
        <v>11969350</v>
      </c>
      <c r="J390" s="30">
        <f>J391+J413+J418+J410</f>
        <v>0</v>
      </c>
      <c r="K390" s="30">
        <f>K391+K413+K418+K410</f>
        <v>0</v>
      </c>
      <c r="L390" s="30">
        <f>L391+L413+L418+L410</f>
        <v>0</v>
      </c>
      <c r="M390" s="30">
        <f t="shared" si="1246"/>
        <v>12456894.999999996</v>
      </c>
      <c r="N390" s="30">
        <f t="shared" si="1247"/>
        <v>12340135.699999999</v>
      </c>
      <c r="O390" s="30">
        <f t="shared" si="1248"/>
        <v>11969350</v>
      </c>
      <c r="P390" s="30">
        <f>P391+P413+P418+P410</f>
        <v>4859.3269999999993</v>
      </c>
      <c r="Q390" s="30">
        <f>Q391+Q413+Q418+Q410</f>
        <v>0</v>
      </c>
      <c r="R390" s="30">
        <f>R391+R413+R418+R410</f>
        <v>204132.962</v>
      </c>
      <c r="S390" s="30">
        <f>S391+S413+S418+S410</f>
        <v>-55168.428999999996</v>
      </c>
      <c r="T390" s="30">
        <f>T391+T413+T418+T410</f>
        <v>0</v>
      </c>
      <c r="U390" s="30">
        <f>U391+U413+U418+U410</f>
        <v>5806.3629999999994</v>
      </c>
      <c r="V390" s="30">
        <f>V391+V413+V418+V410</f>
        <v>1888.5160000000001</v>
      </c>
      <c r="W390" s="30">
        <f>W391+W413+W418+W410</f>
        <v>9200</v>
      </c>
      <c r="X390" s="30">
        <f>X391+X413+X418+X410</f>
        <v>0</v>
      </c>
      <c r="Y390" s="30">
        <f>Y391+Y413+Y418+Y410</f>
        <v>5806.3629999999994</v>
      </c>
      <c r="Z390" s="30">
        <f>Z391+Z413+Z418+Z410</f>
        <v>1770.6669999999999</v>
      </c>
      <c r="AA390" s="30">
        <f>AA391+AA413+AA418+AA410</f>
        <v>45968.428999999996</v>
      </c>
      <c r="AB390" s="30">
        <f>AB391+AB413+AB418+AB410</f>
        <v>0</v>
      </c>
      <c r="AC390" s="30">
        <f t="shared" si="1238"/>
        <v>12610718.859999996</v>
      </c>
      <c r="AD390" s="30">
        <f t="shared" si="1239"/>
        <v>12357030.579</v>
      </c>
      <c r="AE390" s="30">
        <f t="shared" si="1240"/>
        <v>12022895.458999999</v>
      </c>
      <c r="AF390" s="30">
        <f>AF391+AF413+AF418+AF410</f>
        <v>-6000</v>
      </c>
      <c r="AG390" s="30">
        <f t="shared" si="1241"/>
        <v>12604718.859999996</v>
      </c>
      <c r="AH390" s="30">
        <f t="shared" si="1242"/>
        <v>12357030.579</v>
      </c>
      <c r="AI390" s="30">
        <f t="shared" si="1243"/>
        <v>12022895.458999999</v>
      </c>
      <c r="AJ390" s="30">
        <f>AJ391+AJ413+AJ418+AJ410</f>
        <v>0</v>
      </c>
      <c r="AK390" s="30">
        <f>AK391+AK413+AK418+AK410</f>
        <v>0</v>
      </c>
      <c r="AL390" s="30">
        <f>AL391+AL413+AL418+AL410</f>
        <v>30632.421999999999</v>
      </c>
      <c r="AM390" s="30">
        <f>AM391+AM413+AM418+AM410</f>
        <v>0</v>
      </c>
      <c r="AN390" s="30">
        <f>AN391+AN413+AN418+AN410</f>
        <v>0</v>
      </c>
      <c r="AO390" s="30">
        <f>AO391+AO413+AO418+AO410</f>
        <v>0</v>
      </c>
      <c r="AP390" s="30">
        <f>AP391+AP413+AP418+AP410</f>
        <v>0</v>
      </c>
      <c r="AQ390" s="30">
        <f>AQ391+AQ413+AQ418+AQ410</f>
        <v>0</v>
      </c>
      <c r="AR390" s="30">
        <f>AR391+AR413+AR418+AR410</f>
        <v>0</v>
      </c>
      <c r="AS390" s="30">
        <f t="shared" si="1189"/>
        <v>12635351.281999996</v>
      </c>
      <c r="AT390" s="30">
        <f t="shared" si="1190"/>
        <v>12357030.579</v>
      </c>
      <c r="AU390" s="30">
        <f t="shared" si="1191"/>
        <v>12022895.458999999</v>
      </c>
      <c r="AV390" s="30">
        <f>AV391+AV413+AV418+AV410</f>
        <v>0</v>
      </c>
      <c r="AW390" s="30">
        <f>AW391+AW413+AW418+AW410</f>
        <v>0</v>
      </c>
      <c r="AX390" s="30">
        <f>AX391+AX413+AX418+AX410</f>
        <v>0</v>
      </c>
      <c r="AY390" s="30">
        <f t="shared" si="1192"/>
        <v>12635351.281999996</v>
      </c>
      <c r="AZ390" s="30">
        <f t="shared" si="1193"/>
        <v>12357030.579</v>
      </c>
      <c r="BA390" s="30">
        <f t="shared" si="1194"/>
        <v>12022895.458999999</v>
      </c>
      <c r="BB390" s="30">
        <f>BB391+BB413+BB418+BB410</f>
        <v>8929.5460000000003</v>
      </c>
      <c r="BC390" s="30">
        <f>BC391+BC413+BC418+BC410</f>
        <v>-16026.608</v>
      </c>
      <c r="BD390" s="30">
        <f>BD391+BD413+BD418+BD410</f>
        <v>233.49299999999999</v>
      </c>
      <c r="BE390" s="30">
        <f>BE391+BE413+BE418+BE410</f>
        <v>0</v>
      </c>
      <c r="BF390" s="30">
        <f>BF391+BF413+BF418+BF410</f>
        <v>0</v>
      </c>
      <c r="BG390" s="30">
        <f>BG391+BG413+BG418+BG410</f>
        <v>2101.4319999999998</v>
      </c>
      <c r="BH390" s="30">
        <f>BH391+BH413+BH418+BH410</f>
        <v>0</v>
      </c>
      <c r="BI390" s="30">
        <f>BI391+BI413+BI418+BI410</f>
        <v>0</v>
      </c>
      <c r="BJ390" s="30">
        <f>BJ391+BJ413+BJ418+BJ410</f>
        <v>0</v>
      </c>
      <c r="BK390" s="30">
        <f>BK391+BK413+BK418+BK410</f>
        <v>0</v>
      </c>
      <c r="BL390" s="30">
        <f t="shared" si="1186"/>
        <v>12628487.712999998</v>
      </c>
      <c r="BM390" s="30">
        <f t="shared" si="1187"/>
        <v>12359132.011</v>
      </c>
      <c r="BN390" s="30">
        <f t="shared" si="1188"/>
        <v>12022895.458999999</v>
      </c>
      <c r="BO390" s="30">
        <f>BO391+BO413+BO418+BO410</f>
        <v>0</v>
      </c>
      <c r="BP390" s="31"/>
      <c r="BQ390" s="1"/>
      <c r="BR390" s="1"/>
      <c r="BS390" s="1"/>
      <c r="BT390" s="1"/>
      <c r="BU390" s="1"/>
      <c r="BV390" s="1"/>
      <c r="BW390" s="1"/>
      <c r="BX390" s="1"/>
      <c r="BY390" s="1"/>
    </row>
    <row r="391" ht="45">
      <c r="A391" s="28" t="s">
        <v>294</v>
      </c>
      <c r="B391" s="28" t="s">
        <v>73</v>
      </c>
      <c r="C391" s="28" t="s">
        <v>325</v>
      </c>
      <c r="D391" s="28" t="s">
        <v>306</v>
      </c>
      <c r="E391" s="28"/>
      <c r="F391" s="29" t="s">
        <v>307</v>
      </c>
      <c r="G391" s="30">
        <f>G392+G394+G408+G396+G406</f>
        <v>11532882.699999997</v>
      </c>
      <c r="H391" s="30">
        <f>H392+H394+H408+H396+H406</f>
        <v>11579423.1</v>
      </c>
      <c r="I391" s="30">
        <f>I392+I394+I408+I396+I406</f>
        <v>11590582.6</v>
      </c>
      <c r="J391" s="30">
        <f>J392+J394+J408+J396+J406</f>
        <v>0</v>
      </c>
      <c r="K391" s="30">
        <f>K392+K394+K408+K396+K406</f>
        <v>0</v>
      </c>
      <c r="L391" s="30">
        <f>L392+L394+L408+L396+L406</f>
        <v>0</v>
      </c>
      <c r="M391" s="30">
        <f t="shared" si="1246"/>
        <v>11532882.699999997</v>
      </c>
      <c r="N391" s="30">
        <f t="shared" si="1247"/>
        <v>11579423.1</v>
      </c>
      <c r="O391" s="30">
        <f t="shared" si="1248"/>
        <v>11590582.6</v>
      </c>
      <c r="P391" s="30">
        <f>P392+P394+P408+P396+P406+P398+P400+P402+P404</f>
        <v>4859.3269999999993</v>
      </c>
      <c r="Q391" s="30">
        <f>Q392+Q394+Q408+Q396+Q406+Q398+Q400+Q402+Q404</f>
        <v>0</v>
      </c>
      <c r="R391" s="30">
        <f>R392+R394+R408+R396+R406+R398+R400+R402+R404</f>
        <v>2006.365</v>
      </c>
      <c r="S391" s="30">
        <f>S392+S394+S408+S396+S406+S398+S400+S402+S404</f>
        <v>0</v>
      </c>
      <c r="T391" s="30">
        <f>T392+T394+T408+T396+T406+T398+T400+T402+T404</f>
        <v>0</v>
      </c>
      <c r="U391" s="30">
        <f>U392+U394+U408+U396+U406+U398+U400+U402+U404</f>
        <v>5806.3629999999994</v>
      </c>
      <c r="V391" s="30">
        <f>V392+V394+V408+V396+V406+V398+V400+V402+V404</f>
        <v>1888.5160000000001</v>
      </c>
      <c r="W391" s="30">
        <f>W392+W394+W408+W396+W406+W398+W400+W402+W404</f>
        <v>0</v>
      </c>
      <c r="X391" s="30">
        <f>X392+X394+X408+X396+X406+X398+X400+X402+X404</f>
        <v>0</v>
      </c>
      <c r="Y391" s="30">
        <f>Y392+Y394+Y408+Y396+Y406+Y398+Y400+Y402+Y404</f>
        <v>5806.3629999999994</v>
      </c>
      <c r="Z391" s="30">
        <f>Z392+Z394+Z408+Z396+Z406+Z398+Z400+Z402+Z404</f>
        <v>1770.6669999999999</v>
      </c>
      <c r="AA391" s="30">
        <f>AA392+AA394+AA408+AA396+AA406+AA398+AA400+AA402+AA404</f>
        <v>0</v>
      </c>
      <c r="AB391" s="30">
        <f>AB392+AB394+AB408+AB396+AB406+AB398+AB400+AB402+AB404</f>
        <v>0</v>
      </c>
      <c r="AC391" s="30">
        <f t="shared" si="1238"/>
        <v>11539748.391999997</v>
      </c>
      <c r="AD391" s="30">
        <f t="shared" si="1239"/>
        <v>11587117.979</v>
      </c>
      <c r="AE391" s="30">
        <f t="shared" si="1240"/>
        <v>11598159.629999999</v>
      </c>
      <c r="AF391" s="30">
        <f>AF392+AF394+AF408+AF396+AF406+AF398+AF400+AF402+AF404</f>
        <v>0</v>
      </c>
      <c r="AG391" s="30">
        <f t="shared" si="1241"/>
        <v>11539748.391999997</v>
      </c>
      <c r="AH391" s="30">
        <f t="shared" si="1242"/>
        <v>11587117.979</v>
      </c>
      <c r="AI391" s="30">
        <f t="shared" si="1243"/>
        <v>11598159.629999999</v>
      </c>
      <c r="AJ391" s="30">
        <f>AJ392+AJ394+AJ408+AJ396+AJ406+AJ398+AJ400+AJ402+AJ404</f>
        <v>0</v>
      </c>
      <c r="AK391" s="30">
        <f>AK392+AK394+AK408+AK396+AK406+AK398+AK400+AK402+AK404</f>
        <v>0</v>
      </c>
      <c r="AL391" s="30">
        <f>AL392+AL394+AL408+AL396+AL406+AL398+AL400+AL402+AL404</f>
        <v>0</v>
      </c>
      <c r="AM391" s="30">
        <f>AM392+AM394+AM408+AM396+AM406+AM398+AM400+AM402+AM404</f>
        <v>0</v>
      </c>
      <c r="AN391" s="30">
        <f>AN392+AN394+AN408+AN396+AN406+AN398+AN400+AN402+AN404</f>
        <v>0</v>
      </c>
      <c r="AO391" s="30">
        <f>AO392+AO394+AO408+AO396+AO406+AO398+AO400+AO402+AO404</f>
        <v>0</v>
      </c>
      <c r="AP391" s="30">
        <f>AP392+AP394+AP408+AP396+AP406+AP398+AP400+AP402+AP404</f>
        <v>0</v>
      </c>
      <c r="AQ391" s="30">
        <f>AQ392+AQ394+AQ408+AQ396+AQ406+AQ398+AQ400+AQ402+AQ404</f>
        <v>0</v>
      </c>
      <c r="AR391" s="30">
        <f>AR392+AR394+AR408+AR396+AR406+AR398+AR400+AR402+AR404</f>
        <v>0</v>
      </c>
      <c r="AS391" s="30">
        <f t="shared" si="1189"/>
        <v>11539748.391999997</v>
      </c>
      <c r="AT391" s="30">
        <f t="shared" si="1190"/>
        <v>11587117.979</v>
      </c>
      <c r="AU391" s="30">
        <f t="shared" si="1191"/>
        <v>11598159.629999999</v>
      </c>
      <c r="AV391" s="30">
        <f>AV392+AV394+AV408+AV396+AV406+AV398+AV400+AV402+AV404</f>
        <v>0</v>
      </c>
      <c r="AW391" s="30">
        <f>AW392+AW394+AW408+AW396+AW406+AW398+AW400+AW402+AW404</f>
        <v>0</v>
      </c>
      <c r="AX391" s="30">
        <f>AX392+AX394+AX408+AX396+AX406+AX398+AX400+AX402+AX404</f>
        <v>0</v>
      </c>
      <c r="AY391" s="30">
        <f t="shared" si="1192"/>
        <v>11539748.391999997</v>
      </c>
      <c r="AZ391" s="30">
        <f t="shared" si="1193"/>
        <v>11587117.979</v>
      </c>
      <c r="BA391" s="30">
        <f t="shared" si="1194"/>
        <v>11598159.629999999</v>
      </c>
      <c r="BB391" s="30">
        <f>BB392+BB394+BB408+BB396+BB406+BB398+BB400+BB402+BB404</f>
        <v>0</v>
      </c>
      <c r="BC391" s="30">
        <f>BC392+BC394+BC408+BC396+BC406+BC398+BC400+BC402+BC404</f>
        <v>-16026.608</v>
      </c>
      <c r="BD391" s="30">
        <f>BD392+BD394+BD408+BD396+BD406+BD398+BD400+BD402+BD404</f>
        <v>0</v>
      </c>
      <c r="BE391" s="30">
        <f>BE392+BE394+BE408+BE396+BE406+BE398+BE400+BE402+BE404</f>
        <v>0</v>
      </c>
      <c r="BF391" s="30">
        <f>BF392+BF394+BF408+BF396+BF406+BF398+BF400+BF402+BF404</f>
        <v>0</v>
      </c>
      <c r="BG391" s="30">
        <f>BG392+BG394+BG408+BG396+BG406+BG398+BG400+BG402+BG404</f>
        <v>0</v>
      </c>
      <c r="BH391" s="30">
        <f>BH392+BH394+BH408+BH396+BH406+BH398+BH400+BH402+BH404</f>
        <v>0</v>
      </c>
      <c r="BI391" s="30">
        <f>BI392+BI394+BI408+BI396+BI406+BI398+BI400+BI402+BI404</f>
        <v>0</v>
      </c>
      <c r="BJ391" s="30">
        <f>BJ392+BJ394+BJ408+BJ396+BJ406+BJ398+BJ400+BJ402+BJ404</f>
        <v>0</v>
      </c>
      <c r="BK391" s="30">
        <f>BK392+BK394+BK408+BK396+BK406+BK398+BK400+BK402+BK404</f>
        <v>0</v>
      </c>
      <c r="BL391" s="30">
        <f t="shared" si="1186"/>
        <v>11523721.783999998</v>
      </c>
      <c r="BM391" s="30">
        <f t="shared" si="1187"/>
        <v>11587117.979</v>
      </c>
      <c r="BN391" s="30">
        <f t="shared" si="1188"/>
        <v>11598159.629999999</v>
      </c>
      <c r="BO391" s="30">
        <f>BO392+BO394+BO408+BO396+BO406+BO398+BO400+BO402+BO404</f>
        <v>0</v>
      </c>
      <c r="BP391" s="31"/>
      <c r="BQ391" s="1"/>
      <c r="BR391" s="1"/>
      <c r="BS391" s="1"/>
      <c r="BT391" s="1"/>
      <c r="BU391" s="1"/>
      <c r="BV391" s="1"/>
      <c r="BW391" s="1"/>
      <c r="BX391" s="1"/>
      <c r="BY391" s="1"/>
    </row>
    <row r="392" ht="45">
      <c r="A392" s="28" t="s">
        <v>294</v>
      </c>
      <c r="B392" s="28" t="s">
        <v>73</v>
      </c>
      <c r="C392" s="28" t="s">
        <v>325</v>
      </c>
      <c r="D392" s="28" t="s">
        <v>308</v>
      </c>
      <c r="E392" s="28"/>
      <c r="F392" s="29" t="s">
        <v>53</v>
      </c>
      <c r="G392" s="30">
        <f>G393</f>
        <v>1307629.1000000001</v>
      </c>
      <c r="H392" s="30">
        <f>H393</f>
        <v>1300558.2</v>
      </c>
      <c r="I392" s="30">
        <f>I393</f>
        <v>1293487.2</v>
      </c>
      <c r="J392" s="30">
        <f>J393</f>
        <v>0</v>
      </c>
      <c r="K392" s="30">
        <f>K393</f>
        <v>0</v>
      </c>
      <c r="L392" s="30">
        <f>L393</f>
        <v>0</v>
      </c>
      <c r="M392" s="30">
        <f t="shared" si="1246"/>
        <v>1307629.1000000001</v>
      </c>
      <c r="N392" s="30">
        <f t="shared" si="1247"/>
        <v>1300558.2</v>
      </c>
      <c r="O392" s="30">
        <f t="shared" si="1248"/>
        <v>1293487.2</v>
      </c>
      <c r="P392" s="30">
        <f>P393</f>
        <v>0</v>
      </c>
      <c r="Q392" s="30">
        <f>Q393</f>
        <v>0</v>
      </c>
      <c r="R392" s="30">
        <f>R393</f>
        <v>2006.365</v>
      </c>
      <c r="S392" s="30">
        <f>S393</f>
        <v>0</v>
      </c>
      <c r="T392" s="30">
        <f>T393</f>
        <v>0</v>
      </c>
      <c r="U392" s="30">
        <f>U393</f>
        <v>0</v>
      </c>
      <c r="V392" s="30">
        <f>V393</f>
        <v>1888.5160000000001</v>
      </c>
      <c r="W392" s="30">
        <f>W393</f>
        <v>0</v>
      </c>
      <c r="X392" s="30">
        <f>X393</f>
        <v>0</v>
      </c>
      <c r="Y392" s="30">
        <f>Y393</f>
        <v>0</v>
      </c>
      <c r="Z392" s="30">
        <f>Z393</f>
        <v>1770.6669999999999</v>
      </c>
      <c r="AA392" s="30">
        <f>AA393</f>
        <v>0</v>
      </c>
      <c r="AB392" s="30">
        <f>AB393</f>
        <v>0</v>
      </c>
      <c r="AC392" s="30">
        <f t="shared" si="1238"/>
        <v>1309635.4650000001</v>
      </c>
      <c r="AD392" s="30">
        <f t="shared" si="1239"/>
        <v>1302446.716</v>
      </c>
      <c r="AE392" s="30">
        <f t="shared" si="1240"/>
        <v>1295257.8669999999</v>
      </c>
      <c r="AF392" s="30">
        <f>AF393</f>
        <v>0</v>
      </c>
      <c r="AG392" s="30">
        <f t="shared" si="1241"/>
        <v>1309635.4650000001</v>
      </c>
      <c r="AH392" s="30">
        <f t="shared" si="1242"/>
        <v>1302446.716</v>
      </c>
      <c r="AI392" s="30">
        <f t="shared" si="1243"/>
        <v>1295257.8669999999</v>
      </c>
      <c r="AJ392" s="30">
        <f>AJ393</f>
        <v>0</v>
      </c>
      <c r="AK392" s="30">
        <f>AK393</f>
        <v>0</v>
      </c>
      <c r="AL392" s="30">
        <f>AL393</f>
        <v>0</v>
      </c>
      <c r="AM392" s="30">
        <f>AM393</f>
        <v>0</v>
      </c>
      <c r="AN392" s="30">
        <f>AN393</f>
        <v>0</v>
      </c>
      <c r="AO392" s="30">
        <f>AO393</f>
        <v>0</v>
      </c>
      <c r="AP392" s="30">
        <f>AP393</f>
        <v>0</v>
      </c>
      <c r="AQ392" s="30">
        <f>AQ393</f>
        <v>0</v>
      </c>
      <c r="AR392" s="30">
        <f>AR393</f>
        <v>0</v>
      </c>
      <c r="AS392" s="30">
        <f t="shared" si="1189"/>
        <v>1309635.4650000001</v>
      </c>
      <c r="AT392" s="30">
        <f t="shared" si="1190"/>
        <v>1302446.716</v>
      </c>
      <c r="AU392" s="30">
        <f t="shared" si="1191"/>
        <v>1295257.8669999999</v>
      </c>
      <c r="AV392" s="30">
        <f>AV393</f>
        <v>0</v>
      </c>
      <c r="AW392" s="30">
        <f>AW393</f>
        <v>0</v>
      </c>
      <c r="AX392" s="30">
        <f>AX393</f>
        <v>0</v>
      </c>
      <c r="AY392" s="30">
        <f t="shared" si="1192"/>
        <v>1309635.4650000001</v>
      </c>
      <c r="AZ392" s="30">
        <f t="shared" si="1193"/>
        <v>1302446.716</v>
      </c>
      <c r="BA392" s="30">
        <f t="shared" si="1194"/>
        <v>1295257.8669999999</v>
      </c>
      <c r="BB392" s="30">
        <f>BB393</f>
        <v>0</v>
      </c>
      <c r="BC392" s="30">
        <f>BC393</f>
        <v>-17215.608</v>
      </c>
      <c r="BD392" s="30">
        <f>BD393</f>
        <v>0</v>
      </c>
      <c r="BE392" s="30">
        <f>BE393</f>
        <v>0</v>
      </c>
      <c r="BF392" s="30">
        <f>BF393</f>
        <v>0</v>
      </c>
      <c r="BG392" s="30">
        <f>BG393</f>
        <v>0</v>
      </c>
      <c r="BH392" s="30">
        <f>BH393</f>
        <v>0</v>
      </c>
      <c r="BI392" s="30">
        <f>BI393</f>
        <v>0</v>
      </c>
      <c r="BJ392" s="30">
        <f>BJ393</f>
        <v>0</v>
      </c>
      <c r="BK392" s="30">
        <f>BK393</f>
        <v>0</v>
      </c>
      <c r="BL392" s="30">
        <f t="shared" si="1186"/>
        <v>1292419.8570000001</v>
      </c>
      <c r="BM392" s="30">
        <f t="shared" si="1187"/>
        <v>1302446.716</v>
      </c>
      <c r="BN392" s="30">
        <f t="shared" si="1188"/>
        <v>1295257.8669999999</v>
      </c>
      <c r="BO392" s="30">
        <f>BO393</f>
        <v>0</v>
      </c>
      <c r="BP392" s="31"/>
      <c r="BQ392" s="1"/>
      <c r="BR392" s="1"/>
      <c r="BS392" s="1"/>
      <c r="BT392" s="1"/>
      <c r="BU392" s="1"/>
      <c r="BV392" s="1"/>
      <c r="BW392" s="1"/>
      <c r="BX392" s="1"/>
      <c r="BY392" s="1"/>
    </row>
    <row r="393" ht="30">
      <c r="A393" s="28" t="s">
        <v>294</v>
      </c>
      <c r="B393" s="28" t="s">
        <v>73</v>
      </c>
      <c r="C393" s="28" t="s">
        <v>325</v>
      </c>
      <c r="D393" s="28" t="s">
        <v>308</v>
      </c>
      <c r="E393" s="28" t="s">
        <v>127</v>
      </c>
      <c r="F393" s="29" t="s">
        <v>128</v>
      </c>
      <c r="G393" s="30">
        <v>1307629.1000000001</v>
      </c>
      <c r="H393" s="30">
        <v>1300558.2</v>
      </c>
      <c r="I393" s="30">
        <v>1293487.2</v>
      </c>
      <c r="J393" s="30"/>
      <c r="K393" s="30"/>
      <c r="L393" s="30"/>
      <c r="M393" s="30">
        <f t="shared" si="1246"/>
        <v>1307629.1000000001</v>
      </c>
      <c r="N393" s="30">
        <f t="shared" si="1247"/>
        <v>1300558.2</v>
      </c>
      <c r="O393" s="30">
        <f t="shared" si="1248"/>
        <v>1293487.2</v>
      </c>
      <c r="P393" s="30"/>
      <c r="Q393" s="30"/>
      <c r="R393" s="30">
        <v>2006.365</v>
      </c>
      <c r="S393" s="30"/>
      <c r="T393" s="30"/>
      <c r="U393" s="30"/>
      <c r="V393" s="30">
        <v>1888.5160000000001</v>
      </c>
      <c r="W393" s="30"/>
      <c r="X393" s="30"/>
      <c r="Y393" s="30"/>
      <c r="Z393" s="30">
        <v>1770.6669999999999</v>
      </c>
      <c r="AA393" s="30"/>
      <c r="AB393" s="30"/>
      <c r="AC393" s="30">
        <f t="shared" si="1238"/>
        <v>1309635.4650000001</v>
      </c>
      <c r="AD393" s="30">
        <f t="shared" si="1239"/>
        <v>1302446.716</v>
      </c>
      <c r="AE393" s="30">
        <f t="shared" si="1240"/>
        <v>1295257.8669999999</v>
      </c>
      <c r="AF393" s="30"/>
      <c r="AG393" s="30">
        <f t="shared" si="1241"/>
        <v>1309635.4650000001</v>
      </c>
      <c r="AH393" s="30">
        <f t="shared" si="1242"/>
        <v>1302446.716</v>
      </c>
      <c r="AI393" s="30">
        <f t="shared" si="1243"/>
        <v>1295257.8669999999</v>
      </c>
      <c r="AJ393" s="30"/>
      <c r="AK393" s="30"/>
      <c r="AL393" s="30"/>
      <c r="AM393" s="30"/>
      <c r="AN393" s="30"/>
      <c r="AO393" s="30"/>
      <c r="AP393" s="30"/>
      <c r="AQ393" s="30"/>
      <c r="AR393" s="30"/>
      <c r="AS393" s="30">
        <f t="shared" si="1189"/>
        <v>1309635.4650000001</v>
      </c>
      <c r="AT393" s="30">
        <f t="shared" si="1190"/>
        <v>1302446.716</v>
      </c>
      <c r="AU393" s="30">
        <f t="shared" si="1191"/>
        <v>1295257.8669999999</v>
      </c>
      <c r="AV393" s="30"/>
      <c r="AW393" s="30"/>
      <c r="AX393" s="30"/>
      <c r="AY393" s="30">
        <f t="shared" si="1192"/>
        <v>1309635.4650000001</v>
      </c>
      <c r="AZ393" s="30">
        <f t="shared" si="1193"/>
        <v>1302446.716</v>
      </c>
      <c r="BA393" s="30">
        <f t="shared" si="1194"/>
        <v>1295257.8669999999</v>
      </c>
      <c r="BB393" s="30"/>
      <c r="BC393" s="30">
        <v>-17215.608</v>
      </c>
      <c r="BD393" s="30"/>
      <c r="BE393" s="30"/>
      <c r="BF393" s="30"/>
      <c r="BG393" s="30"/>
      <c r="BH393" s="30"/>
      <c r="BI393" s="30"/>
      <c r="BJ393" s="30"/>
      <c r="BK393" s="30"/>
      <c r="BL393" s="30">
        <f t="shared" si="1186"/>
        <v>1292419.8570000001</v>
      </c>
      <c r="BM393" s="30">
        <f t="shared" si="1187"/>
        <v>1302446.716</v>
      </c>
      <c r="BN393" s="30">
        <f t="shared" si="1188"/>
        <v>1295257.8669999999</v>
      </c>
      <c r="BO393" s="30"/>
      <c r="BP393" s="31"/>
      <c r="BQ393" s="1"/>
      <c r="BR393" s="1"/>
      <c r="BS393" s="1"/>
      <c r="BT393" s="1"/>
      <c r="BU393" s="1"/>
      <c r="BV393" s="1"/>
      <c r="BW393" s="1"/>
      <c r="BX393" s="1"/>
      <c r="BY393" s="1"/>
    </row>
    <row r="394" ht="30">
      <c r="A394" s="28" t="s">
        <v>294</v>
      </c>
      <c r="B394" s="28" t="s">
        <v>73</v>
      </c>
      <c r="C394" s="28" t="s">
        <v>325</v>
      </c>
      <c r="D394" s="28" t="s">
        <v>356</v>
      </c>
      <c r="E394" s="28"/>
      <c r="F394" s="29" t="s">
        <v>357</v>
      </c>
      <c r="G394" s="30">
        <f>G395</f>
        <v>12235.4</v>
      </c>
      <c r="H394" s="30">
        <f>H395</f>
        <v>11181.299999999999</v>
      </c>
      <c r="I394" s="30">
        <f>I395</f>
        <v>11181.299999999999</v>
      </c>
      <c r="J394" s="30">
        <f>J395</f>
        <v>0</v>
      </c>
      <c r="K394" s="30">
        <f>K395</f>
        <v>0</v>
      </c>
      <c r="L394" s="30">
        <f>L395</f>
        <v>0</v>
      </c>
      <c r="M394" s="30">
        <f t="shared" si="1246"/>
        <v>12235.4</v>
      </c>
      <c r="N394" s="30">
        <f t="shared" si="1247"/>
        <v>11181.299999999999</v>
      </c>
      <c r="O394" s="30">
        <f t="shared" si="1248"/>
        <v>11181.299999999999</v>
      </c>
      <c r="P394" s="30">
        <f>P395</f>
        <v>0</v>
      </c>
      <c r="Q394" s="30">
        <f>Q395</f>
        <v>0</v>
      </c>
      <c r="R394" s="30">
        <f>R395</f>
        <v>0</v>
      </c>
      <c r="S394" s="30">
        <f>S395</f>
        <v>0</v>
      </c>
      <c r="T394" s="30">
        <f>T395</f>
        <v>0</v>
      </c>
      <c r="U394" s="30">
        <f>U395</f>
        <v>0</v>
      </c>
      <c r="V394" s="30">
        <f>V395</f>
        <v>0</v>
      </c>
      <c r="W394" s="30">
        <f>W395</f>
        <v>0</v>
      </c>
      <c r="X394" s="30">
        <f>X395</f>
        <v>0</v>
      </c>
      <c r="Y394" s="30">
        <f>Y395</f>
        <v>0</v>
      </c>
      <c r="Z394" s="30">
        <f>Z395</f>
        <v>0</v>
      </c>
      <c r="AA394" s="30">
        <f>AA395</f>
        <v>0</v>
      </c>
      <c r="AB394" s="30">
        <f>AB395</f>
        <v>0</v>
      </c>
      <c r="AC394" s="30">
        <f t="shared" si="1238"/>
        <v>12235.4</v>
      </c>
      <c r="AD394" s="30">
        <f t="shared" si="1239"/>
        <v>11181.299999999999</v>
      </c>
      <c r="AE394" s="30">
        <f t="shared" si="1240"/>
        <v>11181.299999999999</v>
      </c>
      <c r="AF394" s="30">
        <f>AF395</f>
        <v>0</v>
      </c>
      <c r="AG394" s="30">
        <f t="shared" si="1241"/>
        <v>12235.4</v>
      </c>
      <c r="AH394" s="30">
        <f t="shared" si="1242"/>
        <v>11181.299999999999</v>
      </c>
      <c r="AI394" s="30">
        <f t="shared" si="1243"/>
        <v>11181.299999999999</v>
      </c>
      <c r="AJ394" s="30">
        <f>AJ395</f>
        <v>0</v>
      </c>
      <c r="AK394" s="30">
        <f>AK395</f>
        <v>0</v>
      </c>
      <c r="AL394" s="30">
        <f>AL395</f>
        <v>0</v>
      </c>
      <c r="AM394" s="30">
        <f>AM395</f>
        <v>0</v>
      </c>
      <c r="AN394" s="30">
        <f>AN395</f>
        <v>0</v>
      </c>
      <c r="AO394" s="30">
        <f>AO395</f>
        <v>0</v>
      </c>
      <c r="AP394" s="30">
        <f>AP395</f>
        <v>0</v>
      </c>
      <c r="AQ394" s="30">
        <f>AQ395</f>
        <v>0</v>
      </c>
      <c r="AR394" s="30">
        <f>AR395</f>
        <v>0</v>
      </c>
      <c r="AS394" s="30">
        <f t="shared" si="1189"/>
        <v>12235.4</v>
      </c>
      <c r="AT394" s="30">
        <f t="shared" si="1190"/>
        <v>11181.299999999999</v>
      </c>
      <c r="AU394" s="30">
        <f t="shared" si="1191"/>
        <v>11181.299999999999</v>
      </c>
      <c r="AV394" s="30">
        <f>AV395</f>
        <v>0</v>
      </c>
      <c r="AW394" s="30">
        <f>AW395</f>
        <v>0</v>
      </c>
      <c r="AX394" s="30">
        <f>AX395</f>
        <v>0</v>
      </c>
      <c r="AY394" s="30">
        <f t="shared" si="1192"/>
        <v>12235.4</v>
      </c>
      <c r="AZ394" s="30">
        <f t="shared" si="1193"/>
        <v>11181.299999999999</v>
      </c>
      <c r="BA394" s="30">
        <f t="shared" si="1194"/>
        <v>11181.299999999999</v>
      </c>
      <c r="BB394" s="30">
        <f>BB395</f>
        <v>0</v>
      </c>
      <c r="BC394" s="30">
        <f>BC395</f>
        <v>1189</v>
      </c>
      <c r="BD394" s="30">
        <f>BD395</f>
        <v>0</v>
      </c>
      <c r="BE394" s="30">
        <f>BE395</f>
        <v>0</v>
      </c>
      <c r="BF394" s="30">
        <f>BF395</f>
        <v>0</v>
      </c>
      <c r="BG394" s="30">
        <f>BG395</f>
        <v>0</v>
      </c>
      <c r="BH394" s="30">
        <f>BH395</f>
        <v>0</v>
      </c>
      <c r="BI394" s="30">
        <f>BI395</f>
        <v>0</v>
      </c>
      <c r="BJ394" s="30">
        <f>BJ395</f>
        <v>0</v>
      </c>
      <c r="BK394" s="30">
        <f>BK395</f>
        <v>0</v>
      </c>
      <c r="BL394" s="30">
        <f t="shared" si="1186"/>
        <v>13424.4</v>
      </c>
      <c r="BM394" s="30">
        <f t="shared" si="1187"/>
        <v>11181.299999999999</v>
      </c>
      <c r="BN394" s="30">
        <f t="shared" si="1188"/>
        <v>11181.299999999999</v>
      </c>
      <c r="BO394" s="30">
        <f>BO395</f>
        <v>0</v>
      </c>
      <c r="BP394" s="31"/>
      <c r="BQ394" s="1"/>
      <c r="BR394" s="1"/>
      <c r="BS394" s="1"/>
      <c r="BT394" s="1"/>
      <c r="BU394" s="1"/>
      <c r="BV394" s="1"/>
      <c r="BW394" s="1"/>
      <c r="BX394" s="1"/>
      <c r="BY394" s="1"/>
    </row>
    <row r="395" ht="30">
      <c r="A395" s="28" t="s">
        <v>294</v>
      </c>
      <c r="B395" s="28" t="s">
        <v>73</v>
      </c>
      <c r="C395" s="28" t="s">
        <v>325</v>
      </c>
      <c r="D395" s="28" t="s">
        <v>356</v>
      </c>
      <c r="E395" s="28" t="s">
        <v>127</v>
      </c>
      <c r="F395" s="29" t="s">
        <v>128</v>
      </c>
      <c r="G395" s="30">
        <v>12235.4</v>
      </c>
      <c r="H395" s="30">
        <v>11181.299999999999</v>
      </c>
      <c r="I395" s="30">
        <v>11181.299999999999</v>
      </c>
      <c r="J395" s="30"/>
      <c r="K395" s="30"/>
      <c r="L395" s="30"/>
      <c r="M395" s="30">
        <f t="shared" si="1246"/>
        <v>12235.4</v>
      </c>
      <c r="N395" s="30">
        <f t="shared" si="1247"/>
        <v>11181.299999999999</v>
      </c>
      <c r="O395" s="30">
        <f t="shared" si="1248"/>
        <v>11181.299999999999</v>
      </c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>
        <f t="shared" si="1238"/>
        <v>12235.4</v>
      </c>
      <c r="AD395" s="30">
        <f t="shared" si="1239"/>
        <v>11181.299999999999</v>
      </c>
      <c r="AE395" s="30">
        <f t="shared" si="1240"/>
        <v>11181.299999999999</v>
      </c>
      <c r="AF395" s="30"/>
      <c r="AG395" s="30">
        <f t="shared" si="1241"/>
        <v>12235.4</v>
      </c>
      <c r="AH395" s="30">
        <f t="shared" si="1242"/>
        <v>11181.299999999999</v>
      </c>
      <c r="AI395" s="30">
        <f t="shared" si="1243"/>
        <v>11181.299999999999</v>
      </c>
      <c r="AJ395" s="30"/>
      <c r="AK395" s="30"/>
      <c r="AL395" s="30"/>
      <c r="AM395" s="30"/>
      <c r="AN395" s="30"/>
      <c r="AO395" s="30"/>
      <c r="AP395" s="30"/>
      <c r="AQ395" s="30"/>
      <c r="AR395" s="30"/>
      <c r="AS395" s="30">
        <f t="shared" si="1189"/>
        <v>12235.4</v>
      </c>
      <c r="AT395" s="30">
        <f t="shared" si="1190"/>
        <v>11181.299999999999</v>
      </c>
      <c r="AU395" s="30">
        <f t="shared" si="1191"/>
        <v>11181.299999999999</v>
      </c>
      <c r="AV395" s="30"/>
      <c r="AW395" s="30"/>
      <c r="AX395" s="30"/>
      <c r="AY395" s="30">
        <f t="shared" si="1192"/>
        <v>12235.4</v>
      </c>
      <c r="AZ395" s="30">
        <f t="shared" si="1193"/>
        <v>11181.299999999999</v>
      </c>
      <c r="BA395" s="30">
        <f t="shared" si="1194"/>
        <v>11181.299999999999</v>
      </c>
      <c r="BB395" s="30"/>
      <c r="BC395" s="30">
        <v>1189</v>
      </c>
      <c r="BD395" s="30"/>
      <c r="BE395" s="30"/>
      <c r="BF395" s="30"/>
      <c r="BG395" s="30"/>
      <c r="BH395" s="30"/>
      <c r="BI395" s="30"/>
      <c r="BJ395" s="30"/>
      <c r="BK395" s="30"/>
      <c r="BL395" s="30">
        <f t="shared" si="1186"/>
        <v>13424.4</v>
      </c>
      <c r="BM395" s="30">
        <f t="shared" si="1187"/>
        <v>11181.299999999999</v>
      </c>
      <c r="BN395" s="30">
        <f t="shared" si="1188"/>
        <v>11181.299999999999</v>
      </c>
      <c r="BO395" s="30"/>
      <c r="BP395" s="31"/>
      <c r="BQ395" s="1"/>
      <c r="BR395" s="1"/>
      <c r="BS395" s="1"/>
      <c r="BT395" s="1"/>
      <c r="BU395" s="1"/>
      <c r="BV395" s="1"/>
      <c r="BW395" s="1"/>
      <c r="BX395" s="1"/>
      <c r="BY395" s="1"/>
    </row>
    <row r="396" ht="30">
      <c r="A396" s="28" t="s">
        <v>294</v>
      </c>
      <c r="B396" s="28" t="s">
        <v>73</v>
      </c>
      <c r="C396" s="28" t="s">
        <v>325</v>
      </c>
      <c r="D396" s="28" t="s">
        <v>309</v>
      </c>
      <c r="E396" s="28"/>
      <c r="F396" s="29" t="s">
        <v>310</v>
      </c>
      <c r="G396" s="30">
        <f>G397</f>
        <v>9109712.7999999989</v>
      </c>
      <c r="H396" s="30">
        <f>H397</f>
        <v>9201603</v>
      </c>
      <c r="I396" s="30">
        <f>I397</f>
        <v>9218137.3000000007</v>
      </c>
      <c r="J396" s="30">
        <f>J397</f>
        <v>0</v>
      </c>
      <c r="K396" s="30">
        <f>K397</f>
        <v>0</v>
      </c>
      <c r="L396" s="30">
        <f>L397</f>
        <v>0</v>
      </c>
      <c r="M396" s="30">
        <f t="shared" si="1246"/>
        <v>9109712.7999999989</v>
      </c>
      <c r="N396" s="30">
        <f t="shared" si="1247"/>
        <v>9201603</v>
      </c>
      <c r="O396" s="30">
        <f t="shared" si="1248"/>
        <v>9218137.3000000007</v>
      </c>
      <c r="P396" s="30">
        <f>P397</f>
        <v>0</v>
      </c>
      <c r="Q396" s="30">
        <f>Q397</f>
        <v>0</v>
      </c>
      <c r="R396" s="30">
        <f>R397</f>
        <v>0</v>
      </c>
      <c r="S396" s="30">
        <f>S397</f>
        <v>0</v>
      </c>
      <c r="T396" s="30">
        <f>T397</f>
        <v>0</v>
      </c>
      <c r="U396" s="30">
        <f>U397</f>
        <v>0</v>
      </c>
      <c r="V396" s="30">
        <f>V397</f>
        <v>0</v>
      </c>
      <c r="W396" s="30">
        <f>W397</f>
        <v>0</v>
      </c>
      <c r="X396" s="30">
        <f>X397</f>
        <v>0</v>
      </c>
      <c r="Y396" s="30">
        <f>Y397</f>
        <v>0</v>
      </c>
      <c r="Z396" s="30">
        <f>Z397</f>
        <v>0</v>
      </c>
      <c r="AA396" s="30">
        <f>AA397</f>
        <v>0</v>
      </c>
      <c r="AB396" s="30">
        <f>AB397</f>
        <v>0</v>
      </c>
      <c r="AC396" s="30">
        <f t="shared" si="1238"/>
        <v>9109712.7999999989</v>
      </c>
      <c r="AD396" s="30">
        <f t="shared" si="1239"/>
        <v>9201603</v>
      </c>
      <c r="AE396" s="30">
        <f t="shared" si="1240"/>
        <v>9218137.3000000007</v>
      </c>
      <c r="AF396" s="30">
        <f>AF397</f>
        <v>0</v>
      </c>
      <c r="AG396" s="30">
        <f t="shared" si="1241"/>
        <v>9109712.7999999989</v>
      </c>
      <c r="AH396" s="30">
        <f t="shared" si="1242"/>
        <v>9201603</v>
      </c>
      <c r="AI396" s="30">
        <f t="shared" si="1243"/>
        <v>9218137.3000000007</v>
      </c>
      <c r="AJ396" s="30">
        <f>AJ397</f>
        <v>0</v>
      </c>
      <c r="AK396" s="30">
        <f>AK397</f>
        <v>0</v>
      </c>
      <c r="AL396" s="30">
        <f>AL397</f>
        <v>0</v>
      </c>
      <c r="AM396" s="30">
        <f>AM397</f>
        <v>0</v>
      </c>
      <c r="AN396" s="30">
        <f>AN397</f>
        <v>0</v>
      </c>
      <c r="AO396" s="30">
        <f>AO397</f>
        <v>0</v>
      </c>
      <c r="AP396" s="30">
        <f>AP397</f>
        <v>0</v>
      </c>
      <c r="AQ396" s="30">
        <f>AQ397</f>
        <v>0</v>
      </c>
      <c r="AR396" s="30">
        <f>AR397</f>
        <v>0</v>
      </c>
      <c r="AS396" s="30">
        <f t="shared" si="1189"/>
        <v>9109712.7999999989</v>
      </c>
      <c r="AT396" s="30">
        <f t="shared" si="1190"/>
        <v>9201603</v>
      </c>
      <c r="AU396" s="30">
        <f t="shared" si="1191"/>
        <v>9218137.3000000007</v>
      </c>
      <c r="AV396" s="30">
        <f>AV397</f>
        <v>0</v>
      </c>
      <c r="AW396" s="30">
        <f>AW397</f>
        <v>0</v>
      </c>
      <c r="AX396" s="30">
        <f>AX397</f>
        <v>0</v>
      </c>
      <c r="AY396" s="30">
        <f t="shared" si="1192"/>
        <v>9109712.7999999989</v>
      </c>
      <c r="AZ396" s="30">
        <f t="shared" si="1193"/>
        <v>9201603</v>
      </c>
      <c r="BA396" s="30">
        <f t="shared" si="1194"/>
        <v>9218137.3000000007</v>
      </c>
      <c r="BB396" s="30">
        <f>BB397</f>
        <v>0</v>
      </c>
      <c r="BC396" s="30">
        <f>BC397</f>
        <v>0</v>
      </c>
      <c r="BD396" s="30">
        <f>BD397</f>
        <v>0</v>
      </c>
      <c r="BE396" s="30">
        <f>BE397</f>
        <v>0</v>
      </c>
      <c r="BF396" s="30">
        <f>BF397</f>
        <v>0</v>
      </c>
      <c r="BG396" s="30">
        <f>BG397</f>
        <v>0</v>
      </c>
      <c r="BH396" s="30">
        <f>BH397</f>
        <v>0</v>
      </c>
      <c r="BI396" s="30">
        <f>BI397</f>
        <v>0</v>
      </c>
      <c r="BJ396" s="30">
        <f>BJ397</f>
        <v>0</v>
      </c>
      <c r="BK396" s="30">
        <f>BK397</f>
        <v>0</v>
      </c>
      <c r="BL396" s="30">
        <f t="shared" si="1186"/>
        <v>9109712.7999999989</v>
      </c>
      <c r="BM396" s="30">
        <f t="shared" si="1187"/>
        <v>9201603</v>
      </c>
      <c r="BN396" s="30">
        <f t="shared" si="1188"/>
        <v>9218137.3000000007</v>
      </c>
      <c r="BO396" s="30">
        <f>BO397</f>
        <v>0</v>
      </c>
      <c r="BP396" s="31"/>
      <c r="BQ396" s="1"/>
      <c r="BR396" s="1"/>
      <c r="BS396" s="1"/>
      <c r="BT396" s="1"/>
      <c r="BU396" s="1"/>
      <c r="BV396" s="1"/>
      <c r="BW396" s="1"/>
      <c r="BX396" s="1"/>
      <c r="BY396" s="1"/>
    </row>
    <row r="397" ht="30">
      <c r="A397" s="28" t="s">
        <v>294</v>
      </c>
      <c r="B397" s="28" t="s">
        <v>73</v>
      </c>
      <c r="C397" s="28" t="s">
        <v>325</v>
      </c>
      <c r="D397" s="28" t="s">
        <v>309</v>
      </c>
      <c r="E397" s="28" t="s">
        <v>127</v>
      </c>
      <c r="F397" s="29" t="s">
        <v>128</v>
      </c>
      <c r="G397" s="30">
        <v>9109712.7999999989</v>
      </c>
      <c r="H397" s="30">
        <v>9201603</v>
      </c>
      <c r="I397" s="30">
        <v>9218137.3000000007</v>
      </c>
      <c r="J397" s="30"/>
      <c r="K397" s="30"/>
      <c r="L397" s="30"/>
      <c r="M397" s="30">
        <f t="shared" si="1246"/>
        <v>9109712.7999999989</v>
      </c>
      <c r="N397" s="30">
        <f t="shared" si="1247"/>
        <v>9201603</v>
      </c>
      <c r="O397" s="30">
        <f t="shared" si="1248"/>
        <v>9218137.3000000007</v>
      </c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>
        <f t="shared" si="1238"/>
        <v>9109712.7999999989</v>
      </c>
      <c r="AD397" s="30">
        <f t="shared" si="1239"/>
        <v>9201603</v>
      </c>
      <c r="AE397" s="30">
        <f t="shared" si="1240"/>
        <v>9218137.3000000007</v>
      </c>
      <c r="AF397" s="30"/>
      <c r="AG397" s="30">
        <f t="shared" si="1241"/>
        <v>9109712.7999999989</v>
      </c>
      <c r="AH397" s="30">
        <f t="shared" si="1242"/>
        <v>9201603</v>
      </c>
      <c r="AI397" s="30">
        <f t="shared" si="1243"/>
        <v>9218137.3000000007</v>
      </c>
      <c r="AJ397" s="30"/>
      <c r="AK397" s="30"/>
      <c r="AL397" s="30"/>
      <c r="AM397" s="30"/>
      <c r="AN397" s="30"/>
      <c r="AO397" s="30"/>
      <c r="AP397" s="30"/>
      <c r="AQ397" s="30"/>
      <c r="AR397" s="30"/>
      <c r="AS397" s="30">
        <f t="shared" si="1189"/>
        <v>9109712.7999999989</v>
      </c>
      <c r="AT397" s="30">
        <f t="shared" si="1190"/>
        <v>9201603</v>
      </c>
      <c r="AU397" s="30">
        <f t="shared" si="1191"/>
        <v>9218137.3000000007</v>
      </c>
      <c r="AV397" s="30"/>
      <c r="AW397" s="30"/>
      <c r="AX397" s="30"/>
      <c r="AY397" s="30">
        <f t="shared" si="1192"/>
        <v>9109712.7999999989</v>
      </c>
      <c r="AZ397" s="30">
        <f t="shared" si="1193"/>
        <v>9201603</v>
      </c>
      <c r="BA397" s="30">
        <f t="shared" si="1194"/>
        <v>9218137.3000000007</v>
      </c>
      <c r="BB397" s="30"/>
      <c r="BC397" s="30"/>
      <c r="BD397" s="30"/>
      <c r="BE397" s="30"/>
      <c r="BF397" s="30"/>
      <c r="BG397" s="30"/>
      <c r="BH397" s="30"/>
      <c r="BI397" s="30"/>
      <c r="BJ397" s="30"/>
      <c r="BK397" s="30"/>
      <c r="BL397" s="30">
        <f t="shared" si="1186"/>
        <v>9109712.7999999989</v>
      </c>
      <c r="BM397" s="30">
        <f t="shared" si="1187"/>
        <v>9201603</v>
      </c>
      <c r="BN397" s="30">
        <f t="shared" si="1188"/>
        <v>9218137.3000000007</v>
      </c>
      <c r="BO397" s="30"/>
      <c r="BP397" s="31"/>
      <c r="BQ397" s="1"/>
      <c r="BR397" s="1"/>
      <c r="BS397" s="1"/>
      <c r="BT397" s="1"/>
      <c r="BU397" s="1"/>
      <c r="BV397" s="1"/>
      <c r="BW397" s="1"/>
      <c r="BX397" s="1"/>
      <c r="BY397" s="1"/>
    </row>
    <row r="398" ht="30">
      <c r="A398" s="28" t="s">
        <v>294</v>
      </c>
      <c r="B398" s="28" t="s">
        <v>73</v>
      </c>
      <c r="C398" s="28" t="s">
        <v>325</v>
      </c>
      <c r="D398" s="28" t="s">
        <v>358</v>
      </c>
      <c r="E398" s="28"/>
      <c r="F398" s="29" t="s">
        <v>359</v>
      </c>
      <c r="G398" s="30"/>
      <c r="H398" s="30"/>
      <c r="I398" s="30"/>
      <c r="J398" s="30"/>
      <c r="K398" s="30"/>
      <c r="L398" s="30"/>
      <c r="M398" s="30"/>
      <c r="N398" s="30"/>
      <c r="O398" s="30"/>
      <c r="P398" s="30">
        <f>P399</f>
        <v>480.03300000000002</v>
      </c>
      <c r="Q398" s="30">
        <f>Q399</f>
        <v>0</v>
      </c>
      <c r="R398" s="30">
        <f>R399</f>
        <v>0</v>
      </c>
      <c r="S398" s="30">
        <f>S399</f>
        <v>0</v>
      </c>
      <c r="T398" s="30">
        <f>T399</f>
        <v>0</v>
      </c>
      <c r="U398" s="30">
        <f>U399</f>
        <v>716.46699999999998</v>
      </c>
      <c r="V398" s="30">
        <f>V399</f>
        <v>0</v>
      </c>
      <c r="W398" s="30">
        <f>W399</f>
        <v>0</v>
      </c>
      <c r="X398" s="30">
        <f>X399</f>
        <v>0</v>
      </c>
      <c r="Y398" s="30">
        <f>Y399</f>
        <v>716.46699999999998</v>
      </c>
      <c r="Z398" s="30">
        <f>Z399</f>
        <v>0</v>
      </c>
      <c r="AA398" s="30">
        <f>AA399</f>
        <v>0</v>
      </c>
      <c r="AB398" s="30">
        <f>AB399</f>
        <v>0</v>
      </c>
      <c r="AC398" s="30">
        <f t="shared" si="1238"/>
        <v>480.03300000000002</v>
      </c>
      <c r="AD398" s="30">
        <f t="shared" si="1239"/>
        <v>716.46699999999998</v>
      </c>
      <c r="AE398" s="30">
        <f t="shared" si="1240"/>
        <v>716.46699999999998</v>
      </c>
      <c r="AF398" s="30">
        <f>AF399</f>
        <v>0</v>
      </c>
      <c r="AG398" s="30">
        <f t="shared" si="1241"/>
        <v>480.03300000000002</v>
      </c>
      <c r="AH398" s="30">
        <f t="shared" si="1242"/>
        <v>716.46699999999998</v>
      </c>
      <c r="AI398" s="30">
        <f t="shared" si="1243"/>
        <v>716.46699999999998</v>
      </c>
      <c r="AJ398" s="30">
        <f>AJ399</f>
        <v>0</v>
      </c>
      <c r="AK398" s="30">
        <f>AK399</f>
        <v>0</v>
      </c>
      <c r="AL398" s="30">
        <f>AL399</f>
        <v>0</v>
      </c>
      <c r="AM398" s="30">
        <f>AM399</f>
        <v>0</v>
      </c>
      <c r="AN398" s="30">
        <f>AN399</f>
        <v>0</v>
      </c>
      <c r="AO398" s="30">
        <f>AO399</f>
        <v>0</v>
      </c>
      <c r="AP398" s="30">
        <f>AP399</f>
        <v>0</v>
      </c>
      <c r="AQ398" s="30">
        <f>AQ399</f>
        <v>0</v>
      </c>
      <c r="AR398" s="30">
        <f>AR399</f>
        <v>0</v>
      </c>
      <c r="AS398" s="30">
        <f t="shared" si="1189"/>
        <v>480.03300000000002</v>
      </c>
      <c r="AT398" s="30">
        <f t="shared" si="1190"/>
        <v>716.46699999999998</v>
      </c>
      <c r="AU398" s="30">
        <f t="shared" si="1191"/>
        <v>716.46699999999998</v>
      </c>
      <c r="AV398" s="30">
        <f>AV399</f>
        <v>0</v>
      </c>
      <c r="AW398" s="30">
        <f>AW399</f>
        <v>0</v>
      </c>
      <c r="AX398" s="30">
        <f>AX399</f>
        <v>0</v>
      </c>
      <c r="AY398" s="30">
        <f t="shared" si="1192"/>
        <v>480.03300000000002</v>
      </c>
      <c r="AZ398" s="30">
        <f t="shared" si="1193"/>
        <v>716.46699999999998</v>
      </c>
      <c r="BA398" s="30">
        <f t="shared" si="1194"/>
        <v>716.46699999999998</v>
      </c>
      <c r="BB398" s="30">
        <f>BB399</f>
        <v>0</v>
      </c>
      <c r="BC398" s="30">
        <f>BC399</f>
        <v>0</v>
      </c>
      <c r="BD398" s="30">
        <f>BD399</f>
        <v>0</v>
      </c>
      <c r="BE398" s="30">
        <f>BE399</f>
        <v>0</v>
      </c>
      <c r="BF398" s="30">
        <f>BF399</f>
        <v>0</v>
      </c>
      <c r="BG398" s="30">
        <f>BG399</f>
        <v>0</v>
      </c>
      <c r="BH398" s="30">
        <f>BH399</f>
        <v>0</v>
      </c>
      <c r="BI398" s="30">
        <f>BI399</f>
        <v>0</v>
      </c>
      <c r="BJ398" s="30">
        <f>BJ399</f>
        <v>0</v>
      </c>
      <c r="BK398" s="30">
        <f>BK399</f>
        <v>0</v>
      </c>
      <c r="BL398" s="30">
        <f t="shared" si="1186"/>
        <v>480.03300000000002</v>
      </c>
      <c r="BM398" s="30">
        <f t="shared" si="1187"/>
        <v>716.46699999999998</v>
      </c>
      <c r="BN398" s="30">
        <f t="shared" si="1188"/>
        <v>716.46699999999998</v>
      </c>
      <c r="BO398" s="30">
        <f>BO399</f>
        <v>0</v>
      </c>
      <c r="BP398" s="31"/>
      <c r="BQ398" s="1"/>
      <c r="BR398" s="1"/>
      <c r="BS398" s="1"/>
      <c r="BT398" s="1"/>
      <c r="BU398" s="1"/>
      <c r="BV398" s="1"/>
      <c r="BW398" s="1"/>
      <c r="BX398" s="1"/>
      <c r="BY398" s="1"/>
    </row>
    <row r="399" ht="30">
      <c r="A399" s="28" t="s">
        <v>294</v>
      </c>
      <c r="B399" s="28" t="s">
        <v>73</v>
      </c>
      <c r="C399" s="28" t="s">
        <v>325</v>
      </c>
      <c r="D399" s="28" t="s">
        <v>358</v>
      </c>
      <c r="E399" s="28" t="s">
        <v>127</v>
      </c>
      <c r="F399" s="29" t="s">
        <v>128</v>
      </c>
      <c r="G399" s="30"/>
      <c r="H399" s="30"/>
      <c r="I399" s="30"/>
      <c r="J399" s="30"/>
      <c r="K399" s="30"/>
      <c r="L399" s="30"/>
      <c r="M399" s="30"/>
      <c r="N399" s="30"/>
      <c r="O399" s="30"/>
      <c r="P399" s="30">
        <v>480.03300000000002</v>
      </c>
      <c r="Q399" s="30"/>
      <c r="R399" s="30"/>
      <c r="S399" s="30"/>
      <c r="T399" s="30"/>
      <c r="U399" s="30">
        <v>716.46699999999998</v>
      </c>
      <c r="V399" s="30"/>
      <c r="W399" s="30"/>
      <c r="X399" s="30"/>
      <c r="Y399" s="30">
        <v>716.46699999999998</v>
      </c>
      <c r="Z399" s="30"/>
      <c r="AA399" s="30"/>
      <c r="AB399" s="30"/>
      <c r="AC399" s="30">
        <f t="shared" si="1238"/>
        <v>480.03300000000002</v>
      </c>
      <c r="AD399" s="30">
        <f t="shared" si="1239"/>
        <v>716.46699999999998</v>
      </c>
      <c r="AE399" s="30">
        <f t="shared" si="1240"/>
        <v>716.46699999999998</v>
      </c>
      <c r="AF399" s="30"/>
      <c r="AG399" s="30">
        <f t="shared" si="1241"/>
        <v>480.03300000000002</v>
      </c>
      <c r="AH399" s="30">
        <f t="shared" si="1242"/>
        <v>716.46699999999998</v>
      </c>
      <c r="AI399" s="30">
        <f t="shared" si="1243"/>
        <v>716.46699999999998</v>
      </c>
      <c r="AJ399" s="30"/>
      <c r="AK399" s="30"/>
      <c r="AL399" s="30"/>
      <c r="AM399" s="30"/>
      <c r="AN399" s="30"/>
      <c r="AO399" s="30"/>
      <c r="AP399" s="30"/>
      <c r="AQ399" s="30"/>
      <c r="AR399" s="30"/>
      <c r="AS399" s="30">
        <f t="shared" si="1189"/>
        <v>480.03300000000002</v>
      </c>
      <c r="AT399" s="30">
        <f t="shared" si="1190"/>
        <v>716.46699999999998</v>
      </c>
      <c r="AU399" s="30">
        <f t="shared" si="1191"/>
        <v>716.46699999999998</v>
      </c>
      <c r="AV399" s="30"/>
      <c r="AW399" s="30"/>
      <c r="AX399" s="30"/>
      <c r="AY399" s="30">
        <f t="shared" si="1192"/>
        <v>480.03300000000002</v>
      </c>
      <c r="AZ399" s="30">
        <f t="shared" si="1193"/>
        <v>716.46699999999998</v>
      </c>
      <c r="BA399" s="30">
        <f t="shared" si="1194"/>
        <v>716.46699999999998</v>
      </c>
      <c r="BB399" s="30"/>
      <c r="BC399" s="30"/>
      <c r="BD399" s="30"/>
      <c r="BE399" s="30"/>
      <c r="BF399" s="30"/>
      <c r="BG399" s="30"/>
      <c r="BH399" s="30"/>
      <c r="BI399" s="30"/>
      <c r="BJ399" s="30"/>
      <c r="BK399" s="30"/>
      <c r="BL399" s="30">
        <f t="shared" si="1186"/>
        <v>480.03300000000002</v>
      </c>
      <c r="BM399" s="30">
        <f t="shared" si="1187"/>
        <v>716.46699999999998</v>
      </c>
      <c r="BN399" s="30">
        <f t="shared" si="1188"/>
        <v>716.46699999999998</v>
      </c>
      <c r="BO399" s="30"/>
      <c r="BP399" s="31"/>
      <c r="BQ399" s="1"/>
      <c r="BR399" s="1"/>
      <c r="BS399" s="1"/>
      <c r="BT399" s="1"/>
      <c r="BU399" s="1"/>
      <c r="BV399" s="1"/>
      <c r="BW399" s="1"/>
      <c r="BX399" s="1"/>
      <c r="BY399" s="1"/>
    </row>
    <row r="400" ht="30">
      <c r="A400" s="28" t="s">
        <v>294</v>
      </c>
      <c r="B400" s="28" t="s">
        <v>73</v>
      </c>
      <c r="C400" s="28" t="s">
        <v>325</v>
      </c>
      <c r="D400" s="28" t="s">
        <v>360</v>
      </c>
      <c r="E400" s="28"/>
      <c r="F400" s="29" t="s">
        <v>361</v>
      </c>
      <c r="G400" s="30"/>
      <c r="H400" s="30"/>
      <c r="I400" s="30"/>
      <c r="J400" s="30"/>
      <c r="K400" s="30"/>
      <c r="L400" s="30"/>
      <c r="M400" s="30"/>
      <c r="N400" s="30"/>
      <c r="O400" s="30"/>
      <c r="P400" s="30">
        <f>P401</f>
        <v>1914.6479999999999</v>
      </c>
      <c r="Q400" s="30">
        <f>Q401</f>
        <v>0</v>
      </c>
      <c r="R400" s="30">
        <f>R401</f>
        <v>0</v>
      </c>
      <c r="S400" s="30">
        <f>S401</f>
        <v>0</v>
      </c>
      <c r="T400" s="30">
        <f>T401</f>
        <v>0</v>
      </c>
      <c r="U400" s="30">
        <f>U401</f>
        <v>2625.25</v>
      </c>
      <c r="V400" s="30">
        <f>V401</f>
        <v>0</v>
      </c>
      <c r="W400" s="30">
        <f>W401</f>
        <v>0</v>
      </c>
      <c r="X400" s="30">
        <f>X401</f>
        <v>0</v>
      </c>
      <c r="Y400" s="30">
        <f>Y401</f>
        <v>2625.25</v>
      </c>
      <c r="Z400" s="30">
        <f>Z401</f>
        <v>0</v>
      </c>
      <c r="AA400" s="30">
        <f>AA401</f>
        <v>0</v>
      </c>
      <c r="AB400" s="30">
        <f>AB401</f>
        <v>0</v>
      </c>
      <c r="AC400" s="30">
        <f t="shared" si="1238"/>
        <v>1914.6479999999999</v>
      </c>
      <c r="AD400" s="30">
        <f t="shared" si="1239"/>
        <v>2625.25</v>
      </c>
      <c r="AE400" s="30">
        <f t="shared" si="1240"/>
        <v>2625.25</v>
      </c>
      <c r="AF400" s="30">
        <f>AF401</f>
        <v>0</v>
      </c>
      <c r="AG400" s="30">
        <f t="shared" si="1241"/>
        <v>1914.6479999999999</v>
      </c>
      <c r="AH400" s="30">
        <f t="shared" si="1242"/>
        <v>2625.25</v>
      </c>
      <c r="AI400" s="30">
        <f t="shared" si="1243"/>
        <v>2625.25</v>
      </c>
      <c r="AJ400" s="30">
        <f>AJ401</f>
        <v>0</v>
      </c>
      <c r="AK400" s="30">
        <f>AK401</f>
        <v>0</v>
      </c>
      <c r="AL400" s="30">
        <f>AL401</f>
        <v>0</v>
      </c>
      <c r="AM400" s="30">
        <f>AM401</f>
        <v>0</v>
      </c>
      <c r="AN400" s="30">
        <f>AN401</f>
        <v>0</v>
      </c>
      <c r="AO400" s="30">
        <f>AO401</f>
        <v>0</v>
      </c>
      <c r="AP400" s="30">
        <f>AP401</f>
        <v>0</v>
      </c>
      <c r="AQ400" s="30">
        <f>AQ401</f>
        <v>0</v>
      </c>
      <c r="AR400" s="30">
        <f>AR401</f>
        <v>0</v>
      </c>
      <c r="AS400" s="30">
        <f t="shared" si="1189"/>
        <v>1914.6479999999999</v>
      </c>
      <c r="AT400" s="30">
        <f t="shared" si="1190"/>
        <v>2625.25</v>
      </c>
      <c r="AU400" s="30">
        <f t="shared" si="1191"/>
        <v>2625.25</v>
      </c>
      <c r="AV400" s="30">
        <f>AV401</f>
        <v>0</v>
      </c>
      <c r="AW400" s="30">
        <f>AW401</f>
        <v>0</v>
      </c>
      <c r="AX400" s="30">
        <f>AX401</f>
        <v>0</v>
      </c>
      <c r="AY400" s="30">
        <f t="shared" si="1192"/>
        <v>1914.6479999999999</v>
      </c>
      <c r="AZ400" s="30">
        <f t="shared" si="1193"/>
        <v>2625.25</v>
      </c>
      <c r="BA400" s="30">
        <f t="shared" si="1194"/>
        <v>2625.25</v>
      </c>
      <c r="BB400" s="30">
        <f>BB401</f>
        <v>0</v>
      </c>
      <c r="BC400" s="30">
        <f>BC401</f>
        <v>0</v>
      </c>
      <c r="BD400" s="30">
        <f>BD401</f>
        <v>0</v>
      </c>
      <c r="BE400" s="30">
        <f>BE401</f>
        <v>0</v>
      </c>
      <c r="BF400" s="30">
        <f>BF401</f>
        <v>0</v>
      </c>
      <c r="BG400" s="30">
        <f>BG401</f>
        <v>0</v>
      </c>
      <c r="BH400" s="30">
        <f>BH401</f>
        <v>0</v>
      </c>
      <c r="BI400" s="30">
        <f>BI401</f>
        <v>0</v>
      </c>
      <c r="BJ400" s="30">
        <f>BJ401</f>
        <v>0</v>
      </c>
      <c r="BK400" s="30">
        <f>BK401</f>
        <v>0</v>
      </c>
      <c r="BL400" s="30">
        <f t="shared" si="1186"/>
        <v>1914.6479999999999</v>
      </c>
      <c r="BM400" s="30">
        <f t="shared" si="1187"/>
        <v>2625.25</v>
      </c>
      <c r="BN400" s="30">
        <f t="shared" si="1188"/>
        <v>2625.25</v>
      </c>
      <c r="BO400" s="30">
        <f>BO401</f>
        <v>0</v>
      </c>
      <c r="BP400" s="31"/>
      <c r="BQ400" s="1"/>
      <c r="BR400" s="1"/>
      <c r="BS400" s="1"/>
      <c r="BT400" s="1"/>
      <c r="BU400" s="1"/>
      <c r="BV400" s="1"/>
      <c r="BW400" s="1"/>
      <c r="BX400" s="1"/>
      <c r="BY400" s="1"/>
    </row>
    <row r="401" ht="30">
      <c r="A401" s="28" t="s">
        <v>294</v>
      </c>
      <c r="B401" s="28" t="s">
        <v>73</v>
      </c>
      <c r="C401" s="28" t="s">
        <v>325</v>
      </c>
      <c r="D401" s="28" t="s">
        <v>360</v>
      </c>
      <c r="E401" s="28" t="s">
        <v>127</v>
      </c>
      <c r="F401" s="29" t="s">
        <v>128</v>
      </c>
      <c r="G401" s="30"/>
      <c r="H401" s="30"/>
      <c r="I401" s="30"/>
      <c r="J401" s="30"/>
      <c r="K401" s="30"/>
      <c r="L401" s="30"/>
      <c r="M401" s="30"/>
      <c r="N401" s="30"/>
      <c r="O401" s="30"/>
      <c r="P401" s="30">
        <v>1914.6479999999999</v>
      </c>
      <c r="Q401" s="30"/>
      <c r="R401" s="30"/>
      <c r="S401" s="30"/>
      <c r="T401" s="30"/>
      <c r="U401" s="30">
        <v>2625.25</v>
      </c>
      <c r="V401" s="30"/>
      <c r="W401" s="30"/>
      <c r="X401" s="30"/>
      <c r="Y401" s="30">
        <v>2625.25</v>
      </c>
      <c r="Z401" s="30"/>
      <c r="AA401" s="30"/>
      <c r="AB401" s="30"/>
      <c r="AC401" s="30">
        <f t="shared" si="1238"/>
        <v>1914.6479999999999</v>
      </c>
      <c r="AD401" s="30">
        <f t="shared" si="1239"/>
        <v>2625.25</v>
      </c>
      <c r="AE401" s="30">
        <f t="shared" si="1240"/>
        <v>2625.25</v>
      </c>
      <c r="AF401" s="30"/>
      <c r="AG401" s="30">
        <f t="shared" si="1241"/>
        <v>1914.6479999999999</v>
      </c>
      <c r="AH401" s="30">
        <f t="shared" si="1242"/>
        <v>2625.25</v>
      </c>
      <c r="AI401" s="30">
        <f t="shared" si="1243"/>
        <v>2625.25</v>
      </c>
      <c r="AJ401" s="30"/>
      <c r="AK401" s="30"/>
      <c r="AL401" s="30"/>
      <c r="AM401" s="30"/>
      <c r="AN401" s="30"/>
      <c r="AO401" s="30"/>
      <c r="AP401" s="30"/>
      <c r="AQ401" s="30"/>
      <c r="AR401" s="30"/>
      <c r="AS401" s="30">
        <f t="shared" si="1189"/>
        <v>1914.6479999999999</v>
      </c>
      <c r="AT401" s="30">
        <f t="shared" si="1190"/>
        <v>2625.25</v>
      </c>
      <c r="AU401" s="30">
        <f t="shared" si="1191"/>
        <v>2625.25</v>
      </c>
      <c r="AV401" s="30"/>
      <c r="AW401" s="30"/>
      <c r="AX401" s="30"/>
      <c r="AY401" s="30">
        <f t="shared" si="1192"/>
        <v>1914.6479999999999</v>
      </c>
      <c r="AZ401" s="30">
        <f t="shared" si="1193"/>
        <v>2625.25</v>
      </c>
      <c r="BA401" s="30">
        <f t="shared" si="1194"/>
        <v>2625.25</v>
      </c>
      <c r="BB401" s="30"/>
      <c r="BC401" s="30"/>
      <c r="BD401" s="30"/>
      <c r="BE401" s="30"/>
      <c r="BF401" s="30"/>
      <c r="BG401" s="30"/>
      <c r="BH401" s="30"/>
      <c r="BI401" s="30"/>
      <c r="BJ401" s="30"/>
      <c r="BK401" s="30"/>
      <c r="BL401" s="30">
        <f t="shared" si="1186"/>
        <v>1914.6479999999999</v>
      </c>
      <c r="BM401" s="30">
        <f t="shared" si="1187"/>
        <v>2625.25</v>
      </c>
      <c r="BN401" s="30">
        <f t="shared" si="1188"/>
        <v>2625.25</v>
      </c>
      <c r="BO401" s="30"/>
      <c r="BP401" s="31"/>
      <c r="BQ401" s="1"/>
      <c r="BR401" s="1"/>
      <c r="BS401" s="1"/>
      <c r="BT401" s="1"/>
      <c r="BU401" s="1"/>
      <c r="BV401" s="1"/>
      <c r="BW401" s="1"/>
      <c r="BX401" s="1"/>
      <c r="BY401" s="1"/>
    </row>
    <row r="402" ht="30">
      <c r="A402" s="28" t="s">
        <v>294</v>
      </c>
      <c r="B402" s="28" t="s">
        <v>73</v>
      </c>
      <c r="C402" s="28" t="s">
        <v>325</v>
      </c>
      <c r="D402" s="28" t="s">
        <v>362</v>
      </c>
      <c r="E402" s="28"/>
      <c r="F402" s="29" t="s">
        <v>363</v>
      </c>
      <c r="G402" s="30"/>
      <c r="H402" s="30"/>
      <c r="I402" s="30"/>
      <c r="J402" s="30"/>
      <c r="K402" s="30"/>
      <c r="L402" s="30"/>
      <c r="M402" s="30"/>
      <c r="N402" s="30"/>
      <c r="O402" s="30"/>
      <c r="P402" s="30">
        <f>P403</f>
        <v>1432.934</v>
      </c>
      <c r="Q402" s="30">
        <f>Q403</f>
        <v>0</v>
      </c>
      <c r="R402" s="30">
        <f>R403</f>
        <v>0</v>
      </c>
      <c r="S402" s="30">
        <f>S403</f>
        <v>0</v>
      </c>
      <c r="T402" s="30">
        <f>T403</f>
        <v>0</v>
      </c>
      <c r="U402" s="30">
        <f>U403</f>
        <v>1432.934</v>
      </c>
      <c r="V402" s="30">
        <f>V403</f>
        <v>0</v>
      </c>
      <c r="W402" s="30">
        <f>W403</f>
        <v>0</v>
      </c>
      <c r="X402" s="30">
        <f>X403</f>
        <v>0</v>
      </c>
      <c r="Y402" s="30">
        <f>Y403</f>
        <v>1432.934</v>
      </c>
      <c r="Z402" s="30">
        <f>Z403</f>
        <v>0</v>
      </c>
      <c r="AA402" s="30">
        <f>AA403</f>
        <v>0</v>
      </c>
      <c r="AB402" s="30">
        <f>AB403</f>
        <v>0</v>
      </c>
      <c r="AC402" s="30">
        <f t="shared" si="1238"/>
        <v>1432.934</v>
      </c>
      <c r="AD402" s="30">
        <f t="shared" si="1239"/>
        <v>1432.934</v>
      </c>
      <c r="AE402" s="30">
        <f t="shared" si="1240"/>
        <v>1432.934</v>
      </c>
      <c r="AF402" s="30">
        <f>AF403</f>
        <v>0</v>
      </c>
      <c r="AG402" s="30">
        <f t="shared" si="1241"/>
        <v>1432.934</v>
      </c>
      <c r="AH402" s="30">
        <f t="shared" si="1242"/>
        <v>1432.934</v>
      </c>
      <c r="AI402" s="30">
        <f t="shared" si="1243"/>
        <v>1432.934</v>
      </c>
      <c r="AJ402" s="30">
        <f>AJ403</f>
        <v>0</v>
      </c>
      <c r="AK402" s="30">
        <f>AK403</f>
        <v>0</v>
      </c>
      <c r="AL402" s="30">
        <f>AL403</f>
        <v>0</v>
      </c>
      <c r="AM402" s="30">
        <f>AM403</f>
        <v>0</v>
      </c>
      <c r="AN402" s="30">
        <f>AN403</f>
        <v>0</v>
      </c>
      <c r="AO402" s="30">
        <f>AO403</f>
        <v>0</v>
      </c>
      <c r="AP402" s="30">
        <f>AP403</f>
        <v>0</v>
      </c>
      <c r="AQ402" s="30">
        <f>AQ403</f>
        <v>0</v>
      </c>
      <c r="AR402" s="30">
        <f>AR403</f>
        <v>0</v>
      </c>
      <c r="AS402" s="30">
        <f t="shared" si="1189"/>
        <v>1432.934</v>
      </c>
      <c r="AT402" s="30">
        <f t="shared" si="1190"/>
        <v>1432.934</v>
      </c>
      <c r="AU402" s="30">
        <f t="shared" si="1191"/>
        <v>1432.934</v>
      </c>
      <c r="AV402" s="30">
        <f>AV403</f>
        <v>0</v>
      </c>
      <c r="AW402" s="30">
        <f>AW403</f>
        <v>0</v>
      </c>
      <c r="AX402" s="30">
        <f>AX403</f>
        <v>0</v>
      </c>
      <c r="AY402" s="30">
        <f t="shared" si="1192"/>
        <v>1432.934</v>
      </c>
      <c r="AZ402" s="30">
        <f t="shared" si="1193"/>
        <v>1432.934</v>
      </c>
      <c r="BA402" s="30">
        <f t="shared" si="1194"/>
        <v>1432.934</v>
      </c>
      <c r="BB402" s="30">
        <f>BB403</f>
        <v>0</v>
      </c>
      <c r="BC402" s="30">
        <f>BC403</f>
        <v>0</v>
      </c>
      <c r="BD402" s="30">
        <f>BD403</f>
        <v>0</v>
      </c>
      <c r="BE402" s="30">
        <f>BE403</f>
        <v>0</v>
      </c>
      <c r="BF402" s="30">
        <f>BF403</f>
        <v>0</v>
      </c>
      <c r="BG402" s="30">
        <f>BG403</f>
        <v>0</v>
      </c>
      <c r="BH402" s="30">
        <f>BH403</f>
        <v>0</v>
      </c>
      <c r="BI402" s="30">
        <f>BI403</f>
        <v>0</v>
      </c>
      <c r="BJ402" s="30">
        <f>BJ403</f>
        <v>0</v>
      </c>
      <c r="BK402" s="30">
        <f>BK403</f>
        <v>0</v>
      </c>
      <c r="BL402" s="30">
        <f t="shared" si="1186"/>
        <v>1432.934</v>
      </c>
      <c r="BM402" s="30">
        <f t="shared" si="1187"/>
        <v>1432.934</v>
      </c>
      <c r="BN402" s="30">
        <f t="shared" si="1188"/>
        <v>1432.934</v>
      </c>
      <c r="BO402" s="30">
        <f>BO403</f>
        <v>0</v>
      </c>
      <c r="BP402" s="31"/>
      <c r="BQ402" s="1"/>
      <c r="BR402" s="1"/>
      <c r="BS402" s="1"/>
      <c r="BT402" s="1"/>
      <c r="BU402" s="1"/>
      <c r="BV402" s="1"/>
      <c r="BW402" s="1"/>
      <c r="BX402" s="1"/>
      <c r="BY402" s="1"/>
    </row>
    <row r="403" ht="30">
      <c r="A403" s="28" t="s">
        <v>294</v>
      </c>
      <c r="B403" s="28" t="s">
        <v>73</v>
      </c>
      <c r="C403" s="28" t="s">
        <v>325</v>
      </c>
      <c r="D403" s="28" t="s">
        <v>362</v>
      </c>
      <c r="E403" s="28" t="s">
        <v>127</v>
      </c>
      <c r="F403" s="29" t="s">
        <v>128</v>
      </c>
      <c r="G403" s="30"/>
      <c r="H403" s="30"/>
      <c r="I403" s="30"/>
      <c r="J403" s="30"/>
      <c r="K403" s="30"/>
      <c r="L403" s="30"/>
      <c r="M403" s="30"/>
      <c r="N403" s="30"/>
      <c r="O403" s="30"/>
      <c r="P403" s="30">
        <v>1432.934</v>
      </c>
      <c r="Q403" s="30"/>
      <c r="R403" s="30"/>
      <c r="S403" s="30"/>
      <c r="T403" s="30"/>
      <c r="U403" s="30">
        <v>1432.934</v>
      </c>
      <c r="V403" s="30"/>
      <c r="W403" s="30"/>
      <c r="X403" s="30"/>
      <c r="Y403" s="30">
        <v>1432.934</v>
      </c>
      <c r="Z403" s="30"/>
      <c r="AA403" s="30"/>
      <c r="AB403" s="30"/>
      <c r="AC403" s="30">
        <f t="shared" si="1238"/>
        <v>1432.934</v>
      </c>
      <c r="AD403" s="30">
        <f t="shared" si="1239"/>
        <v>1432.934</v>
      </c>
      <c r="AE403" s="30">
        <f t="shared" si="1240"/>
        <v>1432.934</v>
      </c>
      <c r="AF403" s="30"/>
      <c r="AG403" s="30">
        <f t="shared" si="1241"/>
        <v>1432.934</v>
      </c>
      <c r="AH403" s="30">
        <f t="shared" si="1242"/>
        <v>1432.934</v>
      </c>
      <c r="AI403" s="30">
        <f t="shared" si="1243"/>
        <v>1432.934</v>
      </c>
      <c r="AJ403" s="30"/>
      <c r="AK403" s="30"/>
      <c r="AL403" s="30"/>
      <c r="AM403" s="30"/>
      <c r="AN403" s="30"/>
      <c r="AO403" s="30"/>
      <c r="AP403" s="30"/>
      <c r="AQ403" s="30"/>
      <c r="AR403" s="30"/>
      <c r="AS403" s="30">
        <f t="shared" si="1189"/>
        <v>1432.934</v>
      </c>
      <c r="AT403" s="30">
        <f t="shared" si="1190"/>
        <v>1432.934</v>
      </c>
      <c r="AU403" s="30">
        <f t="shared" si="1191"/>
        <v>1432.934</v>
      </c>
      <c r="AV403" s="30"/>
      <c r="AW403" s="30"/>
      <c r="AX403" s="30"/>
      <c r="AY403" s="30">
        <f t="shared" si="1192"/>
        <v>1432.934</v>
      </c>
      <c r="AZ403" s="30">
        <f t="shared" si="1193"/>
        <v>1432.934</v>
      </c>
      <c r="BA403" s="30">
        <f t="shared" si="1194"/>
        <v>1432.934</v>
      </c>
      <c r="BB403" s="30"/>
      <c r="BC403" s="30"/>
      <c r="BD403" s="30"/>
      <c r="BE403" s="30"/>
      <c r="BF403" s="30"/>
      <c r="BG403" s="30"/>
      <c r="BH403" s="30"/>
      <c r="BI403" s="30"/>
      <c r="BJ403" s="30"/>
      <c r="BK403" s="30"/>
      <c r="BL403" s="30">
        <f t="shared" si="1186"/>
        <v>1432.934</v>
      </c>
      <c r="BM403" s="30">
        <f t="shared" si="1187"/>
        <v>1432.934</v>
      </c>
      <c r="BN403" s="30">
        <f t="shared" si="1188"/>
        <v>1432.934</v>
      </c>
      <c r="BO403" s="30"/>
      <c r="BP403" s="31"/>
      <c r="BQ403" s="1"/>
      <c r="BR403" s="1"/>
      <c r="BS403" s="1"/>
      <c r="BT403" s="1"/>
      <c r="BU403" s="1"/>
      <c r="BV403" s="1"/>
      <c r="BW403" s="1"/>
      <c r="BX403" s="1"/>
      <c r="BY403" s="1"/>
    </row>
    <row r="404" ht="30">
      <c r="A404" s="28" t="s">
        <v>294</v>
      </c>
      <c r="B404" s="28" t="s">
        <v>73</v>
      </c>
      <c r="C404" s="28" t="s">
        <v>325</v>
      </c>
      <c r="D404" s="28" t="s">
        <v>364</v>
      </c>
      <c r="E404" s="28"/>
      <c r="F404" s="29" t="s">
        <v>365</v>
      </c>
      <c r="G404" s="30"/>
      <c r="H404" s="30"/>
      <c r="I404" s="30"/>
      <c r="J404" s="30"/>
      <c r="K404" s="30"/>
      <c r="L404" s="30"/>
      <c r="M404" s="30"/>
      <c r="N404" s="30"/>
      <c r="O404" s="30"/>
      <c r="P404" s="30">
        <f>P405</f>
        <v>1031.712</v>
      </c>
      <c r="Q404" s="30">
        <f>Q405</f>
        <v>0</v>
      </c>
      <c r="R404" s="30">
        <f>R405</f>
        <v>0</v>
      </c>
      <c r="S404" s="30">
        <f>S405</f>
        <v>0</v>
      </c>
      <c r="T404" s="30">
        <f>T405</f>
        <v>0</v>
      </c>
      <c r="U404" s="30">
        <f>U405</f>
        <v>1031.712</v>
      </c>
      <c r="V404" s="30">
        <f>V405</f>
        <v>0</v>
      </c>
      <c r="W404" s="30">
        <f>W405</f>
        <v>0</v>
      </c>
      <c r="X404" s="30">
        <f>X405</f>
        <v>0</v>
      </c>
      <c r="Y404" s="30">
        <f>Y405</f>
        <v>1031.712</v>
      </c>
      <c r="Z404" s="30">
        <f>Z405</f>
        <v>0</v>
      </c>
      <c r="AA404" s="30">
        <f>AA405</f>
        <v>0</v>
      </c>
      <c r="AB404" s="30">
        <f>AB405</f>
        <v>0</v>
      </c>
      <c r="AC404" s="30">
        <f t="shared" si="1238"/>
        <v>1031.712</v>
      </c>
      <c r="AD404" s="30">
        <f t="shared" si="1239"/>
        <v>1031.712</v>
      </c>
      <c r="AE404" s="30">
        <f t="shared" si="1240"/>
        <v>1031.712</v>
      </c>
      <c r="AF404" s="30">
        <f>AF405</f>
        <v>0</v>
      </c>
      <c r="AG404" s="30">
        <f t="shared" si="1241"/>
        <v>1031.712</v>
      </c>
      <c r="AH404" s="30">
        <f t="shared" si="1242"/>
        <v>1031.712</v>
      </c>
      <c r="AI404" s="30">
        <f t="shared" si="1243"/>
        <v>1031.712</v>
      </c>
      <c r="AJ404" s="30">
        <f>AJ405</f>
        <v>0</v>
      </c>
      <c r="AK404" s="30">
        <f>AK405</f>
        <v>0</v>
      </c>
      <c r="AL404" s="30">
        <f>AL405</f>
        <v>0</v>
      </c>
      <c r="AM404" s="30">
        <f>AM405</f>
        <v>0</v>
      </c>
      <c r="AN404" s="30">
        <f>AN405</f>
        <v>0</v>
      </c>
      <c r="AO404" s="30">
        <f>AO405</f>
        <v>0</v>
      </c>
      <c r="AP404" s="30">
        <f>AP405</f>
        <v>0</v>
      </c>
      <c r="AQ404" s="30">
        <f>AQ405</f>
        <v>0</v>
      </c>
      <c r="AR404" s="30">
        <f>AR405</f>
        <v>0</v>
      </c>
      <c r="AS404" s="30">
        <f t="shared" si="1189"/>
        <v>1031.712</v>
      </c>
      <c r="AT404" s="30">
        <f t="shared" si="1190"/>
        <v>1031.712</v>
      </c>
      <c r="AU404" s="30">
        <f t="shared" si="1191"/>
        <v>1031.712</v>
      </c>
      <c r="AV404" s="30">
        <f>AV405</f>
        <v>0</v>
      </c>
      <c r="AW404" s="30">
        <f>AW405</f>
        <v>0</v>
      </c>
      <c r="AX404" s="30">
        <f>AX405</f>
        <v>0</v>
      </c>
      <c r="AY404" s="30">
        <f t="shared" si="1192"/>
        <v>1031.712</v>
      </c>
      <c r="AZ404" s="30">
        <f t="shared" si="1193"/>
        <v>1031.712</v>
      </c>
      <c r="BA404" s="30">
        <f t="shared" si="1194"/>
        <v>1031.712</v>
      </c>
      <c r="BB404" s="30">
        <f>BB405</f>
        <v>0</v>
      </c>
      <c r="BC404" s="30">
        <f>BC405</f>
        <v>0</v>
      </c>
      <c r="BD404" s="30">
        <f>BD405</f>
        <v>0</v>
      </c>
      <c r="BE404" s="30">
        <f>BE405</f>
        <v>0</v>
      </c>
      <c r="BF404" s="30">
        <f>BF405</f>
        <v>0</v>
      </c>
      <c r="BG404" s="30">
        <f>BG405</f>
        <v>0</v>
      </c>
      <c r="BH404" s="30">
        <f>BH405</f>
        <v>0</v>
      </c>
      <c r="BI404" s="30">
        <f>BI405</f>
        <v>0</v>
      </c>
      <c r="BJ404" s="30">
        <f>BJ405</f>
        <v>0</v>
      </c>
      <c r="BK404" s="30">
        <f>BK405</f>
        <v>0</v>
      </c>
      <c r="BL404" s="30">
        <f t="shared" si="1186"/>
        <v>1031.712</v>
      </c>
      <c r="BM404" s="30">
        <f t="shared" si="1187"/>
        <v>1031.712</v>
      </c>
      <c r="BN404" s="30">
        <f t="shared" si="1188"/>
        <v>1031.712</v>
      </c>
      <c r="BO404" s="30">
        <f>BO405</f>
        <v>0</v>
      </c>
      <c r="BP404" s="31"/>
      <c r="BQ404" s="1"/>
      <c r="BR404" s="1"/>
      <c r="BS404" s="1"/>
      <c r="BT404" s="1"/>
      <c r="BU404" s="1"/>
      <c r="BV404" s="1"/>
      <c r="BW404" s="1"/>
      <c r="BX404" s="1"/>
      <c r="BY404" s="1"/>
    </row>
    <row r="405" ht="30">
      <c r="A405" s="28" t="s">
        <v>294</v>
      </c>
      <c r="B405" s="28" t="s">
        <v>73</v>
      </c>
      <c r="C405" s="28" t="s">
        <v>325</v>
      </c>
      <c r="D405" s="28" t="s">
        <v>364</v>
      </c>
      <c r="E405" s="28" t="s">
        <v>127</v>
      </c>
      <c r="F405" s="29" t="s">
        <v>128</v>
      </c>
      <c r="G405" s="30"/>
      <c r="H405" s="30"/>
      <c r="I405" s="30"/>
      <c r="J405" s="30"/>
      <c r="K405" s="30"/>
      <c r="L405" s="30"/>
      <c r="M405" s="30"/>
      <c r="N405" s="30"/>
      <c r="O405" s="30"/>
      <c r="P405" s="30">
        <v>1031.712</v>
      </c>
      <c r="Q405" s="30"/>
      <c r="R405" s="30"/>
      <c r="S405" s="30"/>
      <c r="T405" s="30"/>
      <c r="U405" s="30">
        <v>1031.712</v>
      </c>
      <c r="V405" s="30"/>
      <c r="W405" s="30"/>
      <c r="X405" s="30"/>
      <c r="Y405" s="30">
        <v>1031.712</v>
      </c>
      <c r="Z405" s="30"/>
      <c r="AA405" s="30"/>
      <c r="AB405" s="30"/>
      <c r="AC405" s="30">
        <f t="shared" si="1238"/>
        <v>1031.712</v>
      </c>
      <c r="AD405" s="30">
        <f t="shared" si="1239"/>
        <v>1031.712</v>
      </c>
      <c r="AE405" s="30">
        <f t="shared" si="1240"/>
        <v>1031.712</v>
      </c>
      <c r="AF405" s="30"/>
      <c r="AG405" s="30">
        <f t="shared" si="1241"/>
        <v>1031.712</v>
      </c>
      <c r="AH405" s="30">
        <f t="shared" si="1242"/>
        <v>1031.712</v>
      </c>
      <c r="AI405" s="30">
        <f t="shared" si="1243"/>
        <v>1031.712</v>
      </c>
      <c r="AJ405" s="30"/>
      <c r="AK405" s="30"/>
      <c r="AL405" s="30"/>
      <c r="AM405" s="30"/>
      <c r="AN405" s="30"/>
      <c r="AO405" s="30"/>
      <c r="AP405" s="30"/>
      <c r="AQ405" s="30"/>
      <c r="AR405" s="30"/>
      <c r="AS405" s="30">
        <f t="shared" si="1189"/>
        <v>1031.712</v>
      </c>
      <c r="AT405" s="30">
        <f t="shared" si="1190"/>
        <v>1031.712</v>
      </c>
      <c r="AU405" s="30">
        <f t="shared" si="1191"/>
        <v>1031.712</v>
      </c>
      <c r="AV405" s="30"/>
      <c r="AW405" s="30"/>
      <c r="AX405" s="30"/>
      <c r="AY405" s="30">
        <f t="shared" si="1192"/>
        <v>1031.712</v>
      </c>
      <c r="AZ405" s="30">
        <f t="shared" si="1193"/>
        <v>1031.712</v>
      </c>
      <c r="BA405" s="30">
        <f t="shared" si="1194"/>
        <v>1031.712</v>
      </c>
      <c r="BB405" s="30"/>
      <c r="BC405" s="30"/>
      <c r="BD405" s="30"/>
      <c r="BE405" s="30"/>
      <c r="BF405" s="30"/>
      <c r="BG405" s="30"/>
      <c r="BH405" s="30"/>
      <c r="BI405" s="30"/>
      <c r="BJ405" s="30"/>
      <c r="BK405" s="30"/>
      <c r="BL405" s="30">
        <f t="shared" si="1186"/>
        <v>1031.712</v>
      </c>
      <c r="BM405" s="30">
        <f t="shared" si="1187"/>
        <v>1031.712</v>
      </c>
      <c r="BN405" s="30">
        <f t="shared" si="1188"/>
        <v>1031.712</v>
      </c>
      <c r="BO405" s="30"/>
      <c r="BP405" s="31"/>
      <c r="BQ405" s="1"/>
      <c r="BR405" s="1"/>
      <c r="BS405" s="1"/>
      <c r="BT405" s="1"/>
      <c r="BU405" s="1"/>
      <c r="BV405" s="1"/>
      <c r="BW405" s="1"/>
      <c r="BX405" s="1"/>
      <c r="BY405" s="1"/>
    </row>
    <row r="406" ht="60">
      <c r="A406" s="28" t="s">
        <v>294</v>
      </c>
      <c r="B406" s="28" t="s">
        <v>73</v>
      </c>
      <c r="C406" s="28" t="s">
        <v>325</v>
      </c>
      <c r="D406" s="28" t="s">
        <v>366</v>
      </c>
      <c r="E406" s="28"/>
      <c r="F406" s="29" t="s">
        <v>367</v>
      </c>
      <c r="G406" s="30">
        <f>G407</f>
        <v>1016651.7</v>
      </c>
      <c r="H406" s="30">
        <f>H407</f>
        <v>977697.19999999995</v>
      </c>
      <c r="I406" s="30">
        <f>I407</f>
        <v>977697.19999999995</v>
      </c>
      <c r="J406" s="30">
        <f>J407</f>
        <v>0</v>
      </c>
      <c r="K406" s="30">
        <f>K407</f>
        <v>0</v>
      </c>
      <c r="L406" s="30">
        <f>L407</f>
        <v>0</v>
      </c>
      <c r="M406" s="30">
        <f t="shared" si="1246"/>
        <v>1016651.7</v>
      </c>
      <c r="N406" s="30">
        <f t="shared" si="1247"/>
        <v>977697.19999999995</v>
      </c>
      <c r="O406" s="30">
        <f t="shared" si="1248"/>
        <v>977697.19999999995</v>
      </c>
      <c r="P406" s="30">
        <f>P407</f>
        <v>0</v>
      </c>
      <c r="Q406" s="30">
        <f>Q407</f>
        <v>0</v>
      </c>
      <c r="R406" s="30">
        <f>R407</f>
        <v>0</v>
      </c>
      <c r="S406" s="30">
        <f>S407</f>
        <v>0</v>
      </c>
      <c r="T406" s="30">
        <f>T407</f>
        <v>0</v>
      </c>
      <c r="U406" s="30">
        <f>U407</f>
        <v>0</v>
      </c>
      <c r="V406" s="30">
        <f>V407</f>
        <v>0</v>
      </c>
      <c r="W406" s="30">
        <f>W407</f>
        <v>0</v>
      </c>
      <c r="X406" s="30">
        <f>X407</f>
        <v>0</v>
      </c>
      <c r="Y406" s="30">
        <f>Y407</f>
        <v>0</v>
      </c>
      <c r="Z406" s="30">
        <f>Z407</f>
        <v>0</v>
      </c>
      <c r="AA406" s="30">
        <f>AA407</f>
        <v>0</v>
      </c>
      <c r="AB406" s="30">
        <f>AB407</f>
        <v>0</v>
      </c>
      <c r="AC406" s="30">
        <f t="shared" si="1238"/>
        <v>1016651.7</v>
      </c>
      <c r="AD406" s="30">
        <f t="shared" si="1239"/>
        <v>977697.19999999995</v>
      </c>
      <c r="AE406" s="30">
        <f t="shared" si="1240"/>
        <v>977697.19999999995</v>
      </c>
      <c r="AF406" s="30">
        <f>AF407</f>
        <v>0</v>
      </c>
      <c r="AG406" s="30">
        <f t="shared" si="1241"/>
        <v>1016651.7</v>
      </c>
      <c r="AH406" s="30">
        <f t="shared" si="1242"/>
        <v>977697.19999999995</v>
      </c>
      <c r="AI406" s="30">
        <f t="shared" si="1243"/>
        <v>977697.19999999995</v>
      </c>
      <c r="AJ406" s="30">
        <f>AJ407</f>
        <v>0</v>
      </c>
      <c r="AK406" s="30">
        <f>AK407</f>
        <v>0</v>
      </c>
      <c r="AL406" s="30">
        <f>AL407</f>
        <v>0</v>
      </c>
      <c r="AM406" s="30">
        <f>AM407</f>
        <v>0</v>
      </c>
      <c r="AN406" s="30">
        <f>AN407</f>
        <v>0</v>
      </c>
      <c r="AO406" s="30">
        <f>AO407</f>
        <v>0</v>
      </c>
      <c r="AP406" s="30">
        <f>AP407</f>
        <v>0</v>
      </c>
      <c r="AQ406" s="30">
        <f>AQ407</f>
        <v>0</v>
      </c>
      <c r="AR406" s="30">
        <f>AR407</f>
        <v>0</v>
      </c>
      <c r="AS406" s="30">
        <f t="shared" si="1189"/>
        <v>1016651.7</v>
      </c>
      <c r="AT406" s="30">
        <f t="shared" si="1190"/>
        <v>977697.19999999995</v>
      </c>
      <c r="AU406" s="30">
        <f t="shared" si="1191"/>
        <v>977697.19999999995</v>
      </c>
      <c r="AV406" s="30">
        <f>AV407</f>
        <v>0</v>
      </c>
      <c r="AW406" s="30">
        <f>AW407</f>
        <v>0</v>
      </c>
      <c r="AX406" s="30">
        <f>AX407</f>
        <v>0</v>
      </c>
      <c r="AY406" s="30">
        <f t="shared" si="1192"/>
        <v>1016651.7</v>
      </c>
      <c r="AZ406" s="30">
        <f t="shared" si="1193"/>
        <v>977697.19999999995</v>
      </c>
      <c r="BA406" s="30">
        <f t="shared" si="1194"/>
        <v>977697.19999999995</v>
      </c>
      <c r="BB406" s="30">
        <f>BB407</f>
        <v>0</v>
      </c>
      <c r="BC406" s="30">
        <f>BC407</f>
        <v>0</v>
      </c>
      <c r="BD406" s="30">
        <f>BD407</f>
        <v>0</v>
      </c>
      <c r="BE406" s="30">
        <f>BE407</f>
        <v>0</v>
      </c>
      <c r="BF406" s="30">
        <f>BF407</f>
        <v>0</v>
      </c>
      <c r="BG406" s="30">
        <f>BG407</f>
        <v>0</v>
      </c>
      <c r="BH406" s="30">
        <f>BH407</f>
        <v>0</v>
      </c>
      <c r="BI406" s="30">
        <f>BI407</f>
        <v>0</v>
      </c>
      <c r="BJ406" s="30">
        <f>BJ407</f>
        <v>0</v>
      </c>
      <c r="BK406" s="30">
        <f>BK407</f>
        <v>0</v>
      </c>
      <c r="BL406" s="30">
        <f t="shared" si="1186"/>
        <v>1016651.7</v>
      </c>
      <c r="BM406" s="30">
        <f t="shared" si="1187"/>
        <v>977697.19999999995</v>
      </c>
      <c r="BN406" s="30">
        <f t="shared" si="1188"/>
        <v>977697.19999999995</v>
      </c>
      <c r="BO406" s="30">
        <f>BO407</f>
        <v>0</v>
      </c>
      <c r="BP406" s="31"/>
      <c r="BQ406" s="1"/>
      <c r="BR406" s="1"/>
      <c r="BS406" s="1"/>
      <c r="BT406" s="1"/>
      <c r="BU406" s="1"/>
      <c r="BV406" s="1"/>
      <c r="BW406" s="1"/>
      <c r="BX406" s="1"/>
      <c r="BY406" s="1"/>
    </row>
    <row r="407" ht="30">
      <c r="A407" s="28" t="s">
        <v>294</v>
      </c>
      <c r="B407" s="28" t="s">
        <v>73</v>
      </c>
      <c r="C407" s="28" t="s">
        <v>325</v>
      </c>
      <c r="D407" s="28" t="s">
        <v>366</v>
      </c>
      <c r="E407" s="28" t="s">
        <v>127</v>
      </c>
      <c r="F407" s="29" t="s">
        <v>128</v>
      </c>
      <c r="G407" s="30">
        <v>1016651.7</v>
      </c>
      <c r="H407" s="30">
        <v>977697.19999999995</v>
      </c>
      <c r="I407" s="30">
        <v>977697.19999999995</v>
      </c>
      <c r="J407" s="30"/>
      <c r="K407" s="30"/>
      <c r="L407" s="30"/>
      <c r="M407" s="30">
        <f t="shared" si="1246"/>
        <v>1016651.7</v>
      </c>
      <c r="N407" s="30">
        <f t="shared" si="1247"/>
        <v>977697.19999999995</v>
      </c>
      <c r="O407" s="30">
        <f t="shared" si="1248"/>
        <v>977697.19999999995</v>
      </c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>
        <f t="shared" si="1238"/>
        <v>1016651.7</v>
      </c>
      <c r="AD407" s="30">
        <f t="shared" si="1239"/>
        <v>977697.19999999995</v>
      </c>
      <c r="AE407" s="30">
        <f t="shared" si="1240"/>
        <v>977697.19999999995</v>
      </c>
      <c r="AF407" s="30"/>
      <c r="AG407" s="30">
        <f t="shared" si="1241"/>
        <v>1016651.7</v>
      </c>
      <c r="AH407" s="30">
        <f t="shared" si="1242"/>
        <v>977697.19999999995</v>
      </c>
      <c r="AI407" s="30">
        <f t="shared" si="1243"/>
        <v>977697.19999999995</v>
      </c>
      <c r="AJ407" s="30"/>
      <c r="AK407" s="30"/>
      <c r="AL407" s="30"/>
      <c r="AM407" s="30"/>
      <c r="AN407" s="30"/>
      <c r="AO407" s="30"/>
      <c r="AP407" s="30"/>
      <c r="AQ407" s="30"/>
      <c r="AR407" s="30"/>
      <c r="AS407" s="30">
        <f t="shared" si="1189"/>
        <v>1016651.7</v>
      </c>
      <c r="AT407" s="30">
        <f t="shared" si="1190"/>
        <v>977697.19999999995</v>
      </c>
      <c r="AU407" s="30">
        <f t="shared" si="1191"/>
        <v>977697.19999999995</v>
      </c>
      <c r="AV407" s="30"/>
      <c r="AW407" s="30"/>
      <c r="AX407" s="30"/>
      <c r="AY407" s="30">
        <f t="shared" si="1192"/>
        <v>1016651.7</v>
      </c>
      <c r="AZ407" s="30">
        <f t="shared" si="1193"/>
        <v>977697.19999999995</v>
      </c>
      <c r="BA407" s="30">
        <f t="shared" si="1194"/>
        <v>977697.19999999995</v>
      </c>
      <c r="BB407" s="30"/>
      <c r="BC407" s="30"/>
      <c r="BD407" s="30"/>
      <c r="BE407" s="30"/>
      <c r="BF407" s="30"/>
      <c r="BG407" s="30"/>
      <c r="BH407" s="30"/>
      <c r="BI407" s="30"/>
      <c r="BJ407" s="30"/>
      <c r="BK407" s="30"/>
      <c r="BL407" s="30">
        <f t="shared" si="1186"/>
        <v>1016651.7</v>
      </c>
      <c r="BM407" s="30">
        <f t="shared" si="1187"/>
        <v>977697.19999999995</v>
      </c>
      <c r="BN407" s="30">
        <f t="shared" si="1188"/>
        <v>977697.19999999995</v>
      </c>
      <c r="BO407" s="30"/>
      <c r="BP407" s="31"/>
      <c r="BQ407" s="1"/>
      <c r="BR407" s="1"/>
      <c r="BS407" s="1"/>
      <c r="BT407" s="1"/>
      <c r="BU407" s="1"/>
      <c r="BV407" s="1"/>
      <c r="BW407" s="1"/>
      <c r="BX407" s="1"/>
      <c r="BY407" s="1"/>
    </row>
    <row r="408" ht="180">
      <c r="A408" s="28" t="s">
        <v>294</v>
      </c>
      <c r="B408" s="28" t="s">
        <v>73</v>
      </c>
      <c r="C408" s="28" t="s">
        <v>325</v>
      </c>
      <c r="D408" s="28" t="s">
        <v>311</v>
      </c>
      <c r="E408" s="28"/>
      <c r="F408" s="29" t="s">
        <v>312</v>
      </c>
      <c r="G408" s="30">
        <f>G409</f>
        <v>86653.699999999997</v>
      </c>
      <c r="H408" s="30">
        <f>H409</f>
        <v>88383.400000000009</v>
      </c>
      <c r="I408" s="30">
        <f>I409</f>
        <v>90079.600000000006</v>
      </c>
      <c r="J408" s="30">
        <f>J409</f>
        <v>0</v>
      </c>
      <c r="K408" s="30">
        <f>K409</f>
        <v>0</v>
      </c>
      <c r="L408" s="30">
        <f>L409</f>
        <v>0</v>
      </c>
      <c r="M408" s="30">
        <f t="shared" si="1246"/>
        <v>86653.699999999997</v>
      </c>
      <c r="N408" s="30">
        <f t="shared" si="1247"/>
        <v>88383.400000000009</v>
      </c>
      <c r="O408" s="30">
        <f t="shared" si="1248"/>
        <v>90079.600000000006</v>
      </c>
      <c r="P408" s="30">
        <f>P409</f>
        <v>0</v>
      </c>
      <c r="Q408" s="30">
        <f>Q409</f>
        <v>0</v>
      </c>
      <c r="R408" s="30">
        <f>R409</f>
        <v>0</v>
      </c>
      <c r="S408" s="30">
        <f>S409</f>
        <v>0</v>
      </c>
      <c r="T408" s="30">
        <f>T409</f>
        <v>0</v>
      </c>
      <c r="U408" s="30">
        <f>U409</f>
        <v>0</v>
      </c>
      <c r="V408" s="30">
        <f>V409</f>
        <v>0</v>
      </c>
      <c r="W408" s="30">
        <f>W409</f>
        <v>0</v>
      </c>
      <c r="X408" s="30">
        <f>X409</f>
        <v>0</v>
      </c>
      <c r="Y408" s="30">
        <f>Y409</f>
        <v>0</v>
      </c>
      <c r="Z408" s="30">
        <f>Z409</f>
        <v>0</v>
      </c>
      <c r="AA408" s="30">
        <f>AA409</f>
        <v>0</v>
      </c>
      <c r="AB408" s="30">
        <f>AB409</f>
        <v>0</v>
      </c>
      <c r="AC408" s="30">
        <f t="shared" si="1238"/>
        <v>86653.699999999997</v>
      </c>
      <c r="AD408" s="30">
        <f t="shared" si="1239"/>
        <v>88383.400000000009</v>
      </c>
      <c r="AE408" s="30">
        <f t="shared" si="1240"/>
        <v>90079.600000000006</v>
      </c>
      <c r="AF408" s="30">
        <f>AF409</f>
        <v>0</v>
      </c>
      <c r="AG408" s="30">
        <f t="shared" si="1241"/>
        <v>86653.699999999997</v>
      </c>
      <c r="AH408" s="30">
        <f t="shared" si="1242"/>
        <v>88383.400000000009</v>
      </c>
      <c r="AI408" s="30">
        <f t="shared" si="1243"/>
        <v>90079.600000000006</v>
      </c>
      <c r="AJ408" s="30">
        <f>AJ409</f>
        <v>0</v>
      </c>
      <c r="AK408" s="30">
        <f>AK409</f>
        <v>0</v>
      </c>
      <c r="AL408" s="30">
        <f>AL409</f>
        <v>0</v>
      </c>
      <c r="AM408" s="30">
        <f>AM409</f>
        <v>0</v>
      </c>
      <c r="AN408" s="30">
        <f>AN409</f>
        <v>0</v>
      </c>
      <c r="AO408" s="30">
        <f>AO409</f>
        <v>0</v>
      </c>
      <c r="AP408" s="30">
        <f>AP409</f>
        <v>0</v>
      </c>
      <c r="AQ408" s="30">
        <f>AQ409</f>
        <v>0</v>
      </c>
      <c r="AR408" s="30">
        <f>AR409</f>
        <v>0</v>
      </c>
      <c r="AS408" s="30">
        <f t="shared" si="1189"/>
        <v>86653.699999999997</v>
      </c>
      <c r="AT408" s="30">
        <f t="shared" si="1190"/>
        <v>88383.400000000009</v>
      </c>
      <c r="AU408" s="30">
        <f t="shared" si="1191"/>
        <v>90079.600000000006</v>
      </c>
      <c r="AV408" s="30">
        <f>AV409</f>
        <v>0</v>
      </c>
      <c r="AW408" s="30">
        <f>AW409</f>
        <v>0</v>
      </c>
      <c r="AX408" s="30">
        <f>AX409</f>
        <v>0</v>
      </c>
      <c r="AY408" s="30">
        <f t="shared" si="1192"/>
        <v>86653.699999999997</v>
      </c>
      <c r="AZ408" s="30">
        <f t="shared" si="1193"/>
        <v>88383.400000000009</v>
      </c>
      <c r="BA408" s="30">
        <f t="shared" si="1194"/>
        <v>90079.600000000006</v>
      </c>
      <c r="BB408" s="30">
        <f>BB409</f>
        <v>0</v>
      </c>
      <c r="BC408" s="30">
        <f>BC409</f>
        <v>0</v>
      </c>
      <c r="BD408" s="30">
        <f>BD409</f>
        <v>0</v>
      </c>
      <c r="BE408" s="30">
        <f>BE409</f>
        <v>0</v>
      </c>
      <c r="BF408" s="30">
        <f>BF409</f>
        <v>0</v>
      </c>
      <c r="BG408" s="30">
        <f>BG409</f>
        <v>0</v>
      </c>
      <c r="BH408" s="30">
        <f>BH409</f>
        <v>0</v>
      </c>
      <c r="BI408" s="30">
        <f>BI409</f>
        <v>0</v>
      </c>
      <c r="BJ408" s="30">
        <f>BJ409</f>
        <v>0</v>
      </c>
      <c r="BK408" s="30">
        <f>BK409</f>
        <v>0</v>
      </c>
      <c r="BL408" s="30">
        <f t="shared" si="1186"/>
        <v>86653.699999999997</v>
      </c>
      <c r="BM408" s="30">
        <f t="shared" si="1187"/>
        <v>88383.400000000009</v>
      </c>
      <c r="BN408" s="30">
        <f t="shared" si="1188"/>
        <v>90079.600000000006</v>
      </c>
      <c r="BO408" s="30">
        <f>BO409</f>
        <v>0</v>
      </c>
      <c r="BP408" s="31"/>
      <c r="BQ408" s="1"/>
      <c r="BR408" s="1"/>
      <c r="BS408" s="1"/>
      <c r="BT408" s="1"/>
      <c r="BU408" s="1"/>
      <c r="BV408" s="1"/>
      <c r="BW408" s="1"/>
      <c r="BX408" s="1"/>
      <c r="BY408" s="1"/>
    </row>
    <row r="409" ht="30">
      <c r="A409" s="28" t="s">
        <v>294</v>
      </c>
      <c r="B409" s="28" t="s">
        <v>73</v>
      </c>
      <c r="C409" s="28" t="s">
        <v>325</v>
      </c>
      <c r="D409" s="28" t="s">
        <v>311</v>
      </c>
      <c r="E409" s="28" t="s">
        <v>127</v>
      </c>
      <c r="F409" s="29" t="s">
        <v>128</v>
      </c>
      <c r="G409" s="30">
        <v>86653.699999999997</v>
      </c>
      <c r="H409" s="30">
        <v>88383.400000000009</v>
      </c>
      <c r="I409" s="30">
        <v>90079.600000000006</v>
      </c>
      <c r="J409" s="30"/>
      <c r="K409" s="30"/>
      <c r="L409" s="30"/>
      <c r="M409" s="30">
        <f t="shared" si="1246"/>
        <v>86653.699999999997</v>
      </c>
      <c r="N409" s="30">
        <f t="shared" si="1247"/>
        <v>88383.400000000009</v>
      </c>
      <c r="O409" s="30">
        <f t="shared" si="1248"/>
        <v>90079.600000000006</v>
      </c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>
        <f t="shared" si="1238"/>
        <v>86653.699999999997</v>
      </c>
      <c r="AD409" s="30">
        <f t="shared" si="1239"/>
        <v>88383.400000000009</v>
      </c>
      <c r="AE409" s="30">
        <f t="shared" si="1240"/>
        <v>90079.600000000006</v>
      </c>
      <c r="AF409" s="30"/>
      <c r="AG409" s="30">
        <f t="shared" si="1241"/>
        <v>86653.699999999997</v>
      </c>
      <c r="AH409" s="30">
        <f t="shared" si="1242"/>
        <v>88383.400000000009</v>
      </c>
      <c r="AI409" s="30">
        <f t="shared" si="1243"/>
        <v>90079.600000000006</v>
      </c>
      <c r="AJ409" s="30"/>
      <c r="AK409" s="30"/>
      <c r="AL409" s="30"/>
      <c r="AM409" s="30"/>
      <c r="AN409" s="30"/>
      <c r="AO409" s="30"/>
      <c r="AP409" s="30"/>
      <c r="AQ409" s="30"/>
      <c r="AR409" s="30"/>
      <c r="AS409" s="30">
        <f t="shared" si="1189"/>
        <v>86653.699999999997</v>
      </c>
      <c r="AT409" s="30">
        <f t="shared" si="1190"/>
        <v>88383.400000000009</v>
      </c>
      <c r="AU409" s="30">
        <f t="shared" si="1191"/>
        <v>90079.600000000006</v>
      </c>
      <c r="AV409" s="30"/>
      <c r="AW409" s="30"/>
      <c r="AX409" s="30"/>
      <c r="AY409" s="30">
        <f t="shared" si="1192"/>
        <v>86653.699999999997</v>
      </c>
      <c r="AZ409" s="30">
        <f t="shared" si="1193"/>
        <v>88383.400000000009</v>
      </c>
      <c r="BA409" s="30">
        <f t="shared" si="1194"/>
        <v>90079.600000000006</v>
      </c>
      <c r="BB409" s="30"/>
      <c r="BC409" s="30"/>
      <c r="BD409" s="30"/>
      <c r="BE409" s="30"/>
      <c r="BF409" s="30"/>
      <c r="BG409" s="30"/>
      <c r="BH409" s="30"/>
      <c r="BI409" s="30"/>
      <c r="BJ409" s="30"/>
      <c r="BK409" s="30"/>
      <c r="BL409" s="30">
        <f t="shared" si="1186"/>
        <v>86653.699999999997</v>
      </c>
      <c r="BM409" s="30">
        <f t="shared" si="1187"/>
        <v>88383.400000000009</v>
      </c>
      <c r="BN409" s="30">
        <f t="shared" si="1188"/>
        <v>90079.600000000006</v>
      </c>
      <c r="BO409" s="30"/>
      <c r="BP409" s="31"/>
      <c r="BQ409" s="1"/>
      <c r="BR409" s="1"/>
      <c r="BS409" s="1"/>
      <c r="BT409" s="1"/>
      <c r="BU409" s="1"/>
      <c r="BV409" s="1"/>
      <c r="BW409" s="1"/>
      <c r="BX409" s="1"/>
      <c r="BY409" s="1"/>
    </row>
    <row r="410" ht="45">
      <c r="A410" s="28" t="s">
        <v>294</v>
      </c>
      <c r="B410" s="28" t="s">
        <v>73</v>
      </c>
      <c r="C410" s="28" t="s">
        <v>325</v>
      </c>
      <c r="D410" s="28" t="s">
        <v>368</v>
      </c>
      <c r="E410" s="28"/>
      <c r="F410" s="29" t="s">
        <v>369</v>
      </c>
      <c r="G410" s="30">
        <f t="shared" ref="G410:G411" si="1291">G411</f>
        <v>9200</v>
      </c>
      <c r="H410" s="30">
        <f t="shared" ref="H410:H411" si="1292">H411</f>
        <v>0</v>
      </c>
      <c r="I410" s="30">
        <f t="shared" ref="I410:I411" si="1293">I411</f>
        <v>0</v>
      </c>
      <c r="J410" s="30">
        <f t="shared" ref="J410:J411" si="1294">J411</f>
        <v>0</v>
      </c>
      <c r="K410" s="30">
        <f t="shared" ref="K410:K411" si="1295">K411</f>
        <v>0</v>
      </c>
      <c r="L410" s="30">
        <f t="shared" ref="L410:L411" si="1296">L411</f>
        <v>0</v>
      </c>
      <c r="M410" s="30">
        <f t="shared" si="1246"/>
        <v>9200</v>
      </c>
      <c r="N410" s="30">
        <f t="shared" si="1247"/>
        <v>0</v>
      </c>
      <c r="O410" s="30">
        <f t="shared" si="1248"/>
        <v>0</v>
      </c>
      <c r="P410" s="30">
        <f t="shared" ref="P410:P411" si="1297">P411</f>
        <v>0</v>
      </c>
      <c r="Q410" s="30">
        <f t="shared" ref="Q410:Q411" si="1298">Q411</f>
        <v>0</v>
      </c>
      <c r="R410" s="30">
        <f t="shared" ref="R410:R411" si="1299">R411</f>
        <v>0</v>
      </c>
      <c r="S410" s="30">
        <f t="shared" ref="S410:S411" si="1300">S411</f>
        <v>-9200</v>
      </c>
      <c r="T410" s="30">
        <f t="shared" ref="T410:T411" si="1301">T411</f>
        <v>0</v>
      </c>
      <c r="U410" s="30">
        <f t="shared" ref="U410:U411" si="1302">U411</f>
        <v>0</v>
      </c>
      <c r="V410" s="30">
        <f t="shared" ref="V410:V411" si="1303">V411</f>
        <v>0</v>
      </c>
      <c r="W410" s="30">
        <f t="shared" ref="W410:W411" si="1304">W411</f>
        <v>9200</v>
      </c>
      <c r="X410" s="30">
        <f t="shared" ref="X410:X411" si="1305">X411</f>
        <v>0</v>
      </c>
      <c r="Y410" s="30">
        <f t="shared" ref="Y410:Y411" si="1306">Y411</f>
        <v>0</v>
      </c>
      <c r="Z410" s="30">
        <f t="shared" ref="Z410:Z411" si="1307">Z411</f>
        <v>0</v>
      </c>
      <c r="AA410" s="30">
        <f t="shared" ref="AA410:AA411" si="1308">AA411</f>
        <v>0</v>
      </c>
      <c r="AB410" s="30">
        <f t="shared" ref="AB410:AB411" si="1309">AB411</f>
        <v>0</v>
      </c>
      <c r="AC410" s="30">
        <f t="shared" si="1238"/>
        <v>0</v>
      </c>
      <c r="AD410" s="30">
        <f t="shared" si="1239"/>
        <v>9200</v>
      </c>
      <c r="AE410" s="30">
        <f t="shared" si="1240"/>
        <v>0</v>
      </c>
      <c r="AF410" s="30">
        <f t="shared" ref="AF410:AF411" si="1310">AF411</f>
        <v>0</v>
      </c>
      <c r="AG410" s="30">
        <f t="shared" si="1241"/>
        <v>0</v>
      </c>
      <c r="AH410" s="30">
        <f t="shared" si="1242"/>
        <v>9200</v>
      </c>
      <c r="AI410" s="30">
        <f t="shared" si="1243"/>
        <v>0</v>
      </c>
      <c r="AJ410" s="30">
        <f t="shared" ref="AJ410:AJ411" si="1311">AJ411</f>
        <v>0</v>
      </c>
      <c r="AK410" s="30">
        <f t="shared" ref="AK410:AK411" si="1312">AK411</f>
        <v>0</v>
      </c>
      <c r="AL410" s="30">
        <f t="shared" ref="AL410:AL411" si="1313">AL411</f>
        <v>0</v>
      </c>
      <c r="AM410" s="30">
        <f t="shared" ref="AM410:AM411" si="1314">AM411</f>
        <v>0</v>
      </c>
      <c r="AN410" s="30">
        <f t="shared" ref="AN410:AN411" si="1315">AN411</f>
        <v>0</v>
      </c>
      <c r="AO410" s="30">
        <f t="shared" ref="AO410:AO411" si="1316">AO411</f>
        <v>0</v>
      </c>
      <c r="AP410" s="30">
        <f t="shared" ref="AP410:AP411" si="1317">AP411</f>
        <v>0</v>
      </c>
      <c r="AQ410" s="30">
        <f t="shared" ref="AQ410:AQ411" si="1318">AQ411</f>
        <v>0</v>
      </c>
      <c r="AR410" s="30">
        <f t="shared" ref="AR410:AR411" si="1319">AR411</f>
        <v>0</v>
      </c>
      <c r="AS410" s="30">
        <f t="shared" si="1189"/>
        <v>0</v>
      </c>
      <c r="AT410" s="30">
        <f t="shared" si="1190"/>
        <v>9200</v>
      </c>
      <c r="AU410" s="30">
        <f t="shared" si="1191"/>
        <v>0</v>
      </c>
      <c r="AV410" s="30">
        <f t="shared" ref="AV410:AV411" si="1320">AV411</f>
        <v>0</v>
      </c>
      <c r="AW410" s="30">
        <f t="shared" ref="AW410:AW411" si="1321">AW411</f>
        <v>0</v>
      </c>
      <c r="AX410" s="30">
        <f t="shared" ref="AX410:AX411" si="1322">AX411</f>
        <v>0</v>
      </c>
      <c r="AY410" s="30">
        <f t="shared" si="1192"/>
        <v>0</v>
      </c>
      <c r="AZ410" s="30">
        <f t="shared" si="1193"/>
        <v>9200</v>
      </c>
      <c r="BA410" s="30">
        <f t="shared" si="1194"/>
        <v>0</v>
      </c>
      <c r="BB410" s="30">
        <f t="shared" ref="BB410:BB411" si="1323">BB411</f>
        <v>0</v>
      </c>
      <c r="BC410" s="30">
        <f t="shared" ref="BC410:BC411" si="1324">BC411</f>
        <v>0</v>
      </c>
      <c r="BD410" s="30">
        <f t="shared" ref="BD410:BD411" si="1325">BD411</f>
        <v>0</v>
      </c>
      <c r="BE410" s="30">
        <f t="shared" ref="BE410:BE411" si="1326">BE411</f>
        <v>0</v>
      </c>
      <c r="BF410" s="30">
        <f t="shared" ref="BF410:BF411" si="1327">BF411</f>
        <v>0</v>
      </c>
      <c r="BG410" s="30">
        <f t="shared" ref="BG410:BG411" si="1328">BG411</f>
        <v>0</v>
      </c>
      <c r="BH410" s="30">
        <f t="shared" ref="BH410:BH411" si="1329">BH411</f>
        <v>0</v>
      </c>
      <c r="BI410" s="30">
        <f t="shared" ref="BI410:BI411" si="1330">BI411</f>
        <v>0</v>
      </c>
      <c r="BJ410" s="30">
        <f t="shared" ref="BJ410:BJ411" si="1331">BJ411</f>
        <v>0</v>
      </c>
      <c r="BK410" s="30">
        <f t="shared" ref="BK410:BK411" si="1332">BK411</f>
        <v>0</v>
      </c>
      <c r="BL410" s="30">
        <f t="shared" si="1186"/>
        <v>0</v>
      </c>
      <c r="BM410" s="30">
        <f t="shared" si="1187"/>
        <v>9200</v>
      </c>
      <c r="BN410" s="30">
        <f t="shared" si="1188"/>
        <v>0</v>
      </c>
      <c r="BO410" s="30">
        <f t="shared" ref="BO410:BO411" si="1333">BO411</f>
        <v>0</v>
      </c>
      <c r="BP410" s="31"/>
      <c r="BQ410" s="1"/>
      <c r="BR410" s="1"/>
      <c r="BS410" s="1"/>
      <c r="BT410" s="1"/>
      <c r="BU410" s="1"/>
      <c r="BV410" s="1"/>
      <c r="BW410" s="1"/>
      <c r="BX410" s="1"/>
      <c r="BY410" s="1"/>
    </row>
    <row r="411" ht="30">
      <c r="A411" s="28" t="s">
        <v>294</v>
      </c>
      <c r="B411" s="28" t="s">
        <v>73</v>
      </c>
      <c r="C411" s="28" t="s">
        <v>325</v>
      </c>
      <c r="D411" s="28" t="s">
        <v>370</v>
      </c>
      <c r="E411" s="28"/>
      <c r="F411" s="29" t="s">
        <v>371</v>
      </c>
      <c r="G411" s="30">
        <f t="shared" si="1291"/>
        <v>9200</v>
      </c>
      <c r="H411" s="30">
        <f t="shared" si="1292"/>
        <v>0</v>
      </c>
      <c r="I411" s="30">
        <f t="shared" si="1293"/>
        <v>0</v>
      </c>
      <c r="J411" s="30">
        <f t="shared" si="1294"/>
        <v>0</v>
      </c>
      <c r="K411" s="30">
        <f t="shared" si="1295"/>
        <v>0</v>
      </c>
      <c r="L411" s="30">
        <f t="shared" si="1296"/>
        <v>0</v>
      </c>
      <c r="M411" s="30">
        <f t="shared" si="1246"/>
        <v>9200</v>
      </c>
      <c r="N411" s="30">
        <f t="shared" si="1247"/>
        <v>0</v>
      </c>
      <c r="O411" s="30">
        <f t="shared" si="1248"/>
        <v>0</v>
      </c>
      <c r="P411" s="30">
        <f t="shared" si="1297"/>
        <v>0</v>
      </c>
      <c r="Q411" s="30">
        <f t="shared" si="1298"/>
        <v>0</v>
      </c>
      <c r="R411" s="30">
        <f t="shared" si="1299"/>
        <v>0</v>
      </c>
      <c r="S411" s="30">
        <f t="shared" si="1300"/>
        <v>-9200</v>
      </c>
      <c r="T411" s="30">
        <f t="shared" si="1301"/>
        <v>0</v>
      </c>
      <c r="U411" s="30">
        <f t="shared" si="1302"/>
        <v>0</v>
      </c>
      <c r="V411" s="30">
        <f t="shared" si="1303"/>
        <v>0</v>
      </c>
      <c r="W411" s="30">
        <f t="shared" si="1304"/>
        <v>9200</v>
      </c>
      <c r="X411" s="30">
        <f t="shared" si="1305"/>
        <v>0</v>
      </c>
      <c r="Y411" s="30">
        <f t="shared" si="1306"/>
        <v>0</v>
      </c>
      <c r="Z411" s="30">
        <f t="shared" si="1307"/>
        <v>0</v>
      </c>
      <c r="AA411" s="30">
        <f t="shared" si="1308"/>
        <v>0</v>
      </c>
      <c r="AB411" s="30">
        <f t="shared" si="1309"/>
        <v>0</v>
      </c>
      <c r="AC411" s="30">
        <f t="shared" si="1238"/>
        <v>0</v>
      </c>
      <c r="AD411" s="30">
        <f t="shared" si="1239"/>
        <v>9200</v>
      </c>
      <c r="AE411" s="30">
        <f t="shared" si="1240"/>
        <v>0</v>
      </c>
      <c r="AF411" s="30">
        <f t="shared" si="1310"/>
        <v>0</v>
      </c>
      <c r="AG411" s="30">
        <f t="shared" si="1241"/>
        <v>0</v>
      </c>
      <c r="AH411" s="30">
        <f t="shared" si="1242"/>
        <v>9200</v>
      </c>
      <c r="AI411" s="30">
        <f t="shared" si="1243"/>
        <v>0</v>
      </c>
      <c r="AJ411" s="30">
        <f t="shared" si="1311"/>
        <v>0</v>
      </c>
      <c r="AK411" s="30">
        <f t="shared" si="1312"/>
        <v>0</v>
      </c>
      <c r="AL411" s="30">
        <f t="shared" si="1313"/>
        <v>0</v>
      </c>
      <c r="AM411" s="30">
        <f t="shared" si="1314"/>
        <v>0</v>
      </c>
      <c r="AN411" s="30">
        <f t="shared" si="1315"/>
        <v>0</v>
      </c>
      <c r="AO411" s="30">
        <f t="shared" si="1316"/>
        <v>0</v>
      </c>
      <c r="AP411" s="30">
        <f t="shared" si="1317"/>
        <v>0</v>
      </c>
      <c r="AQ411" s="30">
        <f t="shared" si="1318"/>
        <v>0</v>
      </c>
      <c r="AR411" s="30">
        <f t="shared" si="1319"/>
        <v>0</v>
      </c>
      <c r="AS411" s="30">
        <f t="shared" si="1189"/>
        <v>0</v>
      </c>
      <c r="AT411" s="30">
        <f t="shared" si="1190"/>
        <v>9200</v>
      </c>
      <c r="AU411" s="30">
        <f t="shared" si="1191"/>
        <v>0</v>
      </c>
      <c r="AV411" s="30">
        <f t="shared" si="1320"/>
        <v>0</v>
      </c>
      <c r="AW411" s="30">
        <f t="shared" si="1321"/>
        <v>0</v>
      </c>
      <c r="AX411" s="30">
        <f t="shared" si="1322"/>
        <v>0</v>
      </c>
      <c r="AY411" s="30">
        <f t="shared" si="1192"/>
        <v>0</v>
      </c>
      <c r="AZ411" s="30">
        <f t="shared" si="1193"/>
        <v>9200</v>
      </c>
      <c r="BA411" s="30">
        <f t="shared" si="1194"/>
        <v>0</v>
      </c>
      <c r="BB411" s="30">
        <f t="shared" si="1323"/>
        <v>0</v>
      </c>
      <c r="BC411" s="30">
        <f t="shared" si="1324"/>
        <v>0</v>
      </c>
      <c r="BD411" s="30">
        <f t="shared" si="1325"/>
        <v>0</v>
      </c>
      <c r="BE411" s="30">
        <f t="shared" si="1326"/>
        <v>0</v>
      </c>
      <c r="BF411" s="30">
        <f t="shared" si="1327"/>
        <v>0</v>
      </c>
      <c r="BG411" s="30">
        <f t="shared" si="1328"/>
        <v>0</v>
      </c>
      <c r="BH411" s="30">
        <f t="shared" si="1329"/>
        <v>0</v>
      </c>
      <c r="BI411" s="30">
        <f t="shared" si="1330"/>
        <v>0</v>
      </c>
      <c r="BJ411" s="30">
        <f t="shared" si="1331"/>
        <v>0</v>
      </c>
      <c r="BK411" s="30">
        <f t="shared" si="1332"/>
        <v>0</v>
      </c>
      <c r="BL411" s="30">
        <f t="shared" si="1186"/>
        <v>0</v>
      </c>
      <c r="BM411" s="30">
        <f t="shared" si="1187"/>
        <v>9200</v>
      </c>
      <c r="BN411" s="30">
        <f t="shared" si="1188"/>
        <v>0</v>
      </c>
      <c r="BO411" s="30">
        <f t="shared" si="1333"/>
        <v>0</v>
      </c>
      <c r="BP411" s="31"/>
      <c r="BQ411" s="1"/>
      <c r="BR411" s="1"/>
      <c r="BS411" s="1"/>
      <c r="BT411" s="1"/>
      <c r="BU411" s="1"/>
      <c r="BV411" s="1"/>
      <c r="BW411" s="1"/>
      <c r="BX411" s="1"/>
      <c r="BY411" s="1"/>
    </row>
    <row r="412" ht="30">
      <c r="A412" s="28" t="s">
        <v>294</v>
      </c>
      <c r="B412" s="28" t="s">
        <v>73</v>
      </c>
      <c r="C412" s="28" t="s">
        <v>325</v>
      </c>
      <c r="D412" s="28" t="s">
        <v>370</v>
      </c>
      <c r="E412" s="28" t="s">
        <v>127</v>
      </c>
      <c r="F412" s="29" t="s">
        <v>128</v>
      </c>
      <c r="G412" s="30">
        <v>9200</v>
      </c>
      <c r="H412" s="30"/>
      <c r="I412" s="30"/>
      <c r="J412" s="30"/>
      <c r="K412" s="30"/>
      <c r="L412" s="30"/>
      <c r="M412" s="30">
        <f t="shared" si="1246"/>
        <v>9200</v>
      </c>
      <c r="N412" s="30">
        <f t="shared" si="1247"/>
        <v>0</v>
      </c>
      <c r="O412" s="30">
        <f t="shared" si="1248"/>
        <v>0</v>
      </c>
      <c r="P412" s="30"/>
      <c r="Q412" s="30"/>
      <c r="R412" s="30"/>
      <c r="S412" s="30">
        <v>-9200</v>
      </c>
      <c r="T412" s="30"/>
      <c r="U412" s="30"/>
      <c r="V412" s="30"/>
      <c r="W412" s="30">
        <v>9200</v>
      </c>
      <c r="X412" s="30"/>
      <c r="Y412" s="30"/>
      <c r="Z412" s="30"/>
      <c r="AA412" s="30"/>
      <c r="AB412" s="30"/>
      <c r="AC412" s="30">
        <f t="shared" si="1238"/>
        <v>0</v>
      </c>
      <c r="AD412" s="30">
        <f t="shared" si="1239"/>
        <v>9200</v>
      </c>
      <c r="AE412" s="30">
        <f t="shared" si="1240"/>
        <v>0</v>
      </c>
      <c r="AF412" s="30"/>
      <c r="AG412" s="30">
        <f t="shared" si="1241"/>
        <v>0</v>
      </c>
      <c r="AH412" s="30">
        <f t="shared" si="1242"/>
        <v>9200</v>
      </c>
      <c r="AI412" s="30">
        <f t="shared" si="1243"/>
        <v>0</v>
      </c>
      <c r="AJ412" s="30"/>
      <c r="AK412" s="30"/>
      <c r="AL412" s="30"/>
      <c r="AM412" s="30"/>
      <c r="AN412" s="30"/>
      <c r="AO412" s="30"/>
      <c r="AP412" s="30"/>
      <c r="AQ412" s="30"/>
      <c r="AR412" s="30"/>
      <c r="AS412" s="30">
        <f t="shared" si="1189"/>
        <v>0</v>
      </c>
      <c r="AT412" s="30">
        <f t="shared" si="1190"/>
        <v>9200</v>
      </c>
      <c r="AU412" s="30">
        <f t="shared" si="1191"/>
        <v>0</v>
      </c>
      <c r="AV412" s="30"/>
      <c r="AW412" s="30"/>
      <c r="AX412" s="30"/>
      <c r="AY412" s="30">
        <f t="shared" si="1192"/>
        <v>0</v>
      </c>
      <c r="AZ412" s="30">
        <f t="shared" si="1193"/>
        <v>9200</v>
      </c>
      <c r="BA412" s="30">
        <f t="shared" si="1194"/>
        <v>0</v>
      </c>
      <c r="BB412" s="30"/>
      <c r="BC412" s="30"/>
      <c r="BD412" s="30"/>
      <c r="BE412" s="30"/>
      <c r="BF412" s="30"/>
      <c r="BG412" s="30"/>
      <c r="BH412" s="30"/>
      <c r="BI412" s="30"/>
      <c r="BJ412" s="30"/>
      <c r="BK412" s="30"/>
      <c r="BL412" s="30">
        <f t="shared" si="1186"/>
        <v>0</v>
      </c>
      <c r="BM412" s="30">
        <f t="shared" si="1187"/>
        <v>9200</v>
      </c>
      <c r="BN412" s="30">
        <f t="shared" si="1188"/>
        <v>0</v>
      </c>
      <c r="BO412" s="30"/>
      <c r="BP412" s="31"/>
      <c r="BQ412" s="1"/>
      <c r="BR412" s="1"/>
      <c r="BS412" s="1"/>
      <c r="BT412" s="1"/>
      <c r="BU412" s="1"/>
      <c r="BV412" s="1"/>
      <c r="BW412" s="1"/>
      <c r="BX412" s="1"/>
      <c r="BY412" s="1"/>
    </row>
    <row r="413" ht="45">
      <c r="A413" s="28" t="s">
        <v>294</v>
      </c>
      <c r="B413" s="28" t="s">
        <v>73</v>
      </c>
      <c r="C413" s="28" t="s">
        <v>325</v>
      </c>
      <c r="D413" s="28" t="s">
        <v>313</v>
      </c>
      <c r="E413" s="28"/>
      <c r="F413" s="29" t="s">
        <v>314</v>
      </c>
      <c r="G413" s="30">
        <f>G416+G414</f>
        <v>109099.09999999999</v>
      </c>
      <c r="H413" s="30">
        <f>H416+H414</f>
        <v>109797.59999999999</v>
      </c>
      <c r="I413" s="30">
        <f>I416+I414</f>
        <v>109797.59999999999</v>
      </c>
      <c r="J413" s="30">
        <f>J416+J414</f>
        <v>0</v>
      </c>
      <c r="K413" s="30">
        <f>K416+K414</f>
        <v>0</v>
      </c>
      <c r="L413" s="30">
        <f>L416+L414</f>
        <v>0</v>
      </c>
      <c r="M413" s="30">
        <f t="shared" si="1246"/>
        <v>109099.09999999999</v>
      </c>
      <c r="N413" s="30">
        <f t="shared" si="1247"/>
        <v>109797.59999999999</v>
      </c>
      <c r="O413" s="30">
        <f t="shared" si="1248"/>
        <v>109797.59999999999</v>
      </c>
      <c r="P413" s="30">
        <f>P416+P414</f>
        <v>0</v>
      </c>
      <c r="Q413" s="30">
        <f>Q416+Q414</f>
        <v>0</v>
      </c>
      <c r="R413" s="30">
        <f>R416+R414</f>
        <v>0</v>
      </c>
      <c r="S413" s="30">
        <f>S416+S414</f>
        <v>0</v>
      </c>
      <c r="T413" s="30">
        <f>T416+T414</f>
        <v>0</v>
      </c>
      <c r="U413" s="30">
        <f>U416+U414</f>
        <v>0</v>
      </c>
      <c r="V413" s="30">
        <f>V416+V414</f>
        <v>0</v>
      </c>
      <c r="W413" s="30">
        <f>W416+W414</f>
        <v>0</v>
      </c>
      <c r="X413" s="30">
        <f>X416+X414</f>
        <v>0</v>
      </c>
      <c r="Y413" s="30">
        <f>Y416+Y414</f>
        <v>0</v>
      </c>
      <c r="Z413" s="30">
        <f>Z416+Z414</f>
        <v>0</v>
      </c>
      <c r="AA413" s="30">
        <f>AA416+AA414</f>
        <v>0</v>
      </c>
      <c r="AB413" s="30">
        <f>AB416+AB414</f>
        <v>0</v>
      </c>
      <c r="AC413" s="30">
        <f t="shared" si="1238"/>
        <v>109099.09999999999</v>
      </c>
      <c r="AD413" s="30">
        <f t="shared" si="1239"/>
        <v>109797.59999999999</v>
      </c>
      <c r="AE413" s="30">
        <f t="shared" si="1240"/>
        <v>109797.59999999999</v>
      </c>
      <c r="AF413" s="30">
        <f>AF416+AF414</f>
        <v>0</v>
      </c>
      <c r="AG413" s="30">
        <f t="shared" si="1241"/>
        <v>109099.09999999999</v>
      </c>
      <c r="AH413" s="30">
        <f t="shared" si="1242"/>
        <v>109797.59999999999</v>
      </c>
      <c r="AI413" s="30">
        <f t="shared" si="1243"/>
        <v>109797.59999999999</v>
      </c>
      <c r="AJ413" s="30">
        <f>AJ416+AJ414</f>
        <v>0</v>
      </c>
      <c r="AK413" s="30">
        <f>AK416+AK414</f>
        <v>0</v>
      </c>
      <c r="AL413" s="30">
        <f>AL416+AL414</f>
        <v>0</v>
      </c>
      <c r="AM413" s="30">
        <f>AM416+AM414</f>
        <v>0</v>
      </c>
      <c r="AN413" s="30">
        <f>AN416+AN414</f>
        <v>0</v>
      </c>
      <c r="AO413" s="30">
        <f>AO416+AO414</f>
        <v>0</v>
      </c>
      <c r="AP413" s="30">
        <f>AP416+AP414</f>
        <v>0</v>
      </c>
      <c r="AQ413" s="30">
        <f>AQ416+AQ414</f>
        <v>0</v>
      </c>
      <c r="AR413" s="30">
        <f>AR416+AR414</f>
        <v>0</v>
      </c>
      <c r="AS413" s="30">
        <f t="shared" si="1189"/>
        <v>109099.09999999999</v>
      </c>
      <c r="AT413" s="30">
        <f t="shared" si="1190"/>
        <v>109797.59999999999</v>
      </c>
      <c r="AU413" s="30">
        <f t="shared" si="1191"/>
        <v>109797.59999999999</v>
      </c>
      <c r="AV413" s="30">
        <f>AV416+AV414</f>
        <v>0</v>
      </c>
      <c r="AW413" s="30">
        <f>AW416+AW414</f>
        <v>0</v>
      </c>
      <c r="AX413" s="30">
        <f>AX416+AX414</f>
        <v>0</v>
      </c>
      <c r="AY413" s="30">
        <f t="shared" si="1192"/>
        <v>109099.09999999999</v>
      </c>
      <c r="AZ413" s="30">
        <f t="shared" si="1193"/>
        <v>109797.59999999999</v>
      </c>
      <c r="BA413" s="30">
        <f t="shared" si="1194"/>
        <v>109797.59999999999</v>
      </c>
      <c r="BB413" s="30">
        <f>BB416+BB414</f>
        <v>0</v>
      </c>
      <c r="BC413" s="30">
        <f>BC416+BC414</f>
        <v>0</v>
      </c>
      <c r="BD413" s="30">
        <f>BD416+BD414</f>
        <v>0</v>
      </c>
      <c r="BE413" s="30">
        <f>BE416+BE414</f>
        <v>0</v>
      </c>
      <c r="BF413" s="30">
        <f>BF416+BF414</f>
        <v>0</v>
      </c>
      <c r="BG413" s="30">
        <f>BG416+BG414</f>
        <v>0</v>
      </c>
      <c r="BH413" s="30">
        <f>BH416+BH414</f>
        <v>0</v>
      </c>
      <c r="BI413" s="30">
        <f>BI416+BI414</f>
        <v>0</v>
      </c>
      <c r="BJ413" s="30">
        <f>BJ416+BJ414</f>
        <v>0</v>
      </c>
      <c r="BK413" s="30">
        <f>BK416+BK414</f>
        <v>0</v>
      </c>
      <c r="BL413" s="30">
        <f t="shared" si="1186"/>
        <v>109099.09999999999</v>
      </c>
      <c r="BM413" s="30">
        <f t="shared" si="1187"/>
        <v>109797.59999999999</v>
      </c>
      <c r="BN413" s="30">
        <f t="shared" si="1188"/>
        <v>109797.59999999999</v>
      </c>
      <c r="BO413" s="30">
        <f>BO416+BO414</f>
        <v>0</v>
      </c>
      <c r="BP413" s="31"/>
      <c r="BQ413" s="1"/>
      <c r="BR413" s="1"/>
      <c r="BS413" s="1"/>
      <c r="BT413" s="1"/>
      <c r="BU413" s="1"/>
      <c r="BV413" s="1"/>
      <c r="BW413" s="1"/>
      <c r="BX413" s="1"/>
      <c r="BY413" s="1"/>
    </row>
    <row r="414" ht="30">
      <c r="A414" s="28" t="s">
        <v>294</v>
      </c>
      <c r="B414" s="28" t="s">
        <v>73</v>
      </c>
      <c r="C414" s="28" t="s">
        <v>325</v>
      </c>
      <c r="D414" s="28" t="s">
        <v>315</v>
      </c>
      <c r="E414" s="28"/>
      <c r="F414" s="29" t="s">
        <v>310</v>
      </c>
      <c r="G414" s="30">
        <f>G415</f>
        <v>100735.2</v>
      </c>
      <c r="H414" s="30">
        <f>H415</f>
        <v>101433.7</v>
      </c>
      <c r="I414" s="30">
        <f>I415</f>
        <v>101433.7</v>
      </c>
      <c r="J414" s="30">
        <f>J415</f>
        <v>0</v>
      </c>
      <c r="K414" s="30">
        <f>K415</f>
        <v>0</v>
      </c>
      <c r="L414" s="30">
        <f>L415</f>
        <v>0</v>
      </c>
      <c r="M414" s="30">
        <f t="shared" si="1246"/>
        <v>100735.2</v>
      </c>
      <c r="N414" s="30">
        <f t="shared" si="1247"/>
        <v>101433.7</v>
      </c>
      <c r="O414" s="30">
        <f t="shared" si="1248"/>
        <v>101433.7</v>
      </c>
      <c r="P414" s="30">
        <f>P415</f>
        <v>0</v>
      </c>
      <c r="Q414" s="30">
        <f>Q415</f>
        <v>0</v>
      </c>
      <c r="R414" s="30">
        <f>R415</f>
        <v>0</v>
      </c>
      <c r="S414" s="30">
        <f>S415</f>
        <v>0</v>
      </c>
      <c r="T414" s="30">
        <f>T415</f>
        <v>0</v>
      </c>
      <c r="U414" s="30">
        <f>U415</f>
        <v>0</v>
      </c>
      <c r="V414" s="30">
        <f>V415</f>
        <v>0</v>
      </c>
      <c r="W414" s="30">
        <f>W415</f>
        <v>0</v>
      </c>
      <c r="X414" s="30">
        <f>X415</f>
        <v>0</v>
      </c>
      <c r="Y414" s="30">
        <f>Y415</f>
        <v>0</v>
      </c>
      <c r="Z414" s="30">
        <f>Z415</f>
        <v>0</v>
      </c>
      <c r="AA414" s="30">
        <f>AA415</f>
        <v>0</v>
      </c>
      <c r="AB414" s="30">
        <f>AB415</f>
        <v>0</v>
      </c>
      <c r="AC414" s="30">
        <f t="shared" si="1238"/>
        <v>100735.2</v>
      </c>
      <c r="AD414" s="30">
        <f t="shared" si="1239"/>
        <v>101433.7</v>
      </c>
      <c r="AE414" s="30">
        <f t="shared" si="1240"/>
        <v>101433.7</v>
      </c>
      <c r="AF414" s="30">
        <f>AF415</f>
        <v>0</v>
      </c>
      <c r="AG414" s="30">
        <f t="shared" si="1241"/>
        <v>100735.2</v>
      </c>
      <c r="AH414" s="30">
        <f t="shared" si="1242"/>
        <v>101433.7</v>
      </c>
      <c r="AI414" s="30">
        <f t="shared" si="1243"/>
        <v>101433.7</v>
      </c>
      <c r="AJ414" s="30">
        <f>AJ415</f>
        <v>0</v>
      </c>
      <c r="AK414" s="30">
        <f>AK415</f>
        <v>0</v>
      </c>
      <c r="AL414" s="30">
        <f>AL415</f>
        <v>0</v>
      </c>
      <c r="AM414" s="30">
        <f>AM415</f>
        <v>0</v>
      </c>
      <c r="AN414" s="30">
        <f>AN415</f>
        <v>0</v>
      </c>
      <c r="AO414" s="30">
        <f>AO415</f>
        <v>0</v>
      </c>
      <c r="AP414" s="30">
        <f>AP415</f>
        <v>0</v>
      </c>
      <c r="AQ414" s="30">
        <f>AQ415</f>
        <v>0</v>
      </c>
      <c r="AR414" s="30">
        <f>AR415</f>
        <v>0</v>
      </c>
      <c r="AS414" s="30">
        <f t="shared" si="1189"/>
        <v>100735.2</v>
      </c>
      <c r="AT414" s="30">
        <f t="shared" si="1190"/>
        <v>101433.7</v>
      </c>
      <c r="AU414" s="30">
        <f t="shared" si="1191"/>
        <v>101433.7</v>
      </c>
      <c r="AV414" s="30">
        <f>AV415</f>
        <v>0</v>
      </c>
      <c r="AW414" s="30">
        <f>AW415</f>
        <v>0</v>
      </c>
      <c r="AX414" s="30">
        <f>AX415</f>
        <v>0</v>
      </c>
      <c r="AY414" s="30">
        <f t="shared" si="1192"/>
        <v>100735.2</v>
      </c>
      <c r="AZ414" s="30">
        <f t="shared" si="1193"/>
        <v>101433.7</v>
      </c>
      <c r="BA414" s="30">
        <f t="shared" si="1194"/>
        <v>101433.7</v>
      </c>
      <c r="BB414" s="30">
        <f>BB415</f>
        <v>0</v>
      </c>
      <c r="BC414" s="30">
        <f>BC415</f>
        <v>0</v>
      </c>
      <c r="BD414" s="30">
        <f>BD415</f>
        <v>0</v>
      </c>
      <c r="BE414" s="30">
        <f>BE415</f>
        <v>0</v>
      </c>
      <c r="BF414" s="30">
        <f>BF415</f>
        <v>0</v>
      </c>
      <c r="BG414" s="30">
        <f>BG415</f>
        <v>0</v>
      </c>
      <c r="BH414" s="30">
        <f>BH415</f>
        <v>0</v>
      </c>
      <c r="BI414" s="30">
        <f>BI415</f>
        <v>0</v>
      </c>
      <c r="BJ414" s="30">
        <f>BJ415</f>
        <v>0</v>
      </c>
      <c r="BK414" s="30">
        <f>BK415</f>
        <v>0</v>
      </c>
      <c r="BL414" s="30">
        <f t="shared" si="1186"/>
        <v>100735.2</v>
      </c>
      <c r="BM414" s="30">
        <f t="shared" si="1187"/>
        <v>101433.7</v>
      </c>
      <c r="BN414" s="30">
        <f t="shared" si="1188"/>
        <v>101433.7</v>
      </c>
      <c r="BO414" s="30">
        <f>BO415</f>
        <v>0</v>
      </c>
      <c r="BP414" s="31"/>
      <c r="BQ414" s="1"/>
      <c r="BR414" s="1"/>
      <c r="BS414" s="1"/>
      <c r="BT414" s="1"/>
      <c r="BU414" s="1"/>
      <c r="BV414" s="1"/>
      <c r="BW414" s="1"/>
      <c r="BX414" s="1"/>
      <c r="BY414" s="1"/>
    </row>
    <row r="415" ht="30">
      <c r="A415" s="28" t="s">
        <v>294</v>
      </c>
      <c r="B415" s="28" t="s">
        <v>73</v>
      </c>
      <c r="C415" s="28" t="s">
        <v>325</v>
      </c>
      <c r="D415" s="28" t="s">
        <v>315</v>
      </c>
      <c r="E415" s="28" t="s">
        <v>127</v>
      </c>
      <c r="F415" s="29" t="s">
        <v>128</v>
      </c>
      <c r="G415" s="30">
        <v>100735.2</v>
      </c>
      <c r="H415" s="30">
        <v>101433.7</v>
      </c>
      <c r="I415" s="30">
        <v>101433.7</v>
      </c>
      <c r="J415" s="30"/>
      <c r="K415" s="30"/>
      <c r="L415" s="30"/>
      <c r="M415" s="30">
        <f t="shared" si="1246"/>
        <v>100735.2</v>
      </c>
      <c r="N415" s="30">
        <f t="shared" si="1247"/>
        <v>101433.7</v>
      </c>
      <c r="O415" s="30">
        <f t="shared" si="1248"/>
        <v>101433.7</v>
      </c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>
        <f t="shared" si="1238"/>
        <v>100735.2</v>
      </c>
      <c r="AD415" s="30">
        <f t="shared" si="1239"/>
        <v>101433.7</v>
      </c>
      <c r="AE415" s="30">
        <f t="shared" si="1240"/>
        <v>101433.7</v>
      </c>
      <c r="AF415" s="30"/>
      <c r="AG415" s="30">
        <f t="shared" si="1241"/>
        <v>100735.2</v>
      </c>
      <c r="AH415" s="30">
        <f t="shared" si="1242"/>
        <v>101433.7</v>
      </c>
      <c r="AI415" s="30">
        <f t="shared" si="1243"/>
        <v>101433.7</v>
      </c>
      <c r="AJ415" s="30"/>
      <c r="AK415" s="30"/>
      <c r="AL415" s="30"/>
      <c r="AM415" s="30"/>
      <c r="AN415" s="30"/>
      <c r="AO415" s="30"/>
      <c r="AP415" s="30"/>
      <c r="AQ415" s="30"/>
      <c r="AR415" s="30"/>
      <c r="AS415" s="30">
        <f t="shared" si="1189"/>
        <v>100735.2</v>
      </c>
      <c r="AT415" s="30">
        <f t="shared" si="1190"/>
        <v>101433.7</v>
      </c>
      <c r="AU415" s="30">
        <f t="shared" si="1191"/>
        <v>101433.7</v>
      </c>
      <c r="AV415" s="30"/>
      <c r="AW415" s="30"/>
      <c r="AX415" s="30"/>
      <c r="AY415" s="30">
        <f t="shared" si="1192"/>
        <v>100735.2</v>
      </c>
      <c r="AZ415" s="30">
        <f t="shared" si="1193"/>
        <v>101433.7</v>
      </c>
      <c r="BA415" s="30">
        <f t="shared" si="1194"/>
        <v>101433.7</v>
      </c>
      <c r="BB415" s="30"/>
      <c r="BC415" s="30"/>
      <c r="BD415" s="30"/>
      <c r="BE415" s="30"/>
      <c r="BF415" s="30"/>
      <c r="BG415" s="30"/>
      <c r="BH415" s="30"/>
      <c r="BI415" s="30"/>
      <c r="BJ415" s="30"/>
      <c r="BK415" s="30"/>
      <c r="BL415" s="30">
        <f t="shared" si="1186"/>
        <v>100735.2</v>
      </c>
      <c r="BM415" s="30">
        <f t="shared" si="1187"/>
        <v>101433.7</v>
      </c>
      <c r="BN415" s="30">
        <f t="shared" si="1188"/>
        <v>101433.7</v>
      </c>
      <c r="BO415" s="30"/>
      <c r="BP415" s="31"/>
      <c r="BQ415" s="1"/>
      <c r="BR415" s="1"/>
      <c r="BS415" s="1"/>
      <c r="BT415" s="1"/>
      <c r="BU415" s="1"/>
      <c r="BV415" s="1"/>
      <c r="BW415" s="1"/>
      <c r="BX415" s="1"/>
      <c r="BY415" s="1"/>
    </row>
    <row r="416" ht="75">
      <c r="A416" s="28" t="s">
        <v>294</v>
      </c>
      <c r="B416" s="28" t="s">
        <v>73</v>
      </c>
      <c r="C416" s="28" t="s">
        <v>325</v>
      </c>
      <c r="D416" s="28" t="s">
        <v>372</v>
      </c>
      <c r="E416" s="28"/>
      <c r="F416" s="29" t="s">
        <v>373</v>
      </c>
      <c r="G416" s="30">
        <f>G417</f>
        <v>8363.8999999999996</v>
      </c>
      <c r="H416" s="30">
        <f>H417</f>
        <v>8363.8999999999996</v>
      </c>
      <c r="I416" s="30">
        <f>I417</f>
        <v>8363.8999999999996</v>
      </c>
      <c r="J416" s="30">
        <f>J417</f>
        <v>0</v>
      </c>
      <c r="K416" s="30">
        <f>K417</f>
        <v>0</v>
      </c>
      <c r="L416" s="30">
        <f>L417</f>
        <v>0</v>
      </c>
      <c r="M416" s="30">
        <f t="shared" si="1246"/>
        <v>8363.8999999999996</v>
      </c>
      <c r="N416" s="30">
        <f t="shared" si="1247"/>
        <v>8363.8999999999996</v>
      </c>
      <c r="O416" s="30">
        <f t="shared" si="1248"/>
        <v>8363.8999999999996</v>
      </c>
      <c r="P416" s="30">
        <f>P417</f>
        <v>0</v>
      </c>
      <c r="Q416" s="30">
        <f>Q417</f>
        <v>0</v>
      </c>
      <c r="R416" s="30">
        <f>R417</f>
        <v>0</v>
      </c>
      <c r="S416" s="30">
        <f>S417</f>
        <v>0</v>
      </c>
      <c r="T416" s="30">
        <f>T417</f>
        <v>0</v>
      </c>
      <c r="U416" s="30">
        <f>U417</f>
        <v>0</v>
      </c>
      <c r="V416" s="30">
        <f>V417</f>
        <v>0</v>
      </c>
      <c r="W416" s="30">
        <f>W417</f>
        <v>0</v>
      </c>
      <c r="X416" s="30">
        <f>X417</f>
        <v>0</v>
      </c>
      <c r="Y416" s="30">
        <f>Y417</f>
        <v>0</v>
      </c>
      <c r="Z416" s="30">
        <f>Z417</f>
        <v>0</v>
      </c>
      <c r="AA416" s="30">
        <f>AA417</f>
        <v>0</v>
      </c>
      <c r="AB416" s="30">
        <f>AB417</f>
        <v>0</v>
      </c>
      <c r="AC416" s="30">
        <f t="shared" si="1238"/>
        <v>8363.8999999999996</v>
      </c>
      <c r="AD416" s="30">
        <f t="shared" si="1239"/>
        <v>8363.8999999999996</v>
      </c>
      <c r="AE416" s="30">
        <f t="shared" si="1240"/>
        <v>8363.8999999999996</v>
      </c>
      <c r="AF416" s="30">
        <f>AF417</f>
        <v>0</v>
      </c>
      <c r="AG416" s="30">
        <f t="shared" si="1241"/>
        <v>8363.8999999999996</v>
      </c>
      <c r="AH416" s="30">
        <f t="shared" si="1242"/>
        <v>8363.8999999999996</v>
      </c>
      <c r="AI416" s="30">
        <f t="shared" si="1243"/>
        <v>8363.8999999999996</v>
      </c>
      <c r="AJ416" s="30">
        <f>AJ417</f>
        <v>0</v>
      </c>
      <c r="AK416" s="30">
        <f>AK417</f>
        <v>0</v>
      </c>
      <c r="AL416" s="30">
        <f>AL417</f>
        <v>0</v>
      </c>
      <c r="AM416" s="30">
        <f>AM417</f>
        <v>0</v>
      </c>
      <c r="AN416" s="30">
        <f>AN417</f>
        <v>0</v>
      </c>
      <c r="AO416" s="30">
        <f>AO417</f>
        <v>0</v>
      </c>
      <c r="AP416" s="30">
        <f>AP417</f>
        <v>0</v>
      </c>
      <c r="AQ416" s="30">
        <f>AQ417</f>
        <v>0</v>
      </c>
      <c r="AR416" s="30">
        <f>AR417</f>
        <v>0</v>
      </c>
      <c r="AS416" s="30">
        <f t="shared" si="1189"/>
        <v>8363.8999999999996</v>
      </c>
      <c r="AT416" s="30">
        <f t="shared" si="1190"/>
        <v>8363.8999999999996</v>
      </c>
      <c r="AU416" s="30">
        <f t="shared" si="1191"/>
        <v>8363.8999999999996</v>
      </c>
      <c r="AV416" s="30">
        <f>AV417</f>
        <v>0</v>
      </c>
      <c r="AW416" s="30">
        <f>AW417</f>
        <v>0</v>
      </c>
      <c r="AX416" s="30">
        <f>AX417</f>
        <v>0</v>
      </c>
      <c r="AY416" s="30">
        <f t="shared" si="1192"/>
        <v>8363.8999999999996</v>
      </c>
      <c r="AZ416" s="30">
        <f t="shared" si="1193"/>
        <v>8363.8999999999996</v>
      </c>
      <c r="BA416" s="30">
        <f t="shared" si="1194"/>
        <v>8363.8999999999996</v>
      </c>
      <c r="BB416" s="30">
        <f>BB417</f>
        <v>0</v>
      </c>
      <c r="BC416" s="30">
        <f>BC417</f>
        <v>0</v>
      </c>
      <c r="BD416" s="30">
        <f>BD417</f>
        <v>0</v>
      </c>
      <c r="BE416" s="30">
        <f>BE417</f>
        <v>0</v>
      </c>
      <c r="BF416" s="30">
        <f>BF417</f>
        <v>0</v>
      </c>
      <c r="BG416" s="30">
        <f>BG417</f>
        <v>0</v>
      </c>
      <c r="BH416" s="30">
        <f>BH417</f>
        <v>0</v>
      </c>
      <c r="BI416" s="30">
        <f>BI417</f>
        <v>0</v>
      </c>
      <c r="BJ416" s="30">
        <f>BJ417</f>
        <v>0</v>
      </c>
      <c r="BK416" s="30">
        <f>BK417</f>
        <v>0</v>
      </c>
      <c r="BL416" s="30">
        <f t="shared" si="1186"/>
        <v>8363.8999999999996</v>
      </c>
      <c r="BM416" s="30">
        <f t="shared" si="1187"/>
        <v>8363.8999999999996</v>
      </c>
      <c r="BN416" s="30">
        <f t="shared" si="1188"/>
        <v>8363.8999999999996</v>
      </c>
      <c r="BO416" s="30">
        <f>BO417</f>
        <v>0</v>
      </c>
      <c r="BP416" s="31"/>
      <c r="BQ416" s="1"/>
      <c r="BR416" s="1"/>
      <c r="BS416" s="1"/>
      <c r="BT416" s="1"/>
      <c r="BU416" s="1"/>
      <c r="BV416" s="1"/>
      <c r="BW416" s="1"/>
      <c r="BX416" s="1"/>
      <c r="BY416" s="1"/>
    </row>
    <row r="417" ht="30">
      <c r="A417" s="28" t="s">
        <v>294</v>
      </c>
      <c r="B417" s="28" t="s">
        <v>73</v>
      </c>
      <c r="C417" s="28" t="s">
        <v>325</v>
      </c>
      <c r="D417" s="28" t="s">
        <v>372</v>
      </c>
      <c r="E417" s="28" t="s">
        <v>127</v>
      </c>
      <c r="F417" s="29" t="s">
        <v>128</v>
      </c>
      <c r="G417" s="30">
        <v>8363.8999999999996</v>
      </c>
      <c r="H417" s="30">
        <v>8363.8999999999996</v>
      </c>
      <c r="I417" s="30">
        <v>8363.8999999999996</v>
      </c>
      <c r="J417" s="30"/>
      <c r="K417" s="30"/>
      <c r="L417" s="30"/>
      <c r="M417" s="30">
        <f t="shared" si="1246"/>
        <v>8363.8999999999996</v>
      </c>
      <c r="N417" s="30">
        <f t="shared" si="1247"/>
        <v>8363.8999999999996</v>
      </c>
      <c r="O417" s="30">
        <f t="shared" si="1248"/>
        <v>8363.8999999999996</v>
      </c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>
        <f t="shared" si="1238"/>
        <v>8363.8999999999996</v>
      </c>
      <c r="AD417" s="30">
        <f t="shared" si="1239"/>
        <v>8363.8999999999996</v>
      </c>
      <c r="AE417" s="30">
        <f t="shared" si="1240"/>
        <v>8363.8999999999996</v>
      </c>
      <c r="AF417" s="30"/>
      <c r="AG417" s="30">
        <f t="shared" si="1241"/>
        <v>8363.8999999999996</v>
      </c>
      <c r="AH417" s="30">
        <f t="shared" si="1242"/>
        <v>8363.8999999999996</v>
      </c>
      <c r="AI417" s="30">
        <f t="shared" si="1243"/>
        <v>8363.8999999999996</v>
      </c>
      <c r="AJ417" s="30"/>
      <c r="AK417" s="30"/>
      <c r="AL417" s="30"/>
      <c r="AM417" s="30"/>
      <c r="AN417" s="30"/>
      <c r="AO417" s="30"/>
      <c r="AP417" s="30"/>
      <c r="AQ417" s="30"/>
      <c r="AR417" s="30"/>
      <c r="AS417" s="30">
        <f t="shared" si="1189"/>
        <v>8363.8999999999996</v>
      </c>
      <c r="AT417" s="30">
        <f t="shared" si="1190"/>
        <v>8363.8999999999996</v>
      </c>
      <c r="AU417" s="30">
        <f t="shared" si="1191"/>
        <v>8363.8999999999996</v>
      </c>
      <c r="AV417" s="30"/>
      <c r="AW417" s="30"/>
      <c r="AX417" s="30"/>
      <c r="AY417" s="30">
        <f t="shared" si="1192"/>
        <v>8363.8999999999996</v>
      </c>
      <c r="AZ417" s="30">
        <f t="shared" si="1193"/>
        <v>8363.8999999999996</v>
      </c>
      <c r="BA417" s="30">
        <f t="shared" si="1194"/>
        <v>8363.8999999999996</v>
      </c>
      <c r="BB417" s="30"/>
      <c r="BC417" s="30"/>
      <c r="BD417" s="30"/>
      <c r="BE417" s="30"/>
      <c r="BF417" s="30"/>
      <c r="BG417" s="30"/>
      <c r="BH417" s="30"/>
      <c r="BI417" s="30"/>
      <c r="BJ417" s="30"/>
      <c r="BK417" s="30"/>
      <c r="BL417" s="30">
        <f t="shared" si="1186"/>
        <v>8363.8999999999996</v>
      </c>
      <c r="BM417" s="30">
        <f t="shared" si="1187"/>
        <v>8363.8999999999996</v>
      </c>
      <c r="BN417" s="30">
        <f t="shared" si="1188"/>
        <v>8363.8999999999996</v>
      </c>
      <c r="BO417" s="30"/>
      <c r="BP417" s="31"/>
      <c r="BQ417" s="1"/>
      <c r="BR417" s="1"/>
      <c r="BS417" s="1"/>
      <c r="BT417" s="1"/>
      <c r="BU417" s="1"/>
      <c r="BV417" s="1"/>
      <c r="BW417" s="1"/>
      <c r="BX417" s="1"/>
      <c r="BY417" s="1"/>
    </row>
    <row r="418" ht="60">
      <c r="A418" s="28" t="s">
        <v>294</v>
      </c>
      <c r="B418" s="28" t="s">
        <v>73</v>
      </c>
      <c r="C418" s="28" t="s">
        <v>325</v>
      </c>
      <c r="D418" s="28" t="s">
        <v>318</v>
      </c>
      <c r="E418" s="28"/>
      <c r="F418" s="29" t="s">
        <v>319</v>
      </c>
      <c r="G418" s="30">
        <f>G419+G421+G425+G427+G429</f>
        <v>805713.19999999995</v>
      </c>
      <c r="H418" s="30">
        <f>H419+H421+H425+H427+H429</f>
        <v>650915</v>
      </c>
      <c r="I418" s="30">
        <f>I419+I421+I425+I427+I429</f>
        <v>268969.79999999999</v>
      </c>
      <c r="J418" s="30">
        <f>J419+J421+J425+J427+J429</f>
        <v>0</v>
      </c>
      <c r="K418" s="30">
        <f>K419+K421+K425+K427+K429</f>
        <v>0</v>
      </c>
      <c r="L418" s="30">
        <f>L419+L421+L425+L427+L429</f>
        <v>0</v>
      </c>
      <c r="M418" s="30">
        <f t="shared" si="1246"/>
        <v>805713.19999999995</v>
      </c>
      <c r="N418" s="30">
        <f t="shared" si="1247"/>
        <v>650915</v>
      </c>
      <c r="O418" s="30">
        <f t="shared" si="1248"/>
        <v>268969.79999999999</v>
      </c>
      <c r="P418" s="30">
        <f>P419+P421+P425+P427+P429</f>
        <v>0</v>
      </c>
      <c r="Q418" s="30">
        <f>Q419+Q421+Q425+Q427+Q429</f>
        <v>0</v>
      </c>
      <c r="R418" s="30">
        <f>R419+R421+R425+R427+R429</f>
        <v>202126.59700000001</v>
      </c>
      <c r="S418" s="30">
        <f>S419+S421+S425+S427+S429</f>
        <v>-45968.428999999996</v>
      </c>
      <c r="T418" s="30">
        <f>T419+T421+T425+T427+T429</f>
        <v>0</v>
      </c>
      <c r="U418" s="30">
        <f>U419+U421+U425+U427+U429</f>
        <v>0</v>
      </c>
      <c r="V418" s="30">
        <f>V419+V421+V425+V427+V429</f>
        <v>0</v>
      </c>
      <c r="W418" s="30">
        <f>W419+W421+W425+W427+W429</f>
        <v>0</v>
      </c>
      <c r="X418" s="30">
        <f>X419+X421+X425+X427+X429</f>
        <v>0</v>
      </c>
      <c r="Y418" s="30">
        <f>Y419+Y421+Y425+Y427+Y429</f>
        <v>0</v>
      </c>
      <c r="Z418" s="30">
        <f>Z419+Z421+Z425+Z427+Z429</f>
        <v>0</v>
      </c>
      <c r="AA418" s="30">
        <f>AA419+AA421+AA425+AA427+AA429</f>
        <v>45968.428999999996</v>
      </c>
      <c r="AB418" s="30">
        <f>AB419+AB421+AB425+AB427+AB429</f>
        <v>0</v>
      </c>
      <c r="AC418" s="30">
        <f t="shared" si="1238"/>
        <v>961871.36800000002</v>
      </c>
      <c r="AD418" s="30">
        <f t="shared" si="1239"/>
        <v>650915</v>
      </c>
      <c r="AE418" s="30">
        <f t="shared" si="1240"/>
        <v>314938.22899999999</v>
      </c>
      <c r="AF418" s="30">
        <f>AF419+AF421+AF425+AF427+AF429</f>
        <v>-6000</v>
      </c>
      <c r="AG418" s="30">
        <f t="shared" si="1241"/>
        <v>955871.36800000002</v>
      </c>
      <c r="AH418" s="30">
        <f t="shared" si="1242"/>
        <v>650915</v>
      </c>
      <c r="AI418" s="30">
        <f t="shared" si="1243"/>
        <v>314938.22899999999</v>
      </c>
      <c r="AJ418" s="30">
        <f>AJ419+AJ421+AJ425+AJ427+AJ429+AJ423</f>
        <v>0</v>
      </c>
      <c r="AK418" s="30">
        <f>AK419+AK421+AK425+AK427+AK429+AK423</f>
        <v>0</v>
      </c>
      <c r="AL418" s="30">
        <f>AL419+AL421+AL425+AL427+AL429+AL423</f>
        <v>30632.421999999999</v>
      </c>
      <c r="AM418" s="30">
        <f>AM419+AM421+AM425+AM427+AM429+AM423</f>
        <v>0</v>
      </c>
      <c r="AN418" s="30">
        <f>AN419+AN421+AN425+AN427+AN429+AN423</f>
        <v>0</v>
      </c>
      <c r="AO418" s="30">
        <f>AO419+AO421+AO425+AO427+AO429+AO423</f>
        <v>0</v>
      </c>
      <c r="AP418" s="30">
        <f>AP419+AP421+AP425+AP427+AP429+AP423</f>
        <v>0</v>
      </c>
      <c r="AQ418" s="30">
        <f>AQ419+AQ421+AQ425+AQ427+AQ429+AQ423</f>
        <v>0</v>
      </c>
      <c r="AR418" s="30">
        <f>AR419+AR421+AR425+AR427+AR429+AR423</f>
        <v>0</v>
      </c>
      <c r="AS418" s="30">
        <f t="shared" si="1189"/>
        <v>986503.79000000004</v>
      </c>
      <c r="AT418" s="30">
        <f t="shared" si="1190"/>
        <v>650915</v>
      </c>
      <c r="AU418" s="30">
        <f t="shared" si="1191"/>
        <v>314938.22899999999</v>
      </c>
      <c r="AV418" s="30">
        <f>AV419+AV421+AV425+AV427+AV429+AV423</f>
        <v>0</v>
      </c>
      <c r="AW418" s="30">
        <f>AW419+AW421+AW425+AW427+AW429+AW423</f>
        <v>0</v>
      </c>
      <c r="AX418" s="30">
        <f>AX419+AX421+AX425+AX427+AX429+AX423</f>
        <v>0</v>
      </c>
      <c r="AY418" s="30">
        <f t="shared" si="1192"/>
        <v>986503.79000000004</v>
      </c>
      <c r="AZ418" s="30">
        <f t="shared" si="1193"/>
        <v>650915</v>
      </c>
      <c r="BA418" s="30">
        <f t="shared" si="1194"/>
        <v>314938.22899999999</v>
      </c>
      <c r="BB418" s="30">
        <f>BB419+BB421+BB425+BB427+BB429+BB423</f>
        <v>8929.5460000000003</v>
      </c>
      <c r="BC418" s="30">
        <f>BC419+BC421+BC425+BC427+BC429+BC423</f>
        <v>0</v>
      </c>
      <c r="BD418" s="30">
        <f>BD419+BD421+BD425+BD427+BD429+BD423</f>
        <v>233.49299999999999</v>
      </c>
      <c r="BE418" s="30">
        <f>BE419+BE421+BE425+BE427+BE429+BE423</f>
        <v>0</v>
      </c>
      <c r="BF418" s="30">
        <f>BF419+BF421+BF425+BF427+BF429+BF423</f>
        <v>0</v>
      </c>
      <c r="BG418" s="30">
        <f>BG419+BG421+BG425+BG427+BG429+BG423</f>
        <v>2101.4319999999998</v>
      </c>
      <c r="BH418" s="30">
        <f>BH419+BH421+BH425+BH427+BH429+BH423</f>
        <v>0</v>
      </c>
      <c r="BI418" s="30">
        <f>BI419+BI421+BI425+BI427+BI429+BI423</f>
        <v>0</v>
      </c>
      <c r="BJ418" s="30">
        <f>BJ419+BJ421+BJ425+BJ427+BJ429+BJ423</f>
        <v>0</v>
      </c>
      <c r="BK418" s="30">
        <f>BK419+BK421+BK425+BK427+BK429+BK423</f>
        <v>0</v>
      </c>
      <c r="BL418" s="30">
        <f t="shared" si="1186"/>
        <v>995666.82900000003</v>
      </c>
      <c r="BM418" s="30">
        <f t="shared" si="1187"/>
        <v>653016.43200000003</v>
      </c>
      <c r="BN418" s="30">
        <f t="shared" si="1188"/>
        <v>314938.22899999999</v>
      </c>
      <c r="BO418" s="30">
        <f>BO419+BO421+BO425+BO427+BO429+BO423</f>
        <v>0</v>
      </c>
      <c r="BP418" s="31"/>
      <c r="BQ418" s="1"/>
      <c r="BR418" s="1"/>
      <c r="BS418" s="1"/>
      <c r="BT418" s="1"/>
      <c r="BU418" s="1"/>
      <c r="BV418" s="1"/>
      <c r="BW418" s="1"/>
      <c r="BX418" s="1"/>
      <c r="BY418" s="1"/>
    </row>
    <row r="419" ht="30">
      <c r="A419" s="28" t="s">
        <v>294</v>
      </c>
      <c r="B419" s="28" t="s">
        <v>73</v>
      </c>
      <c r="C419" s="28" t="s">
        <v>325</v>
      </c>
      <c r="D419" s="28" t="s">
        <v>374</v>
      </c>
      <c r="E419" s="28"/>
      <c r="F419" s="29" t="s">
        <v>375</v>
      </c>
      <c r="G419" s="30">
        <f>G420</f>
        <v>186030.80000000002</v>
      </c>
      <c r="H419" s="30">
        <f>H420</f>
        <v>319371.90000000002</v>
      </c>
      <c r="I419" s="30">
        <f>I420</f>
        <v>0</v>
      </c>
      <c r="J419" s="30">
        <f>J420</f>
        <v>0</v>
      </c>
      <c r="K419" s="30">
        <f>K420</f>
        <v>0</v>
      </c>
      <c r="L419" s="30">
        <f>L420</f>
        <v>0</v>
      </c>
      <c r="M419" s="30">
        <f t="shared" si="1246"/>
        <v>186030.80000000002</v>
      </c>
      <c r="N419" s="30">
        <f t="shared" si="1247"/>
        <v>319371.90000000002</v>
      </c>
      <c r="O419" s="30">
        <f t="shared" si="1248"/>
        <v>0</v>
      </c>
      <c r="P419" s="30">
        <f>P420</f>
        <v>0</v>
      </c>
      <c r="Q419" s="30">
        <f>Q420</f>
        <v>0</v>
      </c>
      <c r="R419" s="30">
        <f>R420</f>
        <v>0</v>
      </c>
      <c r="S419" s="30">
        <f>S420</f>
        <v>-45968.428999999996</v>
      </c>
      <c r="T419" s="30">
        <f>T420</f>
        <v>0</v>
      </c>
      <c r="U419" s="30">
        <f>U420</f>
        <v>0</v>
      </c>
      <c r="V419" s="30">
        <f>V420</f>
        <v>0</v>
      </c>
      <c r="W419" s="30">
        <f>W420</f>
        <v>0</v>
      </c>
      <c r="X419" s="30">
        <f>X420</f>
        <v>0</v>
      </c>
      <c r="Y419" s="30">
        <f>Y420</f>
        <v>0</v>
      </c>
      <c r="Z419" s="30">
        <f>Z420</f>
        <v>0</v>
      </c>
      <c r="AA419" s="30">
        <f>AA420</f>
        <v>45968.428999999996</v>
      </c>
      <c r="AB419" s="30">
        <f>AB420</f>
        <v>0</v>
      </c>
      <c r="AC419" s="30">
        <f t="shared" si="1238"/>
        <v>140062.37100000001</v>
      </c>
      <c r="AD419" s="30">
        <f t="shared" si="1239"/>
        <v>319371.90000000002</v>
      </c>
      <c r="AE419" s="30">
        <f t="shared" si="1240"/>
        <v>45968.428999999996</v>
      </c>
      <c r="AF419" s="30">
        <f>AF420</f>
        <v>-6000</v>
      </c>
      <c r="AG419" s="30">
        <f t="shared" si="1241"/>
        <v>134062.37100000001</v>
      </c>
      <c r="AH419" s="30">
        <f t="shared" si="1242"/>
        <v>319371.90000000002</v>
      </c>
      <c r="AI419" s="30">
        <f t="shared" si="1243"/>
        <v>45968.428999999996</v>
      </c>
      <c r="AJ419" s="30">
        <f>AJ420</f>
        <v>0</v>
      </c>
      <c r="AK419" s="30">
        <f>AK420</f>
        <v>0</v>
      </c>
      <c r="AL419" s="30">
        <f>AL420</f>
        <v>0</v>
      </c>
      <c r="AM419" s="30">
        <f>AM420</f>
        <v>0</v>
      </c>
      <c r="AN419" s="30">
        <f>AN420</f>
        <v>0</v>
      </c>
      <c r="AO419" s="30">
        <f>AO420</f>
        <v>0</v>
      </c>
      <c r="AP419" s="30">
        <f>AP420</f>
        <v>0</v>
      </c>
      <c r="AQ419" s="30">
        <f>AQ420</f>
        <v>0</v>
      </c>
      <c r="AR419" s="30">
        <f>AR420</f>
        <v>0</v>
      </c>
      <c r="AS419" s="30">
        <f t="shared" si="1189"/>
        <v>134062.37100000001</v>
      </c>
      <c r="AT419" s="30">
        <f t="shared" si="1190"/>
        <v>319371.90000000002</v>
      </c>
      <c r="AU419" s="30">
        <f t="shared" si="1191"/>
        <v>45968.428999999996</v>
      </c>
      <c r="AV419" s="30">
        <f>AV420</f>
        <v>0</v>
      </c>
      <c r="AW419" s="30">
        <f>AW420</f>
        <v>0</v>
      </c>
      <c r="AX419" s="30">
        <f>AX420</f>
        <v>0</v>
      </c>
      <c r="AY419" s="30">
        <f t="shared" si="1192"/>
        <v>134062.37100000001</v>
      </c>
      <c r="AZ419" s="30">
        <f t="shared" si="1193"/>
        <v>319371.90000000002</v>
      </c>
      <c r="BA419" s="30">
        <f t="shared" si="1194"/>
        <v>45968.428999999996</v>
      </c>
      <c r="BB419" s="30">
        <f>BB420</f>
        <v>0</v>
      </c>
      <c r="BC419" s="30">
        <f>BC420</f>
        <v>0</v>
      </c>
      <c r="BD419" s="30">
        <f>BD420</f>
        <v>0</v>
      </c>
      <c r="BE419" s="30">
        <f>BE420</f>
        <v>0</v>
      </c>
      <c r="BF419" s="30">
        <f>BF420</f>
        <v>0</v>
      </c>
      <c r="BG419" s="30">
        <f>BG420</f>
        <v>0</v>
      </c>
      <c r="BH419" s="30">
        <f>BH420</f>
        <v>0</v>
      </c>
      <c r="BI419" s="30">
        <f>BI420</f>
        <v>0</v>
      </c>
      <c r="BJ419" s="30">
        <f>BJ420</f>
        <v>0</v>
      </c>
      <c r="BK419" s="30">
        <f>BK420</f>
        <v>0</v>
      </c>
      <c r="BL419" s="30">
        <f t="shared" si="1186"/>
        <v>134062.37100000001</v>
      </c>
      <c r="BM419" s="30">
        <f t="shared" si="1187"/>
        <v>319371.90000000002</v>
      </c>
      <c r="BN419" s="30">
        <f t="shared" si="1188"/>
        <v>45968.428999999996</v>
      </c>
      <c r="BO419" s="30">
        <f>BO420</f>
        <v>0</v>
      </c>
      <c r="BP419" s="31"/>
      <c r="BQ419" s="1"/>
      <c r="BR419" s="1"/>
      <c r="BS419" s="1"/>
      <c r="BT419" s="1"/>
      <c r="BU419" s="1"/>
      <c r="BV419" s="1"/>
      <c r="BW419" s="1"/>
      <c r="BX419" s="1"/>
      <c r="BY419" s="1"/>
    </row>
    <row r="420" ht="30">
      <c r="A420" s="28" t="s">
        <v>294</v>
      </c>
      <c r="B420" s="28" t="s">
        <v>73</v>
      </c>
      <c r="C420" s="28" t="s">
        <v>325</v>
      </c>
      <c r="D420" s="28" t="s">
        <v>374</v>
      </c>
      <c r="E420" s="28" t="s">
        <v>127</v>
      </c>
      <c r="F420" s="29" t="s">
        <v>128</v>
      </c>
      <c r="G420" s="30">
        <f>215975.7-29944.9</f>
        <v>186030.80000000002</v>
      </c>
      <c r="H420" s="30">
        <f>330371.9-11000</f>
        <v>319371.90000000002</v>
      </c>
      <c r="I420" s="30"/>
      <c r="J420" s="30"/>
      <c r="K420" s="30"/>
      <c r="L420" s="30"/>
      <c r="M420" s="30">
        <f t="shared" si="1246"/>
        <v>186030.80000000002</v>
      </c>
      <c r="N420" s="30">
        <f t="shared" si="1247"/>
        <v>319371.90000000002</v>
      </c>
      <c r="O420" s="30">
        <f t="shared" si="1248"/>
        <v>0</v>
      </c>
      <c r="P420" s="30"/>
      <c r="Q420" s="30"/>
      <c r="R420" s="30"/>
      <c r="S420" s="30">
        <v>-45968.428999999996</v>
      </c>
      <c r="T420" s="30"/>
      <c r="U420" s="30"/>
      <c r="V420" s="30"/>
      <c r="W420" s="30"/>
      <c r="X420" s="30"/>
      <c r="Y420" s="30"/>
      <c r="Z420" s="30"/>
      <c r="AA420" s="30">
        <v>45968.428999999996</v>
      </c>
      <c r="AB420" s="30"/>
      <c r="AC420" s="30">
        <f t="shared" si="1238"/>
        <v>140062.37100000001</v>
      </c>
      <c r="AD420" s="30">
        <f t="shared" si="1239"/>
        <v>319371.90000000002</v>
      </c>
      <c r="AE420" s="30">
        <f t="shared" si="1240"/>
        <v>45968.428999999996</v>
      </c>
      <c r="AF420" s="30">
        <v>-6000</v>
      </c>
      <c r="AG420" s="30">
        <f t="shared" si="1241"/>
        <v>134062.37100000001</v>
      </c>
      <c r="AH420" s="30">
        <f t="shared" si="1242"/>
        <v>319371.90000000002</v>
      </c>
      <c r="AI420" s="30">
        <f t="shared" si="1243"/>
        <v>45968.428999999996</v>
      </c>
      <c r="AJ420" s="30"/>
      <c r="AK420" s="30"/>
      <c r="AL420" s="30"/>
      <c r="AM420" s="30"/>
      <c r="AN420" s="30"/>
      <c r="AO420" s="30"/>
      <c r="AP420" s="30"/>
      <c r="AQ420" s="30"/>
      <c r="AR420" s="30"/>
      <c r="AS420" s="30">
        <f t="shared" si="1189"/>
        <v>134062.37100000001</v>
      </c>
      <c r="AT420" s="30">
        <f t="shared" si="1190"/>
        <v>319371.90000000002</v>
      </c>
      <c r="AU420" s="30">
        <f t="shared" si="1191"/>
        <v>45968.428999999996</v>
      </c>
      <c r="AV420" s="30"/>
      <c r="AW420" s="30"/>
      <c r="AX420" s="30"/>
      <c r="AY420" s="30">
        <f t="shared" si="1192"/>
        <v>134062.37100000001</v>
      </c>
      <c r="AZ420" s="30">
        <f t="shared" si="1193"/>
        <v>319371.90000000002</v>
      </c>
      <c r="BA420" s="30">
        <f t="shared" si="1194"/>
        <v>45968.428999999996</v>
      </c>
      <c r="BB420" s="30"/>
      <c r="BC420" s="30"/>
      <c r="BD420" s="30"/>
      <c r="BE420" s="30"/>
      <c r="BF420" s="30"/>
      <c r="BG420" s="30"/>
      <c r="BH420" s="30"/>
      <c r="BI420" s="30"/>
      <c r="BJ420" s="30"/>
      <c r="BK420" s="30"/>
      <c r="BL420" s="30">
        <f t="shared" ref="BL420:BL483" si="1334">AY420+BB420+BC420+BE420+BD420</f>
        <v>134062.37100000001</v>
      </c>
      <c r="BM420" s="30">
        <f t="shared" ref="BM420:BM483" si="1335">AZ420+BF420+BG420+BH420</f>
        <v>319371.90000000002</v>
      </c>
      <c r="BN420" s="30">
        <f t="shared" ref="BN420:BN483" si="1336">BA420+BI420+BJ420+BK420</f>
        <v>45968.428999999996</v>
      </c>
      <c r="BO420" s="30"/>
      <c r="BP420" s="31"/>
      <c r="BQ420" s="1"/>
      <c r="BR420" s="1"/>
      <c r="BS420" s="1"/>
      <c r="BT420" s="1"/>
      <c r="BU420" s="1"/>
      <c r="BV420" s="1"/>
      <c r="BW420" s="1"/>
      <c r="BX420" s="1"/>
      <c r="BY420" s="1"/>
    </row>
    <row r="421" ht="15">
      <c r="A421" s="28" t="s">
        <v>294</v>
      </c>
      <c r="B421" s="28" t="s">
        <v>73</v>
      </c>
      <c r="C421" s="28" t="s">
        <v>325</v>
      </c>
      <c r="D421" s="28" t="s">
        <v>320</v>
      </c>
      <c r="E421" s="28"/>
      <c r="F421" s="29" t="s">
        <v>205</v>
      </c>
      <c r="G421" s="30">
        <f>G422</f>
        <v>268969.79999999999</v>
      </c>
      <c r="H421" s="30">
        <f>H422</f>
        <v>268969.79999999999</v>
      </c>
      <c r="I421" s="30">
        <f>I422</f>
        <v>268969.79999999999</v>
      </c>
      <c r="J421" s="30">
        <f>J422</f>
        <v>0</v>
      </c>
      <c r="K421" s="30">
        <f>K422</f>
        <v>0</v>
      </c>
      <c r="L421" s="30">
        <f>L422</f>
        <v>0</v>
      </c>
      <c r="M421" s="30">
        <f t="shared" si="1246"/>
        <v>268969.79999999999</v>
      </c>
      <c r="N421" s="30">
        <f t="shared" si="1247"/>
        <v>268969.79999999999</v>
      </c>
      <c r="O421" s="30">
        <f t="shared" si="1248"/>
        <v>268969.79999999999</v>
      </c>
      <c r="P421" s="30">
        <f>P422</f>
        <v>0</v>
      </c>
      <c r="Q421" s="30">
        <f>Q422</f>
        <v>0</v>
      </c>
      <c r="R421" s="30">
        <f>R422</f>
        <v>19714.349999999999</v>
      </c>
      <c r="S421" s="30">
        <f>S422</f>
        <v>0</v>
      </c>
      <c r="T421" s="30">
        <f>T422</f>
        <v>0</v>
      </c>
      <c r="U421" s="30">
        <f>U422</f>
        <v>0</v>
      </c>
      <c r="V421" s="30">
        <f>V422</f>
        <v>0</v>
      </c>
      <c r="W421" s="30">
        <f>W422</f>
        <v>0</v>
      </c>
      <c r="X421" s="30">
        <f>X422</f>
        <v>0</v>
      </c>
      <c r="Y421" s="30">
        <f>Y422</f>
        <v>0</v>
      </c>
      <c r="Z421" s="30">
        <f>Z422</f>
        <v>0</v>
      </c>
      <c r="AA421" s="30">
        <f>AA422</f>
        <v>0</v>
      </c>
      <c r="AB421" s="30">
        <f>AB422</f>
        <v>0</v>
      </c>
      <c r="AC421" s="30">
        <f t="shared" si="1238"/>
        <v>288684.14999999997</v>
      </c>
      <c r="AD421" s="30">
        <f t="shared" si="1239"/>
        <v>268969.79999999999</v>
      </c>
      <c r="AE421" s="30">
        <f t="shared" si="1240"/>
        <v>268969.79999999999</v>
      </c>
      <c r="AF421" s="30">
        <f>AF422</f>
        <v>0</v>
      </c>
      <c r="AG421" s="30">
        <f t="shared" si="1241"/>
        <v>288684.14999999997</v>
      </c>
      <c r="AH421" s="30">
        <f t="shared" si="1242"/>
        <v>268969.79999999999</v>
      </c>
      <c r="AI421" s="30">
        <f t="shared" si="1243"/>
        <v>268969.79999999999</v>
      </c>
      <c r="AJ421" s="30">
        <f>AJ422</f>
        <v>0</v>
      </c>
      <c r="AK421" s="30">
        <f>AK422</f>
        <v>0</v>
      </c>
      <c r="AL421" s="30">
        <f>AL422</f>
        <v>0</v>
      </c>
      <c r="AM421" s="30">
        <f>AM422</f>
        <v>0</v>
      </c>
      <c r="AN421" s="30">
        <f>AN422</f>
        <v>0</v>
      </c>
      <c r="AO421" s="30">
        <f>AO422</f>
        <v>0</v>
      </c>
      <c r="AP421" s="30">
        <f>AP422</f>
        <v>0</v>
      </c>
      <c r="AQ421" s="30">
        <f>AQ422</f>
        <v>0</v>
      </c>
      <c r="AR421" s="30">
        <f>AR422</f>
        <v>0</v>
      </c>
      <c r="AS421" s="30">
        <f t="shared" ref="AS421:AS484" si="1337">AG421+AJ421+AK421+AL421+AM421</f>
        <v>288684.14999999997</v>
      </c>
      <c r="AT421" s="30">
        <f t="shared" ref="AT421:AT484" si="1338">AH421+AN421+AO421+AP421</f>
        <v>268969.79999999999</v>
      </c>
      <c r="AU421" s="30">
        <f t="shared" ref="AU421:AU484" si="1339">AI421+AR421+AQ421</f>
        <v>268969.79999999999</v>
      </c>
      <c r="AV421" s="30">
        <f>AV422</f>
        <v>0</v>
      </c>
      <c r="AW421" s="30">
        <f>AW422</f>
        <v>0</v>
      </c>
      <c r="AX421" s="30">
        <f>AX422</f>
        <v>0</v>
      </c>
      <c r="AY421" s="30">
        <f t="shared" ref="AY421:AY484" si="1340">AS421+AV421</f>
        <v>288684.14999999997</v>
      </c>
      <c r="AZ421" s="30">
        <f t="shared" ref="AZ421:AZ484" si="1341">AT421+AW421</f>
        <v>268969.79999999999</v>
      </c>
      <c r="BA421" s="30">
        <f t="shared" ref="BA421:BA484" si="1342">AU421+AX421</f>
        <v>268969.79999999999</v>
      </c>
      <c r="BB421" s="30">
        <f>BB422</f>
        <v>0</v>
      </c>
      <c r="BC421" s="30">
        <f>BC422</f>
        <v>0</v>
      </c>
      <c r="BD421" s="30">
        <f>BD422</f>
        <v>0</v>
      </c>
      <c r="BE421" s="30">
        <f>BE422</f>
        <v>0</v>
      </c>
      <c r="BF421" s="30">
        <f>BF422</f>
        <v>0</v>
      </c>
      <c r="BG421" s="30">
        <f>BG422</f>
        <v>0</v>
      </c>
      <c r="BH421" s="30">
        <f>BH422</f>
        <v>0</v>
      </c>
      <c r="BI421" s="30">
        <f>BI422</f>
        <v>0</v>
      </c>
      <c r="BJ421" s="30">
        <f>BJ422</f>
        <v>0</v>
      </c>
      <c r="BK421" s="30">
        <f>BK422</f>
        <v>0</v>
      </c>
      <c r="BL421" s="30">
        <f t="shared" si="1334"/>
        <v>288684.14999999997</v>
      </c>
      <c r="BM421" s="30">
        <f t="shared" si="1335"/>
        <v>268969.79999999999</v>
      </c>
      <c r="BN421" s="30">
        <f t="shared" si="1336"/>
        <v>268969.79999999999</v>
      </c>
      <c r="BO421" s="30">
        <f>BO422</f>
        <v>0</v>
      </c>
      <c r="BP421" s="31"/>
      <c r="BQ421" s="1"/>
      <c r="BR421" s="1"/>
      <c r="BS421" s="1"/>
      <c r="BT421" s="1"/>
      <c r="BU421" s="1"/>
      <c r="BV421" s="1"/>
      <c r="BW421" s="1"/>
      <c r="BX421" s="1"/>
      <c r="BY421" s="1"/>
    </row>
    <row r="422" ht="30">
      <c r="A422" s="28" t="s">
        <v>294</v>
      </c>
      <c r="B422" s="28" t="s">
        <v>73</v>
      </c>
      <c r="C422" s="28" t="s">
        <v>325</v>
      </c>
      <c r="D422" s="28" t="s">
        <v>320</v>
      </c>
      <c r="E422" s="28" t="s">
        <v>127</v>
      </c>
      <c r="F422" s="29" t="s">
        <v>128</v>
      </c>
      <c r="G422" s="30">
        <v>268969.79999999999</v>
      </c>
      <c r="H422" s="30">
        <v>268969.79999999999</v>
      </c>
      <c r="I422" s="30">
        <v>268969.79999999999</v>
      </c>
      <c r="J422" s="30"/>
      <c r="K422" s="30"/>
      <c r="L422" s="30"/>
      <c r="M422" s="30">
        <f t="shared" si="1246"/>
        <v>268969.79999999999</v>
      </c>
      <c r="N422" s="30">
        <f t="shared" si="1247"/>
        <v>268969.79999999999</v>
      </c>
      <c r="O422" s="30">
        <f t="shared" si="1248"/>
        <v>268969.79999999999</v>
      </c>
      <c r="P422" s="30"/>
      <c r="Q422" s="30"/>
      <c r="R422" s="30">
        <v>19714.349999999999</v>
      </c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>
        <f t="shared" si="1238"/>
        <v>288684.14999999997</v>
      </c>
      <c r="AD422" s="30">
        <f t="shared" si="1239"/>
        <v>268969.79999999999</v>
      </c>
      <c r="AE422" s="30">
        <f t="shared" si="1240"/>
        <v>268969.79999999999</v>
      </c>
      <c r="AF422" s="30"/>
      <c r="AG422" s="30">
        <f t="shared" si="1241"/>
        <v>288684.14999999997</v>
      </c>
      <c r="AH422" s="30">
        <f t="shared" si="1242"/>
        <v>268969.79999999999</v>
      </c>
      <c r="AI422" s="30">
        <f t="shared" si="1243"/>
        <v>268969.79999999999</v>
      </c>
      <c r="AJ422" s="30"/>
      <c r="AK422" s="30"/>
      <c r="AL422" s="30"/>
      <c r="AM422" s="30"/>
      <c r="AN422" s="30"/>
      <c r="AO422" s="30"/>
      <c r="AP422" s="30"/>
      <c r="AQ422" s="30"/>
      <c r="AR422" s="30"/>
      <c r="AS422" s="30">
        <f t="shared" si="1337"/>
        <v>288684.14999999997</v>
      </c>
      <c r="AT422" s="30">
        <f t="shared" si="1338"/>
        <v>268969.79999999999</v>
      </c>
      <c r="AU422" s="30">
        <f t="shared" si="1339"/>
        <v>268969.79999999999</v>
      </c>
      <c r="AV422" s="30"/>
      <c r="AW422" s="30"/>
      <c r="AX422" s="30"/>
      <c r="AY422" s="30">
        <f t="shared" si="1340"/>
        <v>288684.14999999997</v>
      </c>
      <c r="AZ422" s="30">
        <f t="shared" si="1341"/>
        <v>268969.79999999999</v>
      </c>
      <c r="BA422" s="30">
        <f t="shared" si="1342"/>
        <v>268969.79999999999</v>
      </c>
      <c r="BB422" s="30"/>
      <c r="BC422" s="30"/>
      <c r="BD422" s="30"/>
      <c r="BE422" s="30"/>
      <c r="BF422" s="30"/>
      <c r="BG422" s="30"/>
      <c r="BH422" s="30"/>
      <c r="BI422" s="30"/>
      <c r="BJ422" s="30"/>
      <c r="BK422" s="30"/>
      <c r="BL422" s="30">
        <f t="shared" si="1334"/>
        <v>288684.14999999997</v>
      </c>
      <c r="BM422" s="30">
        <f t="shared" si="1335"/>
        <v>268969.79999999999</v>
      </c>
      <c r="BN422" s="30">
        <f t="shared" si="1336"/>
        <v>268969.79999999999</v>
      </c>
      <c r="BO422" s="30"/>
      <c r="BP422" s="31"/>
      <c r="BQ422" s="1"/>
      <c r="BR422" s="1"/>
      <c r="BS422" s="1"/>
      <c r="BT422" s="1"/>
      <c r="BU422" s="1"/>
      <c r="BV422" s="1"/>
      <c r="BW422" s="1"/>
      <c r="BX422" s="1"/>
      <c r="BY422" s="1"/>
    </row>
    <row r="423" ht="30">
      <c r="A423" s="28" t="s">
        <v>294</v>
      </c>
      <c r="B423" s="28" t="s">
        <v>73</v>
      </c>
      <c r="C423" s="28" t="s">
        <v>325</v>
      </c>
      <c r="D423" s="28" t="s">
        <v>376</v>
      </c>
      <c r="E423" s="28"/>
      <c r="F423" s="29" t="s">
        <v>377</v>
      </c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>
        <f>AJ424</f>
        <v>0</v>
      </c>
      <c r="AK423" s="30">
        <f>AK424</f>
        <v>0</v>
      </c>
      <c r="AL423" s="30">
        <f>AL424</f>
        <v>30632.421999999999</v>
      </c>
      <c r="AM423" s="30">
        <f>AM424</f>
        <v>0</v>
      </c>
      <c r="AN423" s="30">
        <f>AN424</f>
        <v>0</v>
      </c>
      <c r="AO423" s="30">
        <f>AO424</f>
        <v>0</v>
      </c>
      <c r="AP423" s="30">
        <f>AP424</f>
        <v>0</v>
      </c>
      <c r="AQ423" s="30">
        <f>AQ424</f>
        <v>0</v>
      </c>
      <c r="AR423" s="30">
        <f>AR424</f>
        <v>0</v>
      </c>
      <c r="AS423" s="30">
        <f t="shared" si="1337"/>
        <v>30632.421999999999</v>
      </c>
      <c r="AT423" s="30">
        <f t="shared" si="1338"/>
        <v>0</v>
      </c>
      <c r="AU423" s="30">
        <f t="shared" si="1339"/>
        <v>0</v>
      </c>
      <c r="AV423" s="30">
        <f>AV424</f>
        <v>0</v>
      </c>
      <c r="AW423" s="30">
        <f>AW424</f>
        <v>0</v>
      </c>
      <c r="AX423" s="30">
        <f>AX424</f>
        <v>0</v>
      </c>
      <c r="AY423" s="30">
        <f t="shared" si="1340"/>
        <v>30632.421999999999</v>
      </c>
      <c r="AZ423" s="30">
        <f t="shared" si="1341"/>
        <v>0</v>
      </c>
      <c r="BA423" s="30">
        <f t="shared" si="1342"/>
        <v>0</v>
      </c>
      <c r="BB423" s="30">
        <f>BB424</f>
        <v>0</v>
      </c>
      <c r="BC423" s="30">
        <f>BC424</f>
        <v>0</v>
      </c>
      <c r="BD423" s="30">
        <f>BD424</f>
        <v>0</v>
      </c>
      <c r="BE423" s="30">
        <f>BE424</f>
        <v>0</v>
      </c>
      <c r="BF423" s="30">
        <f>BF424</f>
        <v>0</v>
      </c>
      <c r="BG423" s="30">
        <f>BG424</f>
        <v>0</v>
      </c>
      <c r="BH423" s="30">
        <f>BH424</f>
        <v>0</v>
      </c>
      <c r="BI423" s="30">
        <f>BI424</f>
        <v>0</v>
      </c>
      <c r="BJ423" s="30">
        <f>BJ424</f>
        <v>0</v>
      </c>
      <c r="BK423" s="30">
        <f>BK424</f>
        <v>0</v>
      </c>
      <c r="BL423" s="30">
        <f t="shared" si="1334"/>
        <v>30632.421999999999</v>
      </c>
      <c r="BM423" s="30">
        <f t="shared" si="1335"/>
        <v>0</v>
      </c>
      <c r="BN423" s="30">
        <f t="shared" si="1336"/>
        <v>0</v>
      </c>
      <c r="BO423" s="30">
        <f>BO424</f>
        <v>0</v>
      </c>
      <c r="BP423" s="31"/>
      <c r="BQ423" s="1"/>
      <c r="BR423" s="1"/>
      <c r="BS423" s="1"/>
      <c r="BT423" s="1"/>
      <c r="BU423" s="1"/>
      <c r="BV423" s="1"/>
      <c r="BW423" s="1"/>
      <c r="BX423" s="1"/>
      <c r="BY423" s="1"/>
    </row>
    <row r="424" ht="30">
      <c r="A424" s="28" t="s">
        <v>294</v>
      </c>
      <c r="B424" s="28" t="s">
        <v>73</v>
      </c>
      <c r="C424" s="28" t="s">
        <v>325</v>
      </c>
      <c r="D424" s="28" t="s">
        <v>376</v>
      </c>
      <c r="E424" s="28" t="s">
        <v>127</v>
      </c>
      <c r="F424" s="29" t="s">
        <v>128</v>
      </c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>
        <v>30632.421999999999</v>
      </c>
      <c r="AM424" s="30"/>
      <c r="AN424" s="30"/>
      <c r="AO424" s="30"/>
      <c r="AP424" s="30"/>
      <c r="AQ424" s="30"/>
      <c r="AR424" s="30"/>
      <c r="AS424" s="30">
        <f t="shared" si="1337"/>
        <v>30632.421999999999</v>
      </c>
      <c r="AT424" s="30">
        <f t="shared" si="1338"/>
        <v>0</v>
      </c>
      <c r="AU424" s="30">
        <f t="shared" si="1339"/>
        <v>0</v>
      </c>
      <c r="AV424" s="30"/>
      <c r="AW424" s="30"/>
      <c r="AX424" s="30"/>
      <c r="AY424" s="30">
        <f t="shared" si="1340"/>
        <v>30632.421999999999</v>
      </c>
      <c r="AZ424" s="30">
        <f t="shared" si="1341"/>
        <v>0</v>
      </c>
      <c r="BA424" s="30">
        <f t="shared" si="1342"/>
        <v>0</v>
      </c>
      <c r="BB424" s="30"/>
      <c r="BC424" s="30"/>
      <c r="BD424" s="30"/>
      <c r="BE424" s="30"/>
      <c r="BF424" s="30"/>
      <c r="BG424" s="30"/>
      <c r="BH424" s="30"/>
      <c r="BI424" s="30"/>
      <c r="BJ424" s="30"/>
      <c r="BK424" s="30"/>
      <c r="BL424" s="30">
        <f t="shared" si="1334"/>
        <v>30632.421999999999</v>
      </c>
      <c r="BM424" s="30">
        <f t="shared" si="1335"/>
        <v>0</v>
      </c>
      <c r="BN424" s="30">
        <f t="shared" si="1336"/>
        <v>0</v>
      </c>
      <c r="BO424" s="30"/>
      <c r="BP424" s="31"/>
      <c r="BQ424" s="1"/>
      <c r="BR424" s="1"/>
      <c r="BS424" s="1"/>
      <c r="BT424" s="1"/>
      <c r="BU424" s="1"/>
      <c r="BV424" s="1"/>
      <c r="BW424" s="1"/>
      <c r="BX424" s="1"/>
      <c r="BY424" s="1"/>
    </row>
    <row r="425" ht="63">
      <c r="A425" s="28" t="s">
        <v>294</v>
      </c>
      <c r="B425" s="28" t="s">
        <v>73</v>
      </c>
      <c r="C425" s="28" t="s">
        <v>325</v>
      </c>
      <c r="D425" s="28" t="s">
        <v>321</v>
      </c>
      <c r="E425" s="28"/>
      <c r="F425" s="29" t="s">
        <v>322</v>
      </c>
      <c r="G425" s="30">
        <f>G426</f>
        <v>239402.60000000001</v>
      </c>
      <c r="H425" s="30">
        <f>H426</f>
        <v>62573.300000000003</v>
      </c>
      <c r="I425" s="30">
        <f>I426</f>
        <v>0</v>
      </c>
      <c r="J425" s="30">
        <f>J426</f>
        <v>0</v>
      </c>
      <c r="K425" s="30">
        <f>K426</f>
        <v>0</v>
      </c>
      <c r="L425" s="30">
        <f>L426</f>
        <v>0</v>
      </c>
      <c r="M425" s="30">
        <f t="shared" si="1246"/>
        <v>239402.60000000001</v>
      </c>
      <c r="N425" s="30">
        <f t="shared" si="1247"/>
        <v>62573.300000000003</v>
      </c>
      <c r="O425" s="30">
        <f t="shared" si="1248"/>
        <v>0</v>
      </c>
      <c r="P425" s="30">
        <f>P426</f>
        <v>0</v>
      </c>
      <c r="Q425" s="30">
        <f>Q426</f>
        <v>0</v>
      </c>
      <c r="R425" s="30">
        <f>R426</f>
        <v>182412.247</v>
      </c>
      <c r="S425" s="30">
        <f>S426</f>
        <v>0</v>
      </c>
      <c r="T425" s="30">
        <f>T426</f>
        <v>0</v>
      </c>
      <c r="U425" s="30">
        <f>U426</f>
        <v>0</v>
      </c>
      <c r="V425" s="30">
        <f>V426</f>
        <v>0</v>
      </c>
      <c r="W425" s="30">
        <f>W426</f>
        <v>0</v>
      </c>
      <c r="X425" s="30">
        <f>X426</f>
        <v>0</v>
      </c>
      <c r="Y425" s="30">
        <f>Y426</f>
        <v>0</v>
      </c>
      <c r="Z425" s="30">
        <f>Z426</f>
        <v>0</v>
      </c>
      <c r="AA425" s="30">
        <f>AA426</f>
        <v>0</v>
      </c>
      <c r="AB425" s="30">
        <f>AB426</f>
        <v>0</v>
      </c>
      <c r="AC425" s="30">
        <f t="shared" si="1238"/>
        <v>421814.84700000001</v>
      </c>
      <c r="AD425" s="30">
        <f t="shared" si="1239"/>
        <v>62573.300000000003</v>
      </c>
      <c r="AE425" s="30">
        <f t="shared" si="1240"/>
        <v>0</v>
      </c>
      <c r="AF425" s="30">
        <f>AF426</f>
        <v>0</v>
      </c>
      <c r="AG425" s="30">
        <f t="shared" si="1241"/>
        <v>421814.84700000001</v>
      </c>
      <c r="AH425" s="30">
        <f t="shared" si="1242"/>
        <v>62573.300000000003</v>
      </c>
      <c r="AI425" s="30">
        <f t="shared" si="1243"/>
        <v>0</v>
      </c>
      <c r="AJ425" s="30">
        <f>AJ426</f>
        <v>0</v>
      </c>
      <c r="AK425" s="30">
        <f>AK426</f>
        <v>0</v>
      </c>
      <c r="AL425" s="30">
        <f>AL426</f>
        <v>0</v>
      </c>
      <c r="AM425" s="30">
        <f>AM426</f>
        <v>0</v>
      </c>
      <c r="AN425" s="30">
        <f>AN426</f>
        <v>0</v>
      </c>
      <c r="AO425" s="30">
        <f>AO426</f>
        <v>0</v>
      </c>
      <c r="AP425" s="30">
        <f>AP426</f>
        <v>0</v>
      </c>
      <c r="AQ425" s="30">
        <f>AQ426</f>
        <v>0</v>
      </c>
      <c r="AR425" s="30">
        <f>AR426</f>
        <v>0</v>
      </c>
      <c r="AS425" s="30">
        <f t="shared" si="1337"/>
        <v>421814.84700000001</v>
      </c>
      <c r="AT425" s="30">
        <f t="shared" si="1338"/>
        <v>62573.300000000003</v>
      </c>
      <c r="AU425" s="30">
        <f t="shared" si="1339"/>
        <v>0</v>
      </c>
      <c r="AV425" s="30">
        <f>AV426</f>
        <v>0</v>
      </c>
      <c r="AW425" s="30">
        <f>AW426</f>
        <v>0</v>
      </c>
      <c r="AX425" s="30">
        <f>AX426</f>
        <v>0</v>
      </c>
      <c r="AY425" s="30">
        <f t="shared" si="1340"/>
        <v>421814.84700000001</v>
      </c>
      <c r="AZ425" s="30">
        <f t="shared" si="1341"/>
        <v>62573.300000000003</v>
      </c>
      <c r="BA425" s="30">
        <f t="shared" si="1342"/>
        <v>0</v>
      </c>
      <c r="BB425" s="30">
        <f>BB426</f>
        <v>8929.5460000000003</v>
      </c>
      <c r="BC425" s="30">
        <f>BC426</f>
        <v>0</v>
      </c>
      <c r="BD425" s="30">
        <f>BD426</f>
        <v>233.49299999999999</v>
      </c>
      <c r="BE425" s="30">
        <f>BE426</f>
        <v>0</v>
      </c>
      <c r="BF425" s="30">
        <f>BF426</f>
        <v>0</v>
      </c>
      <c r="BG425" s="30">
        <f>BG426</f>
        <v>2101.4319999999998</v>
      </c>
      <c r="BH425" s="30">
        <f>BH426</f>
        <v>0</v>
      </c>
      <c r="BI425" s="30">
        <f>BI426</f>
        <v>0</v>
      </c>
      <c r="BJ425" s="30">
        <f>BJ426</f>
        <v>0</v>
      </c>
      <c r="BK425" s="30">
        <f>BK426</f>
        <v>0</v>
      </c>
      <c r="BL425" s="30">
        <f t="shared" si="1334"/>
        <v>430977.886</v>
      </c>
      <c r="BM425" s="30">
        <f t="shared" si="1335"/>
        <v>64674.732000000004</v>
      </c>
      <c r="BN425" s="30">
        <f t="shared" si="1336"/>
        <v>0</v>
      </c>
      <c r="BO425" s="30">
        <f>BO426</f>
        <v>0</v>
      </c>
      <c r="BP425" s="31"/>
      <c r="BQ425" s="1"/>
      <c r="BR425" s="1"/>
      <c r="BS425" s="1"/>
      <c r="BT425" s="1"/>
      <c r="BU425" s="1"/>
      <c r="BV425" s="1"/>
      <c r="BW425" s="1"/>
      <c r="BX425" s="1"/>
      <c r="BY425" s="1"/>
    </row>
    <row r="426" ht="31.5">
      <c r="A426" s="28" t="s">
        <v>294</v>
      </c>
      <c r="B426" s="28" t="s">
        <v>73</v>
      </c>
      <c r="C426" s="28" t="s">
        <v>325</v>
      </c>
      <c r="D426" s="28" t="s">
        <v>321</v>
      </c>
      <c r="E426" s="28" t="s">
        <v>127</v>
      </c>
      <c r="F426" s="29" t="s">
        <v>128</v>
      </c>
      <c r="G426" s="30">
        <f>217162+35399-13158.4</f>
        <v>239402.60000000001</v>
      </c>
      <c r="H426" s="30">
        <f>51573.3+11000</f>
        <v>62573.300000000003</v>
      </c>
      <c r="I426" s="30"/>
      <c r="J426" s="30"/>
      <c r="K426" s="30"/>
      <c r="L426" s="30"/>
      <c r="M426" s="30">
        <f t="shared" si="1246"/>
        <v>239402.60000000001</v>
      </c>
      <c r="N426" s="30">
        <f t="shared" si="1247"/>
        <v>62573.300000000003</v>
      </c>
      <c r="O426" s="30">
        <f t="shared" si="1248"/>
        <v>0</v>
      </c>
      <c r="P426" s="30"/>
      <c r="Q426" s="30"/>
      <c r="R426" s="30">
        <v>182412.247</v>
      </c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>
        <f t="shared" si="1238"/>
        <v>421814.84700000001</v>
      </c>
      <c r="AD426" s="30">
        <f t="shared" si="1239"/>
        <v>62573.300000000003</v>
      </c>
      <c r="AE426" s="30">
        <f t="shared" si="1240"/>
        <v>0</v>
      </c>
      <c r="AF426" s="30"/>
      <c r="AG426" s="30">
        <f t="shared" si="1241"/>
        <v>421814.84700000001</v>
      </c>
      <c r="AH426" s="30">
        <f t="shared" si="1242"/>
        <v>62573.300000000003</v>
      </c>
      <c r="AI426" s="30">
        <f t="shared" si="1243"/>
        <v>0</v>
      </c>
      <c r="AJ426" s="30"/>
      <c r="AK426" s="30"/>
      <c r="AL426" s="30"/>
      <c r="AM426" s="30"/>
      <c r="AN426" s="30"/>
      <c r="AO426" s="30"/>
      <c r="AP426" s="30"/>
      <c r="AQ426" s="30"/>
      <c r="AR426" s="30"/>
      <c r="AS426" s="30">
        <f t="shared" si="1337"/>
        <v>421814.84700000001</v>
      </c>
      <c r="AT426" s="30">
        <f t="shared" si="1338"/>
        <v>62573.300000000003</v>
      </c>
      <c r="AU426" s="30">
        <f t="shared" si="1339"/>
        <v>0</v>
      </c>
      <c r="AV426" s="30"/>
      <c r="AW426" s="30"/>
      <c r="AX426" s="30"/>
      <c r="AY426" s="30">
        <f t="shared" si="1340"/>
        <v>421814.84700000001</v>
      </c>
      <c r="AZ426" s="30">
        <f t="shared" si="1341"/>
        <v>62573.300000000003</v>
      </c>
      <c r="BA426" s="30">
        <f t="shared" si="1342"/>
        <v>0</v>
      </c>
      <c r="BB426" s="30">
        <v>8929.5460000000003</v>
      </c>
      <c r="BC426" s="30"/>
      <c r="BD426" s="30">
        <v>233.49299999999999</v>
      </c>
      <c r="BE426" s="30"/>
      <c r="BF426" s="30"/>
      <c r="BG426" s="30">
        <v>2101.4319999999998</v>
      </c>
      <c r="BH426" s="30"/>
      <c r="BI426" s="30"/>
      <c r="BJ426" s="30"/>
      <c r="BK426" s="30"/>
      <c r="BL426" s="30">
        <f t="shared" si="1334"/>
        <v>430977.886</v>
      </c>
      <c r="BM426" s="30">
        <f t="shared" si="1335"/>
        <v>64674.732000000004</v>
      </c>
      <c r="BN426" s="30">
        <f t="shared" si="1336"/>
        <v>0</v>
      </c>
      <c r="BO426" s="30"/>
      <c r="BP426" s="31"/>
      <c r="BQ426" s="1"/>
      <c r="BR426" s="1"/>
      <c r="BS426" s="1"/>
      <c r="BT426" s="1"/>
      <c r="BU426" s="1"/>
      <c r="BV426" s="1"/>
      <c r="BW426" s="1"/>
      <c r="BX426" s="1"/>
      <c r="BY426" s="1"/>
    </row>
    <row r="427" ht="47.25">
      <c r="A427" s="28" t="s">
        <v>294</v>
      </c>
      <c r="B427" s="28" t="s">
        <v>73</v>
      </c>
      <c r="C427" s="28" t="s">
        <v>325</v>
      </c>
      <c r="D427" s="28" t="s">
        <v>323</v>
      </c>
      <c r="E427" s="28"/>
      <c r="F427" s="29" t="s">
        <v>324</v>
      </c>
      <c r="G427" s="30">
        <f>G428</f>
        <v>1050</v>
      </c>
      <c r="H427" s="30">
        <f>H428</f>
        <v>0</v>
      </c>
      <c r="I427" s="30">
        <f>I428</f>
        <v>0</v>
      </c>
      <c r="J427" s="30">
        <f>J428</f>
        <v>0</v>
      </c>
      <c r="K427" s="30">
        <f>K428</f>
        <v>0</v>
      </c>
      <c r="L427" s="30">
        <f>L428</f>
        <v>0</v>
      </c>
      <c r="M427" s="30">
        <f t="shared" si="1246"/>
        <v>1050</v>
      </c>
      <c r="N427" s="30">
        <f t="shared" si="1247"/>
        <v>0</v>
      </c>
      <c r="O427" s="30">
        <f t="shared" si="1248"/>
        <v>0</v>
      </c>
      <c r="P427" s="30">
        <f>P428</f>
        <v>0</v>
      </c>
      <c r="Q427" s="30">
        <f>Q428</f>
        <v>0</v>
      </c>
      <c r="R427" s="30">
        <f>R428</f>
        <v>0</v>
      </c>
      <c r="S427" s="30">
        <f>S428</f>
        <v>0</v>
      </c>
      <c r="T427" s="30">
        <f>T428</f>
        <v>0</v>
      </c>
      <c r="U427" s="30">
        <f>U428</f>
        <v>0</v>
      </c>
      <c r="V427" s="30">
        <f>V428</f>
        <v>0</v>
      </c>
      <c r="W427" s="30">
        <f>W428</f>
        <v>0</v>
      </c>
      <c r="X427" s="30">
        <f>X428</f>
        <v>0</v>
      </c>
      <c r="Y427" s="30">
        <f>Y428</f>
        <v>0</v>
      </c>
      <c r="Z427" s="30">
        <f>Z428</f>
        <v>0</v>
      </c>
      <c r="AA427" s="30">
        <f>AA428</f>
        <v>0</v>
      </c>
      <c r="AB427" s="30">
        <f>AB428</f>
        <v>0</v>
      </c>
      <c r="AC427" s="30">
        <f t="shared" ref="AC427:AC490" si="1343">M427+R427+P427+Q427+T427+S427</f>
        <v>1050</v>
      </c>
      <c r="AD427" s="30">
        <f t="shared" ref="AD427:AD490" si="1344">N427+V427+X427+U427+W427</f>
        <v>0</v>
      </c>
      <c r="AE427" s="30">
        <f t="shared" ref="AE427:AE490" si="1345">O427+Z427+AB427+Y427+AA427</f>
        <v>0</v>
      </c>
      <c r="AF427" s="30">
        <f>AF428</f>
        <v>0</v>
      </c>
      <c r="AG427" s="30">
        <f t="shared" ref="AG427:AG490" si="1346">AC427+AF427</f>
        <v>1050</v>
      </c>
      <c r="AH427" s="30">
        <f t="shared" ref="AH427:AH490" si="1347">AD427</f>
        <v>0</v>
      </c>
      <c r="AI427" s="30">
        <f t="shared" ref="AI427:AI490" si="1348">AE427</f>
        <v>0</v>
      </c>
      <c r="AJ427" s="30">
        <f>AJ428</f>
        <v>0</v>
      </c>
      <c r="AK427" s="30">
        <f>AK428</f>
        <v>0</v>
      </c>
      <c r="AL427" s="30">
        <f>AL428</f>
        <v>0</v>
      </c>
      <c r="AM427" s="30">
        <f>AM428</f>
        <v>0</v>
      </c>
      <c r="AN427" s="30">
        <f>AN428</f>
        <v>0</v>
      </c>
      <c r="AO427" s="30">
        <f>AO428</f>
        <v>0</v>
      </c>
      <c r="AP427" s="30">
        <f>AP428</f>
        <v>0</v>
      </c>
      <c r="AQ427" s="30">
        <f>AQ428</f>
        <v>0</v>
      </c>
      <c r="AR427" s="30">
        <f>AR428</f>
        <v>0</v>
      </c>
      <c r="AS427" s="30">
        <f t="shared" si="1337"/>
        <v>1050</v>
      </c>
      <c r="AT427" s="30">
        <f t="shared" si="1338"/>
        <v>0</v>
      </c>
      <c r="AU427" s="30">
        <f t="shared" si="1339"/>
        <v>0</v>
      </c>
      <c r="AV427" s="30">
        <f>AV428</f>
        <v>0</v>
      </c>
      <c r="AW427" s="30">
        <f>AW428</f>
        <v>0</v>
      </c>
      <c r="AX427" s="30">
        <f>AX428</f>
        <v>0</v>
      </c>
      <c r="AY427" s="30">
        <f t="shared" si="1340"/>
        <v>1050</v>
      </c>
      <c r="AZ427" s="30">
        <f t="shared" si="1341"/>
        <v>0</v>
      </c>
      <c r="BA427" s="30">
        <f t="shared" si="1342"/>
        <v>0</v>
      </c>
      <c r="BB427" s="30">
        <f>BB428</f>
        <v>0</v>
      </c>
      <c r="BC427" s="30">
        <f>BC428</f>
        <v>0</v>
      </c>
      <c r="BD427" s="30">
        <f>BD428</f>
        <v>0</v>
      </c>
      <c r="BE427" s="30">
        <f>BE428</f>
        <v>0</v>
      </c>
      <c r="BF427" s="30">
        <f>BF428</f>
        <v>0</v>
      </c>
      <c r="BG427" s="30">
        <f>BG428</f>
        <v>0</v>
      </c>
      <c r="BH427" s="30">
        <f>BH428</f>
        <v>0</v>
      </c>
      <c r="BI427" s="30">
        <f>BI428</f>
        <v>0</v>
      </c>
      <c r="BJ427" s="30">
        <f>BJ428</f>
        <v>0</v>
      </c>
      <c r="BK427" s="30">
        <f>BK428</f>
        <v>0</v>
      </c>
      <c r="BL427" s="30">
        <f t="shared" si="1334"/>
        <v>1050</v>
      </c>
      <c r="BM427" s="30">
        <f t="shared" si="1335"/>
        <v>0</v>
      </c>
      <c r="BN427" s="30">
        <f t="shared" si="1336"/>
        <v>0</v>
      </c>
      <c r="BO427" s="30">
        <f>BO428</f>
        <v>0</v>
      </c>
      <c r="BP427" s="31"/>
      <c r="BQ427" s="1"/>
      <c r="BR427" s="1"/>
      <c r="BS427" s="1"/>
      <c r="BT427" s="1"/>
      <c r="BU427" s="1"/>
      <c r="BV427" s="1"/>
      <c r="BW427" s="1"/>
      <c r="BX427" s="1"/>
      <c r="BY427" s="1"/>
    </row>
    <row r="428" ht="31.5">
      <c r="A428" s="28" t="s">
        <v>294</v>
      </c>
      <c r="B428" s="28" t="s">
        <v>73</v>
      </c>
      <c r="C428" s="28" t="s">
        <v>325</v>
      </c>
      <c r="D428" s="28" t="s">
        <v>323</v>
      </c>
      <c r="E428" s="28" t="s">
        <v>127</v>
      </c>
      <c r="F428" s="29" t="s">
        <v>128</v>
      </c>
      <c r="G428" s="30">
        <v>1050</v>
      </c>
      <c r="H428" s="30"/>
      <c r="I428" s="30"/>
      <c r="J428" s="30"/>
      <c r="K428" s="30"/>
      <c r="L428" s="30"/>
      <c r="M428" s="30">
        <f t="shared" si="1246"/>
        <v>1050</v>
      </c>
      <c r="N428" s="30">
        <f t="shared" si="1247"/>
        <v>0</v>
      </c>
      <c r="O428" s="30">
        <f t="shared" si="1248"/>
        <v>0</v>
      </c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>
        <f t="shared" si="1343"/>
        <v>1050</v>
      </c>
      <c r="AD428" s="30">
        <f t="shared" si="1344"/>
        <v>0</v>
      </c>
      <c r="AE428" s="30">
        <f t="shared" si="1345"/>
        <v>0</v>
      </c>
      <c r="AF428" s="30"/>
      <c r="AG428" s="30">
        <f t="shared" si="1346"/>
        <v>1050</v>
      </c>
      <c r="AH428" s="30">
        <f t="shared" si="1347"/>
        <v>0</v>
      </c>
      <c r="AI428" s="30">
        <f t="shared" si="1348"/>
        <v>0</v>
      </c>
      <c r="AJ428" s="30"/>
      <c r="AK428" s="30"/>
      <c r="AL428" s="30"/>
      <c r="AM428" s="30"/>
      <c r="AN428" s="30"/>
      <c r="AO428" s="30"/>
      <c r="AP428" s="30"/>
      <c r="AQ428" s="30"/>
      <c r="AR428" s="30"/>
      <c r="AS428" s="30">
        <f t="shared" si="1337"/>
        <v>1050</v>
      </c>
      <c r="AT428" s="30">
        <f t="shared" si="1338"/>
        <v>0</v>
      </c>
      <c r="AU428" s="30">
        <f t="shared" si="1339"/>
        <v>0</v>
      </c>
      <c r="AV428" s="30"/>
      <c r="AW428" s="30"/>
      <c r="AX428" s="30"/>
      <c r="AY428" s="30">
        <f t="shared" si="1340"/>
        <v>1050</v>
      </c>
      <c r="AZ428" s="30">
        <f t="shared" si="1341"/>
        <v>0</v>
      </c>
      <c r="BA428" s="30">
        <f t="shared" si="1342"/>
        <v>0</v>
      </c>
      <c r="BB428" s="30"/>
      <c r="BC428" s="30"/>
      <c r="BD428" s="30"/>
      <c r="BE428" s="30"/>
      <c r="BF428" s="30"/>
      <c r="BG428" s="30"/>
      <c r="BH428" s="30"/>
      <c r="BI428" s="30"/>
      <c r="BJ428" s="30"/>
      <c r="BK428" s="30"/>
      <c r="BL428" s="30">
        <f t="shared" si="1334"/>
        <v>1050</v>
      </c>
      <c r="BM428" s="30">
        <f t="shared" si="1335"/>
        <v>0</v>
      </c>
      <c r="BN428" s="30">
        <f t="shared" si="1336"/>
        <v>0</v>
      </c>
      <c r="BO428" s="30"/>
      <c r="BP428" s="31"/>
      <c r="BQ428" s="1"/>
      <c r="BR428" s="1"/>
      <c r="BS428" s="1"/>
      <c r="BT428" s="1"/>
      <c r="BU428" s="1"/>
      <c r="BV428" s="1"/>
      <c r="BW428" s="1"/>
      <c r="BX428" s="1"/>
      <c r="BY428" s="1"/>
    </row>
    <row r="429" ht="47.25">
      <c r="A429" s="28" t="s">
        <v>294</v>
      </c>
      <c r="B429" s="28" t="s">
        <v>73</v>
      </c>
      <c r="C429" s="28" t="s">
        <v>325</v>
      </c>
      <c r="D429" s="28" t="s">
        <v>378</v>
      </c>
      <c r="E429" s="28"/>
      <c r="F429" s="29" t="s">
        <v>324</v>
      </c>
      <c r="G429" s="30">
        <f>G430</f>
        <v>110260</v>
      </c>
      <c r="H429" s="30">
        <f>H430</f>
        <v>0</v>
      </c>
      <c r="I429" s="30">
        <f>I430</f>
        <v>0</v>
      </c>
      <c r="J429" s="30">
        <f>J430</f>
        <v>0</v>
      </c>
      <c r="K429" s="30">
        <f>K430</f>
        <v>0</v>
      </c>
      <c r="L429" s="30">
        <f>L430</f>
        <v>0</v>
      </c>
      <c r="M429" s="30">
        <f t="shared" si="1246"/>
        <v>110260</v>
      </c>
      <c r="N429" s="30">
        <f t="shared" si="1247"/>
        <v>0</v>
      </c>
      <c r="O429" s="30">
        <f t="shared" si="1248"/>
        <v>0</v>
      </c>
      <c r="P429" s="30">
        <f>P430</f>
        <v>0</v>
      </c>
      <c r="Q429" s="30">
        <f>Q430</f>
        <v>0</v>
      </c>
      <c r="R429" s="30">
        <f>R430</f>
        <v>0</v>
      </c>
      <c r="S429" s="30">
        <f>S430</f>
        <v>0</v>
      </c>
      <c r="T429" s="30">
        <f>T430</f>
        <v>0</v>
      </c>
      <c r="U429" s="30">
        <f>U430</f>
        <v>0</v>
      </c>
      <c r="V429" s="30">
        <f>V430</f>
        <v>0</v>
      </c>
      <c r="W429" s="30">
        <f>W430</f>
        <v>0</v>
      </c>
      <c r="X429" s="30">
        <f>X430</f>
        <v>0</v>
      </c>
      <c r="Y429" s="30">
        <f>Y430</f>
        <v>0</v>
      </c>
      <c r="Z429" s="30">
        <f>Z430</f>
        <v>0</v>
      </c>
      <c r="AA429" s="30">
        <f>AA430</f>
        <v>0</v>
      </c>
      <c r="AB429" s="30">
        <f>AB430</f>
        <v>0</v>
      </c>
      <c r="AC429" s="30">
        <f t="shared" si="1343"/>
        <v>110260</v>
      </c>
      <c r="AD429" s="30">
        <f t="shared" si="1344"/>
        <v>0</v>
      </c>
      <c r="AE429" s="30">
        <f t="shared" si="1345"/>
        <v>0</v>
      </c>
      <c r="AF429" s="30">
        <f>AF430</f>
        <v>0</v>
      </c>
      <c r="AG429" s="30">
        <f t="shared" si="1346"/>
        <v>110260</v>
      </c>
      <c r="AH429" s="30">
        <f t="shared" si="1347"/>
        <v>0</v>
      </c>
      <c r="AI429" s="30">
        <f t="shared" si="1348"/>
        <v>0</v>
      </c>
      <c r="AJ429" s="30">
        <f>AJ430</f>
        <v>0</v>
      </c>
      <c r="AK429" s="30">
        <f>AK430</f>
        <v>0</v>
      </c>
      <c r="AL429" s="30">
        <f>AL430</f>
        <v>0</v>
      </c>
      <c r="AM429" s="30">
        <f>AM430</f>
        <v>0</v>
      </c>
      <c r="AN429" s="30">
        <f>AN430</f>
        <v>0</v>
      </c>
      <c r="AO429" s="30">
        <f>AO430</f>
        <v>0</v>
      </c>
      <c r="AP429" s="30">
        <f>AP430</f>
        <v>0</v>
      </c>
      <c r="AQ429" s="30">
        <f>AQ430</f>
        <v>0</v>
      </c>
      <c r="AR429" s="30">
        <f>AR430</f>
        <v>0</v>
      </c>
      <c r="AS429" s="30">
        <f t="shared" si="1337"/>
        <v>110260</v>
      </c>
      <c r="AT429" s="30">
        <f t="shared" si="1338"/>
        <v>0</v>
      </c>
      <c r="AU429" s="30">
        <f t="shared" si="1339"/>
        <v>0</v>
      </c>
      <c r="AV429" s="30">
        <f>AV430</f>
        <v>0</v>
      </c>
      <c r="AW429" s="30">
        <f>AW430</f>
        <v>0</v>
      </c>
      <c r="AX429" s="30">
        <f>AX430</f>
        <v>0</v>
      </c>
      <c r="AY429" s="30">
        <f t="shared" si="1340"/>
        <v>110260</v>
      </c>
      <c r="AZ429" s="30">
        <f t="shared" si="1341"/>
        <v>0</v>
      </c>
      <c r="BA429" s="30">
        <f t="shared" si="1342"/>
        <v>0</v>
      </c>
      <c r="BB429" s="30">
        <f>BB430</f>
        <v>0</v>
      </c>
      <c r="BC429" s="30">
        <f>BC430</f>
        <v>0</v>
      </c>
      <c r="BD429" s="30">
        <f>BD430</f>
        <v>0</v>
      </c>
      <c r="BE429" s="30">
        <f>BE430</f>
        <v>0</v>
      </c>
      <c r="BF429" s="30">
        <f>BF430</f>
        <v>0</v>
      </c>
      <c r="BG429" s="30">
        <f>BG430</f>
        <v>0</v>
      </c>
      <c r="BH429" s="30">
        <f>BH430</f>
        <v>0</v>
      </c>
      <c r="BI429" s="30">
        <f>BI430</f>
        <v>0</v>
      </c>
      <c r="BJ429" s="30">
        <f>BJ430</f>
        <v>0</v>
      </c>
      <c r="BK429" s="30">
        <f>BK430</f>
        <v>0</v>
      </c>
      <c r="BL429" s="30">
        <f t="shared" si="1334"/>
        <v>110260</v>
      </c>
      <c r="BM429" s="30">
        <f t="shared" si="1335"/>
        <v>0</v>
      </c>
      <c r="BN429" s="30">
        <f t="shared" si="1336"/>
        <v>0</v>
      </c>
      <c r="BO429" s="30">
        <f>BO430</f>
        <v>0</v>
      </c>
      <c r="BP429" s="31"/>
      <c r="BQ429" s="1"/>
      <c r="BR429" s="1"/>
      <c r="BS429" s="1"/>
      <c r="BT429" s="1"/>
      <c r="BU429" s="1"/>
      <c r="BV429" s="1"/>
      <c r="BW429" s="1"/>
      <c r="BX429" s="1"/>
      <c r="BY429" s="1"/>
    </row>
    <row r="430" ht="31.5">
      <c r="A430" s="28" t="s">
        <v>294</v>
      </c>
      <c r="B430" s="28" t="s">
        <v>73</v>
      </c>
      <c r="C430" s="28" t="s">
        <v>325</v>
      </c>
      <c r="D430" s="28" t="s">
        <v>378</v>
      </c>
      <c r="E430" s="28" t="s">
        <v>127</v>
      </c>
      <c r="F430" s="29" t="s">
        <v>128</v>
      </c>
      <c r="G430" s="30">
        <v>110260</v>
      </c>
      <c r="H430" s="30"/>
      <c r="I430" s="30"/>
      <c r="J430" s="30"/>
      <c r="K430" s="30"/>
      <c r="L430" s="30"/>
      <c r="M430" s="30">
        <f t="shared" si="1246"/>
        <v>110260</v>
      </c>
      <c r="N430" s="30">
        <f t="shared" si="1247"/>
        <v>0</v>
      </c>
      <c r="O430" s="30">
        <f t="shared" si="1248"/>
        <v>0</v>
      </c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>
        <f t="shared" si="1343"/>
        <v>110260</v>
      </c>
      <c r="AD430" s="30">
        <f t="shared" si="1344"/>
        <v>0</v>
      </c>
      <c r="AE430" s="30">
        <f t="shared" si="1345"/>
        <v>0</v>
      </c>
      <c r="AF430" s="30"/>
      <c r="AG430" s="30">
        <f t="shared" si="1346"/>
        <v>110260</v>
      </c>
      <c r="AH430" s="30">
        <f t="shared" si="1347"/>
        <v>0</v>
      </c>
      <c r="AI430" s="30">
        <f t="shared" si="1348"/>
        <v>0</v>
      </c>
      <c r="AJ430" s="30"/>
      <c r="AK430" s="30"/>
      <c r="AL430" s="30"/>
      <c r="AM430" s="30"/>
      <c r="AN430" s="30"/>
      <c r="AO430" s="30"/>
      <c r="AP430" s="30"/>
      <c r="AQ430" s="30"/>
      <c r="AR430" s="30"/>
      <c r="AS430" s="30">
        <f t="shared" si="1337"/>
        <v>110260</v>
      </c>
      <c r="AT430" s="30">
        <f t="shared" si="1338"/>
        <v>0</v>
      </c>
      <c r="AU430" s="30">
        <f t="shared" si="1339"/>
        <v>0</v>
      </c>
      <c r="AV430" s="30"/>
      <c r="AW430" s="30"/>
      <c r="AX430" s="30"/>
      <c r="AY430" s="30">
        <f t="shared" si="1340"/>
        <v>110260</v>
      </c>
      <c r="AZ430" s="30">
        <f t="shared" si="1341"/>
        <v>0</v>
      </c>
      <c r="BA430" s="30">
        <f t="shared" si="1342"/>
        <v>0</v>
      </c>
      <c r="BB430" s="30"/>
      <c r="BC430" s="30"/>
      <c r="BD430" s="30"/>
      <c r="BE430" s="30"/>
      <c r="BF430" s="30"/>
      <c r="BG430" s="30"/>
      <c r="BH430" s="30"/>
      <c r="BI430" s="30"/>
      <c r="BJ430" s="30"/>
      <c r="BK430" s="30"/>
      <c r="BL430" s="30">
        <f t="shared" si="1334"/>
        <v>110260</v>
      </c>
      <c r="BM430" s="30">
        <f t="shared" si="1335"/>
        <v>0</v>
      </c>
      <c r="BN430" s="30">
        <f t="shared" si="1336"/>
        <v>0</v>
      </c>
      <c r="BO430" s="30"/>
      <c r="BP430" s="31"/>
      <c r="BQ430" s="1"/>
      <c r="BR430" s="1"/>
      <c r="BS430" s="1"/>
      <c r="BT430" s="1"/>
      <c r="BU430" s="1"/>
      <c r="BV430" s="1"/>
      <c r="BW430" s="1"/>
      <c r="BX430" s="1"/>
      <c r="BY430" s="1"/>
    </row>
    <row r="431" s="23" customFormat="1">
      <c r="A431" s="24" t="s">
        <v>294</v>
      </c>
      <c r="B431" s="24" t="s">
        <v>73</v>
      </c>
      <c r="C431" s="24" t="s">
        <v>62</v>
      </c>
      <c r="D431" s="24"/>
      <c r="E431" s="24"/>
      <c r="F431" s="25" t="s">
        <v>198</v>
      </c>
      <c r="G431" s="26">
        <f t="shared" ref="G431:G432" si="1349">G432</f>
        <v>918533.90000000002</v>
      </c>
      <c r="H431" s="26">
        <f t="shared" ref="H431:H432" si="1350">H432</f>
        <v>910188.59999999998</v>
      </c>
      <c r="I431" s="26">
        <f t="shared" ref="I431:I432" si="1351">I432</f>
        <v>913046.40000000002</v>
      </c>
      <c r="J431" s="26">
        <f t="shared" ref="J431:J432" si="1352">J432</f>
        <v>-41.933</v>
      </c>
      <c r="K431" s="26">
        <f t="shared" ref="K431:K432" si="1353">K432</f>
        <v>0</v>
      </c>
      <c r="L431" s="26">
        <f t="shared" ref="L431:L432" si="1354">L432</f>
        <v>0</v>
      </c>
      <c r="M431" s="26">
        <f t="shared" si="1246"/>
        <v>918491.96700000006</v>
      </c>
      <c r="N431" s="26">
        <f t="shared" si="1247"/>
        <v>910188.59999999998</v>
      </c>
      <c r="O431" s="26">
        <f t="shared" si="1248"/>
        <v>913046.40000000002</v>
      </c>
      <c r="P431" s="26">
        <f t="shared" ref="P431:P432" si="1355">P432</f>
        <v>0</v>
      </c>
      <c r="Q431" s="26">
        <f t="shared" ref="Q431:Q432" si="1356">Q432</f>
        <v>0</v>
      </c>
      <c r="R431" s="26">
        <f t="shared" ref="R431:R432" si="1357">R432</f>
        <v>-49649.529000000002</v>
      </c>
      <c r="S431" s="26">
        <f t="shared" ref="S431:S432" si="1358">S432</f>
        <v>0</v>
      </c>
      <c r="T431" s="26">
        <f t="shared" ref="T431:T432" si="1359">T432</f>
        <v>0</v>
      </c>
      <c r="U431" s="26">
        <f t="shared" ref="U431:U432" si="1360">U432</f>
        <v>0</v>
      </c>
      <c r="V431" s="26">
        <f t="shared" ref="V431:V432" si="1361">V432</f>
        <v>0</v>
      </c>
      <c r="W431" s="26">
        <f t="shared" ref="W431:W432" si="1362">W432</f>
        <v>0</v>
      </c>
      <c r="X431" s="26">
        <f t="shared" ref="X431:X432" si="1363">X432</f>
        <v>0</v>
      </c>
      <c r="Y431" s="26">
        <f t="shared" ref="Y431:Y432" si="1364">Y432</f>
        <v>0</v>
      </c>
      <c r="Z431" s="26">
        <f t="shared" ref="Z431:Z432" si="1365">Z432</f>
        <v>0</v>
      </c>
      <c r="AA431" s="26">
        <f t="shared" ref="AA431:AA432" si="1366">AA432</f>
        <v>0</v>
      </c>
      <c r="AB431" s="26">
        <f t="shared" ref="AB431:AB432" si="1367">AB432</f>
        <v>0</v>
      </c>
      <c r="AC431" s="26">
        <f t="shared" si="1343"/>
        <v>868842.43800000008</v>
      </c>
      <c r="AD431" s="26">
        <f t="shared" si="1344"/>
        <v>910188.59999999998</v>
      </c>
      <c r="AE431" s="26">
        <f t="shared" si="1345"/>
        <v>913046.40000000002</v>
      </c>
      <c r="AF431" s="26">
        <f t="shared" ref="AF431:AF432" si="1368">AF432</f>
        <v>0</v>
      </c>
      <c r="AG431" s="26">
        <f t="shared" si="1346"/>
        <v>868842.43800000008</v>
      </c>
      <c r="AH431" s="26">
        <f t="shared" si="1347"/>
        <v>910188.59999999998</v>
      </c>
      <c r="AI431" s="26">
        <f t="shared" si="1348"/>
        <v>913046.40000000002</v>
      </c>
      <c r="AJ431" s="26">
        <f t="shared" ref="AJ431:AJ432" si="1369">AJ432</f>
        <v>0</v>
      </c>
      <c r="AK431" s="26">
        <f t="shared" ref="AK431:AK432" si="1370">AK432</f>
        <v>0</v>
      </c>
      <c r="AL431" s="26">
        <f t="shared" ref="AL431:AL432" si="1371">AL432</f>
        <v>-1507.5</v>
      </c>
      <c r="AM431" s="26">
        <f t="shared" ref="AM431:AM432" si="1372">AM432</f>
        <v>0</v>
      </c>
      <c r="AN431" s="26">
        <f t="shared" ref="AN431:AN432" si="1373">AN432</f>
        <v>0</v>
      </c>
      <c r="AO431" s="26">
        <f t="shared" ref="AO431:AO432" si="1374">AO432</f>
        <v>0</v>
      </c>
      <c r="AP431" s="26">
        <f t="shared" ref="AP431:AP432" si="1375">AP432</f>
        <v>0</v>
      </c>
      <c r="AQ431" s="26">
        <f t="shared" ref="AQ431:AQ432" si="1376">AQ432</f>
        <v>0</v>
      </c>
      <c r="AR431" s="26">
        <f t="shared" ref="AR431:AR432" si="1377">AR432</f>
        <v>0</v>
      </c>
      <c r="AS431" s="26">
        <f t="shared" si="1337"/>
        <v>867334.93800000008</v>
      </c>
      <c r="AT431" s="26">
        <f t="shared" si="1338"/>
        <v>910188.59999999998</v>
      </c>
      <c r="AU431" s="26">
        <f t="shared" si="1339"/>
        <v>913046.40000000002</v>
      </c>
      <c r="AV431" s="26">
        <f t="shared" ref="AV431:AV432" si="1378">AV432</f>
        <v>0</v>
      </c>
      <c r="AW431" s="26">
        <f t="shared" ref="AW431:AW432" si="1379">AW432</f>
        <v>0</v>
      </c>
      <c r="AX431" s="26">
        <f t="shared" ref="AX431:AX432" si="1380">AX432</f>
        <v>0</v>
      </c>
      <c r="AY431" s="26">
        <f t="shared" si="1340"/>
        <v>867334.93800000008</v>
      </c>
      <c r="AZ431" s="26">
        <f t="shared" si="1341"/>
        <v>910188.59999999998</v>
      </c>
      <c r="BA431" s="26">
        <f t="shared" si="1342"/>
        <v>913046.40000000002</v>
      </c>
      <c r="BB431" s="26">
        <f t="shared" ref="BB431:BB432" si="1381">BB432</f>
        <v>0</v>
      </c>
      <c r="BC431" s="26">
        <f t="shared" ref="BC431:BC432" si="1382">BC432</f>
        <v>0</v>
      </c>
      <c r="BD431" s="26">
        <f t="shared" ref="BD431:BD432" si="1383">BD432</f>
        <v>0</v>
      </c>
      <c r="BE431" s="26">
        <f t="shared" ref="BE431:BE432" si="1384">BE432</f>
        <v>0</v>
      </c>
      <c r="BF431" s="26">
        <f t="shared" ref="BF431:BF432" si="1385">BF432</f>
        <v>0</v>
      </c>
      <c r="BG431" s="26">
        <f t="shared" ref="BG431:BG432" si="1386">BG432</f>
        <v>0</v>
      </c>
      <c r="BH431" s="26">
        <f t="shared" ref="BH431:BH432" si="1387">BH432</f>
        <v>0</v>
      </c>
      <c r="BI431" s="26">
        <f t="shared" ref="BI431:BI432" si="1388">BI432</f>
        <v>0</v>
      </c>
      <c r="BJ431" s="26">
        <f t="shared" ref="BJ431:BJ432" si="1389">BJ432</f>
        <v>0</v>
      </c>
      <c r="BK431" s="26">
        <f t="shared" ref="BK431:BK432" si="1390">BK432</f>
        <v>0</v>
      </c>
      <c r="BL431" s="26">
        <f t="shared" si="1334"/>
        <v>867334.93800000008</v>
      </c>
      <c r="BM431" s="26">
        <f t="shared" si="1335"/>
        <v>910188.59999999998</v>
      </c>
      <c r="BN431" s="26">
        <f t="shared" si="1336"/>
        <v>913046.40000000002</v>
      </c>
      <c r="BO431" s="26">
        <f t="shared" ref="BO431:BO432" si="1391">BO432</f>
        <v>0</v>
      </c>
      <c r="BP431" s="27"/>
      <c r="BQ431" s="23"/>
      <c r="BR431" s="23"/>
      <c r="BS431" s="23"/>
      <c r="BT431" s="23"/>
      <c r="BU431" s="23"/>
      <c r="BV431" s="23"/>
      <c r="BW431" s="23"/>
      <c r="BX431" s="23"/>
      <c r="BY431" s="23"/>
    </row>
    <row r="432" ht="31.5">
      <c r="A432" s="28" t="s">
        <v>294</v>
      </c>
      <c r="B432" s="28" t="s">
        <v>73</v>
      </c>
      <c r="C432" s="28" t="s">
        <v>62</v>
      </c>
      <c r="D432" s="28" t="s">
        <v>297</v>
      </c>
      <c r="E432" s="28"/>
      <c r="F432" s="29" t="s">
        <v>298</v>
      </c>
      <c r="G432" s="30">
        <f t="shared" si="1349"/>
        <v>918533.90000000002</v>
      </c>
      <c r="H432" s="30">
        <f t="shared" si="1350"/>
        <v>910188.59999999998</v>
      </c>
      <c r="I432" s="30">
        <f t="shared" si="1351"/>
        <v>913046.40000000002</v>
      </c>
      <c r="J432" s="30">
        <f t="shared" si="1352"/>
        <v>-41.933</v>
      </c>
      <c r="K432" s="30">
        <f t="shared" si="1353"/>
        <v>0</v>
      </c>
      <c r="L432" s="30">
        <f t="shared" si="1354"/>
        <v>0</v>
      </c>
      <c r="M432" s="30">
        <f t="shared" si="1246"/>
        <v>918491.96700000006</v>
      </c>
      <c r="N432" s="30">
        <f t="shared" si="1247"/>
        <v>910188.59999999998</v>
      </c>
      <c r="O432" s="30">
        <f t="shared" si="1248"/>
        <v>913046.40000000002</v>
      </c>
      <c r="P432" s="30">
        <f t="shared" si="1355"/>
        <v>0</v>
      </c>
      <c r="Q432" s="30">
        <f t="shared" si="1356"/>
        <v>0</v>
      </c>
      <c r="R432" s="30">
        <f t="shared" si="1357"/>
        <v>-49649.529000000002</v>
      </c>
      <c r="S432" s="30">
        <f t="shared" si="1358"/>
        <v>0</v>
      </c>
      <c r="T432" s="30">
        <f t="shared" si="1359"/>
        <v>0</v>
      </c>
      <c r="U432" s="30">
        <f t="shared" si="1360"/>
        <v>0</v>
      </c>
      <c r="V432" s="30">
        <f t="shared" si="1361"/>
        <v>0</v>
      </c>
      <c r="W432" s="30">
        <f t="shared" si="1362"/>
        <v>0</v>
      </c>
      <c r="X432" s="30">
        <f t="shared" si="1363"/>
        <v>0</v>
      </c>
      <c r="Y432" s="30">
        <f t="shared" si="1364"/>
        <v>0</v>
      </c>
      <c r="Z432" s="30">
        <f t="shared" si="1365"/>
        <v>0</v>
      </c>
      <c r="AA432" s="30">
        <f t="shared" si="1366"/>
        <v>0</v>
      </c>
      <c r="AB432" s="30">
        <f t="shared" si="1367"/>
        <v>0</v>
      </c>
      <c r="AC432" s="30">
        <f t="shared" si="1343"/>
        <v>868842.43800000008</v>
      </c>
      <c r="AD432" s="30">
        <f t="shared" si="1344"/>
        <v>910188.59999999998</v>
      </c>
      <c r="AE432" s="30">
        <f t="shared" si="1345"/>
        <v>913046.40000000002</v>
      </c>
      <c r="AF432" s="30">
        <f t="shared" si="1368"/>
        <v>0</v>
      </c>
      <c r="AG432" s="30">
        <f t="shared" si="1346"/>
        <v>868842.43800000008</v>
      </c>
      <c r="AH432" s="30">
        <f t="shared" si="1347"/>
        <v>910188.59999999998</v>
      </c>
      <c r="AI432" s="30">
        <f t="shared" si="1348"/>
        <v>913046.40000000002</v>
      </c>
      <c r="AJ432" s="30">
        <f t="shared" si="1369"/>
        <v>0</v>
      </c>
      <c r="AK432" s="30">
        <f t="shared" si="1370"/>
        <v>0</v>
      </c>
      <c r="AL432" s="30">
        <f t="shared" si="1371"/>
        <v>-1507.5</v>
      </c>
      <c r="AM432" s="30">
        <f t="shared" si="1372"/>
        <v>0</v>
      </c>
      <c r="AN432" s="30">
        <f t="shared" si="1373"/>
        <v>0</v>
      </c>
      <c r="AO432" s="30">
        <f t="shared" si="1374"/>
        <v>0</v>
      </c>
      <c r="AP432" s="30">
        <f t="shared" si="1375"/>
        <v>0</v>
      </c>
      <c r="AQ432" s="30">
        <f t="shared" si="1376"/>
        <v>0</v>
      </c>
      <c r="AR432" s="30">
        <f t="shared" si="1377"/>
        <v>0</v>
      </c>
      <c r="AS432" s="30">
        <f t="shared" si="1337"/>
        <v>867334.93800000008</v>
      </c>
      <c r="AT432" s="30">
        <f t="shared" si="1338"/>
        <v>910188.59999999998</v>
      </c>
      <c r="AU432" s="30">
        <f t="shared" si="1339"/>
        <v>913046.40000000002</v>
      </c>
      <c r="AV432" s="30">
        <f t="shared" si="1378"/>
        <v>0</v>
      </c>
      <c r="AW432" s="30">
        <f t="shared" si="1379"/>
        <v>0</v>
      </c>
      <c r="AX432" s="30">
        <f t="shared" si="1380"/>
        <v>0</v>
      </c>
      <c r="AY432" s="30">
        <f t="shared" si="1340"/>
        <v>867334.93800000008</v>
      </c>
      <c r="AZ432" s="30">
        <f t="shared" si="1341"/>
        <v>910188.59999999998</v>
      </c>
      <c r="BA432" s="30">
        <f t="shared" si="1342"/>
        <v>913046.40000000002</v>
      </c>
      <c r="BB432" s="30">
        <f t="shared" si="1381"/>
        <v>0</v>
      </c>
      <c r="BC432" s="30">
        <f t="shared" si="1382"/>
        <v>0</v>
      </c>
      <c r="BD432" s="30">
        <f t="shared" si="1383"/>
        <v>0</v>
      </c>
      <c r="BE432" s="30">
        <f t="shared" si="1384"/>
        <v>0</v>
      </c>
      <c r="BF432" s="30">
        <f t="shared" si="1385"/>
        <v>0</v>
      </c>
      <c r="BG432" s="30">
        <f t="shared" si="1386"/>
        <v>0</v>
      </c>
      <c r="BH432" s="30">
        <f t="shared" si="1387"/>
        <v>0</v>
      </c>
      <c r="BI432" s="30">
        <f t="shared" si="1388"/>
        <v>0</v>
      </c>
      <c r="BJ432" s="30">
        <f t="shared" si="1389"/>
        <v>0</v>
      </c>
      <c r="BK432" s="30">
        <f t="shared" si="1390"/>
        <v>0</v>
      </c>
      <c r="BL432" s="30">
        <f t="shared" si="1334"/>
        <v>867334.93800000008</v>
      </c>
      <c r="BM432" s="30">
        <f t="shared" si="1335"/>
        <v>910188.59999999998</v>
      </c>
      <c r="BN432" s="30">
        <f t="shared" si="1336"/>
        <v>913046.40000000002</v>
      </c>
      <c r="BO432" s="30">
        <f t="shared" si="1391"/>
        <v>0</v>
      </c>
      <c r="BP432" s="31"/>
      <c r="BQ432" s="1"/>
      <c r="BR432" s="1"/>
      <c r="BS432" s="1"/>
      <c r="BT432" s="1"/>
      <c r="BU432" s="1"/>
      <c r="BV432" s="1"/>
      <c r="BW432" s="1"/>
      <c r="BX432" s="1"/>
      <c r="BY432" s="1"/>
    </row>
    <row r="433">
      <c r="A433" s="28" t="s">
        <v>294</v>
      </c>
      <c r="B433" s="28" t="s">
        <v>73</v>
      </c>
      <c r="C433" s="28" t="s">
        <v>62</v>
      </c>
      <c r="D433" s="28" t="s">
        <v>305</v>
      </c>
      <c r="E433" s="28"/>
      <c r="F433" s="29" t="s">
        <v>33</v>
      </c>
      <c r="G433" s="30">
        <f>G434+G444+G447</f>
        <v>918533.90000000002</v>
      </c>
      <c r="H433" s="30">
        <f>H434+H444+H447</f>
        <v>910188.59999999998</v>
      </c>
      <c r="I433" s="30">
        <f>I434+I444+I447</f>
        <v>913046.40000000002</v>
      </c>
      <c r="J433" s="30">
        <f>J434+J444+J447</f>
        <v>-41.933</v>
      </c>
      <c r="K433" s="30">
        <f>K434+K444+K447</f>
        <v>0</v>
      </c>
      <c r="L433" s="30">
        <f>L434+L444+L447</f>
        <v>0</v>
      </c>
      <c r="M433" s="30">
        <f t="shared" si="1246"/>
        <v>918491.96700000006</v>
      </c>
      <c r="N433" s="30">
        <f t="shared" si="1247"/>
        <v>910188.59999999998</v>
      </c>
      <c r="O433" s="30">
        <f t="shared" si="1248"/>
        <v>913046.40000000002</v>
      </c>
      <c r="P433" s="30">
        <f>P434+P444+P447</f>
        <v>0</v>
      </c>
      <c r="Q433" s="30">
        <f>Q434+Q444+Q447</f>
        <v>0</v>
      </c>
      <c r="R433" s="30">
        <f>R434+R444+R447</f>
        <v>-49649.529000000002</v>
      </c>
      <c r="S433" s="30">
        <f>S434+S444+S447</f>
        <v>0</v>
      </c>
      <c r="T433" s="30">
        <f>T434+T444+T447</f>
        <v>0</v>
      </c>
      <c r="U433" s="30">
        <f>U434+U444+U447</f>
        <v>0</v>
      </c>
      <c r="V433" s="30">
        <f>V434+V444+V447</f>
        <v>0</v>
      </c>
      <c r="W433" s="30">
        <f>W434+W444+W447</f>
        <v>0</v>
      </c>
      <c r="X433" s="30">
        <f>X434+X444+X447</f>
        <v>0</v>
      </c>
      <c r="Y433" s="30">
        <f>Y434+Y444+Y447</f>
        <v>0</v>
      </c>
      <c r="Z433" s="30">
        <f>Z434+Z444+Z447</f>
        <v>0</v>
      </c>
      <c r="AA433" s="30">
        <f>AA434+AA444+AA447</f>
        <v>0</v>
      </c>
      <c r="AB433" s="30">
        <f>AB434+AB444+AB447</f>
        <v>0</v>
      </c>
      <c r="AC433" s="30">
        <f t="shared" si="1343"/>
        <v>868842.43800000008</v>
      </c>
      <c r="AD433" s="30">
        <f t="shared" si="1344"/>
        <v>910188.59999999998</v>
      </c>
      <c r="AE433" s="30">
        <f t="shared" si="1345"/>
        <v>913046.40000000002</v>
      </c>
      <c r="AF433" s="30">
        <f>AF434+AF444+AF447</f>
        <v>0</v>
      </c>
      <c r="AG433" s="30">
        <f t="shared" si="1346"/>
        <v>868842.43800000008</v>
      </c>
      <c r="AH433" s="30">
        <f t="shared" si="1347"/>
        <v>910188.59999999998</v>
      </c>
      <c r="AI433" s="30">
        <f t="shared" si="1348"/>
        <v>913046.40000000002</v>
      </c>
      <c r="AJ433" s="30">
        <f>AJ434+AJ444+AJ447</f>
        <v>0</v>
      </c>
      <c r="AK433" s="30">
        <f>AK434+AK444+AK447</f>
        <v>0</v>
      </c>
      <c r="AL433" s="30">
        <f>AL434+AL444+AL447</f>
        <v>-1507.5</v>
      </c>
      <c r="AM433" s="30">
        <f>AM434+AM444+AM447</f>
        <v>0</v>
      </c>
      <c r="AN433" s="30">
        <f>AN434+AN444+AN447</f>
        <v>0</v>
      </c>
      <c r="AO433" s="30">
        <f>AO434+AO444+AO447</f>
        <v>0</v>
      </c>
      <c r="AP433" s="30">
        <f>AP434+AP444+AP447</f>
        <v>0</v>
      </c>
      <c r="AQ433" s="30">
        <f>AQ434+AQ444+AQ447</f>
        <v>0</v>
      </c>
      <c r="AR433" s="30">
        <f>AR434+AR444+AR447</f>
        <v>0</v>
      </c>
      <c r="AS433" s="30">
        <f t="shared" si="1337"/>
        <v>867334.93800000008</v>
      </c>
      <c r="AT433" s="30">
        <f t="shared" si="1338"/>
        <v>910188.59999999998</v>
      </c>
      <c r="AU433" s="30">
        <f t="shared" si="1339"/>
        <v>913046.40000000002</v>
      </c>
      <c r="AV433" s="30">
        <f>AV434+AV444+AV447</f>
        <v>0</v>
      </c>
      <c r="AW433" s="30">
        <f>AW434+AW444+AW447</f>
        <v>0</v>
      </c>
      <c r="AX433" s="30">
        <f>AX434+AX444+AX447</f>
        <v>0</v>
      </c>
      <c r="AY433" s="30">
        <f t="shared" si="1340"/>
        <v>867334.93800000008</v>
      </c>
      <c r="AZ433" s="30">
        <f t="shared" si="1341"/>
        <v>910188.59999999998</v>
      </c>
      <c r="BA433" s="30">
        <f t="shared" si="1342"/>
        <v>913046.40000000002</v>
      </c>
      <c r="BB433" s="30">
        <f>BB434+BB444+BB447</f>
        <v>0</v>
      </c>
      <c r="BC433" s="30">
        <f>BC434+BC444+BC447</f>
        <v>0</v>
      </c>
      <c r="BD433" s="30">
        <f>BD434+BD444+BD447</f>
        <v>0</v>
      </c>
      <c r="BE433" s="30">
        <f>BE434+BE444+BE447</f>
        <v>0</v>
      </c>
      <c r="BF433" s="30">
        <f>BF434+BF444+BF447</f>
        <v>0</v>
      </c>
      <c r="BG433" s="30">
        <f>BG434+BG444+BG447</f>
        <v>0</v>
      </c>
      <c r="BH433" s="30">
        <f>BH434+BH444+BH447</f>
        <v>0</v>
      </c>
      <c r="BI433" s="30">
        <f>BI434+BI444+BI447</f>
        <v>0</v>
      </c>
      <c r="BJ433" s="30">
        <f>BJ434+BJ444+BJ447</f>
        <v>0</v>
      </c>
      <c r="BK433" s="30">
        <f>BK434+BK444+BK447</f>
        <v>0</v>
      </c>
      <c r="BL433" s="30">
        <f t="shared" si="1334"/>
        <v>867334.93800000008</v>
      </c>
      <c r="BM433" s="30">
        <f t="shared" si="1335"/>
        <v>910188.59999999998</v>
      </c>
      <c r="BN433" s="30">
        <f t="shared" si="1336"/>
        <v>913046.40000000002</v>
      </c>
      <c r="BO433" s="30">
        <f>BO434+BO444+BO447</f>
        <v>0</v>
      </c>
      <c r="BP433" s="31"/>
      <c r="BQ433" s="1"/>
      <c r="BR433" s="1"/>
      <c r="BS433" s="1"/>
      <c r="BT433" s="1"/>
      <c r="BU433" s="1"/>
      <c r="BV433" s="1"/>
      <c r="BW433" s="1"/>
      <c r="BX433" s="1"/>
      <c r="BY433" s="1"/>
    </row>
    <row r="434" ht="47.25">
      <c r="A434" s="28" t="s">
        <v>294</v>
      </c>
      <c r="B434" s="28" t="s">
        <v>73</v>
      </c>
      <c r="C434" s="28" t="s">
        <v>62</v>
      </c>
      <c r="D434" s="28" t="s">
        <v>368</v>
      </c>
      <c r="E434" s="28"/>
      <c r="F434" s="29" t="s">
        <v>369</v>
      </c>
      <c r="G434" s="30">
        <f>G435+G439+G441</f>
        <v>877011.29999999993</v>
      </c>
      <c r="H434" s="30">
        <f>H435+H439+H441</f>
        <v>880324.69999999995</v>
      </c>
      <c r="I434" s="30">
        <f>I435+I439+I441</f>
        <v>883182.5</v>
      </c>
      <c r="J434" s="30">
        <f>J435+J439+J441</f>
        <v>-41.933</v>
      </c>
      <c r="K434" s="30">
        <f>K435+K439+K441</f>
        <v>0</v>
      </c>
      <c r="L434" s="30">
        <f>L435+L439+L441</f>
        <v>0</v>
      </c>
      <c r="M434" s="30">
        <f t="shared" si="1246"/>
        <v>876969.36699999997</v>
      </c>
      <c r="N434" s="30">
        <f t="shared" si="1247"/>
        <v>880324.69999999995</v>
      </c>
      <c r="O434" s="30">
        <f t="shared" si="1248"/>
        <v>883182.5</v>
      </c>
      <c r="P434" s="30">
        <f>P435+P439+P441</f>
        <v>0</v>
      </c>
      <c r="Q434" s="30">
        <f>Q435+Q439+Q441</f>
        <v>0</v>
      </c>
      <c r="R434" s="30">
        <f>R435+R439+R441</f>
        <v>-50438.300000000003</v>
      </c>
      <c r="S434" s="30">
        <f>S435+S439+S441</f>
        <v>0</v>
      </c>
      <c r="T434" s="30">
        <f>T435+T439+T441</f>
        <v>0</v>
      </c>
      <c r="U434" s="30">
        <f>U435+U439+U441</f>
        <v>0</v>
      </c>
      <c r="V434" s="30">
        <f>V435+V439+V441</f>
        <v>0</v>
      </c>
      <c r="W434" s="30">
        <f>W435+W439+W441</f>
        <v>0</v>
      </c>
      <c r="X434" s="30">
        <f>X435+X439+X441</f>
        <v>0</v>
      </c>
      <c r="Y434" s="30">
        <f>Y435+Y439+Y441</f>
        <v>0</v>
      </c>
      <c r="Z434" s="30">
        <f>Z435+Z439+Z441</f>
        <v>0</v>
      </c>
      <c r="AA434" s="30">
        <f>AA435+AA439+AA441</f>
        <v>0</v>
      </c>
      <c r="AB434" s="30">
        <f>AB435+AB439+AB441</f>
        <v>0</v>
      </c>
      <c r="AC434" s="30">
        <f t="shared" si="1343"/>
        <v>826531.06699999992</v>
      </c>
      <c r="AD434" s="30">
        <f t="shared" si="1344"/>
        <v>880324.69999999995</v>
      </c>
      <c r="AE434" s="30">
        <f t="shared" si="1345"/>
        <v>883182.5</v>
      </c>
      <c r="AF434" s="30">
        <f>AF435+AF439+AF441</f>
        <v>0</v>
      </c>
      <c r="AG434" s="30">
        <f t="shared" si="1346"/>
        <v>826531.06699999992</v>
      </c>
      <c r="AH434" s="30">
        <f t="shared" si="1347"/>
        <v>880324.69999999995</v>
      </c>
      <c r="AI434" s="30">
        <f t="shared" si="1348"/>
        <v>883182.5</v>
      </c>
      <c r="AJ434" s="30">
        <f>AJ435+AJ439+AJ441</f>
        <v>0</v>
      </c>
      <c r="AK434" s="30">
        <f>AK435+AK439+AK441</f>
        <v>0</v>
      </c>
      <c r="AL434" s="30">
        <f>AL435+AL439+AL441</f>
        <v>-1507.5</v>
      </c>
      <c r="AM434" s="30">
        <f>AM435+AM439+AM441</f>
        <v>0</v>
      </c>
      <c r="AN434" s="30">
        <f>AN435+AN439+AN441</f>
        <v>0</v>
      </c>
      <c r="AO434" s="30">
        <f>AO435+AO439+AO441</f>
        <v>0</v>
      </c>
      <c r="AP434" s="30">
        <f>AP435+AP439+AP441</f>
        <v>0</v>
      </c>
      <c r="AQ434" s="30">
        <f>AQ435+AQ439+AQ441</f>
        <v>0</v>
      </c>
      <c r="AR434" s="30">
        <f>AR435+AR439+AR441</f>
        <v>0</v>
      </c>
      <c r="AS434" s="30">
        <f t="shared" si="1337"/>
        <v>825023.56699999992</v>
      </c>
      <c r="AT434" s="30">
        <f t="shared" si="1338"/>
        <v>880324.69999999995</v>
      </c>
      <c r="AU434" s="30">
        <f t="shared" si="1339"/>
        <v>883182.5</v>
      </c>
      <c r="AV434" s="30">
        <f>AV435+AV439+AV441</f>
        <v>0</v>
      </c>
      <c r="AW434" s="30">
        <f>AW435+AW439+AW441</f>
        <v>0</v>
      </c>
      <c r="AX434" s="30">
        <f>AX435+AX439+AX441</f>
        <v>0</v>
      </c>
      <c r="AY434" s="30">
        <f t="shared" si="1340"/>
        <v>825023.56699999992</v>
      </c>
      <c r="AZ434" s="30">
        <f t="shared" si="1341"/>
        <v>880324.69999999995</v>
      </c>
      <c r="BA434" s="30">
        <f t="shared" si="1342"/>
        <v>883182.5</v>
      </c>
      <c r="BB434" s="30">
        <f>BB435+BB439+BB441</f>
        <v>0</v>
      </c>
      <c r="BC434" s="30">
        <f>BC435+BC439+BC441</f>
        <v>0</v>
      </c>
      <c r="BD434" s="30">
        <f>BD435+BD439+BD441</f>
        <v>0</v>
      </c>
      <c r="BE434" s="30">
        <f>BE435+BE439+BE441</f>
        <v>0</v>
      </c>
      <c r="BF434" s="30">
        <f>BF435+BF439+BF441</f>
        <v>0</v>
      </c>
      <c r="BG434" s="30">
        <f>BG435+BG439+BG441</f>
        <v>0</v>
      </c>
      <c r="BH434" s="30">
        <f>BH435+BH439+BH441</f>
        <v>0</v>
      </c>
      <c r="BI434" s="30">
        <f>BI435+BI439+BI441</f>
        <v>0</v>
      </c>
      <c r="BJ434" s="30">
        <f>BJ435+BJ439+BJ441</f>
        <v>0</v>
      </c>
      <c r="BK434" s="30">
        <f>BK435+BK439+BK441</f>
        <v>0</v>
      </c>
      <c r="BL434" s="30">
        <f t="shared" si="1334"/>
        <v>825023.56699999992</v>
      </c>
      <c r="BM434" s="30">
        <f t="shared" si="1335"/>
        <v>880324.69999999995</v>
      </c>
      <c r="BN434" s="30">
        <f t="shared" si="1336"/>
        <v>883182.5</v>
      </c>
      <c r="BO434" s="30">
        <f>BO435+BO439+BO441</f>
        <v>0</v>
      </c>
      <c r="BP434" s="31"/>
      <c r="BQ434" s="1"/>
      <c r="BR434" s="1"/>
      <c r="BS434" s="1"/>
      <c r="BT434" s="1"/>
      <c r="BU434" s="1"/>
      <c r="BV434" s="1"/>
      <c r="BW434" s="1"/>
      <c r="BX434" s="1"/>
      <c r="BY434" s="1"/>
    </row>
    <row r="435" ht="47.25">
      <c r="A435" s="28" t="s">
        <v>294</v>
      </c>
      <c r="B435" s="28" t="s">
        <v>73</v>
      </c>
      <c r="C435" s="28" t="s">
        <v>62</v>
      </c>
      <c r="D435" s="28" t="s">
        <v>379</v>
      </c>
      <c r="E435" s="28"/>
      <c r="F435" s="29" t="s">
        <v>53</v>
      </c>
      <c r="G435" s="30">
        <f>G436+G437+G438</f>
        <v>852093</v>
      </c>
      <c r="H435" s="30">
        <f>H436+H437+H438</f>
        <v>858274.5</v>
      </c>
      <c r="I435" s="30">
        <f>I436+I437+I438</f>
        <v>861132.30000000005</v>
      </c>
      <c r="J435" s="30">
        <f>J436+J437+J438</f>
        <v>0</v>
      </c>
      <c r="K435" s="30">
        <f>K436+K437+K438</f>
        <v>0</v>
      </c>
      <c r="L435" s="30">
        <f>L436+L437+L438</f>
        <v>0</v>
      </c>
      <c r="M435" s="30">
        <f t="shared" si="1246"/>
        <v>852093</v>
      </c>
      <c r="N435" s="30">
        <f t="shared" si="1247"/>
        <v>858274.5</v>
      </c>
      <c r="O435" s="30">
        <f t="shared" si="1248"/>
        <v>861132.30000000005</v>
      </c>
      <c r="P435" s="30">
        <f>P436+P437+P438</f>
        <v>0</v>
      </c>
      <c r="Q435" s="30">
        <f>Q436+Q437+Q438</f>
        <v>0</v>
      </c>
      <c r="R435" s="30">
        <f>R436+R437+R438</f>
        <v>-50438.300000000003</v>
      </c>
      <c r="S435" s="30">
        <f>S436+S437+S438</f>
        <v>0</v>
      </c>
      <c r="T435" s="30">
        <f>T436+T437+T438</f>
        <v>0</v>
      </c>
      <c r="U435" s="30">
        <f>U436+U437+U438</f>
        <v>0</v>
      </c>
      <c r="V435" s="30">
        <f>V436+V437+V438</f>
        <v>0</v>
      </c>
      <c r="W435" s="30">
        <f>W436+W437+W438</f>
        <v>0</v>
      </c>
      <c r="X435" s="30">
        <f>X436+X437+X438</f>
        <v>0</v>
      </c>
      <c r="Y435" s="30">
        <f>Y436+Y437+Y438</f>
        <v>0</v>
      </c>
      <c r="Z435" s="30">
        <f>Z436+Z437+Z438</f>
        <v>0</v>
      </c>
      <c r="AA435" s="30">
        <f>AA436+AA437+AA438</f>
        <v>0</v>
      </c>
      <c r="AB435" s="30">
        <f>AB436+AB437+AB438</f>
        <v>0</v>
      </c>
      <c r="AC435" s="30">
        <f t="shared" si="1343"/>
        <v>801654.69999999995</v>
      </c>
      <c r="AD435" s="30">
        <f t="shared" si="1344"/>
        <v>858274.5</v>
      </c>
      <c r="AE435" s="30">
        <f t="shared" si="1345"/>
        <v>861132.30000000005</v>
      </c>
      <c r="AF435" s="30">
        <f>AF436+AF437+AF438</f>
        <v>0</v>
      </c>
      <c r="AG435" s="30">
        <f t="shared" si="1346"/>
        <v>801654.69999999995</v>
      </c>
      <c r="AH435" s="30">
        <f t="shared" si="1347"/>
        <v>858274.5</v>
      </c>
      <c r="AI435" s="30">
        <f t="shared" si="1348"/>
        <v>861132.30000000005</v>
      </c>
      <c r="AJ435" s="30">
        <f>AJ436+AJ437+AJ438</f>
        <v>0</v>
      </c>
      <c r="AK435" s="30">
        <f>AK436+AK437+AK438</f>
        <v>0</v>
      </c>
      <c r="AL435" s="30">
        <f>AL436+AL437+AL438</f>
        <v>-94.400000000000006</v>
      </c>
      <c r="AM435" s="30">
        <f>AM436+AM437+AM438</f>
        <v>0</v>
      </c>
      <c r="AN435" s="30">
        <f>AN436+AN437+AN438</f>
        <v>0</v>
      </c>
      <c r="AO435" s="30">
        <f>AO436+AO437+AO438</f>
        <v>0</v>
      </c>
      <c r="AP435" s="30">
        <f>AP436+AP437+AP438</f>
        <v>0</v>
      </c>
      <c r="AQ435" s="30">
        <f>AQ436+AQ437+AQ438</f>
        <v>0</v>
      </c>
      <c r="AR435" s="30">
        <f>AR436+AR437+AR438</f>
        <v>0</v>
      </c>
      <c r="AS435" s="30">
        <f t="shared" si="1337"/>
        <v>801560.29999999993</v>
      </c>
      <c r="AT435" s="30">
        <f t="shared" si="1338"/>
        <v>858274.5</v>
      </c>
      <c r="AU435" s="30">
        <f t="shared" si="1339"/>
        <v>861132.30000000005</v>
      </c>
      <c r="AV435" s="30">
        <f>AV436+AV437+AV438</f>
        <v>0</v>
      </c>
      <c r="AW435" s="30">
        <f>AW436+AW437+AW438</f>
        <v>0</v>
      </c>
      <c r="AX435" s="30">
        <f>AX436+AX437+AX438</f>
        <v>0</v>
      </c>
      <c r="AY435" s="30">
        <f t="shared" si="1340"/>
        <v>801560.29999999993</v>
      </c>
      <c r="AZ435" s="30">
        <f t="shared" si="1341"/>
        <v>858274.5</v>
      </c>
      <c r="BA435" s="30">
        <f t="shared" si="1342"/>
        <v>861132.30000000005</v>
      </c>
      <c r="BB435" s="30">
        <f>BB436+BB437+BB438</f>
        <v>0</v>
      </c>
      <c r="BC435" s="30">
        <f>BC436+BC437+BC438</f>
        <v>0</v>
      </c>
      <c r="BD435" s="30">
        <f>BD436+BD437+BD438</f>
        <v>0</v>
      </c>
      <c r="BE435" s="30">
        <f>BE436+BE437+BE438</f>
        <v>0</v>
      </c>
      <c r="BF435" s="30">
        <f>BF436+BF437+BF438</f>
        <v>0</v>
      </c>
      <c r="BG435" s="30">
        <f>BG436+BG437+BG438</f>
        <v>0</v>
      </c>
      <c r="BH435" s="30">
        <f>BH436+BH437+BH438</f>
        <v>0</v>
      </c>
      <c r="BI435" s="30">
        <f>BI436+BI437+BI438</f>
        <v>0</v>
      </c>
      <c r="BJ435" s="30">
        <f>BJ436+BJ437+BJ438</f>
        <v>0</v>
      </c>
      <c r="BK435" s="30">
        <f>BK436+BK437+BK438</f>
        <v>0</v>
      </c>
      <c r="BL435" s="30">
        <f t="shared" si="1334"/>
        <v>801560.29999999993</v>
      </c>
      <c r="BM435" s="30">
        <f t="shared" si="1335"/>
        <v>858274.5</v>
      </c>
      <c r="BN435" s="30">
        <f t="shared" si="1336"/>
        <v>861132.30000000005</v>
      </c>
      <c r="BO435" s="30">
        <f>BO436+BO437+BO438</f>
        <v>0</v>
      </c>
      <c r="BP435" s="31"/>
      <c r="BQ435" s="1"/>
      <c r="BR435" s="1"/>
      <c r="BS435" s="1"/>
      <c r="BT435" s="1"/>
      <c r="BU435" s="1"/>
      <c r="BV435" s="1"/>
      <c r="BW435" s="1"/>
      <c r="BX435" s="1"/>
      <c r="BY435" s="1"/>
    </row>
    <row r="436" ht="78.75">
      <c r="A436" s="28" t="s">
        <v>294</v>
      </c>
      <c r="B436" s="28" t="s">
        <v>73</v>
      </c>
      <c r="C436" s="28" t="s">
        <v>62</v>
      </c>
      <c r="D436" s="28" t="s">
        <v>379</v>
      </c>
      <c r="E436" s="28" t="s">
        <v>50</v>
      </c>
      <c r="F436" s="29" t="s">
        <v>51</v>
      </c>
      <c r="G436" s="30">
        <v>6717.8000000000002</v>
      </c>
      <c r="H436" s="30">
        <v>6899.3000000000002</v>
      </c>
      <c r="I436" s="30">
        <v>6899.3000000000002</v>
      </c>
      <c r="J436" s="30"/>
      <c r="K436" s="30"/>
      <c r="L436" s="30"/>
      <c r="M436" s="30">
        <f t="shared" si="1246"/>
        <v>6717.8000000000002</v>
      </c>
      <c r="N436" s="30">
        <f t="shared" si="1247"/>
        <v>6899.3000000000002</v>
      </c>
      <c r="O436" s="30">
        <f t="shared" si="1248"/>
        <v>6899.3000000000002</v>
      </c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>
        <f t="shared" si="1343"/>
        <v>6717.8000000000002</v>
      </c>
      <c r="AD436" s="30">
        <f t="shared" si="1344"/>
        <v>6899.3000000000002</v>
      </c>
      <c r="AE436" s="30">
        <f t="shared" si="1345"/>
        <v>6899.3000000000002</v>
      </c>
      <c r="AF436" s="30"/>
      <c r="AG436" s="30">
        <f t="shared" si="1346"/>
        <v>6717.8000000000002</v>
      </c>
      <c r="AH436" s="30">
        <f t="shared" si="1347"/>
        <v>6899.3000000000002</v>
      </c>
      <c r="AI436" s="30">
        <f t="shared" si="1348"/>
        <v>6899.3000000000002</v>
      </c>
      <c r="AJ436" s="30"/>
      <c r="AK436" s="30"/>
      <c r="AL436" s="30">
        <v>-94.400000000000006</v>
      </c>
      <c r="AM436" s="30"/>
      <c r="AN436" s="30"/>
      <c r="AO436" s="30"/>
      <c r="AP436" s="30"/>
      <c r="AQ436" s="30"/>
      <c r="AR436" s="30"/>
      <c r="AS436" s="30">
        <f t="shared" si="1337"/>
        <v>6623.4000000000005</v>
      </c>
      <c r="AT436" s="30">
        <f t="shared" si="1338"/>
        <v>6899.3000000000002</v>
      </c>
      <c r="AU436" s="30">
        <f t="shared" si="1339"/>
        <v>6899.3000000000002</v>
      </c>
      <c r="AV436" s="30"/>
      <c r="AW436" s="30"/>
      <c r="AX436" s="30"/>
      <c r="AY436" s="30">
        <f t="shared" si="1340"/>
        <v>6623.4000000000005</v>
      </c>
      <c r="AZ436" s="30">
        <f t="shared" si="1341"/>
        <v>6899.3000000000002</v>
      </c>
      <c r="BA436" s="30">
        <f t="shared" si="1342"/>
        <v>6899.3000000000002</v>
      </c>
      <c r="BB436" s="30"/>
      <c r="BC436" s="30"/>
      <c r="BD436" s="30"/>
      <c r="BE436" s="30"/>
      <c r="BF436" s="30"/>
      <c r="BG436" s="30"/>
      <c r="BH436" s="30"/>
      <c r="BI436" s="30"/>
      <c r="BJ436" s="30"/>
      <c r="BK436" s="30"/>
      <c r="BL436" s="30">
        <f t="shared" si="1334"/>
        <v>6623.4000000000005</v>
      </c>
      <c r="BM436" s="30">
        <f t="shared" si="1335"/>
        <v>6899.3000000000002</v>
      </c>
      <c r="BN436" s="30">
        <f t="shared" si="1336"/>
        <v>6899.3000000000002</v>
      </c>
      <c r="BO436" s="30"/>
      <c r="BP436" s="31"/>
      <c r="BQ436" s="1"/>
      <c r="BR436" s="1"/>
      <c r="BS436" s="1"/>
      <c r="BT436" s="1"/>
      <c r="BU436" s="1"/>
      <c r="BV436" s="1"/>
      <c r="BW436" s="1"/>
      <c r="BX436" s="1"/>
      <c r="BY436" s="1"/>
    </row>
    <row r="437" ht="31.5">
      <c r="A437" s="28" t="s">
        <v>294</v>
      </c>
      <c r="B437" s="28" t="s">
        <v>73</v>
      </c>
      <c r="C437" s="28" t="s">
        <v>62</v>
      </c>
      <c r="D437" s="28" t="s">
        <v>379</v>
      </c>
      <c r="E437" s="28" t="s">
        <v>127</v>
      </c>
      <c r="F437" s="29" t="s">
        <v>128</v>
      </c>
      <c r="G437" s="30">
        <v>845324.5</v>
      </c>
      <c r="H437" s="30">
        <v>851324.5</v>
      </c>
      <c r="I437" s="30">
        <v>854182.30000000005</v>
      </c>
      <c r="J437" s="30"/>
      <c r="K437" s="30"/>
      <c r="L437" s="30"/>
      <c r="M437" s="30">
        <f t="shared" si="1246"/>
        <v>845324.5</v>
      </c>
      <c r="N437" s="30">
        <f t="shared" si="1247"/>
        <v>851324.5</v>
      </c>
      <c r="O437" s="30">
        <f t="shared" si="1248"/>
        <v>854182.30000000005</v>
      </c>
      <c r="P437" s="30"/>
      <c r="Q437" s="30"/>
      <c r="R437" s="30">
        <v>-50438.300000000003</v>
      </c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>
        <f t="shared" si="1343"/>
        <v>794886.19999999995</v>
      </c>
      <c r="AD437" s="30">
        <f t="shared" si="1344"/>
        <v>851324.5</v>
      </c>
      <c r="AE437" s="30">
        <f t="shared" si="1345"/>
        <v>854182.30000000005</v>
      </c>
      <c r="AF437" s="30"/>
      <c r="AG437" s="30">
        <f t="shared" si="1346"/>
        <v>794886.19999999995</v>
      </c>
      <c r="AH437" s="30">
        <f t="shared" si="1347"/>
        <v>851324.5</v>
      </c>
      <c r="AI437" s="30">
        <f t="shared" si="1348"/>
        <v>854182.30000000005</v>
      </c>
      <c r="AJ437" s="30"/>
      <c r="AK437" s="30"/>
      <c r="AL437" s="30"/>
      <c r="AM437" s="30"/>
      <c r="AN437" s="30"/>
      <c r="AO437" s="30"/>
      <c r="AP437" s="30"/>
      <c r="AQ437" s="30"/>
      <c r="AR437" s="30"/>
      <c r="AS437" s="30">
        <f t="shared" si="1337"/>
        <v>794886.19999999995</v>
      </c>
      <c r="AT437" s="30">
        <f t="shared" si="1338"/>
        <v>851324.5</v>
      </c>
      <c r="AU437" s="30">
        <f t="shared" si="1339"/>
        <v>854182.30000000005</v>
      </c>
      <c r="AV437" s="30"/>
      <c r="AW437" s="30"/>
      <c r="AX437" s="30"/>
      <c r="AY437" s="30">
        <f t="shared" si="1340"/>
        <v>794886.19999999995</v>
      </c>
      <c r="AZ437" s="30">
        <f t="shared" si="1341"/>
        <v>851324.5</v>
      </c>
      <c r="BA437" s="30">
        <f t="shared" si="1342"/>
        <v>854182.30000000005</v>
      </c>
      <c r="BB437" s="30"/>
      <c r="BC437" s="30"/>
      <c r="BD437" s="30"/>
      <c r="BE437" s="30"/>
      <c r="BF437" s="30"/>
      <c r="BG437" s="30"/>
      <c r="BH437" s="30"/>
      <c r="BI437" s="30"/>
      <c r="BJ437" s="30"/>
      <c r="BK437" s="30"/>
      <c r="BL437" s="30">
        <f t="shared" si="1334"/>
        <v>794886.19999999995</v>
      </c>
      <c r="BM437" s="30">
        <f t="shared" si="1335"/>
        <v>851324.5</v>
      </c>
      <c r="BN437" s="30">
        <f t="shared" si="1336"/>
        <v>854182.30000000005</v>
      </c>
      <c r="BO437" s="30"/>
      <c r="BP437" s="31"/>
      <c r="BQ437" s="1"/>
      <c r="BR437" s="1"/>
      <c r="BS437" s="1"/>
      <c r="BT437" s="1"/>
      <c r="BU437" s="1"/>
      <c r="BV437" s="1"/>
      <c r="BW437" s="1"/>
      <c r="BX437" s="1"/>
      <c r="BY437" s="1"/>
    </row>
    <row r="438">
      <c r="A438" s="28" t="s">
        <v>294</v>
      </c>
      <c r="B438" s="28" t="s">
        <v>73</v>
      </c>
      <c r="C438" s="28" t="s">
        <v>62</v>
      </c>
      <c r="D438" s="28" t="s">
        <v>379</v>
      </c>
      <c r="E438" s="28" t="s">
        <v>40</v>
      </c>
      <c r="F438" s="29" t="s">
        <v>41</v>
      </c>
      <c r="G438" s="30">
        <v>50.700000000000003</v>
      </c>
      <c r="H438" s="30">
        <v>50.700000000000003</v>
      </c>
      <c r="I438" s="30">
        <v>50.700000000000003</v>
      </c>
      <c r="J438" s="30"/>
      <c r="K438" s="30"/>
      <c r="L438" s="30"/>
      <c r="M438" s="30">
        <f t="shared" si="1246"/>
        <v>50.700000000000003</v>
      </c>
      <c r="N438" s="30">
        <f t="shared" si="1247"/>
        <v>50.700000000000003</v>
      </c>
      <c r="O438" s="30">
        <f t="shared" si="1248"/>
        <v>50.700000000000003</v>
      </c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>
        <f t="shared" si="1343"/>
        <v>50.700000000000003</v>
      </c>
      <c r="AD438" s="30">
        <f t="shared" si="1344"/>
        <v>50.700000000000003</v>
      </c>
      <c r="AE438" s="30">
        <f t="shared" si="1345"/>
        <v>50.700000000000003</v>
      </c>
      <c r="AF438" s="30"/>
      <c r="AG438" s="30">
        <f t="shared" si="1346"/>
        <v>50.700000000000003</v>
      </c>
      <c r="AH438" s="30">
        <f t="shared" si="1347"/>
        <v>50.700000000000003</v>
      </c>
      <c r="AI438" s="30">
        <f t="shared" si="1348"/>
        <v>50.700000000000003</v>
      </c>
      <c r="AJ438" s="30"/>
      <c r="AK438" s="30"/>
      <c r="AL438" s="30"/>
      <c r="AM438" s="30"/>
      <c r="AN438" s="30"/>
      <c r="AO438" s="30"/>
      <c r="AP438" s="30"/>
      <c r="AQ438" s="30"/>
      <c r="AR438" s="30"/>
      <c r="AS438" s="30">
        <f t="shared" si="1337"/>
        <v>50.700000000000003</v>
      </c>
      <c r="AT438" s="30">
        <f t="shared" si="1338"/>
        <v>50.700000000000003</v>
      </c>
      <c r="AU438" s="30">
        <f t="shared" si="1339"/>
        <v>50.700000000000003</v>
      </c>
      <c r="AV438" s="30"/>
      <c r="AW438" s="30"/>
      <c r="AX438" s="30"/>
      <c r="AY438" s="30">
        <f t="shared" si="1340"/>
        <v>50.700000000000003</v>
      </c>
      <c r="AZ438" s="30">
        <f t="shared" si="1341"/>
        <v>50.700000000000003</v>
      </c>
      <c r="BA438" s="30">
        <f t="shared" si="1342"/>
        <v>50.700000000000003</v>
      </c>
      <c r="BB438" s="30"/>
      <c r="BC438" s="30"/>
      <c r="BD438" s="30"/>
      <c r="BE438" s="30"/>
      <c r="BF438" s="30"/>
      <c r="BG438" s="30"/>
      <c r="BH438" s="30"/>
      <c r="BI438" s="30"/>
      <c r="BJ438" s="30"/>
      <c r="BK438" s="30"/>
      <c r="BL438" s="30">
        <f t="shared" si="1334"/>
        <v>50.700000000000003</v>
      </c>
      <c r="BM438" s="30">
        <f t="shared" si="1335"/>
        <v>50.700000000000003</v>
      </c>
      <c r="BN438" s="30">
        <f t="shared" si="1336"/>
        <v>50.700000000000003</v>
      </c>
      <c r="BO438" s="30"/>
      <c r="BP438" s="31"/>
      <c r="BQ438" s="1"/>
      <c r="BR438" s="1"/>
      <c r="BS438" s="1"/>
      <c r="BT438" s="1"/>
      <c r="BU438" s="1"/>
      <c r="BV438" s="1"/>
      <c r="BW438" s="1"/>
      <c r="BX438" s="1"/>
      <c r="BY438" s="1"/>
    </row>
    <row r="439">
      <c r="A439" s="28" t="s">
        <v>294</v>
      </c>
      <c r="B439" s="28" t="s">
        <v>73</v>
      </c>
      <c r="C439" s="28" t="s">
        <v>62</v>
      </c>
      <c r="D439" s="28" t="s">
        <v>380</v>
      </c>
      <c r="E439" s="28"/>
      <c r="F439" s="29" t="s">
        <v>214</v>
      </c>
      <c r="G439" s="30">
        <f>G440</f>
        <v>2868.0999999999999</v>
      </c>
      <c r="H439" s="30">
        <f>H440</f>
        <v>0</v>
      </c>
      <c r="I439" s="30">
        <f>I440</f>
        <v>0</v>
      </c>
      <c r="J439" s="30">
        <f>J440</f>
        <v>-41.933</v>
      </c>
      <c r="K439" s="30">
        <f>K440</f>
        <v>0</v>
      </c>
      <c r="L439" s="30">
        <f>L440</f>
        <v>0</v>
      </c>
      <c r="M439" s="30">
        <f t="shared" si="1246"/>
        <v>2826.1669999999999</v>
      </c>
      <c r="N439" s="30">
        <f t="shared" si="1247"/>
        <v>0</v>
      </c>
      <c r="O439" s="30">
        <f t="shared" si="1248"/>
        <v>0</v>
      </c>
      <c r="P439" s="30">
        <f>P440</f>
        <v>0</v>
      </c>
      <c r="Q439" s="30">
        <f>Q440</f>
        <v>0</v>
      </c>
      <c r="R439" s="30">
        <f>R440</f>
        <v>0</v>
      </c>
      <c r="S439" s="30">
        <f>S440</f>
        <v>0</v>
      </c>
      <c r="T439" s="30">
        <f>T440</f>
        <v>0</v>
      </c>
      <c r="U439" s="30">
        <f>U440</f>
        <v>0</v>
      </c>
      <c r="V439" s="30">
        <f>V440</f>
        <v>0</v>
      </c>
      <c r="W439" s="30">
        <f>W440</f>
        <v>0</v>
      </c>
      <c r="X439" s="30">
        <f>X440</f>
        <v>0</v>
      </c>
      <c r="Y439" s="30">
        <f>Y440</f>
        <v>0</v>
      </c>
      <c r="Z439" s="30">
        <f>Z440</f>
        <v>0</v>
      </c>
      <c r="AA439" s="30">
        <f>AA440</f>
        <v>0</v>
      </c>
      <c r="AB439" s="30">
        <f>AB440</f>
        <v>0</v>
      </c>
      <c r="AC439" s="30">
        <f t="shared" si="1343"/>
        <v>2826.1669999999999</v>
      </c>
      <c r="AD439" s="30">
        <f t="shared" si="1344"/>
        <v>0</v>
      </c>
      <c r="AE439" s="30">
        <f t="shared" si="1345"/>
        <v>0</v>
      </c>
      <c r="AF439" s="30">
        <f>AF440</f>
        <v>0</v>
      </c>
      <c r="AG439" s="30">
        <f t="shared" si="1346"/>
        <v>2826.1669999999999</v>
      </c>
      <c r="AH439" s="30">
        <f t="shared" si="1347"/>
        <v>0</v>
      </c>
      <c r="AI439" s="30">
        <f t="shared" si="1348"/>
        <v>0</v>
      </c>
      <c r="AJ439" s="30">
        <f>AJ440</f>
        <v>0</v>
      </c>
      <c r="AK439" s="30">
        <f>AK440</f>
        <v>0</v>
      </c>
      <c r="AL439" s="30">
        <f>AL440</f>
        <v>-1413.0999999999999</v>
      </c>
      <c r="AM439" s="30">
        <f>AM440</f>
        <v>0</v>
      </c>
      <c r="AN439" s="30">
        <f>AN440</f>
        <v>0</v>
      </c>
      <c r="AO439" s="30">
        <f>AO440</f>
        <v>0</v>
      </c>
      <c r="AP439" s="30">
        <f>AP440</f>
        <v>0</v>
      </c>
      <c r="AQ439" s="30">
        <f>AQ440</f>
        <v>0</v>
      </c>
      <c r="AR439" s="30">
        <f>AR440</f>
        <v>0</v>
      </c>
      <c r="AS439" s="30">
        <f t="shared" si="1337"/>
        <v>1413.067</v>
      </c>
      <c r="AT439" s="30">
        <f t="shared" si="1338"/>
        <v>0</v>
      </c>
      <c r="AU439" s="30">
        <f t="shared" si="1339"/>
        <v>0</v>
      </c>
      <c r="AV439" s="30">
        <f>AV440</f>
        <v>0</v>
      </c>
      <c r="AW439" s="30">
        <f>AW440</f>
        <v>0</v>
      </c>
      <c r="AX439" s="30">
        <f>AX440</f>
        <v>0</v>
      </c>
      <c r="AY439" s="30">
        <f t="shared" si="1340"/>
        <v>1413.067</v>
      </c>
      <c r="AZ439" s="30">
        <f t="shared" si="1341"/>
        <v>0</v>
      </c>
      <c r="BA439" s="30">
        <f t="shared" si="1342"/>
        <v>0</v>
      </c>
      <c r="BB439" s="30">
        <f>BB440</f>
        <v>0</v>
      </c>
      <c r="BC439" s="30">
        <f>BC440</f>
        <v>0</v>
      </c>
      <c r="BD439" s="30">
        <f>BD440</f>
        <v>0</v>
      </c>
      <c r="BE439" s="30">
        <f>BE440</f>
        <v>0</v>
      </c>
      <c r="BF439" s="30">
        <f>BF440</f>
        <v>0</v>
      </c>
      <c r="BG439" s="30">
        <f>BG440</f>
        <v>0</v>
      </c>
      <c r="BH439" s="30">
        <f>BH440</f>
        <v>0</v>
      </c>
      <c r="BI439" s="30">
        <f>BI440</f>
        <v>0</v>
      </c>
      <c r="BJ439" s="30">
        <f>BJ440</f>
        <v>0</v>
      </c>
      <c r="BK439" s="30">
        <f>BK440</f>
        <v>0</v>
      </c>
      <c r="BL439" s="30">
        <f t="shared" si="1334"/>
        <v>1413.067</v>
      </c>
      <c r="BM439" s="30">
        <f t="shared" si="1335"/>
        <v>0</v>
      </c>
      <c r="BN439" s="30">
        <f t="shared" si="1336"/>
        <v>0</v>
      </c>
      <c r="BO439" s="30">
        <f>BO440</f>
        <v>0</v>
      </c>
      <c r="BP439" s="31"/>
      <c r="BQ439" s="1"/>
      <c r="BR439" s="1"/>
      <c r="BS439" s="1"/>
      <c r="BT439" s="1"/>
      <c r="BU439" s="1"/>
      <c r="BV439" s="1"/>
      <c r="BW439" s="1"/>
      <c r="BX439" s="1"/>
      <c r="BY439" s="1"/>
    </row>
    <row r="440" ht="31.5">
      <c r="A440" s="28" t="s">
        <v>294</v>
      </c>
      <c r="B440" s="28" t="s">
        <v>73</v>
      </c>
      <c r="C440" s="28" t="s">
        <v>62</v>
      </c>
      <c r="D440" s="28" t="s">
        <v>380</v>
      </c>
      <c r="E440" s="28" t="s">
        <v>127</v>
      </c>
      <c r="F440" s="29" t="s">
        <v>128</v>
      </c>
      <c r="G440" s="30">
        <v>2868.0999999999999</v>
      </c>
      <c r="H440" s="30"/>
      <c r="I440" s="30"/>
      <c r="J440" s="32">
        <v>-41.933</v>
      </c>
      <c r="K440" s="30"/>
      <c r="L440" s="30"/>
      <c r="M440" s="30">
        <f t="shared" si="1246"/>
        <v>2826.1669999999999</v>
      </c>
      <c r="N440" s="30">
        <f t="shared" si="1247"/>
        <v>0</v>
      </c>
      <c r="O440" s="30">
        <f t="shared" si="1248"/>
        <v>0</v>
      </c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>
        <f t="shared" si="1343"/>
        <v>2826.1669999999999</v>
      </c>
      <c r="AD440" s="30">
        <f t="shared" si="1344"/>
        <v>0</v>
      </c>
      <c r="AE440" s="30">
        <f t="shared" si="1345"/>
        <v>0</v>
      </c>
      <c r="AF440" s="30"/>
      <c r="AG440" s="30">
        <f t="shared" si="1346"/>
        <v>2826.1669999999999</v>
      </c>
      <c r="AH440" s="30">
        <f t="shared" si="1347"/>
        <v>0</v>
      </c>
      <c r="AI440" s="30">
        <f t="shared" si="1348"/>
        <v>0</v>
      </c>
      <c r="AJ440" s="30"/>
      <c r="AK440" s="30"/>
      <c r="AL440" s="30">
        <v>-1413.0999999999999</v>
      </c>
      <c r="AM440" s="30"/>
      <c r="AN440" s="30"/>
      <c r="AO440" s="30"/>
      <c r="AP440" s="30"/>
      <c r="AQ440" s="30"/>
      <c r="AR440" s="30"/>
      <c r="AS440" s="30">
        <f t="shared" si="1337"/>
        <v>1413.067</v>
      </c>
      <c r="AT440" s="30">
        <f t="shared" si="1338"/>
        <v>0</v>
      </c>
      <c r="AU440" s="30">
        <f t="shared" si="1339"/>
        <v>0</v>
      </c>
      <c r="AV440" s="30"/>
      <c r="AW440" s="30"/>
      <c r="AX440" s="30"/>
      <c r="AY440" s="30">
        <f t="shared" si="1340"/>
        <v>1413.067</v>
      </c>
      <c r="AZ440" s="30">
        <f t="shared" si="1341"/>
        <v>0</v>
      </c>
      <c r="BA440" s="30">
        <f t="shared" si="1342"/>
        <v>0</v>
      </c>
      <c r="BB440" s="30"/>
      <c r="BC440" s="30"/>
      <c r="BD440" s="30"/>
      <c r="BE440" s="30"/>
      <c r="BF440" s="30"/>
      <c r="BG440" s="30"/>
      <c r="BH440" s="30"/>
      <c r="BI440" s="30"/>
      <c r="BJ440" s="30"/>
      <c r="BK440" s="30"/>
      <c r="BL440" s="30">
        <f t="shared" si="1334"/>
        <v>1413.067</v>
      </c>
      <c r="BM440" s="30">
        <f t="shared" si="1335"/>
        <v>0</v>
      </c>
      <c r="BN440" s="30">
        <f t="shared" si="1336"/>
        <v>0</v>
      </c>
      <c r="BO440" s="30"/>
      <c r="BP440" s="31"/>
      <c r="BQ440" s="1"/>
      <c r="BR440" s="1"/>
      <c r="BS440" s="1"/>
      <c r="BT440" s="1"/>
      <c r="BU440" s="1"/>
      <c r="BV440" s="1"/>
      <c r="BW440" s="1"/>
      <c r="BX440" s="1"/>
      <c r="BY440" s="1"/>
    </row>
    <row r="441" ht="63">
      <c r="A441" s="28" t="s">
        <v>294</v>
      </c>
      <c r="B441" s="28" t="s">
        <v>73</v>
      </c>
      <c r="C441" s="28" t="s">
        <v>62</v>
      </c>
      <c r="D441" s="28" t="s">
        <v>381</v>
      </c>
      <c r="E441" s="28"/>
      <c r="F441" s="29" t="s">
        <v>216</v>
      </c>
      <c r="G441" s="30">
        <f>G442+G443</f>
        <v>22050.200000000001</v>
      </c>
      <c r="H441" s="30">
        <f>H442+H443</f>
        <v>22050.200000000001</v>
      </c>
      <c r="I441" s="30">
        <f>I442+I443</f>
        <v>22050.200000000001</v>
      </c>
      <c r="J441" s="30">
        <f>J442+J443</f>
        <v>0</v>
      </c>
      <c r="K441" s="30">
        <f>K442+K443</f>
        <v>0</v>
      </c>
      <c r="L441" s="30">
        <f>L442+L443</f>
        <v>0</v>
      </c>
      <c r="M441" s="30">
        <f t="shared" si="1246"/>
        <v>22050.200000000001</v>
      </c>
      <c r="N441" s="30">
        <f t="shared" si="1247"/>
        <v>22050.200000000001</v>
      </c>
      <c r="O441" s="30">
        <f t="shared" si="1248"/>
        <v>22050.200000000001</v>
      </c>
      <c r="P441" s="30">
        <f>P442+P443</f>
        <v>0</v>
      </c>
      <c r="Q441" s="30">
        <f>Q442+Q443</f>
        <v>0</v>
      </c>
      <c r="R441" s="30">
        <f>R442+R443</f>
        <v>0</v>
      </c>
      <c r="S441" s="30">
        <f>S442+S443</f>
        <v>0</v>
      </c>
      <c r="T441" s="30">
        <f>T442+T443</f>
        <v>0</v>
      </c>
      <c r="U441" s="30">
        <f>U442+U443</f>
        <v>0</v>
      </c>
      <c r="V441" s="30">
        <f>V442+V443</f>
        <v>0</v>
      </c>
      <c r="W441" s="30">
        <f>W442+W443</f>
        <v>0</v>
      </c>
      <c r="X441" s="30">
        <f>X442+X443</f>
        <v>0</v>
      </c>
      <c r="Y441" s="30">
        <f>Y442+Y443</f>
        <v>0</v>
      </c>
      <c r="Z441" s="30">
        <f>Z442+Z443</f>
        <v>0</v>
      </c>
      <c r="AA441" s="30">
        <f>AA442+AA443</f>
        <v>0</v>
      </c>
      <c r="AB441" s="30">
        <f>AB442+AB443</f>
        <v>0</v>
      </c>
      <c r="AC441" s="30">
        <f t="shared" si="1343"/>
        <v>22050.200000000001</v>
      </c>
      <c r="AD441" s="30">
        <f t="shared" si="1344"/>
        <v>22050.200000000001</v>
      </c>
      <c r="AE441" s="30">
        <f t="shared" si="1345"/>
        <v>22050.200000000001</v>
      </c>
      <c r="AF441" s="30">
        <f>AF442+AF443</f>
        <v>0</v>
      </c>
      <c r="AG441" s="30">
        <f t="shared" si="1346"/>
        <v>22050.200000000001</v>
      </c>
      <c r="AH441" s="30">
        <f t="shared" si="1347"/>
        <v>22050.200000000001</v>
      </c>
      <c r="AI441" s="30">
        <f t="shared" si="1348"/>
        <v>22050.200000000001</v>
      </c>
      <c r="AJ441" s="30">
        <f>AJ442+AJ443</f>
        <v>0</v>
      </c>
      <c r="AK441" s="30">
        <f>AK442+AK443</f>
        <v>0</v>
      </c>
      <c r="AL441" s="30">
        <f>AL442+AL443</f>
        <v>0</v>
      </c>
      <c r="AM441" s="30">
        <f>AM442+AM443</f>
        <v>0</v>
      </c>
      <c r="AN441" s="30">
        <f>AN442+AN443</f>
        <v>0</v>
      </c>
      <c r="AO441" s="30">
        <f>AO442+AO443</f>
        <v>0</v>
      </c>
      <c r="AP441" s="30">
        <f>AP442+AP443</f>
        <v>0</v>
      </c>
      <c r="AQ441" s="30">
        <f>AQ442+AQ443</f>
        <v>0</v>
      </c>
      <c r="AR441" s="30">
        <f>AR442+AR443</f>
        <v>0</v>
      </c>
      <c r="AS441" s="30">
        <f t="shared" si="1337"/>
        <v>22050.200000000001</v>
      </c>
      <c r="AT441" s="30">
        <f t="shared" si="1338"/>
        <v>22050.200000000001</v>
      </c>
      <c r="AU441" s="30">
        <f t="shared" si="1339"/>
        <v>22050.200000000001</v>
      </c>
      <c r="AV441" s="30">
        <f>AV442+AV443</f>
        <v>0</v>
      </c>
      <c r="AW441" s="30">
        <f>AW442+AW443</f>
        <v>0</v>
      </c>
      <c r="AX441" s="30">
        <f>AX442+AX443</f>
        <v>0</v>
      </c>
      <c r="AY441" s="30">
        <f t="shared" si="1340"/>
        <v>22050.200000000001</v>
      </c>
      <c r="AZ441" s="30">
        <f t="shared" si="1341"/>
        <v>22050.200000000001</v>
      </c>
      <c r="BA441" s="30">
        <f t="shared" si="1342"/>
        <v>22050.200000000001</v>
      </c>
      <c r="BB441" s="30">
        <f>BB442+BB443</f>
        <v>0</v>
      </c>
      <c r="BC441" s="30">
        <f>BC442+BC443</f>
        <v>0</v>
      </c>
      <c r="BD441" s="30">
        <f>BD442+BD443</f>
        <v>0</v>
      </c>
      <c r="BE441" s="30">
        <f>BE442+BE443</f>
        <v>0</v>
      </c>
      <c r="BF441" s="30">
        <f>BF442+BF443</f>
        <v>0</v>
      </c>
      <c r="BG441" s="30">
        <f>BG442+BG443</f>
        <v>0</v>
      </c>
      <c r="BH441" s="30">
        <f>BH442+BH443</f>
        <v>0</v>
      </c>
      <c r="BI441" s="30">
        <f>BI442+BI443</f>
        <v>0</v>
      </c>
      <c r="BJ441" s="30">
        <f>BJ442+BJ443</f>
        <v>0</v>
      </c>
      <c r="BK441" s="30">
        <f>BK442+BK443</f>
        <v>0</v>
      </c>
      <c r="BL441" s="30">
        <f t="shared" si="1334"/>
        <v>22050.200000000001</v>
      </c>
      <c r="BM441" s="30">
        <f t="shared" si="1335"/>
        <v>22050.200000000001</v>
      </c>
      <c r="BN441" s="30">
        <f t="shared" si="1336"/>
        <v>22050.200000000001</v>
      </c>
      <c r="BO441" s="30">
        <f>BO442+BO443</f>
        <v>0</v>
      </c>
      <c r="BP441" s="31"/>
      <c r="BQ441" s="1"/>
      <c r="BR441" s="1"/>
      <c r="BS441" s="1"/>
      <c r="BT441" s="1"/>
      <c r="BU441" s="1"/>
      <c r="BV441" s="1"/>
      <c r="BW441" s="1"/>
      <c r="BX441" s="1"/>
      <c r="BY441" s="1"/>
    </row>
    <row r="442" ht="78.75">
      <c r="A442" s="28" t="s">
        <v>294</v>
      </c>
      <c r="B442" s="28" t="s">
        <v>73</v>
      </c>
      <c r="C442" s="28" t="s">
        <v>62</v>
      </c>
      <c r="D442" s="28" t="s">
        <v>381</v>
      </c>
      <c r="E442" s="28" t="s">
        <v>50</v>
      </c>
      <c r="F442" s="29" t="s">
        <v>51</v>
      </c>
      <c r="G442" s="30">
        <v>402.19999999999999</v>
      </c>
      <c r="H442" s="30">
        <v>402.19999999999999</v>
      </c>
      <c r="I442" s="30">
        <v>402.19999999999999</v>
      </c>
      <c r="J442" s="30"/>
      <c r="K442" s="30"/>
      <c r="L442" s="30"/>
      <c r="M442" s="30">
        <f t="shared" ref="M442:M505" si="1392">G442+J442</f>
        <v>402.19999999999999</v>
      </c>
      <c r="N442" s="30">
        <f t="shared" ref="N442:N505" si="1393">H442+K442</f>
        <v>402.19999999999999</v>
      </c>
      <c r="O442" s="30">
        <f t="shared" ref="O442:O505" si="1394">I442+L442</f>
        <v>402.19999999999999</v>
      </c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>
        <f t="shared" si="1343"/>
        <v>402.19999999999999</v>
      </c>
      <c r="AD442" s="30">
        <f t="shared" si="1344"/>
        <v>402.19999999999999</v>
      </c>
      <c r="AE442" s="30">
        <f t="shared" si="1345"/>
        <v>402.19999999999999</v>
      </c>
      <c r="AF442" s="30"/>
      <c r="AG442" s="30">
        <f t="shared" si="1346"/>
        <v>402.19999999999999</v>
      </c>
      <c r="AH442" s="30">
        <f t="shared" si="1347"/>
        <v>402.19999999999999</v>
      </c>
      <c r="AI442" s="30">
        <f t="shared" si="1348"/>
        <v>402.19999999999999</v>
      </c>
      <c r="AJ442" s="30"/>
      <c r="AK442" s="30"/>
      <c r="AL442" s="30"/>
      <c r="AM442" s="30"/>
      <c r="AN442" s="30"/>
      <c r="AO442" s="30"/>
      <c r="AP442" s="30"/>
      <c r="AQ442" s="30"/>
      <c r="AR442" s="30"/>
      <c r="AS442" s="30">
        <f t="shared" si="1337"/>
        <v>402.19999999999999</v>
      </c>
      <c r="AT442" s="30">
        <f t="shared" si="1338"/>
        <v>402.19999999999999</v>
      </c>
      <c r="AU442" s="30">
        <f t="shared" si="1339"/>
        <v>402.19999999999999</v>
      </c>
      <c r="AV442" s="30"/>
      <c r="AW442" s="30"/>
      <c r="AX442" s="30"/>
      <c r="AY442" s="30">
        <f t="shared" si="1340"/>
        <v>402.19999999999999</v>
      </c>
      <c r="AZ442" s="30">
        <f t="shared" si="1341"/>
        <v>402.19999999999999</v>
      </c>
      <c r="BA442" s="30">
        <f t="shared" si="1342"/>
        <v>402.19999999999999</v>
      </c>
      <c r="BB442" s="30"/>
      <c r="BC442" s="30"/>
      <c r="BD442" s="30"/>
      <c r="BE442" s="30"/>
      <c r="BF442" s="30"/>
      <c r="BG442" s="30"/>
      <c r="BH442" s="30"/>
      <c r="BI442" s="30"/>
      <c r="BJ442" s="30"/>
      <c r="BK442" s="30"/>
      <c r="BL442" s="30">
        <f t="shared" si="1334"/>
        <v>402.19999999999999</v>
      </c>
      <c r="BM442" s="30">
        <f t="shared" si="1335"/>
        <v>402.19999999999999</v>
      </c>
      <c r="BN442" s="30">
        <f t="shared" si="1336"/>
        <v>402.19999999999999</v>
      </c>
      <c r="BO442" s="30"/>
      <c r="BP442" s="31"/>
      <c r="BQ442" s="1"/>
      <c r="BR442" s="1"/>
      <c r="BS442" s="1"/>
      <c r="BT442" s="1"/>
      <c r="BU442" s="1"/>
      <c r="BV442" s="1"/>
      <c r="BW442" s="1"/>
      <c r="BX442" s="1"/>
      <c r="BY442" s="1"/>
    </row>
    <row r="443" ht="31.5">
      <c r="A443" s="28" t="s">
        <v>294</v>
      </c>
      <c r="B443" s="28" t="s">
        <v>73</v>
      </c>
      <c r="C443" s="28" t="s">
        <v>62</v>
      </c>
      <c r="D443" s="28" t="s">
        <v>381</v>
      </c>
      <c r="E443" s="28" t="s">
        <v>127</v>
      </c>
      <c r="F443" s="29" t="s">
        <v>128</v>
      </c>
      <c r="G443" s="30">
        <v>21648</v>
      </c>
      <c r="H443" s="30">
        <v>21648</v>
      </c>
      <c r="I443" s="30">
        <v>21648</v>
      </c>
      <c r="J443" s="30"/>
      <c r="K443" s="30"/>
      <c r="L443" s="30"/>
      <c r="M443" s="30">
        <f t="shared" si="1392"/>
        <v>21648</v>
      </c>
      <c r="N443" s="30">
        <f t="shared" si="1393"/>
        <v>21648</v>
      </c>
      <c r="O443" s="30">
        <f t="shared" si="1394"/>
        <v>21648</v>
      </c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>
        <f t="shared" si="1343"/>
        <v>21648</v>
      </c>
      <c r="AD443" s="30">
        <f t="shared" si="1344"/>
        <v>21648</v>
      </c>
      <c r="AE443" s="30">
        <f t="shared" si="1345"/>
        <v>21648</v>
      </c>
      <c r="AF443" s="30"/>
      <c r="AG443" s="30">
        <f t="shared" si="1346"/>
        <v>21648</v>
      </c>
      <c r="AH443" s="30">
        <f t="shared" si="1347"/>
        <v>21648</v>
      </c>
      <c r="AI443" s="30">
        <f t="shared" si="1348"/>
        <v>21648</v>
      </c>
      <c r="AJ443" s="30"/>
      <c r="AK443" s="30"/>
      <c r="AL443" s="30"/>
      <c r="AM443" s="30"/>
      <c r="AN443" s="30"/>
      <c r="AO443" s="30"/>
      <c r="AP443" s="30"/>
      <c r="AQ443" s="30"/>
      <c r="AR443" s="30"/>
      <c r="AS443" s="30">
        <f t="shared" si="1337"/>
        <v>21648</v>
      </c>
      <c r="AT443" s="30">
        <f t="shared" si="1338"/>
        <v>21648</v>
      </c>
      <c r="AU443" s="30">
        <f t="shared" si="1339"/>
        <v>21648</v>
      </c>
      <c r="AV443" s="30"/>
      <c r="AW443" s="30"/>
      <c r="AX443" s="30"/>
      <c r="AY443" s="30">
        <f t="shared" si="1340"/>
        <v>21648</v>
      </c>
      <c r="AZ443" s="30">
        <f t="shared" si="1341"/>
        <v>21648</v>
      </c>
      <c r="BA443" s="30">
        <f t="shared" si="1342"/>
        <v>21648</v>
      </c>
      <c r="BB443" s="30"/>
      <c r="BC443" s="30"/>
      <c r="BD443" s="30"/>
      <c r="BE443" s="30"/>
      <c r="BF443" s="30"/>
      <c r="BG443" s="30"/>
      <c r="BH443" s="30"/>
      <c r="BI443" s="30"/>
      <c r="BJ443" s="30"/>
      <c r="BK443" s="30"/>
      <c r="BL443" s="30">
        <f t="shared" si="1334"/>
        <v>21648</v>
      </c>
      <c r="BM443" s="30">
        <f t="shared" si="1335"/>
        <v>21648</v>
      </c>
      <c r="BN443" s="30">
        <f t="shared" si="1336"/>
        <v>21648</v>
      </c>
      <c r="BO443" s="30"/>
      <c r="BP443" s="31"/>
      <c r="BQ443" s="1"/>
      <c r="BR443" s="1"/>
      <c r="BS443" s="1"/>
      <c r="BT443" s="1"/>
      <c r="BU443" s="1"/>
      <c r="BV443" s="1"/>
      <c r="BW443" s="1"/>
      <c r="BX443" s="1"/>
      <c r="BY443" s="1"/>
    </row>
    <row r="444" ht="47.25">
      <c r="A444" s="28" t="s">
        <v>294</v>
      </c>
      <c r="B444" s="28" t="s">
        <v>73</v>
      </c>
      <c r="C444" s="28" t="s">
        <v>62</v>
      </c>
      <c r="D444" s="28" t="s">
        <v>313</v>
      </c>
      <c r="E444" s="28"/>
      <c r="F444" s="29" t="s">
        <v>314</v>
      </c>
      <c r="G444" s="30">
        <f t="shared" ref="G444:G445" si="1395">G445</f>
        <v>20649.299999999999</v>
      </c>
      <c r="H444" s="30">
        <f t="shared" ref="H444:H445" si="1396">H445</f>
        <v>20809.599999999999</v>
      </c>
      <c r="I444" s="30">
        <f t="shared" ref="I444:I445" si="1397">I445</f>
        <v>20809.599999999999</v>
      </c>
      <c r="J444" s="30">
        <f t="shared" ref="J444:J445" si="1398">J445</f>
        <v>0</v>
      </c>
      <c r="K444" s="30">
        <f t="shared" ref="K444:K445" si="1399">K445</f>
        <v>0</v>
      </c>
      <c r="L444" s="30">
        <f t="shared" ref="L444:L445" si="1400">L445</f>
        <v>0</v>
      </c>
      <c r="M444" s="30">
        <f t="shared" si="1392"/>
        <v>20649.299999999999</v>
      </c>
      <c r="N444" s="30">
        <f t="shared" si="1393"/>
        <v>20809.599999999999</v>
      </c>
      <c r="O444" s="30">
        <f t="shared" si="1394"/>
        <v>20809.599999999999</v>
      </c>
      <c r="P444" s="30">
        <f t="shared" ref="P444:P445" si="1401">P445</f>
        <v>0</v>
      </c>
      <c r="Q444" s="30">
        <f t="shared" ref="Q444:Q445" si="1402">Q445</f>
        <v>0</v>
      </c>
      <c r="R444" s="30">
        <f t="shared" ref="R444:R445" si="1403">R445</f>
        <v>0</v>
      </c>
      <c r="S444" s="30">
        <f t="shared" ref="S444:S445" si="1404">S445</f>
        <v>0</v>
      </c>
      <c r="T444" s="30">
        <f t="shared" ref="T444:T445" si="1405">T445</f>
        <v>0</v>
      </c>
      <c r="U444" s="30">
        <f t="shared" ref="U444:U445" si="1406">U445</f>
        <v>0</v>
      </c>
      <c r="V444" s="30">
        <f t="shared" ref="V444:V445" si="1407">V445</f>
        <v>0</v>
      </c>
      <c r="W444" s="30">
        <f t="shared" ref="W444:W445" si="1408">W445</f>
        <v>0</v>
      </c>
      <c r="X444" s="30">
        <f t="shared" ref="X444:X445" si="1409">X445</f>
        <v>0</v>
      </c>
      <c r="Y444" s="30">
        <f t="shared" ref="Y444:Y445" si="1410">Y445</f>
        <v>0</v>
      </c>
      <c r="Z444" s="30">
        <f t="shared" ref="Z444:Z445" si="1411">Z445</f>
        <v>0</v>
      </c>
      <c r="AA444" s="30">
        <f t="shared" ref="AA444:AA445" si="1412">AA445</f>
        <v>0</v>
      </c>
      <c r="AB444" s="30">
        <f t="shared" ref="AB444:AB445" si="1413">AB445</f>
        <v>0</v>
      </c>
      <c r="AC444" s="30">
        <f t="shared" si="1343"/>
        <v>20649.299999999999</v>
      </c>
      <c r="AD444" s="30">
        <f t="shared" si="1344"/>
        <v>20809.599999999999</v>
      </c>
      <c r="AE444" s="30">
        <f t="shared" si="1345"/>
        <v>20809.599999999999</v>
      </c>
      <c r="AF444" s="30">
        <f t="shared" ref="AF444:AF445" si="1414">AF445</f>
        <v>0</v>
      </c>
      <c r="AG444" s="30">
        <f t="shared" si="1346"/>
        <v>20649.299999999999</v>
      </c>
      <c r="AH444" s="30">
        <f t="shared" si="1347"/>
        <v>20809.599999999999</v>
      </c>
      <c r="AI444" s="30">
        <f t="shared" si="1348"/>
        <v>20809.599999999999</v>
      </c>
      <c r="AJ444" s="30">
        <f t="shared" ref="AJ444:AJ445" si="1415">AJ445</f>
        <v>0</v>
      </c>
      <c r="AK444" s="30">
        <f t="shared" ref="AK444:AK445" si="1416">AK445</f>
        <v>0</v>
      </c>
      <c r="AL444" s="30">
        <f t="shared" ref="AL444:AL445" si="1417">AL445</f>
        <v>0</v>
      </c>
      <c r="AM444" s="30">
        <f t="shared" ref="AM444:AM445" si="1418">AM445</f>
        <v>0</v>
      </c>
      <c r="AN444" s="30">
        <f t="shared" ref="AN444:AN445" si="1419">AN445</f>
        <v>0</v>
      </c>
      <c r="AO444" s="30">
        <f t="shared" ref="AO444:AO445" si="1420">AO445</f>
        <v>0</v>
      </c>
      <c r="AP444" s="30">
        <f t="shared" ref="AP444:AP445" si="1421">AP445</f>
        <v>0</v>
      </c>
      <c r="AQ444" s="30">
        <f t="shared" ref="AQ444:AQ445" si="1422">AQ445</f>
        <v>0</v>
      </c>
      <c r="AR444" s="30">
        <f t="shared" ref="AR444:AR445" si="1423">AR445</f>
        <v>0</v>
      </c>
      <c r="AS444" s="30">
        <f t="shared" si="1337"/>
        <v>20649.299999999999</v>
      </c>
      <c r="AT444" s="30">
        <f t="shared" si="1338"/>
        <v>20809.599999999999</v>
      </c>
      <c r="AU444" s="30">
        <f t="shared" si="1339"/>
        <v>20809.599999999999</v>
      </c>
      <c r="AV444" s="30">
        <f t="shared" ref="AV444:AV445" si="1424">AV445</f>
        <v>0</v>
      </c>
      <c r="AW444" s="30">
        <f t="shared" ref="AW444:AW445" si="1425">AW445</f>
        <v>0</v>
      </c>
      <c r="AX444" s="30">
        <f t="shared" ref="AX444:AX445" si="1426">AX445</f>
        <v>0</v>
      </c>
      <c r="AY444" s="30">
        <f t="shared" si="1340"/>
        <v>20649.299999999999</v>
      </c>
      <c r="AZ444" s="30">
        <f t="shared" si="1341"/>
        <v>20809.599999999999</v>
      </c>
      <c r="BA444" s="30">
        <f t="shared" si="1342"/>
        <v>20809.599999999999</v>
      </c>
      <c r="BB444" s="30">
        <f t="shared" ref="BB444:BB445" si="1427">BB445</f>
        <v>0</v>
      </c>
      <c r="BC444" s="30">
        <f t="shared" ref="BC444:BC445" si="1428">BC445</f>
        <v>0</v>
      </c>
      <c r="BD444" s="30">
        <f t="shared" ref="BD444:BD445" si="1429">BD445</f>
        <v>0</v>
      </c>
      <c r="BE444" s="30">
        <f t="shared" ref="BE444:BE445" si="1430">BE445</f>
        <v>0</v>
      </c>
      <c r="BF444" s="30">
        <f t="shared" ref="BF444:BF445" si="1431">BF445</f>
        <v>0</v>
      </c>
      <c r="BG444" s="30">
        <f t="shared" ref="BG444:BG445" si="1432">BG445</f>
        <v>0</v>
      </c>
      <c r="BH444" s="30">
        <f t="shared" ref="BH444:BH445" si="1433">BH445</f>
        <v>0</v>
      </c>
      <c r="BI444" s="30">
        <f t="shared" ref="BI444:BI445" si="1434">BI445</f>
        <v>0</v>
      </c>
      <c r="BJ444" s="30">
        <f t="shared" ref="BJ444:BJ445" si="1435">BJ445</f>
        <v>0</v>
      </c>
      <c r="BK444" s="30">
        <f t="shared" ref="BK444:BK445" si="1436">BK445</f>
        <v>0</v>
      </c>
      <c r="BL444" s="30">
        <f t="shared" si="1334"/>
        <v>20649.299999999999</v>
      </c>
      <c r="BM444" s="30">
        <f t="shared" si="1335"/>
        <v>20809.599999999999</v>
      </c>
      <c r="BN444" s="30">
        <f t="shared" si="1336"/>
        <v>20809.599999999999</v>
      </c>
      <c r="BO444" s="30">
        <f t="shared" ref="BO444:BO445" si="1437">BO445</f>
        <v>0</v>
      </c>
      <c r="BP444" s="31"/>
      <c r="BQ444" s="1"/>
      <c r="BR444" s="1"/>
      <c r="BS444" s="1"/>
      <c r="BT444" s="1"/>
      <c r="BU444" s="1"/>
      <c r="BV444" s="1"/>
      <c r="BW444" s="1"/>
      <c r="BX444" s="1"/>
      <c r="BY444" s="1"/>
    </row>
    <row r="445" ht="31.5">
      <c r="A445" s="28" t="s">
        <v>294</v>
      </c>
      <c r="B445" s="28" t="s">
        <v>73</v>
      </c>
      <c r="C445" s="28" t="s">
        <v>62</v>
      </c>
      <c r="D445" s="28" t="s">
        <v>382</v>
      </c>
      <c r="E445" s="28"/>
      <c r="F445" s="29" t="s">
        <v>383</v>
      </c>
      <c r="G445" s="30">
        <f t="shared" si="1395"/>
        <v>20649.299999999999</v>
      </c>
      <c r="H445" s="30">
        <f t="shared" si="1396"/>
        <v>20809.599999999999</v>
      </c>
      <c r="I445" s="30">
        <f t="shared" si="1397"/>
        <v>20809.599999999999</v>
      </c>
      <c r="J445" s="30">
        <f t="shared" si="1398"/>
        <v>0</v>
      </c>
      <c r="K445" s="30">
        <f t="shared" si="1399"/>
        <v>0</v>
      </c>
      <c r="L445" s="30">
        <f t="shared" si="1400"/>
        <v>0</v>
      </c>
      <c r="M445" s="30">
        <f t="shared" si="1392"/>
        <v>20649.299999999999</v>
      </c>
      <c r="N445" s="30">
        <f t="shared" si="1393"/>
        <v>20809.599999999999</v>
      </c>
      <c r="O445" s="30">
        <f t="shared" si="1394"/>
        <v>20809.599999999999</v>
      </c>
      <c r="P445" s="30">
        <f t="shared" si="1401"/>
        <v>0</v>
      </c>
      <c r="Q445" s="30">
        <f t="shared" si="1402"/>
        <v>0</v>
      </c>
      <c r="R445" s="30">
        <f t="shared" si="1403"/>
        <v>0</v>
      </c>
      <c r="S445" s="30">
        <f t="shared" si="1404"/>
        <v>0</v>
      </c>
      <c r="T445" s="30">
        <f t="shared" si="1405"/>
        <v>0</v>
      </c>
      <c r="U445" s="30">
        <f t="shared" si="1406"/>
        <v>0</v>
      </c>
      <c r="V445" s="30">
        <f t="shared" si="1407"/>
        <v>0</v>
      </c>
      <c r="W445" s="30">
        <f t="shared" si="1408"/>
        <v>0</v>
      </c>
      <c r="X445" s="30">
        <f t="shared" si="1409"/>
        <v>0</v>
      </c>
      <c r="Y445" s="30">
        <f t="shared" si="1410"/>
        <v>0</v>
      </c>
      <c r="Z445" s="30">
        <f t="shared" si="1411"/>
        <v>0</v>
      </c>
      <c r="AA445" s="30">
        <f t="shared" si="1412"/>
        <v>0</v>
      </c>
      <c r="AB445" s="30">
        <f t="shared" si="1413"/>
        <v>0</v>
      </c>
      <c r="AC445" s="30">
        <f t="shared" si="1343"/>
        <v>20649.299999999999</v>
      </c>
      <c r="AD445" s="30">
        <f t="shared" si="1344"/>
        <v>20809.599999999999</v>
      </c>
      <c r="AE445" s="30">
        <f t="shared" si="1345"/>
        <v>20809.599999999999</v>
      </c>
      <c r="AF445" s="30">
        <f t="shared" si="1414"/>
        <v>0</v>
      </c>
      <c r="AG445" s="30">
        <f t="shared" si="1346"/>
        <v>20649.299999999999</v>
      </c>
      <c r="AH445" s="30">
        <f t="shared" si="1347"/>
        <v>20809.599999999999</v>
      </c>
      <c r="AI445" s="30">
        <f t="shared" si="1348"/>
        <v>20809.599999999999</v>
      </c>
      <c r="AJ445" s="30">
        <f t="shared" si="1415"/>
        <v>0</v>
      </c>
      <c r="AK445" s="30">
        <f t="shared" si="1416"/>
        <v>0</v>
      </c>
      <c r="AL445" s="30">
        <f t="shared" si="1417"/>
        <v>0</v>
      </c>
      <c r="AM445" s="30">
        <f t="shared" si="1418"/>
        <v>0</v>
      </c>
      <c r="AN445" s="30">
        <f t="shared" si="1419"/>
        <v>0</v>
      </c>
      <c r="AO445" s="30">
        <f t="shared" si="1420"/>
        <v>0</v>
      </c>
      <c r="AP445" s="30">
        <f t="shared" si="1421"/>
        <v>0</v>
      </c>
      <c r="AQ445" s="30">
        <f t="shared" si="1422"/>
        <v>0</v>
      </c>
      <c r="AR445" s="30">
        <f t="shared" si="1423"/>
        <v>0</v>
      </c>
      <c r="AS445" s="30">
        <f t="shared" si="1337"/>
        <v>20649.299999999999</v>
      </c>
      <c r="AT445" s="30">
        <f t="shared" si="1338"/>
        <v>20809.599999999999</v>
      </c>
      <c r="AU445" s="30">
        <f t="shared" si="1339"/>
        <v>20809.599999999999</v>
      </c>
      <c r="AV445" s="30">
        <f t="shared" si="1424"/>
        <v>0</v>
      </c>
      <c r="AW445" s="30">
        <f t="shared" si="1425"/>
        <v>0</v>
      </c>
      <c r="AX445" s="30">
        <f t="shared" si="1426"/>
        <v>0</v>
      </c>
      <c r="AY445" s="30">
        <f t="shared" si="1340"/>
        <v>20649.299999999999</v>
      </c>
      <c r="AZ445" s="30">
        <f t="shared" si="1341"/>
        <v>20809.599999999999</v>
      </c>
      <c r="BA445" s="30">
        <f t="shared" si="1342"/>
        <v>20809.599999999999</v>
      </c>
      <c r="BB445" s="30">
        <f t="shared" si="1427"/>
        <v>0</v>
      </c>
      <c r="BC445" s="30">
        <f t="shared" si="1428"/>
        <v>0</v>
      </c>
      <c r="BD445" s="30">
        <f t="shared" si="1429"/>
        <v>0</v>
      </c>
      <c r="BE445" s="30">
        <f t="shared" si="1430"/>
        <v>0</v>
      </c>
      <c r="BF445" s="30">
        <f t="shared" si="1431"/>
        <v>0</v>
      </c>
      <c r="BG445" s="30">
        <f t="shared" si="1432"/>
        <v>0</v>
      </c>
      <c r="BH445" s="30">
        <f t="shared" si="1433"/>
        <v>0</v>
      </c>
      <c r="BI445" s="30">
        <f t="shared" si="1434"/>
        <v>0</v>
      </c>
      <c r="BJ445" s="30">
        <f t="shared" si="1435"/>
        <v>0</v>
      </c>
      <c r="BK445" s="30">
        <f t="shared" si="1436"/>
        <v>0</v>
      </c>
      <c r="BL445" s="30">
        <f t="shared" si="1334"/>
        <v>20649.299999999999</v>
      </c>
      <c r="BM445" s="30">
        <f t="shared" si="1335"/>
        <v>20809.599999999999</v>
      </c>
      <c r="BN445" s="30">
        <f t="shared" si="1336"/>
        <v>20809.599999999999</v>
      </c>
      <c r="BO445" s="30">
        <f t="shared" si="1437"/>
        <v>0</v>
      </c>
      <c r="BP445" s="31"/>
      <c r="BQ445" s="1"/>
      <c r="BR445" s="1"/>
      <c r="BS445" s="1"/>
      <c r="BT445" s="1"/>
      <c r="BU445" s="1"/>
      <c r="BV445" s="1"/>
      <c r="BW445" s="1"/>
      <c r="BX445" s="1"/>
      <c r="BY445" s="1"/>
    </row>
    <row r="446" ht="31.5">
      <c r="A446" s="28" t="s">
        <v>294</v>
      </c>
      <c r="B446" s="28" t="s">
        <v>73</v>
      </c>
      <c r="C446" s="28" t="s">
        <v>62</v>
      </c>
      <c r="D446" s="28" t="s">
        <v>382</v>
      </c>
      <c r="E446" s="28" t="s">
        <v>127</v>
      </c>
      <c r="F446" s="29" t="s">
        <v>128</v>
      </c>
      <c r="G446" s="30">
        <v>20649.299999999999</v>
      </c>
      <c r="H446" s="30">
        <v>20809.599999999999</v>
      </c>
      <c r="I446" s="30">
        <v>20809.599999999999</v>
      </c>
      <c r="J446" s="30"/>
      <c r="K446" s="30"/>
      <c r="L446" s="30"/>
      <c r="M446" s="30">
        <f t="shared" si="1392"/>
        <v>20649.299999999999</v>
      </c>
      <c r="N446" s="30">
        <f t="shared" si="1393"/>
        <v>20809.599999999999</v>
      </c>
      <c r="O446" s="30">
        <f t="shared" si="1394"/>
        <v>20809.599999999999</v>
      </c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>
        <f t="shared" si="1343"/>
        <v>20649.299999999999</v>
      </c>
      <c r="AD446" s="30">
        <f t="shared" si="1344"/>
        <v>20809.599999999999</v>
      </c>
      <c r="AE446" s="30">
        <f t="shared" si="1345"/>
        <v>20809.599999999999</v>
      </c>
      <c r="AF446" s="30"/>
      <c r="AG446" s="30">
        <f t="shared" si="1346"/>
        <v>20649.299999999999</v>
      </c>
      <c r="AH446" s="30">
        <f t="shared" si="1347"/>
        <v>20809.599999999999</v>
      </c>
      <c r="AI446" s="30">
        <f t="shared" si="1348"/>
        <v>20809.599999999999</v>
      </c>
      <c r="AJ446" s="30"/>
      <c r="AK446" s="30"/>
      <c r="AL446" s="30"/>
      <c r="AM446" s="30"/>
      <c r="AN446" s="30"/>
      <c r="AO446" s="30"/>
      <c r="AP446" s="30"/>
      <c r="AQ446" s="30"/>
      <c r="AR446" s="30"/>
      <c r="AS446" s="30">
        <f t="shared" si="1337"/>
        <v>20649.299999999999</v>
      </c>
      <c r="AT446" s="30">
        <f t="shared" si="1338"/>
        <v>20809.599999999999</v>
      </c>
      <c r="AU446" s="30">
        <f t="shared" si="1339"/>
        <v>20809.599999999999</v>
      </c>
      <c r="AV446" s="30"/>
      <c r="AW446" s="30"/>
      <c r="AX446" s="30"/>
      <c r="AY446" s="30">
        <f t="shared" si="1340"/>
        <v>20649.299999999999</v>
      </c>
      <c r="AZ446" s="30">
        <f t="shared" si="1341"/>
        <v>20809.599999999999</v>
      </c>
      <c r="BA446" s="30">
        <f t="shared" si="1342"/>
        <v>20809.599999999999</v>
      </c>
      <c r="BB446" s="30"/>
      <c r="BC446" s="30"/>
      <c r="BD446" s="30"/>
      <c r="BE446" s="30"/>
      <c r="BF446" s="30"/>
      <c r="BG446" s="30"/>
      <c r="BH446" s="30"/>
      <c r="BI446" s="30"/>
      <c r="BJ446" s="30"/>
      <c r="BK446" s="30"/>
      <c r="BL446" s="30">
        <f t="shared" si="1334"/>
        <v>20649.299999999999</v>
      </c>
      <c r="BM446" s="30">
        <f t="shared" si="1335"/>
        <v>20809.599999999999</v>
      </c>
      <c r="BN446" s="30">
        <f t="shared" si="1336"/>
        <v>20809.599999999999</v>
      </c>
      <c r="BO446" s="30"/>
      <c r="BP446" s="31"/>
      <c r="BQ446" s="1"/>
      <c r="BR446" s="1"/>
      <c r="BS446" s="1"/>
      <c r="BT446" s="1"/>
      <c r="BU446" s="1"/>
      <c r="BV446" s="1"/>
      <c r="BW446" s="1"/>
      <c r="BX446" s="1"/>
      <c r="BY446" s="1"/>
    </row>
    <row r="447" ht="63">
      <c r="A447" s="28" t="s">
        <v>294</v>
      </c>
      <c r="B447" s="28" t="s">
        <v>73</v>
      </c>
      <c r="C447" s="28" t="s">
        <v>62</v>
      </c>
      <c r="D447" s="28" t="s">
        <v>318</v>
      </c>
      <c r="E447" s="28"/>
      <c r="F447" s="29" t="s">
        <v>319</v>
      </c>
      <c r="G447" s="30">
        <f>G448+G451</f>
        <v>20873.299999999999</v>
      </c>
      <c r="H447" s="30">
        <f>H448+H451</f>
        <v>9054.2999999999993</v>
      </c>
      <c r="I447" s="30">
        <f>I448+I451</f>
        <v>9054.2999999999993</v>
      </c>
      <c r="J447" s="30">
        <f>J448+J451</f>
        <v>0</v>
      </c>
      <c r="K447" s="30">
        <f>K448+K451</f>
        <v>0</v>
      </c>
      <c r="L447" s="30">
        <f>L448+L451</f>
        <v>0</v>
      </c>
      <c r="M447" s="30">
        <f t="shared" si="1392"/>
        <v>20873.299999999999</v>
      </c>
      <c r="N447" s="30">
        <f t="shared" si="1393"/>
        <v>9054.2999999999993</v>
      </c>
      <c r="O447" s="30">
        <f t="shared" si="1394"/>
        <v>9054.2999999999993</v>
      </c>
      <c r="P447" s="30">
        <f>P448+P451</f>
        <v>0</v>
      </c>
      <c r="Q447" s="30">
        <f>Q448+Q451</f>
        <v>0</v>
      </c>
      <c r="R447" s="30">
        <f>R448+R451</f>
        <v>788.77099999999996</v>
      </c>
      <c r="S447" s="30">
        <f>S448+S451</f>
        <v>0</v>
      </c>
      <c r="T447" s="30">
        <f>T448+T451</f>
        <v>0</v>
      </c>
      <c r="U447" s="30">
        <f>U448+U451</f>
        <v>0</v>
      </c>
      <c r="V447" s="30">
        <f>V448+V451</f>
        <v>0</v>
      </c>
      <c r="W447" s="30">
        <f>W448+W451</f>
        <v>0</v>
      </c>
      <c r="X447" s="30">
        <f>X448+X451</f>
        <v>0</v>
      </c>
      <c r="Y447" s="30">
        <f>Y448+Y451</f>
        <v>0</v>
      </c>
      <c r="Z447" s="30">
        <f>Z448+Z451</f>
        <v>0</v>
      </c>
      <c r="AA447" s="30">
        <f>AA448+AA451</f>
        <v>0</v>
      </c>
      <c r="AB447" s="30">
        <f>AB448+AB451</f>
        <v>0</v>
      </c>
      <c r="AC447" s="30">
        <f t="shared" si="1343"/>
        <v>21662.071</v>
      </c>
      <c r="AD447" s="30">
        <f t="shared" si="1344"/>
        <v>9054.2999999999993</v>
      </c>
      <c r="AE447" s="30">
        <f t="shared" si="1345"/>
        <v>9054.2999999999993</v>
      </c>
      <c r="AF447" s="30">
        <f>AF448+AF451</f>
        <v>0</v>
      </c>
      <c r="AG447" s="30">
        <f t="shared" si="1346"/>
        <v>21662.071</v>
      </c>
      <c r="AH447" s="30">
        <f t="shared" si="1347"/>
        <v>9054.2999999999993</v>
      </c>
      <c r="AI447" s="30">
        <f t="shared" si="1348"/>
        <v>9054.2999999999993</v>
      </c>
      <c r="AJ447" s="30">
        <f>AJ448+AJ451</f>
        <v>0</v>
      </c>
      <c r="AK447" s="30">
        <f>AK448+AK451</f>
        <v>0</v>
      </c>
      <c r="AL447" s="30">
        <f>AL448+AL451</f>
        <v>0</v>
      </c>
      <c r="AM447" s="30">
        <f>AM448+AM451</f>
        <v>0</v>
      </c>
      <c r="AN447" s="30">
        <f>AN448+AN451</f>
        <v>0</v>
      </c>
      <c r="AO447" s="30">
        <f>AO448+AO451</f>
        <v>0</v>
      </c>
      <c r="AP447" s="30">
        <f>AP448+AP451</f>
        <v>0</v>
      </c>
      <c r="AQ447" s="30">
        <f>AQ448+AQ451</f>
        <v>0</v>
      </c>
      <c r="AR447" s="30">
        <f>AR448+AR451</f>
        <v>0</v>
      </c>
      <c r="AS447" s="30">
        <f t="shared" si="1337"/>
        <v>21662.071</v>
      </c>
      <c r="AT447" s="30">
        <f t="shared" si="1338"/>
        <v>9054.2999999999993</v>
      </c>
      <c r="AU447" s="30">
        <f t="shared" si="1339"/>
        <v>9054.2999999999993</v>
      </c>
      <c r="AV447" s="30">
        <f>AV448+AV451</f>
        <v>0</v>
      </c>
      <c r="AW447" s="30">
        <f>AW448+AW451</f>
        <v>0</v>
      </c>
      <c r="AX447" s="30">
        <f>AX448+AX451</f>
        <v>0</v>
      </c>
      <c r="AY447" s="30">
        <f t="shared" si="1340"/>
        <v>21662.071</v>
      </c>
      <c r="AZ447" s="30">
        <f t="shared" si="1341"/>
        <v>9054.2999999999993</v>
      </c>
      <c r="BA447" s="30">
        <f t="shared" si="1342"/>
        <v>9054.2999999999993</v>
      </c>
      <c r="BB447" s="30">
        <f>BB448+BB451</f>
        <v>0</v>
      </c>
      <c r="BC447" s="30">
        <f>BC448+BC451</f>
        <v>0</v>
      </c>
      <c r="BD447" s="30">
        <f>BD448+BD451</f>
        <v>0</v>
      </c>
      <c r="BE447" s="30">
        <f>BE448+BE451</f>
        <v>0</v>
      </c>
      <c r="BF447" s="30">
        <f>BF448+BF451</f>
        <v>0</v>
      </c>
      <c r="BG447" s="30">
        <f>BG448+BG451</f>
        <v>0</v>
      </c>
      <c r="BH447" s="30">
        <f>BH448+BH451</f>
        <v>0</v>
      </c>
      <c r="BI447" s="30">
        <f>BI448+BI451</f>
        <v>0</v>
      </c>
      <c r="BJ447" s="30">
        <f>BJ448+BJ451</f>
        <v>0</v>
      </c>
      <c r="BK447" s="30">
        <f>BK448+BK451</f>
        <v>0</v>
      </c>
      <c r="BL447" s="30">
        <f t="shared" si="1334"/>
        <v>21662.071</v>
      </c>
      <c r="BM447" s="30">
        <f t="shared" si="1335"/>
        <v>9054.2999999999993</v>
      </c>
      <c r="BN447" s="30">
        <f t="shared" si="1336"/>
        <v>9054.2999999999993</v>
      </c>
      <c r="BO447" s="30">
        <f>BO448+BO451</f>
        <v>0</v>
      </c>
      <c r="BP447" s="31"/>
      <c r="BQ447" s="1"/>
      <c r="BR447" s="1"/>
      <c r="BS447" s="1"/>
      <c r="BT447" s="1"/>
      <c r="BU447" s="1"/>
      <c r="BV447" s="1"/>
      <c r="BW447" s="1"/>
      <c r="BX447" s="1"/>
      <c r="BY447" s="1"/>
    </row>
    <row r="448">
      <c r="A448" s="28" t="s">
        <v>294</v>
      </c>
      <c r="B448" s="28" t="s">
        <v>73</v>
      </c>
      <c r="C448" s="28" t="s">
        <v>62</v>
      </c>
      <c r="D448" s="28" t="s">
        <v>320</v>
      </c>
      <c r="E448" s="28"/>
      <c r="F448" s="29" t="s">
        <v>205</v>
      </c>
      <c r="G448" s="30">
        <f>G449+G450</f>
        <v>9054.2999999999993</v>
      </c>
      <c r="H448" s="30">
        <f>H449+H450</f>
        <v>9054.2999999999993</v>
      </c>
      <c r="I448" s="30">
        <f>I449+I450</f>
        <v>9054.2999999999993</v>
      </c>
      <c r="J448" s="30">
        <f>J449+J450</f>
        <v>0</v>
      </c>
      <c r="K448" s="30">
        <f>K449+K450</f>
        <v>0</v>
      </c>
      <c r="L448" s="30">
        <f>L449+L450</f>
        <v>0</v>
      </c>
      <c r="M448" s="30">
        <f t="shared" si="1392"/>
        <v>9054.2999999999993</v>
      </c>
      <c r="N448" s="30">
        <f t="shared" si="1393"/>
        <v>9054.2999999999993</v>
      </c>
      <c r="O448" s="30">
        <f t="shared" si="1394"/>
        <v>9054.2999999999993</v>
      </c>
      <c r="P448" s="30">
        <f>P449+P450</f>
        <v>0</v>
      </c>
      <c r="Q448" s="30">
        <f>Q449+Q450</f>
        <v>0</v>
      </c>
      <c r="R448" s="30">
        <f>R449+R450</f>
        <v>788.77099999999996</v>
      </c>
      <c r="S448" s="30">
        <f>S449+S450</f>
        <v>0</v>
      </c>
      <c r="T448" s="30">
        <f>T449+T450</f>
        <v>0</v>
      </c>
      <c r="U448" s="30">
        <f>U449+U450</f>
        <v>0</v>
      </c>
      <c r="V448" s="30">
        <f>V449+V450</f>
        <v>0</v>
      </c>
      <c r="W448" s="30">
        <f>W449+W450</f>
        <v>0</v>
      </c>
      <c r="X448" s="30">
        <f>X449+X450</f>
        <v>0</v>
      </c>
      <c r="Y448" s="30">
        <f>Y449+Y450</f>
        <v>0</v>
      </c>
      <c r="Z448" s="30">
        <f>Z449+Z450</f>
        <v>0</v>
      </c>
      <c r="AA448" s="30">
        <f>AA449+AA450</f>
        <v>0</v>
      </c>
      <c r="AB448" s="30">
        <f>AB449+AB450</f>
        <v>0</v>
      </c>
      <c r="AC448" s="30">
        <f t="shared" si="1343"/>
        <v>9843.0709999999999</v>
      </c>
      <c r="AD448" s="30">
        <f t="shared" si="1344"/>
        <v>9054.2999999999993</v>
      </c>
      <c r="AE448" s="30">
        <f t="shared" si="1345"/>
        <v>9054.2999999999993</v>
      </c>
      <c r="AF448" s="30">
        <f>AF449+AF450</f>
        <v>0</v>
      </c>
      <c r="AG448" s="30">
        <f t="shared" si="1346"/>
        <v>9843.0709999999999</v>
      </c>
      <c r="AH448" s="30">
        <f t="shared" si="1347"/>
        <v>9054.2999999999993</v>
      </c>
      <c r="AI448" s="30">
        <f t="shared" si="1348"/>
        <v>9054.2999999999993</v>
      </c>
      <c r="AJ448" s="30">
        <f>AJ449+AJ450</f>
        <v>0</v>
      </c>
      <c r="AK448" s="30">
        <f>AK449+AK450</f>
        <v>0</v>
      </c>
      <c r="AL448" s="30">
        <f>AL449+AL450</f>
        <v>0</v>
      </c>
      <c r="AM448" s="30">
        <f>AM449+AM450</f>
        <v>0</v>
      </c>
      <c r="AN448" s="30">
        <f>AN449+AN450</f>
        <v>0</v>
      </c>
      <c r="AO448" s="30">
        <f>AO449+AO450</f>
        <v>0</v>
      </c>
      <c r="AP448" s="30">
        <f>AP449+AP450</f>
        <v>0</v>
      </c>
      <c r="AQ448" s="30">
        <f>AQ449+AQ450</f>
        <v>0</v>
      </c>
      <c r="AR448" s="30">
        <f>AR449+AR450</f>
        <v>0</v>
      </c>
      <c r="AS448" s="30">
        <f t="shared" si="1337"/>
        <v>9843.0709999999999</v>
      </c>
      <c r="AT448" s="30">
        <f t="shared" si="1338"/>
        <v>9054.2999999999993</v>
      </c>
      <c r="AU448" s="30">
        <f t="shared" si="1339"/>
        <v>9054.2999999999993</v>
      </c>
      <c r="AV448" s="30">
        <f>AV449+AV450</f>
        <v>0</v>
      </c>
      <c r="AW448" s="30">
        <f>AW449+AW450</f>
        <v>0</v>
      </c>
      <c r="AX448" s="30">
        <f>AX449+AX450</f>
        <v>0</v>
      </c>
      <c r="AY448" s="30">
        <f t="shared" si="1340"/>
        <v>9843.0709999999999</v>
      </c>
      <c r="AZ448" s="30">
        <f t="shared" si="1341"/>
        <v>9054.2999999999993</v>
      </c>
      <c r="BA448" s="30">
        <f t="shared" si="1342"/>
        <v>9054.2999999999993</v>
      </c>
      <c r="BB448" s="30">
        <f>BB449+BB450</f>
        <v>0</v>
      </c>
      <c r="BC448" s="30">
        <f>BC449+BC450</f>
        <v>0</v>
      </c>
      <c r="BD448" s="30">
        <f>BD449+BD450</f>
        <v>0</v>
      </c>
      <c r="BE448" s="30">
        <f>BE449+BE450</f>
        <v>0</v>
      </c>
      <c r="BF448" s="30">
        <f>BF449+BF450</f>
        <v>0</v>
      </c>
      <c r="BG448" s="30">
        <f>BG449+BG450</f>
        <v>0</v>
      </c>
      <c r="BH448" s="30">
        <f>BH449+BH450</f>
        <v>0</v>
      </c>
      <c r="BI448" s="30">
        <f>BI449+BI450</f>
        <v>0</v>
      </c>
      <c r="BJ448" s="30">
        <f>BJ449+BJ450</f>
        <v>0</v>
      </c>
      <c r="BK448" s="30">
        <f>BK449+BK450</f>
        <v>0</v>
      </c>
      <c r="BL448" s="30">
        <f t="shared" si="1334"/>
        <v>9843.0709999999999</v>
      </c>
      <c r="BM448" s="30">
        <f t="shared" si="1335"/>
        <v>9054.2999999999993</v>
      </c>
      <c r="BN448" s="30">
        <f t="shared" si="1336"/>
        <v>9054.2999999999993</v>
      </c>
      <c r="BO448" s="30">
        <f>BO449+BO450</f>
        <v>0</v>
      </c>
      <c r="BP448" s="31"/>
      <c r="BQ448" s="1"/>
      <c r="BR448" s="1"/>
      <c r="BS448" s="1"/>
      <c r="BT448" s="1"/>
      <c r="BU448" s="1"/>
      <c r="BV448" s="1"/>
      <c r="BW448" s="1"/>
      <c r="BX448" s="1"/>
      <c r="BY448" s="1"/>
    </row>
    <row r="449" ht="31.5">
      <c r="A449" s="28" t="s">
        <v>294</v>
      </c>
      <c r="B449" s="28" t="s">
        <v>73</v>
      </c>
      <c r="C449" s="28" t="s">
        <v>62</v>
      </c>
      <c r="D449" s="28" t="s">
        <v>320</v>
      </c>
      <c r="E449" s="28" t="s">
        <v>38</v>
      </c>
      <c r="F449" s="29" t="s">
        <v>39</v>
      </c>
      <c r="G449" s="30">
        <v>72.5</v>
      </c>
      <c r="H449" s="30">
        <v>72.5</v>
      </c>
      <c r="I449" s="30">
        <v>72.5</v>
      </c>
      <c r="J449" s="30"/>
      <c r="K449" s="30"/>
      <c r="L449" s="30"/>
      <c r="M449" s="30">
        <f t="shared" si="1392"/>
        <v>72.5</v>
      </c>
      <c r="N449" s="30">
        <f t="shared" si="1393"/>
        <v>72.5</v>
      </c>
      <c r="O449" s="30">
        <f t="shared" si="1394"/>
        <v>72.5</v>
      </c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>
        <f t="shared" si="1343"/>
        <v>72.5</v>
      </c>
      <c r="AD449" s="30">
        <f t="shared" si="1344"/>
        <v>72.5</v>
      </c>
      <c r="AE449" s="30">
        <f t="shared" si="1345"/>
        <v>72.5</v>
      </c>
      <c r="AF449" s="30"/>
      <c r="AG449" s="30">
        <f t="shared" si="1346"/>
        <v>72.5</v>
      </c>
      <c r="AH449" s="30">
        <f t="shared" si="1347"/>
        <v>72.5</v>
      </c>
      <c r="AI449" s="30">
        <f t="shared" si="1348"/>
        <v>72.5</v>
      </c>
      <c r="AJ449" s="30"/>
      <c r="AK449" s="30"/>
      <c r="AL449" s="30"/>
      <c r="AM449" s="30"/>
      <c r="AN449" s="30"/>
      <c r="AO449" s="30"/>
      <c r="AP449" s="30"/>
      <c r="AQ449" s="30"/>
      <c r="AR449" s="30"/>
      <c r="AS449" s="30">
        <f t="shared" si="1337"/>
        <v>72.5</v>
      </c>
      <c r="AT449" s="30">
        <f t="shared" si="1338"/>
        <v>72.5</v>
      </c>
      <c r="AU449" s="30">
        <f t="shared" si="1339"/>
        <v>72.5</v>
      </c>
      <c r="AV449" s="30"/>
      <c r="AW449" s="30"/>
      <c r="AX449" s="30"/>
      <c r="AY449" s="30">
        <f t="shared" si="1340"/>
        <v>72.5</v>
      </c>
      <c r="AZ449" s="30">
        <f t="shared" si="1341"/>
        <v>72.5</v>
      </c>
      <c r="BA449" s="30">
        <f t="shared" si="1342"/>
        <v>72.5</v>
      </c>
      <c r="BB449" s="30"/>
      <c r="BC449" s="30"/>
      <c r="BD449" s="30"/>
      <c r="BE449" s="30"/>
      <c r="BF449" s="30"/>
      <c r="BG449" s="30"/>
      <c r="BH449" s="30"/>
      <c r="BI449" s="30"/>
      <c r="BJ449" s="30"/>
      <c r="BK449" s="30"/>
      <c r="BL449" s="30">
        <f t="shared" si="1334"/>
        <v>72.5</v>
      </c>
      <c r="BM449" s="30">
        <f t="shared" si="1335"/>
        <v>72.5</v>
      </c>
      <c r="BN449" s="30">
        <f t="shared" si="1336"/>
        <v>72.5</v>
      </c>
      <c r="BO449" s="30"/>
      <c r="BP449" s="31"/>
      <c r="BQ449" s="1"/>
      <c r="BR449" s="1"/>
      <c r="BS449" s="1"/>
      <c r="BT449" s="1"/>
      <c r="BU449" s="1"/>
      <c r="BV449" s="1"/>
      <c r="BW449" s="1"/>
      <c r="BX449" s="1"/>
      <c r="BY449" s="1"/>
    </row>
    <row r="450" ht="31.5">
      <c r="A450" s="28" t="s">
        <v>294</v>
      </c>
      <c r="B450" s="28" t="s">
        <v>73</v>
      </c>
      <c r="C450" s="28" t="s">
        <v>62</v>
      </c>
      <c r="D450" s="28" t="s">
        <v>320</v>
      </c>
      <c r="E450" s="28" t="s">
        <v>127</v>
      </c>
      <c r="F450" s="29" t="s">
        <v>128</v>
      </c>
      <c r="G450" s="30">
        <v>8981.7999999999993</v>
      </c>
      <c r="H450" s="30">
        <v>8981.7999999999993</v>
      </c>
      <c r="I450" s="30">
        <v>8981.7999999999993</v>
      </c>
      <c r="J450" s="30"/>
      <c r="K450" s="30"/>
      <c r="L450" s="30"/>
      <c r="M450" s="30">
        <f t="shared" si="1392"/>
        <v>8981.7999999999993</v>
      </c>
      <c r="N450" s="30">
        <f t="shared" si="1393"/>
        <v>8981.7999999999993</v>
      </c>
      <c r="O450" s="30">
        <f t="shared" si="1394"/>
        <v>8981.7999999999993</v>
      </c>
      <c r="P450" s="30"/>
      <c r="Q450" s="30"/>
      <c r="R450" s="30">
        <v>788.77099999999996</v>
      </c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>
        <f t="shared" si="1343"/>
        <v>9770.5709999999999</v>
      </c>
      <c r="AD450" s="30">
        <f t="shared" si="1344"/>
        <v>8981.7999999999993</v>
      </c>
      <c r="AE450" s="30">
        <f t="shared" si="1345"/>
        <v>8981.7999999999993</v>
      </c>
      <c r="AF450" s="30"/>
      <c r="AG450" s="30">
        <f t="shared" si="1346"/>
        <v>9770.5709999999999</v>
      </c>
      <c r="AH450" s="30">
        <f t="shared" si="1347"/>
        <v>8981.7999999999993</v>
      </c>
      <c r="AI450" s="30">
        <f t="shared" si="1348"/>
        <v>8981.7999999999993</v>
      </c>
      <c r="AJ450" s="30"/>
      <c r="AK450" s="30"/>
      <c r="AL450" s="30"/>
      <c r="AM450" s="30"/>
      <c r="AN450" s="30"/>
      <c r="AO450" s="30"/>
      <c r="AP450" s="30"/>
      <c r="AQ450" s="30"/>
      <c r="AR450" s="30"/>
      <c r="AS450" s="30">
        <f t="shared" si="1337"/>
        <v>9770.5709999999999</v>
      </c>
      <c r="AT450" s="30">
        <f t="shared" si="1338"/>
        <v>8981.7999999999993</v>
      </c>
      <c r="AU450" s="30">
        <f t="shared" si="1339"/>
        <v>8981.7999999999993</v>
      </c>
      <c r="AV450" s="30"/>
      <c r="AW450" s="30"/>
      <c r="AX450" s="30"/>
      <c r="AY450" s="30">
        <f t="shared" si="1340"/>
        <v>9770.5709999999999</v>
      </c>
      <c r="AZ450" s="30">
        <f t="shared" si="1341"/>
        <v>8981.7999999999993</v>
      </c>
      <c r="BA450" s="30">
        <f t="shared" si="1342"/>
        <v>8981.7999999999993</v>
      </c>
      <c r="BB450" s="30"/>
      <c r="BC450" s="30"/>
      <c r="BD450" s="30"/>
      <c r="BE450" s="30"/>
      <c r="BF450" s="30"/>
      <c r="BG450" s="30"/>
      <c r="BH450" s="30"/>
      <c r="BI450" s="30"/>
      <c r="BJ450" s="30"/>
      <c r="BK450" s="30"/>
      <c r="BL450" s="30">
        <f t="shared" si="1334"/>
        <v>9770.5709999999999</v>
      </c>
      <c r="BM450" s="30">
        <f t="shared" si="1335"/>
        <v>8981.7999999999993</v>
      </c>
      <c r="BN450" s="30">
        <f t="shared" si="1336"/>
        <v>8981.7999999999993</v>
      </c>
      <c r="BO450" s="30"/>
      <c r="BP450" s="31"/>
      <c r="BQ450" s="1"/>
      <c r="BR450" s="1"/>
      <c r="BS450" s="1"/>
      <c r="BT450" s="1"/>
      <c r="BU450" s="1"/>
      <c r="BV450" s="1"/>
      <c r="BW450" s="1"/>
      <c r="BX450" s="1"/>
      <c r="BY450" s="1"/>
    </row>
    <row r="451" ht="63">
      <c r="A451" s="28" t="s">
        <v>294</v>
      </c>
      <c r="B451" s="28" t="s">
        <v>73</v>
      </c>
      <c r="C451" s="28" t="s">
        <v>62</v>
      </c>
      <c r="D451" s="28" t="s">
        <v>321</v>
      </c>
      <c r="E451" s="28"/>
      <c r="F451" s="29" t="s">
        <v>322</v>
      </c>
      <c r="G451" s="30">
        <f>G452</f>
        <v>11819</v>
      </c>
      <c r="H451" s="30">
        <f>H452</f>
        <v>0</v>
      </c>
      <c r="I451" s="30">
        <f>I452</f>
        <v>0</v>
      </c>
      <c r="J451" s="30">
        <f>J452</f>
        <v>0</v>
      </c>
      <c r="K451" s="30">
        <f>K452</f>
        <v>0</v>
      </c>
      <c r="L451" s="30">
        <f>L452</f>
        <v>0</v>
      </c>
      <c r="M451" s="30">
        <f t="shared" si="1392"/>
        <v>11819</v>
      </c>
      <c r="N451" s="30">
        <f t="shared" si="1393"/>
        <v>0</v>
      </c>
      <c r="O451" s="30">
        <f t="shared" si="1394"/>
        <v>0</v>
      </c>
      <c r="P451" s="30">
        <f>P452</f>
        <v>0</v>
      </c>
      <c r="Q451" s="30">
        <f>Q452</f>
        <v>0</v>
      </c>
      <c r="R451" s="30">
        <f>R452</f>
        <v>0</v>
      </c>
      <c r="S451" s="30">
        <f>S452</f>
        <v>0</v>
      </c>
      <c r="T451" s="30">
        <f>T452</f>
        <v>0</v>
      </c>
      <c r="U451" s="30">
        <f>U452</f>
        <v>0</v>
      </c>
      <c r="V451" s="30">
        <f>V452</f>
        <v>0</v>
      </c>
      <c r="W451" s="30">
        <f>W452</f>
        <v>0</v>
      </c>
      <c r="X451" s="30">
        <f>X452</f>
        <v>0</v>
      </c>
      <c r="Y451" s="30">
        <f>Y452</f>
        <v>0</v>
      </c>
      <c r="Z451" s="30">
        <f>Z452</f>
        <v>0</v>
      </c>
      <c r="AA451" s="30">
        <f>AA452</f>
        <v>0</v>
      </c>
      <c r="AB451" s="30">
        <f>AB452</f>
        <v>0</v>
      </c>
      <c r="AC451" s="30">
        <f t="shared" si="1343"/>
        <v>11819</v>
      </c>
      <c r="AD451" s="30">
        <f t="shared" si="1344"/>
        <v>0</v>
      </c>
      <c r="AE451" s="30">
        <f t="shared" si="1345"/>
        <v>0</v>
      </c>
      <c r="AF451" s="30">
        <f>AF452</f>
        <v>0</v>
      </c>
      <c r="AG451" s="30">
        <f t="shared" si="1346"/>
        <v>11819</v>
      </c>
      <c r="AH451" s="30">
        <f t="shared" si="1347"/>
        <v>0</v>
      </c>
      <c r="AI451" s="30">
        <f t="shared" si="1348"/>
        <v>0</v>
      </c>
      <c r="AJ451" s="30">
        <f>AJ452</f>
        <v>0</v>
      </c>
      <c r="AK451" s="30">
        <f>AK452</f>
        <v>0</v>
      </c>
      <c r="AL451" s="30">
        <f>AL452</f>
        <v>0</v>
      </c>
      <c r="AM451" s="30">
        <f>AM452</f>
        <v>0</v>
      </c>
      <c r="AN451" s="30">
        <f>AN452</f>
        <v>0</v>
      </c>
      <c r="AO451" s="30">
        <f>AO452</f>
        <v>0</v>
      </c>
      <c r="AP451" s="30">
        <f>AP452</f>
        <v>0</v>
      </c>
      <c r="AQ451" s="30">
        <f>AQ452</f>
        <v>0</v>
      </c>
      <c r="AR451" s="30">
        <f>AR452</f>
        <v>0</v>
      </c>
      <c r="AS451" s="30">
        <f t="shared" si="1337"/>
        <v>11819</v>
      </c>
      <c r="AT451" s="30">
        <f t="shared" si="1338"/>
        <v>0</v>
      </c>
      <c r="AU451" s="30">
        <f t="shared" si="1339"/>
        <v>0</v>
      </c>
      <c r="AV451" s="30">
        <f>AV452</f>
        <v>0</v>
      </c>
      <c r="AW451" s="30">
        <f>AW452</f>
        <v>0</v>
      </c>
      <c r="AX451" s="30">
        <f>AX452</f>
        <v>0</v>
      </c>
      <c r="AY451" s="30">
        <f t="shared" si="1340"/>
        <v>11819</v>
      </c>
      <c r="AZ451" s="30">
        <f t="shared" si="1341"/>
        <v>0</v>
      </c>
      <c r="BA451" s="30">
        <f t="shared" si="1342"/>
        <v>0</v>
      </c>
      <c r="BB451" s="30">
        <f>BB452</f>
        <v>0</v>
      </c>
      <c r="BC451" s="30">
        <f>BC452</f>
        <v>0</v>
      </c>
      <c r="BD451" s="30">
        <f>BD452</f>
        <v>0</v>
      </c>
      <c r="BE451" s="30">
        <f>BE452</f>
        <v>0</v>
      </c>
      <c r="BF451" s="30">
        <f>BF452</f>
        <v>0</v>
      </c>
      <c r="BG451" s="30">
        <f>BG452</f>
        <v>0</v>
      </c>
      <c r="BH451" s="30">
        <f>BH452</f>
        <v>0</v>
      </c>
      <c r="BI451" s="30">
        <f>BI452</f>
        <v>0</v>
      </c>
      <c r="BJ451" s="30">
        <f>BJ452</f>
        <v>0</v>
      </c>
      <c r="BK451" s="30">
        <f>BK452</f>
        <v>0</v>
      </c>
      <c r="BL451" s="30">
        <f t="shared" si="1334"/>
        <v>11819</v>
      </c>
      <c r="BM451" s="30">
        <f t="shared" si="1335"/>
        <v>0</v>
      </c>
      <c r="BN451" s="30">
        <f t="shared" si="1336"/>
        <v>0</v>
      </c>
      <c r="BO451" s="30">
        <f>BO452</f>
        <v>0</v>
      </c>
      <c r="BP451" s="31"/>
      <c r="BQ451" s="1"/>
      <c r="BR451" s="1"/>
      <c r="BS451" s="1"/>
      <c r="BT451" s="1"/>
      <c r="BU451" s="1"/>
      <c r="BV451" s="1"/>
      <c r="BW451" s="1"/>
      <c r="BX451" s="1"/>
      <c r="BY451" s="1"/>
    </row>
    <row r="452" ht="31.5">
      <c r="A452" s="28" t="s">
        <v>294</v>
      </c>
      <c r="B452" s="28" t="s">
        <v>73</v>
      </c>
      <c r="C452" s="28" t="s">
        <v>62</v>
      </c>
      <c r="D452" s="28" t="s">
        <v>321</v>
      </c>
      <c r="E452" s="28" t="s">
        <v>127</v>
      </c>
      <c r="F452" s="29" t="s">
        <v>128</v>
      </c>
      <c r="G452" s="30">
        <v>11819</v>
      </c>
      <c r="H452" s="30"/>
      <c r="I452" s="30"/>
      <c r="J452" s="30"/>
      <c r="K452" s="30"/>
      <c r="L452" s="30"/>
      <c r="M452" s="30">
        <f t="shared" si="1392"/>
        <v>11819</v>
      </c>
      <c r="N452" s="30">
        <f t="shared" si="1393"/>
        <v>0</v>
      </c>
      <c r="O452" s="30">
        <f t="shared" si="1394"/>
        <v>0</v>
      </c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>
        <f t="shared" si="1343"/>
        <v>11819</v>
      </c>
      <c r="AD452" s="30">
        <f t="shared" si="1344"/>
        <v>0</v>
      </c>
      <c r="AE452" s="30">
        <f t="shared" si="1345"/>
        <v>0</v>
      </c>
      <c r="AF452" s="30"/>
      <c r="AG452" s="30">
        <f t="shared" si="1346"/>
        <v>11819</v>
      </c>
      <c r="AH452" s="30">
        <f t="shared" si="1347"/>
        <v>0</v>
      </c>
      <c r="AI452" s="30">
        <f t="shared" si="1348"/>
        <v>0</v>
      </c>
      <c r="AJ452" s="30"/>
      <c r="AK452" s="30"/>
      <c r="AL452" s="30"/>
      <c r="AM452" s="30"/>
      <c r="AN452" s="30"/>
      <c r="AO452" s="30"/>
      <c r="AP452" s="30"/>
      <c r="AQ452" s="30"/>
      <c r="AR452" s="30"/>
      <c r="AS452" s="30">
        <f t="shared" si="1337"/>
        <v>11819</v>
      </c>
      <c r="AT452" s="30">
        <f t="shared" si="1338"/>
        <v>0</v>
      </c>
      <c r="AU452" s="30">
        <f t="shared" si="1339"/>
        <v>0</v>
      </c>
      <c r="AV452" s="30"/>
      <c r="AW452" s="30"/>
      <c r="AX452" s="30"/>
      <c r="AY452" s="30">
        <f t="shared" si="1340"/>
        <v>11819</v>
      </c>
      <c r="AZ452" s="30">
        <f t="shared" si="1341"/>
        <v>0</v>
      </c>
      <c r="BA452" s="30">
        <f t="shared" si="1342"/>
        <v>0</v>
      </c>
      <c r="BB452" s="30"/>
      <c r="BC452" s="30"/>
      <c r="BD452" s="30"/>
      <c r="BE452" s="30"/>
      <c r="BF452" s="30"/>
      <c r="BG452" s="30"/>
      <c r="BH452" s="30"/>
      <c r="BI452" s="30"/>
      <c r="BJ452" s="30"/>
      <c r="BK452" s="30"/>
      <c r="BL452" s="30">
        <f t="shared" si="1334"/>
        <v>11819</v>
      </c>
      <c r="BM452" s="30">
        <f t="shared" si="1335"/>
        <v>0</v>
      </c>
      <c r="BN452" s="30">
        <f t="shared" si="1336"/>
        <v>0</v>
      </c>
      <c r="BO452" s="30"/>
      <c r="BP452" s="31"/>
      <c r="BQ452" s="1"/>
      <c r="BR452" s="1"/>
      <c r="BS452" s="1"/>
      <c r="BT452" s="1"/>
      <c r="BU452" s="1"/>
      <c r="BV452" s="1"/>
      <c r="BW452" s="1"/>
      <c r="BX452" s="1"/>
      <c r="BY452" s="1"/>
    </row>
    <row r="453" s="23" customFormat="1" ht="31.5">
      <c r="A453" s="24" t="s">
        <v>294</v>
      </c>
      <c r="B453" s="24" t="s">
        <v>73</v>
      </c>
      <c r="C453" s="24" t="s">
        <v>60</v>
      </c>
      <c r="D453" s="24"/>
      <c r="E453" s="24"/>
      <c r="F453" s="25" t="s">
        <v>384</v>
      </c>
      <c r="G453" s="26">
        <f t="shared" ref="G453:G454" si="1438">G454</f>
        <v>18812</v>
      </c>
      <c r="H453" s="26">
        <f t="shared" ref="H453:H454" si="1439">H454</f>
        <v>19275.199999999997</v>
      </c>
      <c r="I453" s="26">
        <f t="shared" ref="I453:I454" si="1440">I454</f>
        <v>19275.199999999997</v>
      </c>
      <c r="J453" s="26">
        <f t="shared" ref="J453:J454" si="1441">J454</f>
        <v>0</v>
      </c>
      <c r="K453" s="26">
        <f t="shared" ref="K453:K454" si="1442">K454</f>
        <v>0</v>
      </c>
      <c r="L453" s="26">
        <f t="shared" ref="L453:L454" si="1443">L454</f>
        <v>0</v>
      </c>
      <c r="M453" s="26">
        <f t="shared" si="1392"/>
        <v>18812</v>
      </c>
      <c r="N453" s="26">
        <f t="shared" si="1393"/>
        <v>19275.199999999997</v>
      </c>
      <c r="O453" s="26">
        <f t="shared" si="1394"/>
        <v>19275.199999999997</v>
      </c>
      <c r="P453" s="26">
        <f t="shared" ref="P453:P454" si="1444">P454</f>
        <v>0</v>
      </c>
      <c r="Q453" s="26">
        <f t="shared" ref="Q453:Q454" si="1445">Q454</f>
        <v>0</v>
      </c>
      <c r="R453" s="26">
        <f t="shared" ref="R453:R454" si="1446">R454</f>
        <v>35.686</v>
      </c>
      <c r="S453" s="26">
        <f t="shared" ref="S453:S454" si="1447">S454</f>
        <v>0</v>
      </c>
      <c r="T453" s="26">
        <f t="shared" ref="T453:T454" si="1448">T454</f>
        <v>0</v>
      </c>
      <c r="U453" s="26">
        <f t="shared" ref="U453:U454" si="1449">U454</f>
        <v>0</v>
      </c>
      <c r="V453" s="26">
        <f t="shared" ref="V453:V454" si="1450">V454</f>
        <v>0</v>
      </c>
      <c r="W453" s="26">
        <f t="shared" ref="W453:W454" si="1451">W454</f>
        <v>0</v>
      </c>
      <c r="X453" s="26">
        <f t="shared" ref="X453:X454" si="1452">X454</f>
        <v>0</v>
      </c>
      <c r="Y453" s="26">
        <f t="shared" ref="Y453:Y454" si="1453">Y454</f>
        <v>0</v>
      </c>
      <c r="Z453" s="26">
        <f t="shared" ref="Z453:Z454" si="1454">Z454</f>
        <v>0</v>
      </c>
      <c r="AA453" s="26">
        <f t="shared" ref="AA453:AA454" si="1455">AA454</f>
        <v>0</v>
      </c>
      <c r="AB453" s="26">
        <f t="shared" ref="AB453:AB454" si="1456">AB454</f>
        <v>0</v>
      </c>
      <c r="AC453" s="26">
        <f t="shared" si="1343"/>
        <v>18847.686000000002</v>
      </c>
      <c r="AD453" s="26">
        <f t="shared" si="1344"/>
        <v>19275.199999999997</v>
      </c>
      <c r="AE453" s="26">
        <f t="shared" si="1345"/>
        <v>19275.199999999997</v>
      </c>
      <c r="AF453" s="26">
        <f t="shared" ref="AF453:AF454" si="1457">AF454</f>
        <v>0</v>
      </c>
      <c r="AG453" s="26">
        <f t="shared" si="1346"/>
        <v>18847.686000000002</v>
      </c>
      <c r="AH453" s="26">
        <f t="shared" si="1347"/>
        <v>19275.199999999997</v>
      </c>
      <c r="AI453" s="26">
        <f t="shared" si="1348"/>
        <v>19275.199999999997</v>
      </c>
      <c r="AJ453" s="26">
        <f t="shared" ref="AJ453:AJ454" si="1458">AJ454</f>
        <v>0</v>
      </c>
      <c r="AK453" s="26">
        <f t="shared" ref="AK453:AK454" si="1459">AK454</f>
        <v>0</v>
      </c>
      <c r="AL453" s="26">
        <f t="shared" ref="AL453:AL454" si="1460">AL454</f>
        <v>-231.59999999999999</v>
      </c>
      <c r="AM453" s="26">
        <f t="shared" ref="AM453:AM454" si="1461">AM454</f>
        <v>0</v>
      </c>
      <c r="AN453" s="26">
        <f t="shared" ref="AN453:AN454" si="1462">AN454</f>
        <v>0</v>
      </c>
      <c r="AO453" s="26">
        <f t="shared" ref="AO453:AO454" si="1463">AO454</f>
        <v>0</v>
      </c>
      <c r="AP453" s="26">
        <f t="shared" ref="AP453:AP454" si="1464">AP454</f>
        <v>0</v>
      </c>
      <c r="AQ453" s="26">
        <f t="shared" ref="AQ453:AQ454" si="1465">AQ454</f>
        <v>0</v>
      </c>
      <c r="AR453" s="26">
        <f t="shared" ref="AR453:AR454" si="1466">AR454</f>
        <v>0</v>
      </c>
      <c r="AS453" s="26">
        <f t="shared" si="1337"/>
        <v>18616.086000000003</v>
      </c>
      <c r="AT453" s="26">
        <f t="shared" si="1338"/>
        <v>19275.199999999997</v>
      </c>
      <c r="AU453" s="26">
        <f t="shared" si="1339"/>
        <v>19275.199999999997</v>
      </c>
      <c r="AV453" s="26">
        <f t="shared" ref="AV453:AV454" si="1467">AV454</f>
        <v>0</v>
      </c>
      <c r="AW453" s="26">
        <f t="shared" ref="AW453:AW454" si="1468">AW454</f>
        <v>0</v>
      </c>
      <c r="AX453" s="26">
        <f t="shared" ref="AX453:AX454" si="1469">AX454</f>
        <v>0</v>
      </c>
      <c r="AY453" s="26">
        <f t="shared" si="1340"/>
        <v>18616.086000000003</v>
      </c>
      <c r="AZ453" s="26">
        <f t="shared" si="1341"/>
        <v>19275.199999999997</v>
      </c>
      <c r="BA453" s="26">
        <f t="shared" si="1342"/>
        <v>19275.199999999997</v>
      </c>
      <c r="BB453" s="26">
        <f t="shared" ref="BB453:BB454" si="1470">BB454</f>
        <v>0</v>
      </c>
      <c r="BC453" s="26">
        <f t="shared" ref="BC453:BC454" si="1471">BC454</f>
        <v>0</v>
      </c>
      <c r="BD453" s="26">
        <f t="shared" ref="BD453:BD454" si="1472">BD454</f>
        <v>0</v>
      </c>
      <c r="BE453" s="26">
        <f t="shared" ref="BE453:BE454" si="1473">BE454</f>
        <v>0</v>
      </c>
      <c r="BF453" s="26">
        <f t="shared" ref="BF453:BF454" si="1474">BF454</f>
        <v>0</v>
      </c>
      <c r="BG453" s="26">
        <f t="shared" ref="BG453:BG454" si="1475">BG454</f>
        <v>0</v>
      </c>
      <c r="BH453" s="26">
        <f t="shared" ref="BH453:BH454" si="1476">BH454</f>
        <v>0</v>
      </c>
      <c r="BI453" s="26">
        <f t="shared" ref="BI453:BI454" si="1477">BI454</f>
        <v>0</v>
      </c>
      <c r="BJ453" s="26">
        <f t="shared" ref="BJ453:BJ454" si="1478">BJ454</f>
        <v>0</v>
      </c>
      <c r="BK453" s="26">
        <f t="shared" ref="BK453:BK454" si="1479">BK454</f>
        <v>0</v>
      </c>
      <c r="BL453" s="26">
        <f t="shared" si="1334"/>
        <v>18616.086000000003</v>
      </c>
      <c r="BM453" s="26">
        <f t="shared" si="1335"/>
        <v>19275.199999999997</v>
      </c>
      <c r="BN453" s="26">
        <f t="shared" si="1336"/>
        <v>19275.199999999997</v>
      </c>
      <c r="BO453" s="26">
        <f t="shared" ref="BO453:BO454" si="1480">BO454</f>
        <v>0</v>
      </c>
      <c r="BP453" s="27"/>
      <c r="BQ453" s="23"/>
      <c r="BR453" s="23"/>
      <c r="BS453" s="23"/>
      <c r="BT453" s="23"/>
      <c r="BU453" s="23"/>
      <c r="BV453" s="23"/>
      <c r="BW453" s="23"/>
      <c r="BX453" s="23"/>
      <c r="BY453" s="23"/>
    </row>
    <row r="454" ht="31.5">
      <c r="A454" s="28" t="s">
        <v>294</v>
      </c>
      <c r="B454" s="28" t="s">
        <v>73</v>
      </c>
      <c r="C454" s="28" t="s">
        <v>60</v>
      </c>
      <c r="D454" s="28" t="s">
        <v>297</v>
      </c>
      <c r="E454" s="28"/>
      <c r="F454" s="29" t="s">
        <v>298</v>
      </c>
      <c r="G454" s="30">
        <f t="shared" si="1438"/>
        <v>18812</v>
      </c>
      <c r="H454" s="30">
        <f t="shared" si="1439"/>
        <v>19275.199999999997</v>
      </c>
      <c r="I454" s="30">
        <f t="shared" si="1440"/>
        <v>19275.199999999997</v>
      </c>
      <c r="J454" s="30">
        <f t="shared" si="1441"/>
        <v>0</v>
      </c>
      <c r="K454" s="30">
        <f t="shared" si="1442"/>
        <v>0</v>
      </c>
      <c r="L454" s="30">
        <f t="shared" si="1443"/>
        <v>0</v>
      </c>
      <c r="M454" s="30">
        <f t="shared" si="1392"/>
        <v>18812</v>
      </c>
      <c r="N454" s="30">
        <f t="shared" si="1393"/>
        <v>19275.199999999997</v>
      </c>
      <c r="O454" s="30">
        <f t="shared" si="1394"/>
        <v>19275.199999999997</v>
      </c>
      <c r="P454" s="30">
        <f t="shared" si="1444"/>
        <v>0</v>
      </c>
      <c r="Q454" s="30">
        <f t="shared" si="1445"/>
        <v>0</v>
      </c>
      <c r="R454" s="30">
        <f t="shared" si="1446"/>
        <v>35.686</v>
      </c>
      <c r="S454" s="30">
        <f t="shared" si="1447"/>
        <v>0</v>
      </c>
      <c r="T454" s="30">
        <f t="shared" si="1448"/>
        <v>0</v>
      </c>
      <c r="U454" s="30">
        <f t="shared" si="1449"/>
        <v>0</v>
      </c>
      <c r="V454" s="30">
        <f t="shared" si="1450"/>
        <v>0</v>
      </c>
      <c r="W454" s="30">
        <f t="shared" si="1451"/>
        <v>0</v>
      </c>
      <c r="X454" s="30">
        <f t="shared" si="1452"/>
        <v>0</v>
      </c>
      <c r="Y454" s="30">
        <f t="shared" si="1453"/>
        <v>0</v>
      </c>
      <c r="Z454" s="30">
        <f t="shared" si="1454"/>
        <v>0</v>
      </c>
      <c r="AA454" s="30">
        <f t="shared" si="1455"/>
        <v>0</v>
      </c>
      <c r="AB454" s="30">
        <f t="shared" si="1456"/>
        <v>0</v>
      </c>
      <c r="AC454" s="30">
        <f t="shared" si="1343"/>
        <v>18847.686000000002</v>
      </c>
      <c r="AD454" s="30">
        <f t="shared" si="1344"/>
        <v>19275.199999999997</v>
      </c>
      <c r="AE454" s="30">
        <f t="shared" si="1345"/>
        <v>19275.199999999997</v>
      </c>
      <c r="AF454" s="30">
        <f t="shared" si="1457"/>
        <v>0</v>
      </c>
      <c r="AG454" s="30">
        <f t="shared" si="1346"/>
        <v>18847.686000000002</v>
      </c>
      <c r="AH454" s="30">
        <f t="shared" si="1347"/>
        <v>19275.199999999997</v>
      </c>
      <c r="AI454" s="30">
        <f t="shared" si="1348"/>
        <v>19275.199999999997</v>
      </c>
      <c r="AJ454" s="30">
        <f t="shared" si="1458"/>
        <v>0</v>
      </c>
      <c r="AK454" s="30">
        <f t="shared" si="1459"/>
        <v>0</v>
      </c>
      <c r="AL454" s="30">
        <f t="shared" si="1460"/>
        <v>-231.59999999999999</v>
      </c>
      <c r="AM454" s="30">
        <f t="shared" si="1461"/>
        <v>0</v>
      </c>
      <c r="AN454" s="30">
        <f t="shared" si="1462"/>
        <v>0</v>
      </c>
      <c r="AO454" s="30">
        <f t="shared" si="1463"/>
        <v>0</v>
      </c>
      <c r="AP454" s="30">
        <f t="shared" si="1464"/>
        <v>0</v>
      </c>
      <c r="AQ454" s="30">
        <f t="shared" si="1465"/>
        <v>0</v>
      </c>
      <c r="AR454" s="30">
        <f t="shared" si="1466"/>
        <v>0</v>
      </c>
      <c r="AS454" s="30">
        <f t="shared" si="1337"/>
        <v>18616.086000000003</v>
      </c>
      <c r="AT454" s="30">
        <f t="shared" si="1338"/>
        <v>19275.199999999997</v>
      </c>
      <c r="AU454" s="30">
        <f t="shared" si="1339"/>
        <v>19275.199999999997</v>
      </c>
      <c r="AV454" s="30">
        <f t="shared" si="1467"/>
        <v>0</v>
      </c>
      <c r="AW454" s="30">
        <f t="shared" si="1468"/>
        <v>0</v>
      </c>
      <c r="AX454" s="30">
        <f t="shared" si="1469"/>
        <v>0</v>
      </c>
      <c r="AY454" s="30">
        <f t="shared" si="1340"/>
        <v>18616.086000000003</v>
      </c>
      <c r="AZ454" s="30">
        <f t="shared" si="1341"/>
        <v>19275.199999999997</v>
      </c>
      <c r="BA454" s="30">
        <f t="shared" si="1342"/>
        <v>19275.199999999997</v>
      </c>
      <c r="BB454" s="30">
        <f t="shared" si="1470"/>
        <v>0</v>
      </c>
      <c r="BC454" s="30">
        <f t="shared" si="1471"/>
        <v>0</v>
      </c>
      <c r="BD454" s="30">
        <f t="shared" si="1472"/>
        <v>0</v>
      </c>
      <c r="BE454" s="30">
        <f t="shared" si="1473"/>
        <v>0</v>
      </c>
      <c r="BF454" s="30">
        <f t="shared" si="1474"/>
        <v>0</v>
      </c>
      <c r="BG454" s="30">
        <f t="shared" si="1475"/>
        <v>0</v>
      </c>
      <c r="BH454" s="30">
        <f t="shared" si="1476"/>
        <v>0</v>
      </c>
      <c r="BI454" s="30">
        <f t="shared" si="1477"/>
        <v>0</v>
      </c>
      <c r="BJ454" s="30">
        <f t="shared" si="1478"/>
        <v>0</v>
      </c>
      <c r="BK454" s="30">
        <f t="shared" si="1479"/>
        <v>0</v>
      </c>
      <c r="BL454" s="30">
        <f t="shared" si="1334"/>
        <v>18616.086000000003</v>
      </c>
      <c r="BM454" s="30">
        <f t="shared" si="1335"/>
        <v>19275.199999999997</v>
      </c>
      <c r="BN454" s="30">
        <f t="shared" si="1336"/>
        <v>19275.199999999997</v>
      </c>
      <c r="BO454" s="30">
        <f t="shared" si="1480"/>
        <v>0</v>
      </c>
      <c r="BP454" s="31"/>
      <c r="BQ454" s="1"/>
      <c r="BR454" s="1"/>
      <c r="BS454" s="1"/>
      <c r="BT454" s="1"/>
      <c r="BU454" s="1"/>
      <c r="BV454" s="1"/>
      <c r="BW454" s="1"/>
      <c r="BX454" s="1"/>
      <c r="BY454" s="1"/>
    </row>
    <row r="455">
      <c r="A455" s="28" t="s">
        <v>294</v>
      </c>
      <c r="B455" s="28" t="s">
        <v>73</v>
      </c>
      <c r="C455" s="28" t="s">
        <v>60</v>
      </c>
      <c r="D455" s="28" t="s">
        <v>305</v>
      </c>
      <c r="E455" s="28"/>
      <c r="F455" s="29" t="s">
        <v>33</v>
      </c>
      <c r="G455" s="30">
        <f>G456+G463</f>
        <v>18812</v>
      </c>
      <c r="H455" s="30">
        <f>H456+H463</f>
        <v>19275.199999999997</v>
      </c>
      <c r="I455" s="30">
        <f>I456+I463</f>
        <v>19275.199999999997</v>
      </c>
      <c r="J455" s="30">
        <f>J456+J463</f>
        <v>0</v>
      </c>
      <c r="K455" s="30">
        <f>K456+K463</f>
        <v>0</v>
      </c>
      <c r="L455" s="30">
        <f>L456+L463</f>
        <v>0</v>
      </c>
      <c r="M455" s="30">
        <f t="shared" si="1392"/>
        <v>18812</v>
      </c>
      <c r="N455" s="30">
        <f t="shared" si="1393"/>
        <v>19275.199999999997</v>
      </c>
      <c r="O455" s="30">
        <f t="shared" si="1394"/>
        <v>19275.199999999997</v>
      </c>
      <c r="P455" s="30">
        <f>P456+P463</f>
        <v>0</v>
      </c>
      <c r="Q455" s="30">
        <f>Q456+Q463</f>
        <v>0</v>
      </c>
      <c r="R455" s="30">
        <f>R456+R463</f>
        <v>35.686</v>
      </c>
      <c r="S455" s="30">
        <f>S456+S463</f>
        <v>0</v>
      </c>
      <c r="T455" s="30">
        <f>T456+T463</f>
        <v>0</v>
      </c>
      <c r="U455" s="30">
        <f>U456+U463</f>
        <v>0</v>
      </c>
      <c r="V455" s="30">
        <f>V456+V463</f>
        <v>0</v>
      </c>
      <c r="W455" s="30">
        <f>W456+W463</f>
        <v>0</v>
      </c>
      <c r="X455" s="30">
        <f>X456+X463</f>
        <v>0</v>
      </c>
      <c r="Y455" s="30">
        <f>Y456+Y463</f>
        <v>0</v>
      </c>
      <c r="Z455" s="30">
        <f>Z456+Z463</f>
        <v>0</v>
      </c>
      <c r="AA455" s="30">
        <f>AA456+AA463</f>
        <v>0</v>
      </c>
      <c r="AB455" s="30">
        <f>AB456+AB463</f>
        <v>0</v>
      </c>
      <c r="AC455" s="30">
        <f t="shared" si="1343"/>
        <v>18847.686000000002</v>
      </c>
      <c r="AD455" s="30">
        <f t="shared" si="1344"/>
        <v>19275.199999999997</v>
      </c>
      <c r="AE455" s="30">
        <f t="shared" si="1345"/>
        <v>19275.199999999997</v>
      </c>
      <c r="AF455" s="30">
        <f>AF456+AF463</f>
        <v>0</v>
      </c>
      <c r="AG455" s="30">
        <f t="shared" si="1346"/>
        <v>18847.686000000002</v>
      </c>
      <c r="AH455" s="30">
        <f t="shared" si="1347"/>
        <v>19275.199999999997</v>
      </c>
      <c r="AI455" s="30">
        <f t="shared" si="1348"/>
        <v>19275.199999999997</v>
      </c>
      <c r="AJ455" s="30">
        <f>AJ456+AJ463</f>
        <v>0</v>
      </c>
      <c r="AK455" s="30">
        <f>AK456+AK463</f>
        <v>0</v>
      </c>
      <c r="AL455" s="30">
        <f>AL456+AL463</f>
        <v>-231.59999999999999</v>
      </c>
      <c r="AM455" s="30">
        <f>AM456+AM463</f>
        <v>0</v>
      </c>
      <c r="AN455" s="30">
        <f>AN456+AN463</f>
        <v>0</v>
      </c>
      <c r="AO455" s="30">
        <f>AO456+AO463</f>
        <v>0</v>
      </c>
      <c r="AP455" s="30">
        <f>AP456+AP463</f>
        <v>0</v>
      </c>
      <c r="AQ455" s="30">
        <f>AQ456+AQ463</f>
        <v>0</v>
      </c>
      <c r="AR455" s="30">
        <f>AR456+AR463</f>
        <v>0</v>
      </c>
      <c r="AS455" s="30">
        <f t="shared" si="1337"/>
        <v>18616.086000000003</v>
      </c>
      <c r="AT455" s="30">
        <f t="shared" si="1338"/>
        <v>19275.199999999997</v>
      </c>
      <c r="AU455" s="30">
        <f t="shared" si="1339"/>
        <v>19275.199999999997</v>
      </c>
      <c r="AV455" s="30">
        <f>AV456+AV463</f>
        <v>0</v>
      </c>
      <c r="AW455" s="30">
        <f>AW456+AW463</f>
        <v>0</v>
      </c>
      <c r="AX455" s="30">
        <f>AX456+AX463</f>
        <v>0</v>
      </c>
      <c r="AY455" s="30">
        <f t="shared" si="1340"/>
        <v>18616.086000000003</v>
      </c>
      <c r="AZ455" s="30">
        <f t="shared" si="1341"/>
        <v>19275.199999999997</v>
      </c>
      <c r="BA455" s="30">
        <f t="shared" si="1342"/>
        <v>19275.199999999997</v>
      </c>
      <c r="BB455" s="30">
        <f>BB456+BB463</f>
        <v>0</v>
      </c>
      <c r="BC455" s="30">
        <f>BC456+BC463</f>
        <v>0</v>
      </c>
      <c r="BD455" s="30">
        <f>BD456+BD463</f>
        <v>0</v>
      </c>
      <c r="BE455" s="30">
        <f>BE456+BE463</f>
        <v>0</v>
      </c>
      <c r="BF455" s="30">
        <f>BF456+BF463</f>
        <v>0</v>
      </c>
      <c r="BG455" s="30">
        <f>BG456+BG463</f>
        <v>0</v>
      </c>
      <c r="BH455" s="30">
        <f>BH456+BH463</f>
        <v>0</v>
      </c>
      <c r="BI455" s="30">
        <f>BI456+BI463</f>
        <v>0</v>
      </c>
      <c r="BJ455" s="30">
        <f>BJ456+BJ463</f>
        <v>0</v>
      </c>
      <c r="BK455" s="30">
        <f>BK456+BK463</f>
        <v>0</v>
      </c>
      <c r="BL455" s="30">
        <f t="shared" si="1334"/>
        <v>18616.086000000003</v>
      </c>
      <c r="BM455" s="30">
        <f t="shared" si="1335"/>
        <v>19275.199999999997</v>
      </c>
      <c r="BN455" s="30">
        <f t="shared" si="1336"/>
        <v>19275.199999999997</v>
      </c>
      <c r="BO455" s="30">
        <f>BO456+BO463</f>
        <v>0</v>
      </c>
      <c r="BP455" s="31"/>
      <c r="BQ455" s="1"/>
      <c r="BR455" s="1"/>
      <c r="BS455" s="1"/>
      <c r="BT455" s="1"/>
      <c r="BU455" s="1"/>
      <c r="BV455" s="1"/>
      <c r="BW455" s="1"/>
      <c r="BX455" s="1"/>
      <c r="BY455" s="1"/>
    </row>
    <row r="456" ht="47.25">
      <c r="A456" s="28" t="s">
        <v>294</v>
      </c>
      <c r="B456" s="28" t="s">
        <v>73</v>
      </c>
      <c r="C456" s="28" t="s">
        <v>60</v>
      </c>
      <c r="D456" s="28" t="s">
        <v>385</v>
      </c>
      <c r="E456" s="28"/>
      <c r="F456" s="29" t="s">
        <v>386</v>
      </c>
      <c r="G456" s="30">
        <f>G457+G459+G461</f>
        <v>18560.700000000001</v>
      </c>
      <c r="H456" s="30">
        <f>H457+H459+H461</f>
        <v>19023.899999999998</v>
      </c>
      <c r="I456" s="30">
        <f>I457+I459+I461</f>
        <v>19023.899999999998</v>
      </c>
      <c r="J456" s="30">
        <f>J457+J459+J461</f>
        <v>0</v>
      </c>
      <c r="K456" s="30">
        <f>K457+K459+K461</f>
        <v>0</v>
      </c>
      <c r="L456" s="30">
        <f>L457+L459+L461</f>
        <v>0</v>
      </c>
      <c r="M456" s="30">
        <f t="shared" si="1392"/>
        <v>18560.700000000001</v>
      </c>
      <c r="N456" s="30">
        <f t="shared" si="1393"/>
        <v>19023.899999999998</v>
      </c>
      <c r="O456" s="30">
        <f t="shared" si="1394"/>
        <v>19023.899999999998</v>
      </c>
      <c r="P456" s="30">
        <f>P457+P459+P461</f>
        <v>0</v>
      </c>
      <c r="Q456" s="30">
        <f>Q457+Q459+Q461</f>
        <v>0</v>
      </c>
      <c r="R456" s="30">
        <f>R457+R459+R461</f>
        <v>0</v>
      </c>
      <c r="S456" s="30">
        <f>S457+S459+S461</f>
        <v>0</v>
      </c>
      <c r="T456" s="30">
        <f>T457+T459+T461</f>
        <v>0</v>
      </c>
      <c r="U456" s="30">
        <f>U457+U459+U461</f>
        <v>0</v>
      </c>
      <c r="V456" s="30">
        <f>V457+V459+V461</f>
        <v>0</v>
      </c>
      <c r="W456" s="30">
        <f>W457+W459+W461</f>
        <v>0</v>
      </c>
      <c r="X456" s="30">
        <f>X457+X459+X461</f>
        <v>0</v>
      </c>
      <c r="Y456" s="30">
        <f>Y457+Y459+Y461</f>
        <v>0</v>
      </c>
      <c r="Z456" s="30">
        <f>Z457+Z459+Z461</f>
        <v>0</v>
      </c>
      <c r="AA456" s="30">
        <f>AA457+AA459+AA461</f>
        <v>0</v>
      </c>
      <c r="AB456" s="30">
        <f>AB457+AB459+AB461</f>
        <v>0</v>
      </c>
      <c r="AC456" s="30">
        <f t="shared" si="1343"/>
        <v>18560.700000000001</v>
      </c>
      <c r="AD456" s="30">
        <f t="shared" si="1344"/>
        <v>19023.899999999998</v>
      </c>
      <c r="AE456" s="30">
        <f t="shared" si="1345"/>
        <v>19023.899999999998</v>
      </c>
      <c r="AF456" s="30">
        <f>AF457+AF459+AF461</f>
        <v>0</v>
      </c>
      <c r="AG456" s="30">
        <f t="shared" si="1346"/>
        <v>18560.700000000001</v>
      </c>
      <c r="AH456" s="30">
        <f t="shared" si="1347"/>
        <v>19023.899999999998</v>
      </c>
      <c r="AI456" s="30">
        <f t="shared" si="1348"/>
        <v>19023.899999999998</v>
      </c>
      <c r="AJ456" s="30">
        <f>AJ457+AJ459+AJ461</f>
        <v>0</v>
      </c>
      <c r="AK456" s="30">
        <f>AK457+AK459+AK461</f>
        <v>0</v>
      </c>
      <c r="AL456" s="30">
        <f>AL457+AL459+AL461</f>
        <v>-231.59999999999999</v>
      </c>
      <c r="AM456" s="30">
        <f>AM457+AM459+AM461</f>
        <v>0</v>
      </c>
      <c r="AN456" s="30">
        <f>AN457+AN459+AN461</f>
        <v>0</v>
      </c>
      <c r="AO456" s="30">
        <f>AO457+AO459+AO461</f>
        <v>0</v>
      </c>
      <c r="AP456" s="30">
        <f>AP457+AP459+AP461</f>
        <v>0</v>
      </c>
      <c r="AQ456" s="30">
        <f>AQ457+AQ459+AQ461</f>
        <v>0</v>
      </c>
      <c r="AR456" s="30">
        <f>AR457+AR459+AR461</f>
        <v>0</v>
      </c>
      <c r="AS456" s="30">
        <f t="shared" si="1337"/>
        <v>18329.100000000002</v>
      </c>
      <c r="AT456" s="30">
        <f t="shared" si="1338"/>
        <v>19023.899999999998</v>
      </c>
      <c r="AU456" s="30">
        <f t="shared" si="1339"/>
        <v>19023.899999999998</v>
      </c>
      <c r="AV456" s="30">
        <f>AV457+AV459+AV461</f>
        <v>0</v>
      </c>
      <c r="AW456" s="30">
        <f>AW457+AW459+AW461</f>
        <v>0</v>
      </c>
      <c r="AX456" s="30">
        <f>AX457+AX459+AX461</f>
        <v>0</v>
      </c>
      <c r="AY456" s="30">
        <f t="shared" si="1340"/>
        <v>18329.100000000002</v>
      </c>
      <c r="AZ456" s="30">
        <f t="shared" si="1341"/>
        <v>19023.899999999998</v>
      </c>
      <c r="BA456" s="30">
        <f t="shared" si="1342"/>
        <v>19023.899999999998</v>
      </c>
      <c r="BB456" s="30">
        <f>BB457+BB459+BB461</f>
        <v>0</v>
      </c>
      <c r="BC456" s="30">
        <f>BC457+BC459+BC461</f>
        <v>0</v>
      </c>
      <c r="BD456" s="30">
        <f>BD457+BD459+BD461</f>
        <v>0</v>
      </c>
      <c r="BE456" s="30">
        <f>BE457+BE459+BE461</f>
        <v>0</v>
      </c>
      <c r="BF456" s="30">
        <f>BF457+BF459+BF461</f>
        <v>0</v>
      </c>
      <c r="BG456" s="30">
        <f>BG457+BG459+BG461</f>
        <v>0</v>
      </c>
      <c r="BH456" s="30">
        <f>BH457+BH459+BH461</f>
        <v>0</v>
      </c>
      <c r="BI456" s="30">
        <f>BI457+BI459+BI461</f>
        <v>0</v>
      </c>
      <c r="BJ456" s="30">
        <f>BJ457+BJ459+BJ461</f>
        <v>0</v>
      </c>
      <c r="BK456" s="30">
        <f>BK457+BK459+BK461</f>
        <v>0</v>
      </c>
      <c r="BL456" s="30">
        <f t="shared" si="1334"/>
        <v>18329.100000000002</v>
      </c>
      <c r="BM456" s="30">
        <f t="shared" si="1335"/>
        <v>19023.899999999998</v>
      </c>
      <c r="BN456" s="30">
        <f t="shared" si="1336"/>
        <v>19023.899999999998</v>
      </c>
      <c r="BO456" s="30">
        <f>BO457+BO459+BO461</f>
        <v>0</v>
      </c>
      <c r="BP456" s="31"/>
      <c r="BQ456" s="1"/>
      <c r="BR456" s="1"/>
      <c r="BS456" s="1"/>
      <c r="BT456" s="1"/>
      <c r="BU456" s="1"/>
      <c r="BV456" s="1"/>
      <c r="BW456" s="1"/>
      <c r="BX456" s="1"/>
      <c r="BY456" s="1"/>
    </row>
    <row r="457" ht="47.25">
      <c r="A457" s="28" t="s">
        <v>294</v>
      </c>
      <c r="B457" s="28" t="s">
        <v>73</v>
      </c>
      <c r="C457" s="28" t="s">
        <v>60</v>
      </c>
      <c r="D457" s="28" t="s">
        <v>387</v>
      </c>
      <c r="E457" s="28"/>
      <c r="F457" s="29" t="s">
        <v>53</v>
      </c>
      <c r="G457" s="30">
        <f>G458</f>
        <v>17896.400000000001</v>
      </c>
      <c r="H457" s="30">
        <f>H458</f>
        <v>18822.799999999999</v>
      </c>
      <c r="I457" s="30">
        <f>I458</f>
        <v>18822.799999999999</v>
      </c>
      <c r="J457" s="30">
        <f>J458</f>
        <v>0</v>
      </c>
      <c r="K457" s="30">
        <f>K458</f>
        <v>0</v>
      </c>
      <c r="L457" s="30">
        <f>L458</f>
        <v>0</v>
      </c>
      <c r="M457" s="30">
        <f t="shared" si="1392"/>
        <v>17896.400000000001</v>
      </c>
      <c r="N457" s="30">
        <f t="shared" si="1393"/>
        <v>18822.799999999999</v>
      </c>
      <c r="O457" s="30">
        <f t="shared" si="1394"/>
        <v>18822.799999999999</v>
      </c>
      <c r="P457" s="30">
        <f>P458</f>
        <v>0</v>
      </c>
      <c r="Q457" s="30">
        <f>Q458</f>
        <v>0</v>
      </c>
      <c r="R457" s="30">
        <f>R458</f>
        <v>0</v>
      </c>
      <c r="S457" s="30">
        <f>S458</f>
        <v>0</v>
      </c>
      <c r="T457" s="30">
        <f>T458</f>
        <v>0</v>
      </c>
      <c r="U457" s="30">
        <f>U458</f>
        <v>0</v>
      </c>
      <c r="V457" s="30">
        <f>V458</f>
        <v>0</v>
      </c>
      <c r="W457" s="30">
        <f>W458</f>
        <v>0</v>
      </c>
      <c r="X457" s="30">
        <f>X458</f>
        <v>0</v>
      </c>
      <c r="Y457" s="30">
        <f>Y458</f>
        <v>0</v>
      </c>
      <c r="Z457" s="30">
        <f>Z458</f>
        <v>0</v>
      </c>
      <c r="AA457" s="30">
        <f>AA458</f>
        <v>0</v>
      </c>
      <c r="AB457" s="30">
        <f>AB458</f>
        <v>0</v>
      </c>
      <c r="AC457" s="30">
        <f t="shared" si="1343"/>
        <v>17896.400000000001</v>
      </c>
      <c r="AD457" s="30">
        <f t="shared" si="1344"/>
        <v>18822.799999999999</v>
      </c>
      <c r="AE457" s="30">
        <f t="shared" si="1345"/>
        <v>18822.799999999999</v>
      </c>
      <c r="AF457" s="30">
        <f>AF458</f>
        <v>0</v>
      </c>
      <c r="AG457" s="30">
        <f t="shared" si="1346"/>
        <v>17896.400000000001</v>
      </c>
      <c r="AH457" s="30">
        <f t="shared" si="1347"/>
        <v>18822.799999999999</v>
      </c>
      <c r="AI457" s="30">
        <f t="shared" si="1348"/>
        <v>18822.799999999999</v>
      </c>
      <c r="AJ457" s="30">
        <f>AJ458</f>
        <v>0</v>
      </c>
      <c r="AK457" s="30">
        <f>AK458</f>
        <v>0</v>
      </c>
      <c r="AL457" s="30">
        <f>AL458</f>
        <v>0</v>
      </c>
      <c r="AM457" s="30">
        <f>AM458</f>
        <v>0</v>
      </c>
      <c r="AN457" s="30">
        <f>AN458</f>
        <v>0</v>
      </c>
      <c r="AO457" s="30">
        <f>AO458</f>
        <v>0</v>
      </c>
      <c r="AP457" s="30">
        <f>AP458</f>
        <v>0</v>
      </c>
      <c r="AQ457" s="30">
        <f>AQ458</f>
        <v>0</v>
      </c>
      <c r="AR457" s="30">
        <f>AR458</f>
        <v>0</v>
      </c>
      <c r="AS457" s="30">
        <f t="shared" si="1337"/>
        <v>17896.400000000001</v>
      </c>
      <c r="AT457" s="30">
        <f t="shared" si="1338"/>
        <v>18822.799999999999</v>
      </c>
      <c r="AU457" s="30">
        <f t="shared" si="1339"/>
        <v>18822.799999999999</v>
      </c>
      <c r="AV457" s="30">
        <f>AV458</f>
        <v>0</v>
      </c>
      <c r="AW457" s="30">
        <f>AW458</f>
        <v>0</v>
      </c>
      <c r="AX457" s="30">
        <f>AX458</f>
        <v>0</v>
      </c>
      <c r="AY457" s="30">
        <f t="shared" si="1340"/>
        <v>17896.400000000001</v>
      </c>
      <c r="AZ457" s="30">
        <f t="shared" si="1341"/>
        <v>18822.799999999999</v>
      </c>
      <c r="BA457" s="30">
        <f t="shared" si="1342"/>
        <v>18822.799999999999</v>
      </c>
      <c r="BB457" s="30">
        <f>BB458</f>
        <v>0</v>
      </c>
      <c r="BC457" s="30">
        <f>BC458</f>
        <v>0</v>
      </c>
      <c r="BD457" s="30">
        <f>BD458</f>
        <v>0</v>
      </c>
      <c r="BE457" s="30">
        <f>BE458</f>
        <v>0</v>
      </c>
      <c r="BF457" s="30">
        <f>BF458</f>
        <v>0</v>
      </c>
      <c r="BG457" s="30">
        <f>BG458</f>
        <v>0</v>
      </c>
      <c r="BH457" s="30">
        <f>BH458</f>
        <v>0</v>
      </c>
      <c r="BI457" s="30">
        <f>BI458</f>
        <v>0</v>
      </c>
      <c r="BJ457" s="30">
        <f>BJ458</f>
        <v>0</v>
      </c>
      <c r="BK457" s="30">
        <f>BK458</f>
        <v>0</v>
      </c>
      <c r="BL457" s="30">
        <f t="shared" si="1334"/>
        <v>17896.400000000001</v>
      </c>
      <c r="BM457" s="30">
        <f t="shared" si="1335"/>
        <v>18822.799999999999</v>
      </c>
      <c r="BN457" s="30">
        <f t="shared" si="1336"/>
        <v>18822.799999999999</v>
      </c>
      <c r="BO457" s="30">
        <f>BO458</f>
        <v>0</v>
      </c>
      <c r="BP457" s="31"/>
      <c r="BQ457" s="1"/>
      <c r="BR457" s="1"/>
      <c r="BS457" s="1"/>
      <c r="BT457" s="1"/>
      <c r="BU457" s="1"/>
      <c r="BV457" s="1"/>
      <c r="BW457" s="1"/>
      <c r="BX457" s="1"/>
      <c r="BY457" s="1"/>
    </row>
    <row r="458" ht="31.5">
      <c r="A458" s="28" t="s">
        <v>294</v>
      </c>
      <c r="B458" s="28" t="s">
        <v>73</v>
      </c>
      <c r="C458" s="28" t="s">
        <v>60</v>
      </c>
      <c r="D458" s="28" t="s">
        <v>387</v>
      </c>
      <c r="E458" s="28" t="s">
        <v>127</v>
      </c>
      <c r="F458" s="29" t="s">
        <v>128</v>
      </c>
      <c r="G458" s="30">
        <v>17896.400000000001</v>
      </c>
      <c r="H458" s="30">
        <v>18822.799999999999</v>
      </c>
      <c r="I458" s="30">
        <v>18822.799999999999</v>
      </c>
      <c r="J458" s="30"/>
      <c r="K458" s="30"/>
      <c r="L458" s="30"/>
      <c r="M458" s="30">
        <f t="shared" si="1392"/>
        <v>17896.400000000001</v>
      </c>
      <c r="N458" s="30">
        <f t="shared" si="1393"/>
        <v>18822.799999999999</v>
      </c>
      <c r="O458" s="30">
        <f t="shared" si="1394"/>
        <v>18822.799999999999</v>
      </c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>
        <f t="shared" si="1343"/>
        <v>17896.400000000001</v>
      </c>
      <c r="AD458" s="30">
        <f t="shared" si="1344"/>
        <v>18822.799999999999</v>
      </c>
      <c r="AE458" s="30">
        <f t="shared" si="1345"/>
        <v>18822.799999999999</v>
      </c>
      <c r="AF458" s="30"/>
      <c r="AG458" s="30">
        <f t="shared" si="1346"/>
        <v>17896.400000000001</v>
      </c>
      <c r="AH458" s="30">
        <f t="shared" si="1347"/>
        <v>18822.799999999999</v>
      </c>
      <c r="AI458" s="30">
        <f t="shared" si="1348"/>
        <v>18822.799999999999</v>
      </c>
      <c r="AJ458" s="30"/>
      <c r="AK458" s="30"/>
      <c r="AL458" s="30"/>
      <c r="AM458" s="30"/>
      <c r="AN458" s="30"/>
      <c r="AO458" s="30"/>
      <c r="AP458" s="30"/>
      <c r="AQ458" s="30"/>
      <c r="AR458" s="30"/>
      <c r="AS458" s="30">
        <f t="shared" si="1337"/>
        <v>17896.400000000001</v>
      </c>
      <c r="AT458" s="30">
        <f t="shared" si="1338"/>
        <v>18822.799999999999</v>
      </c>
      <c r="AU458" s="30">
        <f t="shared" si="1339"/>
        <v>18822.799999999999</v>
      </c>
      <c r="AV458" s="30"/>
      <c r="AW458" s="30"/>
      <c r="AX458" s="30"/>
      <c r="AY458" s="30">
        <f t="shared" si="1340"/>
        <v>17896.400000000001</v>
      </c>
      <c r="AZ458" s="30">
        <f t="shared" si="1341"/>
        <v>18822.799999999999</v>
      </c>
      <c r="BA458" s="30">
        <f t="shared" si="1342"/>
        <v>18822.799999999999</v>
      </c>
      <c r="BB458" s="30"/>
      <c r="BC458" s="30"/>
      <c r="BD458" s="30"/>
      <c r="BE458" s="30"/>
      <c r="BF458" s="30"/>
      <c r="BG458" s="30"/>
      <c r="BH458" s="30"/>
      <c r="BI458" s="30"/>
      <c r="BJ458" s="30"/>
      <c r="BK458" s="30"/>
      <c r="BL458" s="30">
        <f t="shared" si="1334"/>
        <v>17896.400000000001</v>
      </c>
      <c r="BM458" s="30">
        <f t="shared" si="1335"/>
        <v>18822.799999999999</v>
      </c>
      <c r="BN458" s="30">
        <f t="shared" si="1336"/>
        <v>18822.799999999999</v>
      </c>
      <c r="BO458" s="30"/>
      <c r="BP458" s="31"/>
      <c r="BQ458" s="1"/>
      <c r="BR458" s="1"/>
      <c r="BS458" s="1"/>
      <c r="BT458" s="1"/>
      <c r="BU458" s="1"/>
      <c r="BV458" s="1"/>
      <c r="BW458" s="1"/>
      <c r="BX458" s="1"/>
      <c r="BY458" s="1"/>
    </row>
    <row r="459">
      <c r="A459" s="28" t="s">
        <v>294</v>
      </c>
      <c r="B459" s="28" t="s">
        <v>73</v>
      </c>
      <c r="C459" s="28" t="s">
        <v>60</v>
      </c>
      <c r="D459" s="28" t="s">
        <v>388</v>
      </c>
      <c r="E459" s="28"/>
      <c r="F459" s="29" t="s">
        <v>214</v>
      </c>
      <c r="G459" s="30">
        <f>G460</f>
        <v>463.19999999999999</v>
      </c>
      <c r="H459" s="30">
        <f>H460</f>
        <v>0</v>
      </c>
      <c r="I459" s="30">
        <f>I460</f>
        <v>0</v>
      </c>
      <c r="J459" s="30">
        <f>J460</f>
        <v>0</v>
      </c>
      <c r="K459" s="30">
        <f>K460</f>
        <v>0</v>
      </c>
      <c r="L459" s="30">
        <f>L460</f>
        <v>0</v>
      </c>
      <c r="M459" s="30">
        <f t="shared" si="1392"/>
        <v>463.19999999999999</v>
      </c>
      <c r="N459" s="30">
        <f t="shared" si="1393"/>
        <v>0</v>
      </c>
      <c r="O459" s="30">
        <f t="shared" si="1394"/>
        <v>0</v>
      </c>
      <c r="P459" s="30">
        <f>P460</f>
        <v>0</v>
      </c>
      <c r="Q459" s="30">
        <f>Q460</f>
        <v>0</v>
      </c>
      <c r="R459" s="30">
        <f>R460</f>
        <v>0</v>
      </c>
      <c r="S459" s="30">
        <f>S460</f>
        <v>0</v>
      </c>
      <c r="T459" s="30">
        <f>T460</f>
        <v>0</v>
      </c>
      <c r="U459" s="30">
        <f>U460</f>
        <v>0</v>
      </c>
      <c r="V459" s="30">
        <f>V460</f>
        <v>0</v>
      </c>
      <c r="W459" s="30">
        <f>W460</f>
        <v>0</v>
      </c>
      <c r="X459" s="30">
        <f>X460</f>
        <v>0</v>
      </c>
      <c r="Y459" s="30">
        <f>Y460</f>
        <v>0</v>
      </c>
      <c r="Z459" s="30">
        <f>Z460</f>
        <v>0</v>
      </c>
      <c r="AA459" s="30">
        <f>AA460</f>
        <v>0</v>
      </c>
      <c r="AB459" s="30">
        <f>AB460</f>
        <v>0</v>
      </c>
      <c r="AC459" s="30">
        <f t="shared" si="1343"/>
        <v>463.19999999999999</v>
      </c>
      <c r="AD459" s="30">
        <f t="shared" si="1344"/>
        <v>0</v>
      </c>
      <c r="AE459" s="30">
        <f t="shared" si="1345"/>
        <v>0</v>
      </c>
      <c r="AF459" s="30">
        <f>AF460</f>
        <v>0</v>
      </c>
      <c r="AG459" s="30">
        <f t="shared" si="1346"/>
        <v>463.19999999999999</v>
      </c>
      <c r="AH459" s="30">
        <f t="shared" si="1347"/>
        <v>0</v>
      </c>
      <c r="AI459" s="30">
        <f t="shared" si="1348"/>
        <v>0</v>
      </c>
      <c r="AJ459" s="30">
        <f>AJ460</f>
        <v>0</v>
      </c>
      <c r="AK459" s="30">
        <f>AK460</f>
        <v>0</v>
      </c>
      <c r="AL459" s="30">
        <f>AL460</f>
        <v>-231.59999999999999</v>
      </c>
      <c r="AM459" s="30">
        <f>AM460</f>
        <v>0</v>
      </c>
      <c r="AN459" s="30">
        <f>AN460</f>
        <v>0</v>
      </c>
      <c r="AO459" s="30">
        <f>AO460</f>
        <v>0</v>
      </c>
      <c r="AP459" s="30">
        <f>AP460</f>
        <v>0</v>
      </c>
      <c r="AQ459" s="30">
        <f>AQ460</f>
        <v>0</v>
      </c>
      <c r="AR459" s="30">
        <f>AR460</f>
        <v>0</v>
      </c>
      <c r="AS459" s="30">
        <f t="shared" si="1337"/>
        <v>231.59999999999999</v>
      </c>
      <c r="AT459" s="30">
        <f t="shared" si="1338"/>
        <v>0</v>
      </c>
      <c r="AU459" s="30">
        <f t="shared" si="1339"/>
        <v>0</v>
      </c>
      <c r="AV459" s="30">
        <f>AV460</f>
        <v>0</v>
      </c>
      <c r="AW459" s="30">
        <f>AW460</f>
        <v>0</v>
      </c>
      <c r="AX459" s="30">
        <f>AX460</f>
        <v>0</v>
      </c>
      <c r="AY459" s="30">
        <f t="shared" si="1340"/>
        <v>231.59999999999999</v>
      </c>
      <c r="AZ459" s="30">
        <f t="shared" si="1341"/>
        <v>0</v>
      </c>
      <c r="BA459" s="30">
        <f t="shared" si="1342"/>
        <v>0</v>
      </c>
      <c r="BB459" s="30">
        <f>BB460</f>
        <v>0</v>
      </c>
      <c r="BC459" s="30">
        <f>BC460</f>
        <v>0</v>
      </c>
      <c r="BD459" s="30">
        <f>BD460</f>
        <v>0</v>
      </c>
      <c r="BE459" s="30">
        <f>BE460</f>
        <v>0</v>
      </c>
      <c r="BF459" s="30">
        <f>BF460</f>
        <v>0</v>
      </c>
      <c r="BG459" s="30">
        <f>BG460</f>
        <v>0</v>
      </c>
      <c r="BH459" s="30">
        <f>BH460</f>
        <v>0</v>
      </c>
      <c r="BI459" s="30">
        <f>BI460</f>
        <v>0</v>
      </c>
      <c r="BJ459" s="30">
        <f>BJ460</f>
        <v>0</v>
      </c>
      <c r="BK459" s="30">
        <f>BK460</f>
        <v>0</v>
      </c>
      <c r="BL459" s="30">
        <f t="shared" si="1334"/>
        <v>231.59999999999999</v>
      </c>
      <c r="BM459" s="30">
        <f t="shared" si="1335"/>
        <v>0</v>
      </c>
      <c r="BN459" s="30">
        <f t="shared" si="1336"/>
        <v>0</v>
      </c>
      <c r="BO459" s="30">
        <f>BO460</f>
        <v>0</v>
      </c>
      <c r="BP459" s="31"/>
      <c r="BQ459" s="1"/>
      <c r="BR459" s="1"/>
      <c r="BS459" s="1"/>
      <c r="BT459" s="1"/>
      <c r="BU459" s="1"/>
      <c r="BV459" s="1"/>
      <c r="BW459" s="1"/>
      <c r="BX459" s="1"/>
      <c r="BY459" s="1"/>
    </row>
    <row r="460" ht="31.5">
      <c r="A460" s="28" t="s">
        <v>294</v>
      </c>
      <c r="B460" s="28" t="s">
        <v>73</v>
      </c>
      <c r="C460" s="28" t="s">
        <v>60</v>
      </c>
      <c r="D460" s="28" t="s">
        <v>388</v>
      </c>
      <c r="E460" s="28" t="s">
        <v>127</v>
      </c>
      <c r="F460" s="29" t="s">
        <v>128</v>
      </c>
      <c r="G460" s="30">
        <v>463.19999999999999</v>
      </c>
      <c r="H460" s="30"/>
      <c r="I460" s="30"/>
      <c r="J460" s="30"/>
      <c r="K460" s="30"/>
      <c r="L460" s="30"/>
      <c r="M460" s="30">
        <f t="shared" si="1392"/>
        <v>463.19999999999999</v>
      </c>
      <c r="N460" s="30">
        <f t="shared" si="1393"/>
        <v>0</v>
      </c>
      <c r="O460" s="30">
        <f t="shared" si="1394"/>
        <v>0</v>
      </c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>
        <f t="shared" si="1343"/>
        <v>463.19999999999999</v>
      </c>
      <c r="AD460" s="30">
        <f t="shared" si="1344"/>
        <v>0</v>
      </c>
      <c r="AE460" s="30">
        <f t="shared" si="1345"/>
        <v>0</v>
      </c>
      <c r="AF460" s="30"/>
      <c r="AG460" s="30">
        <f t="shared" si="1346"/>
        <v>463.19999999999999</v>
      </c>
      <c r="AH460" s="30">
        <f t="shared" si="1347"/>
        <v>0</v>
      </c>
      <c r="AI460" s="30">
        <f t="shared" si="1348"/>
        <v>0</v>
      </c>
      <c r="AJ460" s="30"/>
      <c r="AK460" s="30"/>
      <c r="AL460" s="30">
        <v>-231.59999999999999</v>
      </c>
      <c r="AM460" s="30"/>
      <c r="AN460" s="30"/>
      <c r="AO460" s="30"/>
      <c r="AP460" s="30"/>
      <c r="AQ460" s="30"/>
      <c r="AR460" s="30"/>
      <c r="AS460" s="30">
        <f t="shared" si="1337"/>
        <v>231.59999999999999</v>
      </c>
      <c r="AT460" s="30">
        <f t="shared" si="1338"/>
        <v>0</v>
      </c>
      <c r="AU460" s="30">
        <f t="shared" si="1339"/>
        <v>0</v>
      </c>
      <c r="AV460" s="30"/>
      <c r="AW460" s="30"/>
      <c r="AX460" s="30"/>
      <c r="AY460" s="30">
        <f t="shared" si="1340"/>
        <v>231.59999999999999</v>
      </c>
      <c r="AZ460" s="30">
        <f t="shared" si="1341"/>
        <v>0</v>
      </c>
      <c r="BA460" s="30">
        <f t="shared" si="1342"/>
        <v>0</v>
      </c>
      <c r="BB460" s="30"/>
      <c r="BC460" s="30"/>
      <c r="BD460" s="30"/>
      <c r="BE460" s="30"/>
      <c r="BF460" s="30"/>
      <c r="BG460" s="30"/>
      <c r="BH460" s="30"/>
      <c r="BI460" s="30"/>
      <c r="BJ460" s="30"/>
      <c r="BK460" s="30"/>
      <c r="BL460" s="30">
        <f t="shared" si="1334"/>
        <v>231.59999999999999</v>
      </c>
      <c r="BM460" s="30">
        <f t="shared" si="1335"/>
        <v>0</v>
      </c>
      <c r="BN460" s="30">
        <f t="shared" si="1336"/>
        <v>0</v>
      </c>
      <c r="BO460" s="30"/>
      <c r="BP460" s="31"/>
      <c r="BQ460" s="1"/>
      <c r="BR460" s="1"/>
      <c r="BS460" s="1"/>
      <c r="BT460" s="1"/>
      <c r="BU460" s="1"/>
      <c r="BV460" s="1"/>
      <c r="BW460" s="1"/>
      <c r="BX460" s="1"/>
      <c r="BY460" s="1"/>
    </row>
    <row r="461" ht="63">
      <c r="A461" s="28" t="s">
        <v>294</v>
      </c>
      <c r="B461" s="28" t="s">
        <v>73</v>
      </c>
      <c r="C461" s="28" t="s">
        <v>60</v>
      </c>
      <c r="D461" s="28" t="s">
        <v>389</v>
      </c>
      <c r="E461" s="28"/>
      <c r="F461" s="29" t="s">
        <v>216</v>
      </c>
      <c r="G461" s="30">
        <f>G462</f>
        <v>201.09999999999999</v>
      </c>
      <c r="H461" s="30">
        <f>H462</f>
        <v>201.09999999999999</v>
      </c>
      <c r="I461" s="30">
        <f>I462</f>
        <v>201.09999999999999</v>
      </c>
      <c r="J461" s="30">
        <f>J462</f>
        <v>0</v>
      </c>
      <c r="K461" s="30">
        <f>K462</f>
        <v>0</v>
      </c>
      <c r="L461" s="30">
        <f>L462</f>
        <v>0</v>
      </c>
      <c r="M461" s="30">
        <f t="shared" si="1392"/>
        <v>201.09999999999999</v>
      </c>
      <c r="N461" s="30">
        <f t="shared" si="1393"/>
        <v>201.09999999999999</v>
      </c>
      <c r="O461" s="30">
        <f t="shared" si="1394"/>
        <v>201.09999999999999</v>
      </c>
      <c r="P461" s="30">
        <f>P462</f>
        <v>0</v>
      </c>
      <c r="Q461" s="30">
        <f>Q462</f>
        <v>0</v>
      </c>
      <c r="R461" s="30">
        <f>R462</f>
        <v>0</v>
      </c>
      <c r="S461" s="30">
        <f>S462</f>
        <v>0</v>
      </c>
      <c r="T461" s="30">
        <f>T462</f>
        <v>0</v>
      </c>
      <c r="U461" s="30">
        <f>U462</f>
        <v>0</v>
      </c>
      <c r="V461" s="30">
        <f>V462</f>
        <v>0</v>
      </c>
      <c r="W461" s="30">
        <f>W462</f>
        <v>0</v>
      </c>
      <c r="X461" s="30">
        <f>X462</f>
        <v>0</v>
      </c>
      <c r="Y461" s="30">
        <f>Y462</f>
        <v>0</v>
      </c>
      <c r="Z461" s="30">
        <f>Z462</f>
        <v>0</v>
      </c>
      <c r="AA461" s="30">
        <f>AA462</f>
        <v>0</v>
      </c>
      <c r="AB461" s="30">
        <f>AB462</f>
        <v>0</v>
      </c>
      <c r="AC461" s="30">
        <f t="shared" si="1343"/>
        <v>201.09999999999999</v>
      </c>
      <c r="AD461" s="30">
        <f t="shared" si="1344"/>
        <v>201.09999999999999</v>
      </c>
      <c r="AE461" s="30">
        <f t="shared" si="1345"/>
        <v>201.09999999999999</v>
      </c>
      <c r="AF461" s="30">
        <f>AF462</f>
        <v>0</v>
      </c>
      <c r="AG461" s="30">
        <f t="shared" si="1346"/>
        <v>201.09999999999999</v>
      </c>
      <c r="AH461" s="30">
        <f t="shared" si="1347"/>
        <v>201.09999999999999</v>
      </c>
      <c r="AI461" s="30">
        <f t="shared" si="1348"/>
        <v>201.09999999999999</v>
      </c>
      <c r="AJ461" s="30">
        <f>AJ462</f>
        <v>0</v>
      </c>
      <c r="AK461" s="30">
        <f>AK462</f>
        <v>0</v>
      </c>
      <c r="AL461" s="30">
        <f>AL462</f>
        <v>0</v>
      </c>
      <c r="AM461" s="30">
        <f>AM462</f>
        <v>0</v>
      </c>
      <c r="AN461" s="30">
        <f>AN462</f>
        <v>0</v>
      </c>
      <c r="AO461" s="30">
        <f>AO462</f>
        <v>0</v>
      </c>
      <c r="AP461" s="30">
        <f>AP462</f>
        <v>0</v>
      </c>
      <c r="AQ461" s="30">
        <f>AQ462</f>
        <v>0</v>
      </c>
      <c r="AR461" s="30">
        <f>AR462</f>
        <v>0</v>
      </c>
      <c r="AS461" s="30">
        <f t="shared" si="1337"/>
        <v>201.09999999999999</v>
      </c>
      <c r="AT461" s="30">
        <f t="shared" si="1338"/>
        <v>201.09999999999999</v>
      </c>
      <c r="AU461" s="30">
        <f t="shared" si="1339"/>
        <v>201.09999999999999</v>
      </c>
      <c r="AV461" s="30">
        <f>AV462</f>
        <v>0</v>
      </c>
      <c r="AW461" s="30">
        <f>AW462</f>
        <v>0</v>
      </c>
      <c r="AX461" s="30">
        <f>AX462</f>
        <v>0</v>
      </c>
      <c r="AY461" s="30">
        <f t="shared" si="1340"/>
        <v>201.09999999999999</v>
      </c>
      <c r="AZ461" s="30">
        <f t="shared" si="1341"/>
        <v>201.09999999999999</v>
      </c>
      <c r="BA461" s="30">
        <f t="shared" si="1342"/>
        <v>201.09999999999999</v>
      </c>
      <c r="BB461" s="30">
        <f>BB462</f>
        <v>0</v>
      </c>
      <c r="BC461" s="30">
        <f>BC462</f>
        <v>0</v>
      </c>
      <c r="BD461" s="30">
        <f>BD462</f>
        <v>0</v>
      </c>
      <c r="BE461" s="30">
        <f>BE462</f>
        <v>0</v>
      </c>
      <c r="BF461" s="30">
        <f>BF462</f>
        <v>0</v>
      </c>
      <c r="BG461" s="30">
        <f>BG462</f>
        <v>0</v>
      </c>
      <c r="BH461" s="30">
        <f>BH462</f>
        <v>0</v>
      </c>
      <c r="BI461" s="30">
        <f>BI462</f>
        <v>0</v>
      </c>
      <c r="BJ461" s="30">
        <f>BJ462</f>
        <v>0</v>
      </c>
      <c r="BK461" s="30">
        <f>BK462</f>
        <v>0</v>
      </c>
      <c r="BL461" s="30">
        <f t="shared" si="1334"/>
        <v>201.09999999999999</v>
      </c>
      <c r="BM461" s="30">
        <f t="shared" si="1335"/>
        <v>201.09999999999999</v>
      </c>
      <c r="BN461" s="30">
        <f t="shared" si="1336"/>
        <v>201.09999999999999</v>
      </c>
      <c r="BO461" s="30">
        <f>BO462</f>
        <v>0</v>
      </c>
      <c r="BP461" s="31"/>
      <c r="BQ461" s="1"/>
      <c r="BR461" s="1"/>
      <c r="BS461" s="1"/>
      <c r="BT461" s="1"/>
      <c r="BU461" s="1"/>
      <c r="BV461" s="1"/>
      <c r="BW461" s="1"/>
      <c r="BX461" s="1"/>
      <c r="BY461" s="1"/>
    </row>
    <row r="462" ht="31.5">
      <c r="A462" s="28" t="s">
        <v>294</v>
      </c>
      <c r="B462" s="28" t="s">
        <v>73</v>
      </c>
      <c r="C462" s="28" t="s">
        <v>60</v>
      </c>
      <c r="D462" s="28" t="s">
        <v>389</v>
      </c>
      <c r="E462" s="28" t="s">
        <v>127</v>
      </c>
      <c r="F462" s="29" t="s">
        <v>128</v>
      </c>
      <c r="G462" s="30">
        <v>201.09999999999999</v>
      </c>
      <c r="H462" s="30">
        <v>201.09999999999999</v>
      </c>
      <c r="I462" s="30">
        <v>201.09999999999999</v>
      </c>
      <c r="J462" s="30"/>
      <c r="K462" s="30"/>
      <c r="L462" s="30"/>
      <c r="M462" s="30">
        <f t="shared" si="1392"/>
        <v>201.09999999999999</v>
      </c>
      <c r="N462" s="30">
        <f t="shared" si="1393"/>
        <v>201.09999999999999</v>
      </c>
      <c r="O462" s="30">
        <f t="shared" si="1394"/>
        <v>201.09999999999999</v>
      </c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>
        <f t="shared" si="1343"/>
        <v>201.09999999999999</v>
      </c>
      <c r="AD462" s="30">
        <f t="shared" si="1344"/>
        <v>201.09999999999999</v>
      </c>
      <c r="AE462" s="30">
        <f t="shared" si="1345"/>
        <v>201.09999999999999</v>
      </c>
      <c r="AF462" s="30"/>
      <c r="AG462" s="30">
        <f t="shared" si="1346"/>
        <v>201.09999999999999</v>
      </c>
      <c r="AH462" s="30">
        <f t="shared" si="1347"/>
        <v>201.09999999999999</v>
      </c>
      <c r="AI462" s="30">
        <f t="shared" si="1348"/>
        <v>201.09999999999999</v>
      </c>
      <c r="AJ462" s="30"/>
      <c r="AK462" s="30"/>
      <c r="AL462" s="30"/>
      <c r="AM462" s="30"/>
      <c r="AN462" s="30"/>
      <c r="AO462" s="30"/>
      <c r="AP462" s="30"/>
      <c r="AQ462" s="30"/>
      <c r="AR462" s="30"/>
      <c r="AS462" s="30">
        <f t="shared" si="1337"/>
        <v>201.09999999999999</v>
      </c>
      <c r="AT462" s="30">
        <f t="shared" si="1338"/>
        <v>201.09999999999999</v>
      </c>
      <c r="AU462" s="30">
        <f t="shared" si="1339"/>
        <v>201.09999999999999</v>
      </c>
      <c r="AV462" s="30"/>
      <c r="AW462" s="30"/>
      <c r="AX462" s="30"/>
      <c r="AY462" s="30">
        <f t="shared" si="1340"/>
        <v>201.09999999999999</v>
      </c>
      <c r="AZ462" s="30">
        <f t="shared" si="1341"/>
        <v>201.09999999999999</v>
      </c>
      <c r="BA462" s="30">
        <f t="shared" si="1342"/>
        <v>201.09999999999999</v>
      </c>
      <c r="BB462" s="30"/>
      <c r="BC462" s="30"/>
      <c r="BD462" s="30"/>
      <c r="BE462" s="30"/>
      <c r="BF462" s="30"/>
      <c r="BG462" s="30"/>
      <c r="BH462" s="30"/>
      <c r="BI462" s="30"/>
      <c r="BJ462" s="30"/>
      <c r="BK462" s="30"/>
      <c r="BL462" s="30">
        <f t="shared" si="1334"/>
        <v>201.09999999999999</v>
      </c>
      <c r="BM462" s="30">
        <f t="shared" si="1335"/>
        <v>201.09999999999999</v>
      </c>
      <c r="BN462" s="30">
        <f t="shared" si="1336"/>
        <v>201.09999999999999</v>
      </c>
      <c r="BO462" s="30"/>
      <c r="BP462" s="31"/>
      <c r="BQ462" s="1"/>
      <c r="BR462" s="1"/>
      <c r="BS462" s="1"/>
      <c r="BT462" s="1"/>
      <c r="BU462" s="1"/>
      <c r="BV462" s="1"/>
      <c r="BW462" s="1"/>
      <c r="BX462" s="1"/>
      <c r="BY462" s="1"/>
    </row>
    <row r="463" ht="63">
      <c r="A463" s="28" t="s">
        <v>294</v>
      </c>
      <c r="B463" s="28" t="s">
        <v>73</v>
      </c>
      <c r="C463" s="28" t="s">
        <v>60</v>
      </c>
      <c r="D463" s="28" t="s">
        <v>318</v>
      </c>
      <c r="E463" s="28"/>
      <c r="F463" s="29" t="s">
        <v>319</v>
      </c>
      <c r="G463" s="30">
        <f t="shared" ref="G463:G464" si="1481">G464</f>
        <v>251.30000000000001</v>
      </c>
      <c r="H463" s="30">
        <f t="shared" ref="H463:H464" si="1482">H464</f>
        <v>251.30000000000001</v>
      </c>
      <c r="I463" s="30">
        <f t="shared" ref="I463:I464" si="1483">I464</f>
        <v>251.30000000000001</v>
      </c>
      <c r="J463" s="30">
        <f t="shared" ref="J463:J464" si="1484">J464</f>
        <v>0</v>
      </c>
      <c r="K463" s="30">
        <f t="shared" ref="K463:K464" si="1485">K464</f>
        <v>0</v>
      </c>
      <c r="L463" s="30">
        <f t="shared" ref="L463:L464" si="1486">L464</f>
        <v>0</v>
      </c>
      <c r="M463" s="30">
        <f t="shared" si="1392"/>
        <v>251.30000000000001</v>
      </c>
      <c r="N463" s="30">
        <f t="shared" si="1393"/>
        <v>251.30000000000001</v>
      </c>
      <c r="O463" s="30">
        <f t="shared" si="1394"/>
        <v>251.30000000000001</v>
      </c>
      <c r="P463" s="30">
        <f t="shared" ref="P463:P464" si="1487">P464</f>
        <v>0</v>
      </c>
      <c r="Q463" s="30">
        <f t="shared" ref="Q463:Q464" si="1488">Q464</f>
        <v>0</v>
      </c>
      <c r="R463" s="30">
        <f t="shared" ref="R463:R464" si="1489">R464</f>
        <v>35.686</v>
      </c>
      <c r="S463" s="30">
        <f t="shared" ref="S463:S464" si="1490">S464</f>
        <v>0</v>
      </c>
      <c r="T463" s="30">
        <f t="shared" ref="T463:T464" si="1491">T464</f>
        <v>0</v>
      </c>
      <c r="U463" s="30">
        <f t="shared" ref="U463:U464" si="1492">U464</f>
        <v>0</v>
      </c>
      <c r="V463" s="30">
        <f t="shared" ref="V463:V464" si="1493">V464</f>
        <v>0</v>
      </c>
      <c r="W463" s="30">
        <f t="shared" ref="W463:W464" si="1494">W464</f>
        <v>0</v>
      </c>
      <c r="X463" s="30">
        <f t="shared" ref="X463:X464" si="1495">X464</f>
        <v>0</v>
      </c>
      <c r="Y463" s="30">
        <f t="shared" ref="Y463:Y464" si="1496">Y464</f>
        <v>0</v>
      </c>
      <c r="Z463" s="30">
        <f t="shared" ref="Z463:Z464" si="1497">Z464</f>
        <v>0</v>
      </c>
      <c r="AA463" s="30">
        <f t="shared" ref="AA463:AA464" si="1498">AA464</f>
        <v>0</v>
      </c>
      <c r="AB463" s="30">
        <f t="shared" ref="AB463:AB464" si="1499">AB464</f>
        <v>0</v>
      </c>
      <c r="AC463" s="30">
        <f t="shared" si="1343"/>
        <v>286.98599999999999</v>
      </c>
      <c r="AD463" s="30">
        <f t="shared" si="1344"/>
        <v>251.30000000000001</v>
      </c>
      <c r="AE463" s="30">
        <f t="shared" si="1345"/>
        <v>251.30000000000001</v>
      </c>
      <c r="AF463" s="30">
        <f t="shared" ref="AF463:AF464" si="1500">AF464</f>
        <v>0</v>
      </c>
      <c r="AG463" s="30">
        <f t="shared" si="1346"/>
        <v>286.98599999999999</v>
      </c>
      <c r="AH463" s="30">
        <f t="shared" si="1347"/>
        <v>251.30000000000001</v>
      </c>
      <c r="AI463" s="30">
        <f t="shared" si="1348"/>
        <v>251.30000000000001</v>
      </c>
      <c r="AJ463" s="30">
        <f t="shared" ref="AJ463:AJ464" si="1501">AJ464</f>
        <v>0</v>
      </c>
      <c r="AK463" s="30">
        <f t="shared" ref="AK463:AK464" si="1502">AK464</f>
        <v>0</v>
      </c>
      <c r="AL463" s="30">
        <f t="shared" ref="AL463:AL464" si="1503">AL464</f>
        <v>0</v>
      </c>
      <c r="AM463" s="30">
        <f t="shared" ref="AM463:AM464" si="1504">AM464</f>
        <v>0</v>
      </c>
      <c r="AN463" s="30">
        <f t="shared" ref="AN463:AN464" si="1505">AN464</f>
        <v>0</v>
      </c>
      <c r="AO463" s="30">
        <f t="shared" ref="AO463:AO464" si="1506">AO464</f>
        <v>0</v>
      </c>
      <c r="AP463" s="30">
        <f t="shared" ref="AP463:AP464" si="1507">AP464</f>
        <v>0</v>
      </c>
      <c r="AQ463" s="30">
        <f t="shared" ref="AQ463:AQ464" si="1508">AQ464</f>
        <v>0</v>
      </c>
      <c r="AR463" s="30">
        <f t="shared" ref="AR463:AR464" si="1509">AR464</f>
        <v>0</v>
      </c>
      <c r="AS463" s="30">
        <f t="shared" si="1337"/>
        <v>286.98599999999999</v>
      </c>
      <c r="AT463" s="30">
        <f t="shared" si="1338"/>
        <v>251.30000000000001</v>
      </c>
      <c r="AU463" s="30">
        <f t="shared" si="1339"/>
        <v>251.30000000000001</v>
      </c>
      <c r="AV463" s="30">
        <f t="shared" ref="AV463:AV464" si="1510">AV464</f>
        <v>0</v>
      </c>
      <c r="AW463" s="30">
        <f t="shared" ref="AW463:AW464" si="1511">AW464</f>
        <v>0</v>
      </c>
      <c r="AX463" s="30">
        <f t="shared" ref="AX463:AX464" si="1512">AX464</f>
        <v>0</v>
      </c>
      <c r="AY463" s="30">
        <f t="shared" si="1340"/>
        <v>286.98599999999999</v>
      </c>
      <c r="AZ463" s="30">
        <f t="shared" si="1341"/>
        <v>251.30000000000001</v>
      </c>
      <c r="BA463" s="30">
        <f t="shared" si="1342"/>
        <v>251.30000000000001</v>
      </c>
      <c r="BB463" s="30">
        <f t="shared" ref="BB463:BB464" si="1513">BB464</f>
        <v>0</v>
      </c>
      <c r="BC463" s="30">
        <f t="shared" ref="BC463:BC464" si="1514">BC464</f>
        <v>0</v>
      </c>
      <c r="BD463" s="30">
        <f t="shared" ref="BD463:BD464" si="1515">BD464</f>
        <v>0</v>
      </c>
      <c r="BE463" s="30">
        <f t="shared" ref="BE463:BE464" si="1516">BE464</f>
        <v>0</v>
      </c>
      <c r="BF463" s="30">
        <f t="shared" ref="BF463:BF464" si="1517">BF464</f>
        <v>0</v>
      </c>
      <c r="BG463" s="30">
        <f t="shared" ref="BG463:BG464" si="1518">BG464</f>
        <v>0</v>
      </c>
      <c r="BH463" s="30">
        <f t="shared" ref="BH463:BH464" si="1519">BH464</f>
        <v>0</v>
      </c>
      <c r="BI463" s="30">
        <f t="shared" ref="BI463:BI464" si="1520">BI464</f>
        <v>0</v>
      </c>
      <c r="BJ463" s="30">
        <f t="shared" ref="BJ463:BJ464" si="1521">BJ464</f>
        <v>0</v>
      </c>
      <c r="BK463" s="30">
        <f t="shared" ref="BK463:BK464" si="1522">BK464</f>
        <v>0</v>
      </c>
      <c r="BL463" s="30">
        <f t="shared" si="1334"/>
        <v>286.98599999999999</v>
      </c>
      <c r="BM463" s="30">
        <f t="shared" si="1335"/>
        <v>251.30000000000001</v>
      </c>
      <c r="BN463" s="30">
        <f t="shared" si="1336"/>
        <v>251.30000000000001</v>
      </c>
      <c r="BO463" s="30">
        <f t="shared" ref="BO463:BO464" si="1523">BO464</f>
        <v>0</v>
      </c>
      <c r="BP463" s="31"/>
      <c r="BQ463" s="1"/>
      <c r="BR463" s="1"/>
      <c r="BS463" s="1"/>
      <c r="BT463" s="1"/>
      <c r="BU463" s="1"/>
      <c r="BV463" s="1"/>
      <c r="BW463" s="1"/>
      <c r="BX463" s="1"/>
      <c r="BY463" s="1"/>
    </row>
    <row r="464">
      <c r="A464" s="28" t="s">
        <v>294</v>
      </c>
      <c r="B464" s="28" t="s">
        <v>73</v>
      </c>
      <c r="C464" s="28" t="s">
        <v>60</v>
      </c>
      <c r="D464" s="28" t="s">
        <v>320</v>
      </c>
      <c r="E464" s="28"/>
      <c r="F464" s="29" t="s">
        <v>205</v>
      </c>
      <c r="G464" s="30">
        <f t="shared" si="1481"/>
        <v>251.30000000000001</v>
      </c>
      <c r="H464" s="30">
        <f t="shared" si="1482"/>
        <v>251.30000000000001</v>
      </c>
      <c r="I464" s="30">
        <f t="shared" si="1483"/>
        <v>251.30000000000001</v>
      </c>
      <c r="J464" s="30">
        <f t="shared" si="1484"/>
        <v>0</v>
      </c>
      <c r="K464" s="30">
        <f t="shared" si="1485"/>
        <v>0</v>
      </c>
      <c r="L464" s="30">
        <f t="shared" si="1486"/>
        <v>0</v>
      </c>
      <c r="M464" s="30">
        <f t="shared" si="1392"/>
        <v>251.30000000000001</v>
      </c>
      <c r="N464" s="30">
        <f t="shared" si="1393"/>
        <v>251.30000000000001</v>
      </c>
      <c r="O464" s="30">
        <f t="shared" si="1394"/>
        <v>251.30000000000001</v>
      </c>
      <c r="P464" s="30">
        <f t="shared" si="1487"/>
        <v>0</v>
      </c>
      <c r="Q464" s="30">
        <f t="shared" si="1488"/>
        <v>0</v>
      </c>
      <c r="R464" s="30">
        <f t="shared" si="1489"/>
        <v>35.686</v>
      </c>
      <c r="S464" s="30">
        <f t="shared" si="1490"/>
        <v>0</v>
      </c>
      <c r="T464" s="30">
        <f t="shared" si="1491"/>
        <v>0</v>
      </c>
      <c r="U464" s="30">
        <f t="shared" si="1492"/>
        <v>0</v>
      </c>
      <c r="V464" s="30">
        <f t="shared" si="1493"/>
        <v>0</v>
      </c>
      <c r="W464" s="30">
        <f t="shared" si="1494"/>
        <v>0</v>
      </c>
      <c r="X464" s="30">
        <f t="shared" si="1495"/>
        <v>0</v>
      </c>
      <c r="Y464" s="30">
        <f t="shared" si="1496"/>
        <v>0</v>
      </c>
      <c r="Z464" s="30">
        <f t="shared" si="1497"/>
        <v>0</v>
      </c>
      <c r="AA464" s="30">
        <f t="shared" si="1498"/>
        <v>0</v>
      </c>
      <c r="AB464" s="30">
        <f t="shared" si="1499"/>
        <v>0</v>
      </c>
      <c r="AC464" s="30">
        <f t="shared" si="1343"/>
        <v>286.98599999999999</v>
      </c>
      <c r="AD464" s="30">
        <f t="shared" si="1344"/>
        <v>251.30000000000001</v>
      </c>
      <c r="AE464" s="30">
        <f t="shared" si="1345"/>
        <v>251.30000000000001</v>
      </c>
      <c r="AF464" s="30">
        <f t="shared" si="1500"/>
        <v>0</v>
      </c>
      <c r="AG464" s="30">
        <f t="shared" si="1346"/>
        <v>286.98599999999999</v>
      </c>
      <c r="AH464" s="30">
        <f t="shared" si="1347"/>
        <v>251.30000000000001</v>
      </c>
      <c r="AI464" s="30">
        <f t="shared" si="1348"/>
        <v>251.30000000000001</v>
      </c>
      <c r="AJ464" s="30">
        <f t="shared" si="1501"/>
        <v>0</v>
      </c>
      <c r="AK464" s="30">
        <f t="shared" si="1502"/>
        <v>0</v>
      </c>
      <c r="AL464" s="30">
        <f t="shared" si="1503"/>
        <v>0</v>
      </c>
      <c r="AM464" s="30">
        <f t="shared" si="1504"/>
        <v>0</v>
      </c>
      <c r="AN464" s="30">
        <f t="shared" si="1505"/>
        <v>0</v>
      </c>
      <c r="AO464" s="30">
        <f t="shared" si="1506"/>
        <v>0</v>
      </c>
      <c r="AP464" s="30">
        <f t="shared" si="1507"/>
        <v>0</v>
      </c>
      <c r="AQ464" s="30">
        <f t="shared" si="1508"/>
        <v>0</v>
      </c>
      <c r="AR464" s="30">
        <f t="shared" si="1509"/>
        <v>0</v>
      </c>
      <c r="AS464" s="30">
        <f t="shared" si="1337"/>
        <v>286.98599999999999</v>
      </c>
      <c r="AT464" s="30">
        <f t="shared" si="1338"/>
        <v>251.30000000000001</v>
      </c>
      <c r="AU464" s="30">
        <f t="shared" si="1339"/>
        <v>251.30000000000001</v>
      </c>
      <c r="AV464" s="30">
        <f t="shared" si="1510"/>
        <v>0</v>
      </c>
      <c r="AW464" s="30">
        <f t="shared" si="1511"/>
        <v>0</v>
      </c>
      <c r="AX464" s="30">
        <f t="shared" si="1512"/>
        <v>0</v>
      </c>
      <c r="AY464" s="30">
        <f t="shared" si="1340"/>
        <v>286.98599999999999</v>
      </c>
      <c r="AZ464" s="30">
        <f t="shared" si="1341"/>
        <v>251.30000000000001</v>
      </c>
      <c r="BA464" s="30">
        <f t="shared" si="1342"/>
        <v>251.30000000000001</v>
      </c>
      <c r="BB464" s="30">
        <f t="shared" si="1513"/>
        <v>0</v>
      </c>
      <c r="BC464" s="30">
        <f t="shared" si="1514"/>
        <v>0</v>
      </c>
      <c r="BD464" s="30">
        <f t="shared" si="1515"/>
        <v>0</v>
      </c>
      <c r="BE464" s="30">
        <f t="shared" si="1516"/>
        <v>0</v>
      </c>
      <c r="BF464" s="30">
        <f t="shared" si="1517"/>
        <v>0</v>
      </c>
      <c r="BG464" s="30">
        <f t="shared" si="1518"/>
        <v>0</v>
      </c>
      <c r="BH464" s="30">
        <f t="shared" si="1519"/>
        <v>0</v>
      </c>
      <c r="BI464" s="30">
        <f t="shared" si="1520"/>
        <v>0</v>
      </c>
      <c r="BJ464" s="30">
        <f t="shared" si="1521"/>
        <v>0</v>
      </c>
      <c r="BK464" s="30">
        <f t="shared" si="1522"/>
        <v>0</v>
      </c>
      <c r="BL464" s="30">
        <f t="shared" si="1334"/>
        <v>286.98599999999999</v>
      </c>
      <c r="BM464" s="30">
        <f t="shared" si="1335"/>
        <v>251.30000000000001</v>
      </c>
      <c r="BN464" s="30">
        <f t="shared" si="1336"/>
        <v>251.30000000000001</v>
      </c>
      <c r="BO464" s="30">
        <f t="shared" si="1523"/>
        <v>0</v>
      </c>
      <c r="BP464" s="31"/>
      <c r="BQ464" s="1"/>
      <c r="BR464" s="1"/>
      <c r="BS464" s="1"/>
      <c r="BT464" s="1"/>
      <c r="BU464" s="1"/>
      <c r="BV464" s="1"/>
      <c r="BW464" s="1"/>
      <c r="BX464" s="1"/>
      <c r="BY464" s="1"/>
    </row>
    <row r="465" ht="31.5">
      <c r="A465" s="28" t="s">
        <v>294</v>
      </c>
      <c r="B465" s="28" t="s">
        <v>73</v>
      </c>
      <c r="C465" s="28" t="s">
        <v>60</v>
      </c>
      <c r="D465" s="28" t="s">
        <v>320</v>
      </c>
      <c r="E465" s="28" t="s">
        <v>127</v>
      </c>
      <c r="F465" s="29" t="s">
        <v>128</v>
      </c>
      <c r="G465" s="30">
        <v>251.30000000000001</v>
      </c>
      <c r="H465" s="30">
        <v>251.30000000000001</v>
      </c>
      <c r="I465" s="30">
        <v>251.30000000000001</v>
      </c>
      <c r="J465" s="30"/>
      <c r="K465" s="30"/>
      <c r="L465" s="30"/>
      <c r="M465" s="30">
        <f t="shared" si="1392"/>
        <v>251.30000000000001</v>
      </c>
      <c r="N465" s="30">
        <f t="shared" si="1393"/>
        <v>251.30000000000001</v>
      </c>
      <c r="O465" s="30">
        <f t="shared" si="1394"/>
        <v>251.30000000000001</v>
      </c>
      <c r="P465" s="30"/>
      <c r="Q465" s="30"/>
      <c r="R465" s="30">
        <v>35.686</v>
      </c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>
        <f t="shared" si="1343"/>
        <v>286.98599999999999</v>
      </c>
      <c r="AD465" s="30">
        <f t="shared" si="1344"/>
        <v>251.30000000000001</v>
      </c>
      <c r="AE465" s="30">
        <f t="shared" si="1345"/>
        <v>251.30000000000001</v>
      </c>
      <c r="AF465" s="30"/>
      <c r="AG465" s="30">
        <f t="shared" si="1346"/>
        <v>286.98599999999999</v>
      </c>
      <c r="AH465" s="30">
        <f t="shared" si="1347"/>
        <v>251.30000000000001</v>
      </c>
      <c r="AI465" s="30">
        <f t="shared" si="1348"/>
        <v>251.30000000000001</v>
      </c>
      <c r="AJ465" s="30"/>
      <c r="AK465" s="30"/>
      <c r="AL465" s="30"/>
      <c r="AM465" s="30"/>
      <c r="AN465" s="30"/>
      <c r="AO465" s="30"/>
      <c r="AP465" s="30"/>
      <c r="AQ465" s="30"/>
      <c r="AR465" s="30"/>
      <c r="AS465" s="30">
        <f t="shared" si="1337"/>
        <v>286.98599999999999</v>
      </c>
      <c r="AT465" s="30">
        <f t="shared" si="1338"/>
        <v>251.30000000000001</v>
      </c>
      <c r="AU465" s="30">
        <f t="shared" si="1339"/>
        <v>251.30000000000001</v>
      </c>
      <c r="AV465" s="30"/>
      <c r="AW465" s="30"/>
      <c r="AX465" s="30"/>
      <c r="AY465" s="30">
        <f t="shared" si="1340"/>
        <v>286.98599999999999</v>
      </c>
      <c r="AZ465" s="30">
        <f t="shared" si="1341"/>
        <v>251.30000000000001</v>
      </c>
      <c r="BA465" s="30">
        <f t="shared" si="1342"/>
        <v>251.30000000000001</v>
      </c>
      <c r="BB465" s="30"/>
      <c r="BC465" s="30"/>
      <c r="BD465" s="30"/>
      <c r="BE465" s="30"/>
      <c r="BF465" s="30"/>
      <c r="BG465" s="30"/>
      <c r="BH465" s="30"/>
      <c r="BI465" s="30"/>
      <c r="BJ465" s="30"/>
      <c r="BK465" s="30"/>
      <c r="BL465" s="30">
        <f t="shared" si="1334"/>
        <v>286.98599999999999</v>
      </c>
      <c r="BM465" s="30">
        <f t="shared" si="1335"/>
        <v>251.30000000000001</v>
      </c>
      <c r="BN465" s="30">
        <f t="shared" si="1336"/>
        <v>251.30000000000001</v>
      </c>
      <c r="BO465" s="30"/>
      <c r="BP465" s="31"/>
      <c r="BQ465" s="1"/>
      <c r="BR465" s="1"/>
      <c r="BS465" s="1"/>
      <c r="BT465" s="1"/>
      <c r="BU465" s="1"/>
      <c r="BV465" s="1"/>
      <c r="BW465" s="1"/>
      <c r="BX465" s="1"/>
      <c r="BY465" s="1"/>
    </row>
    <row r="466" s="23" customFormat="1">
      <c r="A466" s="24" t="s">
        <v>294</v>
      </c>
      <c r="B466" s="24" t="s">
        <v>73</v>
      </c>
      <c r="C466" s="24" t="s">
        <v>251</v>
      </c>
      <c r="D466" s="24"/>
      <c r="E466" s="24"/>
      <c r="F466" s="25" t="s">
        <v>252</v>
      </c>
      <c r="G466" s="26">
        <f>G467+G472+G477+G489</f>
        <v>1064255.3</v>
      </c>
      <c r="H466" s="26">
        <f>H467+H472+H477+H489</f>
        <v>1088415.0999999999</v>
      </c>
      <c r="I466" s="26">
        <f>I467+I472+I477+I489</f>
        <v>1088614.3999999999</v>
      </c>
      <c r="J466" s="26">
        <f>J467+J472+J477+J489</f>
        <v>-1177.9259999999999</v>
      </c>
      <c r="K466" s="26">
        <f>K467+K472+K477+K489</f>
        <v>-362.52600000000001</v>
      </c>
      <c r="L466" s="26">
        <f>L467+L472+L477+L489</f>
        <v>-362.52600000000001</v>
      </c>
      <c r="M466" s="26">
        <f t="shared" si="1392"/>
        <v>1063077.3740000001</v>
      </c>
      <c r="N466" s="26">
        <f t="shared" si="1393"/>
        <v>1088052.5739999998</v>
      </c>
      <c r="O466" s="26">
        <f t="shared" si="1394"/>
        <v>1088251.8739999998</v>
      </c>
      <c r="P466" s="26">
        <f>P467+P472+P477+P489</f>
        <v>0</v>
      </c>
      <c r="Q466" s="26">
        <f>Q467+Q472+Q477+Q489</f>
        <v>0</v>
      </c>
      <c r="R466" s="26">
        <f>R467+R472+R477+R489</f>
        <v>-1259.25</v>
      </c>
      <c r="S466" s="26">
        <f>S467+S472+S477+S489</f>
        <v>0</v>
      </c>
      <c r="T466" s="26">
        <f>T467+T472+T477+T489</f>
        <v>0</v>
      </c>
      <c r="U466" s="26">
        <f>U467+U472+U477+U489</f>
        <v>0</v>
      </c>
      <c r="V466" s="26">
        <f>V467+V472+V477+V489</f>
        <v>0</v>
      </c>
      <c r="W466" s="26">
        <f>W467+W472+W477+W489</f>
        <v>0</v>
      </c>
      <c r="X466" s="26">
        <f>X467+X472+X477+X489</f>
        <v>0</v>
      </c>
      <c r="Y466" s="26">
        <f>Y467+Y472+Y477+Y489</f>
        <v>0</v>
      </c>
      <c r="Z466" s="26">
        <f>Z467+Z472+Z477+Z489</f>
        <v>0</v>
      </c>
      <c r="AA466" s="26">
        <f>AA467+AA472+AA477+AA489</f>
        <v>0</v>
      </c>
      <c r="AB466" s="26">
        <f>AB467+AB472+AB477+AB489</f>
        <v>0</v>
      </c>
      <c r="AC466" s="26">
        <f t="shared" si="1343"/>
        <v>1061818.1240000001</v>
      </c>
      <c r="AD466" s="26">
        <f t="shared" si="1344"/>
        <v>1088052.5739999998</v>
      </c>
      <c r="AE466" s="26">
        <f t="shared" si="1345"/>
        <v>1088251.8739999998</v>
      </c>
      <c r="AF466" s="26">
        <f>AF467+AF472+AF477+AF489</f>
        <v>0</v>
      </c>
      <c r="AG466" s="26">
        <f t="shared" si="1346"/>
        <v>1061818.1240000001</v>
      </c>
      <c r="AH466" s="26">
        <f t="shared" si="1347"/>
        <v>1088052.5739999998</v>
      </c>
      <c r="AI466" s="26">
        <f t="shared" si="1348"/>
        <v>1088251.8739999998</v>
      </c>
      <c r="AJ466" s="26">
        <f>AJ467+AJ472+AJ477+AJ489</f>
        <v>0</v>
      </c>
      <c r="AK466" s="26">
        <f>AK467+AK472+AK477+AK489</f>
        <v>0</v>
      </c>
      <c r="AL466" s="26">
        <f>AL467+AL472+AL477+AL489</f>
        <v>-4994.3000000000002</v>
      </c>
      <c r="AM466" s="26">
        <f>AM467+AM472+AM477+AM489</f>
        <v>0</v>
      </c>
      <c r="AN466" s="26">
        <f>AN467+AN472+AN477+AN489</f>
        <v>0</v>
      </c>
      <c r="AO466" s="26">
        <f>AO467+AO472+AO477+AO489</f>
        <v>0</v>
      </c>
      <c r="AP466" s="26">
        <f>AP467+AP472+AP477+AP489</f>
        <v>0</v>
      </c>
      <c r="AQ466" s="26">
        <f>AQ467+AQ472+AQ477+AQ489</f>
        <v>0</v>
      </c>
      <c r="AR466" s="26">
        <f>AR467+AR472+AR477+AR489</f>
        <v>0</v>
      </c>
      <c r="AS466" s="26">
        <f t="shared" si="1337"/>
        <v>1056823.824</v>
      </c>
      <c r="AT466" s="26">
        <f t="shared" si="1338"/>
        <v>1088052.5739999998</v>
      </c>
      <c r="AU466" s="26">
        <f t="shared" si="1339"/>
        <v>1088251.8739999998</v>
      </c>
      <c r="AV466" s="26">
        <f>AV467+AV472+AV477+AV489</f>
        <v>0</v>
      </c>
      <c r="AW466" s="26">
        <f>AW467+AW472+AW477+AW489</f>
        <v>0</v>
      </c>
      <c r="AX466" s="26">
        <f>AX467+AX472+AX477+AX489</f>
        <v>0</v>
      </c>
      <c r="AY466" s="26">
        <f t="shared" si="1340"/>
        <v>1056823.824</v>
      </c>
      <c r="AZ466" s="26">
        <f t="shared" si="1341"/>
        <v>1088052.5739999998</v>
      </c>
      <c r="BA466" s="26">
        <f t="shared" si="1342"/>
        <v>1088251.8739999998</v>
      </c>
      <c r="BB466" s="26">
        <f>BB467+BB472+BB477+BB489</f>
        <v>0</v>
      </c>
      <c r="BC466" s="26">
        <f>BC467+BC472+BC477+BC489</f>
        <v>-633.41499999999996</v>
      </c>
      <c r="BD466" s="26">
        <f>BD467+BD472+BD477+BD489</f>
        <v>0</v>
      </c>
      <c r="BE466" s="26">
        <f>BE467+BE472+BE477+BE489</f>
        <v>0</v>
      </c>
      <c r="BF466" s="26">
        <f>BF467+BF472+BF477+BF489</f>
        <v>0</v>
      </c>
      <c r="BG466" s="26">
        <f>BG467+BG472+BG477+BG489</f>
        <v>0</v>
      </c>
      <c r="BH466" s="26">
        <f>BH467+BH472+BH477+BH489</f>
        <v>0</v>
      </c>
      <c r="BI466" s="26">
        <f>BI467+BI472+BI477+BI489</f>
        <v>0</v>
      </c>
      <c r="BJ466" s="26">
        <f>BJ467+BJ472+BJ477+BJ489</f>
        <v>0</v>
      </c>
      <c r="BK466" s="26">
        <f>BK467+BK472+BK477+BK489</f>
        <v>0</v>
      </c>
      <c r="BL466" s="26">
        <f t="shared" si="1334"/>
        <v>1056190.409</v>
      </c>
      <c r="BM466" s="26">
        <f t="shared" si="1335"/>
        <v>1088052.5739999998</v>
      </c>
      <c r="BN466" s="26">
        <f t="shared" si="1336"/>
        <v>1088251.8739999998</v>
      </c>
      <c r="BO466" s="26">
        <f>BO467+BO472+BO477+BO489</f>
        <v>0</v>
      </c>
      <c r="BP466" s="27"/>
      <c r="BQ466" s="23"/>
      <c r="BR466" s="23"/>
      <c r="BS466" s="23"/>
      <c r="BT466" s="23"/>
      <c r="BU466" s="23"/>
      <c r="BV466" s="23"/>
      <c r="BW466" s="23"/>
      <c r="BX466" s="23"/>
      <c r="BY466" s="23"/>
    </row>
    <row r="467">
      <c r="A467" s="28" t="s">
        <v>294</v>
      </c>
      <c r="B467" s="28" t="s">
        <v>73</v>
      </c>
      <c r="C467" s="28" t="s">
        <v>251</v>
      </c>
      <c r="D467" s="28" t="s">
        <v>218</v>
      </c>
      <c r="E467" s="28"/>
      <c r="F467" s="29" t="s">
        <v>219</v>
      </c>
      <c r="G467" s="30">
        <f t="shared" ref="G467:G477" si="1524">G468</f>
        <v>200</v>
      </c>
      <c r="H467" s="30">
        <f t="shared" ref="H467:H477" si="1525">H468</f>
        <v>200</v>
      </c>
      <c r="I467" s="30">
        <f t="shared" ref="I467:I477" si="1526">I468</f>
        <v>200</v>
      </c>
      <c r="J467" s="30">
        <f t="shared" ref="J467:J477" si="1527">J468</f>
        <v>0</v>
      </c>
      <c r="K467" s="30">
        <f t="shared" ref="K467:K477" si="1528">K468</f>
        <v>0</v>
      </c>
      <c r="L467" s="30">
        <f t="shared" ref="L467:L477" si="1529">L468</f>
        <v>0</v>
      </c>
      <c r="M467" s="30">
        <f t="shared" si="1392"/>
        <v>200</v>
      </c>
      <c r="N467" s="30">
        <f t="shared" si="1393"/>
        <v>200</v>
      </c>
      <c r="O467" s="30">
        <f t="shared" si="1394"/>
        <v>200</v>
      </c>
      <c r="P467" s="30">
        <f t="shared" ref="P467:P477" si="1530">P468</f>
        <v>0</v>
      </c>
      <c r="Q467" s="30">
        <f t="shared" ref="Q467:Q477" si="1531">Q468</f>
        <v>0</v>
      </c>
      <c r="R467" s="30">
        <f t="shared" ref="R467:R477" si="1532">R468</f>
        <v>0</v>
      </c>
      <c r="S467" s="30">
        <f t="shared" ref="S467:S477" si="1533">S468</f>
        <v>0</v>
      </c>
      <c r="T467" s="30">
        <f t="shared" ref="T467:T477" si="1534">T468</f>
        <v>0</v>
      </c>
      <c r="U467" s="30">
        <f t="shared" ref="U467:U477" si="1535">U468</f>
        <v>0</v>
      </c>
      <c r="V467" s="30">
        <f t="shared" ref="V467:V477" si="1536">V468</f>
        <v>0</v>
      </c>
      <c r="W467" s="30">
        <f t="shared" ref="W467:W477" si="1537">W468</f>
        <v>0</v>
      </c>
      <c r="X467" s="30">
        <f t="shared" ref="X467:X477" si="1538">X468</f>
        <v>0</v>
      </c>
      <c r="Y467" s="30">
        <f t="shared" ref="Y467:Y477" si="1539">Y468</f>
        <v>0</v>
      </c>
      <c r="Z467" s="30">
        <f t="shared" ref="Z467:Z477" si="1540">Z468</f>
        <v>0</v>
      </c>
      <c r="AA467" s="30">
        <f t="shared" ref="AA467:AA477" si="1541">AA468</f>
        <v>0</v>
      </c>
      <c r="AB467" s="30">
        <f t="shared" ref="AB467:AB477" si="1542">AB468</f>
        <v>0</v>
      </c>
      <c r="AC467" s="30">
        <f t="shared" si="1343"/>
        <v>200</v>
      </c>
      <c r="AD467" s="30">
        <f t="shared" si="1344"/>
        <v>200</v>
      </c>
      <c r="AE467" s="30">
        <f t="shared" si="1345"/>
        <v>200</v>
      </c>
      <c r="AF467" s="30">
        <f t="shared" ref="AF467:AF477" si="1543">AF468</f>
        <v>0</v>
      </c>
      <c r="AG467" s="30">
        <f t="shared" si="1346"/>
        <v>200</v>
      </c>
      <c r="AH467" s="30">
        <f t="shared" si="1347"/>
        <v>200</v>
      </c>
      <c r="AI467" s="30">
        <f t="shared" si="1348"/>
        <v>200</v>
      </c>
      <c r="AJ467" s="30">
        <f t="shared" ref="AJ467:AJ477" si="1544">AJ468</f>
        <v>0</v>
      </c>
      <c r="AK467" s="30">
        <f t="shared" ref="AK467:AK477" si="1545">AK468</f>
        <v>0</v>
      </c>
      <c r="AL467" s="30">
        <f t="shared" ref="AL467:AL477" si="1546">AL468</f>
        <v>0</v>
      </c>
      <c r="AM467" s="30">
        <f t="shared" ref="AM467:AM477" si="1547">AM468</f>
        <v>0</v>
      </c>
      <c r="AN467" s="30">
        <f t="shared" ref="AN467:AN477" si="1548">AN468</f>
        <v>0</v>
      </c>
      <c r="AO467" s="30">
        <f t="shared" ref="AO467:AO477" si="1549">AO468</f>
        <v>0</v>
      </c>
      <c r="AP467" s="30">
        <f t="shared" ref="AP467:AP477" si="1550">AP468</f>
        <v>0</v>
      </c>
      <c r="AQ467" s="30">
        <f t="shared" ref="AQ467:AQ477" si="1551">AQ468</f>
        <v>0</v>
      </c>
      <c r="AR467" s="30">
        <f t="shared" ref="AR467:AR477" si="1552">AR468</f>
        <v>0</v>
      </c>
      <c r="AS467" s="30">
        <f t="shared" si="1337"/>
        <v>200</v>
      </c>
      <c r="AT467" s="30">
        <f t="shared" si="1338"/>
        <v>200</v>
      </c>
      <c r="AU467" s="30">
        <f t="shared" si="1339"/>
        <v>200</v>
      </c>
      <c r="AV467" s="30">
        <f t="shared" ref="AV467:AV477" si="1553">AV468</f>
        <v>0</v>
      </c>
      <c r="AW467" s="30">
        <f t="shared" ref="AW467:AW477" si="1554">AW468</f>
        <v>0</v>
      </c>
      <c r="AX467" s="30">
        <f t="shared" ref="AX467:AX477" si="1555">AX468</f>
        <v>0</v>
      </c>
      <c r="AY467" s="30">
        <f t="shared" si="1340"/>
        <v>200</v>
      </c>
      <c r="AZ467" s="30">
        <f t="shared" si="1341"/>
        <v>200</v>
      </c>
      <c r="BA467" s="30">
        <f t="shared" si="1342"/>
        <v>200</v>
      </c>
      <c r="BB467" s="30">
        <f t="shared" ref="BB467:BB477" si="1556">BB468</f>
        <v>0</v>
      </c>
      <c r="BC467" s="30">
        <f t="shared" ref="BC467:BC477" si="1557">BC468</f>
        <v>0</v>
      </c>
      <c r="BD467" s="30">
        <f t="shared" ref="BD467:BD477" si="1558">BD468</f>
        <v>0</v>
      </c>
      <c r="BE467" s="30">
        <f t="shared" ref="BE467:BE477" si="1559">BE468</f>
        <v>0</v>
      </c>
      <c r="BF467" s="30">
        <f t="shared" ref="BF467:BF477" si="1560">BF468</f>
        <v>0</v>
      </c>
      <c r="BG467" s="30">
        <f t="shared" ref="BG467:BG477" si="1561">BG468</f>
        <v>0</v>
      </c>
      <c r="BH467" s="30">
        <f t="shared" ref="BH467:BH477" si="1562">BH468</f>
        <v>0</v>
      </c>
      <c r="BI467" s="30">
        <f t="shared" ref="BI467:BI477" si="1563">BI468</f>
        <v>0</v>
      </c>
      <c r="BJ467" s="30">
        <f t="shared" ref="BJ467:BJ477" si="1564">BJ468</f>
        <v>0</v>
      </c>
      <c r="BK467" s="30">
        <f t="shared" ref="BK467:BK477" si="1565">BK468</f>
        <v>0</v>
      </c>
      <c r="BL467" s="30">
        <f t="shared" si="1334"/>
        <v>200</v>
      </c>
      <c r="BM467" s="30">
        <f t="shared" si="1335"/>
        <v>200</v>
      </c>
      <c r="BN467" s="30">
        <f t="shared" si="1336"/>
        <v>200</v>
      </c>
      <c r="BO467" s="30">
        <f t="shared" ref="BO467:BO477" si="1566">BO468</f>
        <v>0</v>
      </c>
      <c r="BP467" s="31"/>
      <c r="BQ467" s="1"/>
      <c r="BR467" s="1"/>
      <c r="BS467" s="1"/>
      <c r="BT467" s="1"/>
      <c r="BU467" s="1"/>
      <c r="BV467" s="1"/>
      <c r="BW467" s="1"/>
      <c r="BX467" s="1"/>
      <c r="BY467" s="1"/>
    </row>
    <row r="468">
      <c r="A468" s="28" t="s">
        <v>294</v>
      </c>
      <c r="B468" s="28" t="s">
        <v>73</v>
      </c>
      <c r="C468" s="28" t="s">
        <v>251</v>
      </c>
      <c r="D468" s="28" t="s">
        <v>220</v>
      </c>
      <c r="E468" s="28"/>
      <c r="F468" s="29" t="s">
        <v>33</v>
      </c>
      <c r="G468" s="30">
        <f t="shared" si="1524"/>
        <v>200</v>
      </c>
      <c r="H468" s="30">
        <f t="shared" si="1525"/>
        <v>200</v>
      </c>
      <c r="I468" s="30">
        <f t="shared" si="1526"/>
        <v>200</v>
      </c>
      <c r="J468" s="30">
        <f t="shared" si="1527"/>
        <v>0</v>
      </c>
      <c r="K468" s="30">
        <f t="shared" si="1528"/>
        <v>0</v>
      </c>
      <c r="L468" s="30">
        <f t="shared" si="1529"/>
        <v>0</v>
      </c>
      <c r="M468" s="30">
        <f t="shared" si="1392"/>
        <v>200</v>
      </c>
      <c r="N468" s="30">
        <f t="shared" si="1393"/>
        <v>200</v>
      </c>
      <c r="O468" s="30">
        <f t="shared" si="1394"/>
        <v>200</v>
      </c>
      <c r="P468" s="30">
        <f t="shared" si="1530"/>
        <v>0</v>
      </c>
      <c r="Q468" s="30">
        <f t="shared" si="1531"/>
        <v>0</v>
      </c>
      <c r="R468" s="30">
        <f t="shared" si="1532"/>
        <v>0</v>
      </c>
      <c r="S468" s="30">
        <f t="shared" si="1533"/>
        <v>0</v>
      </c>
      <c r="T468" s="30">
        <f t="shared" si="1534"/>
        <v>0</v>
      </c>
      <c r="U468" s="30">
        <f t="shared" si="1535"/>
        <v>0</v>
      </c>
      <c r="V468" s="30">
        <f t="shared" si="1536"/>
        <v>0</v>
      </c>
      <c r="W468" s="30">
        <f t="shared" si="1537"/>
        <v>0</v>
      </c>
      <c r="X468" s="30">
        <f t="shared" si="1538"/>
        <v>0</v>
      </c>
      <c r="Y468" s="30">
        <f t="shared" si="1539"/>
        <v>0</v>
      </c>
      <c r="Z468" s="30">
        <f t="shared" si="1540"/>
        <v>0</v>
      </c>
      <c r="AA468" s="30">
        <f t="shared" si="1541"/>
        <v>0</v>
      </c>
      <c r="AB468" s="30">
        <f t="shared" si="1542"/>
        <v>0</v>
      </c>
      <c r="AC468" s="30">
        <f t="shared" si="1343"/>
        <v>200</v>
      </c>
      <c r="AD468" s="30">
        <f t="shared" si="1344"/>
        <v>200</v>
      </c>
      <c r="AE468" s="30">
        <f t="shared" si="1345"/>
        <v>200</v>
      </c>
      <c r="AF468" s="30">
        <f t="shared" si="1543"/>
        <v>0</v>
      </c>
      <c r="AG468" s="30">
        <f t="shared" si="1346"/>
        <v>200</v>
      </c>
      <c r="AH468" s="30">
        <f t="shared" si="1347"/>
        <v>200</v>
      </c>
      <c r="AI468" s="30">
        <f t="shared" si="1348"/>
        <v>200</v>
      </c>
      <c r="AJ468" s="30">
        <f t="shared" si="1544"/>
        <v>0</v>
      </c>
      <c r="AK468" s="30">
        <f t="shared" si="1545"/>
        <v>0</v>
      </c>
      <c r="AL468" s="30">
        <f t="shared" si="1546"/>
        <v>0</v>
      </c>
      <c r="AM468" s="30">
        <f t="shared" si="1547"/>
        <v>0</v>
      </c>
      <c r="AN468" s="30">
        <f t="shared" si="1548"/>
        <v>0</v>
      </c>
      <c r="AO468" s="30">
        <f t="shared" si="1549"/>
        <v>0</v>
      </c>
      <c r="AP468" s="30">
        <f t="shared" si="1550"/>
        <v>0</v>
      </c>
      <c r="AQ468" s="30">
        <f t="shared" si="1551"/>
        <v>0</v>
      </c>
      <c r="AR468" s="30">
        <f t="shared" si="1552"/>
        <v>0</v>
      </c>
      <c r="AS468" s="30">
        <f t="shared" si="1337"/>
        <v>200</v>
      </c>
      <c r="AT468" s="30">
        <f t="shared" si="1338"/>
        <v>200</v>
      </c>
      <c r="AU468" s="30">
        <f t="shared" si="1339"/>
        <v>200</v>
      </c>
      <c r="AV468" s="30">
        <f t="shared" si="1553"/>
        <v>0</v>
      </c>
      <c r="AW468" s="30">
        <f t="shared" si="1554"/>
        <v>0</v>
      </c>
      <c r="AX468" s="30">
        <f t="shared" si="1555"/>
        <v>0</v>
      </c>
      <c r="AY468" s="30">
        <f t="shared" si="1340"/>
        <v>200</v>
      </c>
      <c r="AZ468" s="30">
        <f t="shared" si="1341"/>
        <v>200</v>
      </c>
      <c r="BA468" s="30">
        <f t="shared" si="1342"/>
        <v>200</v>
      </c>
      <c r="BB468" s="30">
        <f t="shared" si="1556"/>
        <v>0</v>
      </c>
      <c r="BC468" s="30">
        <f t="shared" si="1557"/>
        <v>0</v>
      </c>
      <c r="BD468" s="30">
        <f t="shared" si="1558"/>
        <v>0</v>
      </c>
      <c r="BE468" s="30">
        <f t="shared" si="1559"/>
        <v>0</v>
      </c>
      <c r="BF468" s="30">
        <f t="shared" si="1560"/>
        <v>0</v>
      </c>
      <c r="BG468" s="30">
        <f t="shared" si="1561"/>
        <v>0</v>
      </c>
      <c r="BH468" s="30">
        <f t="shared" si="1562"/>
        <v>0</v>
      </c>
      <c r="BI468" s="30">
        <f t="shared" si="1563"/>
        <v>0</v>
      </c>
      <c r="BJ468" s="30">
        <f t="shared" si="1564"/>
        <v>0</v>
      </c>
      <c r="BK468" s="30">
        <f t="shared" si="1565"/>
        <v>0</v>
      </c>
      <c r="BL468" s="30">
        <f t="shared" si="1334"/>
        <v>200</v>
      </c>
      <c r="BM468" s="30">
        <f t="shared" si="1335"/>
        <v>200</v>
      </c>
      <c r="BN468" s="30">
        <f t="shared" si="1336"/>
        <v>200</v>
      </c>
      <c r="BO468" s="30">
        <f t="shared" si="1566"/>
        <v>0</v>
      </c>
      <c r="BP468" s="31"/>
      <c r="BQ468" s="1"/>
      <c r="BR468" s="1"/>
      <c r="BS468" s="1"/>
      <c r="BT468" s="1"/>
      <c r="BU468" s="1"/>
      <c r="BV468" s="1"/>
      <c r="BW468" s="1"/>
      <c r="BX468" s="1"/>
      <c r="BY468" s="1"/>
    </row>
    <row r="469" ht="47.25">
      <c r="A469" s="28" t="s">
        <v>294</v>
      </c>
      <c r="B469" s="28" t="s">
        <v>73</v>
      </c>
      <c r="C469" s="28" t="s">
        <v>251</v>
      </c>
      <c r="D469" s="28" t="s">
        <v>221</v>
      </c>
      <c r="E469" s="28"/>
      <c r="F469" s="29" t="s">
        <v>222</v>
      </c>
      <c r="G469" s="30">
        <f t="shared" si="1524"/>
        <v>200</v>
      </c>
      <c r="H469" s="30">
        <f t="shared" si="1525"/>
        <v>200</v>
      </c>
      <c r="I469" s="30">
        <f t="shared" si="1526"/>
        <v>200</v>
      </c>
      <c r="J469" s="30">
        <f t="shared" si="1527"/>
        <v>0</v>
      </c>
      <c r="K469" s="30">
        <f t="shared" si="1528"/>
        <v>0</v>
      </c>
      <c r="L469" s="30">
        <f t="shared" si="1529"/>
        <v>0</v>
      </c>
      <c r="M469" s="30">
        <f t="shared" si="1392"/>
        <v>200</v>
      </c>
      <c r="N469" s="30">
        <f t="shared" si="1393"/>
        <v>200</v>
      </c>
      <c r="O469" s="30">
        <f t="shared" si="1394"/>
        <v>200</v>
      </c>
      <c r="P469" s="30">
        <f t="shared" si="1530"/>
        <v>0</v>
      </c>
      <c r="Q469" s="30">
        <f t="shared" si="1531"/>
        <v>0</v>
      </c>
      <c r="R469" s="30">
        <f t="shared" si="1532"/>
        <v>0</v>
      </c>
      <c r="S469" s="30">
        <f t="shared" si="1533"/>
        <v>0</v>
      </c>
      <c r="T469" s="30">
        <f t="shared" si="1534"/>
        <v>0</v>
      </c>
      <c r="U469" s="30">
        <f t="shared" si="1535"/>
        <v>0</v>
      </c>
      <c r="V469" s="30">
        <f t="shared" si="1536"/>
        <v>0</v>
      </c>
      <c r="W469" s="30">
        <f t="shared" si="1537"/>
        <v>0</v>
      </c>
      <c r="X469" s="30">
        <f t="shared" si="1538"/>
        <v>0</v>
      </c>
      <c r="Y469" s="30">
        <f t="shared" si="1539"/>
        <v>0</v>
      </c>
      <c r="Z469" s="30">
        <f t="shared" si="1540"/>
        <v>0</v>
      </c>
      <c r="AA469" s="30">
        <f t="shared" si="1541"/>
        <v>0</v>
      </c>
      <c r="AB469" s="30">
        <f t="shared" si="1542"/>
        <v>0</v>
      </c>
      <c r="AC469" s="30">
        <f t="shared" si="1343"/>
        <v>200</v>
      </c>
      <c r="AD469" s="30">
        <f t="shared" si="1344"/>
        <v>200</v>
      </c>
      <c r="AE469" s="30">
        <f t="shared" si="1345"/>
        <v>200</v>
      </c>
      <c r="AF469" s="30">
        <f t="shared" si="1543"/>
        <v>0</v>
      </c>
      <c r="AG469" s="30">
        <f t="shared" si="1346"/>
        <v>200</v>
      </c>
      <c r="AH469" s="30">
        <f t="shared" si="1347"/>
        <v>200</v>
      </c>
      <c r="AI469" s="30">
        <f t="shared" si="1348"/>
        <v>200</v>
      </c>
      <c r="AJ469" s="30">
        <f t="shared" si="1544"/>
        <v>0</v>
      </c>
      <c r="AK469" s="30">
        <f t="shared" si="1545"/>
        <v>0</v>
      </c>
      <c r="AL469" s="30">
        <f t="shared" si="1546"/>
        <v>0</v>
      </c>
      <c r="AM469" s="30">
        <f t="shared" si="1547"/>
        <v>0</v>
      </c>
      <c r="AN469" s="30">
        <f t="shared" si="1548"/>
        <v>0</v>
      </c>
      <c r="AO469" s="30">
        <f t="shared" si="1549"/>
        <v>0</v>
      </c>
      <c r="AP469" s="30">
        <f t="shared" si="1550"/>
        <v>0</v>
      </c>
      <c r="AQ469" s="30">
        <f t="shared" si="1551"/>
        <v>0</v>
      </c>
      <c r="AR469" s="30">
        <f t="shared" si="1552"/>
        <v>0</v>
      </c>
      <c r="AS469" s="30">
        <f t="shared" si="1337"/>
        <v>200</v>
      </c>
      <c r="AT469" s="30">
        <f t="shared" si="1338"/>
        <v>200</v>
      </c>
      <c r="AU469" s="30">
        <f t="shared" si="1339"/>
        <v>200</v>
      </c>
      <c r="AV469" s="30">
        <f t="shared" si="1553"/>
        <v>0</v>
      </c>
      <c r="AW469" s="30">
        <f t="shared" si="1554"/>
        <v>0</v>
      </c>
      <c r="AX469" s="30">
        <f t="shared" si="1555"/>
        <v>0</v>
      </c>
      <c r="AY469" s="30">
        <f t="shared" si="1340"/>
        <v>200</v>
      </c>
      <c r="AZ469" s="30">
        <f t="shared" si="1341"/>
        <v>200</v>
      </c>
      <c r="BA469" s="30">
        <f t="shared" si="1342"/>
        <v>200</v>
      </c>
      <c r="BB469" s="30">
        <f t="shared" si="1556"/>
        <v>0</v>
      </c>
      <c r="BC469" s="30">
        <f t="shared" si="1557"/>
        <v>0</v>
      </c>
      <c r="BD469" s="30">
        <f t="shared" si="1558"/>
        <v>0</v>
      </c>
      <c r="BE469" s="30">
        <f t="shared" si="1559"/>
        <v>0</v>
      </c>
      <c r="BF469" s="30">
        <f t="shared" si="1560"/>
        <v>0</v>
      </c>
      <c r="BG469" s="30">
        <f t="shared" si="1561"/>
        <v>0</v>
      </c>
      <c r="BH469" s="30">
        <f t="shared" si="1562"/>
        <v>0</v>
      </c>
      <c r="BI469" s="30">
        <f t="shared" si="1563"/>
        <v>0</v>
      </c>
      <c r="BJ469" s="30">
        <f t="shared" si="1564"/>
        <v>0</v>
      </c>
      <c r="BK469" s="30">
        <f t="shared" si="1565"/>
        <v>0</v>
      </c>
      <c r="BL469" s="30">
        <f t="shared" si="1334"/>
        <v>200</v>
      </c>
      <c r="BM469" s="30">
        <f t="shared" si="1335"/>
        <v>200</v>
      </c>
      <c r="BN469" s="30">
        <f t="shared" si="1336"/>
        <v>200</v>
      </c>
      <c r="BO469" s="30">
        <f t="shared" si="1566"/>
        <v>0</v>
      </c>
      <c r="BP469" s="31"/>
      <c r="BQ469" s="1"/>
      <c r="BR469" s="1"/>
      <c r="BS469" s="1"/>
      <c r="BT469" s="1"/>
      <c r="BU469" s="1"/>
      <c r="BV469" s="1"/>
      <c r="BW469" s="1"/>
      <c r="BX469" s="1"/>
      <c r="BY469" s="1"/>
    </row>
    <row r="470" ht="31.5">
      <c r="A470" s="28" t="s">
        <v>294</v>
      </c>
      <c r="B470" s="28" t="s">
        <v>73</v>
      </c>
      <c r="C470" s="28" t="s">
        <v>251</v>
      </c>
      <c r="D470" s="28" t="s">
        <v>223</v>
      </c>
      <c r="E470" s="28"/>
      <c r="F470" s="29" t="s">
        <v>224</v>
      </c>
      <c r="G470" s="30">
        <f t="shared" si="1524"/>
        <v>200</v>
      </c>
      <c r="H470" s="30">
        <f t="shared" si="1525"/>
        <v>200</v>
      </c>
      <c r="I470" s="30">
        <f t="shared" si="1526"/>
        <v>200</v>
      </c>
      <c r="J470" s="30">
        <f t="shared" si="1527"/>
        <v>0</v>
      </c>
      <c r="K470" s="30">
        <f t="shared" si="1528"/>
        <v>0</v>
      </c>
      <c r="L470" s="30">
        <f t="shared" si="1529"/>
        <v>0</v>
      </c>
      <c r="M470" s="30">
        <f t="shared" si="1392"/>
        <v>200</v>
      </c>
      <c r="N470" s="30">
        <f t="shared" si="1393"/>
        <v>200</v>
      </c>
      <c r="O470" s="30">
        <f t="shared" si="1394"/>
        <v>200</v>
      </c>
      <c r="P470" s="30">
        <f t="shared" si="1530"/>
        <v>0</v>
      </c>
      <c r="Q470" s="30">
        <f t="shared" si="1531"/>
        <v>0</v>
      </c>
      <c r="R470" s="30">
        <f t="shared" si="1532"/>
        <v>0</v>
      </c>
      <c r="S470" s="30">
        <f t="shared" si="1533"/>
        <v>0</v>
      </c>
      <c r="T470" s="30">
        <f t="shared" si="1534"/>
        <v>0</v>
      </c>
      <c r="U470" s="30">
        <f t="shared" si="1535"/>
        <v>0</v>
      </c>
      <c r="V470" s="30">
        <f t="shared" si="1536"/>
        <v>0</v>
      </c>
      <c r="W470" s="30">
        <f t="shared" si="1537"/>
        <v>0</v>
      </c>
      <c r="X470" s="30">
        <f t="shared" si="1538"/>
        <v>0</v>
      </c>
      <c r="Y470" s="30">
        <f t="shared" si="1539"/>
        <v>0</v>
      </c>
      <c r="Z470" s="30">
        <f t="shared" si="1540"/>
        <v>0</v>
      </c>
      <c r="AA470" s="30">
        <f t="shared" si="1541"/>
        <v>0</v>
      </c>
      <c r="AB470" s="30">
        <f t="shared" si="1542"/>
        <v>0</v>
      </c>
      <c r="AC470" s="30">
        <f t="shared" si="1343"/>
        <v>200</v>
      </c>
      <c r="AD470" s="30">
        <f t="shared" si="1344"/>
        <v>200</v>
      </c>
      <c r="AE470" s="30">
        <f t="shared" si="1345"/>
        <v>200</v>
      </c>
      <c r="AF470" s="30">
        <f t="shared" si="1543"/>
        <v>0</v>
      </c>
      <c r="AG470" s="30">
        <f t="shared" si="1346"/>
        <v>200</v>
      </c>
      <c r="AH470" s="30">
        <f t="shared" si="1347"/>
        <v>200</v>
      </c>
      <c r="AI470" s="30">
        <f t="shared" si="1348"/>
        <v>200</v>
      </c>
      <c r="AJ470" s="30">
        <f t="shared" si="1544"/>
        <v>0</v>
      </c>
      <c r="AK470" s="30">
        <f t="shared" si="1545"/>
        <v>0</v>
      </c>
      <c r="AL470" s="30">
        <f t="shared" si="1546"/>
        <v>0</v>
      </c>
      <c r="AM470" s="30">
        <f t="shared" si="1547"/>
        <v>0</v>
      </c>
      <c r="AN470" s="30">
        <f t="shared" si="1548"/>
        <v>0</v>
      </c>
      <c r="AO470" s="30">
        <f t="shared" si="1549"/>
        <v>0</v>
      </c>
      <c r="AP470" s="30">
        <f t="shared" si="1550"/>
        <v>0</v>
      </c>
      <c r="AQ470" s="30">
        <f t="shared" si="1551"/>
        <v>0</v>
      </c>
      <c r="AR470" s="30">
        <f t="shared" si="1552"/>
        <v>0</v>
      </c>
      <c r="AS470" s="30">
        <f t="shared" si="1337"/>
        <v>200</v>
      </c>
      <c r="AT470" s="30">
        <f t="shared" si="1338"/>
        <v>200</v>
      </c>
      <c r="AU470" s="30">
        <f t="shared" si="1339"/>
        <v>200</v>
      </c>
      <c r="AV470" s="30">
        <f t="shared" si="1553"/>
        <v>0</v>
      </c>
      <c r="AW470" s="30">
        <f t="shared" si="1554"/>
        <v>0</v>
      </c>
      <c r="AX470" s="30">
        <f t="shared" si="1555"/>
        <v>0</v>
      </c>
      <c r="AY470" s="30">
        <f t="shared" si="1340"/>
        <v>200</v>
      </c>
      <c r="AZ470" s="30">
        <f t="shared" si="1341"/>
        <v>200</v>
      </c>
      <c r="BA470" s="30">
        <f t="shared" si="1342"/>
        <v>200</v>
      </c>
      <c r="BB470" s="30">
        <f t="shared" si="1556"/>
        <v>0</v>
      </c>
      <c r="BC470" s="30">
        <f t="shared" si="1557"/>
        <v>0</v>
      </c>
      <c r="BD470" s="30">
        <f t="shared" si="1558"/>
        <v>0</v>
      </c>
      <c r="BE470" s="30">
        <f t="shared" si="1559"/>
        <v>0</v>
      </c>
      <c r="BF470" s="30">
        <f t="shared" si="1560"/>
        <v>0</v>
      </c>
      <c r="BG470" s="30">
        <f t="shared" si="1561"/>
        <v>0</v>
      </c>
      <c r="BH470" s="30">
        <f t="shared" si="1562"/>
        <v>0</v>
      </c>
      <c r="BI470" s="30">
        <f t="shared" si="1563"/>
        <v>0</v>
      </c>
      <c r="BJ470" s="30">
        <f t="shared" si="1564"/>
        <v>0</v>
      </c>
      <c r="BK470" s="30">
        <f t="shared" si="1565"/>
        <v>0</v>
      </c>
      <c r="BL470" s="30">
        <f t="shared" si="1334"/>
        <v>200</v>
      </c>
      <c r="BM470" s="30">
        <f t="shared" si="1335"/>
        <v>200</v>
      </c>
      <c r="BN470" s="30">
        <f t="shared" si="1336"/>
        <v>200</v>
      </c>
      <c r="BO470" s="30">
        <f t="shared" si="1566"/>
        <v>0</v>
      </c>
      <c r="BP470" s="31"/>
      <c r="BQ470" s="1"/>
      <c r="BR470" s="1"/>
      <c r="BS470" s="1"/>
      <c r="BT470" s="1"/>
      <c r="BU470" s="1"/>
      <c r="BV470" s="1"/>
      <c r="BW470" s="1"/>
      <c r="BX470" s="1"/>
      <c r="BY470" s="1"/>
    </row>
    <row r="471" ht="31.5">
      <c r="A471" s="28" t="s">
        <v>294</v>
      </c>
      <c r="B471" s="28" t="s">
        <v>73</v>
      </c>
      <c r="C471" s="28" t="s">
        <v>251</v>
      </c>
      <c r="D471" s="28" t="s">
        <v>223</v>
      </c>
      <c r="E471" s="14" t="s">
        <v>127</v>
      </c>
      <c r="F471" s="29" t="s">
        <v>128</v>
      </c>
      <c r="G471" s="30">
        <v>200</v>
      </c>
      <c r="H471" s="30">
        <v>200</v>
      </c>
      <c r="I471" s="30">
        <v>200</v>
      </c>
      <c r="J471" s="30"/>
      <c r="K471" s="30"/>
      <c r="L471" s="30"/>
      <c r="M471" s="30">
        <f t="shared" si="1392"/>
        <v>200</v>
      </c>
      <c r="N471" s="30">
        <f t="shared" si="1393"/>
        <v>200</v>
      </c>
      <c r="O471" s="30">
        <f t="shared" si="1394"/>
        <v>200</v>
      </c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>
        <f t="shared" si="1343"/>
        <v>200</v>
      </c>
      <c r="AD471" s="30">
        <f t="shared" si="1344"/>
        <v>200</v>
      </c>
      <c r="AE471" s="30">
        <f t="shared" si="1345"/>
        <v>200</v>
      </c>
      <c r="AF471" s="30"/>
      <c r="AG471" s="30">
        <f t="shared" si="1346"/>
        <v>200</v>
      </c>
      <c r="AH471" s="30">
        <f t="shared" si="1347"/>
        <v>200</v>
      </c>
      <c r="AI471" s="30">
        <f t="shared" si="1348"/>
        <v>200</v>
      </c>
      <c r="AJ471" s="30"/>
      <c r="AK471" s="30"/>
      <c r="AL471" s="30"/>
      <c r="AM471" s="30"/>
      <c r="AN471" s="30"/>
      <c r="AO471" s="30"/>
      <c r="AP471" s="30"/>
      <c r="AQ471" s="30"/>
      <c r="AR471" s="30"/>
      <c r="AS471" s="30">
        <f t="shared" si="1337"/>
        <v>200</v>
      </c>
      <c r="AT471" s="30">
        <f t="shared" si="1338"/>
        <v>200</v>
      </c>
      <c r="AU471" s="30">
        <f t="shared" si="1339"/>
        <v>200</v>
      </c>
      <c r="AV471" s="30"/>
      <c r="AW471" s="30"/>
      <c r="AX471" s="30"/>
      <c r="AY471" s="30">
        <f t="shared" si="1340"/>
        <v>200</v>
      </c>
      <c r="AZ471" s="30">
        <f t="shared" si="1341"/>
        <v>200</v>
      </c>
      <c r="BA471" s="30">
        <f t="shared" si="1342"/>
        <v>200</v>
      </c>
      <c r="BB471" s="30"/>
      <c r="BC471" s="30"/>
      <c r="BD471" s="30"/>
      <c r="BE471" s="30"/>
      <c r="BF471" s="30"/>
      <c r="BG471" s="30"/>
      <c r="BH471" s="30"/>
      <c r="BI471" s="30"/>
      <c r="BJ471" s="30"/>
      <c r="BK471" s="30"/>
      <c r="BL471" s="30">
        <f t="shared" si="1334"/>
        <v>200</v>
      </c>
      <c r="BM471" s="30">
        <f t="shared" si="1335"/>
        <v>200</v>
      </c>
      <c r="BN471" s="30">
        <f t="shared" si="1336"/>
        <v>200</v>
      </c>
      <c r="BO471" s="30"/>
      <c r="BP471" s="31"/>
      <c r="BQ471" s="1"/>
      <c r="BR471" s="1"/>
      <c r="BS471" s="1"/>
      <c r="BT471" s="1"/>
      <c r="BU471" s="1"/>
      <c r="BV471" s="1"/>
      <c r="BW471" s="1"/>
      <c r="BX471" s="1"/>
      <c r="BY471" s="1"/>
    </row>
    <row r="472">
      <c r="A472" s="28" t="s">
        <v>294</v>
      </c>
      <c r="B472" s="28" t="s">
        <v>73</v>
      </c>
      <c r="C472" s="28" t="s">
        <v>251</v>
      </c>
      <c r="D472" s="28" t="s">
        <v>225</v>
      </c>
      <c r="E472" s="15"/>
      <c r="F472" s="29" t="s">
        <v>226</v>
      </c>
      <c r="G472" s="30">
        <f t="shared" si="1524"/>
        <v>4571.5</v>
      </c>
      <c r="H472" s="30">
        <f t="shared" si="1525"/>
        <v>4571.5</v>
      </c>
      <c r="I472" s="30">
        <f t="shared" si="1526"/>
        <v>4571.5</v>
      </c>
      <c r="J472" s="30">
        <f t="shared" si="1527"/>
        <v>0</v>
      </c>
      <c r="K472" s="30">
        <f t="shared" si="1528"/>
        <v>0</v>
      </c>
      <c r="L472" s="30">
        <f t="shared" si="1529"/>
        <v>0</v>
      </c>
      <c r="M472" s="30">
        <f t="shared" si="1392"/>
        <v>4571.5</v>
      </c>
      <c r="N472" s="30">
        <f t="shared" si="1393"/>
        <v>4571.5</v>
      </c>
      <c r="O472" s="30">
        <f t="shared" si="1394"/>
        <v>4571.5</v>
      </c>
      <c r="P472" s="30">
        <f t="shared" si="1530"/>
        <v>0</v>
      </c>
      <c r="Q472" s="30">
        <f t="shared" si="1531"/>
        <v>0</v>
      </c>
      <c r="R472" s="30">
        <f t="shared" si="1532"/>
        <v>0</v>
      </c>
      <c r="S472" s="30">
        <f t="shared" si="1533"/>
        <v>0</v>
      </c>
      <c r="T472" s="30">
        <f t="shared" si="1534"/>
        <v>0</v>
      </c>
      <c r="U472" s="30">
        <f t="shared" si="1535"/>
        <v>0</v>
      </c>
      <c r="V472" s="30">
        <f t="shared" si="1536"/>
        <v>0</v>
      </c>
      <c r="W472" s="30">
        <f t="shared" si="1537"/>
        <v>0</v>
      </c>
      <c r="X472" s="30">
        <f t="shared" si="1538"/>
        <v>0</v>
      </c>
      <c r="Y472" s="30">
        <f t="shared" si="1539"/>
        <v>0</v>
      </c>
      <c r="Z472" s="30">
        <f t="shared" si="1540"/>
        <v>0</v>
      </c>
      <c r="AA472" s="30">
        <f t="shared" si="1541"/>
        <v>0</v>
      </c>
      <c r="AB472" s="30">
        <f t="shared" si="1542"/>
        <v>0</v>
      </c>
      <c r="AC472" s="30">
        <f t="shared" si="1343"/>
        <v>4571.5</v>
      </c>
      <c r="AD472" s="30">
        <f t="shared" si="1344"/>
        <v>4571.5</v>
      </c>
      <c r="AE472" s="30">
        <f t="shared" si="1345"/>
        <v>4571.5</v>
      </c>
      <c r="AF472" s="30">
        <f t="shared" si="1543"/>
        <v>0</v>
      </c>
      <c r="AG472" s="30">
        <f t="shared" si="1346"/>
        <v>4571.5</v>
      </c>
      <c r="AH472" s="30">
        <f t="shared" si="1347"/>
        <v>4571.5</v>
      </c>
      <c r="AI472" s="30">
        <f t="shared" si="1348"/>
        <v>4571.5</v>
      </c>
      <c r="AJ472" s="30">
        <f t="shared" si="1544"/>
        <v>0</v>
      </c>
      <c r="AK472" s="30">
        <f t="shared" si="1545"/>
        <v>0</v>
      </c>
      <c r="AL472" s="30">
        <f t="shared" si="1546"/>
        <v>0</v>
      </c>
      <c r="AM472" s="30">
        <f t="shared" si="1547"/>
        <v>0</v>
      </c>
      <c r="AN472" s="30">
        <f t="shared" si="1548"/>
        <v>0</v>
      </c>
      <c r="AO472" s="30">
        <f t="shared" si="1549"/>
        <v>0</v>
      </c>
      <c r="AP472" s="30">
        <f t="shared" si="1550"/>
        <v>0</v>
      </c>
      <c r="AQ472" s="30">
        <f t="shared" si="1551"/>
        <v>0</v>
      </c>
      <c r="AR472" s="30">
        <f t="shared" si="1552"/>
        <v>0</v>
      </c>
      <c r="AS472" s="30">
        <f t="shared" si="1337"/>
        <v>4571.5</v>
      </c>
      <c r="AT472" s="30">
        <f t="shared" si="1338"/>
        <v>4571.5</v>
      </c>
      <c r="AU472" s="30">
        <f t="shared" si="1339"/>
        <v>4571.5</v>
      </c>
      <c r="AV472" s="30">
        <f t="shared" si="1553"/>
        <v>0</v>
      </c>
      <c r="AW472" s="30">
        <f t="shared" si="1554"/>
        <v>0</v>
      </c>
      <c r="AX472" s="30">
        <f t="shared" si="1555"/>
        <v>0</v>
      </c>
      <c r="AY472" s="30">
        <f t="shared" si="1340"/>
        <v>4571.5</v>
      </c>
      <c r="AZ472" s="30">
        <f t="shared" si="1341"/>
        <v>4571.5</v>
      </c>
      <c r="BA472" s="30">
        <f t="shared" si="1342"/>
        <v>4571.5</v>
      </c>
      <c r="BB472" s="30">
        <f t="shared" si="1556"/>
        <v>0</v>
      </c>
      <c r="BC472" s="30">
        <f t="shared" si="1557"/>
        <v>0</v>
      </c>
      <c r="BD472" s="30">
        <f t="shared" si="1558"/>
        <v>0</v>
      </c>
      <c r="BE472" s="30">
        <f t="shared" si="1559"/>
        <v>0</v>
      </c>
      <c r="BF472" s="30">
        <f t="shared" si="1560"/>
        <v>0</v>
      </c>
      <c r="BG472" s="30">
        <f t="shared" si="1561"/>
        <v>0</v>
      </c>
      <c r="BH472" s="30">
        <f t="shared" si="1562"/>
        <v>0</v>
      </c>
      <c r="BI472" s="30">
        <f t="shared" si="1563"/>
        <v>0</v>
      </c>
      <c r="BJ472" s="30">
        <f t="shared" si="1564"/>
        <v>0</v>
      </c>
      <c r="BK472" s="30">
        <f t="shared" si="1565"/>
        <v>0</v>
      </c>
      <c r="BL472" s="30">
        <f t="shared" si="1334"/>
        <v>4571.5</v>
      </c>
      <c r="BM472" s="30">
        <f t="shared" si="1335"/>
        <v>4571.5</v>
      </c>
      <c r="BN472" s="30">
        <f t="shared" si="1336"/>
        <v>4571.5</v>
      </c>
      <c r="BO472" s="30">
        <f t="shared" si="1566"/>
        <v>0</v>
      </c>
      <c r="BP472" s="31"/>
      <c r="BQ472" s="1"/>
      <c r="BR472" s="1"/>
      <c r="BS472" s="1"/>
      <c r="BT472" s="1"/>
      <c r="BU472" s="1"/>
      <c r="BV472" s="1"/>
      <c r="BW472" s="1"/>
      <c r="BX472" s="1"/>
      <c r="BY472" s="1"/>
    </row>
    <row r="473">
      <c r="A473" s="28" t="s">
        <v>294</v>
      </c>
      <c r="B473" s="28" t="s">
        <v>73</v>
      </c>
      <c r="C473" s="28" t="s">
        <v>251</v>
      </c>
      <c r="D473" s="28" t="s">
        <v>227</v>
      </c>
      <c r="E473" s="15"/>
      <c r="F473" s="29" t="s">
        <v>33</v>
      </c>
      <c r="G473" s="30">
        <f t="shared" si="1524"/>
        <v>4571.5</v>
      </c>
      <c r="H473" s="30">
        <f t="shared" si="1525"/>
        <v>4571.5</v>
      </c>
      <c r="I473" s="30">
        <f t="shared" si="1526"/>
        <v>4571.5</v>
      </c>
      <c r="J473" s="30">
        <f t="shared" si="1527"/>
        <v>0</v>
      </c>
      <c r="K473" s="30">
        <f t="shared" si="1528"/>
        <v>0</v>
      </c>
      <c r="L473" s="30">
        <f t="shared" si="1529"/>
        <v>0</v>
      </c>
      <c r="M473" s="30">
        <f t="shared" si="1392"/>
        <v>4571.5</v>
      </c>
      <c r="N473" s="30">
        <f t="shared" si="1393"/>
        <v>4571.5</v>
      </c>
      <c r="O473" s="30">
        <f t="shared" si="1394"/>
        <v>4571.5</v>
      </c>
      <c r="P473" s="30">
        <f t="shared" si="1530"/>
        <v>0</v>
      </c>
      <c r="Q473" s="30">
        <f t="shared" si="1531"/>
        <v>0</v>
      </c>
      <c r="R473" s="30">
        <f t="shared" si="1532"/>
        <v>0</v>
      </c>
      <c r="S473" s="30">
        <f t="shared" si="1533"/>
        <v>0</v>
      </c>
      <c r="T473" s="30">
        <f t="shared" si="1534"/>
        <v>0</v>
      </c>
      <c r="U473" s="30">
        <f t="shared" si="1535"/>
        <v>0</v>
      </c>
      <c r="V473" s="30">
        <f t="shared" si="1536"/>
        <v>0</v>
      </c>
      <c r="W473" s="30">
        <f t="shared" si="1537"/>
        <v>0</v>
      </c>
      <c r="X473" s="30">
        <f t="shared" si="1538"/>
        <v>0</v>
      </c>
      <c r="Y473" s="30">
        <f t="shared" si="1539"/>
        <v>0</v>
      </c>
      <c r="Z473" s="30">
        <f t="shared" si="1540"/>
        <v>0</v>
      </c>
      <c r="AA473" s="30">
        <f t="shared" si="1541"/>
        <v>0</v>
      </c>
      <c r="AB473" s="30">
        <f t="shared" si="1542"/>
        <v>0</v>
      </c>
      <c r="AC473" s="30">
        <f t="shared" si="1343"/>
        <v>4571.5</v>
      </c>
      <c r="AD473" s="30">
        <f t="shared" si="1344"/>
        <v>4571.5</v>
      </c>
      <c r="AE473" s="30">
        <f t="shared" si="1345"/>
        <v>4571.5</v>
      </c>
      <c r="AF473" s="30">
        <f t="shared" si="1543"/>
        <v>0</v>
      </c>
      <c r="AG473" s="30">
        <f t="shared" si="1346"/>
        <v>4571.5</v>
      </c>
      <c r="AH473" s="30">
        <f t="shared" si="1347"/>
        <v>4571.5</v>
      </c>
      <c r="AI473" s="30">
        <f t="shared" si="1348"/>
        <v>4571.5</v>
      </c>
      <c r="AJ473" s="30">
        <f t="shared" si="1544"/>
        <v>0</v>
      </c>
      <c r="AK473" s="30">
        <f t="shared" si="1545"/>
        <v>0</v>
      </c>
      <c r="AL473" s="30">
        <f t="shared" si="1546"/>
        <v>0</v>
      </c>
      <c r="AM473" s="30">
        <f t="shared" si="1547"/>
        <v>0</v>
      </c>
      <c r="AN473" s="30">
        <f t="shared" si="1548"/>
        <v>0</v>
      </c>
      <c r="AO473" s="30">
        <f t="shared" si="1549"/>
        <v>0</v>
      </c>
      <c r="AP473" s="30">
        <f t="shared" si="1550"/>
        <v>0</v>
      </c>
      <c r="AQ473" s="30">
        <f t="shared" si="1551"/>
        <v>0</v>
      </c>
      <c r="AR473" s="30">
        <f t="shared" si="1552"/>
        <v>0</v>
      </c>
      <c r="AS473" s="30">
        <f t="shared" si="1337"/>
        <v>4571.5</v>
      </c>
      <c r="AT473" s="30">
        <f t="shared" si="1338"/>
        <v>4571.5</v>
      </c>
      <c r="AU473" s="30">
        <f t="shared" si="1339"/>
        <v>4571.5</v>
      </c>
      <c r="AV473" s="30">
        <f t="shared" si="1553"/>
        <v>0</v>
      </c>
      <c r="AW473" s="30">
        <f t="shared" si="1554"/>
        <v>0</v>
      </c>
      <c r="AX473" s="30">
        <f t="shared" si="1555"/>
        <v>0</v>
      </c>
      <c r="AY473" s="30">
        <f t="shared" si="1340"/>
        <v>4571.5</v>
      </c>
      <c r="AZ473" s="30">
        <f t="shared" si="1341"/>
        <v>4571.5</v>
      </c>
      <c r="BA473" s="30">
        <f t="shared" si="1342"/>
        <v>4571.5</v>
      </c>
      <c r="BB473" s="30">
        <f t="shared" si="1556"/>
        <v>0</v>
      </c>
      <c r="BC473" s="30">
        <f t="shared" si="1557"/>
        <v>0</v>
      </c>
      <c r="BD473" s="30">
        <f t="shared" si="1558"/>
        <v>0</v>
      </c>
      <c r="BE473" s="30">
        <f t="shared" si="1559"/>
        <v>0</v>
      </c>
      <c r="BF473" s="30">
        <f t="shared" si="1560"/>
        <v>0</v>
      </c>
      <c r="BG473" s="30">
        <f t="shared" si="1561"/>
        <v>0</v>
      </c>
      <c r="BH473" s="30">
        <f t="shared" si="1562"/>
        <v>0</v>
      </c>
      <c r="BI473" s="30">
        <f t="shared" si="1563"/>
        <v>0</v>
      </c>
      <c r="BJ473" s="30">
        <f t="shared" si="1564"/>
        <v>0</v>
      </c>
      <c r="BK473" s="30">
        <f t="shared" si="1565"/>
        <v>0</v>
      </c>
      <c r="BL473" s="30">
        <f t="shared" si="1334"/>
        <v>4571.5</v>
      </c>
      <c r="BM473" s="30">
        <f t="shared" si="1335"/>
        <v>4571.5</v>
      </c>
      <c r="BN473" s="30">
        <f t="shared" si="1336"/>
        <v>4571.5</v>
      </c>
      <c r="BO473" s="30">
        <f t="shared" si="1566"/>
        <v>0</v>
      </c>
      <c r="BP473" s="31"/>
      <c r="BQ473" s="1"/>
      <c r="BR473" s="1"/>
      <c r="BS473" s="1"/>
      <c r="BT473" s="1"/>
      <c r="BU473" s="1"/>
      <c r="BV473" s="1"/>
      <c r="BW473" s="1"/>
      <c r="BX473" s="1"/>
      <c r="BY473" s="1"/>
    </row>
    <row r="474" ht="47.25">
      <c r="A474" s="28" t="s">
        <v>294</v>
      </c>
      <c r="B474" s="28" t="s">
        <v>73</v>
      </c>
      <c r="C474" s="28" t="s">
        <v>251</v>
      </c>
      <c r="D474" s="28" t="s">
        <v>228</v>
      </c>
      <c r="E474" s="15"/>
      <c r="F474" s="29" t="s">
        <v>229</v>
      </c>
      <c r="G474" s="30">
        <f t="shared" si="1524"/>
        <v>4571.5</v>
      </c>
      <c r="H474" s="30">
        <f t="shared" si="1525"/>
        <v>4571.5</v>
      </c>
      <c r="I474" s="30">
        <f t="shared" si="1526"/>
        <v>4571.5</v>
      </c>
      <c r="J474" s="30">
        <f t="shared" si="1527"/>
        <v>0</v>
      </c>
      <c r="K474" s="30">
        <f t="shared" si="1528"/>
        <v>0</v>
      </c>
      <c r="L474" s="30">
        <f t="shared" si="1529"/>
        <v>0</v>
      </c>
      <c r="M474" s="30">
        <f t="shared" si="1392"/>
        <v>4571.5</v>
      </c>
      <c r="N474" s="30">
        <f t="shared" si="1393"/>
        <v>4571.5</v>
      </c>
      <c r="O474" s="30">
        <f t="shared" si="1394"/>
        <v>4571.5</v>
      </c>
      <c r="P474" s="30">
        <f t="shared" si="1530"/>
        <v>0</v>
      </c>
      <c r="Q474" s="30">
        <f t="shared" si="1531"/>
        <v>0</v>
      </c>
      <c r="R474" s="30">
        <f t="shared" si="1532"/>
        <v>0</v>
      </c>
      <c r="S474" s="30">
        <f t="shared" si="1533"/>
        <v>0</v>
      </c>
      <c r="T474" s="30">
        <f t="shared" si="1534"/>
        <v>0</v>
      </c>
      <c r="U474" s="30">
        <f t="shared" si="1535"/>
        <v>0</v>
      </c>
      <c r="V474" s="30">
        <f t="shared" si="1536"/>
        <v>0</v>
      </c>
      <c r="W474" s="30">
        <f t="shared" si="1537"/>
        <v>0</v>
      </c>
      <c r="X474" s="30">
        <f t="shared" si="1538"/>
        <v>0</v>
      </c>
      <c r="Y474" s="30">
        <f t="shared" si="1539"/>
        <v>0</v>
      </c>
      <c r="Z474" s="30">
        <f t="shared" si="1540"/>
        <v>0</v>
      </c>
      <c r="AA474" s="30">
        <f t="shared" si="1541"/>
        <v>0</v>
      </c>
      <c r="AB474" s="30">
        <f t="shared" si="1542"/>
        <v>0</v>
      </c>
      <c r="AC474" s="30">
        <f t="shared" si="1343"/>
        <v>4571.5</v>
      </c>
      <c r="AD474" s="30">
        <f t="shared" si="1344"/>
        <v>4571.5</v>
      </c>
      <c r="AE474" s="30">
        <f t="shared" si="1345"/>
        <v>4571.5</v>
      </c>
      <c r="AF474" s="30">
        <f t="shared" si="1543"/>
        <v>0</v>
      </c>
      <c r="AG474" s="30">
        <f t="shared" si="1346"/>
        <v>4571.5</v>
      </c>
      <c r="AH474" s="30">
        <f t="shared" si="1347"/>
        <v>4571.5</v>
      </c>
      <c r="AI474" s="30">
        <f t="shared" si="1348"/>
        <v>4571.5</v>
      </c>
      <c r="AJ474" s="30">
        <f t="shared" si="1544"/>
        <v>0</v>
      </c>
      <c r="AK474" s="30">
        <f t="shared" si="1545"/>
        <v>0</v>
      </c>
      <c r="AL474" s="30">
        <f t="shared" si="1546"/>
        <v>0</v>
      </c>
      <c r="AM474" s="30">
        <f t="shared" si="1547"/>
        <v>0</v>
      </c>
      <c r="AN474" s="30">
        <f t="shared" si="1548"/>
        <v>0</v>
      </c>
      <c r="AO474" s="30">
        <f t="shared" si="1549"/>
        <v>0</v>
      </c>
      <c r="AP474" s="30">
        <f t="shared" si="1550"/>
        <v>0</v>
      </c>
      <c r="AQ474" s="30">
        <f t="shared" si="1551"/>
        <v>0</v>
      </c>
      <c r="AR474" s="30">
        <f t="shared" si="1552"/>
        <v>0</v>
      </c>
      <c r="AS474" s="30">
        <f t="shared" si="1337"/>
        <v>4571.5</v>
      </c>
      <c r="AT474" s="30">
        <f t="shared" si="1338"/>
        <v>4571.5</v>
      </c>
      <c r="AU474" s="30">
        <f t="shared" si="1339"/>
        <v>4571.5</v>
      </c>
      <c r="AV474" s="30">
        <f t="shared" si="1553"/>
        <v>0</v>
      </c>
      <c r="AW474" s="30">
        <f t="shared" si="1554"/>
        <v>0</v>
      </c>
      <c r="AX474" s="30">
        <f t="shared" si="1555"/>
        <v>0</v>
      </c>
      <c r="AY474" s="30">
        <f t="shared" si="1340"/>
        <v>4571.5</v>
      </c>
      <c r="AZ474" s="30">
        <f t="shared" si="1341"/>
        <v>4571.5</v>
      </c>
      <c r="BA474" s="30">
        <f t="shared" si="1342"/>
        <v>4571.5</v>
      </c>
      <c r="BB474" s="30">
        <f t="shared" si="1556"/>
        <v>0</v>
      </c>
      <c r="BC474" s="30">
        <f t="shared" si="1557"/>
        <v>0</v>
      </c>
      <c r="BD474" s="30">
        <f t="shared" si="1558"/>
        <v>0</v>
      </c>
      <c r="BE474" s="30">
        <f t="shared" si="1559"/>
        <v>0</v>
      </c>
      <c r="BF474" s="30">
        <f t="shared" si="1560"/>
        <v>0</v>
      </c>
      <c r="BG474" s="30">
        <f t="shared" si="1561"/>
        <v>0</v>
      </c>
      <c r="BH474" s="30">
        <f t="shared" si="1562"/>
        <v>0</v>
      </c>
      <c r="BI474" s="30">
        <f t="shared" si="1563"/>
        <v>0</v>
      </c>
      <c r="BJ474" s="30">
        <f t="shared" si="1564"/>
        <v>0</v>
      </c>
      <c r="BK474" s="30">
        <f t="shared" si="1565"/>
        <v>0</v>
      </c>
      <c r="BL474" s="30">
        <f t="shared" si="1334"/>
        <v>4571.5</v>
      </c>
      <c r="BM474" s="30">
        <f t="shared" si="1335"/>
        <v>4571.5</v>
      </c>
      <c r="BN474" s="30">
        <f t="shared" si="1336"/>
        <v>4571.5</v>
      </c>
      <c r="BO474" s="30">
        <f t="shared" si="1566"/>
        <v>0</v>
      </c>
      <c r="BP474" s="31"/>
      <c r="BQ474" s="1"/>
      <c r="BR474" s="1"/>
      <c r="BS474" s="1"/>
      <c r="BT474" s="1"/>
      <c r="BU474" s="1"/>
      <c r="BV474" s="1"/>
      <c r="BW474" s="1"/>
      <c r="BX474" s="1"/>
      <c r="BY474" s="1"/>
    </row>
    <row r="475" ht="31.5">
      <c r="A475" s="28" t="s">
        <v>294</v>
      </c>
      <c r="B475" s="28" t="s">
        <v>73</v>
      </c>
      <c r="C475" s="28" t="s">
        <v>251</v>
      </c>
      <c r="D475" s="28" t="s">
        <v>230</v>
      </c>
      <c r="E475" s="15"/>
      <c r="F475" s="29" t="s">
        <v>231</v>
      </c>
      <c r="G475" s="30">
        <f t="shared" si="1524"/>
        <v>4571.5</v>
      </c>
      <c r="H475" s="30">
        <f t="shared" si="1525"/>
        <v>4571.5</v>
      </c>
      <c r="I475" s="30">
        <f t="shared" si="1526"/>
        <v>4571.5</v>
      </c>
      <c r="J475" s="30">
        <f t="shared" si="1527"/>
        <v>0</v>
      </c>
      <c r="K475" s="30">
        <f t="shared" si="1528"/>
        <v>0</v>
      </c>
      <c r="L475" s="30">
        <f t="shared" si="1529"/>
        <v>0</v>
      </c>
      <c r="M475" s="30">
        <f t="shared" si="1392"/>
        <v>4571.5</v>
      </c>
      <c r="N475" s="30">
        <f t="shared" si="1393"/>
        <v>4571.5</v>
      </c>
      <c r="O475" s="30">
        <f t="shared" si="1394"/>
        <v>4571.5</v>
      </c>
      <c r="P475" s="30">
        <f t="shared" si="1530"/>
        <v>0</v>
      </c>
      <c r="Q475" s="30">
        <f t="shared" si="1531"/>
        <v>0</v>
      </c>
      <c r="R475" s="30">
        <f t="shared" si="1532"/>
        <v>0</v>
      </c>
      <c r="S475" s="30">
        <f t="shared" si="1533"/>
        <v>0</v>
      </c>
      <c r="T475" s="30">
        <f t="shared" si="1534"/>
        <v>0</v>
      </c>
      <c r="U475" s="30">
        <f t="shared" si="1535"/>
        <v>0</v>
      </c>
      <c r="V475" s="30">
        <f t="shared" si="1536"/>
        <v>0</v>
      </c>
      <c r="W475" s="30">
        <f t="shared" si="1537"/>
        <v>0</v>
      </c>
      <c r="X475" s="30">
        <f t="shared" si="1538"/>
        <v>0</v>
      </c>
      <c r="Y475" s="30">
        <f t="shared" si="1539"/>
        <v>0</v>
      </c>
      <c r="Z475" s="30">
        <f t="shared" si="1540"/>
        <v>0</v>
      </c>
      <c r="AA475" s="30">
        <f t="shared" si="1541"/>
        <v>0</v>
      </c>
      <c r="AB475" s="30">
        <f t="shared" si="1542"/>
        <v>0</v>
      </c>
      <c r="AC475" s="30">
        <f t="shared" si="1343"/>
        <v>4571.5</v>
      </c>
      <c r="AD475" s="30">
        <f t="shared" si="1344"/>
        <v>4571.5</v>
      </c>
      <c r="AE475" s="30">
        <f t="shared" si="1345"/>
        <v>4571.5</v>
      </c>
      <c r="AF475" s="30">
        <f t="shared" si="1543"/>
        <v>0</v>
      </c>
      <c r="AG475" s="30">
        <f t="shared" si="1346"/>
        <v>4571.5</v>
      </c>
      <c r="AH475" s="30">
        <f t="shared" si="1347"/>
        <v>4571.5</v>
      </c>
      <c r="AI475" s="30">
        <f t="shared" si="1348"/>
        <v>4571.5</v>
      </c>
      <c r="AJ475" s="30">
        <f t="shared" si="1544"/>
        <v>0</v>
      </c>
      <c r="AK475" s="30">
        <f t="shared" si="1545"/>
        <v>0</v>
      </c>
      <c r="AL475" s="30">
        <f t="shared" si="1546"/>
        <v>0</v>
      </c>
      <c r="AM475" s="30">
        <f t="shared" si="1547"/>
        <v>0</v>
      </c>
      <c r="AN475" s="30">
        <f t="shared" si="1548"/>
        <v>0</v>
      </c>
      <c r="AO475" s="30">
        <f t="shared" si="1549"/>
        <v>0</v>
      </c>
      <c r="AP475" s="30">
        <f t="shared" si="1550"/>
        <v>0</v>
      </c>
      <c r="AQ475" s="30">
        <f t="shared" si="1551"/>
        <v>0</v>
      </c>
      <c r="AR475" s="30">
        <f t="shared" si="1552"/>
        <v>0</v>
      </c>
      <c r="AS475" s="30">
        <f t="shared" si="1337"/>
        <v>4571.5</v>
      </c>
      <c r="AT475" s="30">
        <f t="shared" si="1338"/>
        <v>4571.5</v>
      </c>
      <c r="AU475" s="30">
        <f t="shared" si="1339"/>
        <v>4571.5</v>
      </c>
      <c r="AV475" s="30">
        <f t="shared" si="1553"/>
        <v>0</v>
      </c>
      <c r="AW475" s="30">
        <f t="shared" si="1554"/>
        <v>0</v>
      </c>
      <c r="AX475" s="30">
        <f t="shared" si="1555"/>
        <v>0</v>
      </c>
      <c r="AY475" s="30">
        <f t="shared" si="1340"/>
        <v>4571.5</v>
      </c>
      <c r="AZ475" s="30">
        <f t="shared" si="1341"/>
        <v>4571.5</v>
      </c>
      <c r="BA475" s="30">
        <f t="shared" si="1342"/>
        <v>4571.5</v>
      </c>
      <c r="BB475" s="30">
        <f t="shared" si="1556"/>
        <v>0</v>
      </c>
      <c r="BC475" s="30">
        <f t="shared" si="1557"/>
        <v>0</v>
      </c>
      <c r="BD475" s="30">
        <f t="shared" si="1558"/>
        <v>0</v>
      </c>
      <c r="BE475" s="30">
        <f t="shared" si="1559"/>
        <v>0</v>
      </c>
      <c r="BF475" s="30">
        <f t="shared" si="1560"/>
        <v>0</v>
      </c>
      <c r="BG475" s="30">
        <f t="shared" si="1561"/>
        <v>0</v>
      </c>
      <c r="BH475" s="30">
        <f t="shared" si="1562"/>
        <v>0</v>
      </c>
      <c r="BI475" s="30">
        <f t="shared" si="1563"/>
        <v>0</v>
      </c>
      <c r="BJ475" s="30">
        <f t="shared" si="1564"/>
        <v>0</v>
      </c>
      <c r="BK475" s="30">
        <f t="shared" si="1565"/>
        <v>0</v>
      </c>
      <c r="BL475" s="30">
        <f t="shared" si="1334"/>
        <v>4571.5</v>
      </c>
      <c r="BM475" s="30">
        <f t="shared" si="1335"/>
        <v>4571.5</v>
      </c>
      <c r="BN475" s="30">
        <f t="shared" si="1336"/>
        <v>4571.5</v>
      </c>
      <c r="BO475" s="30">
        <f t="shared" si="1566"/>
        <v>0</v>
      </c>
      <c r="BP475" s="31"/>
      <c r="BQ475" s="1"/>
      <c r="BR475" s="1"/>
      <c r="BS475" s="1"/>
      <c r="BT475" s="1"/>
      <c r="BU475" s="1"/>
      <c r="BV475" s="1"/>
      <c r="BW475" s="1"/>
      <c r="BX475" s="1"/>
      <c r="BY475" s="1"/>
    </row>
    <row r="476" ht="31.5">
      <c r="A476" s="28" t="s">
        <v>294</v>
      </c>
      <c r="B476" s="28" t="s">
        <v>73</v>
      </c>
      <c r="C476" s="28" t="s">
        <v>251</v>
      </c>
      <c r="D476" s="28" t="s">
        <v>230</v>
      </c>
      <c r="E476" s="14" t="s">
        <v>127</v>
      </c>
      <c r="F476" s="29" t="s">
        <v>128</v>
      </c>
      <c r="G476" s="30">
        <v>4571.5</v>
      </c>
      <c r="H476" s="30">
        <v>4571.5</v>
      </c>
      <c r="I476" s="30">
        <v>4571.5</v>
      </c>
      <c r="J476" s="30"/>
      <c r="K476" s="30"/>
      <c r="L476" s="30"/>
      <c r="M476" s="30">
        <f t="shared" si="1392"/>
        <v>4571.5</v>
      </c>
      <c r="N476" s="30">
        <f t="shared" si="1393"/>
        <v>4571.5</v>
      </c>
      <c r="O476" s="30">
        <f t="shared" si="1394"/>
        <v>4571.5</v>
      </c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>
        <f t="shared" si="1343"/>
        <v>4571.5</v>
      </c>
      <c r="AD476" s="30">
        <f t="shared" si="1344"/>
        <v>4571.5</v>
      </c>
      <c r="AE476" s="30">
        <f t="shared" si="1345"/>
        <v>4571.5</v>
      </c>
      <c r="AF476" s="30"/>
      <c r="AG476" s="30">
        <f t="shared" si="1346"/>
        <v>4571.5</v>
      </c>
      <c r="AH476" s="30">
        <f t="shared" si="1347"/>
        <v>4571.5</v>
      </c>
      <c r="AI476" s="30">
        <f t="shared" si="1348"/>
        <v>4571.5</v>
      </c>
      <c r="AJ476" s="30"/>
      <c r="AK476" s="30"/>
      <c r="AL476" s="30"/>
      <c r="AM476" s="30"/>
      <c r="AN476" s="30"/>
      <c r="AO476" s="30"/>
      <c r="AP476" s="30"/>
      <c r="AQ476" s="30"/>
      <c r="AR476" s="30"/>
      <c r="AS476" s="30">
        <f t="shared" si="1337"/>
        <v>4571.5</v>
      </c>
      <c r="AT476" s="30">
        <f t="shared" si="1338"/>
        <v>4571.5</v>
      </c>
      <c r="AU476" s="30">
        <f t="shared" si="1339"/>
        <v>4571.5</v>
      </c>
      <c r="AV476" s="30"/>
      <c r="AW476" s="30"/>
      <c r="AX476" s="30"/>
      <c r="AY476" s="30">
        <f t="shared" si="1340"/>
        <v>4571.5</v>
      </c>
      <c r="AZ476" s="30">
        <f t="shared" si="1341"/>
        <v>4571.5</v>
      </c>
      <c r="BA476" s="30">
        <f t="shared" si="1342"/>
        <v>4571.5</v>
      </c>
      <c r="BB476" s="30"/>
      <c r="BC476" s="30"/>
      <c r="BD476" s="30"/>
      <c r="BE476" s="30"/>
      <c r="BF476" s="30"/>
      <c r="BG476" s="30"/>
      <c r="BH476" s="30"/>
      <c r="BI476" s="30"/>
      <c r="BJ476" s="30"/>
      <c r="BK476" s="30"/>
      <c r="BL476" s="30">
        <f t="shared" si="1334"/>
        <v>4571.5</v>
      </c>
      <c r="BM476" s="30">
        <f t="shared" si="1335"/>
        <v>4571.5</v>
      </c>
      <c r="BN476" s="30">
        <f t="shared" si="1336"/>
        <v>4571.5</v>
      </c>
      <c r="BO476" s="30"/>
      <c r="BP476" s="31"/>
      <c r="BQ476" s="1"/>
      <c r="BR476" s="1"/>
      <c r="BS476" s="1"/>
      <c r="BT476" s="1"/>
      <c r="BU476" s="1"/>
      <c r="BV476" s="1"/>
      <c r="BW476" s="1"/>
      <c r="BX476" s="1"/>
      <c r="BY476" s="1"/>
    </row>
    <row r="477" ht="47.25">
      <c r="A477" s="28" t="s">
        <v>294</v>
      </c>
      <c r="B477" s="28" t="s">
        <v>73</v>
      </c>
      <c r="C477" s="28" t="s">
        <v>251</v>
      </c>
      <c r="D477" s="28" t="s">
        <v>244</v>
      </c>
      <c r="E477" s="15"/>
      <c r="F477" s="29" t="s">
        <v>245</v>
      </c>
      <c r="G477" s="30">
        <f t="shared" si="1524"/>
        <v>150167.10000000001</v>
      </c>
      <c r="H477" s="30">
        <f t="shared" si="1525"/>
        <v>151374.69999999998</v>
      </c>
      <c r="I477" s="30">
        <f t="shared" si="1526"/>
        <v>151374.69999999998</v>
      </c>
      <c r="J477" s="30">
        <f t="shared" si="1527"/>
        <v>0</v>
      </c>
      <c r="K477" s="30">
        <f t="shared" si="1528"/>
        <v>0</v>
      </c>
      <c r="L477" s="30">
        <f t="shared" si="1529"/>
        <v>0</v>
      </c>
      <c r="M477" s="30">
        <f t="shared" si="1392"/>
        <v>150167.10000000001</v>
      </c>
      <c r="N477" s="30">
        <f t="shared" si="1393"/>
        <v>151374.69999999998</v>
      </c>
      <c r="O477" s="30">
        <f t="shared" si="1394"/>
        <v>151374.69999999998</v>
      </c>
      <c r="P477" s="30">
        <f t="shared" si="1530"/>
        <v>0</v>
      </c>
      <c r="Q477" s="30">
        <f t="shared" si="1531"/>
        <v>0</v>
      </c>
      <c r="R477" s="30">
        <f t="shared" si="1532"/>
        <v>-1310.5</v>
      </c>
      <c r="S477" s="30">
        <f t="shared" si="1533"/>
        <v>0</v>
      </c>
      <c r="T477" s="30">
        <f t="shared" si="1534"/>
        <v>0</v>
      </c>
      <c r="U477" s="30">
        <f t="shared" si="1535"/>
        <v>0</v>
      </c>
      <c r="V477" s="30">
        <f t="shared" si="1536"/>
        <v>0</v>
      </c>
      <c r="W477" s="30">
        <f t="shared" si="1537"/>
        <v>0</v>
      </c>
      <c r="X477" s="30">
        <f t="shared" si="1538"/>
        <v>0</v>
      </c>
      <c r="Y477" s="30">
        <f t="shared" si="1539"/>
        <v>0</v>
      </c>
      <c r="Z477" s="30">
        <f t="shared" si="1540"/>
        <v>0</v>
      </c>
      <c r="AA477" s="30">
        <f t="shared" si="1541"/>
        <v>0</v>
      </c>
      <c r="AB477" s="30">
        <f t="shared" si="1542"/>
        <v>0</v>
      </c>
      <c r="AC477" s="30">
        <f t="shared" si="1343"/>
        <v>148856.60000000001</v>
      </c>
      <c r="AD477" s="30">
        <f t="shared" si="1344"/>
        <v>151374.69999999998</v>
      </c>
      <c r="AE477" s="30">
        <f t="shared" si="1345"/>
        <v>151374.69999999998</v>
      </c>
      <c r="AF477" s="30">
        <f t="shared" si="1543"/>
        <v>0</v>
      </c>
      <c r="AG477" s="30">
        <f t="shared" si="1346"/>
        <v>148856.60000000001</v>
      </c>
      <c r="AH477" s="30">
        <f t="shared" si="1347"/>
        <v>151374.69999999998</v>
      </c>
      <c r="AI477" s="30">
        <f t="shared" si="1348"/>
        <v>151374.69999999998</v>
      </c>
      <c r="AJ477" s="30">
        <f t="shared" si="1544"/>
        <v>0</v>
      </c>
      <c r="AK477" s="30">
        <f t="shared" si="1545"/>
        <v>0</v>
      </c>
      <c r="AL477" s="30">
        <f t="shared" si="1546"/>
        <v>-670.60000000000002</v>
      </c>
      <c r="AM477" s="30">
        <f t="shared" si="1547"/>
        <v>0</v>
      </c>
      <c r="AN477" s="30">
        <f t="shared" si="1548"/>
        <v>0</v>
      </c>
      <c r="AO477" s="30">
        <f t="shared" si="1549"/>
        <v>0</v>
      </c>
      <c r="AP477" s="30">
        <f t="shared" si="1550"/>
        <v>0</v>
      </c>
      <c r="AQ477" s="30">
        <f t="shared" si="1551"/>
        <v>0</v>
      </c>
      <c r="AR477" s="30">
        <f t="shared" si="1552"/>
        <v>0</v>
      </c>
      <c r="AS477" s="30">
        <f t="shared" si="1337"/>
        <v>148186</v>
      </c>
      <c r="AT477" s="30">
        <f t="shared" si="1338"/>
        <v>151374.69999999998</v>
      </c>
      <c r="AU477" s="30">
        <f t="shared" si="1339"/>
        <v>151374.69999999998</v>
      </c>
      <c r="AV477" s="30">
        <f t="shared" si="1553"/>
        <v>0</v>
      </c>
      <c r="AW477" s="30">
        <f t="shared" si="1554"/>
        <v>0</v>
      </c>
      <c r="AX477" s="30">
        <f t="shared" si="1555"/>
        <v>0</v>
      </c>
      <c r="AY477" s="30">
        <f t="shared" si="1340"/>
        <v>148186</v>
      </c>
      <c r="AZ477" s="30">
        <f t="shared" si="1341"/>
        <v>151374.69999999998</v>
      </c>
      <c r="BA477" s="30">
        <f t="shared" si="1342"/>
        <v>151374.69999999998</v>
      </c>
      <c r="BB477" s="30">
        <f t="shared" si="1556"/>
        <v>0</v>
      </c>
      <c r="BC477" s="30">
        <f t="shared" si="1557"/>
        <v>0</v>
      </c>
      <c r="BD477" s="30">
        <f t="shared" si="1558"/>
        <v>0</v>
      </c>
      <c r="BE477" s="30">
        <f t="shared" si="1559"/>
        <v>0</v>
      </c>
      <c r="BF477" s="30">
        <f t="shared" si="1560"/>
        <v>0</v>
      </c>
      <c r="BG477" s="30">
        <f t="shared" si="1561"/>
        <v>0</v>
      </c>
      <c r="BH477" s="30">
        <f t="shared" si="1562"/>
        <v>0</v>
      </c>
      <c r="BI477" s="30">
        <f t="shared" si="1563"/>
        <v>0</v>
      </c>
      <c r="BJ477" s="30">
        <f t="shared" si="1564"/>
        <v>0</v>
      </c>
      <c r="BK477" s="30">
        <f t="shared" si="1565"/>
        <v>0</v>
      </c>
      <c r="BL477" s="30">
        <f t="shared" si="1334"/>
        <v>148186</v>
      </c>
      <c r="BM477" s="30">
        <f t="shared" si="1335"/>
        <v>151374.69999999998</v>
      </c>
      <c r="BN477" s="30">
        <f t="shared" si="1336"/>
        <v>151374.69999999998</v>
      </c>
      <c r="BO477" s="30">
        <f t="shared" si="1566"/>
        <v>0</v>
      </c>
      <c r="BP477" s="31"/>
      <c r="BQ477" s="1"/>
      <c r="BR477" s="1"/>
      <c r="BS477" s="1"/>
      <c r="BT477" s="1"/>
      <c r="BU477" s="1"/>
      <c r="BV477" s="1"/>
      <c r="BW477" s="1"/>
      <c r="BX477" s="1"/>
      <c r="BY477" s="1"/>
    </row>
    <row r="478">
      <c r="A478" s="28" t="s">
        <v>294</v>
      </c>
      <c r="B478" s="28" t="s">
        <v>73</v>
      </c>
      <c r="C478" s="28" t="s">
        <v>251</v>
      </c>
      <c r="D478" s="28" t="s">
        <v>246</v>
      </c>
      <c r="E478" s="15"/>
      <c r="F478" s="29" t="s">
        <v>33</v>
      </c>
      <c r="G478" s="30">
        <f>G479+G482</f>
        <v>150167.10000000001</v>
      </c>
      <c r="H478" s="30">
        <f>H479+H482</f>
        <v>151374.69999999998</v>
      </c>
      <c r="I478" s="30">
        <f>I479+I482</f>
        <v>151374.69999999998</v>
      </c>
      <c r="J478" s="30">
        <f>J479+J482</f>
        <v>0</v>
      </c>
      <c r="K478" s="30">
        <f>K479+K482</f>
        <v>0</v>
      </c>
      <c r="L478" s="30">
        <f>L479+L482</f>
        <v>0</v>
      </c>
      <c r="M478" s="30">
        <f t="shared" si="1392"/>
        <v>150167.10000000001</v>
      </c>
      <c r="N478" s="30">
        <f t="shared" si="1393"/>
        <v>151374.69999999998</v>
      </c>
      <c r="O478" s="30">
        <f t="shared" si="1394"/>
        <v>151374.69999999998</v>
      </c>
      <c r="P478" s="30">
        <f>P479+P482</f>
        <v>0</v>
      </c>
      <c r="Q478" s="30">
        <f>Q479+Q482</f>
        <v>0</v>
      </c>
      <c r="R478" s="30">
        <f>R479+R482</f>
        <v>-1310.5</v>
      </c>
      <c r="S478" s="30">
        <f>S479+S482</f>
        <v>0</v>
      </c>
      <c r="T478" s="30">
        <f>T479+T482</f>
        <v>0</v>
      </c>
      <c r="U478" s="30">
        <f>U479+U482</f>
        <v>0</v>
      </c>
      <c r="V478" s="30">
        <f>V479+V482</f>
        <v>0</v>
      </c>
      <c r="W478" s="30">
        <f>W479+W482</f>
        <v>0</v>
      </c>
      <c r="X478" s="30">
        <f>X479+X482</f>
        <v>0</v>
      </c>
      <c r="Y478" s="30">
        <f>Y479+Y482</f>
        <v>0</v>
      </c>
      <c r="Z478" s="30">
        <f>Z479+Z482</f>
        <v>0</v>
      </c>
      <c r="AA478" s="30">
        <f>AA479+AA482</f>
        <v>0</v>
      </c>
      <c r="AB478" s="30">
        <f>AB479+AB482</f>
        <v>0</v>
      </c>
      <c r="AC478" s="30">
        <f t="shared" si="1343"/>
        <v>148856.60000000001</v>
      </c>
      <c r="AD478" s="30">
        <f t="shared" si="1344"/>
        <v>151374.69999999998</v>
      </c>
      <c r="AE478" s="30">
        <f t="shared" si="1345"/>
        <v>151374.69999999998</v>
      </c>
      <c r="AF478" s="30">
        <f>AF479+AF482</f>
        <v>0</v>
      </c>
      <c r="AG478" s="30">
        <f t="shared" si="1346"/>
        <v>148856.60000000001</v>
      </c>
      <c r="AH478" s="30">
        <f t="shared" si="1347"/>
        <v>151374.69999999998</v>
      </c>
      <c r="AI478" s="30">
        <f t="shared" si="1348"/>
        <v>151374.69999999998</v>
      </c>
      <c r="AJ478" s="30">
        <f>AJ479+AJ482</f>
        <v>0</v>
      </c>
      <c r="AK478" s="30">
        <f>AK479+AK482</f>
        <v>0</v>
      </c>
      <c r="AL478" s="30">
        <f>AL479+AL482</f>
        <v>-670.60000000000002</v>
      </c>
      <c r="AM478" s="30">
        <f>AM479+AM482</f>
        <v>0</v>
      </c>
      <c r="AN478" s="30">
        <f>AN479+AN482</f>
        <v>0</v>
      </c>
      <c r="AO478" s="30">
        <f>AO479+AO482</f>
        <v>0</v>
      </c>
      <c r="AP478" s="30">
        <f>AP479+AP482</f>
        <v>0</v>
      </c>
      <c r="AQ478" s="30">
        <f>AQ479+AQ482</f>
        <v>0</v>
      </c>
      <c r="AR478" s="30">
        <f>AR479+AR482</f>
        <v>0</v>
      </c>
      <c r="AS478" s="30">
        <f t="shared" si="1337"/>
        <v>148186</v>
      </c>
      <c r="AT478" s="30">
        <f t="shared" si="1338"/>
        <v>151374.69999999998</v>
      </c>
      <c r="AU478" s="30">
        <f t="shared" si="1339"/>
        <v>151374.69999999998</v>
      </c>
      <c r="AV478" s="30">
        <f>AV479+AV482</f>
        <v>0</v>
      </c>
      <c r="AW478" s="30">
        <f>AW479+AW482</f>
        <v>0</v>
      </c>
      <c r="AX478" s="30">
        <f>AX479+AX482</f>
        <v>0</v>
      </c>
      <c r="AY478" s="30">
        <f t="shared" si="1340"/>
        <v>148186</v>
      </c>
      <c r="AZ478" s="30">
        <f t="shared" si="1341"/>
        <v>151374.69999999998</v>
      </c>
      <c r="BA478" s="30">
        <f t="shared" si="1342"/>
        <v>151374.69999999998</v>
      </c>
      <c r="BB478" s="30">
        <f>BB479+BB482</f>
        <v>0</v>
      </c>
      <c r="BC478" s="30">
        <f>BC479+BC482</f>
        <v>0</v>
      </c>
      <c r="BD478" s="30">
        <f>BD479+BD482</f>
        <v>0</v>
      </c>
      <c r="BE478" s="30">
        <f>BE479+BE482</f>
        <v>0</v>
      </c>
      <c r="BF478" s="30">
        <f>BF479+BF482</f>
        <v>0</v>
      </c>
      <c r="BG478" s="30">
        <f>BG479+BG482</f>
        <v>0</v>
      </c>
      <c r="BH478" s="30">
        <f>BH479+BH482</f>
        <v>0</v>
      </c>
      <c r="BI478" s="30">
        <f>BI479+BI482</f>
        <v>0</v>
      </c>
      <c r="BJ478" s="30">
        <f>BJ479+BJ482</f>
        <v>0</v>
      </c>
      <c r="BK478" s="30">
        <f>BK479+BK482</f>
        <v>0</v>
      </c>
      <c r="BL478" s="30">
        <f t="shared" si="1334"/>
        <v>148186</v>
      </c>
      <c r="BM478" s="30">
        <f t="shared" si="1335"/>
        <v>151374.69999999998</v>
      </c>
      <c r="BN478" s="30">
        <f t="shared" si="1336"/>
        <v>151374.69999999998</v>
      </c>
      <c r="BO478" s="30">
        <f>BO479+BO482</f>
        <v>0</v>
      </c>
      <c r="BP478" s="31"/>
      <c r="BQ478" s="1"/>
      <c r="BR478" s="1"/>
      <c r="BS478" s="1"/>
      <c r="BT478" s="1"/>
      <c r="BU478" s="1"/>
      <c r="BV478" s="1"/>
      <c r="BW478" s="1"/>
      <c r="BX478" s="1"/>
      <c r="BY478" s="1"/>
    </row>
    <row r="479" ht="47.25">
      <c r="A479" s="28" t="s">
        <v>294</v>
      </c>
      <c r="B479" s="28" t="s">
        <v>73</v>
      </c>
      <c r="C479" s="28" t="s">
        <v>251</v>
      </c>
      <c r="D479" s="28" t="s">
        <v>247</v>
      </c>
      <c r="E479" s="15"/>
      <c r="F479" s="29" t="s">
        <v>248</v>
      </c>
      <c r="G479" s="30">
        <f t="shared" ref="G479:G480" si="1567">G480</f>
        <v>489.39999999999998</v>
      </c>
      <c r="H479" s="30">
        <f t="shared" ref="H479:H480" si="1568">H480</f>
        <v>489.39999999999998</v>
      </c>
      <c r="I479" s="30">
        <f t="shared" ref="I479:I480" si="1569">I480</f>
        <v>489.39999999999998</v>
      </c>
      <c r="J479" s="30">
        <f t="shared" ref="J479:J480" si="1570">J480</f>
        <v>0</v>
      </c>
      <c r="K479" s="30">
        <f t="shared" ref="K479:K480" si="1571">K480</f>
        <v>0</v>
      </c>
      <c r="L479" s="30">
        <f t="shared" ref="L479:L480" si="1572">L480</f>
        <v>0</v>
      </c>
      <c r="M479" s="30">
        <f t="shared" si="1392"/>
        <v>489.39999999999998</v>
      </c>
      <c r="N479" s="30">
        <f t="shared" si="1393"/>
        <v>489.39999999999998</v>
      </c>
      <c r="O479" s="30">
        <f t="shared" si="1394"/>
        <v>489.39999999999998</v>
      </c>
      <c r="P479" s="30">
        <f t="shared" ref="P479:P480" si="1573">P480</f>
        <v>0</v>
      </c>
      <c r="Q479" s="30">
        <f t="shared" ref="Q479:Q480" si="1574">Q480</f>
        <v>0</v>
      </c>
      <c r="R479" s="30">
        <f t="shared" ref="R479:R480" si="1575">R480</f>
        <v>0</v>
      </c>
      <c r="S479" s="30">
        <f t="shared" ref="S479:S480" si="1576">S480</f>
        <v>0</v>
      </c>
      <c r="T479" s="30">
        <f t="shared" ref="T479:T480" si="1577">T480</f>
        <v>0</v>
      </c>
      <c r="U479" s="30">
        <f t="shared" ref="U479:U480" si="1578">U480</f>
        <v>0</v>
      </c>
      <c r="V479" s="30">
        <f t="shared" ref="V479:V480" si="1579">V480</f>
        <v>0</v>
      </c>
      <c r="W479" s="30">
        <f t="shared" ref="W479:W480" si="1580">W480</f>
        <v>0</v>
      </c>
      <c r="X479" s="30">
        <f t="shared" ref="X479:X480" si="1581">X480</f>
        <v>0</v>
      </c>
      <c r="Y479" s="30">
        <f t="shared" ref="Y479:Y480" si="1582">Y480</f>
        <v>0</v>
      </c>
      <c r="Z479" s="30">
        <f t="shared" ref="Z479:Z480" si="1583">Z480</f>
        <v>0</v>
      </c>
      <c r="AA479" s="30">
        <f t="shared" ref="AA479:AA480" si="1584">AA480</f>
        <v>0</v>
      </c>
      <c r="AB479" s="30">
        <f t="shared" ref="AB479:AB480" si="1585">AB480</f>
        <v>0</v>
      </c>
      <c r="AC479" s="30">
        <f t="shared" si="1343"/>
        <v>489.39999999999998</v>
      </c>
      <c r="AD479" s="30">
        <f t="shared" si="1344"/>
        <v>489.39999999999998</v>
      </c>
      <c r="AE479" s="30">
        <f t="shared" si="1345"/>
        <v>489.39999999999998</v>
      </c>
      <c r="AF479" s="30">
        <f t="shared" ref="AF479:AF480" si="1586">AF480</f>
        <v>0</v>
      </c>
      <c r="AG479" s="30">
        <f t="shared" si="1346"/>
        <v>489.39999999999998</v>
      </c>
      <c r="AH479" s="30">
        <f t="shared" si="1347"/>
        <v>489.39999999999998</v>
      </c>
      <c r="AI479" s="30">
        <f t="shared" si="1348"/>
        <v>489.39999999999998</v>
      </c>
      <c r="AJ479" s="30">
        <f t="shared" ref="AJ479:AJ480" si="1587">AJ480</f>
        <v>0</v>
      </c>
      <c r="AK479" s="30">
        <f t="shared" ref="AK479:AK480" si="1588">AK480</f>
        <v>0</v>
      </c>
      <c r="AL479" s="30">
        <f t="shared" ref="AL479:AL480" si="1589">AL480</f>
        <v>0</v>
      </c>
      <c r="AM479" s="30">
        <f t="shared" ref="AM479:AM480" si="1590">AM480</f>
        <v>0</v>
      </c>
      <c r="AN479" s="30">
        <f t="shared" ref="AN479:AN480" si="1591">AN480</f>
        <v>0</v>
      </c>
      <c r="AO479" s="30">
        <f t="shared" ref="AO479:AO480" si="1592">AO480</f>
        <v>0</v>
      </c>
      <c r="AP479" s="30">
        <f t="shared" ref="AP479:AP480" si="1593">AP480</f>
        <v>0</v>
      </c>
      <c r="AQ479" s="30">
        <f t="shared" ref="AQ479:AQ480" si="1594">AQ480</f>
        <v>0</v>
      </c>
      <c r="AR479" s="30">
        <f t="shared" ref="AR479:AR480" si="1595">AR480</f>
        <v>0</v>
      </c>
      <c r="AS479" s="30">
        <f t="shared" si="1337"/>
        <v>489.39999999999998</v>
      </c>
      <c r="AT479" s="30">
        <f t="shared" si="1338"/>
        <v>489.39999999999998</v>
      </c>
      <c r="AU479" s="30">
        <f t="shared" si="1339"/>
        <v>489.39999999999998</v>
      </c>
      <c r="AV479" s="30">
        <f t="shared" ref="AV479:AV480" si="1596">AV480</f>
        <v>0</v>
      </c>
      <c r="AW479" s="30">
        <f t="shared" ref="AW479:AW480" si="1597">AW480</f>
        <v>0</v>
      </c>
      <c r="AX479" s="30">
        <f t="shared" ref="AX479:AX480" si="1598">AX480</f>
        <v>0</v>
      </c>
      <c r="AY479" s="30">
        <f t="shared" si="1340"/>
        <v>489.39999999999998</v>
      </c>
      <c r="AZ479" s="30">
        <f t="shared" si="1341"/>
        <v>489.39999999999998</v>
      </c>
      <c r="BA479" s="30">
        <f t="shared" si="1342"/>
        <v>489.39999999999998</v>
      </c>
      <c r="BB479" s="30">
        <f t="shared" ref="BB479:BB480" si="1599">BB480</f>
        <v>0</v>
      </c>
      <c r="BC479" s="30">
        <f t="shared" ref="BC479:BC480" si="1600">BC480</f>
        <v>0</v>
      </c>
      <c r="BD479" s="30">
        <f t="shared" ref="BD479:BD480" si="1601">BD480</f>
        <v>0</v>
      </c>
      <c r="BE479" s="30">
        <f t="shared" ref="BE479:BE480" si="1602">BE480</f>
        <v>0</v>
      </c>
      <c r="BF479" s="30">
        <f t="shared" ref="BF479:BF480" si="1603">BF480</f>
        <v>0</v>
      </c>
      <c r="BG479" s="30">
        <f t="shared" ref="BG479:BG480" si="1604">BG480</f>
        <v>0</v>
      </c>
      <c r="BH479" s="30">
        <f t="shared" ref="BH479:BH480" si="1605">BH480</f>
        <v>0</v>
      </c>
      <c r="BI479" s="30">
        <f t="shared" ref="BI479:BI480" si="1606">BI480</f>
        <v>0</v>
      </c>
      <c r="BJ479" s="30">
        <f t="shared" ref="BJ479:BJ480" si="1607">BJ480</f>
        <v>0</v>
      </c>
      <c r="BK479" s="30">
        <f t="shared" ref="BK479:BK480" si="1608">BK480</f>
        <v>0</v>
      </c>
      <c r="BL479" s="30">
        <f t="shared" si="1334"/>
        <v>489.39999999999998</v>
      </c>
      <c r="BM479" s="30">
        <f t="shared" si="1335"/>
        <v>489.39999999999998</v>
      </c>
      <c r="BN479" s="30">
        <f t="shared" si="1336"/>
        <v>489.39999999999998</v>
      </c>
      <c r="BO479" s="30">
        <f t="shared" ref="BO479:BO480" si="1609">BO480</f>
        <v>0</v>
      </c>
      <c r="BP479" s="31"/>
      <c r="BQ479" s="1"/>
      <c r="BR479" s="1"/>
      <c r="BS479" s="1"/>
      <c r="BT479" s="1"/>
      <c r="BU479" s="1"/>
      <c r="BV479" s="1"/>
      <c r="BW479" s="1"/>
      <c r="BX479" s="1"/>
      <c r="BY479" s="1"/>
    </row>
    <row r="480" ht="31.5">
      <c r="A480" s="28" t="s">
        <v>294</v>
      </c>
      <c r="B480" s="28" t="s">
        <v>73</v>
      </c>
      <c r="C480" s="28" t="s">
        <v>251</v>
      </c>
      <c r="D480" s="28" t="s">
        <v>249</v>
      </c>
      <c r="E480" s="15"/>
      <c r="F480" s="29" t="s">
        <v>250</v>
      </c>
      <c r="G480" s="30">
        <f t="shared" si="1567"/>
        <v>489.39999999999998</v>
      </c>
      <c r="H480" s="30">
        <f t="shared" si="1568"/>
        <v>489.39999999999998</v>
      </c>
      <c r="I480" s="30">
        <f t="shared" si="1569"/>
        <v>489.39999999999998</v>
      </c>
      <c r="J480" s="30">
        <f t="shared" si="1570"/>
        <v>0</v>
      </c>
      <c r="K480" s="30">
        <f t="shared" si="1571"/>
        <v>0</v>
      </c>
      <c r="L480" s="30">
        <f t="shared" si="1572"/>
        <v>0</v>
      </c>
      <c r="M480" s="30">
        <f t="shared" si="1392"/>
        <v>489.39999999999998</v>
      </c>
      <c r="N480" s="30">
        <f t="shared" si="1393"/>
        <v>489.39999999999998</v>
      </c>
      <c r="O480" s="30">
        <f t="shared" si="1394"/>
        <v>489.39999999999998</v>
      </c>
      <c r="P480" s="30">
        <f t="shared" si="1573"/>
        <v>0</v>
      </c>
      <c r="Q480" s="30">
        <f t="shared" si="1574"/>
        <v>0</v>
      </c>
      <c r="R480" s="30">
        <f t="shared" si="1575"/>
        <v>0</v>
      </c>
      <c r="S480" s="30">
        <f t="shared" si="1576"/>
        <v>0</v>
      </c>
      <c r="T480" s="30">
        <f t="shared" si="1577"/>
        <v>0</v>
      </c>
      <c r="U480" s="30">
        <f t="shared" si="1578"/>
        <v>0</v>
      </c>
      <c r="V480" s="30">
        <f t="shared" si="1579"/>
        <v>0</v>
      </c>
      <c r="W480" s="30">
        <f t="shared" si="1580"/>
        <v>0</v>
      </c>
      <c r="X480" s="30">
        <f t="shared" si="1581"/>
        <v>0</v>
      </c>
      <c r="Y480" s="30">
        <f t="shared" si="1582"/>
        <v>0</v>
      </c>
      <c r="Z480" s="30">
        <f t="shared" si="1583"/>
        <v>0</v>
      </c>
      <c r="AA480" s="30">
        <f t="shared" si="1584"/>
        <v>0</v>
      </c>
      <c r="AB480" s="30">
        <f t="shared" si="1585"/>
        <v>0</v>
      </c>
      <c r="AC480" s="30">
        <f t="shared" si="1343"/>
        <v>489.39999999999998</v>
      </c>
      <c r="AD480" s="30">
        <f t="shared" si="1344"/>
        <v>489.39999999999998</v>
      </c>
      <c r="AE480" s="30">
        <f t="shared" si="1345"/>
        <v>489.39999999999998</v>
      </c>
      <c r="AF480" s="30">
        <f t="shared" si="1586"/>
        <v>0</v>
      </c>
      <c r="AG480" s="30">
        <f t="shared" si="1346"/>
        <v>489.39999999999998</v>
      </c>
      <c r="AH480" s="30">
        <f t="shared" si="1347"/>
        <v>489.39999999999998</v>
      </c>
      <c r="AI480" s="30">
        <f t="shared" si="1348"/>
        <v>489.39999999999998</v>
      </c>
      <c r="AJ480" s="30">
        <f t="shared" si="1587"/>
        <v>0</v>
      </c>
      <c r="AK480" s="30">
        <f t="shared" si="1588"/>
        <v>0</v>
      </c>
      <c r="AL480" s="30">
        <f t="shared" si="1589"/>
        <v>0</v>
      </c>
      <c r="AM480" s="30">
        <f t="shared" si="1590"/>
        <v>0</v>
      </c>
      <c r="AN480" s="30">
        <f t="shared" si="1591"/>
        <v>0</v>
      </c>
      <c r="AO480" s="30">
        <f t="shared" si="1592"/>
        <v>0</v>
      </c>
      <c r="AP480" s="30">
        <f t="shared" si="1593"/>
        <v>0</v>
      </c>
      <c r="AQ480" s="30">
        <f t="shared" si="1594"/>
        <v>0</v>
      </c>
      <c r="AR480" s="30">
        <f t="shared" si="1595"/>
        <v>0</v>
      </c>
      <c r="AS480" s="30">
        <f t="shared" si="1337"/>
        <v>489.39999999999998</v>
      </c>
      <c r="AT480" s="30">
        <f t="shared" si="1338"/>
        <v>489.39999999999998</v>
      </c>
      <c r="AU480" s="30">
        <f t="shared" si="1339"/>
        <v>489.39999999999998</v>
      </c>
      <c r="AV480" s="30">
        <f t="shared" si="1596"/>
        <v>0</v>
      </c>
      <c r="AW480" s="30">
        <f t="shared" si="1597"/>
        <v>0</v>
      </c>
      <c r="AX480" s="30">
        <f t="shared" si="1598"/>
        <v>0</v>
      </c>
      <c r="AY480" s="30">
        <f t="shared" si="1340"/>
        <v>489.39999999999998</v>
      </c>
      <c r="AZ480" s="30">
        <f t="shared" si="1341"/>
        <v>489.39999999999998</v>
      </c>
      <c r="BA480" s="30">
        <f t="shared" si="1342"/>
        <v>489.39999999999998</v>
      </c>
      <c r="BB480" s="30">
        <f t="shared" si="1599"/>
        <v>0</v>
      </c>
      <c r="BC480" s="30">
        <f t="shared" si="1600"/>
        <v>0</v>
      </c>
      <c r="BD480" s="30">
        <f t="shared" si="1601"/>
        <v>0</v>
      </c>
      <c r="BE480" s="30">
        <f t="shared" si="1602"/>
        <v>0</v>
      </c>
      <c r="BF480" s="30">
        <f t="shared" si="1603"/>
        <v>0</v>
      </c>
      <c r="BG480" s="30">
        <f t="shared" si="1604"/>
        <v>0</v>
      </c>
      <c r="BH480" s="30">
        <f t="shared" si="1605"/>
        <v>0</v>
      </c>
      <c r="BI480" s="30">
        <f t="shared" si="1606"/>
        <v>0</v>
      </c>
      <c r="BJ480" s="30">
        <f t="shared" si="1607"/>
        <v>0</v>
      </c>
      <c r="BK480" s="30">
        <f t="shared" si="1608"/>
        <v>0</v>
      </c>
      <c r="BL480" s="30">
        <f t="shared" si="1334"/>
        <v>489.39999999999998</v>
      </c>
      <c r="BM480" s="30">
        <f t="shared" si="1335"/>
        <v>489.39999999999998</v>
      </c>
      <c r="BN480" s="30">
        <f t="shared" si="1336"/>
        <v>489.39999999999998</v>
      </c>
      <c r="BO480" s="30">
        <f t="shared" si="1609"/>
        <v>0</v>
      </c>
      <c r="BP480" s="31"/>
      <c r="BQ480" s="1"/>
      <c r="BR480" s="1"/>
      <c r="BS480" s="1"/>
      <c r="BT480" s="1"/>
      <c r="BU480" s="1"/>
      <c r="BV480" s="1"/>
      <c r="BW480" s="1"/>
      <c r="BX480" s="1"/>
      <c r="BY480" s="1"/>
    </row>
    <row r="481" ht="31.5">
      <c r="A481" s="28" t="s">
        <v>294</v>
      </c>
      <c r="B481" s="28" t="s">
        <v>73</v>
      </c>
      <c r="C481" s="28" t="s">
        <v>251</v>
      </c>
      <c r="D481" s="28" t="s">
        <v>249</v>
      </c>
      <c r="E481" s="14" t="s">
        <v>127</v>
      </c>
      <c r="F481" s="29" t="s">
        <v>128</v>
      </c>
      <c r="G481" s="30">
        <v>489.39999999999998</v>
      </c>
      <c r="H481" s="30">
        <v>489.39999999999998</v>
      </c>
      <c r="I481" s="30">
        <v>489.39999999999998</v>
      </c>
      <c r="J481" s="30"/>
      <c r="K481" s="30"/>
      <c r="L481" s="30"/>
      <c r="M481" s="30">
        <f t="shared" si="1392"/>
        <v>489.39999999999998</v>
      </c>
      <c r="N481" s="30">
        <f t="shared" si="1393"/>
        <v>489.39999999999998</v>
      </c>
      <c r="O481" s="30">
        <f t="shared" si="1394"/>
        <v>489.39999999999998</v>
      </c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>
        <f t="shared" si="1343"/>
        <v>489.39999999999998</v>
      </c>
      <c r="AD481" s="30">
        <f t="shared" si="1344"/>
        <v>489.39999999999998</v>
      </c>
      <c r="AE481" s="30">
        <f t="shared" si="1345"/>
        <v>489.39999999999998</v>
      </c>
      <c r="AF481" s="30"/>
      <c r="AG481" s="30">
        <f t="shared" si="1346"/>
        <v>489.39999999999998</v>
      </c>
      <c r="AH481" s="30">
        <f t="shared" si="1347"/>
        <v>489.39999999999998</v>
      </c>
      <c r="AI481" s="30">
        <f t="shared" si="1348"/>
        <v>489.39999999999998</v>
      </c>
      <c r="AJ481" s="30"/>
      <c r="AK481" s="30"/>
      <c r="AL481" s="30"/>
      <c r="AM481" s="30"/>
      <c r="AN481" s="30"/>
      <c r="AO481" s="30"/>
      <c r="AP481" s="30"/>
      <c r="AQ481" s="30"/>
      <c r="AR481" s="30"/>
      <c r="AS481" s="30">
        <f t="shared" si="1337"/>
        <v>489.39999999999998</v>
      </c>
      <c r="AT481" s="30">
        <f t="shared" si="1338"/>
        <v>489.39999999999998</v>
      </c>
      <c r="AU481" s="30">
        <f t="shared" si="1339"/>
        <v>489.39999999999998</v>
      </c>
      <c r="AV481" s="30"/>
      <c r="AW481" s="30"/>
      <c r="AX481" s="30"/>
      <c r="AY481" s="30">
        <f t="shared" si="1340"/>
        <v>489.39999999999998</v>
      </c>
      <c r="AZ481" s="30">
        <f t="shared" si="1341"/>
        <v>489.39999999999998</v>
      </c>
      <c r="BA481" s="30">
        <f t="shared" si="1342"/>
        <v>489.39999999999998</v>
      </c>
      <c r="BB481" s="30"/>
      <c r="BC481" s="30"/>
      <c r="BD481" s="30"/>
      <c r="BE481" s="30"/>
      <c r="BF481" s="30"/>
      <c r="BG481" s="30"/>
      <c r="BH481" s="30"/>
      <c r="BI481" s="30"/>
      <c r="BJ481" s="30"/>
      <c r="BK481" s="30"/>
      <c r="BL481" s="30">
        <f t="shared" si="1334"/>
        <v>489.39999999999998</v>
      </c>
      <c r="BM481" s="30">
        <f t="shared" si="1335"/>
        <v>489.39999999999998</v>
      </c>
      <c r="BN481" s="30">
        <f t="shared" si="1336"/>
        <v>489.39999999999998</v>
      </c>
      <c r="BO481" s="30"/>
      <c r="BP481" s="31"/>
      <c r="BQ481" s="1"/>
      <c r="BR481" s="1"/>
      <c r="BS481" s="1"/>
      <c r="BT481" s="1"/>
      <c r="BU481" s="1"/>
      <c r="BV481" s="1"/>
      <c r="BW481" s="1"/>
      <c r="BX481" s="1"/>
      <c r="BY481" s="1"/>
    </row>
    <row r="482" ht="31.5">
      <c r="A482" s="28" t="s">
        <v>294</v>
      </c>
      <c r="B482" s="28" t="s">
        <v>73</v>
      </c>
      <c r="C482" s="28" t="s">
        <v>251</v>
      </c>
      <c r="D482" s="28" t="s">
        <v>255</v>
      </c>
      <c r="E482" s="15"/>
      <c r="F482" s="29" t="s">
        <v>256</v>
      </c>
      <c r="G482" s="30">
        <f>G483+G485+G487</f>
        <v>149677.70000000001</v>
      </c>
      <c r="H482" s="30">
        <f>H483+H485+H487</f>
        <v>150885.29999999999</v>
      </c>
      <c r="I482" s="30">
        <f>I483+I485+I487</f>
        <v>150885.29999999999</v>
      </c>
      <c r="J482" s="30">
        <f>J483+J485+J487</f>
        <v>0</v>
      </c>
      <c r="K482" s="30">
        <f>K483+K485+K487</f>
        <v>0</v>
      </c>
      <c r="L482" s="30">
        <f>L483+L485+L487</f>
        <v>0</v>
      </c>
      <c r="M482" s="30">
        <f t="shared" si="1392"/>
        <v>149677.70000000001</v>
      </c>
      <c r="N482" s="30">
        <f t="shared" si="1393"/>
        <v>150885.29999999999</v>
      </c>
      <c r="O482" s="30">
        <f t="shared" si="1394"/>
        <v>150885.29999999999</v>
      </c>
      <c r="P482" s="30">
        <f>P483+P485+P487</f>
        <v>0</v>
      </c>
      <c r="Q482" s="30">
        <f>Q483+Q485+Q487</f>
        <v>0</v>
      </c>
      <c r="R482" s="30">
        <f>R483+R485+R487</f>
        <v>-1310.5</v>
      </c>
      <c r="S482" s="30">
        <f>S483+S485+S487</f>
        <v>0</v>
      </c>
      <c r="T482" s="30">
        <f>T483+T485+T487</f>
        <v>0</v>
      </c>
      <c r="U482" s="30">
        <f>U483+U485+U487</f>
        <v>0</v>
      </c>
      <c r="V482" s="30">
        <f>V483+V485+V487</f>
        <v>0</v>
      </c>
      <c r="W482" s="30">
        <f>W483+W485+W487</f>
        <v>0</v>
      </c>
      <c r="X482" s="30">
        <f>X483+X485+X487</f>
        <v>0</v>
      </c>
      <c r="Y482" s="30">
        <f>Y483+Y485+Y487</f>
        <v>0</v>
      </c>
      <c r="Z482" s="30">
        <f>Z483+Z485+Z487</f>
        <v>0</v>
      </c>
      <c r="AA482" s="30">
        <f>AA483+AA485+AA487</f>
        <v>0</v>
      </c>
      <c r="AB482" s="30">
        <f>AB483+AB485+AB487</f>
        <v>0</v>
      </c>
      <c r="AC482" s="30">
        <f t="shared" si="1343"/>
        <v>148367.20000000001</v>
      </c>
      <c r="AD482" s="30">
        <f t="shared" si="1344"/>
        <v>150885.29999999999</v>
      </c>
      <c r="AE482" s="30">
        <f t="shared" si="1345"/>
        <v>150885.29999999999</v>
      </c>
      <c r="AF482" s="30">
        <f>AF483+AF485+AF487</f>
        <v>0</v>
      </c>
      <c r="AG482" s="30">
        <f t="shared" si="1346"/>
        <v>148367.20000000001</v>
      </c>
      <c r="AH482" s="30">
        <f t="shared" si="1347"/>
        <v>150885.29999999999</v>
      </c>
      <c r="AI482" s="30">
        <f t="shared" si="1348"/>
        <v>150885.29999999999</v>
      </c>
      <c r="AJ482" s="30">
        <f>AJ483+AJ485+AJ487</f>
        <v>0</v>
      </c>
      <c r="AK482" s="30">
        <f>AK483+AK485+AK487</f>
        <v>0</v>
      </c>
      <c r="AL482" s="30">
        <f>AL483+AL485+AL487</f>
        <v>-670.60000000000002</v>
      </c>
      <c r="AM482" s="30">
        <f>AM483+AM485+AM487</f>
        <v>0</v>
      </c>
      <c r="AN482" s="30">
        <f>AN483+AN485+AN487</f>
        <v>0</v>
      </c>
      <c r="AO482" s="30">
        <f>AO483+AO485+AO487</f>
        <v>0</v>
      </c>
      <c r="AP482" s="30">
        <f>AP483+AP485+AP487</f>
        <v>0</v>
      </c>
      <c r="AQ482" s="30">
        <f>AQ483+AQ485+AQ487</f>
        <v>0</v>
      </c>
      <c r="AR482" s="30">
        <f>AR483+AR485+AR487</f>
        <v>0</v>
      </c>
      <c r="AS482" s="30">
        <f t="shared" si="1337"/>
        <v>147696.60000000001</v>
      </c>
      <c r="AT482" s="30">
        <f t="shared" si="1338"/>
        <v>150885.29999999999</v>
      </c>
      <c r="AU482" s="30">
        <f t="shared" si="1339"/>
        <v>150885.29999999999</v>
      </c>
      <c r="AV482" s="30">
        <f>AV483+AV485+AV487</f>
        <v>0</v>
      </c>
      <c r="AW482" s="30">
        <f>AW483+AW485+AW487</f>
        <v>0</v>
      </c>
      <c r="AX482" s="30">
        <f>AX483+AX485+AX487</f>
        <v>0</v>
      </c>
      <c r="AY482" s="30">
        <f t="shared" si="1340"/>
        <v>147696.60000000001</v>
      </c>
      <c r="AZ482" s="30">
        <f t="shared" si="1341"/>
        <v>150885.29999999999</v>
      </c>
      <c r="BA482" s="30">
        <f t="shared" si="1342"/>
        <v>150885.29999999999</v>
      </c>
      <c r="BB482" s="30">
        <f>BB483+BB485+BB487</f>
        <v>0</v>
      </c>
      <c r="BC482" s="30">
        <f>BC483+BC485+BC487</f>
        <v>0</v>
      </c>
      <c r="BD482" s="30">
        <f>BD483+BD485+BD487</f>
        <v>0</v>
      </c>
      <c r="BE482" s="30">
        <f>BE483+BE485+BE487</f>
        <v>0</v>
      </c>
      <c r="BF482" s="30">
        <f>BF483+BF485+BF487</f>
        <v>0</v>
      </c>
      <c r="BG482" s="30">
        <f>BG483+BG485+BG487</f>
        <v>0</v>
      </c>
      <c r="BH482" s="30">
        <f>BH483+BH485+BH487</f>
        <v>0</v>
      </c>
      <c r="BI482" s="30">
        <f>BI483+BI485+BI487</f>
        <v>0</v>
      </c>
      <c r="BJ482" s="30">
        <f>BJ483+BJ485+BJ487</f>
        <v>0</v>
      </c>
      <c r="BK482" s="30">
        <f>BK483+BK485+BK487</f>
        <v>0</v>
      </c>
      <c r="BL482" s="30">
        <f t="shared" si="1334"/>
        <v>147696.60000000001</v>
      </c>
      <c r="BM482" s="30">
        <f t="shared" si="1335"/>
        <v>150885.29999999999</v>
      </c>
      <c r="BN482" s="30">
        <f t="shared" si="1336"/>
        <v>150885.29999999999</v>
      </c>
      <c r="BO482" s="30">
        <f>BO483+BO485+BO487</f>
        <v>0</v>
      </c>
      <c r="BP482" s="31"/>
      <c r="BQ482" s="1"/>
      <c r="BR482" s="1"/>
      <c r="BS482" s="1"/>
      <c r="BT482" s="1"/>
      <c r="BU482" s="1"/>
      <c r="BV482" s="1"/>
      <c r="BW482" s="1"/>
      <c r="BX482" s="1"/>
      <c r="BY482" s="1"/>
    </row>
    <row r="483" ht="47.25">
      <c r="A483" s="28" t="s">
        <v>294</v>
      </c>
      <c r="B483" s="28" t="s">
        <v>73</v>
      </c>
      <c r="C483" s="28" t="s">
        <v>251</v>
      </c>
      <c r="D483" s="28" t="s">
        <v>257</v>
      </c>
      <c r="E483" s="15"/>
      <c r="F483" s="29" t="s">
        <v>53</v>
      </c>
      <c r="G483" s="30">
        <f>G484</f>
        <v>75651.100000000006</v>
      </c>
      <c r="H483" s="30">
        <f>H484</f>
        <v>77529.300000000003</v>
      </c>
      <c r="I483" s="30">
        <f>I484</f>
        <v>77529.300000000003</v>
      </c>
      <c r="J483" s="30">
        <f>J484</f>
        <v>0</v>
      </c>
      <c r="K483" s="30">
        <f>K484</f>
        <v>0</v>
      </c>
      <c r="L483" s="30">
        <f>L484</f>
        <v>0</v>
      </c>
      <c r="M483" s="30">
        <f t="shared" si="1392"/>
        <v>75651.100000000006</v>
      </c>
      <c r="N483" s="30">
        <f t="shared" si="1393"/>
        <v>77529.300000000003</v>
      </c>
      <c r="O483" s="30">
        <f t="shared" si="1394"/>
        <v>77529.300000000003</v>
      </c>
      <c r="P483" s="30">
        <f>P484</f>
        <v>0</v>
      </c>
      <c r="Q483" s="30">
        <f>Q484</f>
        <v>0</v>
      </c>
      <c r="R483" s="30">
        <f>R484</f>
        <v>-1310.5</v>
      </c>
      <c r="S483" s="30">
        <f>S484</f>
        <v>0</v>
      </c>
      <c r="T483" s="30">
        <f>T484</f>
        <v>0</v>
      </c>
      <c r="U483" s="30">
        <f>U484</f>
        <v>0</v>
      </c>
      <c r="V483" s="30">
        <f>V484</f>
        <v>0</v>
      </c>
      <c r="W483" s="30">
        <f>W484</f>
        <v>0</v>
      </c>
      <c r="X483" s="30">
        <f>X484</f>
        <v>0</v>
      </c>
      <c r="Y483" s="30">
        <f>Y484</f>
        <v>0</v>
      </c>
      <c r="Z483" s="30">
        <f>Z484</f>
        <v>0</v>
      </c>
      <c r="AA483" s="30">
        <f>AA484</f>
        <v>0</v>
      </c>
      <c r="AB483" s="30">
        <f>AB484</f>
        <v>0</v>
      </c>
      <c r="AC483" s="30">
        <f t="shared" si="1343"/>
        <v>74340.600000000006</v>
      </c>
      <c r="AD483" s="30">
        <f t="shared" si="1344"/>
        <v>77529.300000000003</v>
      </c>
      <c r="AE483" s="30">
        <f t="shared" si="1345"/>
        <v>77529.300000000003</v>
      </c>
      <c r="AF483" s="30">
        <f>AF484</f>
        <v>0</v>
      </c>
      <c r="AG483" s="30">
        <f t="shared" si="1346"/>
        <v>74340.600000000006</v>
      </c>
      <c r="AH483" s="30">
        <f t="shared" si="1347"/>
        <v>77529.300000000003</v>
      </c>
      <c r="AI483" s="30">
        <f t="shared" si="1348"/>
        <v>77529.300000000003</v>
      </c>
      <c r="AJ483" s="30">
        <f>AJ484</f>
        <v>0</v>
      </c>
      <c r="AK483" s="30">
        <f>AK484</f>
        <v>0</v>
      </c>
      <c r="AL483" s="30">
        <f>AL484</f>
        <v>0</v>
      </c>
      <c r="AM483" s="30">
        <f>AM484</f>
        <v>0</v>
      </c>
      <c r="AN483" s="30">
        <f>AN484</f>
        <v>0</v>
      </c>
      <c r="AO483" s="30">
        <f>AO484</f>
        <v>0</v>
      </c>
      <c r="AP483" s="30">
        <f>AP484</f>
        <v>0</v>
      </c>
      <c r="AQ483" s="30">
        <f>AQ484</f>
        <v>0</v>
      </c>
      <c r="AR483" s="30">
        <f>AR484</f>
        <v>0</v>
      </c>
      <c r="AS483" s="30">
        <f t="shared" si="1337"/>
        <v>74340.600000000006</v>
      </c>
      <c r="AT483" s="30">
        <f t="shared" si="1338"/>
        <v>77529.300000000003</v>
      </c>
      <c r="AU483" s="30">
        <f t="shared" si="1339"/>
        <v>77529.300000000003</v>
      </c>
      <c r="AV483" s="30">
        <f>AV484</f>
        <v>0</v>
      </c>
      <c r="AW483" s="30">
        <f>AW484</f>
        <v>0</v>
      </c>
      <c r="AX483" s="30">
        <f>AX484</f>
        <v>0</v>
      </c>
      <c r="AY483" s="30">
        <f t="shared" si="1340"/>
        <v>74340.600000000006</v>
      </c>
      <c r="AZ483" s="30">
        <f t="shared" si="1341"/>
        <v>77529.300000000003</v>
      </c>
      <c r="BA483" s="30">
        <f t="shared" si="1342"/>
        <v>77529.300000000003</v>
      </c>
      <c r="BB483" s="30">
        <f>BB484</f>
        <v>0</v>
      </c>
      <c r="BC483" s="30">
        <f>BC484</f>
        <v>0</v>
      </c>
      <c r="BD483" s="30">
        <f>BD484</f>
        <v>0</v>
      </c>
      <c r="BE483" s="30">
        <f>BE484</f>
        <v>0</v>
      </c>
      <c r="BF483" s="30">
        <f>BF484</f>
        <v>0</v>
      </c>
      <c r="BG483" s="30">
        <f>BG484</f>
        <v>0</v>
      </c>
      <c r="BH483" s="30">
        <f>BH484</f>
        <v>0</v>
      </c>
      <c r="BI483" s="30">
        <f>BI484</f>
        <v>0</v>
      </c>
      <c r="BJ483" s="30">
        <f>BJ484</f>
        <v>0</v>
      </c>
      <c r="BK483" s="30">
        <f>BK484</f>
        <v>0</v>
      </c>
      <c r="BL483" s="30">
        <f t="shared" si="1334"/>
        <v>74340.600000000006</v>
      </c>
      <c r="BM483" s="30">
        <f t="shared" si="1335"/>
        <v>77529.300000000003</v>
      </c>
      <c r="BN483" s="30">
        <f t="shared" si="1336"/>
        <v>77529.300000000003</v>
      </c>
      <c r="BO483" s="30">
        <f>BO484</f>
        <v>0</v>
      </c>
      <c r="BP483" s="31"/>
      <c r="BQ483" s="1"/>
      <c r="BR483" s="1"/>
      <c r="BS483" s="1"/>
      <c r="BT483" s="1"/>
      <c r="BU483" s="1"/>
      <c r="BV483" s="1"/>
      <c r="BW483" s="1"/>
      <c r="BX483" s="1"/>
      <c r="BY483" s="1"/>
    </row>
    <row r="484" ht="31.5">
      <c r="A484" s="28" t="s">
        <v>294</v>
      </c>
      <c r="B484" s="28" t="s">
        <v>73</v>
      </c>
      <c r="C484" s="28" t="s">
        <v>251</v>
      </c>
      <c r="D484" s="28" t="s">
        <v>257</v>
      </c>
      <c r="E484" s="14" t="s">
        <v>127</v>
      </c>
      <c r="F484" s="29" t="s">
        <v>128</v>
      </c>
      <c r="G484" s="30">
        <v>75651.100000000006</v>
      </c>
      <c r="H484" s="30">
        <v>77529.300000000003</v>
      </c>
      <c r="I484" s="30">
        <v>77529.300000000003</v>
      </c>
      <c r="J484" s="30"/>
      <c r="K484" s="30"/>
      <c r="L484" s="30"/>
      <c r="M484" s="30">
        <f t="shared" si="1392"/>
        <v>75651.100000000006</v>
      </c>
      <c r="N484" s="30">
        <f t="shared" si="1393"/>
        <v>77529.300000000003</v>
      </c>
      <c r="O484" s="30">
        <f t="shared" si="1394"/>
        <v>77529.300000000003</v>
      </c>
      <c r="P484" s="30"/>
      <c r="Q484" s="30"/>
      <c r="R484" s="30">
        <v>-1310.5</v>
      </c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>
        <f t="shared" si="1343"/>
        <v>74340.600000000006</v>
      </c>
      <c r="AD484" s="30">
        <f t="shared" si="1344"/>
        <v>77529.300000000003</v>
      </c>
      <c r="AE484" s="30">
        <f t="shared" si="1345"/>
        <v>77529.300000000003</v>
      </c>
      <c r="AF484" s="30"/>
      <c r="AG484" s="30">
        <f t="shared" si="1346"/>
        <v>74340.600000000006</v>
      </c>
      <c r="AH484" s="30">
        <f t="shared" si="1347"/>
        <v>77529.300000000003</v>
      </c>
      <c r="AI484" s="30">
        <f t="shared" si="1348"/>
        <v>77529.300000000003</v>
      </c>
      <c r="AJ484" s="30"/>
      <c r="AK484" s="30"/>
      <c r="AL484" s="30"/>
      <c r="AM484" s="30"/>
      <c r="AN484" s="30"/>
      <c r="AO484" s="30"/>
      <c r="AP484" s="30"/>
      <c r="AQ484" s="30"/>
      <c r="AR484" s="30"/>
      <c r="AS484" s="30">
        <f t="shared" si="1337"/>
        <v>74340.600000000006</v>
      </c>
      <c r="AT484" s="30">
        <f t="shared" si="1338"/>
        <v>77529.300000000003</v>
      </c>
      <c r="AU484" s="30">
        <f t="shared" si="1339"/>
        <v>77529.300000000003</v>
      </c>
      <c r="AV484" s="30"/>
      <c r="AW484" s="30"/>
      <c r="AX484" s="30"/>
      <c r="AY484" s="30">
        <f t="shared" si="1340"/>
        <v>74340.600000000006</v>
      </c>
      <c r="AZ484" s="30">
        <f t="shared" si="1341"/>
        <v>77529.300000000003</v>
      </c>
      <c r="BA484" s="30">
        <f t="shared" si="1342"/>
        <v>77529.300000000003</v>
      </c>
      <c r="BB484" s="30"/>
      <c r="BC484" s="30"/>
      <c r="BD484" s="30"/>
      <c r="BE484" s="30"/>
      <c r="BF484" s="30"/>
      <c r="BG484" s="30"/>
      <c r="BH484" s="30"/>
      <c r="BI484" s="30"/>
      <c r="BJ484" s="30"/>
      <c r="BK484" s="30"/>
      <c r="BL484" s="30">
        <f t="shared" ref="BL484:BL547" si="1610">AY484+BB484+BC484+BE484+BD484</f>
        <v>74340.600000000006</v>
      </c>
      <c r="BM484" s="30">
        <f t="shared" ref="BM484:BM547" si="1611">AZ484+BF484+BG484+BH484</f>
        <v>77529.300000000003</v>
      </c>
      <c r="BN484" s="30">
        <f t="shared" ref="BN484:BN547" si="1612">BA484+BI484+BJ484+BK484</f>
        <v>77529.300000000003</v>
      </c>
      <c r="BO484" s="30"/>
      <c r="BP484" s="31"/>
      <c r="BQ484" s="1"/>
      <c r="BR484" s="1"/>
      <c r="BS484" s="1"/>
      <c r="BT484" s="1"/>
      <c r="BU484" s="1"/>
      <c r="BV484" s="1"/>
      <c r="BW484" s="1"/>
      <c r="BX484" s="1"/>
      <c r="BY484" s="1"/>
    </row>
    <row r="485" hidden="1">
      <c r="A485" s="28" t="s">
        <v>294</v>
      </c>
      <c r="B485" s="28" t="s">
        <v>73</v>
      </c>
      <c r="C485" s="28" t="s">
        <v>251</v>
      </c>
      <c r="D485" s="28" t="s">
        <v>258</v>
      </c>
      <c r="E485" s="15"/>
      <c r="F485" s="29" t="s">
        <v>214</v>
      </c>
      <c r="G485" s="30">
        <f>G486</f>
        <v>670.60000000000002</v>
      </c>
      <c r="H485" s="30">
        <f>H486</f>
        <v>0</v>
      </c>
      <c r="I485" s="30">
        <f>I486</f>
        <v>0</v>
      </c>
      <c r="J485" s="30">
        <f>J486</f>
        <v>0</v>
      </c>
      <c r="K485" s="30">
        <f>K486</f>
        <v>0</v>
      </c>
      <c r="L485" s="30">
        <f>L486</f>
        <v>0</v>
      </c>
      <c r="M485" s="30">
        <f t="shared" si="1392"/>
        <v>670.60000000000002</v>
      </c>
      <c r="N485" s="30">
        <f t="shared" si="1393"/>
        <v>0</v>
      </c>
      <c r="O485" s="30">
        <f t="shared" si="1394"/>
        <v>0</v>
      </c>
      <c r="P485" s="30">
        <f>P486</f>
        <v>0</v>
      </c>
      <c r="Q485" s="30">
        <f>Q486</f>
        <v>0</v>
      </c>
      <c r="R485" s="30">
        <f>R486</f>
        <v>0</v>
      </c>
      <c r="S485" s="30">
        <f>S486</f>
        <v>0</v>
      </c>
      <c r="T485" s="30">
        <f>T486</f>
        <v>0</v>
      </c>
      <c r="U485" s="30">
        <f>U486</f>
        <v>0</v>
      </c>
      <c r="V485" s="30">
        <f>V486</f>
        <v>0</v>
      </c>
      <c r="W485" s="30">
        <f>W486</f>
        <v>0</v>
      </c>
      <c r="X485" s="30">
        <f>X486</f>
        <v>0</v>
      </c>
      <c r="Y485" s="30">
        <f>Y486</f>
        <v>0</v>
      </c>
      <c r="Z485" s="30">
        <f>Z486</f>
        <v>0</v>
      </c>
      <c r="AA485" s="30">
        <f>AA486</f>
        <v>0</v>
      </c>
      <c r="AB485" s="30">
        <f>AB486</f>
        <v>0</v>
      </c>
      <c r="AC485" s="30">
        <f t="shared" si="1343"/>
        <v>670.60000000000002</v>
      </c>
      <c r="AD485" s="30">
        <f t="shared" si="1344"/>
        <v>0</v>
      </c>
      <c r="AE485" s="30">
        <f t="shared" si="1345"/>
        <v>0</v>
      </c>
      <c r="AF485" s="30">
        <f>AF486</f>
        <v>0</v>
      </c>
      <c r="AG485" s="30">
        <f t="shared" si="1346"/>
        <v>670.60000000000002</v>
      </c>
      <c r="AH485" s="30">
        <f t="shared" si="1347"/>
        <v>0</v>
      </c>
      <c r="AI485" s="30">
        <f t="shared" si="1348"/>
        <v>0</v>
      </c>
      <c r="AJ485" s="30">
        <f>AJ486</f>
        <v>0</v>
      </c>
      <c r="AK485" s="30">
        <f>AK486</f>
        <v>0</v>
      </c>
      <c r="AL485" s="30">
        <f>AL486</f>
        <v>-670.60000000000002</v>
      </c>
      <c r="AM485" s="30">
        <f>AM486</f>
        <v>0</v>
      </c>
      <c r="AN485" s="30">
        <f>AN486</f>
        <v>0</v>
      </c>
      <c r="AO485" s="30">
        <f>AO486</f>
        <v>0</v>
      </c>
      <c r="AP485" s="30">
        <f>AP486</f>
        <v>0</v>
      </c>
      <c r="AQ485" s="30">
        <f>AQ486</f>
        <v>0</v>
      </c>
      <c r="AR485" s="30">
        <f>AR486</f>
        <v>0</v>
      </c>
      <c r="AS485" s="30">
        <f t="shared" ref="AS485:AS548" si="1613">AG485+AJ485+AK485+AL485+AM485</f>
        <v>0</v>
      </c>
      <c r="AT485" s="30">
        <f t="shared" ref="AT485:AT548" si="1614">AH485+AN485+AO485+AP485</f>
        <v>0</v>
      </c>
      <c r="AU485" s="30">
        <f t="shared" ref="AU485:AU548" si="1615">AI485+AR485+AQ485</f>
        <v>0</v>
      </c>
      <c r="AV485" s="30">
        <f>AV486</f>
        <v>0</v>
      </c>
      <c r="AW485" s="30">
        <f>AW486</f>
        <v>0</v>
      </c>
      <c r="AX485" s="30">
        <f>AX486</f>
        <v>0</v>
      </c>
      <c r="AY485" s="30">
        <f t="shared" ref="AY485:AY548" si="1616">AS485+AV485</f>
        <v>0</v>
      </c>
      <c r="AZ485" s="30">
        <f t="shared" ref="AZ485:AZ548" si="1617">AT485+AW485</f>
        <v>0</v>
      </c>
      <c r="BA485" s="30">
        <f t="shared" ref="BA485:BA548" si="1618">AU485+AX485</f>
        <v>0</v>
      </c>
      <c r="BB485" s="30">
        <f>BB486</f>
        <v>0</v>
      </c>
      <c r="BC485" s="30">
        <f>BC486</f>
        <v>0</v>
      </c>
      <c r="BD485" s="30">
        <f>BD486</f>
        <v>0</v>
      </c>
      <c r="BE485" s="30">
        <f>BE486</f>
        <v>0</v>
      </c>
      <c r="BF485" s="30">
        <f>BF486</f>
        <v>0</v>
      </c>
      <c r="BG485" s="30">
        <f>BG486</f>
        <v>0</v>
      </c>
      <c r="BH485" s="30">
        <f>BH486</f>
        <v>0</v>
      </c>
      <c r="BI485" s="30">
        <f>BI486</f>
        <v>0</v>
      </c>
      <c r="BJ485" s="30">
        <f>BJ486</f>
        <v>0</v>
      </c>
      <c r="BK485" s="30">
        <f>BK486</f>
        <v>0</v>
      </c>
      <c r="BL485" s="30">
        <f t="shared" si="1610"/>
        <v>0</v>
      </c>
      <c r="BM485" s="30">
        <f t="shared" si="1611"/>
        <v>0</v>
      </c>
      <c r="BN485" s="30">
        <f t="shared" si="1612"/>
        <v>0</v>
      </c>
      <c r="BO485" s="30">
        <f>BO486</f>
        <v>0</v>
      </c>
      <c r="BP485" s="31">
        <v>0</v>
      </c>
      <c r="BQ485" s="1"/>
      <c r="BR485" s="1"/>
      <c r="BS485" s="1"/>
      <c r="BT485" s="1"/>
      <c r="BU485" s="1"/>
      <c r="BV485" s="1"/>
      <c r="BW485" s="1"/>
      <c r="BX485" s="1"/>
      <c r="BY485" s="1"/>
    </row>
    <row r="486" ht="31.5" hidden="1">
      <c r="A486" s="28" t="s">
        <v>294</v>
      </c>
      <c r="B486" s="28" t="s">
        <v>73</v>
      </c>
      <c r="C486" s="28" t="s">
        <v>251</v>
      </c>
      <c r="D486" s="28" t="s">
        <v>258</v>
      </c>
      <c r="E486" s="14" t="s">
        <v>127</v>
      </c>
      <c r="F486" s="29" t="s">
        <v>128</v>
      </c>
      <c r="G486" s="30">
        <v>670.60000000000002</v>
      </c>
      <c r="H486" s="30"/>
      <c r="I486" s="30"/>
      <c r="J486" s="30"/>
      <c r="K486" s="30"/>
      <c r="L486" s="30"/>
      <c r="M486" s="30">
        <f t="shared" si="1392"/>
        <v>670.60000000000002</v>
      </c>
      <c r="N486" s="30">
        <f t="shared" si="1393"/>
        <v>0</v>
      </c>
      <c r="O486" s="30">
        <f t="shared" si="1394"/>
        <v>0</v>
      </c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>
        <f t="shared" si="1343"/>
        <v>670.60000000000002</v>
      </c>
      <c r="AD486" s="30">
        <f t="shared" si="1344"/>
        <v>0</v>
      </c>
      <c r="AE486" s="30">
        <f t="shared" si="1345"/>
        <v>0</v>
      </c>
      <c r="AF486" s="30"/>
      <c r="AG486" s="30">
        <f t="shared" si="1346"/>
        <v>670.60000000000002</v>
      </c>
      <c r="AH486" s="30">
        <f t="shared" si="1347"/>
        <v>0</v>
      </c>
      <c r="AI486" s="30">
        <f t="shared" si="1348"/>
        <v>0</v>
      </c>
      <c r="AJ486" s="30"/>
      <c r="AK486" s="30"/>
      <c r="AL486" s="30">
        <v>-670.60000000000002</v>
      </c>
      <c r="AM486" s="30"/>
      <c r="AN486" s="30"/>
      <c r="AO486" s="30"/>
      <c r="AP486" s="30"/>
      <c r="AQ486" s="30"/>
      <c r="AR486" s="30"/>
      <c r="AS486" s="30">
        <f t="shared" si="1613"/>
        <v>0</v>
      </c>
      <c r="AT486" s="30">
        <f t="shared" si="1614"/>
        <v>0</v>
      </c>
      <c r="AU486" s="30">
        <f t="shared" si="1615"/>
        <v>0</v>
      </c>
      <c r="AV486" s="30"/>
      <c r="AW486" s="30"/>
      <c r="AX486" s="30"/>
      <c r="AY486" s="30">
        <f t="shared" si="1616"/>
        <v>0</v>
      </c>
      <c r="AZ486" s="30">
        <f t="shared" si="1617"/>
        <v>0</v>
      </c>
      <c r="BA486" s="30">
        <f t="shared" si="1618"/>
        <v>0</v>
      </c>
      <c r="BB486" s="30"/>
      <c r="BC486" s="30"/>
      <c r="BD486" s="30"/>
      <c r="BE486" s="30"/>
      <c r="BF486" s="30"/>
      <c r="BG486" s="30"/>
      <c r="BH486" s="30"/>
      <c r="BI486" s="30"/>
      <c r="BJ486" s="30"/>
      <c r="BK486" s="30"/>
      <c r="BL486" s="30">
        <f t="shared" si="1610"/>
        <v>0</v>
      </c>
      <c r="BM486" s="30">
        <f t="shared" si="1611"/>
        <v>0</v>
      </c>
      <c r="BN486" s="30">
        <f t="shared" si="1612"/>
        <v>0</v>
      </c>
      <c r="BO486" s="30"/>
      <c r="BP486" s="31">
        <v>0</v>
      </c>
      <c r="BQ486" s="1"/>
      <c r="BR486" s="1"/>
      <c r="BS486" s="1"/>
      <c r="BT486" s="1"/>
      <c r="BU486" s="1"/>
      <c r="BV486" s="1"/>
      <c r="BW486" s="1"/>
      <c r="BX486" s="1"/>
      <c r="BY486" s="1"/>
    </row>
    <row r="487">
      <c r="A487" s="28" t="s">
        <v>294</v>
      </c>
      <c r="B487" s="28" t="s">
        <v>73</v>
      </c>
      <c r="C487" s="28" t="s">
        <v>251</v>
      </c>
      <c r="D487" s="28" t="s">
        <v>259</v>
      </c>
      <c r="E487" s="15"/>
      <c r="F487" s="29" t="s">
        <v>260</v>
      </c>
      <c r="G487" s="30">
        <f>G488</f>
        <v>73356</v>
      </c>
      <c r="H487" s="30">
        <f>H488</f>
        <v>73356</v>
      </c>
      <c r="I487" s="30">
        <f>I488</f>
        <v>73356</v>
      </c>
      <c r="J487" s="30">
        <f>J488</f>
        <v>0</v>
      </c>
      <c r="K487" s="30">
        <f>K488</f>
        <v>0</v>
      </c>
      <c r="L487" s="30">
        <f>L488</f>
        <v>0</v>
      </c>
      <c r="M487" s="30">
        <f t="shared" si="1392"/>
        <v>73356</v>
      </c>
      <c r="N487" s="30">
        <f t="shared" si="1393"/>
        <v>73356</v>
      </c>
      <c r="O487" s="30">
        <f t="shared" si="1394"/>
        <v>73356</v>
      </c>
      <c r="P487" s="30">
        <f>P488</f>
        <v>0</v>
      </c>
      <c r="Q487" s="30">
        <f>Q488</f>
        <v>0</v>
      </c>
      <c r="R487" s="30">
        <f>R488</f>
        <v>0</v>
      </c>
      <c r="S487" s="30">
        <f>S488</f>
        <v>0</v>
      </c>
      <c r="T487" s="30">
        <f>T488</f>
        <v>0</v>
      </c>
      <c r="U487" s="30">
        <f>U488</f>
        <v>0</v>
      </c>
      <c r="V487" s="30">
        <f>V488</f>
        <v>0</v>
      </c>
      <c r="W487" s="30">
        <f>W488</f>
        <v>0</v>
      </c>
      <c r="X487" s="30">
        <f>X488</f>
        <v>0</v>
      </c>
      <c r="Y487" s="30">
        <f>Y488</f>
        <v>0</v>
      </c>
      <c r="Z487" s="30">
        <f>Z488</f>
        <v>0</v>
      </c>
      <c r="AA487" s="30">
        <f>AA488</f>
        <v>0</v>
      </c>
      <c r="AB487" s="30">
        <f>AB488</f>
        <v>0</v>
      </c>
      <c r="AC487" s="30">
        <f t="shared" si="1343"/>
        <v>73356</v>
      </c>
      <c r="AD487" s="30">
        <f t="shared" si="1344"/>
        <v>73356</v>
      </c>
      <c r="AE487" s="30">
        <f t="shared" si="1345"/>
        <v>73356</v>
      </c>
      <c r="AF487" s="30">
        <f>AF488</f>
        <v>0</v>
      </c>
      <c r="AG487" s="30">
        <f t="shared" si="1346"/>
        <v>73356</v>
      </c>
      <c r="AH487" s="30">
        <f t="shared" si="1347"/>
        <v>73356</v>
      </c>
      <c r="AI487" s="30">
        <f t="shared" si="1348"/>
        <v>73356</v>
      </c>
      <c r="AJ487" s="30">
        <f>AJ488</f>
        <v>0</v>
      </c>
      <c r="AK487" s="30">
        <f>AK488</f>
        <v>0</v>
      </c>
      <c r="AL487" s="30">
        <f>AL488</f>
        <v>0</v>
      </c>
      <c r="AM487" s="30">
        <f>AM488</f>
        <v>0</v>
      </c>
      <c r="AN487" s="30">
        <f>AN488</f>
        <v>0</v>
      </c>
      <c r="AO487" s="30">
        <f>AO488</f>
        <v>0</v>
      </c>
      <c r="AP487" s="30">
        <f>AP488</f>
        <v>0</v>
      </c>
      <c r="AQ487" s="30">
        <f>AQ488</f>
        <v>0</v>
      </c>
      <c r="AR487" s="30">
        <f>AR488</f>
        <v>0</v>
      </c>
      <c r="AS487" s="30">
        <f t="shared" si="1613"/>
        <v>73356</v>
      </c>
      <c r="AT487" s="30">
        <f t="shared" si="1614"/>
        <v>73356</v>
      </c>
      <c r="AU487" s="30">
        <f t="shared" si="1615"/>
        <v>73356</v>
      </c>
      <c r="AV487" s="30">
        <f>AV488</f>
        <v>0</v>
      </c>
      <c r="AW487" s="30">
        <f>AW488</f>
        <v>0</v>
      </c>
      <c r="AX487" s="30">
        <f>AX488</f>
        <v>0</v>
      </c>
      <c r="AY487" s="30">
        <f t="shared" si="1616"/>
        <v>73356</v>
      </c>
      <c r="AZ487" s="30">
        <f t="shared" si="1617"/>
        <v>73356</v>
      </c>
      <c r="BA487" s="30">
        <f t="shared" si="1618"/>
        <v>73356</v>
      </c>
      <c r="BB487" s="30">
        <f>BB488</f>
        <v>0</v>
      </c>
      <c r="BC487" s="30">
        <f>BC488</f>
        <v>0</v>
      </c>
      <c r="BD487" s="30">
        <f>BD488</f>
        <v>0</v>
      </c>
      <c r="BE487" s="30">
        <f>BE488</f>
        <v>0</v>
      </c>
      <c r="BF487" s="30">
        <f>BF488</f>
        <v>0</v>
      </c>
      <c r="BG487" s="30">
        <f>BG488</f>
        <v>0</v>
      </c>
      <c r="BH487" s="30">
        <f>BH488</f>
        <v>0</v>
      </c>
      <c r="BI487" s="30">
        <f>BI488</f>
        <v>0</v>
      </c>
      <c r="BJ487" s="30">
        <f>BJ488</f>
        <v>0</v>
      </c>
      <c r="BK487" s="30">
        <f>BK488</f>
        <v>0</v>
      </c>
      <c r="BL487" s="30">
        <f t="shared" si="1610"/>
        <v>73356</v>
      </c>
      <c r="BM487" s="30">
        <f t="shared" si="1611"/>
        <v>73356</v>
      </c>
      <c r="BN487" s="30">
        <f t="shared" si="1612"/>
        <v>73356</v>
      </c>
      <c r="BO487" s="30">
        <f>BO488</f>
        <v>0</v>
      </c>
      <c r="BP487" s="31"/>
      <c r="BQ487" s="1"/>
      <c r="BR487" s="1"/>
      <c r="BS487" s="1"/>
      <c r="BT487" s="1"/>
      <c r="BU487" s="1"/>
      <c r="BV487" s="1"/>
      <c r="BW487" s="1"/>
      <c r="BX487" s="1"/>
      <c r="BY487" s="1"/>
    </row>
    <row r="488" ht="31.5">
      <c r="A488" s="28" t="s">
        <v>294</v>
      </c>
      <c r="B488" s="28" t="s">
        <v>73</v>
      </c>
      <c r="C488" s="28" t="s">
        <v>251</v>
      </c>
      <c r="D488" s="28" t="s">
        <v>259</v>
      </c>
      <c r="E488" s="14" t="s">
        <v>127</v>
      </c>
      <c r="F488" s="29" t="s">
        <v>128</v>
      </c>
      <c r="G488" s="30">
        <v>73356</v>
      </c>
      <c r="H488" s="30">
        <v>73356</v>
      </c>
      <c r="I488" s="30">
        <v>73356</v>
      </c>
      <c r="J488" s="30"/>
      <c r="K488" s="30"/>
      <c r="L488" s="30"/>
      <c r="M488" s="30">
        <f t="shared" si="1392"/>
        <v>73356</v>
      </c>
      <c r="N488" s="30">
        <f t="shared" si="1393"/>
        <v>73356</v>
      </c>
      <c r="O488" s="30">
        <f t="shared" si="1394"/>
        <v>73356</v>
      </c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>
        <f t="shared" si="1343"/>
        <v>73356</v>
      </c>
      <c r="AD488" s="30">
        <f t="shared" si="1344"/>
        <v>73356</v>
      </c>
      <c r="AE488" s="30">
        <f t="shared" si="1345"/>
        <v>73356</v>
      </c>
      <c r="AF488" s="30"/>
      <c r="AG488" s="30">
        <f t="shared" si="1346"/>
        <v>73356</v>
      </c>
      <c r="AH488" s="30">
        <f t="shared" si="1347"/>
        <v>73356</v>
      </c>
      <c r="AI488" s="30">
        <f t="shared" si="1348"/>
        <v>73356</v>
      </c>
      <c r="AJ488" s="30"/>
      <c r="AK488" s="30"/>
      <c r="AL488" s="30"/>
      <c r="AM488" s="30"/>
      <c r="AN488" s="30"/>
      <c r="AO488" s="30"/>
      <c r="AP488" s="30"/>
      <c r="AQ488" s="30"/>
      <c r="AR488" s="30"/>
      <c r="AS488" s="30">
        <f t="shared" si="1613"/>
        <v>73356</v>
      </c>
      <c r="AT488" s="30">
        <f t="shared" si="1614"/>
        <v>73356</v>
      </c>
      <c r="AU488" s="30">
        <f t="shared" si="1615"/>
        <v>73356</v>
      </c>
      <c r="AV488" s="30"/>
      <c r="AW488" s="30"/>
      <c r="AX488" s="30"/>
      <c r="AY488" s="30">
        <f t="shared" si="1616"/>
        <v>73356</v>
      </c>
      <c r="AZ488" s="30">
        <f t="shared" si="1617"/>
        <v>73356</v>
      </c>
      <c r="BA488" s="30">
        <f t="shared" si="1618"/>
        <v>73356</v>
      </c>
      <c r="BB488" s="30"/>
      <c r="BC488" s="30"/>
      <c r="BD488" s="30"/>
      <c r="BE488" s="30"/>
      <c r="BF488" s="30"/>
      <c r="BG488" s="30"/>
      <c r="BH488" s="30"/>
      <c r="BI488" s="30"/>
      <c r="BJ488" s="30"/>
      <c r="BK488" s="30"/>
      <c r="BL488" s="30">
        <f t="shared" si="1610"/>
        <v>73356</v>
      </c>
      <c r="BM488" s="30">
        <f t="shared" si="1611"/>
        <v>73356</v>
      </c>
      <c r="BN488" s="30">
        <f t="shared" si="1612"/>
        <v>73356</v>
      </c>
      <c r="BO488" s="30"/>
      <c r="BP488" s="31"/>
      <c r="BQ488" s="1"/>
      <c r="BR488" s="1"/>
      <c r="BS488" s="1"/>
      <c r="BT488" s="1"/>
      <c r="BU488" s="1"/>
      <c r="BV488" s="1"/>
      <c r="BW488" s="1"/>
      <c r="BX488" s="1"/>
      <c r="BY488" s="1"/>
    </row>
    <row r="489" ht="31.5">
      <c r="A489" s="28" t="s">
        <v>294</v>
      </c>
      <c r="B489" s="28" t="s">
        <v>73</v>
      </c>
      <c r="C489" s="28" t="s">
        <v>251</v>
      </c>
      <c r="D489" s="28" t="s">
        <v>297</v>
      </c>
      <c r="E489" s="15"/>
      <c r="F489" s="29" t="s">
        <v>298</v>
      </c>
      <c r="G489" s="30">
        <f>G490</f>
        <v>909316.69999999995</v>
      </c>
      <c r="H489" s="30">
        <f>H490</f>
        <v>932268.89999999991</v>
      </c>
      <c r="I489" s="30">
        <f>I490</f>
        <v>932468.19999999995</v>
      </c>
      <c r="J489" s="30">
        <f>J490</f>
        <v>-1177.9259999999999</v>
      </c>
      <c r="K489" s="30">
        <f>K490</f>
        <v>-362.52600000000001</v>
      </c>
      <c r="L489" s="30">
        <f>L490</f>
        <v>-362.52600000000001</v>
      </c>
      <c r="M489" s="30">
        <f t="shared" si="1392"/>
        <v>908138.77399999998</v>
      </c>
      <c r="N489" s="30">
        <f t="shared" si="1393"/>
        <v>931906.37399999995</v>
      </c>
      <c r="O489" s="30">
        <f t="shared" si="1394"/>
        <v>932105.674</v>
      </c>
      <c r="P489" s="30">
        <f>P490</f>
        <v>0</v>
      </c>
      <c r="Q489" s="30">
        <f>Q490</f>
        <v>0</v>
      </c>
      <c r="R489" s="30">
        <f>R490</f>
        <v>51.25</v>
      </c>
      <c r="S489" s="30">
        <f>S490</f>
        <v>0</v>
      </c>
      <c r="T489" s="30">
        <f>T490</f>
        <v>0</v>
      </c>
      <c r="U489" s="30">
        <f>U490</f>
        <v>0</v>
      </c>
      <c r="V489" s="30">
        <f>V490</f>
        <v>0</v>
      </c>
      <c r="W489" s="30">
        <f>W490</f>
        <v>0</v>
      </c>
      <c r="X489" s="30">
        <f>X490</f>
        <v>0</v>
      </c>
      <c r="Y489" s="30">
        <f>Y490</f>
        <v>0</v>
      </c>
      <c r="Z489" s="30">
        <f>Z490</f>
        <v>0</v>
      </c>
      <c r="AA489" s="30">
        <f>AA490</f>
        <v>0</v>
      </c>
      <c r="AB489" s="30">
        <f>AB490</f>
        <v>0</v>
      </c>
      <c r="AC489" s="30">
        <f t="shared" si="1343"/>
        <v>908190.02399999998</v>
      </c>
      <c r="AD489" s="30">
        <f t="shared" si="1344"/>
        <v>931906.37399999995</v>
      </c>
      <c r="AE489" s="30">
        <f t="shared" si="1345"/>
        <v>932105.674</v>
      </c>
      <c r="AF489" s="30">
        <f>AF490</f>
        <v>0</v>
      </c>
      <c r="AG489" s="30">
        <f t="shared" si="1346"/>
        <v>908190.02399999998</v>
      </c>
      <c r="AH489" s="30">
        <f t="shared" si="1347"/>
        <v>931906.37399999995</v>
      </c>
      <c r="AI489" s="30">
        <f t="shared" si="1348"/>
        <v>932105.674</v>
      </c>
      <c r="AJ489" s="30">
        <f>AJ490</f>
        <v>0</v>
      </c>
      <c r="AK489" s="30">
        <f>AK490</f>
        <v>0</v>
      </c>
      <c r="AL489" s="30">
        <f>AL490</f>
        <v>-4323.6999999999998</v>
      </c>
      <c r="AM489" s="30">
        <f>AM490</f>
        <v>0</v>
      </c>
      <c r="AN489" s="30">
        <f>AN490</f>
        <v>0</v>
      </c>
      <c r="AO489" s="30">
        <f>AO490</f>
        <v>0</v>
      </c>
      <c r="AP489" s="30">
        <f>AP490</f>
        <v>0</v>
      </c>
      <c r="AQ489" s="30">
        <f>AQ490</f>
        <v>0</v>
      </c>
      <c r="AR489" s="30">
        <f>AR490</f>
        <v>0</v>
      </c>
      <c r="AS489" s="30">
        <f t="shared" si="1613"/>
        <v>903866.32400000002</v>
      </c>
      <c r="AT489" s="30">
        <f t="shared" si="1614"/>
        <v>931906.37399999995</v>
      </c>
      <c r="AU489" s="30">
        <f t="shared" si="1615"/>
        <v>932105.674</v>
      </c>
      <c r="AV489" s="30">
        <f>AV490</f>
        <v>0</v>
      </c>
      <c r="AW489" s="30">
        <f>AW490</f>
        <v>0</v>
      </c>
      <c r="AX489" s="30">
        <f>AX490</f>
        <v>0</v>
      </c>
      <c r="AY489" s="30">
        <f t="shared" si="1616"/>
        <v>903866.32400000002</v>
      </c>
      <c r="AZ489" s="30">
        <f t="shared" si="1617"/>
        <v>931906.37399999995</v>
      </c>
      <c r="BA489" s="30">
        <f t="shared" si="1618"/>
        <v>932105.674</v>
      </c>
      <c r="BB489" s="30">
        <f>BB490</f>
        <v>0</v>
      </c>
      <c r="BC489" s="30">
        <f>BC490</f>
        <v>-633.41499999999996</v>
      </c>
      <c r="BD489" s="30">
        <f>BD490</f>
        <v>0</v>
      </c>
      <c r="BE489" s="30">
        <f>BE490</f>
        <v>0</v>
      </c>
      <c r="BF489" s="30">
        <f>BF490</f>
        <v>0</v>
      </c>
      <c r="BG489" s="30">
        <f>BG490</f>
        <v>0</v>
      </c>
      <c r="BH489" s="30">
        <f>BH490</f>
        <v>0</v>
      </c>
      <c r="BI489" s="30">
        <f>BI490</f>
        <v>0</v>
      </c>
      <c r="BJ489" s="30">
        <f>BJ490</f>
        <v>0</v>
      </c>
      <c r="BK489" s="30">
        <f>BK490</f>
        <v>0</v>
      </c>
      <c r="BL489" s="30">
        <f t="shared" si="1610"/>
        <v>903232.90899999999</v>
      </c>
      <c r="BM489" s="30">
        <f t="shared" si="1611"/>
        <v>931906.37399999995</v>
      </c>
      <c r="BN489" s="30">
        <f t="shared" si="1612"/>
        <v>932105.674</v>
      </c>
      <c r="BO489" s="30">
        <f>BO490</f>
        <v>0</v>
      </c>
      <c r="BP489" s="31"/>
      <c r="BQ489" s="1"/>
      <c r="BR489" s="1"/>
      <c r="BS489" s="1"/>
      <c r="BT489" s="1"/>
      <c r="BU489" s="1"/>
      <c r="BV489" s="1"/>
      <c r="BW489" s="1"/>
      <c r="BX489" s="1"/>
      <c r="BY489" s="1"/>
    </row>
    <row r="490">
      <c r="A490" s="28" t="s">
        <v>294</v>
      </c>
      <c r="B490" s="28" t="s">
        <v>73</v>
      </c>
      <c r="C490" s="28" t="s">
        <v>251</v>
      </c>
      <c r="D490" s="28" t="s">
        <v>305</v>
      </c>
      <c r="E490" s="15"/>
      <c r="F490" s="29" t="s">
        <v>33</v>
      </c>
      <c r="G490" s="30">
        <f>G494+G515+G518+G491+G511</f>
        <v>909316.69999999995</v>
      </c>
      <c r="H490" s="30">
        <f>H494+H515+H518+H491+H511</f>
        <v>932268.89999999991</v>
      </c>
      <c r="I490" s="30">
        <f>I494+I515+I518+I491+I511</f>
        <v>932468.19999999995</v>
      </c>
      <c r="J490" s="30">
        <f>J494+J515+J518+J491+J511</f>
        <v>-1177.9259999999999</v>
      </c>
      <c r="K490" s="30">
        <f>K494+K515+K518+K491+K511</f>
        <v>-362.52600000000001</v>
      </c>
      <c r="L490" s="30">
        <f>L494+L515+L518+L491+L511</f>
        <v>-362.52600000000001</v>
      </c>
      <c r="M490" s="30">
        <f t="shared" si="1392"/>
        <v>908138.77399999998</v>
      </c>
      <c r="N490" s="30">
        <f t="shared" si="1393"/>
        <v>931906.37399999995</v>
      </c>
      <c r="O490" s="30">
        <f t="shared" si="1394"/>
        <v>932105.674</v>
      </c>
      <c r="P490" s="30">
        <f>P494+P515+P518+P491+P511</f>
        <v>0</v>
      </c>
      <c r="Q490" s="30">
        <f>Q494+Q515+Q518+Q491+Q511</f>
        <v>0</v>
      </c>
      <c r="R490" s="30">
        <f>R494+R515+R518+R491+R511</f>
        <v>51.25</v>
      </c>
      <c r="S490" s="30">
        <f>S494+S515+S518+S491+S511</f>
        <v>0</v>
      </c>
      <c r="T490" s="30">
        <f>T494+T515+T518+T491+T511</f>
        <v>0</v>
      </c>
      <c r="U490" s="30">
        <f>U494+U515+U518+U491+U511</f>
        <v>0</v>
      </c>
      <c r="V490" s="30">
        <f>V494+V515+V518+V491+V511</f>
        <v>0</v>
      </c>
      <c r="W490" s="30">
        <f>W494+W515+W518+W491+W511</f>
        <v>0</v>
      </c>
      <c r="X490" s="30">
        <f>X494+X515+X518+X491+X511</f>
        <v>0</v>
      </c>
      <c r="Y490" s="30">
        <f>Y494+Y515+Y518+Y491+Y511</f>
        <v>0</v>
      </c>
      <c r="Z490" s="30">
        <f>Z494+Z515+Z518+Z491+Z511</f>
        <v>0</v>
      </c>
      <c r="AA490" s="30">
        <f>AA494+AA515+AA518+AA491+AA511</f>
        <v>0</v>
      </c>
      <c r="AB490" s="30">
        <f>AB494+AB515+AB518+AB491+AB511</f>
        <v>0</v>
      </c>
      <c r="AC490" s="30">
        <f t="shared" si="1343"/>
        <v>908190.02399999998</v>
      </c>
      <c r="AD490" s="30">
        <f t="shared" si="1344"/>
        <v>931906.37399999995</v>
      </c>
      <c r="AE490" s="30">
        <f t="shared" si="1345"/>
        <v>932105.674</v>
      </c>
      <c r="AF490" s="30">
        <f>AF494+AF515+AF518+AF491+AF511</f>
        <v>0</v>
      </c>
      <c r="AG490" s="30">
        <f t="shared" si="1346"/>
        <v>908190.02399999998</v>
      </c>
      <c r="AH490" s="30">
        <f t="shared" si="1347"/>
        <v>931906.37399999995</v>
      </c>
      <c r="AI490" s="30">
        <f t="shared" si="1348"/>
        <v>932105.674</v>
      </c>
      <c r="AJ490" s="30">
        <f>AJ494+AJ515+AJ518+AJ491+AJ511</f>
        <v>0</v>
      </c>
      <c r="AK490" s="30">
        <f>AK494+AK515+AK518+AK491+AK511</f>
        <v>0</v>
      </c>
      <c r="AL490" s="30">
        <f>AL494+AL515+AL518+AL491+AL511</f>
        <v>-4323.6999999999998</v>
      </c>
      <c r="AM490" s="30">
        <f>AM494+AM515+AM518+AM491+AM511</f>
        <v>0</v>
      </c>
      <c r="AN490" s="30">
        <f>AN494+AN515+AN518+AN491+AN511</f>
        <v>0</v>
      </c>
      <c r="AO490" s="30">
        <f>AO494+AO515+AO518+AO491+AO511</f>
        <v>0</v>
      </c>
      <c r="AP490" s="30">
        <f>AP494+AP515+AP518+AP491+AP511</f>
        <v>0</v>
      </c>
      <c r="AQ490" s="30">
        <f>AQ494+AQ515+AQ518+AQ491+AQ511</f>
        <v>0</v>
      </c>
      <c r="AR490" s="30">
        <f>AR494+AR515+AR518+AR491+AR511</f>
        <v>0</v>
      </c>
      <c r="AS490" s="30">
        <f t="shared" si="1613"/>
        <v>903866.32400000002</v>
      </c>
      <c r="AT490" s="30">
        <f t="shared" si="1614"/>
        <v>931906.37399999995</v>
      </c>
      <c r="AU490" s="30">
        <f t="shared" si="1615"/>
        <v>932105.674</v>
      </c>
      <c r="AV490" s="30">
        <f>AV494+AV515+AV518+AV491+AV511</f>
        <v>0</v>
      </c>
      <c r="AW490" s="30">
        <f>AW494+AW515+AW518+AW491+AW511</f>
        <v>0</v>
      </c>
      <c r="AX490" s="30">
        <f>AX494+AX515+AX518+AX491+AX511</f>
        <v>0</v>
      </c>
      <c r="AY490" s="30">
        <f t="shared" si="1616"/>
        <v>903866.32400000002</v>
      </c>
      <c r="AZ490" s="30">
        <f t="shared" si="1617"/>
        <v>931906.37399999995</v>
      </c>
      <c r="BA490" s="30">
        <f t="shared" si="1618"/>
        <v>932105.674</v>
      </c>
      <c r="BB490" s="30">
        <f>BB494+BB515+BB518+BB491+BB511</f>
        <v>0</v>
      </c>
      <c r="BC490" s="30">
        <f>BC494+BC515+BC518+BC491+BC511</f>
        <v>-633.41499999999996</v>
      </c>
      <c r="BD490" s="30">
        <f>BD494+BD515+BD518+BD491+BD511</f>
        <v>0</v>
      </c>
      <c r="BE490" s="30">
        <f>BE494+BE515+BE518+BE491+BE511</f>
        <v>0</v>
      </c>
      <c r="BF490" s="30">
        <f>BF494+BF515+BF518+BF491+BF511</f>
        <v>0</v>
      </c>
      <c r="BG490" s="30">
        <f>BG494+BG515+BG518+BG491+BG511</f>
        <v>0</v>
      </c>
      <c r="BH490" s="30">
        <f>BH494+BH515+BH518+BH491+BH511</f>
        <v>0</v>
      </c>
      <c r="BI490" s="30">
        <f>BI494+BI515+BI518+BI491+BI511</f>
        <v>0</v>
      </c>
      <c r="BJ490" s="30">
        <f>BJ494+BJ515+BJ518+BJ491+BJ511</f>
        <v>0</v>
      </c>
      <c r="BK490" s="30">
        <f>BK494+BK515+BK518+BK491+BK511</f>
        <v>0</v>
      </c>
      <c r="BL490" s="30">
        <f t="shared" si="1610"/>
        <v>903232.90899999999</v>
      </c>
      <c r="BM490" s="30">
        <f t="shared" si="1611"/>
        <v>931906.37399999995</v>
      </c>
      <c r="BN490" s="30">
        <f t="shared" si="1612"/>
        <v>932105.674</v>
      </c>
      <c r="BO490" s="30">
        <f>BO494+BO515+BO518+BO491+BO511</f>
        <v>0</v>
      </c>
      <c r="BP490" s="31"/>
      <c r="BQ490" s="1"/>
      <c r="BR490" s="1"/>
      <c r="BS490" s="1"/>
      <c r="BT490" s="1"/>
      <c r="BU490" s="1"/>
      <c r="BV490" s="1"/>
      <c r="BW490" s="1"/>
      <c r="BX490" s="1"/>
      <c r="BY490" s="1"/>
    </row>
    <row r="491" ht="47.25">
      <c r="A491" s="28" t="s">
        <v>294</v>
      </c>
      <c r="B491" s="28" t="s">
        <v>73</v>
      </c>
      <c r="C491" s="28" t="s">
        <v>251</v>
      </c>
      <c r="D491" s="28" t="s">
        <v>306</v>
      </c>
      <c r="E491" s="15"/>
      <c r="F491" s="29" t="s">
        <v>307</v>
      </c>
      <c r="G491" s="30">
        <f t="shared" ref="G491:G492" si="1619">G492</f>
        <v>3</v>
      </c>
      <c r="H491" s="30">
        <f t="shared" ref="H491:H492" si="1620">H492</f>
        <v>3</v>
      </c>
      <c r="I491" s="30">
        <f t="shared" ref="I491:I492" si="1621">I492</f>
        <v>3</v>
      </c>
      <c r="J491" s="30">
        <f t="shared" ref="J491:J492" si="1622">J492</f>
        <v>0</v>
      </c>
      <c r="K491" s="30">
        <f t="shared" ref="K491:K492" si="1623">K492</f>
        <v>0</v>
      </c>
      <c r="L491" s="30">
        <f t="shared" ref="L491:L492" si="1624">L492</f>
        <v>0</v>
      </c>
      <c r="M491" s="30">
        <f t="shared" si="1392"/>
        <v>3</v>
      </c>
      <c r="N491" s="30">
        <f t="shared" si="1393"/>
        <v>3</v>
      </c>
      <c r="O491" s="30">
        <f t="shared" si="1394"/>
        <v>3</v>
      </c>
      <c r="P491" s="30">
        <f t="shared" ref="P491:P492" si="1625">P492</f>
        <v>0</v>
      </c>
      <c r="Q491" s="30">
        <f t="shared" ref="Q491:Q492" si="1626">Q492</f>
        <v>0</v>
      </c>
      <c r="R491" s="30">
        <f t="shared" ref="R491:R492" si="1627">R492</f>
        <v>0</v>
      </c>
      <c r="S491" s="30">
        <f t="shared" ref="S491:S492" si="1628">S492</f>
        <v>0</v>
      </c>
      <c r="T491" s="30">
        <f t="shared" ref="T491:T492" si="1629">T492</f>
        <v>0</v>
      </c>
      <c r="U491" s="30">
        <f t="shared" ref="U491:U492" si="1630">U492</f>
        <v>0</v>
      </c>
      <c r="V491" s="30">
        <f t="shared" ref="V491:V492" si="1631">V492</f>
        <v>0</v>
      </c>
      <c r="W491" s="30">
        <f t="shared" ref="W491:W492" si="1632">W492</f>
        <v>0</v>
      </c>
      <c r="X491" s="30">
        <f t="shared" ref="X491:X492" si="1633">X492</f>
        <v>0</v>
      </c>
      <c r="Y491" s="30">
        <f t="shared" ref="Y491:Y492" si="1634">Y492</f>
        <v>0</v>
      </c>
      <c r="Z491" s="30">
        <f t="shared" ref="Z491:Z492" si="1635">Z492</f>
        <v>0</v>
      </c>
      <c r="AA491" s="30">
        <f t="shared" ref="AA491:AA492" si="1636">AA492</f>
        <v>0</v>
      </c>
      <c r="AB491" s="30">
        <f t="shared" ref="AB491:AB492" si="1637">AB492</f>
        <v>0</v>
      </c>
      <c r="AC491" s="30">
        <f t="shared" ref="AC491:AC554" si="1638">M491+R491+P491+Q491+T491+S491</f>
        <v>3</v>
      </c>
      <c r="AD491" s="30">
        <f t="shared" ref="AD491:AD554" si="1639">N491+V491+X491+U491+W491</f>
        <v>3</v>
      </c>
      <c r="AE491" s="30">
        <f t="shared" ref="AE491:AE554" si="1640">O491+Z491+AB491+Y491+AA491</f>
        <v>3</v>
      </c>
      <c r="AF491" s="30">
        <f t="shared" ref="AF491:AF492" si="1641">AF492</f>
        <v>0</v>
      </c>
      <c r="AG491" s="30">
        <f t="shared" ref="AG491:AG554" si="1642">AC491+AF491</f>
        <v>3</v>
      </c>
      <c r="AH491" s="30">
        <f t="shared" ref="AH491:AH554" si="1643">AD491</f>
        <v>3</v>
      </c>
      <c r="AI491" s="30">
        <f t="shared" ref="AI491:AI554" si="1644">AE491</f>
        <v>3</v>
      </c>
      <c r="AJ491" s="30">
        <f t="shared" ref="AJ491:AJ492" si="1645">AJ492</f>
        <v>0</v>
      </c>
      <c r="AK491" s="30">
        <f t="shared" ref="AK491:AK492" si="1646">AK492</f>
        <v>0</v>
      </c>
      <c r="AL491" s="30">
        <f t="shared" ref="AL491:AL492" si="1647">AL492</f>
        <v>0</v>
      </c>
      <c r="AM491" s="30">
        <f t="shared" ref="AM491:AM492" si="1648">AM492</f>
        <v>0</v>
      </c>
      <c r="AN491" s="30">
        <f t="shared" ref="AN491:AN492" si="1649">AN492</f>
        <v>0</v>
      </c>
      <c r="AO491" s="30">
        <f t="shared" ref="AO491:AO492" si="1650">AO492</f>
        <v>0</v>
      </c>
      <c r="AP491" s="30">
        <f t="shared" ref="AP491:AP492" si="1651">AP492</f>
        <v>0</v>
      </c>
      <c r="AQ491" s="30">
        <f t="shared" ref="AQ491:AQ492" si="1652">AQ492</f>
        <v>0</v>
      </c>
      <c r="AR491" s="30">
        <f t="shared" ref="AR491:AR492" si="1653">AR492</f>
        <v>0</v>
      </c>
      <c r="AS491" s="30">
        <f t="shared" si="1613"/>
        <v>3</v>
      </c>
      <c r="AT491" s="30">
        <f t="shared" si="1614"/>
        <v>3</v>
      </c>
      <c r="AU491" s="30">
        <f t="shared" si="1615"/>
        <v>3</v>
      </c>
      <c r="AV491" s="30">
        <f t="shared" ref="AV491:AV492" si="1654">AV492</f>
        <v>0</v>
      </c>
      <c r="AW491" s="30">
        <f t="shared" ref="AW491:AW492" si="1655">AW492</f>
        <v>0</v>
      </c>
      <c r="AX491" s="30">
        <f t="shared" ref="AX491:AX492" si="1656">AX492</f>
        <v>0</v>
      </c>
      <c r="AY491" s="30">
        <f t="shared" si="1616"/>
        <v>3</v>
      </c>
      <c r="AZ491" s="30">
        <f t="shared" si="1617"/>
        <v>3</v>
      </c>
      <c r="BA491" s="30">
        <f t="shared" si="1618"/>
        <v>3</v>
      </c>
      <c r="BB491" s="30">
        <f t="shared" ref="BB491:BB492" si="1657">BB492</f>
        <v>0</v>
      </c>
      <c r="BC491" s="30">
        <f t="shared" ref="BC491:BC492" si="1658">BC492</f>
        <v>0</v>
      </c>
      <c r="BD491" s="30">
        <f t="shared" ref="BD491:BD492" si="1659">BD492</f>
        <v>0</v>
      </c>
      <c r="BE491" s="30">
        <f t="shared" ref="BE491:BE492" si="1660">BE492</f>
        <v>0</v>
      </c>
      <c r="BF491" s="30">
        <f t="shared" ref="BF491:BF492" si="1661">BF492</f>
        <v>0</v>
      </c>
      <c r="BG491" s="30">
        <f t="shared" ref="BG491:BG492" si="1662">BG492</f>
        <v>0</v>
      </c>
      <c r="BH491" s="30">
        <f t="shared" ref="BH491:BH492" si="1663">BH492</f>
        <v>0</v>
      </c>
      <c r="BI491" s="30">
        <f t="shared" ref="BI491:BI492" si="1664">BI492</f>
        <v>0</v>
      </c>
      <c r="BJ491" s="30">
        <f t="shared" ref="BJ491:BJ492" si="1665">BJ492</f>
        <v>0</v>
      </c>
      <c r="BK491" s="30">
        <f t="shared" ref="BK491:BK492" si="1666">BK492</f>
        <v>0</v>
      </c>
      <c r="BL491" s="30">
        <f t="shared" si="1610"/>
        <v>3</v>
      </c>
      <c r="BM491" s="30">
        <f t="shared" si="1611"/>
        <v>3</v>
      </c>
      <c r="BN491" s="30">
        <f t="shared" si="1612"/>
        <v>3</v>
      </c>
      <c r="BO491" s="30">
        <f t="shared" ref="BO491:BO492" si="1667">BO492</f>
        <v>0</v>
      </c>
      <c r="BP491" s="31"/>
      <c r="BQ491" s="1"/>
      <c r="BR491" s="1"/>
      <c r="BS491" s="1"/>
      <c r="BT491" s="1"/>
      <c r="BU491" s="1"/>
      <c r="BV491" s="1"/>
      <c r="BW491" s="1"/>
      <c r="BX491" s="1"/>
      <c r="BY491" s="1"/>
    </row>
    <row r="492" ht="31.5">
      <c r="A492" s="28" t="s">
        <v>294</v>
      </c>
      <c r="B492" s="28" t="s">
        <v>73</v>
      </c>
      <c r="C492" s="28" t="s">
        <v>251</v>
      </c>
      <c r="D492" s="28" t="s">
        <v>309</v>
      </c>
      <c r="E492" s="15"/>
      <c r="F492" s="29" t="s">
        <v>310</v>
      </c>
      <c r="G492" s="30">
        <f t="shared" si="1619"/>
        <v>3</v>
      </c>
      <c r="H492" s="30">
        <f t="shared" si="1620"/>
        <v>3</v>
      </c>
      <c r="I492" s="30">
        <f t="shared" si="1621"/>
        <v>3</v>
      </c>
      <c r="J492" s="30">
        <f t="shared" si="1622"/>
        <v>0</v>
      </c>
      <c r="K492" s="30">
        <f t="shared" si="1623"/>
        <v>0</v>
      </c>
      <c r="L492" s="30">
        <f t="shared" si="1624"/>
        <v>0</v>
      </c>
      <c r="M492" s="30">
        <f t="shared" si="1392"/>
        <v>3</v>
      </c>
      <c r="N492" s="30">
        <f t="shared" si="1393"/>
        <v>3</v>
      </c>
      <c r="O492" s="30">
        <f t="shared" si="1394"/>
        <v>3</v>
      </c>
      <c r="P492" s="30">
        <f t="shared" si="1625"/>
        <v>0</v>
      </c>
      <c r="Q492" s="30">
        <f t="shared" si="1626"/>
        <v>0</v>
      </c>
      <c r="R492" s="30">
        <f t="shared" si="1627"/>
        <v>0</v>
      </c>
      <c r="S492" s="30">
        <f t="shared" si="1628"/>
        <v>0</v>
      </c>
      <c r="T492" s="30">
        <f t="shared" si="1629"/>
        <v>0</v>
      </c>
      <c r="U492" s="30">
        <f t="shared" si="1630"/>
        <v>0</v>
      </c>
      <c r="V492" s="30">
        <f t="shared" si="1631"/>
        <v>0</v>
      </c>
      <c r="W492" s="30">
        <f t="shared" si="1632"/>
        <v>0</v>
      </c>
      <c r="X492" s="30">
        <f t="shared" si="1633"/>
        <v>0</v>
      </c>
      <c r="Y492" s="30">
        <f t="shared" si="1634"/>
        <v>0</v>
      </c>
      <c r="Z492" s="30">
        <f t="shared" si="1635"/>
        <v>0</v>
      </c>
      <c r="AA492" s="30">
        <f t="shared" si="1636"/>
        <v>0</v>
      </c>
      <c r="AB492" s="30">
        <f t="shared" si="1637"/>
        <v>0</v>
      </c>
      <c r="AC492" s="30">
        <f t="shared" si="1638"/>
        <v>3</v>
      </c>
      <c r="AD492" s="30">
        <f t="shared" si="1639"/>
        <v>3</v>
      </c>
      <c r="AE492" s="30">
        <f t="shared" si="1640"/>
        <v>3</v>
      </c>
      <c r="AF492" s="30">
        <f t="shared" si="1641"/>
        <v>0</v>
      </c>
      <c r="AG492" s="30">
        <f t="shared" si="1642"/>
        <v>3</v>
      </c>
      <c r="AH492" s="30">
        <f t="shared" si="1643"/>
        <v>3</v>
      </c>
      <c r="AI492" s="30">
        <f t="shared" si="1644"/>
        <v>3</v>
      </c>
      <c r="AJ492" s="30">
        <f t="shared" si="1645"/>
        <v>0</v>
      </c>
      <c r="AK492" s="30">
        <f t="shared" si="1646"/>
        <v>0</v>
      </c>
      <c r="AL492" s="30">
        <f t="shared" si="1647"/>
        <v>0</v>
      </c>
      <c r="AM492" s="30">
        <f t="shared" si="1648"/>
        <v>0</v>
      </c>
      <c r="AN492" s="30">
        <f t="shared" si="1649"/>
        <v>0</v>
      </c>
      <c r="AO492" s="30">
        <f t="shared" si="1650"/>
        <v>0</v>
      </c>
      <c r="AP492" s="30">
        <f t="shared" si="1651"/>
        <v>0</v>
      </c>
      <c r="AQ492" s="30">
        <f t="shared" si="1652"/>
        <v>0</v>
      </c>
      <c r="AR492" s="30">
        <f t="shared" si="1653"/>
        <v>0</v>
      </c>
      <c r="AS492" s="30">
        <f t="shared" si="1613"/>
        <v>3</v>
      </c>
      <c r="AT492" s="30">
        <f t="shared" si="1614"/>
        <v>3</v>
      </c>
      <c r="AU492" s="30">
        <f t="shared" si="1615"/>
        <v>3</v>
      </c>
      <c r="AV492" s="30">
        <f t="shared" si="1654"/>
        <v>0</v>
      </c>
      <c r="AW492" s="30">
        <f t="shared" si="1655"/>
        <v>0</v>
      </c>
      <c r="AX492" s="30">
        <f t="shared" si="1656"/>
        <v>0</v>
      </c>
      <c r="AY492" s="30">
        <f t="shared" si="1616"/>
        <v>3</v>
      </c>
      <c r="AZ492" s="30">
        <f t="shared" si="1617"/>
        <v>3</v>
      </c>
      <c r="BA492" s="30">
        <f t="shared" si="1618"/>
        <v>3</v>
      </c>
      <c r="BB492" s="30">
        <f t="shared" si="1657"/>
        <v>0</v>
      </c>
      <c r="BC492" s="30">
        <f t="shared" si="1658"/>
        <v>0</v>
      </c>
      <c r="BD492" s="30">
        <f t="shared" si="1659"/>
        <v>0</v>
      </c>
      <c r="BE492" s="30">
        <f t="shared" si="1660"/>
        <v>0</v>
      </c>
      <c r="BF492" s="30">
        <f t="shared" si="1661"/>
        <v>0</v>
      </c>
      <c r="BG492" s="30">
        <f t="shared" si="1662"/>
        <v>0</v>
      </c>
      <c r="BH492" s="30">
        <f t="shared" si="1663"/>
        <v>0</v>
      </c>
      <c r="BI492" s="30">
        <f t="shared" si="1664"/>
        <v>0</v>
      </c>
      <c r="BJ492" s="30">
        <f t="shared" si="1665"/>
        <v>0</v>
      </c>
      <c r="BK492" s="30">
        <f t="shared" si="1666"/>
        <v>0</v>
      </c>
      <c r="BL492" s="30">
        <f t="shared" si="1610"/>
        <v>3</v>
      </c>
      <c r="BM492" s="30">
        <f t="shared" si="1611"/>
        <v>3</v>
      </c>
      <c r="BN492" s="30">
        <f t="shared" si="1612"/>
        <v>3</v>
      </c>
      <c r="BO492" s="30">
        <f t="shared" si="1667"/>
        <v>0</v>
      </c>
      <c r="BP492" s="31"/>
      <c r="BQ492" s="1"/>
      <c r="BR492" s="1"/>
      <c r="BS492" s="1"/>
      <c r="BT492" s="1"/>
      <c r="BU492" s="1"/>
      <c r="BV492" s="1"/>
      <c r="BW492" s="1"/>
      <c r="BX492" s="1"/>
      <c r="BY492" s="1"/>
    </row>
    <row r="493" ht="31.5">
      <c r="A493" s="28" t="s">
        <v>294</v>
      </c>
      <c r="B493" s="28" t="s">
        <v>73</v>
      </c>
      <c r="C493" s="28" t="s">
        <v>251</v>
      </c>
      <c r="D493" s="28" t="s">
        <v>309</v>
      </c>
      <c r="E493" s="14" t="s">
        <v>38</v>
      </c>
      <c r="F493" s="29" t="s">
        <v>39</v>
      </c>
      <c r="G493" s="30">
        <v>3</v>
      </c>
      <c r="H493" s="30">
        <v>3</v>
      </c>
      <c r="I493" s="30">
        <v>3</v>
      </c>
      <c r="J493" s="30"/>
      <c r="K493" s="30"/>
      <c r="L493" s="30"/>
      <c r="M493" s="30">
        <f t="shared" si="1392"/>
        <v>3</v>
      </c>
      <c r="N493" s="30">
        <f t="shared" si="1393"/>
        <v>3</v>
      </c>
      <c r="O493" s="30">
        <f t="shared" si="1394"/>
        <v>3</v>
      </c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>
        <f t="shared" si="1638"/>
        <v>3</v>
      </c>
      <c r="AD493" s="30">
        <f t="shared" si="1639"/>
        <v>3</v>
      </c>
      <c r="AE493" s="30">
        <f t="shared" si="1640"/>
        <v>3</v>
      </c>
      <c r="AF493" s="30"/>
      <c r="AG493" s="30">
        <f t="shared" si="1642"/>
        <v>3</v>
      </c>
      <c r="AH493" s="30">
        <f t="shared" si="1643"/>
        <v>3</v>
      </c>
      <c r="AI493" s="30">
        <f t="shared" si="1644"/>
        <v>3</v>
      </c>
      <c r="AJ493" s="30"/>
      <c r="AK493" s="30"/>
      <c r="AL493" s="30"/>
      <c r="AM493" s="30"/>
      <c r="AN493" s="30"/>
      <c r="AO493" s="30"/>
      <c r="AP493" s="30"/>
      <c r="AQ493" s="30"/>
      <c r="AR493" s="30"/>
      <c r="AS493" s="30">
        <f t="shared" si="1613"/>
        <v>3</v>
      </c>
      <c r="AT493" s="30">
        <f t="shared" si="1614"/>
        <v>3</v>
      </c>
      <c r="AU493" s="30">
        <f t="shared" si="1615"/>
        <v>3</v>
      </c>
      <c r="AV493" s="30"/>
      <c r="AW493" s="30"/>
      <c r="AX493" s="30"/>
      <c r="AY493" s="30">
        <f t="shared" si="1616"/>
        <v>3</v>
      </c>
      <c r="AZ493" s="30">
        <f t="shared" si="1617"/>
        <v>3</v>
      </c>
      <c r="BA493" s="30">
        <f t="shared" si="1618"/>
        <v>3</v>
      </c>
      <c r="BB493" s="30"/>
      <c r="BC493" s="30"/>
      <c r="BD493" s="30"/>
      <c r="BE493" s="30"/>
      <c r="BF493" s="30"/>
      <c r="BG493" s="30"/>
      <c r="BH493" s="30"/>
      <c r="BI493" s="30"/>
      <c r="BJ493" s="30"/>
      <c r="BK493" s="30"/>
      <c r="BL493" s="30">
        <f t="shared" si="1610"/>
        <v>3</v>
      </c>
      <c r="BM493" s="30">
        <f t="shared" si="1611"/>
        <v>3</v>
      </c>
      <c r="BN493" s="30">
        <f t="shared" si="1612"/>
        <v>3</v>
      </c>
      <c r="BO493" s="30"/>
      <c r="BP493" s="31"/>
      <c r="BQ493" s="1"/>
      <c r="BR493" s="1"/>
      <c r="BS493" s="1"/>
      <c r="BT493" s="1"/>
      <c r="BU493" s="1"/>
      <c r="BV493" s="1"/>
      <c r="BW493" s="1"/>
      <c r="BX493" s="1"/>
      <c r="BY493" s="1"/>
    </row>
    <row r="494" ht="47.25">
      <c r="A494" s="28" t="s">
        <v>294</v>
      </c>
      <c r="B494" s="28" t="s">
        <v>73</v>
      </c>
      <c r="C494" s="28" t="s">
        <v>251</v>
      </c>
      <c r="D494" s="28" t="s">
        <v>385</v>
      </c>
      <c r="E494" s="15"/>
      <c r="F494" s="29" t="s">
        <v>386</v>
      </c>
      <c r="G494" s="30">
        <f>G495+G500+G502+G506+G509</f>
        <v>181296.39999999999</v>
      </c>
      <c r="H494" s="30">
        <f>H495+H500+H502+H506+H509</f>
        <v>185026.10000000001</v>
      </c>
      <c r="I494" s="30">
        <f>I495+I500+I502+I506+I509</f>
        <v>185026.10000000001</v>
      </c>
      <c r="J494" s="30">
        <f>J495+J500+J502+J506+J509</f>
        <v>-1177.9259999999999</v>
      </c>
      <c r="K494" s="30">
        <f>K495+K500+K502+K506+K509</f>
        <v>-362.52600000000001</v>
      </c>
      <c r="L494" s="30">
        <f>L495+L500+L502+L506+L509</f>
        <v>-362.52600000000001</v>
      </c>
      <c r="M494" s="30">
        <f t="shared" si="1392"/>
        <v>180118.47399999999</v>
      </c>
      <c r="N494" s="30">
        <f t="shared" si="1393"/>
        <v>184663.57399999999</v>
      </c>
      <c r="O494" s="30">
        <f t="shared" si="1394"/>
        <v>184663.57399999999</v>
      </c>
      <c r="P494" s="30">
        <f>P495+P500+P502+P506+P509</f>
        <v>0</v>
      </c>
      <c r="Q494" s="30">
        <f>Q495+Q500+Q502+Q506+Q509</f>
        <v>0</v>
      </c>
      <c r="R494" s="30">
        <f>R495+R500+R502+R506+R509</f>
        <v>15.743</v>
      </c>
      <c r="S494" s="30">
        <f>S495+S500+S502+S506+S509</f>
        <v>0</v>
      </c>
      <c r="T494" s="30">
        <f>T495+T500+T502+T506+T509</f>
        <v>0</v>
      </c>
      <c r="U494" s="30">
        <f>U495+U500+U502+U506+U509</f>
        <v>0</v>
      </c>
      <c r="V494" s="30">
        <f>V495+V500+V502+V506+V509</f>
        <v>0</v>
      </c>
      <c r="W494" s="30">
        <f>W495+W500+W502+W506+W509</f>
        <v>0</v>
      </c>
      <c r="X494" s="30">
        <f>X495+X500+X502+X506+X509</f>
        <v>0</v>
      </c>
      <c r="Y494" s="30">
        <f>Y495+Y500+Y502+Y506+Y509</f>
        <v>0</v>
      </c>
      <c r="Z494" s="30">
        <f>Z495+Z500+Z502+Z506+Z509</f>
        <v>0</v>
      </c>
      <c r="AA494" s="30">
        <f>AA495+AA500+AA502+AA506+AA509</f>
        <v>0</v>
      </c>
      <c r="AB494" s="30">
        <f>AB495+AB500+AB502+AB506+AB509</f>
        <v>0</v>
      </c>
      <c r="AC494" s="30">
        <f t="shared" si="1638"/>
        <v>180134.21699999998</v>
      </c>
      <c r="AD494" s="30">
        <f t="shared" si="1639"/>
        <v>184663.57399999999</v>
      </c>
      <c r="AE494" s="30">
        <f t="shared" si="1640"/>
        <v>184663.57399999999</v>
      </c>
      <c r="AF494" s="30">
        <f>AF495+AF500+AF502+AF506+AF509</f>
        <v>0</v>
      </c>
      <c r="AG494" s="30">
        <f t="shared" si="1642"/>
        <v>180134.21699999998</v>
      </c>
      <c r="AH494" s="30">
        <f t="shared" si="1643"/>
        <v>184663.57399999999</v>
      </c>
      <c r="AI494" s="30">
        <f t="shared" si="1644"/>
        <v>184663.57399999999</v>
      </c>
      <c r="AJ494" s="30">
        <f>AJ495+AJ500+AJ502+AJ506+AJ509</f>
        <v>0</v>
      </c>
      <c r="AK494" s="30">
        <f>AK495+AK500+AK502+AK506+AK509</f>
        <v>0</v>
      </c>
      <c r="AL494" s="30">
        <f>AL495+AL500+AL502+AL506+AL509</f>
        <v>-1759</v>
      </c>
      <c r="AM494" s="30">
        <f>AM495+AM500+AM502+AM506+AM509</f>
        <v>0</v>
      </c>
      <c r="AN494" s="30">
        <f>AN495+AN500+AN502+AN506+AN509</f>
        <v>0</v>
      </c>
      <c r="AO494" s="30">
        <f>AO495+AO500+AO502+AO506+AO509</f>
        <v>0</v>
      </c>
      <c r="AP494" s="30">
        <f>AP495+AP500+AP502+AP506+AP509</f>
        <v>0</v>
      </c>
      <c r="AQ494" s="30">
        <f>AQ495+AQ500+AQ502+AQ506+AQ509</f>
        <v>0</v>
      </c>
      <c r="AR494" s="30">
        <f>AR495+AR500+AR502+AR506+AR509</f>
        <v>0</v>
      </c>
      <c r="AS494" s="30">
        <f t="shared" si="1613"/>
        <v>178375.21699999998</v>
      </c>
      <c r="AT494" s="30">
        <f t="shared" si="1614"/>
        <v>184663.57399999999</v>
      </c>
      <c r="AU494" s="30">
        <f t="shared" si="1615"/>
        <v>184663.57399999999</v>
      </c>
      <c r="AV494" s="30">
        <f>AV495+AV500+AV502+AV506+AV509</f>
        <v>0</v>
      </c>
      <c r="AW494" s="30">
        <f>AW495+AW500+AW502+AW506+AW509</f>
        <v>0</v>
      </c>
      <c r="AX494" s="30">
        <f>AX495+AX500+AX502+AX506+AX509</f>
        <v>0</v>
      </c>
      <c r="AY494" s="30">
        <f t="shared" si="1616"/>
        <v>178375.21699999998</v>
      </c>
      <c r="AZ494" s="30">
        <f t="shared" si="1617"/>
        <v>184663.57399999999</v>
      </c>
      <c r="BA494" s="30">
        <f t="shared" si="1618"/>
        <v>184663.57399999999</v>
      </c>
      <c r="BB494" s="30">
        <f>BB495+BB500+BB502+BB506+BB509</f>
        <v>0</v>
      </c>
      <c r="BC494" s="30">
        <f>BC495+BC500+BC502+BC506+BC509</f>
        <v>-633.41499999999996</v>
      </c>
      <c r="BD494" s="30">
        <f>BD495+BD500+BD502+BD506+BD509</f>
        <v>0</v>
      </c>
      <c r="BE494" s="30">
        <f>BE495+BE500+BE502+BE506+BE509</f>
        <v>0</v>
      </c>
      <c r="BF494" s="30">
        <f>BF495+BF500+BF502+BF506+BF509</f>
        <v>0</v>
      </c>
      <c r="BG494" s="30">
        <f>BG495+BG500+BG502+BG506+BG509</f>
        <v>0</v>
      </c>
      <c r="BH494" s="30">
        <f>BH495+BH500+BH502+BH506+BH509</f>
        <v>0</v>
      </c>
      <c r="BI494" s="30">
        <f>BI495+BI500+BI502+BI506+BI509</f>
        <v>0</v>
      </c>
      <c r="BJ494" s="30">
        <f>BJ495+BJ500+BJ502+BJ506+BJ509</f>
        <v>0</v>
      </c>
      <c r="BK494" s="30">
        <f>BK495+BK500+BK502+BK506+BK509</f>
        <v>0</v>
      </c>
      <c r="BL494" s="30">
        <f t="shared" si="1610"/>
        <v>177741.80199999997</v>
      </c>
      <c r="BM494" s="30">
        <f t="shared" si="1611"/>
        <v>184663.57399999999</v>
      </c>
      <c r="BN494" s="30">
        <f t="shared" si="1612"/>
        <v>184663.57399999999</v>
      </c>
      <c r="BO494" s="30">
        <f>BO495+BO500+BO502+BO506+BO509</f>
        <v>0</v>
      </c>
      <c r="BP494" s="31"/>
      <c r="BQ494" s="1"/>
      <c r="BR494" s="1"/>
      <c r="BS494" s="1"/>
      <c r="BT494" s="1"/>
      <c r="BU494" s="1"/>
      <c r="BV494" s="1"/>
      <c r="BW494" s="1"/>
      <c r="BX494" s="1"/>
      <c r="BY494" s="1"/>
    </row>
    <row r="495" ht="47.25">
      <c r="A495" s="28" t="s">
        <v>294</v>
      </c>
      <c r="B495" s="28" t="s">
        <v>73</v>
      </c>
      <c r="C495" s="28" t="s">
        <v>251</v>
      </c>
      <c r="D495" s="28" t="s">
        <v>387</v>
      </c>
      <c r="E495" s="15"/>
      <c r="F495" s="29" t="s">
        <v>53</v>
      </c>
      <c r="G495" s="30">
        <f>G496+G497+G498+G499</f>
        <v>136666.09999999998</v>
      </c>
      <c r="H495" s="30">
        <f>H496+H497+H498+H499</f>
        <v>142018.79999999999</v>
      </c>
      <c r="I495" s="30">
        <f>I496+I497+I498+I499</f>
        <v>142018.79999999999</v>
      </c>
      <c r="J495" s="30">
        <f>J496+J497+J498+J499</f>
        <v>-362.52600000000001</v>
      </c>
      <c r="K495" s="30">
        <f>K496+K497+K498+K499</f>
        <v>-362.52600000000001</v>
      </c>
      <c r="L495" s="30">
        <f>L496+L497+L498+L499</f>
        <v>-362.52600000000001</v>
      </c>
      <c r="M495" s="30">
        <f t="shared" si="1392"/>
        <v>136303.57399999996</v>
      </c>
      <c r="N495" s="30">
        <f t="shared" si="1393"/>
        <v>141656.27399999998</v>
      </c>
      <c r="O495" s="30">
        <f t="shared" si="1394"/>
        <v>141656.27399999998</v>
      </c>
      <c r="P495" s="30">
        <f>P496+P497+P498+P499</f>
        <v>0</v>
      </c>
      <c r="Q495" s="30">
        <f>Q496+Q497+Q498+Q499</f>
        <v>0</v>
      </c>
      <c r="R495" s="30">
        <f>R496+R497+R498+R499</f>
        <v>15.743</v>
      </c>
      <c r="S495" s="30">
        <f>S496+S497+S498+S499</f>
        <v>0</v>
      </c>
      <c r="T495" s="30">
        <f>T496+T497+T498+T499</f>
        <v>0</v>
      </c>
      <c r="U495" s="30">
        <f>U496+U497+U498+U499</f>
        <v>0</v>
      </c>
      <c r="V495" s="30">
        <f>V496+V497+V498+V499</f>
        <v>0</v>
      </c>
      <c r="W495" s="30">
        <f>W496+W497+W498+W499</f>
        <v>0</v>
      </c>
      <c r="X495" s="30">
        <f>X496+X497+X498+X499</f>
        <v>0</v>
      </c>
      <c r="Y495" s="30">
        <f>Y496+Y497+Y498+Y499</f>
        <v>0</v>
      </c>
      <c r="Z495" s="30">
        <f>Z496+Z497+Z498+Z499</f>
        <v>0</v>
      </c>
      <c r="AA495" s="30">
        <f>AA496+AA497+AA498+AA499</f>
        <v>0</v>
      </c>
      <c r="AB495" s="30">
        <f>AB496+AB497+AB498+AB499</f>
        <v>0</v>
      </c>
      <c r="AC495" s="30">
        <f t="shared" si="1638"/>
        <v>136319.31699999995</v>
      </c>
      <c r="AD495" s="30">
        <f t="shared" si="1639"/>
        <v>141656.27399999998</v>
      </c>
      <c r="AE495" s="30">
        <f t="shared" si="1640"/>
        <v>141656.27399999998</v>
      </c>
      <c r="AF495" s="30">
        <f>AF496+AF497+AF498+AF499</f>
        <v>0</v>
      </c>
      <c r="AG495" s="30">
        <f t="shared" si="1642"/>
        <v>136319.31699999995</v>
      </c>
      <c r="AH495" s="30">
        <f t="shared" si="1643"/>
        <v>141656.27399999998</v>
      </c>
      <c r="AI495" s="30">
        <f t="shared" si="1644"/>
        <v>141656.27399999998</v>
      </c>
      <c r="AJ495" s="30">
        <f>AJ496+AJ497+AJ498+AJ499</f>
        <v>0</v>
      </c>
      <c r="AK495" s="30">
        <f>AK496+AK497+AK498+AK499</f>
        <v>0</v>
      </c>
      <c r="AL495" s="30">
        <f>AL496+AL497+AL498+AL499</f>
        <v>-703.79999999999995</v>
      </c>
      <c r="AM495" s="30">
        <f>AM496+AM497+AM498+AM499</f>
        <v>0</v>
      </c>
      <c r="AN495" s="30">
        <f>AN496+AN497+AN498+AN499</f>
        <v>0</v>
      </c>
      <c r="AO495" s="30">
        <f>AO496+AO497+AO498+AO499</f>
        <v>0</v>
      </c>
      <c r="AP495" s="30">
        <f>AP496+AP497+AP498+AP499</f>
        <v>0</v>
      </c>
      <c r="AQ495" s="30">
        <f>AQ496+AQ497+AQ498+AQ499</f>
        <v>0</v>
      </c>
      <c r="AR495" s="30">
        <f>AR496+AR497+AR498+AR499</f>
        <v>0</v>
      </c>
      <c r="AS495" s="30">
        <f t="shared" si="1613"/>
        <v>135615.51699999996</v>
      </c>
      <c r="AT495" s="30">
        <f t="shared" si="1614"/>
        <v>141656.27399999998</v>
      </c>
      <c r="AU495" s="30">
        <f t="shared" si="1615"/>
        <v>141656.27399999998</v>
      </c>
      <c r="AV495" s="30">
        <f>AV496+AV497+AV498+AV499</f>
        <v>0</v>
      </c>
      <c r="AW495" s="30">
        <f>AW496+AW497+AW498+AW499</f>
        <v>0</v>
      </c>
      <c r="AX495" s="30">
        <f>AX496+AX497+AX498+AX499</f>
        <v>0</v>
      </c>
      <c r="AY495" s="30">
        <f t="shared" si="1616"/>
        <v>135615.51699999996</v>
      </c>
      <c r="AZ495" s="30">
        <f t="shared" si="1617"/>
        <v>141656.27399999998</v>
      </c>
      <c r="BA495" s="30">
        <f t="shared" si="1618"/>
        <v>141656.27399999998</v>
      </c>
      <c r="BB495" s="30">
        <f>BB496+BB497+BB498+BB499</f>
        <v>0</v>
      </c>
      <c r="BC495" s="30">
        <f>BC496+BC497+BC498+BC499</f>
        <v>0</v>
      </c>
      <c r="BD495" s="30">
        <f>BD496+BD497+BD498+BD499</f>
        <v>0</v>
      </c>
      <c r="BE495" s="30">
        <f>BE496+BE497+BE498+BE499</f>
        <v>0</v>
      </c>
      <c r="BF495" s="30">
        <f>BF496+BF497+BF498+BF499</f>
        <v>0</v>
      </c>
      <c r="BG495" s="30">
        <f>BG496+BG497+BG498+BG499</f>
        <v>0</v>
      </c>
      <c r="BH495" s="30">
        <f>BH496+BH497+BH498+BH499</f>
        <v>0</v>
      </c>
      <c r="BI495" s="30">
        <f>BI496+BI497+BI498+BI499</f>
        <v>0</v>
      </c>
      <c r="BJ495" s="30">
        <f>BJ496+BJ497+BJ498+BJ499</f>
        <v>0</v>
      </c>
      <c r="BK495" s="30">
        <f>BK496+BK497+BK498+BK499</f>
        <v>0</v>
      </c>
      <c r="BL495" s="30">
        <f t="shared" si="1610"/>
        <v>135615.51699999996</v>
      </c>
      <c r="BM495" s="30">
        <f t="shared" si="1611"/>
        <v>141656.27399999998</v>
      </c>
      <c r="BN495" s="30">
        <f t="shared" si="1612"/>
        <v>141656.27399999998</v>
      </c>
      <c r="BO495" s="30">
        <f>BO496+BO497+BO498+BO499</f>
        <v>0</v>
      </c>
      <c r="BP495" s="31"/>
      <c r="BQ495" s="1"/>
      <c r="BR495" s="1"/>
      <c r="BS495" s="1"/>
      <c r="BT495" s="1"/>
      <c r="BU495" s="1"/>
      <c r="BV495" s="1"/>
      <c r="BW495" s="1"/>
      <c r="BX495" s="1"/>
      <c r="BY495" s="1"/>
    </row>
    <row r="496" ht="78.75">
      <c r="A496" s="28" t="s">
        <v>294</v>
      </c>
      <c r="B496" s="28" t="s">
        <v>73</v>
      </c>
      <c r="C496" s="28" t="s">
        <v>251</v>
      </c>
      <c r="D496" s="28" t="s">
        <v>387</v>
      </c>
      <c r="E496" s="14" t="s">
        <v>50</v>
      </c>
      <c r="F496" s="29" t="s">
        <v>51</v>
      </c>
      <c r="G496" s="30">
        <v>49940.699999999997</v>
      </c>
      <c r="H496" s="30">
        <v>51348.100000000006</v>
      </c>
      <c r="I496" s="30">
        <v>51348.100000000006</v>
      </c>
      <c r="J496" s="30"/>
      <c r="K496" s="30"/>
      <c r="L496" s="30"/>
      <c r="M496" s="30">
        <f t="shared" si="1392"/>
        <v>49940.699999999997</v>
      </c>
      <c r="N496" s="30">
        <f t="shared" si="1393"/>
        <v>51348.100000000006</v>
      </c>
      <c r="O496" s="30">
        <f t="shared" si="1394"/>
        <v>51348.100000000006</v>
      </c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>
        <f t="shared" si="1638"/>
        <v>49940.699999999997</v>
      </c>
      <c r="AD496" s="30">
        <f t="shared" si="1639"/>
        <v>51348.100000000006</v>
      </c>
      <c r="AE496" s="30">
        <f t="shared" si="1640"/>
        <v>51348.100000000006</v>
      </c>
      <c r="AF496" s="30"/>
      <c r="AG496" s="30">
        <f t="shared" si="1642"/>
        <v>49940.699999999997</v>
      </c>
      <c r="AH496" s="30">
        <f t="shared" si="1643"/>
        <v>51348.100000000006</v>
      </c>
      <c r="AI496" s="30">
        <f t="shared" si="1644"/>
        <v>51348.100000000006</v>
      </c>
      <c r="AJ496" s="30"/>
      <c r="AK496" s="30"/>
      <c r="AL496" s="30">
        <v>-703.79999999999995</v>
      </c>
      <c r="AM496" s="30"/>
      <c r="AN496" s="30"/>
      <c r="AO496" s="30"/>
      <c r="AP496" s="30"/>
      <c r="AQ496" s="30"/>
      <c r="AR496" s="30"/>
      <c r="AS496" s="30">
        <f t="shared" si="1613"/>
        <v>49236.899999999994</v>
      </c>
      <c r="AT496" s="30">
        <f t="shared" si="1614"/>
        <v>51348.100000000006</v>
      </c>
      <c r="AU496" s="30">
        <f t="shared" si="1615"/>
        <v>51348.100000000006</v>
      </c>
      <c r="AV496" s="30"/>
      <c r="AW496" s="30"/>
      <c r="AX496" s="30"/>
      <c r="AY496" s="30">
        <f t="shared" si="1616"/>
        <v>49236.899999999994</v>
      </c>
      <c r="AZ496" s="30">
        <f t="shared" si="1617"/>
        <v>51348.100000000006</v>
      </c>
      <c r="BA496" s="30">
        <f t="shared" si="1618"/>
        <v>51348.100000000006</v>
      </c>
      <c r="BB496" s="30"/>
      <c r="BC496" s="30"/>
      <c r="BD496" s="30"/>
      <c r="BE496" s="30"/>
      <c r="BF496" s="30"/>
      <c r="BG496" s="30"/>
      <c r="BH496" s="30"/>
      <c r="BI496" s="30"/>
      <c r="BJ496" s="30"/>
      <c r="BK496" s="30"/>
      <c r="BL496" s="30">
        <f t="shared" si="1610"/>
        <v>49236.899999999994</v>
      </c>
      <c r="BM496" s="30">
        <f t="shared" si="1611"/>
        <v>51348.100000000006</v>
      </c>
      <c r="BN496" s="30">
        <f t="shared" si="1612"/>
        <v>51348.100000000006</v>
      </c>
      <c r="BO496" s="30"/>
      <c r="BP496" s="31"/>
      <c r="BQ496" s="1"/>
      <c r="BR496" s="1"/>
      <c r="BS496" s="1"/>
      <c r="BT496" s="1"/>
      <c r="BU496" s="1"/>
      <c r="BV496" s="1"/>
      <c r="BW496" s="1"/>
      <c r="BX496" s="1"/>
      <c r="BY496" s="1"/>
    </row>
    <row r="497" ht="31.5">
      <c r="A497" s="28" t="s">
        <v>294</v>
      </c>
      <c r="B497" s="28" t="s">
        <v>73</v>
      </c>
      <c r="C497" s="28" t="s">
        <v>251</v>
      </c>
      <c r="D497" s="28" t="s">
        <v>387</v>
      </c>
      <c r="E497" s="14" t="s">
        <v>38</v>
      </c>
      <c r="F497" s="29" t="s">
        <v>39</v>
      </c>
      <c r="G497" s="30">
        <v>12916.799999999999</v>
      </c>
      <c r="H497" s="30">
        <v>12916.799999999999</v>
      </c>
      <c r="I497" s="30">
        <v>12916.799999999999</v>
      </c>
      <c r="J497" s="32">
        <v>-362.52600000000001</v>
      </c>
      <c r="K497" s="32">
        <v>-362.52600000000001</v>
      </c>
      <c r="L497" s="32">
        <v>-362.52600000000001</v>
      </c>
      <c r="M497" s="30">
        <f t="shared" si="1392"/>
        <v>12554.273999999999</v>
      </c>
      <c r="N497" s="30">
        <f t="shared" si="1393"/>
        <v>12554.273999999999</v>
      </c>
      <c r="O497" s="30">
        <f t="shared" si="1394"/>
        <v>12554.273999999999</v>
      </c>
      <c r="P497" s="30"/>
      <c r="Q497" s="30"/>
      <c r="R497" s="30">
        <v>15.743</v>
      </c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>
        <f t="shared" si="1638"/>
        <v>12570.017</v>
      </c>
      <c r="AD497" s="30">
        <f t="shared" si="1639"/>
        <v>12554.273999999999</v>
      </c>
      <c r="AE497" s="30">
        <f t="shared" si="1640"/>
        <v>12554.273999999999</v>
      </c>
      <c r="AF497" s="30"/>
      <c r="AG497" s="30">
        <f t="shared" si="1642"/>
        <v>12570.017</v>
      </c>
      <c r="AH497" s="30">
        <f t="shared" si="1643"/>
        <v>12554.273999999999</v>
      </c>
      <c r="AI497" s="30">
        <f t="shared" si="1644"/>
        <v>12554.273999999999</v>
      </c>
      <c r="AJ497" s="30"/>
      <c r="AK497" s="30"/>
      <c r="AL497" s="30"/>
      <c r="AM497" s="30"/>
      <c r="AN497" s="30"/>
      <c r="AO497" s="30"/>
      <c r="AP497" s="30"/>
      <c r="AQ497" s="30"/>
      <c r="AR497" s="30"/>
      <c r="AS497" s="30">
        <f t="shared" si="1613"/>
        <v>12570.017</v>
      </c>
      <c r="AT497" s="30">
        <f t="shared" si="1614"/>
        <v>12554.273999999999</v>
      </c>
      <c r="AU497" s="30">
        <f t="shared" si="1615"/>
        <v>12554.273999999999</v>
      </c>
      <c r="AV497" s="30"/>
      <c r="AW497" s="30"/>
      <c r="AX497" s="30"/>
      <c r="AY497" s="30">
        <f t="shared" si="1616"/>
        <v>12570.017</v>
      </c>
      <c r="AZ497" s="30">
        <f t="shared" si="1617"/>
        <v>12554.273999999999</v>
      </c>
      <c r="BA497" s="30">
        <f t="shared" si="1618"/>
        <v>12554.273999999999</v>
      </c>
      <c r="BB497" s="30"/>
      <c r="BC497" s="30"/>
      <c r="BD497" s="30"/>
      <c r="BE497" s="30"/>
      <c r="BF497" s="30"/>
      <c r="BG497" s="30"/>
      <c r="BH497" s="30"/>
      <c r="BI497" s="30"/>
      <c r="BJ497" s="30"/>
      <c r="BK497" s="30"/>
      <c r="BL497" s="30">
        <f t="shared" si="1610"/>
        <v>12570.017</v>
      </c>
      <c r="BM497" s="30">
        <f t="shared" si="1611"/>
        <v>12554.273999999999</v>
      </c>
      <c r="BN497" s="30">
        <f t="shared" si="1612"/>
        <v>12554.273999999999</v>
      </c>
      <c r="BO497" s="30"/>
      <c r="BP497" s="31"/>
      <c r="BQ497" s="1"/>
      <c r="BR497" s="1"/>
      <c r="BS497" s="1"/>
      <c r="BT497" s="1"/>
      <c r="BU497" s="1"/>
      <c r="BV497" s="1"/>
      <c r="BW497" s="1"/>
      <c r="BX497" s="1"/>
      <c r="BY497" s="1"/>
    </row>
    <row r="498" ht="31.5">
      <c r="A498" s="28" t="s">
        <v>294</v>
      </c>
      <c r="B498" s="28" t="s">
        <v>73</v>
      </c>
      <c r="C498" s="28" t="s">
        <v>251</v>
      </c>
      <c r="D498" s="28" t="s">
        <v>387</v>
      </c>
      <c r="E498" s="14" t="s">
        <v>127</v>
      </c>
      <c r="F498" s="29" t="s">
        <v>128</v>
      </c>
      <c r="G498" s="30">
        <v>73384.300000000003</v>
      </c>
      <c r="H498" s="30">
        <v>77329.600000000006</v>
      </c>
      <c r="I498" s="30">
        <v>77329.600000000006</v>
      </c>
      <c r="J498" s="30"/>
      <c r="K498" s="30"/>
      <c r="L498" s="30"/>
      <c r="M498" s="30">
        <f t="shared" si="1392"/>
        <v>73384.300000000003</v>
      </c>
      <c r="N498" s="30">
        <f t="shared" si="1393"/>
        <v>77329.600000000006</v>
      </c>
      <c r="O498" s="30">
        <f t="shared" si="1394"/>
        <v>77329.600000000006</v>
      </c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>
        <f t="shared" si="1638"/>
        <v>73384.300000000003</v>
      </c>
      <c r="AD498" s="30">
        <f t="shared" si="1639"/>
        <v>77329.600000000006</v>
      </c>
      <c r="AE498" s="30">
        <f t="shared" si="1640"/>
        <v>77329.600000000006</v>
      </c>
      <c r="AF498" s="30"/>
      <c r="AG498" s="30">
        <f t="shared" si="1642"/>
        <v>73384.300000000003</v>
      </c>
      <c r="AH498" s="30">
        <f t="shared" si="1643"/>
        <v>77329.600000000006</v>
      </c>
      <c r="AI498" s="30">
        <f t="shared" si="1644"/>
        <v>77329.600000000006</v>
      </c>
      <c r="AJ498" s="30"/>
      <c r="AK498" s="30"/>
      <c r="AL498" s="30"/>
      <c r="AM498" s="30"/>
      <c r="AN498" s="30"/>
      <c r="AO498" s="30"/>
      <c r="AP498" s="30"/>
      <c r="AQ498" s="30"/>
      <c r="AR498" s="30"/>
      <c r="AS498" s="30">
        <f t="shared" si="1613"/>
        <v>73384.300000000003</v>
      </c>
      <c r="AT498" s="30">
        <f t="shared" si="1614"/>
        <v>77329.600000000006</v>
      </c>
      <c r="AU498" s="30">
        <f t="shared" si="1615"/>
        <v>77329.600000000006</v>
      </c>
      <c r="AV498" s="30"/>
      <c r="AW498" s="30"/>
      <c r="AX498" s="30"/>
      <c r="AY498" s="30">
        <f t="shared" si="1616"/>
        <v>73384.300000000003</v>
      </c>
      <c r="AZ498" s="30">
        <f t="shared" si="1617"/>
        <v>77329.600000000006</v>
      </c>
      <c r="BA498" s="30">
        <f t="shared" si="1618"/>
        <v>77329.600000000006</v>
      </c>
      <c r="BB498" s="30"/>
      <c r="BC498" s="30"/>
      <c r="BD498" s="30"/>
      <c r="BE498" s="30"/>
      <c r="BF498" s="30"/>
      <c r="BG498" s="30"/>
      <c r="BH498" s="30"/>
      <c r="BI498" s="30"/>
      <c r="BJ498" s="30"/>
      <c r="BK498" s="30"/>
      <c r="BL498" s="30">
        <f t="shared" si="1610"/>
        <v>73384.300000000003</v>
      </c>
      <c r="BM498" s="30">
        <f t="shared" si="1611"/>
        <v>77329.600000000006</v>
      </c>
      <c r="BN498" s="30">
        <f t="shared" si="1612"/>
        <v>77329.600000000006</v>
      </c>
      <c r="BO498" s="30"/>
      <c r="BP498" s="31"/>
      <c r="BQ498" s="1"/>
      <c r="BR498" s="1"/>
      <c r="BS498" s="1"/>
      <c r="BT498" s="1"/>
      <c r="BU498" s="1"/>
      <c r="BV498" s="1"/>
      <c r="BW498" s="1"/>
      <c r="BX498" s="1"/>
      <c r="BY498" s="1"/>
    </row>
    <row r="499">
      <c r="A499" s="28" t="s">
        <v>294</v>
      </c>
      <c r="B499" s="28" t="s">
        <v>73</v>
      </c>
      <c r="C499" s="28" t="s">
        <v>251</v>
      </c>
      <c r="D499" s="28" t="s">
        <v>387</v>
      </c>
      <c r="E499" s="14" t="s">
        <v>40</v>
      </c>
      <c r="F499" s="29" t="s">
        <v>41</v>
      </c>
      <c r="G499" s="30">
        <v>424.30000000000001</v>
      </c>
      <c r="H499" s="30">
        <v>424.30000000000001</v>
      </c>
      <c r="I499" s="30">
        <v>424.30000000000001</v>
      </c>
      <c r="J499" s="30"/>
      <c r="K499" s="30"/>
      <c r="L499" s="30"/>
      <c r="M499" s="30">
        <f t="shared" si="1392"/>
        <v>424.30000000000001</v>
      </c>
      <c r="N499" s="30">
        <f t="shared" si="1393"/>
        <v>424.30000000000001</v>
      </c>
      <c r="O499" s="30">
        <f t="shared" si="1394"/>
        <v>424.30000000000001</v>
      </c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>
        <f t="shared" si="1638"/>
        <v>424.30000000000001</v>
      </c>
      <c r="AD499" s="30">
        <f t="shared" si="1639"/>
        <v>424.30000000000001</v>
      </c>
      <c r="AE499" s="30">
        <f t="shared" si="1640"/>
        <v>424.30000000000001</v>
      </c>
      <c r="AF499" s="30"/>
      <c r="AG499" s="30">
        <f t="shared" si="1642"/>
        <v>424.30000000000001</v>
      </c>
      <c r="AH499" s="30">
        <f t="shared" si="1643"/>
        <v>424.30000000000001</v>
      </c>
      <c r="AI499" s="30">
        <f t="shared" si="1644"/>
        <v>424.30000000000001</v>
      </c>
      <c r="AJ499" s="30"/>
      <c r="AK499" s="30"/>
      <c r="AL499" s="30"/>
      <c r="AM499" s="30"/>
      <c r="AN499" s="30"/>
      <c r="AO499" s="30"/>
      <c r="AP499" s="30"/>
      <c r="AQ499" s="30"/>
      <c r="AR499" s="30"/>
      <c r="AS499" s="30">
        <f t="shared" si="1613"/>
        <v>424.30000000000001</v>
      </c>
      <c r="AT499" s="30">
        <f t="shared" si="1614"/>
        <v>424.30000000000001</v>
      </c>
      <c r="AU499" s="30">
        <f t="shared" si="1615"/>
        <v>424.30000000000001</v>
      </c>
      <c r="AV499" s="30"/>
      <c r="AW499" s="30"/>
      <c r="AX499" s="30"/>
      <c r="AY499" s="30">
        <f t="shared" si="1616"/>
        <v>424.30000000000001</v>
      </c>
      <c r="AZ499" s="30">
        <f t="shared" si="1617"/>
        <v>424.30000000000001</v>
      </c>
      <c r="BA499" s="30">
        <f t="shared" si="1618"/>
        <v>424.30000000000001</v>
      </c>
      <c r="BB499" s="30"/>
      <c r="BC499" s="30"/>
      <c r="BD499" s="30"/>
      <c r="BE499" s="30"/>
      <c r="BF499" s="30"/>
      <c r="BG499" s="30"/>
      <c r="BH499" s="30"/>
      <c r="BI499" s="30"/>
      <c r="BJ499" s="30"/>
      <c r="BK499" s="30"/>
      <c r="BL499" s="30">
        <f t="shared" si="1610"/>
        <v>424.30000000000001</v>
      </c>
      <c r="BM499" s="30">
        <f t="shared" si="1611"/>
        <v>424.30000000000001</v>
      </c>
      <c r="BN499" s="30">
        <f t="shared" si="1612"/>
        <v>424.30000000000001</v>
      </c>
      <c r="BO499" s="30"/>
      <c r="BP499" s="31"/>
      <c r="BQ499" s="1"/>
      <c r="BR499" s="1"/>
      <c r="BS499" s="1"/>
      <c r="BT499" s="1"/>
      <c r="BU499" s="1"/>
      <c r="BV499" s="1"/>
      <c r="BW499" s="1"/>
      <c r="BX499" s="1"/>
      <c r="BY499" s="1"/>
    </row>
    <row r="500">
      <c r="A500" s="28" t="s">
        <v>294</v>
      </c>
      <c r="B500" s="28" t="s">
        <v>73</v>
      </c>
      <c r="C500" s="28" t="s">
        <v>251</v>
      </c>
      <c r="D500" s="28" t="s">
        <v>388</v>
      </c>
      <c r="E500" s="15"/>
      <c r="F500" s="29" t="s">
        <v>214</v>
      </c>
      <c r="G500" s="30">
        <f>G501</f>
        <v>1972.7</v>
      </c>
      <c r="H500" s="30">
        <f>H501</f>
        <v>0</v>
      </c>
      <c r="I500" s="30">
        <f>I501</f>
        <v>0</v>
      </c>
      <c r="J500" s="30">
        <f>J501</f>
        <v>0</v>
      </c>
      <c r="K500" s="30">
        <f>K501</f>
        <v>0</v>
      </c>
      <c r="L500" s="30">
        <f>L501</f>
        <v>0</v>
      </c>
      <c r="M500" s="30">
        <f t="shared" si="1392"/>
        <v>1972.7</v>
      </c>
      <c r="N500" s="30">
        <f t="shared" si="1393"/>
        <v>0</v>
      </c>
      <c r="O500" s="30">
        <f t="shared" si="1394"/>
        <v>0</v>
      </c>
      <c r="P500" s="30">
        <f>P501</f>
        <v>0</v>
      </c>
      <c r="Q500" s="30">
        <f>Q501</f>
        <v>0</v>
      </c>
      <c r="R500" s="30">
        <f>R501</f>
        <v>0</v>
      </c>
      <c r="S500" s="30">
        <f>S501</f>
        <v>0</v>
      </c>
      <c r="T500" s="30">
        <f>T501</f>
        <v>0</v>
      </c>
      <c r="U500" s="30">
        <f>U501</f>
        <v>0</v>
      </c>
      <c r="V500" s="30">
        <f>V501</f>
        <v>0</v>
      </c>
      <c r="W500" s="30">
        <f>W501</f>
        <v>0</v>
      </c>
      <c r="X500" s="30">
        <f>X501</f>
        <v>0</v>
      </c>
      <c r="Y500" s="30">
        <f>Y501</f>
        <v>0</v>
      </c>
      <c r="Z500" s="30">
        <f>Z501</f>
        <v>0</v>
      </c>
      <c r="AA500" s="30">
        <f>AA501</f>
        <v>0</v>
      </c>
      <c r="AB500" s="30">
        <f>AB501</f>
        <v>0</v>
      </c>
      <c r="AC500" s="30">
        <f t="shared" si="1638"/>
        <v>1972.7</v>
      </c>
      <c r="AD500" s="30">
        <f t="shared" si="1639"/>
        <v>0</v>
      </c>
      <c r="AE500" s="30">
        <f t="shared" si="1640"/>
        <v>0</v>
      </c>
      <c r="AF500" s="30">
        <f>AF501</f>
        <v>0</v>
      </c>
      <c r="AG500" s="30">
        <f t="shared" si="1642"/>
        <v>1972.7</v>
      </c>
      <c r="AH500" s="30">
        <f t="shared" si="1643"/>
        <v>0</v>
      </c>
      <c r="AI500" s="30">
        <f t="shared" si="1644"/>
        <v>0</v>
      </c>
      <c r="AJ500" s="30">
        <f>AJ501</f>
        <v>0</v>
      </c>
      <c r="AK500" s="30">
        <f>AK501</f>
        <v>0</v>
      </c>
      <c r="AL500" s="30">
        <f>AL501</f>
        <v>-986.29999999999995</v>
      </c>
      <c r="AM500" s="30">
        <f>AM501</f>
        <v>0</v>
      </c>
      <c r="AN500" s="30">
        <f>AN501</f>
        <v>0</v>
      </c>
      <c r="AO500" s="30">
        <f>AO501</f>
        <v>0</v>
      </c>
      <c r="AP500" s="30">
        <f>AP501</f>
        <v>0</v>
      </c>
      <c r="AQ500" s="30">
        <f>AQ501</f>
        <v>0</v>
      </c>
      <c r="AR500" s="30">
        <f>AR501</f>
        <v>0</v>
      </c>
      <c r="AS500" s="30">
        <f t="shared" si="1613"/>
        <v>986.40000000000009</v>
      </c>
      <c r="AT500" s="30">
        <f t="shared" si="1614"/>
        <v>0</v>
      </c>
      <c r="AU500" s="30">
        <f t="shared" si="1615"/>
        <v>0</v>
      </c>
      <c r="AV500" s="30">
        <f>AV501</f>
        <v>0</v>
      </c>
      <c r="AW500" s="30">
        <f>AW501</f>
        <v>0</v>
      </c>
      <c r="AX500" s="30">
        <f>AX501</f>
        <v>0</v>
      </c>
      <c r="AY500" s="30">
        <f t="shared" si="1616"/>
        <v>986.40000000000009</v>
      </c>
      <c r="AZ500" s="30">
        <f t="shared" si="1617"/>
        <v>0</v>
      </c>
      <c r="BA500" s="30">
        <f t="shared" si="1618"/>
        <v>0</v>
      </c>
      <c r="BB500" s="30">
        <f>BB501</f>
        <v>0</v>
      </c>
      <c r="BC500" s="30">
        <f>BC501</f>
        <v>0</v>
      </c>
      <c r="BD500" s="30">
        <f>BD501</f>
        <v>0</v>
      </c>
      <c r="BE500" s="30">
        <f>BE501</f>
        <v>0</v>
      </c>
      <c r="BF500" s="30">
        <f>BF501</f>
        <v>0</v>
      </c>
      <c r="BG500" s="30">
        <f>BG501</f>
        <v>0</v>
      </c>
      <c r="BH500" s="30">
        <f>BH501</f>
        <v>0</v>
      </c>
      <c r="BI500" s="30">
        <f>BI501</f>
        <v>0</v>
      </c>
      <c r="BJ500" s="30">
        <f>BJ501</f>
        <v>0</v>
      </c>
      <c r="BK500" s="30">
        <f>BK501</f>
        <v>0</v>
      </c>
      <c r="BL500" s="30">
        <f t="shared" si="1610"/>
        <v>986.40000000000009</v>
      </c>
      <c r="BM500" s="30">
        <f t="shared" si="1611"/>
        <v>0</v>
      </c>
      <c r="BN500" s="30">
        <f t="shared" si="1612"/>
        <v>0</v>
      </c>
      <c r="BO500" s="30">
        <f>BO501</f>
        <v>0</v>
      </c>
      <c r="BP500" s="31"/>
      <c r="BQ500" s="1"/>
      <c r="BR500" s="1"/>
      <c r="BS500" s="1"/>
      <c r="BT500" s="1"/>
      <c r="BU500" s="1"/>
      <c r="BV500" s="1"/>
      <c r="BW500" s="1"/>
      <c r="BX500" s="1"/>
      <c r="BY500" s="1"/>
    </row>
    <row r="501" ht="31.5">
      <c r="A501" s="28" t="s">
        <v>294</v>
      </c>
      <c r="B501" s="28" t="s">
        <v>73</v>
      </c>
      <c r="C501" s="28" t="s">
        <v>251</v>
      </c>
      <c r="D501" s="28" t="s">
        <v>388</v>
      </c>
      <c r="E501" s="14" t="s">
        <v>127</v>
      </c>
      <c r="F501" s="29" t="s">
        <v>128</v>
      </c>
      <c r="G501" s="30">
        <v>1972.7</v>
      </c>
      <c r="H501" s="30"/>
      <c r="I501" s="30"/>
      <c r="J501" s="30"/>
      <c r="K501" s="30"/>
      <c r="L501" s="30"/>
      <c r="M501" s="30">
        <f t="shared" si="1392"/>
        <v>1972.7</v>
      </c>
      <c r="N501" s="30">
        <f t="shared" si="1393"/>
        <v>0</v>
      </c>
      <c r="O501" s="30">
        <f t="shared" si="1394"/>
        <v>0</v>
      </c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>
        <f t="shared" si="1638"/>
        <v>1972.7</v>
      </c>
      <c r="AD501" s="30">
        <f t="shared" si="1639"/>
        <v>0</v>
      </c>
      <c r="AE501" s="30">
        <f t="shared" si="1640"/>
        <v>0</v>
      </c>
      <c r="AF501" s="30"/>
      <c r="AG501" s="30">
        <f t="shared" si="1642"/>
        <v>1972.7</v>
      </c>
      <c r="AH501" s="30">
        <f t="shared" si="1643"/>
        <v>0</v>
      </c>
      <c r="AI501" s="30">
        <f t="shared" si="1644"/>
        <v>0</v>
      </c>
      <c r="AJ501" s="30"/>
      <c r="AK501" s="30"/>
      <c r="AL501" s="30">
        <v>-986.29999999999995</v>
      </c>
      <c r="AM501" s="30"/>
      <c r="AN501" s="30"/>
      <c r="AO501" s="30"/>
      <c r="AP501" s="30"/>
      <c r="AQ501" s="30"/>
      <c r="AR501" s="30"/>
      <c r="AS501" s="30">
        <f t="shared" si="1613"/>
        <v>986.40000000000009</v>
      </c>
      <c r="AT501" s="30">
        <f t="shared" si="1614"/>
        <v>0</v>
      </c>
      <c r="AU501" s="30">
        <f t="shared" si="1615"/>
        <v>0</v>
      </c>
      <c r="AV501" s="30"/>
      <c r="AW501" s="30"/>
      <c r="AX501" s="30"/>
      <c r="AY501" s="30">
        <f t="shared" si="1616"/>
        <v>986.40000000000009</v>
      </c>
      <c r="AZ501" s="30">
        <f t="shared" si="1617"/>
        <v>0</v>
      </c>
      <c r="BA501" s="30">
        <f t="shared" si="1618"/>
        <v>0</v>
      </c>
      <c r="BB501" s="30"/>
      <c r="BC501" s="30"/>
      <c r="BD501" s="30"/>
      <c r="BE501" s="30"/>
      <c r="BF501" s="30"/>
      <c r="BG501" s="30"/>
      <c r="BH501" s="30"/>
      <c r="BI501" s="30"/>
      <c r="BJ501" s="30"/>
      <c r="BK501" s="30"/>
      <c r="BL501" s="30">
        <f t="shared" si="1610"/>
        <v>986.40000000000009</v>
      </c>
      <c r="BM501" s="30">
        <f t="shared" si="1611"/>
        <v>0</v>
      </c>
      <c r="BN501" s="30">
        <f t="shared" si="1612"/>
        <v>0</v>
      </c>
      <c r="BO501" s="30"/>
      <c r="BP501" s="31"/>
      <c r="BQ501" s="1"/>
      <c r="BR501" s="1"/>
      <c r="BS501" s="1"/>
      <c r="BT501" s="1"/>
      <c r="BU501" s="1"/>
      <c r="BV501" s="1"/>
      <c r="BW501" s="1"/>
      <c r="BX501" s="1"/>
      <c r="BY501" s="1"/>
    </row>
    <row r="502" ht="31.5">
      <c r="A502" s="28" t="s">
        <v>294</v>
      </c>
      <c r="B502" s="28" t="s">
        <v>73</v>
      </c>
      <c r="C502" s="28" t="s">
        <v>251</v>
      </c>
      <c r="D502" s="28" t="s">
        <v>390</v>
      </c>
      <c r="E502" s="15"/>
      <c r="F502" s="29" t="s">
        <v>391</v>
      </c>
      <c r="G502" s="30">
        <f>G503+G504+G505</f>
        <v>36968.400000000001</v>
      </c>
      <c r="H502" s="30">
        <f>H503+H504+H505</f>
        <v>37318.099999999999</v>
      </c>
      <c r="I502" s="30">
        <f>I503+I504+I505</f>
        <v>37318.099999999999</v>
      </c>
      <c r="J502" s="30">
        <f>J503+J504+J505</f>
        <v>-815.39999999999998</v>
      </c>
      <c r="K502" s="30">
        <f>K503+K504+K505</f>
        <v>0</v>
      </c>
      <c r="L502" s="30">
        <f>L503+L504+L505</f>
        <v>0</v>
      </c>
      <c r="M502" s="30">
        <f t="shared" si="1392"/>
        <v>36153</v>
      </c>
      <c r="N502" s="30">
        <f t="shared" si="1393"/>
        <v>37318.099999999999</v>
      </c>
      <c r="O502" s="30">
        <f t="shared" si="1394"/>
        <v>37318.099999999999</v>
      </c>
      <c r="P502" s="30">
        <f>P503+P504+P505</f>
        <v>0</v>
      </c>
      <c r="Q502" s="30">
        <f>Q503+Q504+Q505</f>
        <v>0</v>
      </c>
      <c r="R502" s="30">
        <f>R503+R504+R505</f>
        <v>0</v>
      </c>
      <c r="S502" s="30">
        <f>S503+S504+S505</f>
        <v>0</v>
      </c>
      <c r="T502" s="30">
        <f>T503+T504+T505</f>
        <v>0</v>
      </c>
      <c r="U502" s="30">
        <f>U503+U504+U505</f>
        <v>0</v>
      </c>
      <c r="V502" s="30">
        <f>V503+V504+V505</f>
        <v>0</v>
      </c>
      <c r="W502" s="30">
        <f>W503+W504+W505</f>
        <v>0</v>
      </c>
      <c r="X502" s="30">
        <f>X503+X504+X505</f>
        <v>0</v>
      </c>
      <c r="Y502" s="30">
        <f>Y503+Y504+Y505</f>
        <v>0</v>
      </c>
      <c r="Z502" s="30">
        <f>Z503+Z504+Z505</f>
        <v>0</v>
      </c>
      <c r="AA502" s="30">
        <f>AA503+AA504+AA505</f>
        <v>0</v>
      </c>
      <c r="AB502" s="30">
        <f>AB503+AB504+AB505</f>
        <v>0</v>
      </c>
      <c r="AC502" s="30">
        <f t="shared" si="1638"/>
        <v>36153</v>
      </c>
      <c r="AD502" s="30">
        <f t="shared" si="1639"/>
        <v>37318.099999999999</v>
      </c>
      <c r="AE502" s="30">
        <f t="shared" si="1640"/>
        <v>37318.099999999999</v>
      </c>
      <c r="AF502" s="30">
        <f>AF503+AF504+AF505</f>
        <v>0</v>
      </c>
      <c r="AG502" s="30">
        <f t="shared" si="1642"/>
        <v>36153</v>
      </c>
      <c r="AH502" s="30">
        <f t="shared" si="1643"/>
        <v>37318.099999999999</v>
      </c>
      <c r="AI502" s="30">
        <f t="shared" si="1644"/>
        <v>37318.099999999999</v>
      </c>
      <c r="AJ502" s="30">
        <f>AJ503+AJ504+AJ505</f>
        <v>0</v>
      </c>
      <c r="AK502" s="30">
        <f>AK503+AK504+AK505</f>
        <v>0</v>
      </c>
      <c r="AL502" s="30">
        <f>AL503+AL504+AL505</f>
        <v>-68.900000000000006</v>
      </c>
      <c r="AM502" s="30">
        <f>AM503+AM504+AM505</f>
        <v>0</v>
      </c>
      <c r="AN502" s="30">
        <f>AN503+AN504+AN505</f>
        <v>0</v>
      </c>
      <c r="AO502" s="30">
        <f>AO503+AO504+AO505</f>
        <v>0</v>
      </c>
      <c r="AP502" s="30">
        <f>AP503+AP504+AP505</f>
        <v>0</v>
      </c>
      <c r="AQ502" s="30">
        <f>AQ503+AQ504+AQ505</f>
        <v>0</v>
      </c>
      <c r="AR502" s="30">
        <f>AR503+AR504+AR505</f>
        <v>0</v>
      </c>
      <c r="AS502" s="30">
        <f t="shared" si="1613"/>
        <v>36084.099999999999</v>
      </c>
      <c r="AT502" s="30">
        <f t="shared" si="1614"/>
        <v>37318.099999999999</v>
      </c>
      <c r="AU502" s="30">
        <f t="shared" si="1615"/>
        <v>37318.099999999999</v>
      </c>
      <c r="AV502" s="30">
        <f>AV503+AV504+AV505</f>
        <v>0</v>
      </c>
      <c r="AW502" s="30">
        <f>AW503+AW504+AW505</f>
        <v>0</v>
      </c>
      <c r="AX502" s="30">
        <f>AX503+AX504+AX505</f>
        <v>0</v>
      </c>
      <c r="AY502" s="30">
        <f t="shared" si="1616"/>
        <v>36084.099999999999</v>
      </c>
      <c r="AZ502" s="30">
        <f t="shared" si="1617"/>
        <v>37318.099999999999</v>
      </c>
      <c r="BA502" s="30">
        <f t="shared" si="1618"/>
        <v>37318.099999999999</v>
      </c>
      <c r="BB502" s="30">
        <f>BB503+BB504+BB505</f>
        <v>0</v>
      </c>
      <c r="BC502" s="30">
        <f>BC503+BC504+BC505</f>
        <v>-633.41499999999996</v>
      </c>
      <c r="BD502" s="30">
        <f>BD503+BD504+BD505</f>
        <v>0</v>
      </c>
      <c r="BE502" s="30">
        <f>BE503+BE504+BE505</f>
        <v>0</v>
      </c>
      <c r="BF502" s="30">
        <f>BF503+BF504+BF505</f>
        <v>0</v>
      </c>
      <c r="BG502" s="30">
        <f>BG503+BG504+BG505</f>
        <v>0</v>
      </c>
      <c r="BH502" s="30">
        <f>BH503+BH504+BH505</f>
        <v>0</v>
      </c>
      <c r="BI502" s="30">
        <f>BI503+BI504+BI505</f>
        <v>0</v>
      </c>
      <c r="BJ502" s="30">
        <f>BJ503+BJ504+BJ505</f>
        <v>0</v>
      </c>
      <c r="BK502" s="30">
        <f>BK503+BK504+BK505</f>
        <v>0</v>
      </c>
      <c r="BL502" s="30">
        <f t="shared" si="1610"/>
        <v>35450.684999999998</v>
      </c>
      <c r="BM502" s="30">
        <f t="shared" si="1611"/>
        <v>37318.099999999999</v>
      </c>
      <c r="BN502" s="30">
        <f t="shared" si="1612"/>
        <v>37318.099999999999</v>
      </c>
      <c r="BO502" s="30">
        <f>BO503+BO504+BO505</f>
        <v>0</v>
      </c>
      <c r="BP502" s="31"/>
      <c r="BQ502" s="1"/>
      <c r="BR502" s="1"/>
      <c r="BS502" s="1"/>
      <c r="BT502" s="1"/>
      <c r="BU502" s="1"/>
      <c r="BV502" s="1"/>
      <c r="BW502" s="1"/>
      <c r="BX502" s="1"/>
      <c r="BY502" s="1"/>
    </row>
    <row r="503" ht="31.5">
      <c r="A503" s="28" t="s">
        <v>294</v>
      </c>
      <c r="B503" s="28" t="s">
        <v>73</v>
      </c>
      <c r="C503" s="28" t="s">
        <v>251</v>
      </c>
      <c r="D503" s="28" t="s">
        <v>390</v>
      </c>
      <c r="E503" s="14" t="s">
        <v>38</v>
      </c>
      <c r="F503" s="29" t="s">
        <v>39</v>
      </c>
      <c r="G503" s="30">
        <v>1000</v>
      </c>
      <c r="H503" s="30">
        <v>1000</v>
      </c>
      <c r="I503" s="30">
        <v>1000</v>
      </c>
      <c r="J503" s="30"/>
      <c r="K503" s="30"/>
      <c r="L503" s="30"/>
      <c r="M503" s="30">
        <f t="shared" si="1392"/>
        <v>1000</v>
      </c>
      <c r="N503" s="30">
        <f t="shared" si="1393"/>
        <v>1000</v>
      </c>
      <c r="O503" s="30">
        <f t="shared" si="1394"/>
        <v>1000</v>
      </c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>
        <f t="shared" si="1638"/>
        <v>1000</v>
      </c>
      <c r="AD503" s="30">
        <f t="shared" si="1639"/>
        <v>1000</v>
      </c>
      <c r="AE503" s="30">
        <f t="shared" si="1640"/>
        <v>1000</v>
      </c>
      <c r="AF503" s="30"/>
      <c r="AG503" s="30">
        <f t="shared" si="1642"/>
        <v>1000</v>
      </c>
      <c r="AH503" s="30">
        <f t="shared" si="1643"/>
        <v>1000</v>
      </c>
      <c r="AI503" s="30">
        <f t="shared" si="1644"/>
        <v>1000</v>
      </c>
      <c r="AJ503" s="30"/>
      <c r="AK503" s="30"/>
      <c r="AL503" s="30"/>
      <c r="AM503" s="30"/>
      <c r="AN503" s="30"/>
      <c r="AO503" s="30"/>
      <c r="AP503" s="30"/>
      <c r="AQ503" s="30"/>
      <c r="AR503" s="30"/>
      <c r="AS503" s="30">
        <f t="shared" si="1613"/>
        <v>1000</v>
      </c>
      <c r="AT503" s="30">
        <f t="shared" si="1614"/>
        <v>1000</v>
      </c>
      <c r="AU503" s="30">
        <f t="shared" si="1615"/>
        <v>1000</v>
      </c>
      <c r="AV503" s="30"/>
      <c r="AW503" s="30"/>
      <c r="AX503" s="30"/>
      <c r="AY503" s="30">
        <f t="shared" si="1616"/>
        <v>1000</v>
      </c>
      <c r="AZ503" s="30">
        <f t="shared" si="1617"/>
        <v>1000</v>
      </c>
      <c r="BA503" s="30">
        <f t="shared" si="1618"/>
        <v>1000</v>
      </c>
      <c r="BB503" s="30"/>
      <c r="BC503" s="30"/>
      <c r="BD503" s="30"/>
      <c r="BE503" s="30"/>
      <c r="BF503" s="30"/>
      <c r="BG503" s="30"/>
      <c r="BH503" s="30"/>
      <c r="BI503" s="30"/>
      <c r="BJ503" s="30"/>
      <c r="BK503" s="30"/>
      <c r="BL503" s="30">
        <f t="shared" si="1610"/>
        <v>1000</v>
      </c>
      <c r="BM503" s="30">
        <f t="shared" si="1611"/>
        <v>1000</v>
      </c>
      <c r="BN503" s="30">
        <f t="shared" si="1612"/>
        <v>1000</v>
      </c>
      <c r="BO503" s="30"/>
      <c r="BP503" s="31"/>
      <c r="BQ503" s="1"/>
      <c r="BR503" s="1"/>
      <c r="BS503" s="1"/>
      <c r="BT503" s="1"/>
      <c r="BU503" s="1"/>
      <c r="BV503" s="1"/>
      <c r="BW503" s="1"/>
      <c r="BX503" s="1"/>
      <c r="BY503" s="1"/>
    </row>
    <row r="504">
      <c r="A504" s="28" t="s">
        <v>294</v>
      </c>
      <c r="B504" s="28" t="s">
        <v>73</v>
      </c>
      <c r="C504" s="28" t="s">
        <v>251</v>
      </c>
      <c r="D504" s="28" t="s">
        <v>390</v>
      </c>
      <c r="E504" s="14" t="s">
        <v>240</v>
      </c>
      <c r="F504" s="29" t="s">
        <v>241</v>
      </c>
      <c r="G504" s="30">
        <v>1900</v>
      </c>
      <c r="H504" s="30">
        <v>1900</v>
      </c>
      <c r="I504" s="30">
        <v>1900</v>
      </c>
      <c r="J504" s="30"/>
      <c r="K504" s="30"/>
      <c r="L504" s="30"/>
      <c r="M504" s="30">
        <f t="shared" si="1392"/>
        <v>1900</v>
      </c>
      <c r="N504" s="30">
        <f t="shared" si="1393"/>
        <v>1900</v>
      </c>
      <c r="O504" s="30">
        <f t="shared" si="1394"/>
        <v>1900</v>
      </c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>
        <f t="shared" si="1638"/>
        <v>1900</v>
      </c>
      <c r="AD504" s="30">
        <f t="shared" si="1639"/>
        <v>1900</v>
      </c>
      <c r="AE504" s="30">
        <f t="shared" si="1640"/>
        <v>1900</v>
      </c>
      <c r="AF504" s="30"/>
      <c r="AG504" s="30">
        <f t="shared" si="1642"/>
        <v>1900</v>
      </c>
      <c r="AH504" s="30">
        <f t="shared" si="1643"/>
        <v>1900</v>
      </c>
      <c r="AI504" s="30">
        <f t="shared" si="1644"/>
        <v>1900</v>
      </c>
      <c r="AJ504" s="30"/>
      <c r="AK504" s="30"/>
      <c r="AL504" s="30"/>
      <c r="AM504" s="30"/>
      <c r="AN504" s="30"/>
      <c r="AO504" s="30"/>
      <c r="AP504" s="30"/>
      <c r="AQ504" s="30"/>
      <c r="AR504" s="30"/>
      <c r="AS504" s="30">
        <f t="shared" si="1613"/>
        <v>1900</v>
      </c>
      <c r="AT504" s="30">
        <f t="shared" si="1614"/>
        <v>1900</v>
      </c>
      <c r="AU504" s="30">
        <f t="shared" si="1615"/>
        <v>1900</v>
      </c>
      <c r="AV504" s="30"/>
      <c r="AW504" s="30"/>
      <c r="AX504" s="30"/>
      <c r="AY504" s="30">
        <f t="shared" si="1616"/>
        <v>1900</v>
      </c>
      <c r="AZ504" s="30">
        <f t="shared" si="1617"/>
        <v>1900</v>
      </c>
      <c r="BA504" s="30">
        <f t="shared" si="1618"/>
        <v>1900</v>
      </c>
      <c r="BB504" s="30"/>
      <c r="BC504" s="30"/>
      <c r="BD504" s="30"/>
      <c r="BE504" s="30"/>
      <c r="BF504" s="30"/>
      <c r="BG504" s="30"/>
      <c r="BH504" s="30"/>
      <c r="BI504" s="30"/>
      <c r="BJ504" s="30"/>
      <c r="BK504" s="30"/>
      <c r="BL504" s="30">
        <f t="shared" si="1610"/>
        <v>1900</v>
      </c>
      <c r="BM504" s="30">
        <f t="shared" si="1611"/>
        <v>1900</v>
      </c>
      <c r="BN504" s="30">
        <f t="shared" si="1612"/>
        <v>1900</v>
      </c>
      <c r="BO504" s="30"/>
      <c r="BP504" s="31"/>
      <c r="BQ504" s="1"/>
      <c r="BR504" s="1"/>
      <c r="BS504" s="1"/>
      <c r="BT504" s="1"/>
      <c r="BU504" s="1"/>
      <c r="BV504" s="1"/>
      <c r="BW504" s="1"/>
      <c r="BX504" s="1"/>
      <c r="BY504" s="1"/>
    </row>
    <row r="505" ht="31.5">
      <c r="A505" s="28" t="s">
        <v>294</v>
      </c>
      <c r="B505" s="28" t="s">
        <v>73</v>
      </c>
      <c r="C505" s="28" t="s">
        <v>251</v>
      </c>
      <c r="D505" s="28" t="s">
        <v>390</v>
      </c>
      <c r="E505" s="14" t="s">
        <v>127</v>
      </c>
      <c r="F505" s="29" t="s">
        <v>128</v>
      </c>
      <c r="G505" s="30">
        <v>34068.400000000001</v>
      </c>
      <c r="H505" s="30">
        <v>34418.099999999999</v>
      </c>
      <c r="I505" s="30">
        <v>34418.099999999999</v>
      </c>
      <c r="J505" s="30">
        <v>-815.39999999999998</v>
      </c>
      <c r="K505" s="30"/>
      <c r="L505" s="30"/>
      <c r="M505" s="30">
        <f t="shared" si="1392"/>
        <v>33253</v>
      </c>
      <c r="N505" s="30">
        <f t="shared" si="1393"/>
        <v>34418.099999999999</v>
      </c>
      <c r="O505" s="30">
        <f t="shared" si="1394"/>
        <v>34418.099999999999</v>
      </c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>
        <f t="shared" si="1638"/>
        <v>33253</v>
      </c>
      <c r="AD505" s="30">
        <f t="shared" si="1639"/>
        <v>34418.099999999999</v>
      </c>
      <c r="AE505" s="30">
        <f t="shared" si="1640"/>
        <v>34418.099999999999</v>
      </c>
      <c r="AF505" s="30"/>
      <c r="AG505" s="30">
        <f t="shared" si="1642"/>
        <v>33253</v>
      </c>
      <c r="AH505" s="30">
        <f t="shared" si="1643"/>
        <v>34418.099999999999</v>
      </c>
      <c r="AI505" s="30">
        <f t="shared" si="1644"/>
        <v>34418.099999999999</v>
      </c>
      <c r="AJ505" s="30"/>
      <c r="AK505" s="30"/>
      <c r="AL505" s="30">
        <v>-68.900000000000006</v>
      </c>
      <c r="AM505" s="30"/>
      <c r="AN505" s="30"/>
      <c r="AO505" s="30"/>
      <c r="AP505" s="30"/>
      <c r="AQ505" s="30"/>
      <c r="AR505" s="30"/>
      <c r="AS505" s="30">
        <f t="shared" si="1613"/>
        <v>33184.099999999999</v>
      </c>
      <c r="AT505" s="30">
        <f t="shared" si="1614"/>
        <v>34418.099999999999</v>
      </c>
      <c r="AU505" s="30">
        <f t="shared" si="1615"/>
        <v>34418.099999999999</v>
      </c>
      <c r="AV505" s="30"/>
      <c r="AW505" s="30"/>
      <c r="AX505" s="30"/>
      <c r="AY505" s="30">
        <f t="shared" si="1616"/>
        <v>33184.099999999999</v>
      </c>
      <c r="AZ505" s="30">
        <f t="shared" si="1617"/>
        <v>34418.099999999999</v>
      </c>
      <c r="BA505" s="30">
        <f t="shared" si="1618"/>
        <v>34418.099999999999</v>
      </c>
      <c r="BB505" s="30"/>
      <c r="BC505" s="30">
        <v>-633.41499999999996</v>
      </c>
      <c r="BD505" s="30"/>
      <c r="BE505" s="30"/>
      <c r="BF505" s="30"/>
      <c r="BG505" s="30"/>
      <c r="BH505" s="30"/>
      <c r="BI505" s="30"/>
      <c r="BJ505" s="30"/>
      <c r="BK505" s="30"/>
      <c r="BL505" s="30">
        <f t="shared" si="1610"/>
        <v>32550.684999999998</v>
      </c>
      <c r="BM505" s="30">
        <f t="shared" si="1611"/>
        <v>34418.099999999999</v>
      </c>
      <c r="BN505" s="30">
        <f t="shared" si="1612"/>
        <v>34418.099999999999</v>
      </c>
      <c r="BO505" s="30"/>
      <c r="BP505" s="31"/>
      <c r="BQ505" s="1"/>
      <c r="BR505" s="1"/>
      <c r="BS505" s="1"/>
      <c r="BT505" s="1"/>
      <c r="BU505" s="1"/>
      <c r="BV505" s="1"/>
      <c r="BW505" s="1"/>
      <c r="BX505" s="1"/>
      <c r="BY505" s="1"/>
    </row>
    <row r="506" ht="31.5">
      <c r="A506" s="28" t="s">
        <v>294</v>
      </c>
      <c r="B506" s="28" t="s">
        <v>73</v>
      </c>
      <c r="C506" s="28" t="s">
        <v>251</v>
      </c>
      <c r="D506" s="28" t="s">
        <v>392</v>
      </c>
      <c r="E506" s="15"/>
      <c r="F506" s="29" t="s">
        <v>393</v>
      </c>
      <c r="G506" s="30">
        <f>G507+G508</f>
        <v>2988.5999999999999</v>
      </c>
      <c r="H506" s="30">
        <f>H507+H508</f>
        <v>2988.5999999999999</v>
      </c>
      <c r="I506" s="30">
        <f>I507+I508</f>
        <v>2988.5999999999999</v>
      </c>
      <c r="J506" s="30">
        <f>J507+J508</f>
        <v>0</v>
      </c>
      <c r="K506" s="30">
        <f>K507+K508</f>
        <v>0</v>
      </c>
      <c r="L506" s="30">
        <f>L507+L508</f>
        <v>0</v>
      </c>
      <c r="M506" s="30">
        <f t="shared" ref="M506:M569" si="1668">G506+J506</f>
        <v>2988.5999999999999</v>
      </c>
      <c r="N506" s="30">
        <f t="shared" ref="N506:N569" si="1669">H506+K506</f>
        <v>2988.5999999999999</v>
      </c>
      <c r="O506" s="30">
        <f t="shared" ref="O506:O569" si="1670">I506+L506</f>
        <v>2988.5999999999999</v>
      </c>
      <c r="P506" s="30">
        <f>P507+P508</f>
        <v>0</v>
      </c>
      <c r="Q506" s="30">
        <f>Q507+Q508</f>
        <v>0</v>
      </c>
      <c r="R506" s="30">
        <f>R507+R508</f>
        <v>0</v>
      </c>
      <c r="S506" s="30">
        <f>S507+S508</f>
        <v>0</v>
      </c>
      <c r="T506" s="30">
        <f>T507+T508</f>
        <v>0</v>
      </c>
      <c r="U506" s="30">
        <f>U507+U508</f>
        <v>0</v>
      </c>
      <c r="V506" s="30">
        <f>V507+V508</f>
        <v>0</v>
      </c>
      <c r="W506" s="30">
        <f>W507+W508</f>
        <v>0</v>
      </c>
      <c r="X506" s="30">
        <f>X507+X508</f>
        <v>0</v>
      </c>
      <c r="Y506" s="30">
        <f>Y507+Y508</f>
        <v>0</v>
      </c>
      <c r="Z506" s="30">
        <f>Z507+Z508</f>
        <v>0</v>
      </c>
      <c r="AA506" s="30">
        <f>AA507+AA508</f>
        <v>0</v>
      </c>
      <c r="AB506" s="30">
        <f>AB507+AB508</f>
        <v>0</v>
      </c>
      <c r="AC506" s="30">
        <f t="shared" si="1638"/>
        <v>2988.5999999999999</v>
      </c>
      <c r="AD506" s="30">
        <f t="shared" si="1639"/>
        <v>2988.5999999999999</v>
      </c>
      <c r="AE506" s="30">
        <f t="shared" si="1640"/>
        <v>2988.5999999999999</v>
      </c>
      <c r="AF506" s="30">
        <f>AF507+AF508</f>
        <v>0</v>
      </c>
      <c r="AG506" s="30">
        <f t="shared" si="1642"/>
        <v>2988.5999999999999</v>
      </c>
      <c r="AH506" s="30">
        <f t="shared" si="1643"/>
        <v>2988.5999999999999</v>
      </c>
      <c r="AI506" s="30">
        <f t="shared" si="1644"/>
        <v>2988.5999999999999</v>
      </c>
      <c r="AJ506" s="30">
        <f>AJ507+AJ508</f>
        <v>0</v>
      </c>
      <c r="AK506" s="30">
        <f>AK507+AK508</f>
        <v>0</v>
      </c>
      <c r="AL506" s="30">
        <f>AL507+AL508</f>
        <v>0</v>
      </c>
      <c r="AM506" s="30">
        <f>AM507+AM508</f>
        <v>0</v>
      </c>
      <c r="AN506" s="30">
        <f>AN507+AN508</f>
        <v>0</v>
      </c>
      <c r="AO506" s="30">
        <f>AO507+AO508</f>
        <v>0</v>
      </c>
      <c r="AP506" s="30">
        <f>AP507+AP508</f>
        <v>0</v>
      </c>
      <c r="AQ506" s="30">
        <f>AQ507+AQ508</f>
        <v>0</v>
      </c>
      <c r="AR506" s="30">
        <f>AR507+AR508</f>
        <v>0</v>
      </c>
      <c r="AS506" s="30">
        <f t="shared" si="1613"/>
        <v>2988.5999999999999</v>
      </c>
      <c r="AT506" s="30">
        <f t="shared" si="1614"/>
        <v>2988.5999999999999</v>
      </c>
      <c r="AU506" s="30">
        <f t="shared" si="1615"/>
        <v>2988.5999999999999</v>
      </c>
      <c r="AV506" s="30">
        <f>AV507+AV508</f>
        <v>0</v>
      </c>
      <c r="AW506" s="30">
        <f>AW507+AW508</f>
        <v>0</v>
      </c>
      <c r="AX506" s="30">
        <f>AX507+AX508</f>
        <v>0</v>
      </c>
      <c r="AY506" s="30">
        <f t="shared" si="1616"/>
        <v>2988.5999999999999</v>
      </c>
      <c r="AZ506" s="30">
        <f t="shared" si="1617"/>
        <v>2988.5999999999999</v>
      </c>
      <c r="BA506" s="30">
        <f t="shared" si="1618"/>
        <v>2988.5999999999999</v>
      </c>
      <c r="BB506" s="30">
        <f>BB507+BB508</f>
        <v>0</v>
      </c>
      <c r="BC506" s="30">
        <f>BC507+BC508</f>
        <v>0</v>
      </c>
      <c r="BD506" s="30">
        <f>BD507+BD508</f>
        <v>0</v>
      </c>
      <c r="BE506" s="30">
        <f>BE507+BE508</f>
        <v>0</v>
      </c>
      <c r="BF506" s="30">
        <f>BF507+BF508</f>
        <v>0</v>
      </c>
      <c r="BG506" s="30">
        <f>BG507+BG508</f>
        <v>0</v>
      </c>
      <c r="BH506" s="30">
        <f>BH507+BH508</f>
        <v>0</v>
      </c>
      <c r="BI506" s="30">
        <f>BI507+BI508</f>
        <v>0</v>
      </c>
      <c r="BJ506" s="30">
        <f>BJ507+BJ508</f>
        <v>0</v>
      </c>
      <c r="BK506" s="30">
        <f>BK507+BK508</f>
        <v>0</v>
      </c>
      <c r="BL506" s="30">
        <f t="shared" si="1610"/>
        <v>2988.5999999999999</v>
      </c>
      <c r="BM506" s="30">
        <f t="shared" si="1611"/>
        <v>2988.5999999999999</v>
      </c>
      <c r="BN506" s="30">
        <f t="shared" si="1612"/>
        <v>2988.5999999999999</v>
      </c>
      <c r="BO506" s="30">
        <f>BO507+BO508</f>
        <v>0</v>
      </c>
      <c r="BP506" s="31"/>
      <c r="BQ506" s="1"/>
      <c r="BR506" s="1"/>
      <c r="BS506" s="1"/>
      <c r="BT506" s="1"/>
      <c r="BU506" s="1"/>
      <c r="BV506" s="1"/>
      <c r="BW506" s="1"/>
      <c r="BX506" s="1"/>
      <c r="BY506" s="1"/>
    </row>
    <row r="507" ht="31.5">
      <c r="A507" s="28" t="s">
        <v>294</v>
      </c>
      <c r="B507" s="28" t="s">
        <v>73</v>
      </c>
      <c r="C507" s="28" t="s">
        <v>251</v>
      </c>
      <c r="D507" s="28" t="s">
        <v>392</v>
      </c>
      <c r="E507" s="14" t="s">
        <v>38</v>
      </c>
      <c r="F507" s="29" t="s">
        <v>39</v>
      </c>
      <c r="G507" s="30">
        <v>115</v>
      </c>
      <c r="H507" s="30">
        <v>115</v>
      </c>
      <c r="I507" s="30">
        <v>115</v>
      </c>
      <c r="J507" s="30"/>
      <c r="K507" s="30"/>
      <c r="L507" s="30"/>
      <c r="M507" s="30">
        <f t="shared" si="1668"/>
        <v>115</v>
      </c>
      <c r="N507" s="30">
        <f t="shared" si="1669"/>
        <v>115</v>
      </c>
      <c r="O507" s="30">
        <f t="shared" si="1670"/>
        <v>115</v>
      </c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>
        <f t="shared" si="1638"/>
        <v>115</v>
      </c>
      <c r="AD507" s="30">
        <f t="shared" si="1639"/>
        <v>115</v>
      </c>
      <c r="AE507" s="30">
        <f t="shared" si="1640"/>
        <v>115</v>
      </c>
      <c r="AF507" s="30"/>
      <c r="AG507" s="30">
        <f t="shared" si="1642"/>
        <v>115</v>
      </c>
      <c r="AH507" s="30">
        <f t="shared" si="1643"/>
        <v>115</v>
      </c>
      <c r="AI507" s="30">
        <f t="shared" si="1644"/>
        <v>115</v>
      </c>
      <c r="AJ507" s="30"/>
      <c r="AK507" s="30"/>
      <c r="AL507" s="30"/>
      <c r="AM507" s="30"/>
      <c r="AN507" s="30"/>
      <c r="AO507" s="30"/>
      <c r="AP507" s="30"/>
      <c r="AQ507" s="30"/>
      <c r="AR507" s="30"/>
      <c r="AS507" s="30">
        <f t="shared" si="1613"/>
        <v>115</v>
      </c>
      <c r="AT507" s="30">
        <f t="shared" si="1614"/>
        <v>115</v>
      </c>
      <c r="AU507" s="30">
        <f t="shared" si="1615"/>
        <v>115</v>
      </c>
      <c r="AV507" s="30"/>
      <c r="AW507" s="30"/>
      <c r="AX507" s="30"/>
      <c r="AY507" s="30">
        <f t="shared" si="1616"/>
        <v>115</v>
      </c>
      <c r="AZ507" s="30">
        <f t="shared" si="1617"/>
        <v>115</v>
      </c>
      <c r="BA507" s="30">
        <f t="shared" si="1618"/>
        <v>115</v>
      </c>
      <c r="BB507" s="30"/>
      <c r="BC507" s="30"/>
      <c r="BD507" s="30"/>
      <c r="BE507" s="30"/>
      <c r="BF507" s="30"/>
      <c r="BG507" s="30"/>
      <c r="BH507" s="30"/>
      <c r="BI507" s="30"/>
      <c r="BJ507" s="30"/>
      <c r="BK507" s="30"/>
      <c r="BL507" s="30">
        <f t="shared" si="1610"/>
        <v>115</v>
      </c>
      <c r="BM507" s="30">
        <f t="shared" si="1611"/>
        <v>115</v>
      </c>
      <c r="BN507" s="30">
        <f t="shared" si="1612"/>
        <v>115</v>
      </c>
      <c r="BO507" s="30"/>
      <c r="BP507" s="31"/>
      <c r="BQ507" s="1"/>
      <c r="BR507" s="1"/>
      <c r="BS507" s="1"/>
      <c r="BT507" s="1"/>
      <c r="BU507" s="1"/>
      <c r="BV507" s="1"/>
      <c r="BW507" s="1"/>
      <c r="BX507" s="1"/>
      <c r="BY507" s="1"/>
    </row>
    <row r="508">
      <c r="A508" s="28" t="s">
        <v>294</v>
      </c>
      <c r="B508" s="28" t="s">
        <v>73</v>
      </c>
      <c r="C508" s="28" t="s">
        <v>251</v>
      </c>
      <c r="D508" s="28" t="s">
        <v>392</v>
      </c>
      <c r="E508" s="14" t="s">
        <v>240</v>
      </c>
      <c r="F508" s="29" t="s">
        <v>241</v>
      </c>
      <c r="G508" s="30">
        <v>2873.5999999999999</v>
      </c>
      <c r="H508" s="30">
        <v>2873.5999999999999</v>
      </c>
      <c r="I508" s="30">
        <v>2873.5999999999999</v>
      </c>
      <c r="J508" s="30"/>
      <c r="K508" s="30"/>
      <c r="L508" s="30"/>
      <c r="M508" s="30">
        <f t="shared" si="1668"/>
        <v>2873.5999999999999</v>
      </c>
      <c r="N508" s="30">
        <f t="shared" si="1669"/>
        <v>2873.5999999999999</v>
      </c>
      <c r="O508" s="30">
        <f t="shared" si="1670"/>
        <v>2873.5999999999999</v>
      </c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>
        <f t="shared" si="1638"/>
        <v>2873.5999999999999</v>
      </c>
      <c r="AD508" s="30">
        <f t="shared" si="1639"/>
        <v>2873.5999999999999</v>
      </c>
      <c r="AE508" s="30">
        <f t="shared" si="1640"/>
        <v>2873.5999999999999</v>
      </c>
      <c r="AF508" s="30"/>
      <c r="AG508" s="30">
        <f t="shared" si="1642"/>
        <v>2873.5999999999999</v>
      </c>
      <c r="AH508" s="30">
        <f t="shared" si="1643"/>
        <v>2873.5999999999999</v>
      </c>
      <c r="AI508" s="30">
        <f t="shared" si="1644"/>
        <v>2873.5999999999999</v>
      </c>
      <c r="AJ508" s="30"/>
      <c r="AK508" s="30"/>
      <c r="AL508" s="30"/>
      <c r="AM508" s="30"/>
      <c r="AN508" s="30"/>
      <c r="AO508" s="30"/>
      <c r="AP508" s="30"/>
      <c r="AQ508" s="30"/>
      <c r="AR508" s="30"/>
      <c r="AS508" s="30">
        <f t="shared" si="1613"/>
        <v>2873.5999999999999</v>
      </c>
      <c r="AT508" s="30">
        <f t="shared" si="1614"/>
        <v>2873.5999999999999</v>
      </c>
      <c r="AU508" s="30">
        <f t="shared" si="1615"/>
        <v>2873.5999999999999</v>
      </c>
      <c r="AV508" s="30"/>
      <c r="AW508" s="30"/>
      <c r="AX508" s="30"/>
      <c r="AY508" s="30">
        <f t="shared" si="1616"/>
        <v>2873.5999999999999</v>
      </c>
      <c r="AZ508" s="30">
        <f t="shared" si="1617"/>
        <v>2873.5999999999999</v>
      </c>
      <c r="BA508" s="30">
        <f t="shared" si="1618"/>
        <v>2873.5999999999999</v>
      </c>
      <c r="BB508" s="30"/>
      <c r="BC508" s="30"/>
      <c r="BD508" s="30"/>
      <c r="BE508" s="30"/>
      <c r="BF508" s="30"/>
      <c r="BG508" s="30"/>
      <c r="BH508" s="30"/>
      <c r="BI508" s="30"/>
      <c r="BJ508" s="30"/>
      <c r="BK508" s="30"/>
      <c r="BL508" s="30">
        <f t="shared" si="1610"/>
        <v>2873.5999999999999</v>
      </c>
      <c r="BM508" s="30">
        <f t="shared" si="1611"/>
        <v>2873.5999999999999</v>
      </c>
      <c r="BN508" s="30">
        <f t="shared" si="1612"/>
        <v>2873.5999999999999</v>
      </c>
      <c r="BO508" s="30"/>
      <c r="BP508" s="31"/>
      <c r="BQ508" s="1"/>
      <c r="BR508" s="1"/>
      <c r="BS508" s="1"/>
      <c r="BT508" s="1"/>
      <c r="BU508" s="1"/>
      <c r="BV508" s="1"/>
      <c r="BW508" s="1"/>
      <c r="BX508" s="1"/>
      <c r="BY508" s="1"/>
    </row>
    <row r="509" ht="63">
      <c r="A509" s="28" t="s">
        <v>294</v>
      </c>
      <c r="B509" s="28" t="s">
        <v>73</v>
      </c>
      <c r="C509" s="28" t="s">
        <v>251</v>
      </c>
      <c r="D509" s="28" t="s">
        <v>389</v>
      </c>
      <c r="E509" s="15"/>
      <c r="F509" s="29" t="s">
        <v>216</v>
      </c>
      <c r="G509" s="30">
        <f>G510</f>
        <v>2700.5999999999999</v>
      </c>
      <c r="H509" s="30">
        <f>H510</f>
        <v>2700.5999999999999</v>
      </c>
      <c r="I509" s="30">
        <f>I510</f>
        <v>2700.5999999999999</v>
      </c>
      <c r="J509" s="30">
        <f>J510</f>
        <v>0</v>
      </c>
      <c r="K509" s="30">
        <f>K510</f>
        <v>0</v>
      </c>
      <c r="L509" s="30">
        <f>L510</f>
        <v>0</v>
      </c>
      <c r="M509" s="30">
        <f t="shared" si="1668"/>
        <v>2700.5999999999999</v>
      </c>
      <c r="N509" s="30">
        <f t="shared" si="1669"/>
        <v>2700.5999999999999</v>
      </c>
      <c r="O509" s="30">
        <f t="shared" si="1670"/>
        <v>2700.5999999999999</v>
      </c>
      <c r="P509" s="30">
        <f>P510</f>
        <v>0</v>
      </c>
      <c r="Q509" s="30">
        <f>Q510</f>
        <v>0</v>
      </c>
      <c r="R509" s="30">
        <f>R510</f>
        <v>0</v>
      </c>
      <c r="S509" s="30">
        <f>S510</f>
        <v>0</v>
      </c>
      <c r="T509" s="30">
        <f>T510</f>
        <v>0</v>
      </c>
      <c r="U509" s="30">
        <f>U510</f>
        <v>0</v>
      </c>
      <c r="V509" s="30">
        <f>V510</f>
        <v>0</v>
      </c>
      <c r="W509" s="30">
        <f>W510</f>
        <v>0</v>
      </c>
      <c r="X509" s="30">
        <f>X510</f>
        <v>0</v>
      </c>
      <c r="Y509" s="30">
        <f>Y510</f>
        <v>0</v>
      </c>
      <c r="Z509" s="30">
        <f>Z510</f>
        <v>0</v>
      </c>
      <c r="AA509" s="30">
        <f>AA510</f>
        <v>0</v>
      </c>
      <c r="AB509" s="30">
        <f>AB510</f>
        <v>0</v>
      </c>
      <c r="AC509" s="30">
        <f t="shared" si="1638"/>
        <v>2700.5999999999999</v>
      </c>
      <c r="AD509" s="30">
        <f t="shared" si="1639"/>
        <v>2700.5999999999999</v>
      </c>
      <c r="AE509" s="30">
        <f t="shared" si="1640"/>
        <v>2700.5999999999999</v>
      </c>
      <c r="AF509" s="30">
        <f>AF510</f>
        <v>0</v>
      </c>
      <c r="AG509" s="30">
        <f t="shared" si="1642"/>
        <v>2700.5999999999999</v>
      </c>
      <c r="AH509" s="30">
        <f t="shared" si="1643"/>
        <v>2700.5999999999999</v>
      </c>
      <c r="AI509" s="30">
        <f t="shared" si="1644"/>
        <v>2700.5999999999999</v>
      </c>
      <c r="AJ509" s="30">
        <f>AJ510</f>
        <v>0</v>
      </c>
      <c r="AK509" s="30">
        <f>AK510</f>
        <v>0</v>
      </c>
      <c r="AL509" s="30">
        <f>AL510</f>
        <v>0</v>
      </c>
      <c r="AM509" s="30">
        <f>AM510</f>
        <v>0</v>
      </c>
      <c r="AN509" s="30">
        <f>AN510</f>
        <v>0</v>
      </c>
      <c r="AO509" s="30">
        <f>AO510</f>
        <v>0</v>
      </c>
      <c r="AP509" s="30">
        <f>AP510</f>
        <v>0</v>
      </c>
      <c r="AQ509" s="30">
        <f>AQ510</f>
        <v>0</v>
      </c>
      <c r="AR509" s="30">
        <f>AR510</f>
        <v>0</v>
      </c>
      <c r="AS509" s="30">
        <f t="shared" si="1613"/>
        <v>2700.5999999999999</v>
      </c>
      <c r="AT509" s="30">
        <f t="shared" si="1614"/>
        <v>2700.5999999999999</v>
      </c>
      <c r="AU509" s="30">
        <f t="shared" si="1615"/>
        <v>2700.5999999999999</v>
      </c>
      <c r="AV509" s="30">
        <f>AV510</f>
        <v>0</v>
      </c>
      <c r="AW509" s="30">
        <f>AW510</f>
        <v>0</v>
      </c>
      <c r="AX509" s="30">
        <f>AX510</f>
        <v>0</v>
      </c>
      <c r="AY509" s="30">
        <f t="shared" si="1616"/>
        <v>2700.5999999999999</v>
      </c>
      <c r="AZ509" s="30">
        <f t="shared" si="1617"/>
        <v>2700.5999999999999</v>
      </c>
      <c r="BA509" s="30">
        <f t="shared" si="1618"/>
        <v>2700.5999999999999</v>
      </c>
      <c r="BB509" s="30">
        <f>BB510</f>
        <v>0</v>
      </c>
      <c r="BC509" s="30">
        <f>BC510</f>
        <v>0</v>
      </c>
      <c r="BD509" s="30">
        <f>BD510</f>
        <v>0</v>
      </c>
      <c r="BE509" s="30">
        <f>BE510</f>
        <v>0</v>
      </c>
      <c r="BF509" s="30">
        <f>BF510</f>
        <v>0</v>
      </c>
      <c r="BG509" s="30">
        <f>BG510</f>
        <v>0</v>
      </c>
      <c r="BH509" s="30">
        <f>BH510</f>
        <v>0</v>
      </c>
      <c r="BI509" s="30">
        <f>BI510</f>
        <v>0</v>
      </c>
      <c r="BJ509" s="30">
        <f>BJ510</f>
        <v>0</v>
      </c>
      <c r="BK509" s="30">
        <f>BK510</f>
        <v>0</v>
      </c>
      <c r="BL509" s="30">
        <f t="shared" si="1610"/>
        <v>2700.5999999999999</v>
      </c>
      <c r="BM509" s="30">
        <f t="shared" si="1611"/>
        <v>2700.5999999999999</v>
      </c>
      <c r="BN509" s="30">
        <f t="shared" si="1612"/>
        <v>2700.5999999999999</v>
      </c>
      <c r="BO509" s="30">
        <f>BO510</f>
        <v>0</v>
      </c>
      <c r="BP509" s="31"/>
      <c r="BQ509" s="1"/>
      <c r="BR509" s="1"/>
      <c r="BS509" s="1"/>
      <c r="BT509" s="1"/>
      <c r="BU509" s="1"/>
      <c r="BV509" s="1"/>
      <c r="BW509" s="1"/>
      <c r="BX509" s="1"/>
      <c r="BY509" s="1"/>
    </row>
    <row r="510" ht="31.5">
      <c r="A510" s="28" t="s">
        <v>294</v>
      </c>
      <c r="B510" s="28" t="s">
        <v>73</v>
      </c>
      <c r="C510" s="28" t="s">
        <v>251</v>
      </c>
      <c r="D510" s="28" t="s">
        <v>389</v>
      </c>
      <c r="E510" s="14" t="s">
        <v>127</v>
      </c>
      <c r="F510" s="29" t="s">
        <v>128</v>
      </c>
      <c r="G510" s="30">
        <v>2700.5999999999999</v>
      </c>
      <c r="H510" s="30">
        <v>2700.5999999999999</v>
      </c>
      <c r="I510" s="30">
        <v>2700.5999999999999</v>
      </c>
      <c r="J510" s="30"/>
      <c r="K510" s="30"/>
      <c r="L510" s="30"/>
      <c r="M510" s="30">
        <f t="shared" si="1668"/>
        <v>2700.5999999999999</v>
      </c>
      <c r="N510" s="30">
        <f t="shared" si="1669"/>
        <v>2700.5999999999999</v>
      </c>
      <c r="O510" s="30">
        <f t="shared" si="1670"/>
        <v>2700.5999999999999</v>
      </c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>
        <f t="shared" si="1638"/>
        <v>2700.5999999999999</v>
      </c>
      <c r="AD510" s="30">
        <f t="shared" si="1639"/>
        <v>2700.5999999999999</v>
      </c>
      <c r="AE510" s="30">
        <f t="shared" si="1640"/>
        <v>2700.5999999999999</v>
      </c>
      <c r="AF510" s="30"/>
      <c r="AG510" s="30">
        <f t="shared" si="1642"/>
        <v>2700.5999999999999</v>
      </c>
      <c r="AH510" s="30">
        <f t="shared" si="1643"/>
        <v>2700.5999999999999</v>
      </c>
      <c r="AI510" s="30">
        <f t="shared" si="1644"/>
        <v>2700.5999999999999</v>
      </c>
      <c r="AJ510" s="30"/>
      <c r="AK510" s="30"/>
      <c r="AL510" s="30"/>
      <c r="AM510" s="30"/>
      <c r="AN510" s="30"/>
      <c r="AO510" s="30"/>
      <c r="AP510" s="30"/>
      <c r="AQ510" s="30"/>
      <c r="AR510" s="30"/>
      <c r="AS510" s="30">
        <f t="shared" si="1613"/>
        <v>2700.5999999999999</v>
      </c>
      <c r="AT510" s="30">
        <f t="shared" si="1614"/>
        <v>2700.5999999999999</v>
      </c>
      <c r="AU510" s="30">
        <f t="shared" si="1615"/>
        <v>2700.5999999999999</v>
      </c>
      <c r="AV510" s="30"/>
      <c r="AW510" s="30"/>
      <c r="AX510" s="30"/>
      <c r="AY510" s="30">
        <f t="shared" si="1616"/>
        <v>2700.5999999999999</v>
      </c>
      <c r="AZ510" s="30">
        <f t="shared" si="1617"/>
        <v>2700.5999999999999</v>
      </c>
      <c r="BA510" s="30">
        <f t="shared" si="1618"/>
        <v>2700.5999999999999</v>
      </c>
      <c r="BB510" s="30"/>
      <c r="BC510" s="30"/>
      <c r="BD510" s="30"/>
      <c r="BE510" s="30"/>
      <c r="BF510" s="30"/>
      <c r="BG510" s="30"/>
      <c r="BH510" s="30"/>
      <c r="BI510" s="30"/>
      <c r="BJ510" s="30"/>
      <c r="BK510" s="30"/>
      <c r="BL510" s="30">
        <f t="shared" si="1610"/>
        <v>2700.5999999999999</v>
      </c>
      <c r="BM510" s="30">
        <f t="shared" si="1611"/>
        <v>2700.5999999999999</v>
      </c>
      <c r="BN510" s="30">
        <f t="shared" si="1612"/>
        <v>2700.5999999999999</v>
      </c>
      <c r="BO510" s="30"/>
      <c r="BP510" s="31"/>
      <c r="BQ510" s="1"/>
      <c r="BR510" s="1"/>
      <c r="BS510" s="1"/>
      <c r="BT510" s="1"/>
      <c r="BU510" s="1"/>
      <c r="BV510" s="1"/>
      <c r="BW510" s="1"/>
      <c r="BX510" s="1"/>
      <c r="BY510" s="1"/>
    </row>
    <row r="511" ht="47.25">
      <c r="A511" s="28" t="s">
        <v>294</v>
      </c>
      <c r="B511" s="28" t="s">
        <v>73</v>
      </c>
      <c r="C511" s="28" t="s">
        <v>251</v>
      </c>
      <c r="D511" s="28" t="s">
        <v>313</v>
      </c>
      <c r="E511" s="15"/>
      <c r="F511" s="29" t="s">
        <v>314</v>
      </c>
      <c r="G511" s="30">
        <f>G512</f>
        <v>1782.5999999999999</v>
      </c>
      <c r="H511" s="30">
        <f>H512</f>
        <v>1811.3</v>
      </c>
      <c r="I511" s="30">
        <f>I512</f>
        <v>1811.3</v>
      </c>
      <c r="J511" s="30">
        <f>J512</f>
        <v>0</v>
      </c>
      <c r="K511" s="30">
        <f>K512</f>
        <v>0</v>
      </c>
      <c r="L511" s="30">
        <f>L512</f>
        <v>0</v>
      </c>
      <c r="M511" s="30">
        <f t="shared" si="1668"/>
        <v>1782.5999999999999</v>
      </c>
      <c r="N511" s="30">
        <f t="shared" si="1669"/>
        <v>1811.3</v>
      </c>
      <c r="O511" s="30">
        <f t="shared" si="1670"/>
        <v>1811.3</v>
      </c>
      <c r="P511" s="30">
        <f>P512</f>
        <v>0</v>
      </c>
      <c r="Q511" s="30">
        <f>Q512</f>
        <v>0</v>
      </c>
      <c r="R511" s="30">
        <f>R512</f>
        <v>0</v>
      </c>
      <c r="S511" s="30">
        <f>S512</f>
        <v>0</v>
      </c>
      <c r="T511" s="30">
        <f>T512</f>
        <v>0</v>
      </c>
      <c r="U511" s="30">
        <f>U512</f>
        <v>0</v>
      </c>
      <c r="V511" s="30">
        <f>V512</f>
        <v>0</v>
      </c>
      <c r="W511" s="30">
        <f>W512</f>
        <v>0</v>
      </c>
      <c r="X511" s="30">
        <f>X512</f>
        <v>0</v>
      </c>
      <c r="Y511" s="30">
        <f>Y512</f>
        <v>0</v>
      </c>
      <c r="Z511" s="30">
        <f>Z512</f>
        <v>0</v>
      </c>
      <c r="AA511" s="30">
        <f>AA512</f>
        <v>0</v>
      </c>
      <c r="AB511" s="30">
        <f>AB512</f>
        <v>0</v>
      </c>
      <c r="AC511" s="30">
        <f t="shared" si="1638"/>
        <v>1782.5999999999999</v>
      </c>
      <c r="AD511" s="30">
        <f t="shared" si="1639"/>
        <v>1811.3</v>
      </c>
      <c r="AE511" s="30">
        <f t="shared" si="1640"/>
        <v>1811.3</v>
      </c>
      <c r="AF511" s="30">
        <f>AF512</f>
        <v>0</v>
      </c>
      <c r="AG511" s="30">
        <f t="shared" si="1642"/>
        <v>1782.5999999999999</v>
      </c>
      <c r="AH511" s="30">
        <f t="shared" si="1643"/>
        <v>1811.3</v>
      </c>
      <c r="AI511" s="30">
        <f t="shared" si="1644"/>
        <v>1811.3</v>
      </c>
      <c r="AJ511" s="30">
        <f>AJ512</f>
        <v>0</v>
      </c>
      <c r="AK511" s="30">
        <f>AK512</f>
        <v>0</v>
      </c>
      <c r="AL511" s="30">
        <f>AL512</f>
        <v>0</v>
      </c>
      <c r="AM511" s="30">
        <f>AM512</f>
        <v>0</v>
      </c>
      <c r="AN511" s="30">
        <f>AN512</f>
        <v>0</v>
      </c>
      <c r="AO511" s="30">
        <f>AO512</f>
        <v>0</v>
      </c>
      <c r="AP511" s="30">
        <f>AP512</f>
        <v>0</v>
      </c>
      <c r="AQ511" s="30">
        <f>AQ512</f>
        <v>0</v>
      </c>
      <c r="AR511" s="30">
        <f>AR512</f>
        <v>0</v>
      </c>
      <c r="AS511" s="30">
        <f t="shared" si="1613"/>
        <v>1782.5999999999999</v>
      </c>
      <c r="AT511" s="30">
        <f t="shared" si="1614"/>
        <v>1811.3</v>
      </c>
      <c r="AU511" s="30">
        <f t="shared" si="1615"/>
        <v>1811.3</v>
      </c>
      <c r="AV511" s="30">
        <f>AV512</f>
        <v>0</v>
      </c>
      <c r="AW511" s="30">
        <f>AW512</f>
        <v>0</v>
      </c>
      <c r="AX511" s="30">
        <f>AX512</f>
        <v>0</v>
      </c>
      <c r="AY511" s="30">
        <f t="shared" si="1616"/>
        <v>1782.5999999999999</v>
      </c>
      <c r="AZ511" s="30">
        <f t="shared" si="1617"/>
        <v>1811.3</v>
      </c>
      <c r="BA511" s="30">
        <f t="shared" si="1618"/>
        <v>1811.3</v>
      </c>
      <c r="BB511" s="30">
        <f>BB512</f>
        <v>0</v>
      </c>
      <c r="BC511" s="30">
        <f>BC512</f>
        <v>0</v>
      </c>
      <c r="BD511" s="30">
        <f>BD512</f>
        <v>0</v>
      </c>
      <c r="BE511" s="30">
        <f>BE512</f>
        <v>0</v>
      </c>
      <c r="BF511" s="30">
        <f>BF512</f>
        <v>0</v>
      </c>
      <c r="BG511" s="30">
        <f>BG512</f>
        <v>0</v>
      </c>
      <c r="BH511" s="30">
        <f>BH512</f>
        <v>0</v>
      </c>
      <c r="BI511" s="30">
        <f>BI512</f>
        <v>0</v>
      </c>
      <c r="BJ511" s="30">
        <f>BJ512</f>
        <v>0</v>
      </c>
      <c r="BK511" s="30">
        <f>BK512</f>
        <v>0</v>
      </c>
      <c r="BL511" s="30">
        <f t="shared" si="1610"/>
        <v>1782.5999999999999</v>
      </c>
      <c r="BM511" s="30">
        <f t="shared" si="1611"/>
        <v>1811.3</v>
      </c>
      <c r="BN511" s="30">
        <f t="shared" si="1612"/>
        <v>1811.3</v>
      </c>
      <c r="BO511" s="30">
        <f>BO512</f>
        <v>0</v>
      </c>
      <c r="BP511" s="31"/>
      <c r="BQ511" s="1"/>
      <c r="BR511" s="1"/>
      <c r="BS511" s="1"/>
      <c r="BT511" s="1"/>
      <c r="BU511" s="1"/>
      <c r="BV511" s="1"/>
      <c r="BW511" s="1"/>
      <c r="BX511" s="1"/>
      <c r="BY511" s="1"/>
    </row>
    <row r="512" ht="31.5">
      <c r="A512" s="28" t="s">
        <v>294</v>
      </c>
      <c r="B512" s="28" t="s">
        <v>73</v>
      </c>
      <c r="C512" s="28" t="s">
        <v>251</v>
      </c>
      <c r="D512" s="28" t="s">
        <v>315</v>
      </c>
      <c r="E512" s="15"/>
      <c r="F512" s="29" t="s">
        <v>310</v>
      </c>
      <c r="G512" s="30">
        <f>G513+G514</f>
        <v>1782.5999999999999</v>
      </c>
      <c r="H512" s="30">
        <f>H513+H514</f>
        <v>1811.3</v>
      </c>
      <c r="I512" s="30">
        <f>I513+I514</f>
        <v>1811.3</v>
      </c>
      <c r="J512" s="30">
        <f>J513+J514</f>
        <v>0</v>
      </c>
      <c r="K512" s="30">
        <f>K513+K514</f>
        <v>0</v>
      </c>
      <c r="L512" s="30">
        <f>L513+L514</f>
        <v>0</v>
      </c>
      <c r="M512" s="30">
        <f t="shared" si="1668"/>
        <v>1782.5999999999999</v>
      </c>
      <c r="N512" s="30">
        <f t="shared" si="1669"/>
        <v>1811.3</v>
      </c>
      <c r="O512" s="30">
        <f t="shared" si="1670"/>
        <v>1811.3</v>
      </c>
      <c r="P512" s="30">
        <f>P513+P514</f>
        <v>0</v>
      </c>
      <c r="Q512" s="30">
        <f>Q513+Q514</f>
        <v>0</v>
      </c>
      <c r="R512" s="30">
        <f>R513+R514</f>
        <v>0</v>
      </c>
      <c r="S512" s="30">
        <f>S513+S514</f>
        <v>0</v>
      </c>
      <c r="T512" s="30">
        <f>T513+T514</f>
        <v>0</v>
      </c>
      <c r="U512" s="30">
        <f>U513+U514</f>
        <v>0</v>
      </c>
      <c r="V512" s="30">
        <f>V513+V514</f>
        <v>0</v>
      </c>
      <c r="W512" s="30">
        <f>W513+W514</f>
        <v>0</v>
      </c>
      <c r="X512" s="30">
        <f>X513+X514</f>
        <v>0</v>
      </c>
      <c r="Y512" s="30">
        <f>Y513+Y514</f>
        <v>0</v>
      </c>
      <c r="Z512" s="30">
        <f>Z513+Z514</f>
        <v>0</v>
      </c>
      <c r="AA512" s="30">
        <f>AA513+AA514</f>
        <v>0</v>
      </c>
      <c r="AB512" s="30">
        <f>AB513+AB514</f>
        <v>0</v>
      </c>
      <c r="AC512" s="30">
        <f t="shared" si="1638"/>
        <v>1782.5999999999999</v>
      </c>
      <c r="AD512" s="30">
        <f t="shared" si="1639"/>
        <v>1811.3</v>
      </c>
      <c r="AE512" s="30">
        <f t="shared" si="1640"/>
        <v>1811.3</v>
      </c>
      <c r="AF512" s="30">
        <f>AF513+AF514</f>
        <v>0</v>
      </c>
      <c r="AG512" s="30">
        <f t="shared" si="1642"/>
        <v>1782.5999999999999</v>
      </c>
      <c r="AH512" s="30">
        <f t="shared" si="1643"/>
        <v>1811.3</v>
      </c>
      <c r="AI512" s="30">
        <f t="shared" si="1644"/>
        <v>1811.3</v>
      </c>
      <c r="AJ512" s="30">
        <f>AJ513+AJ514</f>
        <v>0</v>
      </c>
      <c r="AK512" s="30">
        <f>AK513+AK514</f>
        <v>0</v>
      </c>
      <c r="AL512" s="30">
        <f>AL513+AL514</f>
        <v>0</v>
      </c>
      <c r="AM512" s="30">
        <f>AM513+AM514</f>
        <v>0</v>
      </c>
      <c r="AN512" s="30">
        <f>AN513+AN514</f>
        <v>0</v>
      </c>
      <c r="AO512" s="30">
        <f>AO513+AO514</f>
        <v>0</v>
      </c>
      <c r="AP512" s="30">
        <f>AP513+AP514</f>
        <v>0</v>
      </c>
      <c r="AQ512" s="30">
        <f>AQ513+AQ514</f>
        <v>0</v>
      </c>
      <c r="AR512" s="30">
        <f>AR513+AR514</f>
        <v>0</v>
      </c>
      <c r="AS512" s="30">
        <f t="shared" si="1613"/>
        <v>1782.5999999999999</v>
      </c>
      <c r="AT512" s="30">
        <f t="shared" si="1614"/>
        <v>1811.3</v>
      </c>
      <c r="AU512" s="30">
        <f t="shared" si="1615"/>
        <v>1811.3</v>
      </c>
      <c r="AV512" s="30">
        <f>AV513+AV514</f>
        <v>0</v>
      </c>
      <c r="AW512" s="30">
        <f>AW513+AW514</f>
        <v>0</v>
      </c>
      <c r="AX512" s="30">
        <f>AX513+AX514</f>
        <v>0</v>
      </c>
      <c r="AY512" s="30">
        <f t="shared" si="1616"/>
        <v>1782.5999999999999</v>
      </c>
      <c r="AZ512" s="30">
        <f t="shared" si="1617"/>
        <v>1811.3</v>
      </c>
      <c r="BA512" s="30">
        <f t="shared" si="1618"/>
        <v>1811.3</v>
      </c>
      <c r="BB512" s="30">
        <f>BB513+BB514</f>
        <v>0</v>
      </c>
      <c r="BC512" s="30">
        <f>BC513+BC514</f>
        <v>0</v>
      </c>
      <c r="BD512" s="30">
        <f>BD513+BD514</f>
        <v>0</v>
      </c>
      <c r="BE512" s="30">
        <f>BE513+BE514</f>
        <v>0</v>
      </c>
      <c r="BF512" s="30">
        <f>BF513+BF514</f>
        <v>0</v>
      </c>
      <c r="BG512" s="30">
        <f>BG513+BG514</f>
        <v>0</v>
      </c>
      <c r="BH512" s="30">
        <f>BH513+BH514</f>
        <v>0</v>
      </c>
      <c r="BI512" s="30">
        <f>BI513+BI514</f>
        <v>0</v>
      </c>
      <c r="BJ512" s="30">
        <f>BJ513+BJ514</f>
        <v>0</v>
      </c>
      <c r="BK512" s="30">
        <f>BK513+BK514</f>
        <v>0</v>
      </c>
      <c r="BL512" s="30">
        <f t="shared" si="1610"/>
        <v>1782.5999999999999</v>
      </c>
      <c r="BM512" s="30">
        <f t="shared" si="1611"/>
        <v>1811.3</v>
      </c>
      <c r="BN512" s="30">
        <f t="shared" si="1612"/>
        <v>1811.3</v>
      </c>
      <c r="BO512" s="30">
        <f>BO513+BO514</f>
        <v>0</v>
      </c>
      <c r="BP512" s="31"/>
      <c r="BQ512" s="1"/>
      <c r="BR512" s="1"/>
      <c r="BS512" s="1"/>
      <c r="BT512" s="1"/>
      <c r="BU512" s="1"/>
      <c r="BV512" s="1"/>
      <c r="BW512" s="1"/>
      <c r="BX512" s="1"/>
      <c r="BY512" s="1"/>
    </row>
    <row r="513" ht="78.75">
      <c r="A513" s="28" t="s">
        <v>294</v>
      </c>
      <c r="B513" s="28" t="s">
        <v>73</v>
      </c>
      <c r="C513" s="28" t="s">
        <v>251</v>
      </c>
      <c r="D513" s="28" t="s">
        <v>315</v>
      </c>
      <c r="E513" s="14" t="s">
        <v>50</v>
      </c>
      <c r="F513" s="29" t="s">
        <v>51</v>
      </c>
      <c r="G513" s="30">
        <v>1432.5999999999999</v>
      </c>
      <c r="H513" s="30">
        <v>1461.3</v>
      </c>
      <c r="I513" s="30">
        <v>1461.3</v>
      </c>
      <c r="J513" s="30"/>
      <c r="K513" s="30"/>
      <c r="L513" s="30"/>
      <c r="M513" s="30">
        <f t="shared" si="1668"/>
        <v>1432.5999999999999</v>
      </c>
      <c r="N513" s="30">
        <f t="shared" si="1669"/>
        <v>1461.3</v>
      </c>
      <c r="O513" s="30">
        <f t="shared" si="1670"/>
        <v>1461.3</v>
      </c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>
        <f t="shared" si="1638"/>
        <v>1432.5999999999999</v>
      </c>
      <c r="AD513" s="30">
        <f t="shared" si="1639"/>
        <v>1461.3</v>
      </c>
      <c r="AE513" s="30">
        <f t="shared" si="1640"/>
        <v>1461.3</v>
      </c>
      <c r="AF513" s="30"/>
      <c r="AG513" s="30">
        <f t="shared" si="1642"/>
        <v>1432.5999999999999</v>
      </c>
      <c r="AH513" s="30">
        <f t="shared" si="1643"/>
        <v>1461.3</v>
      </c>
      <c r="AI513" s="30">
        <f t="shared" si="1644"/>
        <v>1461.3</v>
      </c>
      <c r="AJ513" s="30"/>
      <c r="AK513" s="30"/>
      <c r="AL513" s="30"/>
      <c r="AM513" s="30"/>
      <c r="AN513" s="30"/>
      <c r="AO513" s="30"/>
      <c r="AP513" s="30"/>
      <c r="AQ513" s="30"/>
      <c r="AR513" s="30"/>
      <c r="AS513" s="30">
        <f t="shared" si="1613"/>
        <v>1432.5999999999999</v>
      </c>
      <c r="AT513" s="30">
        <f t="shared" si="1614"/>
        <v>1461.3</v>
      </c>
      <c r="AU513" s="30">
        <f t="shared" si="1615"/>
        <v>1461.3</v>
      </c>
      <c r="AV513" s="30"/>
      <c r="AW513" s="30"/>
      <c r="AX513" s="30"/>
      <c r="AY513" s="30">
        <f t="shared" si="1616"/>
        <v>1432.5999999999999</v>
      </c>
      <c r="AZ513" s="30">
        <f t="shared" si="1617"/>
        <v>1461.3</v>
      </c>
      <c r="BA513" s="30">
        <f t="shared" si="1618"/>
        <v>1461.3</v>
      </c>
      <c r="BB513" s="30"/>
      <c r="BC513" s="30"/>
      <c r="BD513" s="30"/>
      <c r="BE513" s="30"/>
      <c r="BF513" s="30"/>
      <c r="BG513" s="30"/>
      <c r="BH513" s="30"/>
      <c r="BI513" s="30"/>
      <c r="BJ513" s="30"/>
      <c r="BK513" s="30"/>
      <c r="BL513" s="30">
        <f t="shared" si="1610"/>
        <v>1432.5999999999999</v>
      </c>
      <c r="BM513" s="30">
        <f t="shared" si="1611"/>
        <v>1461.3</v>
      </c>
      <c r="BN513" s="30">
        <f t="shared" si="1612"/>
        <v>1461.3</v>
      </c>
      <c r="BO513" s="30"/>
      <c r="BP513" s="31"/>
      <c r="BQ513" s="1"/>
      <c r="BR513" s="1"/>
      <c r="BS513" s="1"/>
      <c r="BT513" s="1"/>
      <c r="BU513" s="1"/>
      <c r="BV513" s="1"/>
      <c r="BW513" s="1"/>
      <c r="BX513" s="1"/>
      <c r="BY513" s="1"/>
    </row>
    <row r="514" ht="31.5">
      <c r="A514" s="28" t="s">
        <v>294</v>
      </c>
      <c r="B514" s="28" t="s">
        <v>73</v>
      </c>
      <c r="C514" s="28" t="s">
        <v>251</v>
      </c>
      <c r="D514" s="28" t="s">
        <v>315</v>
      </c>
      <c r="E514" s="14" t="s">
        <v>38</v>
      </c>
      <c r="F514" s="29" t="s">
        <v>39</v>
      </c>
      <c r="G514" s="30">
        <v>350</v>
      </c>
      <c r="H514" s="30">
        <v>350</v>
      </c>
      <c r="I514" s="30">
        <v>350</v>
      </c>
      <c r="J514" s="30"/>
      <c r="K514" s="30"/>
      <c r="L514" s="30"/>
      <c r="M514" s="30">
        <f t="shared" si="1668"/>
        <v>350</v>
      </c>
      <c r="N514" s="30">
        <f t="shared" si="1669"/>
        <v>350</v>
      </c>
      <c r="O514" s="30">
        <f t="shared" si="1670"/>
        <v>350</v>
      </c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>
        <f t="shared" si="1638"/>
        <v>350</v>
      </c>
      <c r="AD514" s="30">
        <f t="shared" si="1639"/>
        <v>350</v>
      </c>
      <c r="AE514" s="30">
        <f t="shared" si="1640"/>
        <v>350</v>
      </c>
      <c r="AF514" s="30"/>
      <c r="AG514" s="30">
        <f t="shared" si="1642"/>
        <v>350</v>
      </c>
      <c r="AH514" s="30">
        <f t="shared" si="1643"/>
        <v>350</v>
      </c>
      <c r="AI514" s="30">
        <f t="shared" si="1644"/>
        <v>350</v>
      </c>
      <c r="AJ514" s="30"/>
      <c r="AK514" s="30"/>
      <c r="AL514" s="30"/>
      <c r="AM514" s="30"/>
      <c r="AN514" s="30"/>
      <c r="AO514" s="30"/>
      <c r="AP514" s="30"/>
      <c r="AQ514" s="30"/>
      <c r="AR514" s="30"/>
      <c r="AS514" s="30">
        <f t="shared" si="1613"/>
        <v>350</v>
      </c>
      <c r="AT514" s="30">
        <f t="shared" si="1614"/>
        <v>350</v>
      </c>
      <c r="AU514" s="30">
        <f t="shared" si="1615"/>
        <v>350</v>
      </c>
      <c r="AV514" s="30"/>
      <c r="AW514" s="30"/>
      <c r="AX514" s="30"/>
      <c r="AY514" s="30">
        <f t="shared" si="1616"/>
        <v>350</v>
      </c>
      <c r="AZ514" s="30">
        <f t="shared" si="1617"/>
        <v>350</v>
      </c>
      <c r="BA514" s="30">
        <f t="shared" si="1618"/>
        <v>350</v>
      </c>
      <c r="BB514" s="30"/>
      <c r="BC514" s="30"/>
      <c r="BD514" s="30"/>
      <c r="BE514" s="30"/>
      <c r="BF514" s="30"/>
      <c r="BG514" s="30"/>
      <c r="BH514" s="30"/>
      <c r="BI514" s="30"/>
      <c r="BJ514" s="30"/>
      <c r="BK514" s="30"/>
      <c r="BL514" s="30">
        <f t="shared" si="1610"/>
        <v>350</v>
      </c>
      <c r="BM514" s="30">
        <f t="shared" si="1611"/>
        <v>350</v>
      </c>
      <c r="BN514" s="30">
        <f t="shared" si="1612"/>
        <v>350</v>
      </c>
      <c r="BO514" s="30"/>
      <c r="BP514" s="31"/>
      <c r="BQ514" s="1"/>
      <c r="BR514" s="1"/>
      <c r="BS514" s="1"/>
      <c r="BT514" s="1"/>
      <c r="BU514" s="1"/>
      <c r="BV514" s="1"/>
      <c r="BW514" s="1"/>
      <c r="BX514" s="1"/>
      <c r="BY514" s="1"/>
    </row>
    <row r="515" ht="63">
      <c r="A515" s="28" t="s">
        <v>294</v>
      </c>
      <c r="B515" s="28" t="s">
        <v>73</v>
      </c>
      <c r="C515" s="28" t="s">
        <v>251</v>
      </c>
      <c r="D515" s="28" t="s">
        <v>318</v>
      </c>
      <c r="E515" s="15"/>
      <c r="F515" s="29" t="s">
        <v>319</v>
      </c>
      <c r="G515" s="30">
        <f t="shared" ref="G515:G516" si="1671">G516</f>
        <v>447.60000000000002</v>
      </c>
      <c r="H515" s="30">
        <f t="shared" ref="H515:H516" si="1672">H516</f>
        <v>447.60000000000002</v>
      </c>
      <c r="I515" s="30">
        <f t="shared" ref="I515:I516" si="1673">I516</f>
        <v>447.60000000000002</v>
      </c>
      <c r="J515" s="30">
        <f t="shared" ref="J515:J516" si="1674">J516</f>
        <v>0</v>
      </c>
      <c r="K515" s="30">
        <f t="shared" ref="K515:K516" si="1675">K516</f>
        <v>0</v>
      </c>
      <c r="L515" s="30">
        <f t="shared" ref="L515:L516" si="1676">L516</f>
        <v>0</v>
      </c>
      <c r="M515" s="30">
        <f t="shared" si="1668"/>
        <v>447.60000000000002</v>
      </c>
      <c r="N515" s="30">
        <f t="shared" si="1669"/>
        <v>447.60000000000002</v>
      </c>
      <c r="O515" s="30">
        <f t="shared" si="1670"/>
        <v>447.60000000000002</v>
      </c>
      <c r="P515" s="30">
        <f t="shared" ref="P515:P516" si="1677">P516</f>
        <v>0</v>
      </c>
      <c r="Q515" s="30">
        <f t="shared" ref="Q515:Q516" si="1678">Q516</f>
        <v>0</v>
      </c>
      <c r="R515" s="30">
        <f t="shared" ref="R515:R516" si="1679">R516</f>
        <v>35.506999999999998</v>
      </c>
      <c r="S515" s="30">
        <f t="shared" ref="S515:S516" si="1680">S516</f>
        <v>0</v>
      </c>
      <c r="T515" s="30">
        <f t="shared" ref="T515:T516" si="1681">T516</f>
        <v>0</v>
      </c>
      <c r="U515" s="30">
        <f t="shared" ref="U515:U516" si="1682">U516</f>
        <v>0</v>
      </c>
      <c r="V515" s="30">
        <f t="shared" ref="V515:V516" si="1683">V516</f>
        <v>0</v>
      </c>
      <c r="W515" s="30">
        <f t="shared" ref="W515:W516" si="1684">W516</f>
        <v>0</v>
      </c>
      <c r="X515" s="30">
        <f t="shared" ref="X515:X516" si="1685">X516</f>
        <v>0</v>
      </c>
      <c r="Y515" s="30">
        <f t="shared" ref="Y515:Y516" si="1686">Y516</f>
        <v>0</v>
      </c>
      <c r="Z515" s="30">
        <f t="shared" ref="Z515:Z516" si="1687">Z516</f>
        <v>0</v>
      </c>
      <c r="AA515" s="30">
        <f t="shared" ref="AA515:AA516" si="1688">AA516</f>
        <v>0</v>
      </c>
      <c r="AB515" s="30">
        <f t="shared" ref="AB515:AB516" si="1689">AB516</f>
        <v>0</v>
      </c>
      <c r="AC515" s="30">
        <f t="shared" si="1638"/>
        <v>483.10700000000003</v>
      </c>
      <c r="AD515" s="30">
        <f t="shared" si="1639"/>
        <v>447.60000000000002</v>
      </c>
      <c r="AE515" s="30">
        <f t="shared" si="1640"/>
        <v>447.60000000000002</v>
      </c>
      <c r="AF515" s="30">
        <f t="shared" ref="AF515:AF516" si="1690">AF516</f>
        <v>0</v>
      </c>
      <c r="AG515" s="30">
        <f t="shared" si="1642"/>
        <v>483.10700000000003</v>
      </c>
      <c r="AH515" s="30">
        <f t="shared" si="1643"/>
        <v>447.60000000000002</v>
      </c>
      <c r="AI515" s="30">
        <f t="shared" si="1644"/>
        <v>447.60000000000002</v>
      </c>
      <c r="AJ515" s="30">
        <f t="shared" ref="AJ515:AJ516" si="1691">AJ516</f>
        <v>0</v>
      </c>
      <c r="AK515" s="30">
        <f t="shared" ref="AK515:AK516" si="1692">AK516</f>
        <v>0</v>
      </c>
      <c r="AL515" s="30">
        <f t="shared" ref="AL515:AL516" si="1693">AL516</f>
        <v>0</v>
      </c>
      <c r="AM515" s="30">
        <f t="shared" ref="AM515:AM516" si="1694">AM516</f>
        <v>0</v>
      </c>
      <c r="AN515" s="30">
        <f t="shared" ref="AN515:AN516" si="1695">AN516</f>
        <v>0</v>
      </c>
      <c r="AO515" s="30">
        <f t="shared" ref="AO515:AO516" si="1696">AO516</f>
        <v>0</v>
      </c>
      <c r="AP515" s="30">
        <f t="shared" ref="AP515:AP516" si="1697">AP516</f>
        <v>0</v>
      </c>
      <c r="AQ515" s="30">
        <f t="shared" ref="AQ515:AQ516" si="1698">AQ516</f>
        <v>0</v>
      </c>
      <c r="AR515" s="30">
        <f t="shared" ref="AR515:AR516" si="1699">AR516</f>
        <v>0</v>
      </c>
      <c r="AS515" s="30">
        <f t="shared" si="1613"/>
        <v>483.10700000000003</v>
      </c>
      <c r="AT515" s="30">
        <f t="shared" si="1614"/>
        <v>447.60000000000002</v>
      </c>
      <c r="AU515" s="30">
        <f t="shared" si="1615"/>
        <v>447.60000000000002</v>
      </c>
      <c r="AV515" s="30">
        <f t="shared" ref="AV515:AV516" si="1700">AV516</f>
        <v>0</v>
      </c>
      <c r="AW515" s="30">
        <f t="shared" ref="AW515:AW516" si="1701">AW516</f>
        <v>0</v>
      </c>
      <c r="AX515" s="30">
        <f t="shared" ref="AX515:AX516" si="1702">AX516</f>
        <v>0</v>
      </c>
      <c r="AY515" s="30">
        <f t="shared" si="1616"/>
        <v>483.10700000000003</v>
      </c>
      <c r="AZ515" s="30">
        <f t="shared" si="1617"/>
        <v>447.60000000000002</v>
      </c>
      <c r="BA515" s="30">
        <f t="shared" si="1618"/>
        <v>447.60000000000002</v>
      </c>
      <c r="BB515" s="30">
        <f t="shared" ref="BB515:BB516" si="1703">BB516</f>
        <v>0</v>
      </c>
      <c r="BC515" s="30">
        <f t="shared" ref="BC515:BC516" si="1704">BC516</f>
        <v>0</v>
      </c>
      <c r="BD515" s="30">
        <f t="shared" ref="BD515:BD516" si="1705">BD516</f>
        <v>0</v>
      </c>
      <c r="BE515" s="30">
        <f t="shared" ref="BE515:BE516" si="1706">BE516</f>
        <v>0</v>
      </c>
      <c r="BF515" s="30">
        <f t="shared" ref="BF515:BF516" si="1707">BF516</f>
        <v>0</v>
      </c>
      <c r="BG515" s="30">
        <f t="shared" ref="BG515:BG516" si="1708">BG516</f>
        <v>0</v>
      </c>
      <c r="BH515" s="30">
        <f t="shared" ref="BH515:BH516" si="1709">BH516</f>
        <v>0</v>
      </c>
      <c r="BI515" s="30">
        <f t="shared" ref="BI515:BI516" si="1710">BI516</f>
        <v>0</v>
      </c>
      <c r="BJ515" s="30">
        <f t="shared" ref="BJ515:BJ516" si="1711">BJ516</f>
        <v>0</v>
      </c>
      <c r="BK515" s="30">
        <f t="shared" ref="BK515:BK516" si="1712">BK516</f>
        <v>0</v>
      </c>
      <c r="BL515" s="30">
        <f t="shared" si="1610"/>
        <v>483.10700000000003</v>
      </c>
      <c r="BM515" s="30">
        <f t="shared" si="1611"/>
        <v>447.60000000000002</v>
      </c>
      <c r="BN515" s="30">
        <f t="shared" si="1612"/>
        <v>447.60000000000002</v>
      </c>
      <c r="BO515" s="30">
        <f t="shared" ref="BO515:BO516" si="1713">BO516</f>
        <v>0</v>
      </c>
      <c r="BP515" s="31"/>
      <c r="BQ515" s="1"/>
      <c r="BR515" s="1"/>
      <c r="BS515" s="1"/>
      <c r="BT515" s="1"/>
      <c r="BU515" s="1"/>
      <c r="BV515" s="1"/>
      <c r="BW515" s="1"/>
      <c r="BX515" s="1"/>
      <c r="BY515" s="1"/>
    </row>
    <row r="516">
      <c r="A516" s="28" t="s">
        <v>294</v>
      </c>
      <c r="B516" s="28" t="s">
        <v>73</v>
      </c>
      <c r="C516" s="28" t="s">
        <v>251</v>
      </c>
      <c r="D516" s="28" t="s">
        <v>320</v>
      </c>
      <c r="E516" s="15"/>
      <c r="F516" s="29" t="s">
        <v>205</v>
      </c>
      <c r="G516" s="30">
        <f t="shared" si="1671"/>
        <v>447.60000000000002</v>
      </c>
      <c r="H516" s="30">
        <f t="shared" si="1672"/>
        <v>447.60000000000002</v>
      </c>
      <c r="I516" s="30">
        <f t="shared" si="1673"/>
        <v>447.60000000000002</v>
      </c>
      <c r="J516" s="30">
        <f t="shared" si="1674"/>
        <v>0</v>
      </c>
      <c r="K516" s="30">
        <f t="shared" si="1675"/>
        <v>0</v>
      </c>
      <c r="L516" s="30">
        <f t="shared" si="1676"/>
        <v>0</v>
      </c>
      <c r="M516" s="30">
        <f t="shared" si="1668"/>
        <v>447.60000000000002</v>
      </c>
      <c r="N516" s="30">
        <f t="shared" si="1669"/>
        <v>447.60000000000002</v>
      </c>
      <c r="O516" s="30">
        <f t="shared" si="1670"/>
        <v>447.60000000000002</v>
      </c>
      <c r="P516" s="30">
        <f t="shared" si="1677"/>
        <v>0</v>
      </c>
      <c r="Q516" s="30">
        <f t="shared" si="1678"/>
        <v>0</v>
      </c>
      <c r="R516" s="30">
        <f t="shared" si="1679"/>
        <v>35.506999999999998</v>
      </c>
      <c r="S516" s="30">
        <f t="shared" si="1680"/>
        <v>0</v>
      </c>
      <c r="T516" s="30">
        <f t="shared" si="1681"/>
        <v>0</v>
      </c>
      <c r="U516" s="30">
        <f t="shared" si="1682"/>
        <v>0</v>
      </c>
      <c r="V516" s="30">
        <f t="shared" si="1683"/>
        <v>0</v>
      </c>
      <c r="W516" s="30">
        <f t="shared" si="1684"/>
        <v>0</v>
      </c>
      <c r="X516" s="30">
        <f t="shared" si="1685"/>
        <v>0</v>
      </c>
      <c r="Y516" s="30">
        <f t="shared" si="1686"/>
        <v>0</v>
      </c>
      <c r="Z516" s="30">
        <f t="shared" si="1687"/>
        <v>0</v>
      </c>
      <c r="AA516" s="30">
        <f t="shared" si="1688"/>
        <v>0</v>
      </c>
      <c r="AB516" s="30">
        <f t="shared" si="1689"/>
        <v>0</v>
      </c>
      <c r="AC516" s="30">
        <f t="shared" si="1638"/>
        <v>483.10700000000003</v>
      </c>
      <c r="AD516" s="30">
        <f t="shared" si="1639"/>
        <v>447.60000000000002</v>
      </c>
      <c r="AE516" s="30">
        <f t="shared" si="1640"/>
        <v>447.60000000000002</v>
      </c>
      <c r="AF516" s="30">
        <f t="shared" si="1690"/>
        <v>0</v>
      </c>
      <c r="AG516" s="30">
        <f t="shared" si="1642"/>
        <v>483.10700000000003</v>
      </c>
      <c r="AH516" s="30">
        <f t="shared" si="1643"/>
        <v>447.60000000000002</v>
      </c>
      <c r="AI516" s="30">
        <f t="shared" si="1644"/>
        <v>447.60000000000002</v>
      </c>
      <c r="AJ516" s="30">
        <f t="shared" si="1691"/>
        <v>0</v>
      </c>
      <c r="AK516" s="30">
        <f t="shared" si="1692"/>
        <v>0</v>
      </c>
      <c r="AL516" s="30">
        <f t="shared" si="1693"/>
        <v>0</v>
      </c>
      <c r="AM516" s="30">
        <f t="shared" si="1694"/>
        <v>0</v>
      </c>
      <c r="AN516" s="30">
        <f t="shared" si="1695"/>
        <v>0</v>
      </c>
      <c r="AO516" s="30">
        <f t="shared" si="1696"/>
        <v>0</v>
      </c>
      <c r="AP516" s="30">
        <f t="shared" si="1697"/>
        <v>0</v>
      </c>
      <c r="AQ516" s="30">
        <f t="shared" si="1698"/>
        <v>0</v>
      </c>
      <c r="AR516" s="30">
        <f t="shared" si="1699"/>
        <v>0</v>
      </c>
      <c r="AS516" s="30">
        <f t="shared" si="1613"/>
        <v>483.10700000000003</v>
      </c>
      <c r="AT516" s="30">
        <f t="shared" si="1614"/>
        <v>447.60000000000002</v>
      </c>
      <c r="AU516" s="30">
        <f t="shared" si="1615"/>
        <v>447.60000000000002</v>
      </c>
      <c r="AV516" s="30">
        <f t="shared" si="1700"/>
        <v>0</v>
      </c>
      <c r="AW516" s="30">
        <f t="shared" si="1701"/>
        <v>0</v>
      </c>
      <c r="AX516" s="30">
        <f t="shared" si="1702"/>
        <v>0</v>
      </c>
      <c r="AY516" s="30">
        <f t="shared" si="1616"/>
        <v>483.10700000000003</v>
      </c>
      <c r="AZ516" s="30">
        <f t="shared" si="1617"/>
        <v>447.60000000000002</v>
      </c>
      <c r="BA516" s="30">
        <f t="shared" si="1618"/>
        <v>447.60000000000002</v>
      </c>
      <c r="BB516" s="30">
        <f t="shared" si="1703"/>
        <v>0</v>
      </c>
      <c r="BC516" s="30">
        <f t="shared" si="1704"/>
        <v>0</v>
      </c>
      <c r="BD516" s="30">
        <f t="shared" si="1705"/>
        <v>0</v>
      </c>
      <c r="BE516" s="30">
        <f t="shared" si="1706"/>
        <v>0</v>
      </c>
      <c r="BF516" s="30">
        <f t="shared" si="1707"/>
        <v>0</v>
      </c>
      <c r="BG516" s="30">
        <f t="shared" si="1708"/>
        <v>0</v>
      </c>
      <c r="BH516" s="30">
        <f t="shared" si="1709"/>
        <v>0</v>
      </c>
      <c r="BI516" s="30">
        <f t="shared" si="1710"/>
        <v>0</v>
      </c>
      <c r="BJ516" s="30">
        <f t="shared" si="1711"/>
        <v>0</v>
      </c>
      <c r="BK516" s="30">
        <f t="shared" si="1712"/>
        <v>0</v>
      </c>
      <c r="BL516" s="30">
        <f t="shared" si="1610"/>
        <v>483.10700000000003</v>
      </c>
      <c r="BM516" s="30">
        <f t="shared" si="1611"/>
        <v>447.60000000000002</v>
      </c>
      <c r="BN516" s="30">
        <f t="shared" si="1612"/>
        <v>447.60000000000002</v>
      </c>
      <c r="BO516" s="30">
        <f t="shared" si="1713"/>
        <v>0</v>
      </c>
      <c r="BP516" s="31"/>
      <c r="BQ516" s="1"/>
      <c r="BR516" s="1"/>
      <c r="BS516" s="1"/>
      <c r="BT516" s="1"/>
      <c r="BU516" s="1"/>
      <c r="BV516" s="1"/>
      <c r="BW516" s="1"/>
      <c r="BX516" s="1"/>
      <c r="BY516" s="1"/>
    </row>
    <row r="517" ht="31.5">
      <c r="A517" s="28" t="s">
        <v>294</v>
      </c>
      <c r="B517" s="28" t="s">
        <v>73</v>
      </c>
      <c r="C517" s="28" t="s">
        <v>251</v>
      </c>
      <c r="D517" s="28" t="s">
        <v>320</v>
      </c>
      <c r="E517" s="14" t="s">
        <v>127</v>
      </c>
      <c r="F517" s="29" t="s">
        <v>128</v>
      </c>
      <c r="G517" s="30">
        <v>447.60000000000002</v>
      </c>
      <c r="H517" s="30">
        <v>447.60000000000002</v>
      </c>
      <c r="I517" s="30">
        <v>447.60000000000002</v>
      </c>
      <c r="J517" s="30"/>
      <c r="K517" s="30"/>
      <c r="L517" s="30"/>
      <c r="M517" s="30">
        <f t="shared" si="1668"/>
        <v>447.60000000000002</v>
      </c>
      <c r="N517" s="30">
        <f t="shared" si="1669"/>
        <v>447.60000000000002</v>
      </c>
      <c r="O517" s="30">
        <f t="shared" si="1670"/>
        <v>447.60000000000002</v>
      </c>
      <c r="P517" s="30"/>
      <c r="Q517" s="30"/>
      <c r="R517" s="30">
        <v>35.506999999999998</v>
      </c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>
        <f t="shared" si="1638"/>
        <v>483.10700000000003</v>
      </c>
      <c r="AD517" s="30">
        <f t="shared" si="1639"/>
        <v>447.60000000000002</v>
      </c>
      <c r="AE517" s="30">
        <f t="shared" si="1640"/>
        <v>447.60000000000002</v>
      </c>
      <c r="AF517" s="30"/>
      <c r="AG517" s="30">
        <f t="shared" si="1642"/>
        <v>483.10700000000003</v>
      </c>
      <c r="AH517" s="30">
        <f t="shared" si="1643"/>
        <v>447.60000000000002</v>
      </c>
      <c r="AI517" s="30">
        <f t="shared" si="1644"/>
        <v>447.60000000000002</v>
      </c>
      <c r="AJ517" s="30"/>
      <c r="AK517" s="30"/>
      <c r="AL517" s="30"/>
      <c r="AM517" s="30"/>
      <c r="AN517" s="30"/>
      <c r="AO517" s="30"/>
      <c r="AP517" s="30"/>
      <c r="AQ517" s="30"/>
      <c r="AR517" s="30"/>
      <c r="AS517" s="30">
        <f t="shared" si="1613"/>
        <v>483.10700000000003</v>
      </c>
      <c r="AT517" s="30">
        <f t="shared" si="1614"/>
        <v>447.60000000000002</v>
      </c>
      <c r="AU517" s="30">
        <f t="shared" si="1615"/>
        <v>447.60000000000002</v>
      </c>
      <c r="AV517" s="30"/>
      <c r="AW517" s="30"/>
      <c r="AX517" s="30"/>
      <c r="AY517" s="30">
        <f t="shared" si="1616"/>
        <v>483.10700000000003</v>
      </c>
      <c r="AZ517" s="30">
        <f t="shared" si="1617"/>
        <v>447.60000000000002</v>
      </c>
      <c r="BA517" s="30">
        <f t="shared" si="1618"/>
        <v>447.60000000000002</v>
      </c>
      <c r="BB517" s="30"/>
      <c r="BC517" s="30"/>
      <c r="BD517" s="30"/>
      <c r="BE517" s="30"/>
      <c r="BF517" s="30"/>
      <c r="BG517" s="30"/>
      <c r="BH517" s="30"/>
      <c r="BI517" s="30"/>
      <c r="BJ517" s="30"/>
      <c r="BK517" s="30"/>
      <c r="BL517" s="30">
        <f t="shared" si="1610"/>
        <v>483.10700000000003</v>
      </c>
      <c r="BM517" s="30">
        <f t="shared" si="1611"/>
        <v>447.60000000000002</v>
      </c>
      <c r="BN517" s="30">
        <f t="shared" si="1612"/>
        <v>447.60000000000002</v>
      </c>
      <c r="BO517" s="30"/>
      <c r="BP517" s="31"/>
      <c r="BQ517" s="1"/>
      <c r="BR517" s="1"/>
      <c r="BS517" s="1"/>
      <c r="BT517" s="1"/>
      <c r="BU517" s="1"/>
      <c r="BV517" s="1"/>
      <c r="BW517" s="1"/>
      <c r="BX517" s="1"/>
      <c r="BY517" s="1"/>
    </row>
    <row r="518" ht="47.25">
      <c r="A518" s="28" t="s">
        <v>294</v>
      </c>
      <c r="B518" s="28" t="s">
        <v>73</v>
      </c>
      <c r="C518" s="28" t="s">
        <v>251</v>
      </c>
      <c r="D518" s="28" t="s">
        <v>394</v>
      </c>
      <c r="E518" s="15"/>
      <c r="F518" s="29" t="s">
        <v>395</v>
      </c>
      <c r="G518" s="30">
        <f>G519+G522+G525</f>
        <v>725787.09999999998</v>
      </c>
      <c r="H518" s="30">
        <f>H519+H522+H525</f>
        <v>744980.89999999991</v>
      </c>
      <c r="I518" s="30">
        <f>I519+I522+I525</f>
        <v>745180.19999999995</v>
      </c>
      <c r="J518" s="30">
        <f>J519+J522+J525</f>
        <v>0</v>
      </c>
      <c r="K518" s="30">
        <f>K519+K522+K525</f>
        <v>0</v>
      </c>
      <c r="L518" s="30">
        <f>L519+L522+L525</f>
        <v>0</v>
      </c>
      <c r="M518" s="30">
        <f t="shared" si="1668"/>
        <v>725787.09999999998</v>
      </c>
      <c r="N518" s="30">
        <f t="shared" si="1669"/>
        <v>744980.89999999991</v>
      </c>
      <c r="O518" s="30">
        <f t="shared" si="1670"/>
        <v>745180.19999999995</v>
      </c>
      <c r="P518" s="30">
        <f>P519+P522+P525</f>
        <v>0</v>
      </c>
      <c r="Q518" s="30">
        <f>Q519+Q522+Q525</f>
        <v>0</v>
      </c>
      <c r="R518" s="30">
        <f>R519+R522+R525</f>
        <v>0</v>
      </c>
      <c r="S518" s="30">
        <f>S519+S522+S525</f>
        <v>0</v>
      </c>
      <c r="T518" s="30">
        <f>T519+T522+T525</f>
        <v>0</v>
      </c>
      <c r="U518" s="30">
        <f>U519+U522+U525</f>
        <v>0</v>
      </c>
      <c r="V518" s="30">
        <f>V519+V522+V525</f>
        <v>0</v>
      </c>
      <c r="W518" s="30">
        <f>W519+W522+W525</f>
        <v>0</v>
      </c>
      <c r="X518" s="30">
        <f>X519+X522+X525</f>
        <v>0</v>
      </c>
      <c r="Y518" s="30">
        <f>Y519+Y522+Y525</f>
        <v>0</v>
      </c>
      <c r="Z518" s="30">
        <f>Z519+Z522+Z525</f>
        <v>0</v>
      </c>
      <c r="AA518" s="30">
        <f>AA519+AA522+AA525</f>
        <v>0</v>
      </c>
      <c r="AB518" s="30">
        <f>AB519+AB522+AB525</f>
        <v>0</v>
      </c>
      <c r="AC518" s="30">
        <f t="shared" si="1638"/>
        <v>725787.09999999998</v>
      </c>
      <c r="AD518" s="30">
        <f t="shared" si="1639"/>
        <v>744980.89999999991</v>
      </c>
      <c r="AE518" s="30">
        <f t="shared" si="1640"/>
        <v>745180.19999999995</v>
      </c>
      <c r="AF518" s="30">
        <f>AF519+AF522+AF525</f>
        <v>0</v>
      </c>
      <c r="AG518" s="30">
        <f t="shared" si="1642"/>
        <v>725787.09999999998</v>
      </c>
      <c r="AH518" s="30">
        <f t="shared" si="1643"/>
        <v>744980.89999999991</v>
      </c>
      <c r="AI518" s="30">
        <f t="shared" si="1644"/>
        <v>745180.19999999995</v>
      </c>
      <c r="AJ518" s="30">
        <f>AJ519+AJ522+AJ525</f>
        <v>0</v>
      </c>
      <c r="AK518" s="30">
        <f>AK519+AK522+AK525</f>
        <v>0</v>
      </c>
      <c r="AL518" s="30">
        <f>AL519+AL522+AL525</f>
        <v>-2564.6999999999998</v>
      </c>
      <c r="AM518" s="30">
        <f>AM519+AM522+AM525</f>
        <v>0</v>
      </c>
      <c r="AN518" s="30">
        <f>AN519+AN522+AN525</f>
        <v>0</v>
      </c>
      <c r="AO518" s="30">
        <f>AO519+AO522+AO525</f>
        <v>0</v>
      </c>
      <c r="AP518" s="30">
        <f>AP519+AP522+AP525</f>
        <v>0</v>
      </c>
      <c r="AQ518" s="30">
        <f>AQ519+AQ522+AQ525</f>
        <v>0</v>
      </c>
      <c r="AR518" s="30">
        <f>AR519+AR522+AR525</f>
        <v>0</v>
      </c>
      <c r="AS518" s="30">
        <f t="shared" si="1613"/>
        <v>723222.40000000002</v>
      </c>
      <c r="AT518" s="30">
        <f t="shared" si="1614"/>
        <v>744980.89999999991</v>
      </c>
      <c r="AU518" s="30">
        <f t="shared" si="1615"/>
        <v>745180.19999999995</v>
      </c>
      <c r="AV518" s="30">
        <f>AV519+AV522+AV525</f>
        <v>0</v>
      </c>
      <c r="AW518" s="30">
        <f>AW519+AW522+AW525</f>
        <v>0</v>
      </c>
      <c r="AX518" s="30">
        <f>AX519+AX522+AX525</f>
        <v>0</v>
      </c>
      <c r="AY518" s="30">
        <f t="shared" si="1616"/>
        <v>723222.40000000002</v>
      </c>
      <c r="AZ518" s="30">
        <f t="shared" si="1617"/>
        <v>744980.89999999991</v>
      </c>
      <c r="BA518" s="30">
        <f t="shared" si="1618"/>
        <v>745180.19999999995</v>
      </c>
      <c r="BB518" s="30">
        <f>BB519+BB522+BB525</f>
        <v>0</v>
      </c>
      <c r="BC518" s="30">
        <f>BC519+BC522+BC525</f>
        <v>0</v>
      </c>
      <c r="BD518" s="30">
        <f>BD519+BD522+BD525</f>
        <v>0</v>
      </c>
      <c r="BE518" s="30">
        <f>BE519+BE522+BE525</f>
        <v>0</v>
      </c>
      <c r="BF518" s="30">
        <f>BF519+BF522+BF525</f>
        <v>0</v>
      </c>
      <c r="BG518" s="30">
        <f>BG519+BG522+BG525</f>
        <v>0</v>
      </c>
      <c r="BH518" s="30">
        <f>BH519+BH522+BH525</f>
        <v>0</v>
      </c>
      <c r="BI518" s="30">
        <f>BI519+BI522+BI525</f>
        <v>0</v>
      </c>
      <c r="BJ518" s="30">
        <f>BJ519+BJ522+BJ525</f>
        <v>0</v>
      </c>
      <c r="BK518" s="30">
        <f>BK519+BK522+BK525</f>
        <v>0</v>
      </c>
      <c r="BL518" s="30">
        <f t="shared" si="1610"/>
        <v>723222.40000000002</v>
      </c>
      <c r="BM518" s="30">
        <f t="shared" si="1611"/>
        <v>744980.89999999991</v>
      </c>
      <c r="BN518" s="30">
        <f t="shared" si="1612"/>
        <v>745180.19999999995</v>
      </c>
      <c r="BO518" s="30">
        <f>BO519+BO522+BO525</f>
        <v>0</v>
      </c>
      <c r="BP518" s="31"/>
      <c r="BQ518" s="1"/>
      <c r="BR518" s="1"/>
      <c r="BS518" s="1"/>
      <c r="BT518" s="1"/>
      <c r="BU518" s="1"/>
      <c r="BV518" s="1"/>
      <c r="BW518" s="1"/>
      <c r="BX518" s="1"/>
      <c r="BY518" s="1"/>
    </row>
    <row r="519">
      <c r="A519" s="28" t="s">
        <v>294</v>
      </c>
      <c r="B519" s="28" t="s">
        <v>73</v>
      </c>
      <c r="C519" s="28" t="s">
        <v>251</v>
      </c>
      <c r="D519" s="28" t="s">
        <v>396</v>
      </c>
      <c r="E519" s="15"/>
      <c r="F519" s="29" t="s">
        <v>49</v>
      </c>
      <c r="G519" s="30">
        <f>G520+G521</f>
        <v>136983.70000000001</v>
      </c>
      <c r="H519" s="30">
        <f>H520+H521</f>
        <v>140710.29999999999</v>
      </c>
      <c r="I519" s="30">
        <f>I520+I521</f>
        <v>140710.29999999999</v>
      </c>
      <c r="J519" s="30">
        <f>J520+J521</f>
        <v>0</v>
      </c>
      <c r="K519" s="30">
        <f>K520+K521</f>
        <v>0</v>
      </c>
      <c r="L519" s="30">
        <f>L520+L521</f>
        <v>0</v>
      </c>
      <c r="M519" s="30">
        <f t="shared" si="1668"/>
        <v>136983.70000000001</v>
      </c>
      <c r="N519" s="30">
        <f t="shared" si="1669"/>
        <v>140710.29999999999</v>
      </c>
      <c r="O519" s="30">
        <f t="shared" si="1670"/>
        <v>140710.29999999999</v>
      </c>
      <c r="P519" s="30">
        <f>P520+P521</f>
        <v>0</v>
      </c>
      <c r="Q519" s="30">
        <f>Q520+Q521</f>
        <v>0</v>
      </c>
      <c r="R519" s="30">
        <f>R520+R521</f>
        <v>0</v>
      </c>
      <c r="S519" s="30">
        <f>S520+S521</f>
        <v>0</v>
      </c>
      <c r="T519" s="30">
        <f>T520+T521</f>
        <v>0</v>
      </c>
      <c r="U519" s="30">
        <f>U520+U521</f>
        <v>0</v>
      </c>
      <c r="V519" s="30">
        <f>V520+V521</f>
        <v>0</v>
      </c>
      <c r="W519" s="30">
        <f>W520+W521</f>
        <v>0</v>
      </c>
      <c r="X519" s="30">
        <f>X520+X521</f>
        <v>0</v>
      </c>
      <c r="Y519" s="30">
        <f>Y520+Y521</f>
        <v>0</v>
      </c>
      <c r="Z519" s="30">
        <f>Z520+Z521</f>
        <v>0</v>
      </c>
      <c r="AA519" s="30">
        <f>AA520+AA521</f>
        <v>0</v>
      </c>
      <c r="AB519" s="30">
        <f>AB520+AB521</f>
        <v>0</v>
      </c>
      <c r="AC519" s="30">
        <f t="shared" si="1638"/>
        <v>136983.70000000001</v>
      </c>
      <c r="AD519" s="30">
        <f t="shared" si="1639"/>
        <v>140710.29999999999</v>
      </c>
      <c r="AE519" s="30">
        <f t="shared" si="1640"/>
        <v>140710.29999999999</v>
      </c>
      <c r="AF519" s="30">
        <f>AF520+AF521</f>
        <v>0</v>
      </c>
      <c r="AG519" s="30">
        <f t="shared" si="1642"/>
        <v>136983.70000000001</v>
      </c>
      <c r="AH519" s="30">
        <f t="shared" si="1643"/>
        <v>140710.29999999999</v>
      </c>
      <c r="AI519" s="30">
        <f t="shared" si="1644"/>
        <v>140710.29999999999</v>
      </c>
      <c r="AJ519" s="30">
        <f>AJ520+AJ521</f>
        <v>0</v>
      </c>
      <c r="AK519" s="30">
        <f>AK520+AK521</f>
        <v>0</v>
      </c>
      <c r="AL519" s="30">
        <f>AL520+AL521</f>
        <v>-1854</v>
      </c>
      <c r="AM519" s="30">
        <f>AM520+AM521</f>
        <v>0</v>
      </c>
      <c r="AN519" s="30">
        <f>AN520+AN521</f>
        <v>0</v>
      </c>
      <c r="AO519" s="30">
        <f>AO520+AO521</f>
        <v>0</v>
      </c>
      <c r="AP519" s="30">
        <f>AP520+AP521</f>
        <v>0</v>
      </c>
      <c r="AQ519" s="30">
        <f>AQ520+AQ521</f>
        <v>0</v>
      </c>
      <c r="AR519" s="30">
        <f>AR520+AR521</f>
        <v>0</v>
      </c>
      <c r="AS519" s="30">
        <f t="shared" si="1613"/>
        <v>135129.70000000001</v>
      </c>
      <c r="AT519" s="30">
        <f t="shared" si="1614"/>
        <v>140710.29999999999</v>
      </c>
      <c r="AU519" s="30">
        <f t="shared" si="1615"/>
        <v>140710.29999999999</v>
      </c>
      <c r="AV519" s="30">
        <f>AV520+AV521</f>
        <v>0</v>
      </c>
      <c r="AW519" s="30">
        <f>AW520+AW521</f>
        <v>0</v>
      </c>
      <c r="AX519" s="30">
        <f>AX520+AX521</f>
        <v>0</v>
      </c>
      <c r="AY519" s="30">
        <f t="shared" si="1616"/>
        <v>135129.70000000001</v>
      </c>
      <c r="AZ519" s="30">
        <f t="shared" si="1617"/>
        <v>140710.29999999999</v>
      </c>
      <c r="BA519" s="30">
        <f t="shared" si="1618"/>
        <v>140710.29999999999</v>
      </c>
      <c r="BB519" s="30">
        <f>BB520+BB521</f>
        <v>0</v>
      </c>
      <c r="BC519" s="30">
        <f>BC520+BC521</f>
        <v>0</v>
      </c>
      <c r="BD519" s="30">
        <f>BD520+BD521</f>
        <v>0</v>
      </c>
      <c r="BE519" s="30">
        <f>BE520+BE521</f>
        <v>0</v>
      </c>
      <c r="BF519" s="30">
        <f>BF520+BF521</f>
        <v>0</v>
      </c>
      <c r="BG519" s="30">
        <f>BG520+BG521</f>
        <v>0</v>
      </c>
      <c r="BH519" s="30">
        <f>BH520+BH521</f>
        <v>0</v>
      </c>
      <c r="BI519" s="30">
        <f>BI520+BI521</f>
        <v>0</v>
      </c>
      <c r="BJ519" s="30">
        <f>BJ520+BJ521</f>
        <v>0</v>
      </c>
      <c r="BK519" s="30">
        <f>BK520+BK521</f>
        <v>0</v>
      </c>
      <c r="BL519" s="30">
        <f t="shared" si="1610"/>
        <v>135129.70000000001</v>
      </c>
      <c r="BM519" s="30">
        <f t="shared" si="1611"/>
        <v>140710.29999999999</v>
      </c>
      <c r="BN519" s="30">
        <f t="shared" si="1612"/>
        <v>140710.29999999999</v>
      </c>
      <c r="BO519" s="30">
        <f>BO520+BO521</f>
        <v>0</v>
      </c>
      <c r="BP519" s="31"/>
      <c r="BQ519" s="1"/>
      <c r="BR519" s="1"/>
      <c r="BS519" s="1"/>
      <c r="BT519" s="1"/>
      <c r="BU519" s="1"/>
      <c r="BV519" s="1"/>
      <c r="BW519" s="1"/>
      <c r="BX519" s="1"/>
      <c r="BY519" s="1"/>
    </row>
    <row r="520" ht="78.75">
      <c r="A520" s="28" t="s">
        <v>294</v>
      </c>
      <c r="B520" s="28" t="s">
        <v>73</v>
      </c>
      <c r="C520" s="28" t="s">
        <v>251</v>
      </c>
      <c r="D520" s="28" t="s">
        <v>396</v>
      </c>
      <c r="E520" s="14" t="s">
        <v>50</v>
      </c>
      <c r="F520" s="29" t="s">
        <v>51</v>
      </c>
      <c r="G520" s="30">
        <v>132468.70000000001</v>
      </c>
      <c r="H520" s="30">
        <v>136195.29999999999</v>
      </c>
      <c r="I520" s="30">
        <v>136195.29999999999</v>
      </c>
      <c r="J520" s="30"/>
      <c r="K520" s="30"/>
      <c r="L520" s="30"/>
      <c r="M520" s="30">
        <f t="shared" si="1668"/>
        <v>132468.70000000001</v>
      </c>
      <c r="N520" s="30">
        <f t="shared" si="1669"/>
        <v>136195.29999999999</v>
      </c>
      <c r="O520" s="30">
        <f t="shared" si="1670"/>
        <v>136195.29999999999</v>
      </c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>
        <f t="shared" si="1638"/>
        <v>132468.70000000001</v>
      </c>
      <c r="AD520" s="30">
        <f t="shared" si="1639"/>
        <v>136195.29999999999</v>
      </c>
      <c r="AE520" s="30">
        <f t="shared" si="1640"/>
        <v>136195.29999999999</v>
      </c>
      <c r="AF520" s="30"/>
      <c r="AG520" s="30">
        <f t="shared" si="1642"/>
        <v>132468.70000000001</v>
      </c>
      <c r="AH520" s="30">
        <f t="shared" si="1643"/>
        <v>136195.29999999999</v>
      </c>
      <c r="AI520" s="30">
        <f t="shared" si="1644"/>
        <v>136195.29999999999</v>
      </c>
      <c r="AJ520" s="30"/>
      <c r="AK520" s="30"/>
      <c r="AL520" s="30">
        <v>-1854</v>
      </c>
      <c r="AM520" s="30"/>
      <c r="AN520" s="30"/>
      <c r="AO520" s="30"/>
      <c r="AP520" s="30"/>
      <c r="AQ520" s="30"/>
      <c r="AR520" s="30"/>
      <c r="AS520" s="30">
        <f t="shared" si="1613"/>
        <v>130614.70000000001</v>
      </c>
      <c r="AT520" s="30">
        <f t="shared" si="1614"/>
        <v>136195.29999999999</v>
      </c>
      <c r="AU520" s="30">
        <f t="shared" si="1615"/>
        <v>136195.29999999999</v>
      </c>
      <c r="AV520" s="30"/>
      <c r="AW520" s="30"/>
      <c r="AX520" s="30"/>
      <c r="AY520" s="30">
        <f t="shared" si="1616"/>
        <v>130614.70000000001</v>
      </c>
      <c r="AZ520" s="30">
        <f t="shared" si="1617"/>
        <v>136195.29999999999</v>
      </c>
      <c r="BA520" s="30">
        <f t="shared" si="1618"/>
        <v>136195.29999999999</v>
      </c>
      <c r="BB520" s="30"/>
      <c r="BC520" s="30"/>
      <c r="BD520" s="30"/>
      <c r="BE520" s="30"/>
      <c r="BF520" s="30"/>
      <c r="BG520" s="30"/>
      <c r="BH520" s="30"/>
      <c r="BI520" s="30"/>
      <c r="BJ520" s="30"/>
      <c r="BK520" s="30"/>
      <c r="BL520" s="30">
        <f t="shared" si="1610"/>
        <v>130614.70000000001</v>
      </c>
      <c r="BM520" s="30">
        <f t="shared" si="1611"/>
        <v>136195.29999999999</v>
      </c>
      <c r="BN520" s="30">
        <f t="shared" si="1612"/>
        <v>136195.29999999999</v>
      </c>
      <c r="BO520" s="30"/>
      <c r="BP520" s="31"/>
      <c r="BQ520" s="1"/>
      <c r="BR520" s="1"/>
      <c r="BS520" s="1"/>
      <c r="BT520" s="1"/>
      <c r="BU520" s="1"/>
      <c r="BV520" s="1"/>
      <c r="BW520" s="1"/>
      <c r="BX520" s="1"/>
      <c r="BY520" s="1"/>
    </row>
    <row r="521" ht="31.5">
      <c r="A521" s="28" t="s">
        <v>294</v>
      </c>
      <c r="B521" s="28" t="s">
        <v>73</v>
      </c>
      <c r="C521" s="28" t="s">
        <v>251</v>
      </c>
      <c r="D521" s="28" t="s">
        <v>396</v>
      </c>
      <c r="E521" s="14" t="s">
        <v>38</v>
      </c>
      <c r="F521" s="29" t="s">
        <v>39</v>
      </c>
      <c r="G521" s="30">
        <v>4515</v>
      </c>
      <c r="H521" s="30">
        <v>4515</v>
      </c>
      <c r="I521" s="30">
        <v>4515</v>
      </c>
      <c r="J521" s="30"/>
      <c r="K521" s="30"/>
      <c r="L521" s="30"/>
      <c r="M521" s="30">
        <f t="shared" si="1668"/>
        <v>4515</v>
      </c>
      <c r="N521" s="30">
        <f t="shared" si="1669"/>
        <v>4515</v>
      </c>
      <c r="O521" s="30">
        <f t="shared" si="1670"/>
        <v>4515</v>
      </c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>
        <f t="shared" si="1638"/>
        <v>4515</v>
      </c>
      <c r="AD521" s="30">
        <f t="shared" si="1639"/>
        <v>4515</v>
      </c>
      <c r="AE521" s="30">
        <f t="shared" si="1640"/>
        <v>4515</v>
      </c>
      <c r="AF521" s="30"/>
      <c r="AG521" s="30">
        <f t="shared" si="1642"/>
        <v>4515</v>
      </c>
      <c r="AH521" s="30">
        <f t="shared" si="1643"/>
        <v>4515</v>
      </c>
      <c r="AI521" s="30">
        <f t="shared" si="1644"/>
        <v>4515</v>
      </c>
      <c r="AJ521" s="30"/>
      <c r="AK521" s="30"/>
      <c r="AL521" s="30"/>
      <c r="AM521" s="30"/>
      <c r="AN521" s="30"/>
      <c r="AO521" s="30"/>
      <c r="AP521" s="30"/>
      <c r="AQ521" s="30"/>
      <c r="AR521" s="30"/>
      <c r="AS521" s="30">
        <f t="shared" si="1613"/>
        <v>4515</v>
      </c>
      <c r="AT521" s="30">
        <f t="shared" si="1614"/>
        <v>4515</v>
      </c>
      <c r="AU521" s="30">
        <f t="shared" si="1615"/>
        <v>4515</v>
      </c>
      <c r="AV521" s="30"/>
      <c r="AW521" s="30"/>
      <c r="AX521" s="30"/>
      <c r="AY521" s="30">
        <f t="shared" si="1616"/>
        <v>4515</v>
      </c>
      <c r="AZ521" s="30">
        <f t="shared" si="1617"/>
        <v>4515</v>
      </c>
      <c r="BA521" s="30">
        <f t="shared" si="1618"/>
        <v>4515</v>
      </c>
      <c r="BB521" s="30"/>
      <c r="BC521" s="30"/>
      <c r="BD521" s="30"/>
      <c r="BE521" s="30"/>
      <c r="BF521" s="30"/>
      <c r="BG521" s="30"/>
      <c r="BH521" s="30"/>
      <c r="BI521" s="30"/>
      <c r="BJ521" s="30"/>
      <c r="BK521" s="30"/>
      <c r="BL521" s="30">
        <f t="shared" si="1610"/>
        <v>4515</v>
      </c>
      <c r="BM521" s="30">
        <f t="shared" si="1611"/>
        <v>4515</v>
      </c>
      <c r="BN521" s="30">
        <f t="shared" si="1612"/>
        <v>4515</v>
      </c>
      <c r="BO521" s="30"/>
      <c r="BP521" s="31"/>
      <c r="BQ521" s="1"/>
      <c r="BR521" s="1"/>
      <c r="BS521" s="1"/>
      <c r="BT521" s="1"/>
      <c r="BU521" s="1"/>
      <c r="BV521" s="1"/>
      <c r="BW521" s="1"/>
      <c r="BX521" s="1"/>
      <c r="BY521" s="1"/>
    </row>
    <row r="522" ht="47.25">
      <c r="A522" s="28" t="s">
        <v>294</v>
      </c>
      <c r="B522" s="28" t="s">
        <v>73</v>
      </c>
      <c r="C522" s="28" t="s">
        <v>251</v>
      </c>
      <c r="D522" s="28" t="s">
        <v>397</v>
      </c>
      <c r="E522" s="15"/>
      <c r="F522" s="29" t="s">
        <v>53</v>
      </c>
      <c r="G522" s="30">
        <f>G523+G524</f>
        <v>78379</v>
      </c>
      <c r="H522" s="30">
        <f>H523+H524</f>
        <v>79800.399999999994</v>
      </c>
      <c r="I522" s="30">
        <f>I523+I524</f>
        <v>79800.399999999994</v>
      </c>
      <c r="J522" s="30">
        <f>J523+J524</f>
        <v>0</v>
      </c>
      <c r="K522" s="30">
        <f>K523+K524</f>
        <v>0</v>
      </c>
      <c r="L522" s="30">
        <f>L523+L524</f>
        <v>0</v>
      </c>
      <c r="M522" s="30">
        <f t="shared" si="1668"/>
        <v>78379</v>
      </c>
      <c r="N522" s="30">
        <f t="shared" si="1669"/>
        <v>79800.399999999994</v>
      </c>
      <c r="O522" s="30">
        <f t="shared" si="1670"/>
        <v>79800.399999999994</v>
      </c>
      <c r="P522" s="30">
        <f>P523+P524</f>
        <v>0</v>
      </c>
      <c r="Q522" s="30">
        <f>Q523+Q524</f>
        <v>0</v>
      </c>
      <c r="R522" s="30">
        <f>R523+R524</f>
        <v>0</v>
      </c>
      <c r="S522" s="30">
        <f>S523+S524</f>
        <v>0</v>
      </c>
      <c r="T522" s="30">
        <f>T523+T524</f>
        <v>0</v>
      </c>
      <c r="U522" s="30">
        <f>U523+U524</f>
        <v>0</v>
      </c>
      <c r="V522" s="30">
        <f>V523+V524</f>
        <v>0</v>
      </c>
      <c r="W522" s="30">
        <f>W523+W524</f>
        <v>0</v>
      </c>
      <c r="X522" s="30">
        <f>X523+X524</f>
        <v>0</v>
      </c>
      <c r="Y522" s="30">
        <f>Y523+Y524</f>
        <v>0</v>
      </c>
      <c r="Z522" s="30">
        <f>Z523+Z524</f>
        <v>0</v>
      </c>
      <c r="AA522" s="30">
        <f>AA523+AA524</f>
        <v>0</v>
      </c>
      <c r="AB522" s="30">
        <f>AB523+AB524</f>
        <v>0</v>
      </c>
      <c r="AC522" s="30">
        <f t="shared" si="1638"/>
        <v>78379</v>
      </c>
      <c r="AD522" s="30">
        <f t="shared" si="1639"/>
        <v>79800.399999999994</v>
      </c>
      <c r="AE522" s="30">
        <f t="shared" si="1640"/>
        <v>79800.399999999994</v>
      </c>
      <c r="AF522" s="30">
        <f>AF523+AF524</f>
        <v>0</v>
      </c>
      <c r="AG522" s="30">
        <f t="shared" si="1642"/>
        <v>78379</v>
      </c>
      <c r="AH522" s="30">
        <f t="shared" si="1643"/>
        <v>79800.399999999994</v>
      </c>
      <c r="AI522" s="30">
        <f t="shared" si="1644"/>
        <v>79800.399999999994</v>
      </c>
      <c r="AJ522" s="30">
        <f>AJ523+AJ524</f>
        <v>0</v>
      </c>
      <c r="AK522" s="30">
        <f>AK523+AK524</f>
        <v>0</v>
      </c>
      <c r="AL522" s="30">
        <f>AL523+AL524</f>
        <v>-710.70000000000005</v>
      </c>
      <c r="AM522" s="30">
        <f>AM523+AM524</f>
        <v>0</v>
      </c>
      <c r="AN522" s="30">
        <f>AN523+AN524</f>
        <v>0</v>
      </c>
      <c r="AO522" s="30">
        <f>AO523+AO524</f>
        <v>0</v>
      </c>
      <c r="AP522" s="30">
        <f>AP523+AP524</f>
        <v>0</v>
      </c>
      <c r="AQ522" s="30">
        <f>AQ523+AQ524</f>
        <v>0</v>
      </c>
      <c r="AR522" s="30">
        <f>AR523+AR524</f>
        <v>0</v>
      </c>
      <c r="AS522" s="30">
        <f t="shared" si="1613"/>
        <v>77668.300000000003</v>
      </c>
      <c r="AT522" s="30">
        <f t="shared" si="1614"/>
        <v>79800.399999999994</v>
      </c>
      <c r="AU522" s="30">
        <f t="shared" si="1615"/>
        <v>79800.399999999994</v>
      </c>
      <c r="AV522" s="30">
        <f>AV523+AV524</f>
        <v>0</v>
      </c>
      <c r="AW522" s="30">
        <f>AW523+AW524</f>
        <v>0</v>
      </c>
      <c r="AX522" s="30">
        <f>AX523+AX524</f>
        <v>0</v>
      </c>
      <c r="AY522" s="30">
        <f t="shared" si="1616"/>
        <v>77668.300000000003</v>
      </c>
      <c r="AZ522" s="30">
        <f t="shared" si="1617"/>
        <v>79800.399999999994</v>
      </c>
      <c r="BA522" s="30">
        <f t="shared" si="1618"/>
        <v>79800.399999999994</v>
      </c>
      <c r="BB522" s="30">
        <f>BB523+BB524</f>
        <v>0</v>
      </c>
      <c r="BC522" s="30">
        <f>BC523+BC524</f>
        <v>0</v>
      </c>
      <c r="BD522" s="30">
        <f>BD523+BD524</f>
        <v>0</v>
      </c>
      <c r="BE522" s="30">
        <f>BE523+BE524</f>
        <v>0</v>
      </c>
      <c r="BF522" s="30">
        <f>BF523+BF524</f>
        <v>0</v>
      </c>
      <c r="BG522" s="30">
        <f>BG523+BG524</f>
        <v>0</v>
      </c>
      <c r="BH522" s="30">
        <f>BH523+BH524</f>
        <v>0</v>
      </c>
      <c r="BI522" s="30">
        <f>BI523+BI524</f>
        <v>0</v>
      </c>
      <c r="BJ522" s="30">
        <f>BJ523+BJ524</f>
        <v>0</v>
      </c>
      <c r="BK522" s="30">
        <f>BK523+BK524</f>
        <v>0</v>
      </c>
      <c r="BL522" s="30">
        <f t="shared" si="1610"/>
        <v>77668.300000000003</v>
      </c>
      <c r="BM522" s="30">
        <f t="shared" si="1611"/>
        <v>79800.399999999994</v>
      </c>
      <c r="BN522" s="30">
        <f t="shared" si="1612"/>
        <v>79800.399999999994</v>
      </c>
      <c r="BO522" s="30">
        <f>BO523+BO524</f>
        <v>0</v>
      </c>
      <c r="BP522" s="31"/>
      <c r="BQ522" s="1"/>
      <c r="BR522" s="1"/>
      <c r="BS522" s="1"/>
      <c r="BT522" s="1"/>
      <c r="BU522" s="1"/>
      <c r="BV522" s="1"/>
      <c r="BW522" s="1"/>
      <c r="BX522" s="1"/>
      <c r="BY522" s="1"/>
    </row>
    <row r="523" ht="78.75">
      <c r="A523" s="28" t="s">
        <v>294</v>
      </c>
      <c r="B523" s="28" t="s">
        <v>73</v>
      </c>
      <c r="C523" s="28" t="s">
        <v>251</v>
      </c>
      <c r="D523" s="28" t="s">
        <v>397</v>
      </c>
      <c r="E523" s="14" t="s">
        <v>50</v>
      </c>
      <c r="F523" s="29" t="s">
        <v>51</v>
      </c>
      <c r="G523" s="30">
        <v>50434.300000000003</v>
      </c>
      <c r="H523" s="30">
        <v>51855.699999999997</v>
      </c>
      <c r="I523" s="30">
        <v>51855.699999999997</v>
      </c>
      <c r="J523" s="30"/>
      <c r="K523" s="30"/>
      <c r="L523" s="30"/>
      <c r="M523" s="30">
        <f t="shared" si="1668"/>
        <v>50434.300000000003</v>
      </c>
      <c r="N523" s="30">
        <f t="shared" si="1669"/>
        <v>51855.699999999997</v>
      </c>
      <c r="O523" s="30">
        <f t="shared" si="1670"/>
        <v>51855.699999999997</v>
      </c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>
        <f t="shared" si="1638"/>
        <v>50434.300000000003</v>
      </c>
      <c r="AD523" s="30">
        <f t="shared" si="1639"/>
        <v>51855.699999999997</v>
      </c>
      <c r="AE523" s="30">
        <f t="shared" si="1640"/>
        <v>51855.699999999997</v>
      </c>
      <c r="AF523" s="30"/>
      <c r="AG523" s="30">
        <f t="shared" si="1642"/>
        <v>50434.300000000003</v>
      </c>
      <c r="AH523" s="30">
        <f t="shared" si="1643"/>
        <v>51855.699999999997</v>
      </c>
      <c r="AI523" s="30">
        <f t="shared" si="1644"/>
        <v>51855.699999999997</v>
      </c>
      <c r="AJ523" s="30"/>
      <c r="AK523" s="30"/>
      <c r="AL523" s="30">
        <v>-710.70000000000005</v>
      </c>
      <c r="AM523" s="30"/>
      <c r="AN523" s="30"/>
      <c r="AO523" s="30"/>
      <c r="AP523" s="30"/>
      <c r="AQ523" s="30"/>
      <c r="AR523" s="30"/>
      <c r="AS523" s="30">
        <f t="shared" si="1613"/>
        <v>49723.600000000006</v>
      </c>
      <c r="AT523" s="30">
        <f t="shared" si="1614"/>
        <v>51855.699999999997</v>
      </c>
      <c r="AU523" s="30">
        <f t="shared" si="1615"/>
        <v>51855.699999999997</v>
      </c>
      <c r="AV523" s="30"/>
      <c r="AW523" s="30"/>
      <c r="AX523" s="30"/>
      <c r="AY523" s="30">
        <f t="shared" si="1616"/>
        <v>49723.600000000006</v>
      </c>
      <c r="AZ523" s="30">
        <f t="shared" si="1617"/>
        <v>51855.699999999997</v>
      </c>
      <c r="BA523" s="30">
        <f t="shared" si="1618"/>
        <v>51855.699999999997</v>
      </c>
      <c r="BB523" s="30"/>
      <c r="BC523" s="30"/>
      <c r="BD523" s="30"/>
      <c r="BE523" s="30"/>
      <c r="BF523" s="30"/>
      <c r="BG523" s="30"/>
      <c r="BH523" s="30"/>
      <c r="BI523" s="30"/>
      <c r="BJ523" s="30"/>
      <c r="BK523" s="30"/>
      <c r="BL523" s="30">
        <f t="shared" si="1610"/>
        <v>49723.600000000006</v>
      </c>
      <c r="BM523" s="30">
        <f t="shared" si="1611"/>
        <v>51855.699999999997</v>
      </c>
      <c r="BN523" s="30">
        <f t="shared" si="1612"/>
        <v>51855.699999999997</v>
      </c>
      <c r="BO523" s="30"/>
      <c r="BP523" s="31"/>
      <c r="BQ523" s="1"/>
      <c r="BR523" s="1"/>
      <c r="BS523" s="1"/>
      <c r="BT523" s="1"/>
      <c r="BU523" s="1"/>
      <c r="BV523" s="1"/>
      <c r="BW523" s="1"/>
      <c r="BX523" s="1"/>
      <c r="BY523" s="1"/>
    </row>
    <row r="524" ht="31.5">
      <c r="A524" s="28" t="s">
        <v>294</v>
      </c>
      <c r="B524" s="28" t="s">
        <v>73</v>
      </c>
      <c r="C524" s="28" t="s">
        <v>251</v>
      </c>
      <c r="D524" s="28" t="s">
        <v>397</v>
      </c>
      <c r="E524" s="14" t="s">
        <v>38</v>
      </c>
      <c r="F524" s="29" t="s">
        <v>39</v>
      </c>
      <c r="G524" s="30">
        <v>27944.700000000001</v>
      </c>
      <c r="H524" s="30">
        <v>27944.700000000001</v>
      </c>
      <c r="I524" s="30">
        <v>27944.700000000001</v>
      </c>
      <c r="J524" s="30"/>
      <c r="K524" s="30"/>
      <c r="L524" s="30"/>
      <c r="M524" s="30">
        <f t="shared" si="1668"/>
        <v>27944.700000000001</v>
      </c>
      <c r="N524" s="30">
        <f t="shared" si="1669"/>
        <v>27944.700000000001</v>
      </c>
      <c r="O524" s="30">
        <f t="shared" si="1670"/>
        <v>27944.700000000001</v>
      </c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>
        <f t="shared" si="1638"/>
        <v>27944.700000000001</v>
      </c>
      <c r="AD524" s="30">
        <f t="shared" si="1639"/>
        <v>27944.700000000001</v>
      </c>
      <c r="AE524" s="30">
        <f t="shared" si="1640"/>
        <v>27944.700000000001</v>
      </c>
      <c r="AF524" s="30"/>
      <c r="AG524" s="30">
        <f t="shared" si="1642"/>
        <v>27944.700000000001</v>
      </c>
      <c r="AH524" s="30">
        <f t="shared" si="1643"/>
        <v>27944.700000000001</v>
      </c>
      <c r="AI524" s="30">
        <f t="shared" si="1644"/>
        <v>27944.700000000001</v>
      </c>
      <c r="AJ524" s="30"/>
      <c r="AK524" s="30"/>
      <c r="AL524" s="30"/>
      <c r="AM524" s="30"/>
      <c r="AN524" s="30"/>
      <c r="AO524" s="30"/>
      <c r="AP524" s="30"/>
      <c r="AQ524" s="30"/>
      <c r="AR524" s="30"/>
      <c r="AS524" s="30">
        <f t="shared" si="1613"/>
        <v>27944.700000000001</v>
      </c>
      <c r="AT524" s="30">
        <f t="shared" si="1614"/>
        <v>27944.700000000001</v>
      </c>
      <c r="AU524" s="30">
        <f t="shared" si="1615"/>
        <v>27944.700000000001</v>
      </c>
      <c r="AV524" s="30"/>
      <c r="AW524" s="30"/>
      <c r="AX524" s="30"/>
      <c r="AY524" s="30">
        <f t="shared" si="1616"/>
        <v>27944.700000000001</v>
      </c>
      <c r="AZ524" s="30">
        <f t="shared" si="1617"/>
        <v>27944.700000000001</v>
      </c>
      <c r="BA524" s="30">
        <f t="shared" si="1618"/>
        <v>27944.700000000001</v>
      </c>
      <c r="BB524" s="30"/>
      <c r="BC524" s="30"/>
      <c r="BD524" s="30"/>
      <c r="BE524" s="30"/>
      <c r="BF524" s="30"/>
      <c r="BG524" s="30"/>
      <c r="BH524" s="30"/>
      <c r="BI524" s="30"/>
      <c r="BJ524" s="30"/>
      <c r="BK524" s="30"/>
      <c r="BL524" s="30">
        <f t="shared" si="1610"/>
        <v>27944.700000000001</v>
      </c>
      <c r="BM524" s="30">
        <f t="shared" si="1611"/>
        <v>27944.700000000001</v>
      </c>
      <c r="BN524" s="30">
        <f t="shared" si="1612"/>
        <v>27944.700000000001</v>
      </c>
      <c r="BO524" s="30"/>
      <c r="BP524" s="31"/>
      <c r="BQ524" s="1"/>
      <c r="BR524" s="1"/>
      <c r="BS524" s="1"/>
      <c r="BT524" s="1"/>
      <c r="BU524" s="1"/>
      <c r="BV524" s="1"/>
      <c r="BW524" s="1"/>
      <c r="BX524" s="1"/>
      <c r="BY524" s="1"/>
    </row>
    <row r="525" ht="31.5">
      <c r="A525" s="28" t="s">
        <v>294</v>
      </c>
      <c r="B525" s="28" t="s">
        <v>73</v>
      </c>
      <c r="C525" s="28" t="s">
        <v>251</v>
      </c>
      <c r="D525" s="28" t="s">
        <v>398</v>
      </c>
      <c r="E525" s="15"/>
      <c r="F525" s="29" t="s">
        <v>310</v>
      </c>
      <c r="G525" s="30">
        <f>G526+G527</f>
        <v>510424.39999999997</v>
      </c>
      <c r="H525" s="30">
        <f>H526+H527</f>
        <v>524470.19999999995</v>
      </c>
      <c r="I525" s="30">
        <f>I526+I527</f>
        <v>524669.5</v>
      </c>
      <c r="J525" s="30">
        <f>J526+J527</f>
        <v>0</v>
      </c>
      <c r="K525" s="30">
        <f>K526+K527</f>
        <v>0</v>
      </c>
      <c r="L525" s="30">
        <f>L526+L527</f>
        <v>0</v>
      </c>
      <c r="M525" s="30">
        <f t="shared" si="1668"/>
        <v>510424.39999999997</v>
      </c>
      <c r="N525" s="30">
        <f t="shared" si="1669"/>
        <v>524470.19999999995</v>
      </c>
      <c r="O525" s="30">
        <f t="shared" si="1670"/>
        <v>524669.5</v>
      </c>
      <c r="P525" s="30">
        <f>P526+P527</f>
        <v>0</v>
      </c>
      <c r="Q525" s="30">
        <f>Q526+Q527</f>
        <v>0</v>
      </c>
      <c r="R525" s="30">
        <f>R526+R527</f>
        <v>0</v>
      </c>
      <c r="S525" s="30">
        <f>S526+S527</f>
        <v>0</v>
      </c>
      <c r="T525" s="30">
        <f>T526+T527</f>
        <v>0</v>
      </c>
      <c r="U525" s="30">
        <f>U526+U527</f>
        <v>0</v>
      </c>
      <c r="V525" s="30">
        <f>V526+V527</f>
        <v>0</v>
      </c>
      <c r="W525" s="30">
        <f>W526+W527</f>
        <v>0</v>
      </c>
      <c r="X525" s="30">
        <f>X526+X527</f>
        <v>0</v>
      </c>
      <c r="Y525" s="30">
        <f>Y526+Y527</f>
        <v>0</v>
      </c>
      <c r="Z525" s="30">
        <f>Z526+Z527</f>
        <v>0</v>
      </c>
      <c r="AA525" s="30">
        <f>AA526+AA527</f>
        <v>0</v>
      </c>
      <c r="AB525" s="30">
        <f>AB526+AB527</f>
        <v>0</v>
      </c>
      <c r="AC525" s="30">
        <f t="shared" si="1638"/>
        <v>510424.39999999997</v>
      </c>
      <c r="AD525" s="30">
        <f t="shared" si="1639"/>
        <v>524470.19999999995</v>
      </c>
      <c r="AE525" s="30">
        <f t="shared" si="1640"/>
        <v>524669.5</v>
      </c>
      <c r="AF525" s="30">
        <f>AF526+AF527</f>
        <v>0</v>
      </c>
      <c r="AG525" s="30">
        <f t="shared" si="1642"/>
        <v>510424.39999999997</v>
      </c>
      <c r="AH525" s="30">
        <f t="shared" si="1643"/>
        <v>524470.19999999995</v>
      </c>
      <c r="AI525" s="30">
        <f t="shared" si="1644"/>
        <v>524669.5</v>
      </c>
      <c r="AJ525" s="30">
        <f>AJ526+AJ527</f>
        <v>0</v>
      </c>
      <c r="AK525" s="30">
        <f>AK526+AK527</f>
        <v>0</v>
      </c>
      <c r="AL525" s="30">
        <f>AL526+AL527</f>
        <v>0</v>
      </c>
      <c r="AM525" s="30">
        <f>AM526+AM527</f>
        <v>0</v>
      </c>
      <c r="AN525" s="30">
        <f>AN526+AN527</f>
        <v>0</v>
      </c>
      <c r="AO525" s="30">
        <f>AO526+AO527</f>
        <v>0</v>
      </c>
      <c r="AP525" s="30">
        <f>AP526+AP527</f>
        <v>0</v>
      </c>
      <c r="AQ525" s="30">
        <f>AQ526+AQ527</f>
        <v>0</v>
      </c>
      <c r="AR525" s="30">
        <f>AR526+AR527</f>
        <v>0</v>
      </c>
      <c r="AS525" s="30">
        <f t="shared" si="1613"/>
        <v>510424.39999999997</v>
      </c>
      <c r="AT525" s="30">
        <f t="shared" si="1614"/>
        <v>524470.19999999995</v>
      </c>
      <c r="AU525" s="30">
        <f t="shared" si="1615"/>
        <v>524669.5</v>
      </c>
      <c r="AV525" s="30">
        <f>AV526+AV527</f>
        <v>0</v>
      </c>
      <c r="AW525" s="30">
        <f>AW526+AW527</f>
        <v>0</v>
      </c>
      <c r="AX525" s="30">
        <f>AX526+AX527</f>
        <v>0</v>
      </c>
      <c r="AY525" s="30">
        <f t="shared" si="1616"/>
        <v>510424.39999999997</v>
      </c>
      <c r="AZ525" s="30">
        <f t="shared" si="1617"/>
        <v>524470.19999999995</v>
      </c>
      <c r="BA525" s="30">
        <f t="shared" si="1618"/>
        <v>524669.5</v>
      </c>
      <c r="BB525" s="30">
        <f>BB526+BB527</f>
        <v>0</v>
      </c>
      <c r="BC525" s="30">
        <f>BC526+BC527</f>
        <v>0</v>
      </c>
      <c r="BD525" s="30">
        <f>BD526+BD527</f>
        <v>0</v>
      </c>
      <c r="BE525" s="30">
        <f>BE526+BE527</f>
        <v>0</v>
      </c>
      <c r="BF525" s="30">
        <f>BF526+BF527</f>
        <v>0</v>
      </c>
      <c r="BG525" s="30">
        <f>BG526+BG527</f>
        <v>0</v>
      </c>
      <c r="BH525" s="30">
        <f>BH526+BH527</f>
        <v>0</v>
      </c>
      <c r="BI525" s="30">
        <f>BI526+BI527</f>
        <v>0</v>
      </c>
      <c r="BJ525" s="30">
        <f>BJ526+BJ527</f>
        <v>0</v>
      </c>
      <c r="BK525" s="30">
        <f>BK526+BK527</f>
        <v>0</v>
      </c>
      <c r="BL525" s="30">
        <f t="shared" si="1610"/>
        <v>510424.39999999997</v>
      </c>
      <c r="BM525" s="30">
        <f t="shared" si="1611"/>
        <v>524470.19999999995</v>
      </c>
      <c r="BN525" s="30">
        <f t="shared" si="1612"/>
        <v>524669.5</v>
      </c>
      <c r="BO525" s="30">
        <f>BO526+BO527</f>
        <v>0</v>
      </c>
      <c r="BP525" s="31"/>
      <c r="BQ525" s="1"/>
      <c r="BR525" s="1"/>
      <c r="BS525" s="1"/>
      <c r="BT525" s="1"/>
      <c r="BU525" s="1"/>
      <c r="BV525" s="1"/>
      <c r="BW525" s="1"/>
      <c r="BX525" s="1"/>
      <c r="BY525" s="1"/>
    </row>
    <row r="526" ht="78.75">
      <c r="A526" s="28" t="s">
        <v>294</v>
      </c>
      <c r="B526" s="28" t="s">
        <v>73</v>
      </c>
      <c r="C526" s="28" t="s">
        <v>251</v>
      </c>
      <c r="D526" s="28" t="s">
        <v>398</v>
      </c>
      <c r="E526" s="14" t="s">
        <v>50</v>
      </c>
      <c r="F526" s="29" t="s">
        <v>51</v>
      </c>
      <c r="G526" s="30">
        <v>509486.59999999998</v>
      </c>
      <c r="H526" s="30">
        <v>523532.5</v>
      </c>
      <c r="I526" s="30">
        <v>523731.79999999999</v>
      </c>
      <c r="J526" s="30"/>
      <c r="K526" s="30"/>
      <c r="L526" s="30"/>
      <c r="M526" s="30">
        <f t="shared" si="1668"/>
        <v>509486.59999999998</v>
      </c>
      <c r="N526" s="30">
        <f t="shared" si="1669"/>
        <v>523532.5</v>
      </c>
      <c r="O526" s="30">
        <f t="shared" si="1670"/>
        <v>523731.79999999999</v>
      </c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>
        <f t="shared" si="1638"/>
        <v>509486.59999999998</v>
      </c>
      <c r="AD526" s="30">
        <f t="shared" si="1639"/>
        <v>523532.5</v>
      </c>
      <c r="AE526" s="30">
        <f t="shared" si="1640"/>
        <v>523731.79999999999</v>
      </c>
      <c r="AF526" s="30"/>
      <c r="AG526" s="30">
        <f t="shared" si="1642"/>
        <v>509486.59999999998</v>
      </c>
      <c r="AH526" s="30">
        <f t="shared" si="1643"/>
        <v>523532.5</v>
      </c>
      <c r="AI526" s="30">
        <f t="shared" si="1644"/>
        <v>523731.79999999999</v>
      </c>
      <c r="AJ526" s="30"/>
      <c r="AK526" s="30"/>
      <c r="AL526" s="30"/>
      <c r="AM526" s="30"/>
      <c r="AN526" s="30"/>
      <c r="AO526" s="30"/>
      <c r="AP526" s="30"/>
      <c r="AQ526" s="30"/>
      <c r="AR526" s="30"/>
      <c r="AS526" s="30">
        <f t="shared" si="1613"/>
        <v>509486.59999999998</v>
      </c>
      <c r="AT526" s="30">
        <f t="shared" si="1614"/>
        <v>523532.5</v>
      </c>
      <c r="AU526" s="30">
        <f t="shared" si="1615"/>
        <v>523731.79999999999</v>
      </c>
      <c r="AV526" s="30"/>
      <c r="AW526" s="30"/>
      <c r="AX526" s="30"/>
      <c r="AY526" s="30">
        <f t="shared" si="1616"/>
        <v>509486.59999999998</v>
      </c>
      <c r="AZ526" s="30">
        <f t="shared" si="1617"/>
        <v>523532.5</v>
      </c>
      <c r="BA526" s="30">
        <f t="shared" si="1618"/>
        <v>523731.79999999999</v>
      </c>
      <c r="BB526" s="30"/>
      <c r="BC526" s="30"/>
      <c r="BD526" s="30"/>
      <c r="BE526" s="30"/>
      <c r="BF526" s="30"/>
      <c r="BG526" s="30"/>
      <c r="BH526" s="30"/>
      <c r="BI526" s="30"/>
      <c r="BJ526" s="30"/>
      <c r="BK526" s="30"/>
      <c r="BL526" s="30">
        <f t="shared" si="1610"/>
        <v>509486.59999999998</v>
      </c>
      <c r="BM526" s="30">
        <f t="shared" si="1611"/>
        <v>523532.5</v>
      </c>
      <c r="BN526" s="30">
        <f t="shared" si="1612"/>
        <v>523731.79999999999</v>
      </c>
      <c r="BO526" s="30"/>
      <c r="BP526" s="31"/>
      <c r="BQ526" s="1"/>
      <c r="BR526" s="1"/>
      <c r="BS526" s="1"/>
      <c r="BT526" s="1"/>
      <c r="BU526" s="1"/>
      <c r="BV526" s="1"/>
      <c r="BW526" s="1"/>
      <c r="BX526" s="1"/>
      <c r="BY526" s="1"/>
    </row>
    <row r="527" ht="31.5">
      <c r="A527" s="28" t="s">
        <v>294</v>
      </c>
      <c r="B527" s="28" t="s">
        <v>73</v>
      </c>
      <c r="C527" s="28" t="s">
        <v>251</v>
      </c>
      <c r="D527" s="28" t="s">
        <v>398</v>
      </c>
      <c r="E527" s="14" t="s">
        <v>38</v>
      </c>
      <c r="F527" s="29" t="s">
        <v>39</v>
      </c>
      <c r="G527" s="30">
        <v>937.79999999999995</v>
      </c>
      <c r="H527" s="30">
        <v>937.70000000000005</v>
      </c>
      <c r="I527" s="30">
        <v>937.70000000000005</v>
      </c>
      <c r="J527" s="30"/>
      <c r="K527" s="30"/>
      <c r="L527" s="30"/>
      <c r="M527" s="30">
        <f t="shared" si="1668"/>
        <v>937.79999999999995</v>
      </c>
      <c r="N527" s="30">
        <f t="shared" si="1669"/>
        <v>937.70000000000005</v>
      </c>
      <c r="O527" s="30">
        <f t="shared" si="1670"/>
        <v>937.70000000000005</v>
      </c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>
        <f t="shared" si="1638"/>
        <v>937.79999999999995</v>
      </c>
      <c r="AD527" s="30">
        <f t="shared" si="1639"/>
        <v>937.70000000000005</v>
      </c>
      <c r="AE527" s="30">
        <f t="shared" si="1640"/>
        <v>937.70000000000005</v>
      </c>
      <c r="AF527" s="30"/>
      <c r="AG527" s="30">
        <f t="shared" si="1642"/>
        <v>937.79999999999995</v>
      </c>
      <c r="AH527" s="30">
        <f t="shared" si="1643"/>
        <v>937.70000000000005</v>
      </c>
      <c r="AI527" s="30">
        <f t="shared" si="1644"/>
        <v>937.70000000000005</v>
      </c>
      <c r="AJ527" s="30"/>
      <c r="AK527" s="30"/>
      <c r="AL527" s="30"/>
      <c r="AM527" s="30"/>
      <c r="AN527" s="30"/>
      <c r="AO527" s="30"/>
      <c r="AP527" s="30"/>
      <c r="AQ527" s="30"/>
      <c r="AR527" s="30"/>
      <c r="AS527" s="30">
        <f t="shared" si="1613"/>
        <v>937.79999999999995</v>
      </c>
      <c r="AT527" s="30">
        <f t="shared" si="1614"/>
        <v>937.70000000000005</v>
      </c>
      <c r="AU527" s="30">
        <f t="shared" si="1615"/>
        <v>937.70000000000005</v>
      </c>
      <c r="AV527" s="30"/>
      <c r="AW527" s="30"/>
      <c r="AX527" s="30"/>
      <c r="AY527" s="30">
        <f t="shared" si="1616"/>
        <v>937.79999999999995</v>
      </c>
      <c r="AZ527" s="30">
        <f t="shared" si="1617"/>
        <v>937.70000000000005</v>
      </c>
      <c r="BA527" s="30">
        <f t="shared" si="1618"/>
        <v>937.70000000000005</v>
      </c>
      <c r="BB527" s="30"/>
      <c r="BC527" s="30"/>
      <c r="BD527" s="30"/>
      <c r="BE527" s="30"/>
      <c r="BF527" s="30"/>
      <c r="BG527" s="30"/>
      <c r="BH527" s="30"/>
      <c r="BI527" s="30"/>
      <c r="BJ527" s="30"/>
      <c r="BK527" s="30"/>
      <c r="BL527" s="30">
        <f t="shared" si="1610"/>
        <v>937.79999999999995</v>
      </c>
      <c r="BM527" s="30">
        <f t="shared" si="1611"/>
        <v>937.70000000000005</v>
      </c>
      <c r="BN527" s="30">
        <f t="shared" si="1612"/>
        <v>937.70000000000005</v>
      </c>
      <c r="BO527" s="30"/>
      <c r="BP527" s="31"/>
      <c r="BQ527" s="1"/>
      <c r="BR527" s="1"/>
      <c r="BS527" s="1"/>
      <c r="BT527" s="1"/>
      <c r="BU527" s="1"/>
      <c r="BV527" s="1"/>
      <c r="BW527" s="1"/>
      <c r="BX527" s="1"/>
      <c r="BY527" s="1"/>
    </row>
    <row r="528" s="18" customFormat="1">
      <c r="A528" s="19" t="s">
        <v>294</v>
      </c>
      <c r="B528" s="19" t="s">
        <v>291</v>
      </c>
      <c r="C528" s="19"/>
      <c r="D528" s="19"/>
      <c r="E528" s="41"/>
      <c r="F528" s="20" t="s">
        <v>292</v>
      </c>
      <c r="G528" s="21">
        <f>G529+G551+G544</f>
        <v>511162.59999999998</v>
      </c>
      <c r="H528" s="21">
        <f>H529+H551+H544</f>
        <v>508044.20000000001</v>
      </c>
      <c r="I528" s="21">
        <f>I529+I551+I544</f>
        <v>508309</v>
      </c>
      <c r="J528" s="21">
        <f>J529+J551+J544</f>
        <v>0</v>
      </c>
      <c r="K528" s="21">
        <f>K529+K551+K544</f>
        <v>0</v>
      </c>
      <c r="L528" s="21">
        <f>L529+L551+L544</f>
        <v>0</v>
      </c>
      <c r="M528" s="21">
        <f t="shared" si="1668"/>
        <v>511162.59999999998</v>
      </c>
      <c r="N528" s="21">
        <f t="shared" si="1669"/>
        <v>508044.20000000001</v>
      </c>
      <c r="O528" s="21">
        <f t="shared" si="1670"/>
        <v>508309</v>
      </c>
      <c r="P528" s="21">
        <f>P529+P551+P544</f>
        <v>0</v>
      </c>
      <c r="Q528" s="21">
        <f>Q529+Q551+Q544</f>
        <v>0</v>
      </c>
      <c r="R528" s="21">
        <f>R529+R551+R544</f>
        <v>0</v>
      </c>
      <c r="S528" s="21">
        <f>S529+S551+S544</f>
        <v>0</v>
      </c>
      <c r="T528" s="21">
        <f>T529+T551+T544</f>
        <v>0</v>
      </c>
      <c r="U528" s="21">
        <f>U529+U551+U544</f>
        <v>0</v>
      </c>
      <c r="V528" s="21">
        <f>V529+V551+V544</f>
        <v>0</v>
      </c>
      <c r="W528" s="21">
        <f>W529+W551+W544</f>
        <v>0</v>
      </c>
      <c r="X528" s="21">
        <f>X529+X551+X544</f>
        <v>0</v>
      </c>
      <c r="Y528" s="21">
        <f>Y529+Y551+Y544</f>
        <v>0</v>
      </c>
      <c r="Z528" s="21">
        <f>Z529+Z551+Z544</f>
        <v>0</v>
      </c>
      <c r="AA528" s="21">
        <f>AA529+AA551+AA544</f>
        <v>0</v>
      </c>
      <c r="AB528" s="21">
        <f>AB529+AB551+AB544</f>
        <v>0</v>
      </c>
      <c r="AC528" s="21">
        <f t="shared" si="1638"/>
        <v>511162.59999999998</v>
      </c>
      <c r="AD528" s="21">
        <f t="shared" si="1639"/>
        <v>508044.20000000001</v>
      </c>
      <c r="AE528" s="21">
        <f t="shared" si="1640"/>
        <v>508309</v>
      </c>
      <c r="AF528" s="21">
        <f>AF529+AF551+AF544</f>
        <v>0</v>
      </c>
      <c r="AG528" s="21">
        <f t="shared" si="1642"/>
        <v>511162.59999999998</v>
      </c>
      <c r="AH528" s="21">
        <f t="shared" si="1643"/>
        <v>508044.20000000001</v>
      </c>
      <c r="AI528" s="21">
        <f t="shared" si="1644"/>
        <v>508309</v>
      </c>
      <c r="AJ528" s="21">
        <f>AJ529+AJ551+AJ544</f>
        <v>0</v>
      </c>
      <c r="AK528" s="21">
        <f>AK529+AK551+AK544</f>
        <v>0</v>
      </c>
      <c r="AL528" s="21">
        <f>AL529+AL551+AL544</f>
        <v>-62.5</v>
      </c>
      <c r="AM528" s="21">
        <f>AM529+AM551+AM544</f>
        <v>0</v>
      </c>
      <c r="AN528" s="21">
        <f>AN529+AN551+AN544</f>
        <v>0</v>
      </c>
      <c r="AO528" s="21">
        <f>AO529+AO551+AO544</f>
        <v>0</v>
      </c>
      <c r="AP528" s="21">
        <f>AP529+AP551+AP544</f>
        <v>0</v>
      </c>
      <c r="AQ528" s="21">
        <f>AQ529+AQ551+AQ544</f>
        <v>0</v>
      </c>
      <c r="AR528" s="21">
        <f>AR529+AR551+AR544</f>
        <v>0</v>
      </c>
      <c r="AS528" s="21">
        <f t="shared" si="1613"/>
        <v>511100.09999999998</v>
      </c>
      <c r="AT528" s="21">
        <f t="shared" si="1614"/>
        <v>508044.20000000001</v>
      </c>
      <c r="AU528" s="21">
        <f t="shared" si="1615"/>
        <v>508309</v>
      </c>
      <c r="AV528" s="21">
        <f>AV529+AV551+AV544</f>
        <v>0</v>
      </c>
      <c r="AW528" s="21">
        <f>AW529+AW551+AW544</f>
        <v>0</v>
      </c>
      <c r="AX528" s="21">
        <f>AX529+AX551+AX544</f>
        <v>0</v>
      </c>
      <c r="AY528" s="21">
        <f t="shared" si="1616"/>
        <v>511100.09999999998</v>
      </c>
      <c r="AZ528" s="21">
        <f t="shared" si="1617"/>
        <v>508044.20000000001</v>
      </c>
      <c r="BA528" s="21">
        <f t="shared" si="1618"/>
        <v>508309</v>
      </c>
      <c r="BB528" s="21">
        <f>BB529+BB551+BB544</f>
        <v>0</v>
      </c>
      <c r="BC528" s="21">
        <f>BC529+BC551+BC544</f>
        <v>22474.513999999999</v>
      </c>
      <c r="BD528" s="21">
        <f>BD529+BD551+BD544</f>
        <v>0</v>
      </c>
      <c r="BE528" s="21">
        <f>BE529+BE551+BE544</f>
        <v>0</v>
      </c>
      <c r="BF528" s="21">
        <f>BF529+BF551+BF544</f>
        <v>0</v>
      </c>
      <c r="BG528" s="21">
        <f>BG529+BG551+BG544</f>
        <v>0</v>
      </c>
      <c r="BH528" s="21">
        <f>BH529+BH551+BH544</f>
        <v>0</v>
      </c>
      <c r="BI528" s="21">
        <f>BI529+BI551+BI544</f>
        <v>0</v>
      </c>
      <c r="BJ528" s="21">
        <f>BJ529+BJ551+BJ544</f>
        <v>0</v>
      </c>
      <c r="BK528" s="21">
        <f>BK529+BK551+BK544</f>
        <v>0</v>
      </c>
      <c r="BL528" s="21">
        <f t="shared" si="1610"/>
        <v>533574.61399999994</v>
      </c>
      <c r="BM528" s="21">
        <f t="shared" si="1611"/>
        <v>508044.20000000001</v>
      </c>
      <c r="BN528" s="21">
        <f t="shared" si="1612"/>
        <v>508309</v>
      </c>
      <c r="BO528" s="21">
        <f>BO529+BO551+BO544</f>
        <v>0</v>
      </c>
      <c r="BP528" s="22"/>
      <c r="BQ528" s="18"/>
      <c r="BR528" s="18"/>
      <c r="BS528" s="18"/>
      <c r="BT528" s="18"/>
      <c r="BU528" s="18"/>
      <c r="BV528" s="18"/>
      <c r="BW528" s="18"/>
      <c r="BX528" s="18"/>
      <c r="BY528" s="18"/>
    </row>
    <row r="529" s="23" customFormat="1">
      <c r="A529" s="24" t="s">
        <v>294</v>
      </c>
      <c r="B529" s="24" t="s">
        <v>291</v>
      </c>
      <c r="C529" s="24" t="s">
        <v>62</v>
      </c>
      <c r="D529" s="24"/>
      <c r="E529" s="42"/>
      <c r="F529" s="25" t="s">
        <v>293</v>
      </c>
      <c r="G529" s="26">
        <f t="shared" ref="G529:G530" si="1714">G530</f>
        <v>91080.900000000009</v>
      </c>
      <c r="H529" s="26">
        <f t="shared" ref="H529:H530" si="1715">H530</f>
        <v>89760.900000000009</v>
      </c>
      <c r="I529" s="26">
        <f t="shared" ref="I529:I530" si="1716">I530</f>
        <v>89860.900000000009</v>
      </c>
      <c r="J529" s="26">
        <f t="shared" ref="J529:J530" si="1717">J530</f>
        <v>0</v>
      </c>
      <c r="K529" s="26">
        <f t="shared" ref="K529:K530" si="1718">K530</f>
        <v>0</v>
      </c>
      <c r="L529" s="26">
        <f t="shared" ref="L529:L530" si="1719">L530</f>
        <v>0</v>
      </c>
      <c r="M529" s="26">
        <f t="shared" si="1668"/>
        <v>91080.900000000009</v>
      </c>
      <c r="N529" s="26">
        <f t="shared" si="1669"/>
        <v>89760.900000000009</v>
      </c>
      <c r="O529" s="26">
        <f t="shared" si="1670"/>
        <v>89860.900000000009</v>
      </c>
      <c r="P529" s="26">
        <f t="shared" ref="P529:P530" si="1720">P530</f>
        <v>0</v>
      </c>
      <c r="Q529" s="26">
        <f t="shared" ref="Q529:Q530" si="1721">Q530</f>
        <v>0</v>
      </c>
      <c r="R529" s="26">
        <f t="shared" ref="R529:R530" si="1722">R530</f>
        <v>0</v>
      </c>
      <c r="S529" s="26">
        <f t="shared" ref="S529:S530" si="1723">S530</f>
        <v>0</v>
      </c>
      <c r="T529" s="26">
        <f t="shared" ref="T529:T530" si="1724">T530</f>
        <v>0</v>
      </c>
      <c r="U529" s="26">
        <f t="shared" ref="U529:U530" si="1725">U530</f>
        <v>0</v>
      </c>
      <c r="V529" s="26">
        <f t="shared" ref="V529:V530" si="1726">V530</f>
        <v>0</v>
      </c>
      <c r="W529" s="26">
        <f t="shared" ref="W529:W530" si="1727">W530</f>
        <v>0</v>
      </c>
      <c r="X529" s="26">
        <f t="shared" ref="X529:X530" si="1728">X530</f>
        <v>0</v>
      </c>
      <c r="Y529" s="26">
        <f t="shared" ref="Y529:Y530" si="1729">Y530</f>
        <v>0</v>
      </c>
      <c r="Z529" s="26">
        <f t="shared" ref="Z529:Z530" si="1730">Z530</f>
        <v>0</v>
      </c>
      <c r="AA529" s="26">
        <f t="shared" ref="AA529:AA530" si="1731">AA530</f>
        <v>0</v>
      </c>
      <c r="AB529" s="26">
        <f t="shared" ref="AB529:AB530" si="1732">AB530</f>
        <v>0</v>
      </c>
      <c r="AC529" s="26">
        <f t="shared" si="1638"/>
        <v>91080.900000000009</v>
      </c>
      <c r="AD529" s="26">
        <f t="shared" si="1639"/>
        <v>89760.900000000009</v>
      </c>
      <c r="AE529" s="26">
        <f t="shared" si="1640"/>
        <v>89860.900000000009</v>
      </c>
      <c r="AF529" s="26">
        <f t="shared" ref="AF529:AF530" si="1733">AF530</f>
        <v>0</v>
      </c>
      <c r="AG529" s="26">
        <f t="shared" si="1642"/>
        <v>91080.900000000009</v>
      </c>
      <c r="AH529" s="26">
        <f t="shared" si="1643"/>
        <v>89760.900000000009</v>
      </c>
      <c r="AI529" s="26">
        <f t="shared" si="1644"/>
        <v>89860.900000000009</v>
      </c>
      <c r="AJ529" s="26">
        <f t="shared" ref="AJ529:AJ530" si="1734">AJ530</f>
        <v>0</v>
      </c>
      <c r="AK529" s="26">
        <f t="shared" ref="AK529:AK530" si="1735">AK530</f>
        <v>0</v>
      </c>
      <c r="AL529" s="26">
        <f t="shared" ref="AL529:AL530" si="1736">AL530</f>
        <v>0</v>
      </c>
      <c r="AM529" s="26">
        <f t="shared" ref="AM529:AM530" si="1737">AM530</f>
        <v>0</v>
      </c>
      <c r="AN529" s="26">
        <f t="shared" ref="AN529:AN530" si="1738">AN530</f>
        <v>0</v>
      </c>
      <c r="AO529" s="26">
        <f t="shared" ref="AO529:AO530" si="1739">AO530</f>
        <v>0</v>
      </c>
      <c r="AP529" s="26">
        <f t="shared" ref="AP529:AP530" si="1740">AP530</f>
        <v>0</v>
      </c>
      <c r="AQ529" s="26">
        <f t="shared" ref="AQ529:AQ530" si="1741">AQ530</f>
        <v>0</v>
      </c>
      <c r="AR529" s="26">
        <f t="shared" ref="AR529:AR530" si="1742">AR530</f>
        <v>0</v>
      </c>
      <c r="AS529" s="26">
        <f t="shared" si="1613"/>
        <v>91080.900000000009</v>
      </c>
      <c r="AT529" s="26">
        <f t="shared" si="1614"/>
        <v>89760.900000000009</v>
      </c>
      <c r="AU529" s="26">
        <f t="shared" si="1615"/>
        <v>89860.900000000009</v>
      </c>
      <c r="AV529" s="26">
        <f t="shared" ref="AV529:AV530" si="1743">AV530</f>
        <v>0</v>
      </c>
      <c r="AW529" s="26">
        <f t="shared" ref="AW529:AW530" si="1744">AW530</f>
        <v>0</v>
      </c>
      <c r="AX529" s="26">
        <f t="shared" ref="AX529:AX530" si="1745">AX530</f>
        <v>0</v>
      </c>
      <c r="AY529" s="26">
        <f t="shared" si="1616"/>
        <v>91080.900000000009</v>
      </c>
      <c r="AZ529" s="26">
        <f t="shared" si="1617"/>
        <v>89760.900000000009</v>
      </c>
      <c r="BA529" s="26">
        <f t="shared" si="1618"/>
        <v>89860.900000000009</v>
      </c>
      <c r="BB529" s="26">
        <f t="shared" ref="BB529:BB530" si="1746">BB530</f>
        <v>0</v>
      </c>
      <c r="BC529" s="26">
        <f t="shared" ref="BC529:BC530" si="1747">BC530</f>
        <v>0</v>
      </c>
      <c r="BD529" s="26">
        <f t="shared" ref="BD529:BD530" si="1748">BD530</f>
        <v>0</v>
      </c>
      <c r="BE529" s="26">
        <f t="shared" ref="BE529:BE530" si="1749">BE530</f>
        <v>0</v>
      </c>
      <c r="BF529" s="26">
        <f t="shared" ref="BF529:BF530" si="1750">BF530</f>
        <v>0</v>
      </c>
      <c r="BG529" s="26">
        <f t="shared" ref="BG529:BG530" si="1751">BG530</f>
        <v>0</v>
      </c>
      <c r="BH529" s="26">
        <f t="shared" ref="BH529:BH530" si="1752">BH530</f>
        <v>0</v>
      </c>
      <c r="BI529" s="26">
        <f t="shared" ref="BI529:BI530" si="1753">BI530</f>
        <v>0</v>
      </c>
      <c r="BJ529" s="26">
        <f t="shared" ref="BJ529:BJ530" si="1754">BJ530</f>
        <v>0</v>
      </c>
      <c r="BK529" s="26">
        <f t="shared" ref="BK529:BK530" si="1755">BK530</f>
        <v>0</v>
      </c>
      <c r="BL529" s="26">
        <f t="shared" si="1610"/>
        <v>91080.900000000009</v>
      </c>
      <c r="BM529" s="26">
        <f t="shared" si="1611"/>
        <v>89760.900000000009</v>
      </c>
      <c r="BN529" s="26">
        <f t="shared" si="1612"/>
        <v>89860.900000000009</v>
      </c>
      <c r="BO529" s="26">
        <f t="shared" ref="BO529:BO530" si="1756">BO530</f>
        <v>0</v>
      </c>
      <c r="BP529" s="27"/>
      <c r="BQ529" s="23"/>
      <c r="BR529" s="23"/>
      <c r="BS529" s="23"/>
      <c r="BT529" s="23"/>
      <c r="BU529" s="23"/>
      <c r="BV529" s="23"/>
      <c r="BW529" s="23"/>
      <c r="BX529" s="23"/>
      <c r="BY529" s="23"/>
    </row>
    <row r="530" ht="31.5">
      <c r="A530" s="28" t="s">
        <v>294</v>
      </c>
      <c r="B530" s="28" t="s">
        <v>291</v>
      </c>
      <c r="C530" s="28" t="s">
        <v>62</v>
      </c>
      <c r="D530" s="28" t="s">
        <v>297</v>
      </c>
      <c r="E530" s="15"/>
      <c r="F530" s="29" t="s">
        <v>298</v>
      </c>
      <c r="G530" s="30">
        <f t="shared" si="1714"/>
        <v>91080.900000000009</v>
      </c>
      <c r="H530" s="30">
        <f t="shared" si="1715"/>
        <v>89760.900000000009</v>
      </c>
      <c r="I530" s="30">
        <f t="shared" si="1716"/>
        <v>89860.900000000009</v>
      </c>
      <c r="J530" s="30">
        <f t="shared" si="1717"/>
        <v>0</v>
      </c>
      <c r="K530" s="30">
        <f t="shared" si="1718"/>
        <v>0</v>
      </c>
      <c r="L530" s="30">
        <f t="shared" si="1719"/>
        <v>0</v>
      </c>
      <c r="M530" s="30">
        <f t="shared" si="1668"/>
        <v>91080.900000000009</v>
      </c>
      <c r="N530" s="30">
        <f t="shared" si="1669"/>
        <v>89760.900000000009</v>
      </c>
      <c r="O530" s="30">
        <f t="shared" si="1670"/>
        <v>89860.900000000009</v>
      </c>
      <c r="P530" s="30">
        <f t="shared" si="1720"/>
        <v>0</v>
      </c>
      <c r="Q530" s="30">
        <f t="shared" si="1721"/>
        <v>0</v>
      </c>
      <c r="R530" s="30">
        <f t="shared" si="1722"/>
        <v>0</v>
      </c>
      <c r="S530" s="30">
        <f t="shared" si="1723"/>
        <v>0</v>
      </c>
      <c r="T530" s="30">
        <f t="shared" si="1724"/>
        <v>0</v>
      </c>
      <c r="U530" s="30">
        <f t="shared" si="1725"/>
        <v>0</v>
      </c>
      <c r="V530" s="30">
        <f t="shared" si="1726"/>
        <v>0</v>
      </c>
      <c r="W530" s="30">
        <f t="shared" si="1727"/>
        <v>0</v>
      </c>
      <c r="X530" s="30">
        <f t="shared" si="1728"/>
        <v>0</v>
      </c>
      <c r="Y530" s="30">
        <f t="shared" si="1729"/>
        <v>0</v>
      </c>
      <c r="Z530" s="30">
        <f t="shared" si="1730"/>
        <v>0</v>
      </c>
      <c r="AA530" s="30">
        <f t="shared" si="1731"/>
        <v>0</v>
      </c>
      <c r="AB530" s="30">
        <f t="shared" si="1732"/>
        <v>0</v>
      </c>
      <c r="AC530" s="30">
        <f t="shared" si="1638"/>
        <v>91080.900000000009</v>
      </c>
      <c r="AD530" s="30">
        <f t="shared" si="1639"/>
        <v>89760.900000000009</v>
      </c>
      <c r="AE530" s="30">
        <f t="shared" si="1640"/>
        <v>89860.900000000009</v>
      </c>
      <c r="AF530" s="30">
        <f t="shared" si="1733"/>
        <v>0</v>
      </c>
      <c r="AG530" s="30">
        <f t="shared" si="1642"/>
        <v>91080.900000000009</v>
      </c>
      <c r="AH530" s="30">
        <f t="shared" si="1643"/>
        <v>89760.900000000009</v>
      </c>
      <c r="AI530" s="30">
        <f t="shared" si="1644"/>
        <v>89860.900000000009</v>
      </c>
      <c r="AJ530" s="30">
        <f t="shared" si="1734"/>
        <v>0</v>
      </c>
      <c r="AK530" s="30">
        <f t="shared" si="1735"/>
        <v>0</v>
      </c>
      <c r="AL530" s="30">
        <f t="shared" si="1736"/>
        <v>0</v>
      </c>
      <c r="AM530" s="30">
        <f t="shared" si="1737"/>
        <v>0</v>
      </c>
      <c r="AN530" s="30">
        <f t="shared" si="1738"/>
        <v>0</v>
      </c>
      <c r="AO530" s="30">
        <f t="shared" si="1739"/>
        <v>0</v>
      </c>
      <c r="AP530" s="30">
        <f t="shared" si="1740"/>
        <v>0</v>
      </c>
      <c r="AQ530" s="30">
        <f t="shared" si="1741"/>
        <v>0</v>
      </c>
      <c r="AR530" s="30">
        <f t="shared" si="1742"/>
        <v>0</v>
      </c>
      <c r="AS530" s="30">
        <f t="shared" si="1613"/>
        <v>91080.900000000009</v>
      </c>
      <c r="AT530" s="30">
        <f t="shared" si="1614"/>
        <v>89760.900000000009</v>
      </c>
      <c r="AU530" s="30">
        <f t="shared" si="1615"/>
        <v>89860.900000000009</v>
      </c>
      <c r="AV530" s="30">
        <f t="shared" si="1743"/>
        <v>0</v>
      </c>
      <c r="AW530" s="30">
        <f t="shared" si="1744"/>
        <v>0</v>
      </c>
      <c r="AX530" s="30">
        <f t="shared" si="1745"/>
        <v>0</v>
      </c>
      <c r="AY530" s="30">
        <f t="shared" si="1616"/>
        <v>91080.900000000009</v>
      </c>
      <c r="AZ530" s="30">
        <f t="shared" si="1617"/>
        <v>89760.900000000009</v>
      </c>
      <c r="BA530" s="30">
        <f t="shared" si="1618"/>
        <v>89860.900000000009</v>
      </c>
      <c r="BB530" s="30">
        <f t="shared" si="1746"/>
        <v>0</v>
      </c>
      <c r="BC530" s="30">
        <f t="shared" si="1747"/>
        <v>0</v>
      </c>
      <c r="BD530" s="30">
        <f t="shared" si="1748"/>
        <v>0</v>
      </c>
      <c r="BE530" s="30">
        <f t="shared" si="1749"/>
        <v>0</v>
      </c>
      <c r="BF530" s="30">
        <f t="shared" si="1750"/>
        <v>0</v>
      </c>
      <c r="BG530" s="30">
        <f t="shared" si="1751"/>
        <v>0</v>
      </c>
      <c r="BH530" s="30">
        <f t="shared" si="1752"/>
        <v>0</v>
      </c>
      <c r="BI530" s="30">
        <f t="shared" si="1753"/>
        <v>0</v>
      </c>
      <c r="BJ530" s="30">
        <f t="shared" si="1754"/>
        <v>0</v>
      </c>
      <c r="BK530" s="30">
        <f t="shared" si="1755"/>
        <v>0</v>
      </c>
      <c r="BL530" s="30">
        <f t="shared" si="1610"/>
        <v>91080.900000000009</v>
      </c>
      <c r="BM530" s="30">
        <f t="shared" si="1611"/>
        <v>89760.900000000009</v>
      </c>
      <c r="BN530" s="30">
        <f t="shared" si="1612"/>
        <v>89860.900000000009</v>
      </c>
      <c r="BO530" s="30">
        <f t="shared" si="1756"/>
        <v>0</v>
      </c>
      <c r="BP530" s="31"/>
      <c r="BQ530" s="1"/>
      <c r="BR530" s="1"/>
      <c r="BS530" s="1"/>
      <c r="BT530" s="1"/>
      <c r="BU530" s="1"/>
      <c r="BV530" s="1"/>
      <c r="BW530" s="1"/>
      <c r="BX530" s="1"/>
      <c r="BY530" s="1"/>
    </row>
    <row r="531">
      <c r="A531" s="28" t="s">
        <v>294</v>
      </c>
      <c r="B531" s="28" t="s">
        <v>291</v>
      </c>
      <c r="C531" s="28" t="s">
        <v>62</v>
      </c>
      <c r="D531" s="28" t="s">
        <v>305</v>
      </c>
      <c r="E531" s="15"/>
      <c r="F531" s="29" t="s">
        <v>33</v>
      </c>
      <c r="G531" s="30">
        <f>G538+G532+G541</f>
        <v>91080.900000000009</v>
      </c>
      <c r="H531" s="30">
        <f>H538+H532+H541</f>
        <v>89760.900000000009</v>
      </c>
      <c r="I531" s="30">
        <f>I538+I532+I541</f>
        <v>89860.900000000009</v>
      </c>
      <c r="J531" s="30">
        <f>J538+J532+J541</f>
        <v>0</v>
      </c>
      <c r="K531" s="30">
        <f>K538+K532+K541</f>
        <v>0</v>
      </c>
      <c r="L531" s="30">
        <f>L538+L532+L541</f>
        <v>0</v>
      </c>
      <c r="M531" s="30">
        <f t="shared" si="1668"/>
        <v>91080.900000000009</v>
      </c>
      <c r="N531" s="30">
        <f t="shared" si="1669"/>
        <v>89760.900000000009</v>
      </c>
      <c r="O531" s="30">
        <f t="shared" si="1670"/>
        <v>89860.900000000009</v>
      </c>
      <c r="P531" s="30">
        <f>P538+P532+P541</f>
        <v>0</v>
      </c>
      <c r="Q531" s="30">
        <f>Q538+Q532+Q541</f>
        <v>0</v>
      </c>
      <c r="R531" s="30">
        <f>R538+R532+R541</f>
        <v>0</v>
      </c>
      <c r="S531" s="30">
        <f>S538+S532+S541</f>
        <v>0</v>
      </c>
      <c r="T531" s="30">
        <f>T538+T532+T541</f>
        <v>0</v>
      </c>
      <c r="U531" s="30">
        <f>U538+U532+U541</f>
        <v>0</v>
      </c>
      <c r="V531" s="30">
        <f>V538+V532+V541</f>
        <v>0</v>
      </c>
      <c r="W531" s="30">
        <f>W538+W532+W541</f>
        <v>0</v>
      </c>
      <c r="X531" s="30">
        <f>X538+X532+X541</f>
        <v>0</v>
      </c>
      <c r="Y531" s="30">
        <f>Y538+Y532+Y541</f>
        <v>0</v>
      </c>
      <c r="Z531" s="30">
        <f>Z538+Z532+Z541</f>
        <v>0</v>
      </c>
      <c r="AA531" s="30">
        <f>AA538+AA532+AA541</f>
        <v>0</v>
      </c>
      <c r="AB531" s="30">
        <f>AB538+AB532+AB541</f>
        <v>0</v>
      </c>
      <c r="AC531" s="30">
        <f t="shared" si="1638"/>
        <v>91080.900000000009</v>
      </c>
      <c r="AD531" s="30">
        <f t="shared" si="1639"/>
        <v>89760.900000000009</v>
      </c>
      <c r="AE531" s="30">
        <f t="shared" si="1640"/>
        <v>89860.900000000009</v>
      </c>
      <c r="AF531" s="30">
        <f>AF538+AF532+AF541</f>
        <v>0</v>
      </c>
      <c r="AG531" s="30">
        <f t="shared" si="1642"/>
        <v>91080.900000000009</v>
      </c>
      <c r="AH531" s="30">
        <f t="shared" si="1643"/>
        <v>89760.900000000009</v>
      </c>
      <c r="AI531" s="30">
        <f t="shared" si="1644"/>
        <v>89860.900000000009</v>
      </c>
      <c r="AJ531" s="30">
        <f>AJ538+AJ532+AJ541</f>
        <v>0</v>
      </c>
      <c r="AK531" s="30">
        <f>AK538+AK532+AK541</f>
        <v>0</v>
      </c>
      <c r="AL531" s="30">
        <f>AL538+AL532+AL541</f>
        <v>0</v>
      </c>
      <c r="AM531" s="30">
        <f>AM538+AM532+AM541</f>
        <v>0</v>
      </c>
      <c r="AN531" s="30">
        <f>AN538+AN532+AN541</f>
        <v>0</v>
      </c>
      <c r="AO531" s="30">
        <f>AO538+AO532+AO541</f>
        <v>0</v>
      </c>
      <c r="AP531" s="30">
        <f>AP538+AP532+AP541</f>
        <v>0</v>
      </c>
      <c r="AQ531" s="30">
        <f>AQ538+AQ532+AQ541</f>
        <v>0</v>
      </c>
      <c r="AR531" s="30">
        <f>AR538+AR532+AR541</f>
        <v>0</v>
      </c>
      <c r="AS531" s="30">
        <f t="shared" si="1613"/>
        <v>91080.900000000009</v>
      </c>
      <c r="AT531" s="30">
        <f t="shared" si="1614"/>
        <v>89760.900000000009</v>
      </c>
      <c r="AU531" s="30">
        <f t="shared" si="1615"/>
        <v>89860.900000000009</v>
      </c>
      <c r="AV531" s="30">
        <f>AV538+AV532+AV541</f>
        <v>0</v>
      </c>
      <c r="AW531" s="30">
        <f>AW538+AW532+AW541</f>
        <v>0</v>
      </c>
      <c r="AX531" s="30">
        <f>AX538+AX532+AX541</f>
        <v>0</v>
      </c>
      <c r="AY531" s="30">
        <f t="shared" si="1616"/>
        <v>91080.900000000009</v>
      </c>
      <c r="AZ531" s="30">
        <f t="shared" si="1617"/>
        <v>89760.900000000009</v>
      </c>
      <c r="BA531" s="30">
        <f t="shared" si="1618"/>
        <v>89860.900000000009</v>
      </c>
      <c r="BB531" s="30">
        <f>BB538+BB532+BB541</f>
        <v>0</v>
      </c>
      <c r="BC531" s="30">
        <f>BC538+BC532+BC541</f>
        <v>0</v>
      </c>
      <c r="BD531" s="30">
        <f>BD538+BD532+BD541</f>
        <v>0</v>
      </c>
      <c r="BE531" s="30">
        <f>BE538+BE532+BE541</f>
        <v>0</v>
      </c>
      <c r="BF531" s="30">
        <f>BF538+BF532+BF541</f>
        <v>0</v>
      </c>
      <c r="BG531" s="30">
        <f>BG538+BG532+BG541</f>
        <v>0</v>
      </c>
      <c r="BH531" s="30">
        <f>BH538+BH532+BH541</f>
        <v>0</v>
      </c>
      <c r="BI531" s="30">
        <f>BI538+BI532+BI541</f>
        <v>0</v>
      </c>
      <c r="BJ531" s="30">
        <f>BJ538+BJ532+BJ541</f>
        <v>0</v>
      </c>
      <c r="BK531" s="30">
        <f>BK538+BK532+BK541</f>
        <v>0</v>
      </c>
      <c r="BL531" s="30">
        <f t="shared" si="1610"/>
        <v>91080.900000000009</v>
      </c>
      <c r="BM531" s="30">
        <f t="shared" si="1611"/>
        <v>89760.900000000009</v>
      </c>
      <c r="BN531" s="30">
        <f t="shared" si="1612"/>
        <v>89860.900000000009</v>
      </c>
      <c r="BO531" s="30">
        <f>BO538+BO532+BO541</f>
        <v>0</v>
      </c>
      <c r="BP531" s="31"/>
      <c r="BQ531" s="1"/>
      <c r="BR531" s="1"/>
      <c r="BS531" s="1"/>
      <c r="BT531" s="1"/>
      <c r="BU531" s="1"/>
      <c r="BV531" s="1"/>
      <c r="BW531" s="1"/>
      <c r="BX531" s="1"/>
      <c r="BY531" s="1"/>
    </row>
    <row r="532" ht="47.25">
      <c r="A532" s="28" t="s">
        <v>294</v>
      </c>
      <c r="B532" s="28" t="s">
        <v>291</v>
      </c>
      <c r="C532" s="28" t="s">
        <v>62</v>
      </c>
      <c r="D532" s="28" t="s">
        <v>306</v>
      </c>
      <c r="E532" s="15"/>
      <c r="F532" s="29" t="s">
        <v>307</v>
      </c>
      <c r="G532" s="30">
        <f>G533+G535</f>
        <v>90105.800000000003</v>
      </c>
      <c r="H532" s="30">
        <f>H533+H535</f>
        <v>88785.800000000003</v>
      </c>
      <c r="I532" s="30">
        <f>I533+I535</f>
        <v>88885.800000000003</v>
      </c>
      <c r="J532" s="30">
        <f>J533+J535</f>
        <v>0</v>
      </c>
      <c r="K532" s="30">
        <f>K533+K535</f>
        <v>0</v>
      </c>
      <c r="L532" s="30">
        <f>L533+L535</f>
        <v>0</v>
      </c>
      <c r="M532" s="30">
        <f t="shared" si="1668"/>
        <v>90105.800000000003</v>
      </c>
      <c r="N532" s="30">
        <f t="shared" si="1669"/>
        <v>88785.800000000003</v>
      </c>
      <c r="O532" s="30">
        <f t="shared" si="1670"/>
        <v>88885.800000000003</v>
      </c>
      <c r="P532" s="30">
        <f>P533+P535</f>
        <v>0</v>
      </c>
      <c r="Q532" s="30">
        <f>Q533+Q535</f>
        <v>0</v>
      </c>
      <c r="R532" s="30">
        <f>R533+R535</f>
        <v>0</v>
      </c>
      <c r="S532" s="30">
        <f>S533+S535</f>
        <v>0</v>
      </c>
      <c r="T532" s="30">
        <f>T533+T535</f>
        <v>0</v>
      </c>
      <c r="U532" s="30">
        <f>U533+U535</f>
        <v>0</v>
      </c>
      <c r="V532" s="30">
        <f>V533+V535</f>
        <v>0</v>
      </c>
      <c r="W532" s="30">
        <f>W533+W535</f>
        <v>0</v>
      </c>
      <c r="X532" s="30">
        <f>X533+X535</f>
        <v>0</v>
      </c>
      <c r="Y532" s="30">
        <f>Y533+Y535</f>
        <v>0</v>
      </c>
      <c r="Z532" s="30">
        <f>Z533+Z535</f>
        <v>0</v>
      </c>
      <c r="AA532" s="30">
        <f>AA533+AA535</f>
        <v>0</v>
      </c>
      <c r="AB532" s="30">
        <f>AB533+AB535</f>
        <v>0</v>
      </c>
      <c r="AC532" s="30">
        <f t="shared" si="1638"/>
        <v>90105.800000000003</v>
      </c>
      <c r="AD532" s="30">
        <f t="shared" si="1639"/>
        <v>88785.800000000003</v>
      </c>
      <c r="AE532" s="30">
        <f t="shared" si="1640"/>
        <v>88885.800000000003</v>
      </c>
      <c r="AF532" s="30">
        <f>AF533+AF535</f>
        <v>0</v>
      </c>
      <c r="AG532" s="30">
        <f t="shared" si="1642"/>
        <v>90105.800000000003</v>
      </c>
      <c r="AH532" s="30">
        <f t="shared" si="1643"/>
        <v>88785.800000000003</v>
      </c>
      <c r="AI532" s="30">
        <f t="shared" si="1644"/>
        <v>88885.800000000003</v>
      </c>
      <c r="AJ532" s="30">
        <f>AJ533+AJ535</f>
        <v>0</v>
      </c>
      <c r="AK532" s="30">
        <f>AK533+AK535</f>
        <v>0</v>
      </c>
      <c r="AL532" s="30">
        <f>AL533+AL535</f>
        <v>0</v>
      </c>
      <c r="AM532" s="30">
        <f>AM533+AM535</f>
        <v>0</v>
      </c>
      <c r="AN532" s="30">
        <f>AN533+AN535</f>
        <v>0</v>
      </c>
      <c r="AO532" s="30">
        <f>AO533+AO535</f>
        <v>0</v>
      </c>
      <c r="AP532" s="30">
        <f>AP533+AP535</f>
        <v>0</v>
      </c>
      <c r="AQ532" s="30">
        <f>AQ533+AQ535</f>
        <v>0</v>
      </c>
      <c r="AR532" s="30">
        <f>AR533+AR535</f>
        <v>0</v>
      </c>
      <c r="AS532" s="30">
        <f t="shared" si="1613"/>
        <v>90105.800000000003</v>
      </c>
      <c r="AT532" s="30">
        <f t="shared" si="1614"/>
        <v>88785.800000000003</v>
      </c>
      <c r="AU532" s="30">
        <f t="shared" si="1615"/>
        <v>88885.800000000003</v>
      </c>
      <c r="AV532" s="30">
        <f>AV533+AV535</f>
        <v>0</v>
      </c>
      <c r="AW532" s="30">
        <f>AW533+AW535</f>
        <v>0</v>
      </c>
      <c r="AX532" s="30">
        <f>AX533+AX535</f>
        <v>0</v>
      </c>
      <c r="AY532" s="30">
        <f t="shared" si="1616"/>
        <v>90105.800000000003</v>
      </c>
      <c r="AZ532" s="30">
        <f t="shared" si="1617"/>
        <v>88785.800000000003</v>
      </c>
      <c r="BA532" s="30">
        <f t="shared" si="1618"/>
        <v>88885.800000000003</v>
      </c>
      <c r="BB532" s="30">
        <f>BB533+BB535</f>
        <v>0</v>
      </c>
      <c r="BC532" s="30">
        <f>BC533+BC535</f>
        <v>0</v>
      </c>
      <c r="BD532" s="30">
        <f>BD533+BD535</f>
        <v>0</v>
      </c>
      <c r="BE532" s="30">
        <f>BE533+BE535</f>
        <v>0</v>
      </c>
      <c r="BF532" s="30">
        <f>BF533+BF535</f>
        <v>0</v>
      </c>
      <c r="BG532" s="30">
        <f>BG533+BG535</f>
        <v>0</v>
      </c>
      <c r="BH532" s="30">
        <f>BH533+BH535</f>
        <v>0</v>
      </c>
      <c r="BI532" s="30">
        <f>BI533+BI535</f>
        <v>0</v>
      </c>
      <c r="BJ532" s="30">
        <f>BJ533+BJ535</f>
        <v>0</v>
      </c>
      <c r="BK532" s="30">
        <f>BK533+BK535</f>
        <v>0</v>
      </c>
      <c r="BL532" s="30">
        <f t="shared" si="1610"/>
        <v>90105.800000000003</v>
      </c>
      <c r="BM532" s="30">
        <f t="shared" si="1611"/>
        <v>88785.800000000003</v>
      </c>
      <c r="BN532" s="30">
        <f t="shared" si="1612"/>
        <v>88885.800000000003</v>
      </c>
      <c r="BO532" s="30">
        <f>BO533+BO535</f>
        <v>0</v>
      </c>
      <c r="BP532" s="31"/>
      <c r="BQ532" s="1"/>
      <c r="BR532" s="1"/>
      <c r="BS532" s="1"/>
      <c r="BT532" s="1"/>
      <c r="BU532" s="1"/>
      <c r="BV532" s="1"/>
      <c r="BW532" s="1"/>
      <c r="BX532" s="1"/>
      <c r="BY532" s="1"/>
    </row>
    <row r="533" ht="31.5">
      <c r="A533" s="28" t="s">
        <v>294</v>
      </c>
      <c r="B533" s="28" t="s">
        <v>291</v>
      </c>
      <c r="C533" s="28" t="s">
        <v>62</v>
      </c>
      <c r="D533" s="28" t="s">
        <v>309</v>
      </c>
      <c r="E533" s="15"/>
      <c r="F533" s="29" t="s">
        <v>310</v>
      </c>
      <c r="G533" s="30">
        <f>G534</f>
        <v>89712.100000000006</v>
      </c>
      <c r="H533" s="30">
        <f>H534</f>
        <v>88392.100000000006</v>
      </c>
      <c r="I533" s="30">
        <f>I534</f>
        <v>88492.100000000006</v>
      </c>
      <c r="J533" s="30">
        <f>J534</f>
        <v>0</v>
      </c>
      <c r="K533" s="30">
        <f>K534</f>
        <v>0</v>
      </c>
      <c r="L533" s="30">
        <f>L534</f>
        <v>0</v>
      </c>
      <c r="M533" s="30">
        <f t="shared" si="1668"/>
        <v>89712.100000000006</v>
      </c>
      <c r="N533" s="30">
        <f t="shared" si="1669"/>
        <v>88392.100000000006</v>
      </c>
      <c r="O533" s="30">
        <f t="shared" si="1670"/>
        <v>88492.100000000006</v>
      </c>
      <c r="P533" s="30">
        <f>P534</f>
        <v>0</v>
      </c>
      <c r="Q533" s="30">
        <f>Q534</f>
        <v>0</v>
      </c>
      <c r="R533" s="30">
        <f>R534</f>
        <v>0</v>
      </c>
      <c r="S533" s="30">
        <f>S534</f>
        <v>0</v>
      </c>
      <c r="T533" s="30">
        <f>T534</f>
        <v>0</v>
      </c>
      <c r="U533" s="30">
        <f>U534</f>
        <v>0</v>
      </c>
      <c r="V533" s="30">
        <f>V534</f>
        <v>0</v>
      </c>
      <c r="W533" s="30">
        <f>W534</f>
        <v>0</v>
      </c>
      <c r="X533" s="30">
        <f>X534</f>
        <v>0</v>
      </c>
      <c r="Y533" s="30">
        <f>Y534</f>
        <v>0</v>
      </c>
      <c r="Z533" s="30">
        <f>Z534</f>
        <v>0</v>
      </c>
      <c r="AA533" s="30">
        <f>AA534</f>
        <v>0</v>
      </c>
      <c r="AB533" s="30">
        <f>AB534</f>
        <v>0</v>
      </c>
      <c r="AC533" s="30">
        <f t="shared" si="1638"/>
        <v>89712.100000000006</v>
      </c>
      <c r="AD533" s="30">
        <f t="shared" si="1639"/>
        <v>88392.100000000006</v>
      </c>
      <c r="AE533" s="30">
        <f t="shared" si="1640"/>
        <v>88492.100000000006</v>
      </c>
      <c r="AF533" s="30">
        <f>AF534</f>
        <v>0</v>
      </c>
      <c r="AG533" s="30">
        <f t="shared" si="1642"/>
        <v>89712.100000000006</v>
      </c>
      <c r="AH533" s="30">
        <f t="shared" si="1643"/>
        <v>88392.100000000006</v>
      </c>
      <c r="AI533" s="30">
        <f t="shared" si="1644"/>
        <v>88492.100000000006</v>
      </c>
      <c r="AJ533" s="30">
        <f>AJ534</f>
        <v>0</v>
      </c>
      <c r="AK533" s="30">
        <f>AK534</f>
        <v>0</v>
      </c>
      <c r="AL533" s="30">
        <f>AL534</f>
        <v>0</v>
      </c>
      <c r="AM533" s="30">
        <f>AM534</f>
        <v>0</v>
      </c>
      <c r="AN533" s="30">
        <f>AN534</f>
        <v>0</v>
      </c>
      <c r="AO533" s="30">
        <f>AO534</f>
        <v>0</v>
      </c>
      <c r="AP533" s="30">
        <f>AP534</f>
        <v>0</v>
      </c>
      <c r="AQ533" s="30">
        <f>AQ534</f>
        <v>0</v>
      </c>
      <c r="AR533" s="30">
        <f>AR534</f>
        <v>0</v>
      </c>
      <c r="AS533" s="30">
        <f t="shared" si="1613"/>
        <v>89712.100000000006</v>
      </c>
      <c r="AT533" s="30">
        <f t="shared" si="1614"/>
        <v>88392.100000000006</v>
      </c>
      <c r="AU533" s="30">
        <f t="shared" si="1615"/>
        <v>88492.100000000006</v>
      </c>
      <c r="AV533" s="30">
        <f>AV534</f>
        <v>0</v>
      </c>
      <c r="AW533" s="30">
        <f>AW534</f>
        <v>0</v>
      </c>
      <c r="AX533" s="30">
        <f>AX534</f>
        <v>0</v>
      </c>
      <c r="AY533" s="30">
        <f t="shared" si="1616"/>
        <v>89712.100000000006</v>
      </c>
      <c r="AZ533" s="30">
        <f t="shared" si="1617"/>
        <v>88392.100000000006</v>
      </c>
      <c r="BA533" s="30">
        <f t="shared" si="1618"/>
        <v>88492.100000000006</v>
      </c>
      <c r="BB533" s="30">
        <f>BB534</f>
        <v>0</v>
      </c>
      <c r="BC533" s="30">
        <f>BC534</f>
        <v>0</v>
      </c>
      <c r="BD533" s="30">
        <f>BD534</f>
        <v>0</v>
      </c>
      <c r="BE533" s="30">
        <f>BE534</f>
        <v>0</v>
      </c>
      <c r="BF533" s="30">
        <f>BF534</f>
        <v>0</v>
      </c>
      <c r="BG533" s="30">
        <f>BG534</f>
        <v>0</v>
      </c>
      <c r="BH533" s="30">
        <f>BH534</f>
        <v>0</v>
      </c>
      <c r="BI533" s="30">
        <f>BI534</f>
        <v>0</v>
      </c>
      <c r="BJ533" s="30">
        <f>BJ534</f>
        <v>0</v>
      </c>
      <c r="BK533" s="30">
        <f>BK534</f>
        <v>0</v>
      </c>
      <c r="BL533" s="30">
        <f t="shared" si="1610"/>
        <v>89712.100000000006</v>
      </c>
      <c r="BM533" s="30">
        <f t="shared" si="1611"/>
        <v>88392.100000000006</v>
      </c>
      <c r="BN533" s="30">
        <f t="shared" si="1612"/>
        <v>88492.100000000006</v>
      </c>
      <c r="BO533" s="30">
        <f>BO534</f>
        <v>0</v>
      </c>
      <c r="BP533" s="31"/>
      <c r="BQ533" s="1"/>
      <c r="BR533" s="1"/>
      <c r="BS533" s="1"/>
      <c r="BT533" s="1"/>
      <c r="BU533" s="1"/>
      <c r="BV533" s="1"/>
      <c r="BW533" s="1"/>
      <c r="BX533" s="1"/>
      <c r="BY533" s="1"/>
    </row>
    <row r="534" ht="31.5">
      <c r="A534" s="28" t="s">
        <v>294</v>
      </c>
      <c r="B534" s="28" t="s">
        <v>291</v>
      </c>
      <c r="C534" s="28" t="s">
        <v>62</v>
      </c>
      <c r="D534" s="28" t="s">
        <v>309</v>
      </c>
      <c r="E534" s="14" t="s">
        <v>127</v>
      </c>
      <c r="F534" s="29" t="s">
        <v>128</v>
      </c>
      <c r="G534" s="30">
        <v>89712.100000000006</v>
      </c>
      <c r="H534" s="30">
        <v>88392.100000000006</v>
      </c>
      <c r="I534" s="30">
        <v>88492.100000000006</v>
      </c>
      <c r="J534" s="30"/>
      <c r="K534" s="30"/>
      <c r="L534" s="30"/>
      <c r="M534" s="30">
        <f t="shared" si="1668"/>
        <v>89712.100000000006</v>
      </c>
      <c r="N534" s="30">
        <f t="shared" si="1669"/>
        <v>88392.100000000006</v>
      </c>
      <c r="O534" s="30">
        <f t="shared" si="1670"/>
        <v>88492.100000000006</v>
      </c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>
        <f t="shared" si="1638"/>
        <v>89712.100000000006</v>
      </c>
      <c r="AD534" s="30">
        <f t="shared" si="1639"/>
        <v>88392.100000000006</v>
      </c>
      <c r="AE534" s="30">
        <f t="shared" si="1640"/>
        <v>88492.100000000006</v>
      </c>
      <c r="AF534" s="30"/>
      <c r="AG534" s="30">
        <f t="shared" si="1642"/>
        <v>89712.100000000006</v>
      </c>
      <c r="AH534" s="30">
        <f t="shared" si="1643"/>
        <v>88392.100000000006</v>
      </c>
      <c r="AI534" s="30">
        <f t="shared" si="1644"/>
        <v>88492.100000000006</v>
      </c>
      <c r="AJ534" s="30"/>
      <c r="AK534" s="30"/>
      <c r="AL534" s="30"/>
      <c r="AM534" s="30"/>
      <c r="AN534" s="30"/>
      <c r="AO534" s="30"/>
      <c r="AP534" s="30"/>
      <c r="AQ534" s="30"/>
      <c r="AR534" s="30"/>
      <c r="AS534" s="30">
        <f t="shared" si="1613"/>
        <v>89712.100000000006</v>
      </c>
      <c r="AT534" s="30">
        <f t="shared" si="1614"/>
        <v>88392.100000000006</v>
      </c>
      <c r="AU534" s="30">
        <f t="shared" si="1615"/>
        <v>88492.100000000006</v>
      </c>
      <c r="AV534" s="30"/>
      <c r="AW534" s="30"/>
      <c r="AX534" s="30"/>
      <c r="AY534" s="30">
        <f t="shared" si="1616"/>
        <v>89712.100000000006</v>
      </c>
      <c r="AZ534" s="30">
        <f t="shared" si="1617"/>
        <v>88392.100000000006</v>
      </c>
      <c r="BA534" s="30">
        <f t="shared" si="1618"/>
        <v>88492.100000000006</v>
      </c>
      <c r="BB534" s="30"/>
      <c r="BC534" s="30"/>
      <c r="BD534" s="30"/>
      <c r="BE534" s="30"/>
      <c r="BF534" s="30"/>
      <c r="BG534" s="30"/>
      <c r="BH534" s="30"/>
      <c r="BI534" s="30"/>
      <c r="BJ534" s="30"/>
      <c r="BK534" s="30"/>
      <c r="BL534" s="30">
        <f t="shared" si="1610"/>
        <v>89712.100000000006</v>
      </c>
      <c r="BM534" s="30">
        <f t="shared" si="1611"/>
        <v>88392.100000000006</v>
      </c>
      <c r="BN534" s="30">
        <f t="shared" si="1612"/>
        <v>88492.100000000006</v>
      </c>
      <c r="BO534" s="30"/>
      <c r="BP534" s="31"/>
      <c r="BQ534" s="1"/>
      <c r="BR534" s="1"/>
      <c r="BS534" s="1"/>
      <c r="BT534" s="1"/>
      <c r="BU534" s="1"/>
      <c r="BV534" s="1"/>
      <c r="BW534" s="1"/>
      <c r="BX534" s="1"/>
      <c r="BY534" s="1"/>
    </row>
    <row r="535" ht="110.25">
      <c r="A535" s="28" t="s">
        <v>294</v>
      </c>
      <c r="B535" s="28" t="s">
        <v>291</v>
      </c>
      <c r="C535" s="28" t="s">
        <v>62</v>
      </c>
      <c r="D535" s="28" t="s">
        <v>399</v>
      </c>
      <c r="E535" s="15"/>
      <c r="F535" s="29" t="s">
        <v>400</v>
      </c>
      <c r="G535" s="30">
        <f>G536+G537</f>
        <v>393.69999999999999</v>
      </c>
      <c r="H535" s="30">
        <f>H536+H537</f>
        <v>393.69999999999999</v>
      </c>
      <c r="I535" s="30">
        <f>I536+I537</f>
        <v>393.69999999999999</v>
      </c>
      <c r="J535" s="30">
        <f>J536+J537</f>
        <v>0</v>
      </c>
      <c r="K535" s="30">
        <f>K536+K537</f>
        <v>0</v>
      </c>
      <c r="L535" s="30">
        <f>L536+L537</f>
        <v>0</v>
      </c>
      <c r="M535" s="30">
        <f t="shared" si="1668"/>
        <v>393.69999999999999</v>
      </c>
      <c r="N535" s="30">
        <f t="shared" si="1669"/>
        <v>393.69999999999999</v>
      </c>
      <c r="O535" s="30">
        <f t="shared" si="1670"/>
        <v>393.69999999999999</v>
      </c>
      <c r="P535" s="30">
        <f>P536+P537</f>
        <v>0</v>
      </c>
      <c r="Q535" s="30">
        <f>Q536+Q537</f>
        <v>0</v>
      </c>
      <c r="R535" s="30">
        <f>R536+R537</f>
        <v>0</v>
      </c>
      <c r="S535" s="30">
        <f>S536+S537</f>
        <v>0</v>
      </c>
      <c r="T535" s="30">
        <f>T536+T537</f>
        <v>0</v>
      </c>
      <c r="U535" s="30">
        <f>U536+U537</f>
        <v>0</v>
      </c>
      <c r="V535" s="30">
        <f>V536+V537</f>
        <v>0</v>
      </c>
      <c r="W535" s="30">
        <f>W536+W537</f>
        <v>0</v>
      </c>
      <c r="X535" s="30">
        <f>X536+X537</f>
        <v>0</v>
      </c>
      <c r="Y535" s="30">
        <f>Y536+Y537</f>
        <v>0</v>
      </c>
      <c r="Z535" s="30">
        <f>Z536+Z537</f>
        <v>0</v>
      </c>
      <c r="AA535" s="30">
        <f>AA536+AA537</f>
        <v>0</v>
      </c>
      <c r="AB535" s="30">
        <f>AB536+AB537</f>
        <v>0</v>
      </c>
      <c r="AC535" s="30">
        <f t="shared" si="1638"/>
        <v>393.69999999999999</v>
      </c>
      <c r="AD535" s="30">
        <f t="shared" si="1639"/>
        <v>393.69999999999999</v>
      </c>
      <c r="AE535" s="30">
        <f t="shared" si="1640"/>
        <v>393.69999999999999</v>
      </c>
      <c r="AF535" s="30">
        <f>AF536+AF537</f>
        <v>0</v>
      </c>
      <c r="AG535" s="30">
        <f t="shared" si="1642"/>
        <v>393.69999999999999</v>
      </c>
      <c r="AH535" s="30">
        <f t="shared" si="1643"/>
        <v>393.69999999999999</v>
      </c>
      <c r="AI535" s="30">
        <f t="shared" si="1644"/>
        <v>393.69999999999999</v>
      </c>
      <c r="AJ535" s="30">
        <f>AJ536+AJ537</f>
        <v>0</v>
      </c>
      <c r="AK535" s="30">
        <f>AK536+AK537</f>
        <v>0</v>
      </c>
      <c r="AL535" s="30">
        <f>AL536+AL537</f>
        <v>0</v>
      </c>
      <c r="AM535" s="30">
        <f>AM536+AM537</f>
        <v>0</v>
      </c>
      <c r="AN535" s="30">
        <f>AN536+AN537</f>
        <v>0</v>
      </c>
      <c r="AO535" s="30">
        <f>AO536+AO537</f>
        <v>0</v>
      </c>
      <c r="AP535" s="30">
        <f>AP536+AP537</f>
        <v>0</v>
      </c>
      <c r="AQ535" s="30">
        <f>AQ536+AQ537</f>
        <v>0</v>
      </c>
      <c r="AR535" s="30">
        <f>AR536+AR537</f>
        <v>0</v>
      </c>
      <c r="AS535" s="30">
        <f t="shared" si="1613"/>
        <v>393.69999999999999</v>
      </c>
      <c r="AT535" s="30">
        <f t="shared" si="1614"/>
        <v>393.69999999999999</v>
      </c>
      <c r="AU535" s="30">
        <f t="shared" si="1615"/>
        <v>393.69999999999999</v>
      </c>
      <c r="AV535" s="30">
        <f>AV536+AV537</f>
        <v>0</v>
      </c>
      <c r="AW535" s="30">
        <f>AW536+AW537</f>
        <v>0</v>
      </c>
      <c r="AX535" s="30">
        <f>AX536+AX537</f>
        <v>0</v>
      </c>
      <c r="AY535" s="30">
        <f t="shared" si="1616"/>
        <v>393.69999999999999</v>
      </c>
      <c r="AZ535" s="30">
        <f t="shared" si="1617"/>
        <v>393.69999999999999</v>
      </c>
      <c r="BA535" s="30">
        <f t="shared" si="1618"/>
        <v>393.69999999999999</v>
      </c>
      <c r="BB535" s="30">
        <f>BB536+BB537</f>
        <v>0</v>
      </c>
      <c r="BC535" s="30">
        <f>BC536+BC537</f>
        <v>0</v>
      </c>
      <c r="BD535" s="30">
        <f>BD536+BD537</f>
        <v>0</v>
      </c>
      <c r="BE535" s="30">
        <f>BE536+BE537</f>
        <v>0</v>
      </c>
      <c r="BF535" s="30">
        <f>BF536+BF537</f>
        <v>0</v>
      </c>
      <c r="BG535" s="30">
        <f>BG536+BG537</f>
        <v>0</v>
      </c>
      <c r="BH535" s="30">
        <f>BH536+BH537</f>
        <v>0</v>
      </c>
      <c r="BI535" s="30">
        <f>BI536+BI537</f>
        <v>0</v>
      </c>
      <c r="BJ535" s="30">
        <f>BJ536+BJ537</f>
        <v>0</v>
      </c>
      <c r="BK535" s="30">
        <f>BK536+BK537</f>
        <v>0</v>
      </c>
      <c r="BL535" s="30">
        <f t="shared" si="1610"/>
        <v>393.69999999999999</v>
      </c>
      <c r="BM535" s="30">
        <f t="shared" si="1611"/>
        <v>393.69999999999999</v>
      </c>
      <c r="BN535" s="30">
        <f t="shared" si="1612"/>
        <v>393.69999999999999</v>
      </c>
      <c r="BO535" s="30">
        <f>BO536+BO537</f>
        <v>0</v>
      </c>
      <c r="BP535" s="31"/>
      <c r="BQ535" s="1"/>
      <c r="BR535" s="1"/>
      <c r="BS535" s="1"/>
      <c r="BT535" s="1"/>
      <c r="BU535" s="1"/>
      <c r="BV535" s="1"/>
      <c r="BW535" s="1"/>
      <c r="BX535" s="1"/>
      <c r="BY535" s="1"/>
    </row>
    <row r="536">
      <c r="A536" s="28" t="s">
        <v>294</v>
      </c>
      <c r="B536" s="28" t="s">
        <v>291</v>
      </c>
      <c r="C536" s="28" t="s">
        <v>62</v>
      </c>
      <c r="D536" s="28" t="s">
        <v>399</v>
      </c>
      <c r="E536" s="14" t="s">
        <v>240</v>
      </c>
      <c r="F536" s="29" t="s">
        <v>241</v>
      </c>
      <c r="G536" s="30">
        <v>327</v>
      </c>
      <c r="H536" s="30">
        <v>327</v>
      </c>
      <c r="I536" s="30">
        <v>327</v>
      </c>
      <c r="J536" s="30"/>
      <c r="K536" s="30"/>
      <c r="L536" s="30"/>
      <c r="M536" s="30">
        <f t="shared" si="1668"/>
        <v>327</v>
      </c>
      <c r="N536" s="30">
        <f t="shared" si="1669"/>
        <v>327</v>
      </c>
      <c r="O536" s="30">
        <f t="shared" si="1670"/>
        <v>327</v>
      </c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>
        <f t="shared" si="1638"/>
        <v>327</v>
      </c>
      <c r="AD536" s="30">
        <f t="shared" si="1639"/>
        <v>327</v>
      </c>
      <c r="AE536" s="30">
        <f t="shared" si="1640"/>
        <v>327</v>
      </c>
      <c r="AF536" s="30"/>
      <c r="AG536" s="30">
        <f t="shared" si="1642"/>
        <v>327</v>
      </c>
      <c r="AH536" s="30">
        <f t="shared" si="1643"/>
        <v>327</v>
      </c>
      <c r="AI536" s="30">
        <f t="shared" si="1644"/>
        <v>327</v>
      </c>
      <c r="AJ536" s="30"/>
      <c r="AK536" s="30"/>
      <c r="AL536" s="30"/>
      <c r="AM536" s="30"/>
      <c r="AN536" s="30"/>
      <c r="AO536" s="30"/>
      <c r="AP536" s="30"/>
      <c r="AQ536" s="30"/>
      <c r="AR536" s="30"/>
      <c r="AS536" s="30">
        <f t="shared" si="1613"/>
        <v>327</v>
      </c>
      <c r="AT536" s="30">
        <f t="shared" si="1614"/>
        <v>327</v>
      </c>
      <c r="AU536" s="30">
        <f t="shared" si="1615"/>
        <v>327</v>
      </c>
      <c r="AV536" s="30"/>
      <c r="AW536" s="30"/>
      <c r="AX536" s="30"/>
      <c r="AY536" s="30">
        <f t="shared" si="1616"/>
        <v>327</v>
      </c>
      <c r="AZ536" s="30">
        <f t="shared" si="1617"/>
        <v>327</v>
      </c>
      <c r="BA536" s="30">
        <f t="shared" si="1618"/>
        <v>327</v>
      </c>
      <c r="BB536" s="30"/>
      <c r="BC536" s="30"/>
      <c r="BD536" s="30"/>
      <c r="BE536" s="30"/>
      <c r="BF536" s="30"/>
      <c r="BG536" s="30"/>
      <c r="BH536" s="30"/>
      <c r="BI536" s="30"/>
      <c r="BJ536" s="30"/>
      <c r="BK536" s="30"/>
      <c r="BL536" s="30">
        <f t="shared" si="1610"/>
        <v>327</v>
      </c>
      <c r="BM536" s="30">
        <f t="shared" si="1611"/>
        <v>327</v>
      </c>
      <c r="BN536" s="30">
        <f t="shared" si="1612"/>
        <v>327</v>
      </c>
      <c r="BO536" s="30"/>
      <c r="BP536" s="31"/>
      <c r="BQ536" s="1"/>
      <c r="BR536" s="1"/>
      <c r="BS536" s="1"/>
      <c r="BT536" s="1"/>
      <c r="BU536" s="1"/>
      <c r="BV536" s="1"/>
      <c r="BW536" s="1"/>
      <c r="BX536" s="1"/>
      <c r="BY536" s="1"/>
    </row>
    <row r="537" ht="31.5">
      <c r="A537" s="28" t="s">
        <v>294</v>
      </c>
      <c r="B537" s="28" t="s">
        <v>291</v>
      </c>
      <c r="C537" s="28" t="s">
        <v>62</v>
      </c>
      <c r="D537" s="28" t="s">
        <v>399</v>
      </c>
      <c r="E537" s="14" t="s">
        <v>127</v>
      </c>
      <c r="F537" s="29" t="s">
        <v>128</v>
      </c>
      <c r="G537" s="30">
        <v>66.700000000000003</v>
      </c>
      <c r="H537" s="30">
        <v>66.700000000000003</v>
      </c>
      <c r="I537" s="30">
        <v>66.700000000000003</v>
      </c>
      <c r="J537" s="30"/>
      <c r="K537" s="30"/>
      <c r="L537" s="30"/>
      <c r="M537" s="30">
        <f t="shared" si="1668"/>
        <v>66.700000000000003</v>
      </c>
      <c r="N537" s="30">
        <f t="shared" si="1669"/>
        <v>66.700000000000003</v>
      </c>
      <c r="O537" s="30">
        <f t="shared" si="1670"/>
        <v>66.700000000000003</v>
      </c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>
        <f t="shared" si="1638"/>
        <v>66.700000000000003</v>
      </c>
      <c r="AD537" s="30">
        <f t="shared" si="1639"/>
        <v>66.700000000000003</v>
      </c>
      <c r="AE537" s="30">
        <f t="shared" si="1640"/>
        <v>66.700000000000003</v>
      </c>
      <c r="AF537" s="30"/>
      <c r="AG537" s="30">
        <f t="shared" si="1642"/>
        <v>66.700000000000003</v>
      </c>
      <c r="AH537" s="30">
        <f t="shared" si="1643"/>
        <v>66.700000000000003</v>
      </c>
      <c r="AI537" s="30">
        <f t="shared" si="1644"/>
        <v>66.700000000000003</v>
      </c>
      <c r="AJ537" s="30"/>
      <c r="AK537" s="30"/>
      <c r="AL537" s="30"/>
      <c r="AM537" s="30"/>
      <c r="AN537" s="30"/>
      <c r="AO537" s="30"/>
      <c r="AP537" s="30"/>
      <c r="AQ537" s="30"/>
      <c r="AR537" s="30"/>
      <c r="AS537" s="30">
        <f t="shared" si="1613"/>
        <v>66.700000000000003</v>
      </c>
      <c r="AT537" s="30">
        <f t="shared" si="1614"/>
        <v>66.700000000000003</v>
      </c>
      <c r="AU537" s="30">
        <f t="shared" si="1615"/>
        <v>66.700000000000003</v>
      </c>
      <c r="AV537" s="30"/>
      <c r="AW537" s="30"/>
      <c r="AX537" s="30"/>
      <c r="AY537" s="30">
        <f t="shared" si="1616"/>
        <v>66.700000000000003</v>
      </c>
      <c r="AZ537" s="30">
        <f t="shared" si="1617"/>
        <v>66.700000000000003</v>
      </c>
      <c r="BA537" s="30">
        <f t="shared" si="1618"/>
        <v>66.700000000000003</v>
      </c>
      <c r="BB537" s="30"/>
      <c r="BC537" s="30"/>
      <c r="BD537" s="30"/>
      <c r="BE537" s="30"/>
      <c r="BF537" s="30"/>
      <c r="BG537" s="30"/>
      <c r="BH537" s="30"/>
      <c r="BI537" s="30"/>
      <c r="BJ537" s="30"/>
      <c r="BK537" s="30"/>
      <c r="BL537" s="30">
        <f t="shared" si="1610"/>
        <v>66.700000000000003</v>
      </c>
      <c r="BM537" s="30">
        <f t="shared" si="1611"/>
        <v>66.700000000000003</v>
      </c>
      <c r="BN537" s="30">
        <f t="shared" si="1612"/>
        <v>66.700000000000003</v>
      </c>
      <c r="BO537" s="30"/>
      <c r="BP537" s="31"/>
      <c r="BQ537" s="1"/>
      <c r="BR537" s="1"/>
      <c r="BS537" s="1"/>
      <c r="BT537" s="1"/>
      <c r="BU537" s="1"/>
      <c r="BV537" s="1"/>
      <c r="BW537" s="1"/>
      <c r="BX537" s="1"/>
      <c r="BY537" s="1"/>
    </row>
    <row r="538" ht="47.25">
      <c r="A538" s="28" t="s">
        <v>294</v>
      </c>
      <c r="B538" s="28" t="s">
        <v>291</v>
      </c>
      <c r="C538" s="28" t="s">
        <v>62</v>
      </c>
      <c r="D538" s="28" t="s">
        <v>368</v>
      </c>
      <c r="E538" s="15"/>
      <c r="F538" s="29" t="s">
        <v>369</v>
      </c>
      <c r="G538" s="30">
        <f t="shared" ref="G538:G547" si="1757">G539</f>
        <v>600</v>
      </c>
      <c r="H538" s="30">
        <f t="shared" ref="H538:H547" si="1758">H539</f>
        <v>600</v>
      </c>
      <c r="I538" s="30">
        <f t="shared" ref="I538:I547" si="1759">I539</f>
        <v>600</v>
      </c>
      <c r="J538" s="30">
        <f t="shared" ref="J538:J547" si="1760">J539</f>
        <v>0</v>
      </c>
      <c r="K538" s="30">
        <f t="shared" ref="K538:K547" si="1761">K539</f>
        <v>0</v>
      </c>
      <c r="L538" s="30">
        <f t="shared" ref="L538:L547" si="1762">L539</f>
        <v>0</v>
      </c>
      <c r="M538" s="30">
        <f t="shared" si="1668"/>
        <v>600</v>
      </c>
      <c r="N538" s="30">
        <f t="shared" si="1669"/>
        <v>600</v>
      </c>
      <c r="O538" s="30">
        <f t="shared" si="1670"/>
        <v>600</v>
      </c>
      <c r="P538" s="30">
        <f t="shared" ref="P538:P547" si="1763">P539</f>
        <v>0</v>
      </c>
      <c r="Q538" s="30">
        <f t="shared" ref="Q538:Q547" si="1764">Q539</f>
        <v>0</v>
      </c>
      <c r="R538" s="30">
        <f t="shared" ref="R538:R547" si="1765">R539</f>
        <v>0</v>
      </c>
      <c r="S538" s="30">
        <f t="shared" ref="S538:S547" si="1766">S539</f>
        <v>0</v>
      </c>
      <c r="T538" s="30">
        <f t="shared" ref="T538:T547" si="1767">T539</f>
        <v>0</v>
      </c>
      <c r="U538" s="30">
        <f t="shared" ref="U538:U547" si="1768">U539</f>
        <v>0</v>
      </c>
      <c r="V538" s="30">
        <f t="shared" ref="V538:V547" si="1769">V539</f>
        <v>0</v>
      </c>
      <c r="W538" s="30">
        <f t="shared" ref="W538:W547" si="1770">W539</f>
        <v>0</v>
      </c>
      <c r="X538" s="30">
        <f t="shared" ref="X538:X547" si="1771">X539</f>
        <v>0</v>
      </c>
      <c r="Y538" s="30">
        <f t="shared" ref="Y538:Y547" si="1772">Y539</f>
        <v>0</v>
      </c>
      <c r="Z538" s="30">
        <f t="shared" ref="Z538:Z547" si="1773">Z539</f>
        <v>0</v>
      </c>
      <c r="AA538" s="30">
        <f t="shared" ref="AA538:AA547" si="1774">AA539</f>
        <v>0</v>
      </c>
      <c r="AB538" s="30">
        <f t="shared" ref="AB538:AB547" si="1775">AB539</f>
        <v>0</v>
      </c>
      <c r="AC538" s="30">
        <f t="shared" si="1638"/>
        <v>600</v>
      </c>
      <c r="AD538" s="30">
        <f t="shared" si="1639"/>
        <v>600</v>
      </c>
      <c r="AE538" s="30">
        <f t="shared" si="1640"/>
        <v>600</v>
      </c>
      <c r="AF538" s="30">
        <f t="shared" ref="AF538:AF547" si="1776">AF539</f>
        <v>0</v>
      </c>
      <c r="AG538" s="30">
        <f t="shared" si="1642"/>
        <v>600</v>
      </c>
      <c r="AH538" s="30">
        <f t="shared" si="1643"/>
        <v>600</v>
      </c>
      <c r="AI538" s="30">
        <f t="shared" si="1644"/>
        <v>600</v>
      </c>
      <c r="AJ538" s="30">
        <f t="shared" ref="AJ538:AJ547" si="1777">AJ539</f>
        <v>0</v>
      </c>
      <c r="AK538" s="30">
        <f t="shared" ref="AK538:AK547" si="1778">AK539</f>
        <v>0</v>
      </c>
      <c r="AL538" s="30">
        <f t="shared" ref="AL538:AL547" si="1779">AL539</f>
        <v>0</v>
      </c>
      <c r="AM538" s="30">
        <f t="shared" ref="AM538:AM547" si="1780">AM539</f>
        <v>0</v>
      </c>
      <c r="AN538" s="30">
        <f t="shared" ref="AN538:AN547" si="1781">AN539</f>
        <v>0</v>
      </c>
      <c r="AO538" s="30">
        <f t="shared" ref="AO538:AO547" si="1782">AO539</f>
        <v>0</v>
      </c>
      <c r="AP538" s="30">
        <f t="shared" ref="AP538:AP547" si="1783">AP539</f>
        <v>0</v>
      </c>
      <c r="AQ538" s="30">
        <f t="shared" ref="AQ538:AQ547" si="1784">AQ539</f>
        <v>0</v>
      </c>
      <c r="AR538" s="30">
        <f t="shared" ref="AR538:AR547" si="1785">AR539</f>
        <v>0</v>
      </c>
      <c r="AS538" s="30">
        <f t="shared" si="1613"/>
        <v>600</v>
      </c>
      <c r="AT538" s="30">
        <f t="shared" si="1614"/>
        <v>600</v>
      </c>
      <c r="AU538" s="30">
        <f t="shared" si="1615"/>
        <v>600</v>
      </c>
      <c r="AV538" s="30">
        <f t="shared" ref="AV538:AV547" si="1786">AV539</f>
        <v>0</v>
      </c>
      <c r="AW538" s="30">
        <f t="shared" ref="AW538:AW547" si="1787">AW539</f>
        <v>0</v>
      </c>
      <c r="AX538" s="30">
        <f t="shared" ref="AX538:AX547" si="1788">AX539</f>
        <v>0</v>
      </c>
      <c r="AY538" s="30">
        <f t="shared" si="1616"/>
        <v>600</v>
      </c>
      <c r="AZ538" s="30">
        <f t="shared" si="1617"/>
        <v>600</v>
      </c>
      <c r="BA538" s="30">
        <f t="shared" si="1618"/>
        <v>600</v>
      </c>
      <c r="BB538" s="30">
        <f t="shared" ref="BB538:BB547" si="1789">BB539</f>
        <v>0</v>
      </c>
      <c r="BC538" s="30">
        <f t="shared" ref="BC538:BC547" si="1790">BC539</f>
        <v>0</v>
      </c>
      <c r="BD538" s="30">
        <f t="shared" ref="BD538:BD547" si="1791">BD539</f>
        <v>0</v>
      </c>
      <c r="BE538" s="30">
        <f t="shared" ref="BE538:BE547" si="1792">BE539</f>
        <v>0</v>
      </c>
      <c r="BF538" s="30">
        <f t="shared" ref="BF538:BF547" si="1793">BF539</f>
        <v>0</v>
      </c>
      <c r="BG538" s="30">
        <f t="shared" ref="BG538:BG547" si="1794">BG539</f>
        <v>0</v>
      </c>
      <c r="BH538" s="30">
        <f t="shared" ref="BH538:BH547" si="1795">BH539</f>
        <v>0</v>
      </c>
      <c r="BI538" s="30">
        <f t="shared" ref="BI538:BI547" si="1796">BI539</f>
        <v>0</v>
      </c>
      <c r="BJ538" s="30">
        <f t="shared" ref="BJ538:BJ547" si="1797">BJ539</f>
        <v>0</v>
      </c>
      <c r="BK538" s="30">
        <f t="shared" ref="BK538:BK547" si="1798">BK539</f>
        <v>0</v>
      </c>
      <c r="BL538" s="30">
        <f t="shared" si="1610"/>
        <v>600</v>
      </c>
      <c r="BM538" s="30">
        <f t="shared" si="1611"/>
        <v>600</v>
      </c>
      <c r="BN538" s="30">
        <f t="shared" si="1612"/>
        <v>600</v>
      </c>
      <c r="BO538" s="30">
        <f t="shared" ref="BO538:BO547" si="1799">BO539</f>
        <v>0</v>
      </c>
      <c r="BP538" s="31"/>
      <c r="BQ538" s="1"/>
      <c r="BR538" s="1"/>
      <c r="BS538" s="1"/>
      <c r="BT538" s="1"/>
      <c r="BU538" s="1"/>
      <c r="BV538" s="1"/>
      <c r="BW538" s="1"/>
      <c r="BX538" s="1"/>
      <c r="BY538" s="1"/>
    </row>
    <row r="539" ht="63">
      <c r="A539" s="28" t="s">
        <v>294</v>
      </c>
      <c r="B539" s="28" t="s">
        <v>291</v>
      </c>
      <c r="C539" s="28" t="s">
        <v>62</v>
      </c>
      <c r="D539" s="28" t="s">
        <v>381</v>
      </c>
      <c r="E539" s="15"/>
      <c r="F539" s="29" t="s">
        <v>216</v>
      </c>
      <c r="G539" s="30">
        <f t="shared" si="1757"/>
        <v>600</v>
      </c>
      <c r="H539" s="30">
        <f t="shared" si="1758"/>
        <v>600</v>
      </c>
      <c r="I539" s="30">
        <f t="shared" si="1759"/>
        <v>600</v>
      </c>
      <c r="J539" s="30">
        <f t="shared" si="1760"/>
        <v>0</v>
      </c>
      <c r="K539" s="30">
        <f t="shared" si="1761"/>
        <v>0</v>
      </c>
      <c r="L539" s="30">
        <f t="shared" si="1762"/>
        <v>0</v>
      </c>
      <c r="M539" s="30">
        <f t="shared" si="1668"/>
        <v>600</v>
      </c>
      <c r="N539" s="30">
        <f t="shared" si="1669"/>
        <v>600</v>
      </c>
      <c r="O539" s="30">
        <f t="shared" si="1670"/>
        <v>600</v>
      </c>
      <c r="P539" s="30">
        <f t="shared" si="1763"/>
        <v>0</v>
      </c>
      <c r="Q539" s="30">
        <f t="shared" si="1764"/>
        <v>0</v>
      </c>
      <c r="R539" s="30">
        <f t="shared" si="1765"/>
        <v>0</v>
      </c>
      <c r="S539" s="30">
        <f t="shared" si="1766"/>
        <v>0</v>
      </c>
      <c r="T539" s="30">
        <f t="shared" si="1767"/>
        <v>0</v>
      </c>
      <c r="U539" s="30">
        <f t="shared" si="1768"/>
        <v>0</v>
      </c>
      <c r="V539" s="30">
        <f t="shared" si="1769"/>
        <v>0</v>
      </c>
      <c r="W539" s="30">
        <f t="shared" si="1770"/>
        <v>0</v>
      </c>
      <c r="X539" s="30">
        <f t="shared" si="1771"/>
        <v>0</v>
      </c>
      <c r="Y539" s="30">
        <f t="shared" si="1772"/>
        <v>0</v>
      </c>
      <c r="Z539" s="30">
        <f t="shared" si="1773"/>
        <v>0</v>
      </c>
      <c r="AA539" s="30">
        <f t="shared" si="1774"/>
        <v>0</v>
      </c>
      <c r="AB539" s="30">
        <f t="shared" si="1775"/>
        <v>0</v>
      </c>
      <c r="AC539" s="30">
        <f t="shared" si="1638"/>
        <v>600</v>
      </c>
      <c r="AD539" s="30">
        <f t="shared" si="1639"/>
        <v>600</v>
      </c>
      <c r="AE539" s="30">
        <f t="shared" si="1640"/>
        <v>600</v>
      </c>
      <c r="AF539" s="30">
        <f t="shared" si="1776"/>
        <v>0</v>
      </c>
      <c r="AG539" s="30">
        <f t="shared" si="1642"/>
        <v>600</v>
      </c>
      <c r="AH539" s="30">
        <f t="shared" si="1643"/>
        <v>600</v>
      </c>
      <c r="AI539" s="30">
        <f t="shared" si="1644"/>
        <v>600</v>
      </c>
      <c r="AJ539" s="30">
        <f t="shared" si="1777"/>
        <v>0</v>
      </c>
      <c r="AK539" s="30">
        <f t="shared" si="1778"/>
        <v>0</v>
      </c>
      <c r="AL539" s="30">
        <f t="shared" si="1779"/>
        <v>0</v>
      </c>
      <c r="AM539" s="30">
        <f t="shared" si="1780"/>
        <v>0</v>
      </c>
      <c r="AN539" s="30">
        <f t="shared" si="1781"/>
        <v>0</v>
      </c>
      <c r="AO539" s="30">
        <f t="shared" si="1782"/>
        <v>0</v>
      </c>
      <c r="AP539" s="30">
        <f t="shared" si="1783"/>
        <v>0</v>
      </c>
      <c r="AQ539" s="30">
        <f t="shared" si="1784"/>
        <v>0</v>
      </c>
      <c r="AR539" s="30">
        <f t="shared" si="1785"/>
        <v>0</v>
      </c>
      <c r="AS539" s="30">
        <f t="shared" si="1613"/>
        <v>600</v>
      </c>
      <c r="AT539" s="30">
        <f t="shared" si="1614"/>
        <v>600</v>
      </c>
      <c r="AU539" s="30">
        <f t="shared" si="1615"/>
        <v>600</v>
      </c>
      <c r="AV539" s="30">
        <f t="shared" si="1786"/>
        <v>0</v>
      </c>
      <c r="AW539" s="30">
        <f t="shared" si="1787"/>
        <v>0</v>
      </c>
      <c r="AX539" s="30">
        <f t="shared" si="1788"/>
        <v>0</v>
      </c>
      <c r="AY539" s="30">
        <f t="shared" si="1616"/>
        <v>600</v>
      </c>
      <c r="AZ539" s="30">
        <f t="shared" si="1617"/>
        <v>600</v>
      </c>
      <c r="BA539" s="30">
        <f t="shared" si="1618"/>
        <v>600</v>
      </c>
      <c r="BB539" s="30">
        <f t="shared" si="1789"/>
        <v>0</v>
      </c>
      <c r="BC539" s="30">
        <f t="shared" si="1790"/>
        <v>0</v>
      </c>
      <c r="BD539" s="30">
        <f t="shared" si="1791"/>
        <v>0</v>
      </c>
      <c r="BE539" s="30">
        <f t="shared" si="1792"/>
        <v>0</v>
      </c>
      <c r="BF539" s="30">
        <f t="shared" si="1793"/>
        <v>0</v>
      </c>
      <c r="BG539" s="30">
        <f t="shared" si="1794"/>
        <v>0</v>
      </c>
      <c r="BH539" s="30">
        <f t="shared" si="1795"/>
        <v>0</v>
      </c>
      <c r="BI539" s="30">
        <f t="shared" si="1796"/>
        <v>0</v>
      </c>
      <c r="BJ539" s="30">
        <f t="shared" si="1797"/>
        <v>0</v>
      </c>
      <c r="BK539" s="30">
        <f t="shared" si="1798"/>
        <v>0</v>
      </c>
      <c r="BL539" s="30">
        <f t="shared" si="1610"/>
        <v>600</v>
      </c>
      <c r="BM539" s="30">
        <f t="shared" si="1611"/>
        <v>600</v>
      </c>
      <c r="BN539" s="30">
        <f t="shared" si="1612"/>
        <v>600</v>
      </c>
      <c r="BO539" s="30">
        <f t="shared" si="1799"/>
        <v>0</v>
      </c>
      <c r="BP539" s="31"/>
      <c r="BQ539" s="1"/>
      <c r="BR539" s="1"/>
      <c r="BS539" s="1"/>
      <c r="BT539" s="1"/>
      <c r="BU539" s="1"/>
      <c r="BV539" s="1"/>
      <c r="BW539" s="1"/>
      <c r="BX539" s="1"/>
      <c r="BY539" s="1"/>
    </row>
    <row r="540" ht="31.5">
      <c r="A540" s="28" t="s">
        <v>294</v>
      </c>
      <c r="B540" s="28" t="s">
        <v>291</v>
      </c>
      <c r="C540" s="28" t="s">
        <v>62</v>
      </c>
      <c r="D540" s="28" t="s">
        <v>381</v>
      </c>
      <c r="E540" s="14" t="s">
        <v>127</v>
      </c>
      <c r="F540" s="29" t="s">
        <v>128</v>
      </c>
      <c r="G540" s="30">
        <v>600</v>
      </c>
      <c r="H540" s="30">
        <v>600</v>
      </c>
      <c r="I540" s="30">
        <v>600</v>
      </c>
      <c r="J540" s="30"/>
      <c r="K540" s="30"/>
      <c r="L540" s="30"/>
      <c r="M540" s="30">
        <f t="shared" si="1668"/>
        <v>600</v>
      </c>
      <c r="N540" s="30">
        <f t="shared" si="1669"/>
        <v>600</v>
      </c>
      <c r="O540" s="30">
        <f t="shared" si="1670"/>
        <v>600</v>
      </c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>
        <f t="shared" si="1638"/>
        <v>600</v>
      </c>
      <c r="AD540" s="30">
        <f t="shared" si="1639"/>
        <v>600</v>
      </c>
      <c r="AE540" s="30">
        <f t="shared" si="1640"/>
        <v>600</v>
      </c>
      <c r="AF540" s="30"/>
      <c r="AG540" s="30">
        <f t="shared" si="1642"/>
        <v>600</v>
      </c>
      <c r="AH540" s="30">
        <f t="shared" si="1643"/>
        <v>600</v>
      </c>
      <c r="AI540" s="30">
        <f t="shared" si="1644"/>
        <v>600</v>
      </c>
      <c r="AJ540" s="30"/>
      <c r="AK540" s="30"/>
      <c r="AL540" s="30"/>
      <c r="AM540" s="30"/>
      <c r="AN540" s="30"/>
      <c r="AO540" s="30"/>
      <c r="AP540" s="30"/>
      <c r="AQ540" s="30"/>
      <c r="AR540" s="30"/>
      <c r="AS540" s="30">
        <f t="shared" si="1613"/>
        <v>600</v>
      </c>
      <c r="AT540" s="30">
        <f t="shared" si="1614"/>
        <v>600</v>
      </c>
      <c r="AU540" s="30">
        <f t="shared" si="1615"/>
        <v>600</v>
      </c>
      <c r="AV540" s="30"/>
      <c r="AW540" s="30"/>
      <c r="AX540" s="30"/>
      <c r="AY540" s="30">
        <f t="shared" si="1616"/>
        <v>600</v>
      </c>
      <c r="AZ540" s="30">
        <f t="shared" si="1617"/>
        <v>600</v>
      </c>
      <c r="BA540" s="30">
        <f t="shared" si="1618"/>
        <v>600</v>
      </c>
      <c r="BB540" s="30"/>
      <c r="BC540" s="30"/>
      <c r="BD540" s="30"/>
      <c r="BE540" s="30"/>
      <c r="BF540" s="30"/>
      <c r="BG540" s="30"/>
      <c r="BH540" s="30"/>
      <c r="BI540" s="30"/>
      <c r="BJ540" s="30"/>
      <c r="BK540" s="30"/>
      <c r="BL540" s="30">
        <f t="shared" si="1610"/>
        <v>600</v>
      </c>
      <c r="BM540" s="30">
        <f t="shared" si="1611"/>
        <v>600</v>
      </c>
      <c r="BN540" s="30">
        <f t="shared" si="1612"/>
        <v>600</v>
      </c>
      <c r="BO540" s="30"/>
      <c r="BP540" s="31"/>
      <c r="BQ540" s="1"/>
      <c r="BR540" s="1"/>
      <c r="BS540" s="1"/>
      <c r="BT540" s="1"/>
      <c r="BU540" s="1"/>
      <c r="BV540" s="1"/>
      <c r="BW540" s="1"/>
      <c r="BX540" s="1"/>
      <c r="BY540" s="1"/>
    </row>
    <row r="541" ht="47.25">
      <c r="A541" s="28" t="s">
        <v>294</v>
      </c>
      <c r="B541" s="28" t="s">
        <v>291</v>
      </c>
      <c r="C541" s="28" t="s">
        <v>62</v>
      </c>
      <c r="D541" s="28" t="s">
        <v>313</v>
      </c>
      <c r="E541" s="15"/>
      <c r="F541" s="29" t="s">
        <v>314</v>
      </c>
      <c r="G541" s="30">
        <f t="shared" si="1757"/>
        <v>375.10000000000002</v>
      </c>
      <c r="H541" s="30">
        <f t="shared" si="1758"/>
        <v>375.10000000000002</v>
      </c>
      <c r="I541" s="30">
        <f t="shared" si="1759"/>
        <v>375.10000000000002</v>
      </c>
      <c r="J541" s="30">
        <f t="shared" si="1760"/>
        <v>0</v>
      </c>
      <c r="K541" s="30">
        <f t="shared" si="1761"/>
        <v>0</v>
      </c>
      <c r="L541" s="30">
        <f t="shared" si="1762"/>
        <v>0</v>
      </c>
      <c r="M541" s="30">
        <f t="shared" si="1668"/>
        <v>375.10000000000002</v>
      </c>
      <c r="N541" s="30">
        <f t="shared" si="1669"/>
        <v>375.10000000000002</v>
      </c>
      <c r="O541" s="30">
        <f t="shared" si="1670"/>
        <v>375.10000000000002</v>
      </c>
      <c r="P541" s="30">
        <f t="shared" si="1763"/>
        <v>0</v>
      </c>
      <c r="Q541" s="30">
        <f t="shared" si="1764"/>
        <v>0</v>
      </c>
      <c r="R541" s="30">
        <f t="shared" si="1765"/>
        <v>0</v>
      </c>
      <c r="S541" s="30">
        <f t="shared" si="1766"/>
        <v>0</v>
      </c>
      <c r="T541" s="30">
        <f t="shared" si="1767"/>
        <v>0</v>
      </c>
      <c r="U541" s="30">
        <f t="shared" si="1768"/>
        <v>0</v>
      </c>
      <c r="V541" s="30">
        <f t="shared" si="1769"/>
        <v>0</v>
      </c>
      <c r="W541" s="30">
        <f t="shared" si="1770"/>
        <v>0</v>
      </c>
      <c r="X541" s="30">
        <f t="shared" si="1771"/>
        <v>0</v>
      </c>
      <c r="Y541" s="30">
        <f t="shared" si="1772"/>
        <v>0</v>
      </c>
      <c r="Z541" s="30">
        <f t="shared" si="1773"/>
        <v>0</v>
      </c>
      <c r="AA541" s="30">
        <f t="shared" si="1774"/>
        <v>0</v>
      </c>
      <c r="AB541" s="30">
        <f t="shared" si="1775"/>
        <v>0</v>
      </c>
      <c r="AC541" s="30">
        <f t="shared" si="1638"/>
        <v>375.10000000000002</v>
      </c>
      <c r="AD541" s="30">
        <f t="shared" si="1639"/>
        <v>375.10000000000002</v>
      </c>
      <c r="AE541" s="30">
        <f t="shared" si="1640"/>
        <v>375.10000000000002</v>
      </c>
      <c r="AF541" s="30">
        <f t="shared" si="1776"/>
        <v>0</v>
      </c>
      <c r="AG541" s="30">
        <f t="shared" si="1642"/>
        <v>375.10000000000002</v>
      </c>
      <c r="AH541" s="30">
        <f t="shared" si="1643"/>
        <v>375.10000000000002</v>
      </c>
      <c r="AI541" s="30">
        <f t="shared" si="1644"/>
        <v>375.10000000000002</v>
      </c>
      <c r="AJ541" s="30">
        <f t="shared" si="1777"/>
        <v>0</v>
      </c>
      <c r="AK541" s="30">
        <f t="shared" si="1778"/>
        <v>0</v>
      </c>
      <c r="AL541" s="30">
        <f t="shared" si="1779"/>
        <v>0</v>
      </c>
      <c r="AM541" s="30">
        <f t="shared" si="1780"/>
        <v>0</v>
      </c>
      <c r="AN541" s="30">
        <f t="shared" si="1781"/>
        <v>0</v>
      </c>
      <c r="AO541" s="30">
        <f t="shared" si="1782"/>
        <v>0</v>
      </c>
      <c r="AP541" s="30">
        <f t="shared" si="1783"/>
        <v>0</v>
      </c>
      <c r="AQ541" s="30">
        <f t="shared" si="1784"/>
        <v>0</v>
      </c>
      <c r="AR541" s="30">
        <f t="shared" si="1785"/>
        <v>0</v>
      </c>
      <c r="AS541" s="30">
        <f t="shared" si="1613"/>
        <v>375.10000000000002</v>
      </c>
      <c r="AT541" s="30">
        <f t="shared" si="1614"/>
        <v>375.10000000000002</v>
      </c>
      <c r="AU541" s="30">
        <f t="shared" si="1615"/>
        <v>375.10000000000002</v>
      </c>
      <c r="AV541" s="30">
        <f t="shared" si="1786"/>
        <v>0</v>
      </c>
      <c r="AW541" s="30">
        <f t="shared" si="1787"/>
        <v>0</v>
      </c>
      <c r="AX541" s="30">
        <f t="shared" si="1788"/>
        <v>0</v>
      </c>
      <c r="AY541" s="30">
        <f t="shared" si="1616"/>
        <v>375.10000000000002</v>
      </c>
      <c r="AZ541" s="30">
        <f t="shared" si="1617"/>
        <v>375.10000000000002</v>
      </c>
      <c r="BA541" s="30">
        <f t="shared" si="1618"/>
        <v>375.10000000000002</v>
      </c>
      <c r="BB541" s="30">
        <f t="shared" si="1789"/>
        <v>0</v>
      </c>
      <c r="BC541" s="30">
        <f t="shared" si="1790"/>
        <v>0</v>
      </c>
      <c r="BD541" s="30">
        <f t="shared" si="1791"/>
        <v>0</v>
      </c>
      <c r="BE541" s="30">
        <f t="shared" si="1792"/>
        <v>0</v>
      </c>
      <c r="BF541" s="30">
        <f t="shared" si="1793"/>
        <v>0</v>
      </c>
      <c r="BG541" s="30">
        <f t="shared" si="1794"/>
        <v>0</v>
      </c>
      <c r="BH541" s="30">
        <f t="shared" si="1795"/>
        <v>0</v>
      </c>
      <c r="BI541" s="30">
        <f t="shared" si="1796"/>
        <v>0</v>
      </c>
      <c r="BJ541" s="30">
        <f t="shared" si="1797"/>
        <v>0</v>
      </c>
      <c r="BK541" s="30">
        <f t="shared" si="1798"/>
        <v>0</v>
      </c>
      <c r="BL541" s="30">
        <f t="shared" si="1610"/>
        <v>375.10000000000002</v>
      </c>
      <c r="BM541" s="30">
        <f t="shared" si="1611"/>
        <v>375.10000000000002</v>
      </c>
      <c r="BN541" s="30">
        <f t="shared" si="1612"/>
        <v>375.10000000000002</v>
      </c>
      <c r="BO541" s="30">
        <f t="shared" si="1799"/>
        <v>0</v>
      </c>
      <c r="BP541" s="31"/>
      <c r="BQ541" s="1"/>
      <c r="BR541" s="1"/>
      <c r="BS541" s="1"/>
      <c r="BT541" s="1"/>
      <c r="BU541" s="1"/>
      <c r="BV541" s="1"/>
      <c r="BW541" s="1"/>
      <c r="BX541" s="1"/>
      <c r="BY541" s="1"/>
    </row>
    <row r="542" ht="31.5">
      <c r="A542" s="28" t="s">
        <v>294</v>
      </c>
      <c r="B542" s="28" t="s">
        <v>291</v>
      </c>
      <c r="C542" s="28" t="s">
        <v>62</v>
      </c>
      <c r="D542" s="28" t="s">
        <v>315</v>
      </c>
      <c r="E542" s="15"/>
      <c r="F542" s="29" t="s">
        <v>310</v>
      </c>
      <c r="G542" s="30">
        <f t="shared" si="1757"/>
        <v>375.10000000000002</v>
      </c>
      <c r="H542" s="30">
        <f t="shared" si="1758"/>
        <v>375.10000000000002</v>
      </c>
      <c r="I542" s="30">
        <f t="shared" si="1759"/>
        <v>375.10000000000002</v>
      </c>
      <c r="J542" s="30">
        <f t="shared" si="1760"/>
        <v>0</v>
      </c>
      <c r="K542" s="30">
        <f t="shared" si="1761"/>
        <v>0</v>
      </c>
      <c r="L542" s="30">
        <f t="shared" si="1762"/>
        <v>0</v>
      </c>
      <c r="M542" s="30">
        <f t="shared" si="1668"/>
        <v>375.10000000000002</v>
      </c>
      <c r="N542" s="30">
        <f t="shared" si="1669"/>
        <v>375.10000000000002</v>
      </c>
      <c r="O542" s="30">
        <f t="shared" si="1670"/>
        <v>375.10000000000002</v>
      </c>
      <c r="P542" s="30">
        <f t="shared" si="1763"/>
        <v>0</v>
      </c>
      <c r="Q542" s="30">
        <f t="shared" si="1764"/>
        <v>0</v>
      </c>
      <c r="R542" s="30">
        <f t="shared" si="1765"/>
        <v>0</v>
      </c>
      <c r="S542" s="30">
        <f t="shared" si="1766"/>
        <v>0</v>
      </c>
      <c r="T542" s="30">
        <f t="shared" si="1767"/>
        <v>0</v>
      </c>
      <c r="U542" s="30">
        <f t="shared" si="1768"/>
        <v>0</v>
      </c>
      <c r="V542" s="30">
        <f t="shared" si="1769"/>
        <v>0</v>
      </c>
      <c r="W542" s="30">
        <f t="shared" si="1770"/>
        <v>0</v>
      </c>
      <c r="X542" s="30">
        <f t="shared" si="1771"/>
        <v>0</v>
      </c>
      <c r="Y542" s="30">
        <f t="shared" si="1772"/>
        <v>0</v>
      </c>
      <c r="Z542" s="30">
        <f t="shared" si="1773"/>
        <v>0</v>
      </c>
      <c r="AA542" s="30">
        <f t="shared" si="1774"/>
        <v>0</v>
      </c>
      <c r="AB542" s="30">
        <f t="shared" si="1775"/>
        <v>0</v>
      </c>
      <c r="AC542" s="30">
        <f t="shared" si="1638"/>
        <v>375.10000000000002</v>
      </c>
      <c r="AD542" s="30">
        <f t="shared" si="1639"/>
        <v>375.10000000000002</v>
      </c>
      <c r="AE542" s="30">
        <f t="shared" si="1640"/>
        <v>375.10000000000002</v>
      </c>
      <c r="AF542" s="30">
        <f t="shared" si="1776"/>
        <v>0</v>
      </c>
      <c r="AG542" s="30">
        <f t="shared" si="1642"/>
        <v>375.10000000000002</v>
      </c>
      <c r="AH542" s="30">
        <f t="shared" si="1643"/>
        <v>375.10000000000002</v>
      </c>
      <c r="AI542" s="30">
        <f t="shared" si="1644"/>
        <v>375.10000000000002</v>
      </c>
      <c r="AJ542" s="30">
        <f t="shared" si="1777"/>
        <v>0</v>
      </c>
      <c r="AK542" s="30">
        <f t="shared" si="1778"/>
        <v>0</v>
      </c>
      <c r="AL542" s="30">
        <f t="shared" si="1779"/>
        <v>0</v>
      </c>
      <c r="AM542" s="30">
        <f t="shared" si="1780"/>
        <v>0</v>
      </c>
      <c r="AN542" s="30">
        <f t="shared" si="1781"/>
        <v>0</v>
      </c>
      <c r="AO542" s="30">
        <f t="shared" si="1782"/>
        <v>0</v>
      </c>
      <c r="AP542" s="30">
        <f t="shared" si="1783"/>
        <v>0</v>
      </c>
      <c r="AQ542" s="30">
        <f t="shared" si="1784"/>
        <v>0</v>
      </c>
      <c r="AR542" s="30">
        <f t="shared" si="1785"/>
        <v>0</v>
      </c>
      <c r="AS542" s="30">
        <f t="shared" si="1613"/>
        <v>375.10000000000002</v>
      </c>
      <c r="AT542" s="30">
        <f t="shared" si="1614"/>
        <v>375.10000000000002</v>
      </c>
      <c r="AU542" s="30">
        <f t="shared" si="1615"/>
        <v>375.10000000000002</v>
      </c>
      <c r="AV542" s="30">
        <f t="shared" si="1786"/>
        <v>0</v>
      </c>
      <c r="AW542" s="30">
        <f t="shared" si="1787"/>
        <v>0</v>
      </c>
      <c r="AX542" s="30">
        <f t="shared" si="1788"/>
        <v>0</v>
      </c>
      <c r="AY542" s="30">
        <f t="shared" si="1616"/>
        <v>375.10000000000002</v>
      </c>
      <c r="AZ542" s="30">
        <f t="shared" si="1617"/>
        <v>375.10000000000002</v>
      </c>
      <c r="BA542" s="30">
        <f t="shared" si="1618"/>
        <v>375.10000000000002</v>
      </c>
      <c r="BB542" s="30">
        <f t="shared" si="1789"/>
        <v>0</v>
      </c>
      <c r="BC542" s="30">
        <f t="shared" si="1790"/>
        <v>0</v>
      </c>
      <c r="BD542" s="30">
        <f t="shared" si="1791"/>
        <v>0</v>
      </c>
      <c r="BE542" s="30">
        <f t="shared" si="1792"/>
        <v>0</v>
      </c>
      <c r="BF542" s="30">
        <f t="shared" si="1793"/>
        <v>0</v>
      </c>
      <c r="BG542" s="30">
        <f t="shared" si="1794"/>
        <v>0</v>
      </c>
      <c r="BH542" s="30">
        <f t="shared" si="1795"/>
        <v>0</v>
      </c>
      <c r="BI542" s="30">
        <f t="shared" si="1796"/>
        <v>0</v>
      </c>
      <c r="BJ542" s="30">
        <f t="shared" si="1797"/>
        <v>0</v>
      </c>
      <c r="BK542" s="30">
        <f t="shared" si="1798"/>
        <v>0</v>
      </c>
      <c r="BL542" s="30">
        <f t="shared" si="1610"/>
        <v>375.10000000000002</v>
      </c>
      <c r="BM542" s="30">
        <f t="shared" si="1611"/>
        <v>375.10000000000002</v>
      </c>
      <c r="BN542" s="30">
        <f t="shared" si="1612"/>
        <v>375.10000000000002</v>
      </c>
      <c r="BO542" s="30">
        <f t="shared" si="1799"/>
        <v>0</v>
      </c>
      <c r="BP542" s="31"/>
      <c r="BQ542" s="1"/>
      <c r="BR542" s="1"/>
      <c r="BS542" s="1"/>
      <c r="BT542" s="1"/>
      <c r="BU542" s="1"/>
      <c r="BV542" s="1"/>
      <c r="BW542" s="1"/>
      <c r="BX542" s="1"/>
      <c r="BY542" s="1"/>
    </row>
    <row r="543" ht="31.5">
      <c r="A543" s="28" t="s">
        <v>294</v>
      </c>
      <c r="B543" s="28" t="s">
        <v>291</v>
      </c>
      <c r="C543" s="28" t="s">
        <v>62</v>
      </c>
      <c r="D543" s="28" t="s">
        <v>315</v>
      </c>
      <c r="E543" s="14" t="s">
        <v>127</v>
      </c>
      <c r="F543" s="29" t="s">
        <v>128</v>
      </c>
      <c r="G543" s="30">
        <v>375.10000000000002</v>
      </c>
      <c r="H543" s="30">
        <v>375.10000000000002</v>
      </c>
      <c r="I543" s="30">
        <v>375.10000000000002</v>
      </c>
      <c r="J543" s="30"/>
      <c r="K543" s="30"/>
      <c r="L543" s="30"/>
      <c r="M543" s="30">
        <f t="shared" si="1668"/>
        <v>375.10000000000002</v>
      </c>
      <c r="N543" s="30">
        <f t="shared" si="1669"/>
        <v>375.10000000000002</v>
      </c>
      <c r="O543" s="30">
        <f t="shared" si="1670"/>
        <v>375.10000000000002</v>
      </c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>
        <f t="shared" si="1638"/>
        <v>375.10000000000002</v>
      </c>
      <c r="AD543" s="30">
        <f t="shared" si="1639"/>
        <v>375.10000000000002</v>
      </c>
      <c r="AE543" s="30">
        <f t="shared" si="1640"/>
        <v>375.10000000000002</v>
      </c>
      <c r="AF543" s="30"/>
      <c r="AG543" s="30">
        <f t="shared" si="1642"/>
        <v>375.10000000000002</v>
      </c>
      <c r="AH543" s="30">
        <f t="shared" si="1643"/>
        <v>375.10000000000002</v>
      </c>
      <c r="AI543" s="30">
        <f t="shared" si="1644"/>
        <v>375.10000000000002</v>
      </c>
      <c r="AJ543" s="30"/>
      <c r="AK543" s="30"/>
      <c r="AL543" s="30"/>
      <c r="AM543" s="30"/>
      <c r="AN543" s="30"/>
      <c r="AO543" s="30"/>
      <c r="AP543" s="30"/>
      <c r="AQ543" s="30"/>
      <c r="AR543" s="30"/>
      <c r="AS543" s="30">
        <f t="shared" si="1613"/>
        <v>375.10000000000002</v>
      </c>
      <c r="AT543" s="30">
        <f t="shared" si="1614"/>
        <v>375.10000000000002</v>
      </c>
      <c r="AU543" s="30">
        <f t="shared" si="1615"/>
        <v>375.10000000000002</v>
      </c>
      <c r="AV543" s="30"/>
      <c r="AW543" s="30"/>
      <c r="AX543" s="30"/>
      <c r="AY543" s="30">
        <f t="shared" si="1616"/>
        <v>375.10000000000002</v>
      </c>
      <c r="AZ543" s="30">
        <f t="shared" si="1617"/>
        <v>375.10000000000002</v>
      </c>
      <c r="BA543" s="30">
        <f t="shared" si="1618"/>
        <v>375.10000000000002</v>
      </c>
      <c r="BB543" s="30"/>
      <c r="BC543" s="30"/>
      <c r="BD543" s="30"/>
      <c r="BE543" s="30"/>
      <c r="BF543" s="30"/>
      <c r="BG543" s="30"/>
      <c r="BH543" s="30"/>
      <c r="BI543" s="30"/>
      <c r="BJ543" s="30"/>
      <c r="BK543" s="30"/>
      <c r="BL543" s="30">
        <f t="shared" si="1610"/>
        <v>375.10000000000002</v>
      </c>
      <c r="BM543" s="30">
        <f t="shared" si="1611"/>
        <v>375.10000000000002</v>
      </c>
      <c r="BN543" s="30">
        <f t="shared" si="1612"/>
        <v>375.10000000000002</v>
      </c>
      <c r="BO543" s="30"/>
      <c r="BP543" s="31"/>
      <c r="BQ543" s="1"/>
      <c r="BR543" s="1"/>
      <c r="BS543" s="1"/>
      <c r="BT543" s="1"/>
      <c r="BU543" s="1"/>
      <c r="BV543" s="1"/>
      <c r="BW543" s="1"/>
      <c r="BX543" s="1"/>
      <c r="BY543" s="1"/>
    </row>
    <row r="544" s="23" customFormat="1">
      <c r="A544" s="24" t="s">
        <v>294</v>
      </c>
      <c r="B544" s="24" t="s">
        <v>291</v>
      </c>
      <c r="C544" s="24" t="s">
        <v>114</v>
      </c>
      <c r="D544" s="24"/>
      <c r="E544" s="42"/>
      <c r="F544" s="25" t="s">
        <v>401</v>
      </c>
      <c r="G544" s="26">
        <f t="shared" si="1757"/>
        <v>35390.599999999999</v>
      </c>
      <c r="H544" s="26">
        <f t="shared" si="1758"/>
        <v>33467.199999999997</v>
      </c>
      <c r="I544" s="26">
        <f t="shared" si="1759"/>
        <v>33632</v>
      </c>
      <c r="J544" s="26">
        <f t="shared" si="1760"/>
        <v>0</v>
      </c>
      <c r="K544" s="26">
        <f t="shared" si="1761"/>
        <v>0</v>
      </c>
      <c r="L544" s="26">
        <f t="shared" si="1762"/>
        <v>0</v>
      </c>
      <c r="M544" s="26">
        <f t="shared" si="1668"/>
        <v>35390.599999999999</v>
      </c>
      <c r="N544" s="26">
        <f t="shared" si="1669"/>
        <v>33467.199999999997</v>
      </c>
      <c r="O544" s="26">
        <f t="shared" si="1670"/>
        <v>33632</v>
      </c>
      <c r="P544" s="26">
        <f t="shared" si="1763"/>
        <v>0</v>
      </c>
      <c r="Q544" s="26">
        <f t="shared" si="1764"/>
        <v>0</v>
      </c>
      <c r="R544" s="26">
        <f t="shared" si="1765"/>
        <v>0</v>
      </c>
      <c r="S544" s="26">
        <f t="shared" si="1766"/>
        <v>0</v>
      </c>
      <c r="T544" s="26">
        <f t="shared" si="1767"/>
        <v>0</v>
      </c>
      <c r="U544" s="26">
        <f t="shared" si="1768"/>
        <v>0</v>
      </c>
      <c r="V544" s="26">
        <f t="shared" si="1769"/>
        <v>0</v>
      </c>
      <c r="W544" s="26">
        <f t="shared" si="1770"/>
        <v>0</v>
      </c>
      <c r="X544" s="26">
        <f t="shared" si="1771"/>
        <v>0</v>
      </c>
      <c r="Y544" s="26">
        <f t="shared" si="1772"/>
        <v>0</v>
      </c>
      <c r="Z544" s="26">
        <f t="shared" si="1773"/>
        <v>0</v>
      </c>
      <c r="AA544" s="26">
        <f t="shared" si="1774"/>
        <v>0</v>
      </c>
      <c r="AB544" s="26">
        <f t="shared" si="1775"/>
        <v>0</v>
      </c>
      <c r="AC544" s="26">
        <f t="shared" si="1638"/>
        <v>35390.599999999999</v>
      </c>
      <c r="AD544" s="26">
        <f t="shared" si="1639"/>
        <v>33467.199999999997</v>
      </c>
      <c r="AE544" s="26">
        <f t="shared" si="1640"/>
        <v>33632</v>
      </c>
      <c r="AF544" s="26">
        <f t="shared" si="1776"/>
        <v>0</v>
      </c>
      <c r="AG544" s="26">
        <f t="shared" si="1642"/>
        <v>35390.599999999999</v>
      </c>
      <c r="AH544" s="26">
        <f t="shared" si="1643"/>
        <v>33467.199999999997</v>
      </c>
      <c r="AI544" s="26">
        <f t="shared" si="1644"/>
        <v>33632</v>
      </c>
      <c r="AJ544" s="26">
        <f t="shared" si="1777"/>
        <v>0</v>
      </c>
      <c r="AK544" s="26">
        <f t="shared" si="1778"/>
        <v>0</v>
      </c>
      <c r="AL544" s="26">
        <f t="shared" si="1779"/>
        <v>0</v>
      </c>
      <c r="AM544" s="26">
        <f t="shared" si="1780"/>
        <v>0</v>
      </c>
      <c r="AN544" s="26">
        <f t="shared" si="1781"/>
        <v>0</v>
      </c>
      <c r="AO544" s="26">
        <f t="shared" si="1782"/>
        <v>0</v>
      </c>
      <c r="AP544" s="26">
        <f t="shared" si="1783"/>
        <v>0</v>
      </c>
      <c r="AQ544" s="26">
        <f t="shared" si="1784"/>
        <v>0</v>
      </c>
      <c r="AR544" s="26">
        <f t="shared" si="1785"/>
        <v>0</v>
      </c>
      <c r="AS544" s="26">
        <f t="shared" si="1613"/>
        <v>35390.599999999999</v>
      </c>
      <c r="AT544" s="26">
        <f t="shared" si="1614"/>
        <v>33467.199999999997</v>
      </c>
      <c r="AU544" s="26">
        <f t="shared" si="1615"/>
        <v>33632</v>
      </c>
      <c r="AV544" s="26">
        <f t="shared" si="1786"/>
        <v>0</v>
      </c>
      <c r="AW544" s="26">
        <f t="shared" si="1787"/>
        <v>0</v>
      </c>
      <c r="AX544" s="26">
        <f t="shared" si="1788"/>
        <v>0</v>
      </c>
      <c r="AY544" s="26">
        <f t="shared" si="1616"/>
        <v>35390.599999999999</v>
      </c>
      <c r="AZ544" s="26">
        <f t="shared" si="1617"/>
        <v>33467.199999999997</v>
      </c>
      <c r="BA544" s="26">
        <f t="shared" si="1618"/>
        <v>33632</v>
      </c>
      <c r="BB544" s="26">
        <f t="shared" si="1789"/>
        <v>0</v>
      </c>
      <c r="BC544" s="26">
        <f t="shared" si="1790"/>
        <v>0</v>
      </c>
      <c r="BD544" s="26">
        <f t="shared" si="1791"/>
        <v>0</v>
      </c>
      <c r="BE544" s="26">
        <f t="shared" si="1792"/>
        <v>0</v>
      </c>
      <c r="BF544" s="26">
        <f t="shared" si="1793"/>
        <v>0</v>
      </c>
      <c r="BG544" s="26">
        <f t="shared" si="1794"/>
        <v>0</v>
      </c>
      <c r="BH544" s="26">
        <f t="shared" si="1795"/>
        <v>0</v>
      </c>
      <c r="BI544" s="26">
        <f t="shared" si="1796"/>
        <v>0</v>
      </c>
      <c r="BJ544" s="26">
        <f t="shared" si="1797"/>
        <v>0</v>
      </c>
      <c r="BK544" s="26">
        <f t="shared" si="1798"/>
        <v>0</v>
      </c>
      <c r="BL544" s="26">
        <f t="shared" si="1610"/>
        <v>35390.599999999999</v>
      </c>
      <c r="BM544" s="26">
        <f t="shared" si="1611"/>
        <v>33467.199999999997</v>
      </c>
      <c r="BN544" s="26">
        <f t="shared" si="1612"/>
        <v>33632</v>
      </c>
      <c r="BO544" s="26">
        <f t="shared" si="1799"/>
        <v>0</v>
      </c>
      <c r="BP544" s="27"/>
      <c r="BQ544" s="23"/>
      <c r="BR544" s="23"/>
      <c r="BS544" s="23"/>
      <c r="BT544" s="23"/>
      <c r="BU544" s="23"/>
      <c r="BV544" s="23"/>
      <c r="BW544" s="23"/>
      <c r="BX544" s="23"/>
      <c r="BY544" s="23"/>
    </row>
    <row r="545" ht="31.5">
      <c r="A545" s="28" t="s">
        <v>294</v>
      </c>
      <c r="B545" s="28" t="s">
        <v>291</v>
      </c>
      <c r="C545" s="28" t="s">
        <v>114</v>
      </c>
      <c r="D545" s="28" t="s">
        <v>297</v>
      </c>
      <c r="E545" s="15"/>
      <c r="F545" s="29" t="s">
        <v>298</v>
      </c>
      <c r="G545" s="30">
        <f t="shared" si="1757"/>
        <v>35390.599999999999</v>
      </c>
      <c r="H545" s="30">
        <f t="shared" si="1758"/>
        <v>33467.199999999997</v>
      </c>
      <c r="I545" s="30">
        <f t="shared" si="1759"/>
        <v>33632</v>
      </c>
      <c r="J545" s="30">
        <f t="shared" si="1760"/>
        <v>0</v>
      </c>
      <c r="K545" s="30">
        <f t="shared" si="1761"/>
        <v>0</v>
      </c>
      <c r="L545" s="30">
        <f t="shared" si="1762"/>
        <v>0</v>
      </c>
      <c r="M545" s="30">
        <f t="shared" si="1668"/>
        <v>35390.599999999999</v>
      </c>
      <c r="N545" s="30">
        <f t="shared" si="1669"/>
        <v>33467.199999999997</v>
      </c>
      <c r="O545" s="30">
        <f t="shared" si="1670"/>
        <v>33632</v>
      </c>
      <c r="P545" s="30">
        <f t="shared" si="1763"/>
        <v>0</v>
      </c>
      <c r="Q545" s="30">
        <f t="shared" si="1764"/>
        <v>0</v>
      </c>
      <c r="R545" s="30">
        <f t="shared" si="1765"/>
        <v>0</v>
      </c>
      <c r="S545" s="30">
        <f t="shared" si="1766"/>
        <v>0</v>
      </c>
      <c r="T545" s="30">
        <f t="shared" si="1767"/>
        <v>0</v>
      </c>
      <c r="U545" s="30">
        <f t="shared" si="1768"/>
        <v>0</v>
      </c>
      <c r="V545" s="30">
        <f t="shared" si="1769"/>
        <v>0</v>
      </c>
      <c r="W545" s="30">
        <f t="shared" si="1770"/>
        <v>0</v>
      </c>
      <c r="X545" s="30">
        <f t="shared" si="1771"/>
        <v>0</v>
      </c>
      <c r="Y545" s="30">
        <f t="shared" si="1772"/>
        <v>0</v>
      </c>
      <c r="Z545" s="30">
        <f t="shared" si="1773"/>
        <v>0</v>
      </c>
      <c r="AA545" s="30">
        <f t="shared" si="1774"/>
        <v>0</v>
      </c>
      <c r="AB545" s="30">
        <f t="shared" si="1775"/>
        <v>0</v>
      </c>
      <c r="AC545" s="30">
        <f t="shared" si="1638"/>
        <v>35390.599999999999</v>
      </c>
      <c r="AD545" s="30">
        <f t="shared" si="1639"/>
        <v>33467.199999999997</v>
      </c>
      <c r="AE545" s="30">
        <f t="shared" si="1640"/>
        <v>33632</v>
      </c>
      <c r="AF545" s="30">
        <f t="shared" si="1776"/>
        <v>0</v>
      </c>
      <c r="AG545" s="30">
        <f t="shared" si="1642"/>
        <v>35390.599999999999</v>
      </c>
      <c r="AH545" s="30">
        <f t="shared" si="1643"/>
        <v>33467.199999999997</v>
      </c>
      <c r="AI545" s="30">
        <f t="shared" si="1644"/>
        <v>33632</v>
      </c>
      <c r="AJ545" s="30">
        <f t="shared" si="1777"/>
        <v>0</v>
      </c>
      <c r="AK545" s="30">
        <f t="shared" si="1778"/>
        <v>0</v>
      </c>
      <c r="AL545" s="30">
        <f t="shared" si="1779"/>
        <v>0</v>
      </c>
      <c r="AM545" s="30">
        <f t="shared" si="1780"/>
        <v>0</v>
      </c>
      <c r="AN545" s="30">
        <f t="shared" si="1781"/>
        <v>0</v>
      </c>
      <c r="AO545" s="30">
        <f t="shared" si="1782"/>
        <v>0</v>
      </c>
      <c r="AP545" s="30">
        <f t="shared" si="1783"/>
        <v>0</v>
      </c>
      <c r="AQ545" s="30">
        <f t="shared" si="1784"/>
        <v>0</v>
      </c>
      <c r="AR545" s="30">
        <f t="shared" si="1785"/>
        <v>0</v>
      </c>
      <c r="AS545" s="30">
        <f t="shared" si="1613"/>
        <v>35390.599999999999</v>
      </c>
      <c r="AT545" s="30">
        <f t="shared" si="1614"/>
        <v>33467.199999999997</v>
      </c>
      <c r="AU545" s="30">
        <f t="shared" si="1615"/>
        <v>33632</v>
      </c>
      <c r="AV545" s="30">
        <f t="shared" si="1786"/>
        <v>0</v>
      </c>
      <c r="AW545" s="30">
        <f t="shared" si="1787"/>
        <v>0</v>
      </c>
      <c r="AX545" s="30">
        <f t="shared" si="1788"/>
        <v>0</v>
      </c>
      <c r="AY545" s="30">
        <f t="shared" si="1616"/>
        <v>35390.599999999999</v>
      </c>
      <c r="AZ545" s="30">
        <f t="shared" si="1617"/>
        <v>33467.199999999997</v>
      </c>
      <c r="BA545" s="30">
        <f t="shared" si="1618"/>
        <v>33632</v>
      </c>
      <c r="BB545" s="30">
        <f t="shared" si="1789"/>
        <v>0</v>
      </c>
      <c r="BC545" s="30">
        <f t="shared" si="1790"/>
        <v>0</v>
      </c>
      <c r="BD545" s="30">
        <f t="shared" si="1791"/>
        <v>0</v>
      </c>
      <c r="BE545" s="30">
        <f t="shared" si="1792"/>
        <v>0</v>
      </c>
      <c r="BF545" s="30">
        <f t="shared" si="1793"/>
        <v>0</v>
      </c>
      <c r="BG545" s="30">
        <f t="shared" si="1794"/>
        <v>0</v>
      </c>
      <c r="BH545" s="30">
        <f t="shared" si="1795"/>
        <v>0</v>
      </c>
      <c r="BI545" s="30">
        <f t="shared" si="1796"/>
        <v>0</v>
      </c>
      <c r="BJ545" s="30">
        <f t="shared" si="1797"/>
        <v>0</v>
      </c>
      <c r="BK545" s="30">
        <f t="shared" si="1798"/>
        <v>0</v>
      </c>
      <c r="BL545" s="30">
        <f t="shared" si="1610"/>
        <v>35390.599999999999</v>
      </c>
      <c r="BM545" s="30">
        <f t="shared" si="1611"/>
        <v>33467.199999999997</v>
      </c>
      <c r="BN545" s="30">
        <f t="shared" si="1612"/>
        <v>33632</v>
      </c>
      <c r="BO545" s="30">
        <f t="shared" si="1799"/>
        <v>0</v>
      </c>
      <c r="BP545" s="31"/>
      <c r="BQ545" s="1"/>
      <c r="BR545" s="1"/>
      <c r="BS545" s="1"/>
      <c r="BT545" s="1"/>
      <c r="BU545" s="1"/>
      <c r="BV545" s="1"/>
      <c r="BW545" s="1"/>
      <c r="BX545" s="1"/>
      <c r="BY545" s="1"/>
    </row>
    <row r="546">
      <c r="A546" s="28" t="s">
        <v>294</v>
      </c>
      <c r="B546" s="28" t="s">
        <v>291</v>
      </c>
      <c r="C546" s="28" t="s">
        <v>114</v>
      </c>
      <c r="D546" s="28" t="s">
        <v>305</v>
      </c>
      <c r="E546" s="15"/>
      <c r="F546" s="29" t="s">
        <v>33</v>
      </c>
      <c r="G546" s="30">
        <f t="shared" si="1757"/>
        <v>35390.599999999999</v>
      </c>
      <c r="H546" s="30">
        <f t="shared" si="1758"/>
        <v>33467.199999999997</v>
      </c>
      <c r="I546" s="30">
        <f t="shared" si="1759"/>
        <v>33632</v>
      </c>
      <c r="J546" s="30">
        <f t="shared" si="1760"/>
        <v>0</v>
      </c>
      <c r="K546" s="30">
        <f t="shared" si="1761"/>
        <v>0</v>
      </c>
      <c r="L546" s="30">
        <f t="shared" si="1762"/>
        <v>0</v>
      </c>
      <c r="M546" s="30">
        <f t="shared" si="1668"/>
        <v>35390.599999999999</v>
      </c>
      <c r="N546" s="30">
        <f t="shared" si="1669"/>
        <v>33467.199999999997</v>
      </c>
      <c r="O546" s="30">
        <f t="shared" si="1670"/>
        <v>33632</v>
      </c>
      <c r="P546" s="30">
        <f t="shared" si="1763"/>
        <v>0</v>
      </c>
      <c r="Q546" s="30">
        <f t="shared" si="1764"/>
        <v>0</v>
      </c>
      <c r="R546" s="30">
        <f t="shared" si="1765"/>
        <v>0</v>
      </c>
      <c r="S546" s="30">
        <f t="shared" si="1766"/>
        <v>0</v>
      </c>
      <c r="T546" s="30">
        <f t="shared" si="1767"/>
        <v>0</v>
      </c>
      <c r="U546" s="30">
        <f t="shared" si="1768"/>
        <v>0</v>
      </c>
      <c r="V546" s="30">
        <f t="shared" si="1769"/>
        <v>0</v>
      </c>
      <c r="W546" s="30">
        <f t="shared" si="1770"/>
        <v>0</v>
      </c>
      <c r="X546" s="30">
        <f t="shared" si="1771"/>
        <v>0</v>
      </c>
      <c r="Y546" s="30">
        <f t="shared" si="1772"/>
        <v>0</v>
      </c>
      <c r="Z546" s="30">
        <f t="shared" si="1773"/>
        <v>0</v>
      </c>
      <c r="AA546" s="30">
        <f t="shared" si="1774"/>
        <v>0</v>
      </c>
      <c r="AB546" s="30">
        <f t="shared" si="1775"/>
        <v>0</v>
      </c>
      <c r="AC546" s="30">
        <f t="shared" si="1638"/>
        <v>35390.599999999999</v>
      </c>
      <c r="AD546" s="30">
        <f t="shared" si="1639"/>
        <v>33467.199999999997</v>
      </c>
      <c r="AE546" s="30">
        <f t="shared" si="1640"/>
        <v>33632</v>
      </c>
      <c r="AF546" s="30">
        <f t="shared" si="1776"/>
        <v>0</v>
      </c>
      <c r="AG546" s="30">
        <f t="shared" si="1642"/>
        <v>35390.599999999999</v>
      </c>
      <c r="AH546" s="30">
        <f t="shared" si="1643"/>
        <v>33467.199999999997</v>
      </c>
      <c r="AI546" s="30">
        <f t="shared" si="1644"/>
        <v>33632</v>
      </c>
      <c r="AJ546" s="30">
        <f t="shared" si="1777"/>
        <v>0</v>
      </c>
      <c r="AK546" s="30">
        <f t="shared" si="1778"/>
        <v>0</v>
      </c>
      <c r="AL546" s="30">
        <f t="shared" si="1779"/>
        <v>0</v>
      </c>
      <c r="AM546" s="30">
        <f t="shared" si="1780"/>
        <v>0</v>
      </c>
      <c r="AN546" s="30">
        <f t="shared" si="1781"/>
        <v>0</v>
      </c>
      <c r="AO546" s="30">
        <f t="shared" si="1782"/>
        <v>0</v>
      </c>
      <c r="AP546" s="30">
        <f t="shared" si="1783"/>
        <v>0</v>
      </c>
      <c r="AQ546" s="30">
        <f t="shared" si="1784"/>
        <v>0</v>
      </c>
      <c r="AR546" s="30">
        <f t="shared" si="1785"/>
        <v>0</v>
      </c>
      <c r="AS546" s="30">
        <f t="shared" si="1613"/>
        <v>35390.599999999999</v>
      </c>
      <c r="AT546" s="30">
        <f t="shared" si="1614"/>
        <v>33467.199999999997</v>
      </c>
      <c r="AU546" s="30">
        <f t="shared" si="1615"/>
        <v>33632</v>
      </c>
      <c r="AV546" s="30">
        <f t="shared" si="1786"/>
        <v>0</v>
      </c>
      <c r="AW546" s="30">
        <f t="shared" si="1787"/>
        <v>0</v>
      </c>
      <c r="AX546" s="30">
        <f t="shared" si="1788"/>
        <v>0</v>
      </c>
      <c r="AY546" s="30">
        <f t="shared" si="1616"/>
        <v>35390.599999999999</v>
      </c>
      <c r="AZ546" s="30">
        <f t="shared" si="1617"/>
        <v>33467.199999999997</v>
      </c>
      <c r="BA546" s="30">
        <f t="shared" si="1618"/>
        <v>33632</v>
      </c>
      <c r="BB546" s="30">
        <f t="shared" si="1789"/>
        <v>0</v>
      </c>
      <c r="BC546" s="30">
        <f t="shared" si="1790"/>
        <v>0</v>
      </c>
      <c r="BD546" s="30">
        <f t="shared" si="1791"/>
        <v>0</v>
      </c>
      <c r="BE546" s="30">
        <f t="shared" si="1792"/>
        <v>0</v>
      </c>
      <c r="BF546" s="30">
        <f t="shared" si="1793"/>
        <v>0</v>
      </c>
      <c r="BG546" s="30">
        <f t="shared" si="1794"/>
        <v>0</v>
      </c>
      <c r="BH546" s="30">
        <f t="shared" si="1795"/>
        <v>0</v>
      </c>
      <c r="BI546" s="30">
        <f t="shared" si="1796"/>
        <v>0</v>
      </c>
      <c r="BJ546" s="30">
        <f t="shared" si="1797"/>
        <v>0</v>
      </c>
      <c r="BK546" s="30">
        <f t="shared" si="1798"/>
        <v>0</v>
      </c>
      <c r="BL546" s="30">
        <f t="shared" si="1610"/>
        <v>35390.599999999999</v>
      </c>
      <c r="BM546" s="30">
        <f t="shared" si="1611"/>
        <v>33467.199999999997</v>
      </c>
      <c r="BN546" s="30">
        <f t="shared" si="1612"/>
        <v>33632</v>
      </c>
      <c r="BO546" s="30">
        <f t="shared" si="1799"/>
        <v>0</v>
      </c>
      <c r="BP546" s="31"/>
      <c r="BQ546" s="1"/>
      <c r="BR546" s="1"/>
      <c r="BS546" s="1"/>
      <c r="BT546" s="1"/>
      <c r="BU546" s="1"/>
      <c r="BV546" s="1"/>
      <c r="BW546" s="1"/>
      <c r="BX546" s="1"/>
      <c r="BY546" s="1"/>
    </row>
    <row r="547" ht="47.25">
      <c r="A547" s="28" t="s">
        <v>294</v>
      </c>
      <c r="B547" s="28" t="s">
        <v>291</v>
      </c>
      <c r="C547" s="28" t="s">
        <v>114</v>
      </c>
      <c r="D547" s="28" t="s">
        <v>306</v>
      </c>
      <c r="E547" s="15"/>
      <c r="F547" s="29" t="s">
        <v>307</v>
      </c>
      <c r="G547" s="30">
        <f t="shared" si="1757"/>
        <v>35390.599999999999</v>
      </c>
      <c r="H547" s="30">
        <f t="shared" si="1758"/>
        <v>33467.199999999997</v>
      </c>
      <c r="I547" s="30">
        <f t="shared" si="1759"/>
        <v>33632</v>
      </c>
      <c r="J547" s="30">
        <f t="shared" si="1760"/>
        <v>0</v>
      </c>
      <c r="K547" s="30">
        <f t="shared" si="1761"/>
        <v>0</v>
      </c>
      <c r="L547" s="30">
        <f t="shared" si="1762"/>
        <v>0</v>
      </c>
      <c r="M547" s="30">
        <f t="shared" si="1668"/>
        <v>35390.599999999999</v>
      </c>
      <c r="N547" s="30">
        <f t="shared" si="1669"/>
        <v>33467.199999999997</v>
      </c>
      <c r="O547" s="30">
        <f t="shared" si="1670"/>
        <v>33632</v>
      </c>
      <c r="P547" s="30">
        <f t="shared" si="1763"/>
        <v>0</v>
      </c>
      <c r="Q547" s="30">
        <f t="shared" si="1764"/>
        <v>0</v>
      </c>
      <c r="R547" s="30">
        <f t="shared" si="1765"/>
        <v>0</v>
      </c>
      <c r="S547" s="30">
        <f t="shared" si="1766"/>
        <v>0</v>
      </c>
      <c r="T547" s="30">
        <f t="shared" si="1767"/>
        <v>0</v>
      </c>
      <c r="U547" s="30">
        <f t="shared" si="1768"/>
        <v>0</v>
      </c>
      <c r="V547" s="30">
        <f t="shared" si="1769"/>
        <v>0</v>
      </c>
      <c r="W547" s="30">
        <f t="shared" si="1770"/>
        <v>0</v>
      </c>
      <c r="X547" s="30">
        <f t="shared" si="1771"/>
        <v>0</v>
      </c>
      <c r="Y547" s="30">
        <f t="shared" si="1772"/>
        <v>0</v>
      </c>
      <c r="Z547" s="30">
        <f t="shared" si="1773"/>
        <v>0</v>
      </c>
      <c r="AA547" s="30">
        <f t="shared" si="1774"/>
        <v>0</v>
      </c>
      <c r="AB547" s="30">
        <f t="shared" si="1775"/>
        <v>0</v>
      </c>
      <c r="AC547" s="30">
        <f t="shared" si="1638"/>
        <v>35390.599999999999</v>
      </c>
      <c r="AD547" s="30">
        <f t="shared" si="1639"/>
        <v>33467.199999999997</v>
      </c>
      <c r="AE547" s="30">
        <f t="shared" si="1640"/>
        <v>33632</v>
      </c>
      <c r="AF547" s="30">
        <f t="shared" si="1776"/>
        <v>0</v>
      </c>
      <c r="AG547" s="30">
        <f t="shared" si="1642"/>
        <v>35390.599999999999</v>
      </c>
      <c r="AH547" s="30">
        <f t="shared" si="1643"/>
        <v>33467.199999999997</v>
      </c>
      <c r="AI547" s="30">
        <f t="shared" si="1644"/>
        <v>33632</v>
      </c>
      <c r="AJ547" s="30">
        <f t="shared" si="1777"/>
        <v>0</v>
      </c>
      <c r="AK547" s="30">
        <f t="shared" si="1778"/>
        <v>0</v>
      </c>
      <c r="AL547" s="30">
        <f t="shared" si="1779"/>
        <v>0</v>
      </c>
      <c r="AM547" s="30">
        <f t="shared" si="1780"/>
        <v>0</v>
      </c>
      <c r="AN547" s="30">
        <f t="shared" si="1781"/>
        <v>0</v>
      </c>
      <c r="AO547" s="30">
        <f t="shared" si="1782"/>
        <v>0</v>
      </c>
      <c r="AP547" s="30">
        <f t="shared" si="1783"/>
        <v>0</v>
      </c>
      <c r="AQ547" s="30">
        <f t="shared" si="1784"/>
        <v>0</v>
      </c>
      <c r="AR547" s="30">
        <f t="shared" si="1785"/>
        <v>0</v>
      </c>
      <c r="AS547" s="30">
        <f t="shared" si="1613"/>
        <v>35390.599999999999</v>
      </c>
      <c r="AT547" s="30">
        <f t="shared" si="1614"/>
        <v>33467.199999999997</v>
      </c>
      <c r="AU547" s="30">
        <f t="shared" si="1615"/>
        <v>33632</v>
      </c>
      <c r="AV547" s="30">
        <f t="shared" si="1786"/>
        <v>0</v>
      </c>
      <c r="AW547" s="30">
        <f t="shared" si="1787"/>
        <v>0</v>
      </c>
      <c r="AX547" s="30">
        <f t="shared" si="1788"/>
        <v>0</v>
      </c>
      <c r="AY547" s="30">
        <f t="shared" si="1616"/>
        <v>35390.599999999999</v>
      </c>
      <c r="AZ547" s="30">
        <f t="shared" si="1617"/>
        <v>33467.199999999997</v>
      </c>
      <c r="BA547" s="30">
        <f t="shared" si="1618"/>
        <v>33632</v>
      </c>
      <c r="BB547" s="30">
        <f t="shared" si="1789"/>
        <v>0</v>
      </c>
      <c r="BC547" s="30">
        <f t="shared" si="1790"/>
        <v>0</v>
      </c>
      <c r="BD547" s="30">
        <f t="shared" si="1791"/>
        <v>0</v>
      </c>
      <c r="BE547" s="30">
        <f t="shared" si="1792"/>
        <v>0</v>
      </c>
      <c r="BF547" s="30">
        <f t="shared" si="1793"/>
        <v>0</v>
      </c>
      <c r="BG547" s="30">
        <f t="shared" si="1794"/>
        <v>0</v>
      </c>
      <c r="BH547" s="30">
        <f t="shared" si="1795"/>
        <v>0</v>
      </c>
      <c r="BI547" s="30">
        <f t="shared" si="1796"/>
        <v>0</v>
      </c>
      <c r="BJ547" s="30">
        <f t="shared" si="1797"/>
        <v>0</v>
      </c>
      <c r="BK547" s="30">
        <f t="shared" si="1798"/>
        <v>0</v>
      </c>
      <c r="BL547" s="30">
        <f t="shared" si="1610"/>
        <v>35390.599999999999</v>
      </c>
      <c r="BM547" s="30">
        <f t="shared" si="1611"/>
        <v>33467.199999999997</v>
      </c>
      <c r="BN547" s="30">
        <f t="shared" si="1612"/>
        <v>33632</v>
      </c>
      <c r="BO547" s="30">
        <f t="shared" si="1799"/>
        <v>0</v>
      </c>
      <c r="BP547" s="31"/>
      <c r="BQ547" s="1"/>
      <c r="BR547" s="1"/>
      <c r="BS547" s="1"/>
      <c r="BT547" s="1"/>
      <c r="BU547" s="1"/>
      <c r="BV547" s="1"/>
      <c r="BW547" s="1"/>
      <c r="BX547" s="1"/>
      <c r="BY547" s="1"/>
    </row>
    <row r="548" ht="31.5">
      <c r="A548" s="28" t="s">
        <v>294</v>
      </c>
      <c r="B548" s="28" t="s">
        <v>291</v>
      </c>
      <c r="C548" s="28" t="s">
        <v>114</v>
      </c>
      <c r="D548" s="28" t="s">
        <v>309</v>
      </c>
      <c r="E548" s="15"/>
      <c r="F548" s="29" t="s">
        <v>310</v>
      </c>
      <c r="G548" s="30">
        <f>G549+G550</f>
        <v>35390.599999999999</v>
      </c>
      <c r="H548" s="30">
        <f>H549+H550</f>
        <v>33467.199999999997</v>
      </c>
      <c r="I548" s="30">
        <f>I549+I550</f>
        <v>33632</v>
      </c>
      <c r="J548" s="30">
        <f>J549+J550</f>
        <v>0</v>
      </c>
      <c r="K548" s="30">
        <f>K549+K550</f>
        <v>0</v>
      </c>
      <c r="L548" s="30">
        <f>L549+L550</f>
        <v>0</v>
      </c>
      <c r="M548" s="30">
        <f t="shared" si="1668"/>
        <v>35390.599999999999</v>
      </c>
      <c r="N548" s="30">
        <f t="shared" si="1669"/>
        <v>33467.199999999997</v>
      </c>
      <c r="O548" s="30">
        <f t="shared" si="1670"/>
        <v>33632</v>
      </c>
      <c r="P548" s="30">
        <f>P549+P550</f>
        <v>0</v>
      </c>
      <c r="Q548" s="30">
        <f>Q549+Q550</f>
        <v>0</v>
      </c>
      <c r="R548" s="30">
        <f>R549+R550</f>
        <v>0</v>
      </c>
      <c r="S548" s="30">
        <f>S549+S550</f>
        <v>0</v>
      </c>
      <c r="T548" s="30">
        <f>T549+T550</f>
        <v>0</v>
      </c>
      <c r="U548" s="30">
        <f>U549+U550</f>
        <v>0</v>
      </c>
      <c r="V548" s="30">
        <f>V549+V550</f>
        <v>0</v>
      </c>
      <c r="W548" s="30">
        <f>W549+W550</f>
        <v>0</v>
      </c>
      <c r="X548" s="30">
        <f>X549+X550</f>
        <v>0</v>
      </c>
      <c r="Y548" s="30">
        <f>Y549+Y550</f>
        <v>0</v>
      </c>
      <c r="Z548" s="30">
        <f>Z549+Z550</f>
        <v>0</v>
      </c>
      <c r="AA548" s="30">
        <f>AA549+AA550</f>
        <v>0</v>
      </c>
      <c r="AB548" s="30">
        <f>AB549+AB550</f>
        <v>0</v>
      </c>
      <c r="AC548" s="30">
        <f t="shared" si="1638"/>
        <v>35390.599999999999</v>
      </c>
      <c r="AD548" s="30">
        <f t="shared" si="1639"/>
        <v>33467.199999999997</v>
      </c>
      <c r="AE548" s="30">
        <f t="shared" si="1640"/>
        <v>33632</v>
      </c>
      <c r="AF548" s="30">
        <f>AF549+AF550</f>
        <v>0</v>
      </c>
      <c r="AG548" s="30">
        <f t="shared" si="1642"/>
        <v>35390.599999999999</v>
      </c>
      <c r="AH548" s="30">
        <f t="shared" si="1643"/>
        <v>33467.199999999997</v>
      </c>
      <c r="AI548" s="30">
        <f t="shared" si="1644"/>
        <v>33632</v>
      </c>
      <c r="AJ548" s="30">
        <f>AJ549+AJ550</f>
        <v>0</v>
      </c>
      <c r="AK548" s="30">
        <f>AK549+AK550</f>
        <v>0</v>
      </c>
      <c r="AL548" s="30">
        <f>AL549+AL550</f>
        <v>0</v>
      </c>
      <c r="AM548" s="30">
        <f>AM549+AM550</f>
        <v>0</v>
      </c>
      <c r="AN548" s="30">
        <f>AN549+AN550</f>
        <v>0</v>
      </c>
      <c r="AO548" s="30">
        <f>AO549+AO550</f>
        <v>0</v>
      </c>
      <c r="AP548" s="30">
        <f>AP549+AP550</f>
        <v>0</v>
      </c>
      <c r="AQ548" s="30">
        <f>AQ549+AQ550</f>
        <v>0</v>
      </c>
      <c r="AR548" s="30">
        <f>AR549+AR550</f>
        <v>0</v>
      </c>
      <c r="AS548" s="30">
        <f t="shared" si="1613"/>
        <v>35390.599999999999</v>
      </c>
      <c r="AT548" s="30">
        <f t="shared" si="1614"/>
        <v>33467.199999999997</v>
      </c>
      <c r="AU548" s="30">
        <f t="shared" si="1615"/>
        <v>33632</v>
      </c>
      <c r="AV548" s="30">
        <f>AV549+AV550</f>
        <v>0</v>
      </c>
      <c r="AW548" s="30">
        <f>AW549+AW550</f>
        <v>0</v>
      </c>
      <c r="AX548" s="30">
        <f>AX549+AX550</f>
        <v>0</v>
      </c>
      <c r="AY548" s="30">
        <f t="shared" si="1616"/>
        <v>35390.599999999999</v>
      </c>
      <c r="AZ548" s="30">
        <f t="shared" si="1617"/>
        <v>33467.199999999997</v>
      </c>
      <c r="BA548" s="30">
        <f t="shared" si="1618"/>
        <v>33632</v>
      </c>
      <c r="BB548" s="30">
        <f>BB549+BB550</f>
        <v>0</v>
      </c>
      <c r="BC548" s="30">
        <f>BC549+BC550</f>
        <v>0</v>
      </c>
      <c r="BD548" s="30">
        <f>BD549+BD550</f>
        <v>0</v>
      </c>
      <c r="BE548" s="30">
        <f>BE549+BE550</f>
        <v>0</v>
      </c>
      <c r="BF548" s="30">
        <f>BF549+BF550</f>
        <v>0</v>
      </c>
      <c r="BG548" s="30">
        <f>BG549+BG550</f>
        <v>0</v>
      </c>
      <c r="BH548" s="30">
        <f>BH549+BH550</f>
        <v>0</v>
      </c>
      <c r="BI548" s="30">
        <f>BI549+BI550</f>
        <v>0</v>
      </c>
      <c r="BJ548" s="30">
        <f>BJ549+BJ550</f>
        <v>0</v>
      </c>
      <c r="BK548" s="30">
        <f>BK549+BK550</f>
        <v>0</v>
      </c>
      <c r="BL548" s="30">
        <f t="shared" ref="BL548:BL611" si="1800">AY548+BB548+BC548+BE548+BD548</f>
        <v>35390.599999999999</v>
      </c>
      <c r="BM548" s="30">
        <f t="shared" ref="BM548:BM611" si="1801">AZ548+BF548+BG548+BH548</f>
        <v>33467.199999999997</v>
      </c>
      <c r="BN548" s="30">
        <f t="shared" ref="BN548:BN611" si="1802">BA548+BI548+BJ548+BK548</f>
        <v>33632</v>
      </c>
      <c r="BO548" s="30">
        <f>BO549+BO550</f>
        <v>0</v>
      </c>
      <c r="BP548" s="31"/>
      <c r="BQ548" s="1"/>
      <c r="BR548" s="1"/>
      <c r="BS548" s="1"/>
      <c r="BT548" s="1"/>
      <c r="BU548" s="1"/>
      <c r="BV548" s="1"/>
      <c r="BW548" s="1"/>
      <c r="BX548" s="1"/>
      <c r="BY548" s="1"/>
    </row>
    <row r="549">
      <c r="A549" s="28" t="s">
        <v>294</v>
      </c>
      <c r="B549" s="28" t="s">
        <v>291</v>
      </c>
      <c r="C549" s="28" t="s">
        <v>114</v>
      </c>
      <c r="D549" s="28" t="s">
        <v>309</v>
      </c>
      <c r="E549" s="14" t="s">
        <v>240</v>
      </c>
      <c r="F549" s="29" t="s">
        <v>241</v>
      </c>
      <c r="G549" s="30">
        <v>5.0999999999999996</v>
      </c>
      <c r="H549" s="30">
        <v>5.0999999999999996</v>
      </c>
      <c r="I549" s="30">
        <v>5.0999999999999996</v>
      </c>
      <c r="J549" s="30"/>
      <c r="K549" s="30"/>
      <c r="L549" s="30"/>
      <c r="M549" s="30">
        <f t="shared" si="1668"/>
        <v>5.0999999999999996</v>
      </c>
      <c r="N549" s="30">
        <f t="shared" si="1669"/>
        <v>5.0999999999999996</v>
      </c>
      <c r="O549" s="30">
        <f t="shared" si="1670"/>
        <v>5.0999999999999996</v>
      </c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>
        <f t="shared" si="1638"/>
        <v>5.0999999999999996</v>
      </c>
      <c r="AD549" s="30">
        <f t="shared" si="1639"/>
        <v>5.0999999999999996</v>
      </c>
      <c r="AE549" s="30">
        <f t="shared" si="1640"/>
        <v>5.0999999999999996</v>
      </c>
      <c r="AF549" s="30"/>
      <c r="AG549" s="30">
        <f t="shared" si="1642"/>
        <v>5.0999999999999996</v>
      </c>
      <c r="AH549" s="30">
        <f t="shared" si="1643"/>
        <v>5.0999999999999996</v>
      </c>
      <c r="AI549" s="30">
        <f t="shared" si="1644"/>
        <v>5.0999999999999996</v>
      </c>
      <c r="AJ549" s="30"/>
      <c r="AK549" s="30"/>
      <c r="AL549" s="30"/>
      <c r="AM549" s="30"/>
      <c r="AN549" s="30"/>
      <c r="AO549" s="30"/>
      <c r="AP549" s="30"/>
      <c r="AQ549" s="30"/>
      <c r="AR549" s="30"/>
      <c r="AS549" s="30">
        <f t="shared" ref="AS549:AS612" si="1803">AG549+AJ549+AK549+AL549+AM549</f>
        <v>5.0999999999999996</v>
      </c>
      <c r="AT549" s="30">
        <f t="shared" ref="AT549:AT612" si="1804">AH549+AN549+AO549+AP549</f>
        <v>5.0999999999999996</v>
      </c>
      <c r="AU549" s="30">
        <f t="shared" ref="AU549:AU612" si="1805">AI549+AR549+AQ549</f>
        <v>5.0999999999999996</v>
      </c>
      <c r="AV549" s="30"/>
      <c r="AW549" s="30"/>
      <c r="AX549" s="30"/>
      <c r="AY549" s="30">
        <f t="shared" ref="AY549:AY612" si="1806">AS549+AV549</f>
        <v>5.0999999999999996</v>
      </c>
      <c r="AZ549" s="30">
        <f t="shared" ref="AZ549:AZ612" si="1807">AT549+AW549</f>
        <v>5.0999999999999996</v>
      </c>
      <c r="BA549" s="30">
        <f t="shared" ref="BA549:BA612" si="1808">AU549+AX549</f>
        <v>5.0999999999999996</v>
      </c>
      <c r="BB549" s="30"/>
      <c r="BC549" s="30"/>
      <c r="BD549" s="30"/>
      <c r="BE549" s="30"/>
      <c r="BF549" s="30"/>
      <c r="BG549" s="30"/>
      <c r="BH549" s="30"/>
      <c r="BI549" s="30"/>
      <c r="BJ549" s="30"/>
      <c r="BK549" s="30"/>
      <c r="BL549" s="30">
        <f t="shared" si="1800"/>
        <v>5.0999999999999996</v>
      </c>
      <c r="BM549" s="30">
        <f t="shared" si="1801"/>
        <v>5.0999999999999996</v>
      </c>
      <c r="BN549" s="30">
        <f t="shared" si="1802"/>
        <v>5.0999999999999996</v>
      </c>
      <c r="BO549" s="30"/>
      <c r="BP549" s="31"/>
      <c r="BQ549" s="1"/>
      <c r="BR549" s="1"/>
      <c r="BS549" s="1"/>
      <c r="BT549" s="1"/>
      <c r="BU549" s="1"/>
      <c r="BV549" s="1"/>
      <c r="BW549" s="1"/>
      <c r="BX549" s="1"/>
      <c r="BY549" s="1"/>
    </row>
    <row r="550" ht="31.5">
      <c r="A550" s="28" t="s">
        <v>294</v>
      </c>
      <c r="B550" s="28" t="s">
        <v>291</v>
      </c>
      <c r="C550" s="28" t="s">
        <v>114</v>
      </c>
      <c r="D550" s="28" t="s">
        <v>309</v>
      </c>
      <c r="E550" s="14" t="s">
        <v>127</v>
      </c>
      <c r="F550" s="29" t="s">
        <v>128</v>
      </c>
      <c r="G550" s="30">
        <v>35385.5</v>
      </c>
      <c r="H550" s="30">
        <v>33462.099999999999</v>
      </c>
      <c r="I550" s="30">
        <v>33626.900000000001</v>
      </c>
      <c r="J550" s="30"/>
      <c r="K550" s="30"/>
      <c r="L550" s="30"/>
      <c r="M550" s="30">
        <f t="shared" si="1668"/>
        <v>35385.5</v>
      </c>
      <c r="N550" s="30">
        <f t="shared" si="1669"/>
        <v>33462.099999999999</v>
      </c>
      <c r="O550" s="30">
        <f t="shared" si="1670"/>
        <v>33626.900000000001</v>
      </c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>
        <f t="shared" si="1638"/>
        <v>35385.5</v>
      </c>
      <c r="AD550" s="30">
        <f t="shared" si="1639"/>
        <v>33462.099999999999</v>
      </c>
      <c r="AE550" s="30">
        <f t="shared" si="1640"/>
        <v>33626.900000000001</v>
      </c>
      <c r="AF550" s="30"/>
      <c r="AG550" s="30">
        <f t="shared" si="1642"/>
        <v>35385.5</v>
      </c>
      <c r="AH550" s="30">
        <f t="shared" si="1643"/>
        <v>33462.099999999999</v>
      </c>
      <c r="AI550" s="30">
        <f t="shared" si="1644"/>
        <v>33626.900000000001</v>
      </c>
      <c r="AJ550" s="30"/>
      <c r="AK550" s="30"/>
      <c r="AL550" s="30"/>
      <c r="AM550" s="30"/>
      <c r="AN550" s="30"/>
      <c r="AO550" s="30"/>
      <c r="AP550" s="30"/>
      <c r="AQ550" s="30"/>
      <c r="AR550" s="30"/>
      <c r="AS550" s="30">
        <f t="shared" si="1803"/>
        <v>35385.5</v>
      </c>
      <c r="AT550" s="30">
        <f t="shared" si="1804"/>
        <v>33462.099999999999</v>
      </c>
      <c r="AU550" s="30">
        <f t="shared" si="1805"/>
        <v>33626.900000000001</v>
      </c>
      <c r="AV550" s="30"/>
      <c r="AW550" s="30"/>
      <c r="AX550" s="30"/>
      <c r="AY550" s="30">
        <f t="shared" si="1806"/>
        <v>35385.5</v>
      </c>
      <c r="AZ550" s="30">
        <f t="shared" si="1807"/>
        <v>33462.099999999999</v>
      </c>
      <c r="BA550" s="30">
        <f t="shared" si="1808"/>
        <v>33626.900000000001</v>
      </c>
      <c r="BB550" s="30"/>
      <c r="BC550" s="30"/>
      <c r="BD550" s="30"/>
      <c r="BE550" s="30"/>
      <c r="BF550" s="30"/>
      <c r="BG550" s="30"/>
      <c r="BH550" s="30"/>
      <c r="BI550" s="30"/>
      <c r="BJ550" s="30"/>
      <c r="BK550" s="30"/>
      <c r="BL550" s="30">
        <f t="shared" si="1800"/>
        <v>35385.5</v>
      </c>
      <c r="BM550" s="30">
        <f t="shared" si="1801"/>
        <v>33462.099999999999</v>
      </c>
      <c r="BN550" s="30">
        <f t="shared" si="1802"/>
        <v>33626.900000000001</v>
      </c>
      <c r="BO550" s="30"/>
      <c r="BP550" s="31"/>
      <c r="BQ550" s="1"/>
      <c r="BR550" s="1"/>
      <c r="BS550" s="1"/>
      <c r="BT550" s="1"/>
      <c r="BU550" s="1"/>
      <c r="BV550" s="1"/>
      <c r="BW550" s="1"/>
      <c r="BX550" s="1"/>
      <c r="BY550" s="1"/>
    </row>
    <row r="551" s="23" customFormat="1">
      <c r="A551" s="24" t="s">
        <v>294</v>
      </c>
      <c r="B551" s="24" t="s">
        <v>291</v>
      </c>
      <c r="C551" s="24" t="s">
        <v>79</v>
      </c>
      <c r="D551" s="24"/>
      <c r="E551" s="42"/>
      <c r="F551" s="25" t="s">
        <v>402</v>
      </c>
      <c r="G551" s="26">
        <f t="shared" ref="G551:G552" si="1809">G552</f>
        <v>384691.09999999998</v>
      </c>
      <c r="H551" s="26">
        <f t="shared" ref="H551:H552" si="1810">H552</f>
        <v>384816.09999999998</v>
      </c>
      <c r="I551" s="26">
        <f t="shared" ref="I551:I552" si="1811">I552</f>
        <v>384816.09999999998</v>
      </c>
      <c r="J551" s="26">
        <f t="shared" ref="J551:J552" si="1812">J552</f>
        <v>0</v>
      </c>
      <c r="K551" s="26">
        <f t="shared" ref="K551:K552" si="1813">K552</f>
        <v>0</v>
      </c>
      <c r="L551" s="26">
        <f t="shared" ref="L551:L552" si="1814">L552</f>
        <v>0</v>
      </c>
      <c r="M551" s="26">
        <f t="shared" si="1668"/>
        <v>384691.09999999998</v>
      </c>
      <c r="N551" s="26">
        <f t="shared" si="1669"/>
        <v>384816.09999999998</v>
      </c>
      <c r="O551" s="26">
        <f t="shared" si="1670"/>
        <v>384816.09999999998</v>
      </c>
      <c r="P551" s="26">
        <f t="shared" ref="P551:P552" si="1815">P552</f>
        <v>0</v>
      </c>
      <c r="Q551" s="26">
        <f t="shared" ref="Q551:Q552" si="1816">Q552</f>
        <v>0</v>
      </c>
      <c r="R551" s="26">
        <f t="shared" ref="R551:R552" si="1817">R552</f>
        <v>0</v>
      </c>
      <c r="S551" s="26">
        <f t="shared" ref="S551:S552" si="1818">S552</f>
        <v>0</v>
      </c>
      <c r="T551" s="26">
        <f t="shared" ref="T551:T552" si="1819">T552</f>
        <v>0</v>
      </c>
      <c r="U551" s="26">
        <f t="shared" ref="U551:U552" si="1820">U552</f>
        <v>0</v>
      </c>
      <c r="V551" s="26">
        <f t="shared" ref="V551:V552" si="1821">V552</f>
        <v>0</v>
      </c>
      <c r="W551" s="26">
        <f t="shared" ref="W551:W552" si="1822">W552</f>
        <v>0</v>
      </c>
      <c r="X551" s="26">
        <f t="shared" ref="X551:X552" si="1823">X552</f>
        <v>0</v>
      </c>
      <c r="Y551" s="26">
        <f t="shared" ref="Y551:Y552" si="1824">Y552</f>
        <v>0</v>
      </c>
      <c r="Z551" s="26">
        <f t="shared" ref="Z551:Z552" si="1825">Z552</f>
        <v>0</v>
      </c>
      <c r="AA551" s="26">
        <f t="shared" ref="AA551:AA552" si="1826">AA552</f>
        <v>0</v>
      </c>
      <c r="AB551" s="26">
        <f t="shared" ref="AB551:AB552" si="1827">AB552</f>
        <v>0</v>
      </c>
      <c r="AC551" s="26">
        <f t="shared" si="1638"/>
        <v>384691.09999999998</v>
      </c>
      <c r="AD551" s="26">
        <f t="shared" si="1639"/>
        <v>384816.09999999998</v>
      </c>
      <c r="AE551" s="26">
        <f t="shared" si="1640"/>
        <v>384816.09999999998</v>
      </c>
      <c r="AF551" s="26">
        <f t="shared" ref="AF551:AF552" si="1828">AF552</f>
        <v>0</v>
      </c>
      <c r="AG551" s="26">
        <f t="shared" si="1642"/>
        <v>384691.09999999998</v>
      </c>
      <c r="AH551" s="26">
        <f t="shared" si="1643"/>
        <v>384816.09999999998</v>
      </c>
      <c r="AI551" s="26">
        <f t="shared" si="1644"/>
        <v>384816.09999999998</v>
      </c>
      <c r="AJ551" s="26">
        <f t="shared" ref="AJ551:AJ552" si="1829">AJ552</f>
        <v>0</v>
      </c>
      <c r="AK551" s="26">
        <f t="shared" ref="AK551:AK552" si="1830">AK552</f>
        <v>0</v>
      </c>
      <c r="AL551" s="26">
        <f t="shared" ref="AL551:AL552" si="1831">AL552</f>
        <v>-62.5</v>
      </c>
      <c r="AM551" s="26">
        <f t="shared" ref="AM551:AM552" si="1832">AM552</f>
        <v>0</v>
      </c>
      <c r="AN551" s="26">
        <f t="shared" ref="AN551:AN552" si="1833">AN552</f>
        <v>0</v>
      </c>
      <c r="AO551" s="26">
        <f t="shared" ref="AO551:AO552" si="1834">AO552</f>
        <v>0</v>
      </c>
      <c r="AP551" s="26">
        <f t="shared" ref="AP551:AP552" si="1835">AP552</f>
        <v>0</v>
      </c>
      <c r="AQ551" s="26">
        <f t="shared" ref="AQ551:AQ552" si="1836">AQ552</f>
        <v>0</v>
      </c>
      <c r="AR551" s="26">
        <f t="shared" ref="AR551:AR552" si="1837">AR552</f>
        <v>0</v>
      </c>
      <c r="AS551" s="26">
        <f t="shared" si="1803"/>
        <v>384628.59999999998</v>
      </c>
      <c r="AT551" s="26">
        <f t="shared" si="1804"/>
        <v>384816.09999999998</v>
      </c>
      <c r="AU551" s="26">
        <f t="shared" si="1805"/>
        <v>384816.09999999998</v>
      </c>
      <c r="AV551" s="26">
        <f t="shared" ref="AV551:AV552" si="1838">AV552</f>
        <v>0</v>
      </c>
      <c r="AW551" s="26">
        <f t="shared" ref="AW551:AW552" si="1839">AW552</f>
        <v>0</v>
      </c>
      <c r="AX551" s="26">
        <f t="shared" ref="AX551:AX552" si="1840">AX552</f>
        <v>0</v>
      </c>
      <c r="AY551" s="26">
        <f t="shared" si="1806"/>
        <v>384628.59999999998</v>
      </c>
      <c r="AZ551" s="26">
        <f t="shared" si="1807"/>
        <v>384816.09999999998</v>
      </c>
      <c r="BA551" s="26">
        <f t="shared" si="1808"/>
        <v>384816.09999999998</v>
      </c>
      <c r="BB551" s="26">
        <f t="shared" ref="BB551:BB552" si="1841">BB552</f>
        <v>0</v>
      </c>
      <c r="BC551" s="26">
        <f t="shared" ref="BC551:BC552" si="1842">BC552</f>
        <v>22474.513999999999</v>
      </c>
      <c r="BD551" s="26">
        <f t="shared" ref="BD551:BD552" si="1843">BD552</f>
        <v>0</v>
      </c>
      <c r="BE551" s="26">
        <f t="shared" ref="BE551:BE552" si="1844">BE552</f>
        <v>0</v>
      </c>
      <c r="BF551" s="26">
        <f t="shared" ref="BF551:BF552" si="1845">BF552</f>
        <v>0</v>
      </c>
      <c r="BG551" s="26">
        <f t="shared" ref="BG551:BG552" si="1846">BG552</f>
        <v>0</v>
      </c>
      <c r="BH551" s="26">
        <f t="shared" ref="BH551:BH552" si="1847">BH552</f>
        <v>0</v>
      </c>
      <c r="BI551" s="26">
        <f t="shared" ref="BI551:BI552" si="1848">BI552</f>
        <v>0</v>
      </c>
      <c r="BJ551" s="26">
        <f t="shared" ref="BJ551:BJ552" si="1849">BJ552</f>
        <v>0</v>
      </c>
      <c r="BK551" s="26">
        <f t="shared" ref="BK551:BK552" si="1850">BK552</f>
        <v>0</v>
      </c>
      <c r="BL551" s="26">
        <f t="shared" si="1800"/>
        <v>407103.114</v>
      </c>
      <c r="BM551" s="26">
        <f t="shared" si="1801"/>
        <v>384816.09999999998</v>
      </c>
      <c r="BN551" s="26">
        <f t="shared" si="1802"/>
        <v>384816.09999999998</v>
      </c>
      <c r="BO551" s="26">
        <f t="shared" ref="BO551:BO552" si="1851">BO552</f>
        <v>0</v>
      </c>
      <c r="BP551" s="27"/>
      <c r="BQ551" s="23"/>
      <c r="BR551" s="23"/>
      <c r="BS551" s="23"/>
      <c r="BT551" s="23"/>
      <c r="BU551" s="23"/>
      <c r="BV551" s="23"/>
      <c r="BW551" s="23"/>
      <c r="BX551" s="23"/>
      <c r="BY551" s="23"/>
    </row>
    <row r="552" ht="31.5">
      <c r="A552" s="28" t="s">
        <v>294</v>
      </c>
      <c r="B552" s="28" t="s">
        <v>291</v>
      </c>
      <c r="C552" s="28" t="s">
        <v>79</v>
      </c>
      <c r="D552" s="28" t="s">
        <v>297</v>
      </c>
      <c r="E552" s="15"/>
      <c r="F552" s="29" t="s">
        <v>298</v>
      </c>
      <c r="G552" s="30">
        <f t="shared" si="1809"/>
        <v>384691.09999999998</v>
      </c>
      <c r="H552" s="30">
        <f t="shared" si="1810"/>
        <v>384816.09999999998</v>
      </c>
      <c r="I552" s="30">
        <f t="shared" si="1811"/>
        <v>384816.09999999998</v>
      </c>
      <c r="J552" s="30">
        <f t="shared" si="1812"/>
        <v>0</v>
      </c>
      <c r="K552" s="30">
        <f t="shared" si="1813"/>
        <v>0</v>
      </c>
      <c r="L552" s="30">
        <f t="shared" si="1814"/>
        <v>0</v>
      </c>
      <c r="M552" s="30">
        <f t="shared" si="1668"/>
        <v>384691.09999999998</v>
      </c>
      <c r="N552" s="30">
        <f t="shared" si="1669"/>
        <v>384816.09999999998</v>
      </c>
      <c r="O552" s="30">
        <f t="shared" si="1670"/>
        <v>384816.09999999998</v>
      </c>
      <c r="P552" s="30">
        <f t="shared" si="1815"/>
        <v>0</v>
      </c>
      <c r="Q552" s="30">
        <f t="shared" si="1816"/>
        <v>0</v>
      </c>
      <c r="R552" s="30">
        <f t="shared" si="1817"/>
        <v>0</v>
      </c>
      <c r="S552" s="30">
        <f t="shared" si="1818"/>
        <v>0</v>
      </c>
      <c r="T552" s="30">
        <f t="shared" si="1819"/>
        <v>0</v>
      </c>
      <c r="U552" s="30">
        <f t="shared" si="1820"/>
        <v>0</v>
      </c>
      <c r="V552" s="30">
        <f t="shared" si="1821"/>
        <v>0</v>
      </c>
      <c r="W552" s="30">
        <f t="shared" si="1822"/>
        <v>0</v>
      </c>
      <c r="X552" s="30">
        <f t="shared" si="1823"/>
        <v>0</v>
      </c>
      <c r="Y552" s="30">
        <f t="shared" si="1824"/>
        <v>0</v>
      </c>
      <c r="Z552" s="30">
        <f t="shared" si="1825"/>
        <v>0</v>
      </c>
      <c r="AA552" s="30">
        <f t="shared" si="1826"/>
        <v>0</v>
      </c>
      <c r="AB552" s="30">
        <f t="shared" si="1827"/>
        <v>0</v>
      </c>
      <c r="AC552" s="30">
        <f t="shared" si="1638"/>
        <v>384691.09999999998</v>
      </c>
      <c r="AD552" s="30">
        <f t="shared" si="1639"/>
        <v>384816.09999999998</v>
      </c>
      <c r="AE552" s="30">
        <f t="shared" si="1640"/>
        <v>384816.09999999998</v>
      </c>
      <c r="AF552" s="30">
        <f t="shared" si="1828"/>
        <v>0</v>
      </c>
      <c r="AG552" s="30">
        <f t="shared" si="1642"/>
        <v>384691.09999999998</v>
      </c>
      <c r="AH552" s="30">
        <f t="shared" si="1643"/>
        <v>384816.09999999998</v>
      </c>
      <c r="AI552" s="30">
        <f t="shared" si="1644"/>
        <v>384816.09999999998</v>
      </c>
      <c r="AJ552" s="30">
        <f t="shared" si="1829"/>
        <v>0</v>
      </c>
      <c r="AK552" s="30">
        <f t="shared" si="1830"/>
        <v>0</v>
      </c>
      <c r="AL552" s="30">
        <f t="shared" si="1831"/>
        <v>-62.5</v>
      </c>
      <c r="AM552" s="30">
        <f t="shared" si="1832"/>
        <v>0</v>
      </c>
      <c r="AN552" s="30">
        <f t="shared" si="1833"/>
        <v>0</v>
      </c>
      <c r="AO552" s="30">
        <f t="shared" si="1834"/>
        <v>0</v>
      </c>
      <c r="AP552" s="30">
        <f t="shared" si="1835"/>
        <v>0</v>
      </c>
      <c r="AQ552" s="30">
        <f t="shared" si="1836"/>
        <v>0</v>
      </c>
      <c r="AR552" s="30">
        <f t="shared" si="1837"/>
        <v>0</v>
      </c>
      <c r="AS552" s="30">
        <f t="shared" si="1803"/>
        <v>384628.59999999998</v>
      </c>
      <c r="AT552" s="30">
        <f t="shared" si="1804"/>
        <v>384816.09999999998</v>
      </c>
      <c r="AU552" s="30">
        <f t="shared" si="1805"/>
        <v>384816.09999999998</v>
      </c>
      <c r="AV552" s="30">
        <f t="shared" si="1838"/>
        <v>0</v>
      </c>
      <c r="AW552" s="30">
        <f t="shared" si="1839"/>
        <v>0</v>
      </c>
      <c r="AX552" s="30">
        <f t="shared" si="1840"/>
        <v>0</v>
      </c>
      <c r="AY552" s="30">
        <f t="shared" si="1806"/>
        <v>384628.59999999998</v>
      </c>
      <c r="AZ552" s="30">
        <f t="shared" si="1807"/>
        <v>384816.09999999998</v>
      </c>
      <c r="BA552" s="30">
        <f t="shared" si="1808"/>
        <v>384816.09999999998</v>
      </c>
      <c r="BB552" s="30">
        <f t="shared" si="1841"/>
        <v>0</v>
      </c>
      <c r="BC552" s="30">
        <f t="shared" si="1842"/>
        <v>22474.513999999999</v>
      </c>
      <c r="BD552" s="30">
        <f t="shared" si="1843"/>
        <v>0</v>
      </c>
      <c r="BE552" s="30">
        <f t="shared" si="1844"/>
        <v>0</v>
      </c>
      <c r="BF552" s="30">
        <f t="shared" si="1845"/>
        <v>0</v>
      </c>
      <c r="BG552" s="30">
        <f t="shared" si="1846"/>
        <v>0</v>
      </c>
      <c r="BH552" s="30">
        <f t="shared" si="1847"/>
        <v>0</v>
      </c>
      <c r="BI552" s="30">
        <f t="shared" si="1848"/>
        <v>0</v>
      </c>
      <c r="BJ552" s="30">
        <f t="shared" si="1849"/>
        <v>0</v>
      </c>
      <c r="BK552" s="30">
        <f t="shared" si="1850"/>
        <v>0</v>
      </c>
      <c r="BL552" s="30">
        <f t="shared" si="1800"/>
        <v>407103.114</v>
      </c>
      <c r="BM552" s="30">
        <f t="shared" si="1801"/>
        <v>384816.09999999998</v>
      </c>
      <c r="BN552" s="30">
        <f t="shared" si="1802"/>
        <v>384816.09999999998</v>
      </c>
      <c r="BO552" s="30">
        <f t="shared" si="1851"/>
        <v>0</v>
      </c>
      <c r="BP552" s="31"/>
      <c r="BQ552" s="1"/>
      <c r="BR552" s="1"/>
      <c r="BS552" s="1"/>
      <c r="BT552" s="1"/>
      <c r="BU552" s="1"/>
      <c r="BV552" s="1"/>
      <c r="BW552" s="1"/>
      <c r="BX552" s="1"/>
      <c r="BY552" s="1"/>
    </row>
    <row r="553">
      <c r="A553" s="28" t="s">
        <v>294</v>
      </c>
      <c r="B553" s="28" t="s">
        <v>291</v>
      </c>
      <c r="C553" s="28" t="s">
        <v>79</v>
      </c>
      <c r="D553" s="28" t="s">
        <v>305</v>
      </c>
      <c r="E553" s="15"/>
      <c r="F553" s="29" t="s">
        <v>33</v>
      </c>
      <c r="G553" s="30">
        <f>G554+G561</f>
        <v>384691.09999999998</v>
      </c>
      <c r="H553" s="30">
        <f>H554+H561</f>
        <v>384816.09999999998</v>
      </c>
      <c r="I553" s="30">
        <f>I554+I561</f>
        <v>384816.09999999998</v>
      </c>
      <c r="J553" s="30">
        <f>J554+J561</f>
        <v>0</v>
      </c>
      <c r="K553" s="30">
        <f>K554+K561</f>
        <v>0</v>
      </c>
      <c r="L553" s="30">
        <f>L554+L561</f>
        <v>0</v>
      </c>
      <c r="M553" s="30">
        <f t="shared" si="1668"/>
        <v>384691.09999999998</v>
      </c>
      <c r="N553" s="30">
        <f t="shared" si="1669"/>
        <v>384816.09999999998</v>
      </c>
      <c r="O553" s="30">
        <f t="shared" si="1670"/>
        <v>384816.09999999998</v>
      </c>
      <c r="P553" s="30">
        <f>P554+P561</f>
        <v>0</v>
      </c>
      <c r="Q553" s="30">
        <f>Q554+Q561</f>
        <v>0</v>
      </c>
      <c r="R553" s="30">
        <f>R554+R561</f>
        <v>0</v>
      </c>
      <c r="S553" s="30">
        <f>S554+S561</f>
        <v>0</v>
      </c>
      <c r="T553" s="30">
        <f>T554+T561</f>
        <v>0</v>
      </c>
      <c r="U553" s="30">
        <f>U554+U561</f>
        <v>0</v>
      </c>
      <c r="V553" s="30">
        <f>V554+V561</f>
        <v>0</v>
      </c>
      <c r="W553" s="30">
        <f>W554+W561</f>
        <v>0</v>
      </c>
      <c r="X553" s="30">
        <f>X554+X561</f>
        <v>0</v>
      </c>
      <c r="Y553" s="30">
        <f>Y554+Y561</f>
        <v>0</v>
      </c>
      <c r="Z553" s="30">
        <f>Z554+Z561</f>
        <v>0</v>
      </c>
      <c r="AA553" s="30">
        <f>AA554+AA561</f>
        <v>0</v>
      </c>
      <c r="AB553" s="30">
        <f>AB554+AB561</f>
        <v>0</v>
      </c>
      <c r="AC553" s="30">
        <f t="shared" si="1638"/>
        <v>384691.09999999998</v>
      </c>
      <c r="AD553" s="30">
        <f t="shared" si="1639"/>
        <v>384816.09999999998</v>
      </c>
      <c r="AE553" s="30">
        <f t="shared" si="1640"/>
        <v>384816.09999999998</v>
      </c>
      <c r="AF553" s="30">
        <f>AF554+AF561</f>
        <v>0</v>
      </c>
      <c r="AG553" s="30">
        <f t="shared" si="1642"/>
        <v>384691.09999999998</v>
      </c>
      <c r="AH553" s="30">
        <f t="shared" si="1643"/>
        <v>384816.09999999998</v>
      </c>
      <c r="AI553" s="30">
        <f t="shared" si="1644"/>
        <v>384816.09999999998</v>
      </c>
      <c r="AJ553" s="30">
        <f>AJ554+AJ561</f>
        <v>0</v>
      </c>
      <c r="AK553" s="30">
        <f>AK554+AK561</f>
        <v>0</v>
      </c>
      <c r="AL553" s="30">
        <f>AL554+AL561</f>
        <v>-62.5</v>
      </c>
      <c r="AM553" s="30">
        <f>AM554+AM561</f>
        <v>0</v>
      </c>
      <c r="AN553" s="30">
        <f>AN554+AN561</f>
        <v>0</v>
      </c>
      <c r="AO553" s="30">
        <f>AO554+AO561</f>
        <v>0</v>
      </c>
      <c r="AP553" s="30">
        <f>AP554+AP561</f>
        <v>0</v>
      </c>
      <c r="AQ553" s="30">
        <f>AQ554+AQ561</f>
        <v>0</v>
      </c>
      <c r="AR553" s="30">
        <f>AR554+AR561</f>
        <v>0</v>
      </c>
      <c r="AS553" s="30">
        <f t="shared" si="1803"/>
        <v>384628.59999999998</v>
      </c>
      <c r="AT553" s="30">
        <f t="shared" si="1804"/>
        <v>384816.09999999998</v>
      </c>
      <c r="AU553" s="30">
        <f t="shared" si="1805"/>
        <v>384816.09999999998</v>
      </c>
      <c r="AV553" s="30">
        <f>AV554+AV561</f>
        <v>0</v>
      </c>
      <c r="AW553" s="30">
        <f>AW554+AW561</f>
        <v>0</v>
      </c>
      <c r="AX553" s="30">
        <f>AX554+AX561</f>
        <v>0</v>
      </c>
      <c r="AY553" s="30">
        <f t="shared" si="1806"/>
        <v>384628.59999999998</v>
      </c>
      <c r="AZ553" s="30">
        <f t="shared" si="1807"/>
        <v>384816.09999999998</v>
      </c>
      <c r="BA553" s="30">
        <f t="shared" si="1808"/>
        <v>384816.09999999998</v>
      </c>
      <c r="BB553" s="30">
        <f>BB554+BB561</f>
        <v>0</v>
      </c>
      <c r="BC553" s="30">
        <f>BC554+BC561</f>
        <v>22474.513999999999</v>
      </c>
      <c r="BD553" s="30">
        <f>BD554+BD561</f>
        <v>0</v>
      </c>
      <c r="BE553" s="30">
        <f>BE554+BE561</f>
        <v>0</v>
      </c>
      <c r="BF553" s="30">
        <f>BF554+BF561</f>
        <v>0</v>
      </c>
      <c r="BG553" s="30">
        <f>BG554+BG561</f>
        <v>0</v>
      </c>
      <c r="BH553" s="30">
        <f>BH554+BH561</f>
        <v>0</v>
      </c>
      <c r="BI553" s="30">
        <f>BI554+BI561</f>
        <v>0</v>
      </c>
      <c r="BJ553" s="30">
        <f>BJ554+BJ561</f>
        <v>0</v>
      </c>
      <c r="BK553" s="30">
        <f>BK554+BK561</f>
        <v>0</v>
      </c>
      <c r="BL553" s="30">
        <f t="shared" si="1800"/>
        <v>407103.114</v>
      </c>
      <c r="BM553" s="30">
        <f t="shared" si="1801"/>
        <v>384816.09999999998</v>
      </c>
      <c r="BN553" s="30">
        <f t="shared" si="1802"/>
        <v>384816.09999999998</v>
      </c>
      <c r="BO553" s="30">
        <f>BO554+BO561</f>
        <v>0</v>
      </c>
      <c r="BP553" s="31"/>
      <c r="BQ553" s="1"/>
      <c r="BR553" s="1"/>
      <c r="BS553" s="1"/>
      <c r="BT553" s="1"/>
      <c r="BU553" s="1"/>
      <c r="BV553" s="1"/>
      <c r="BW553" s="1"/>
      <c r="BX553" s="1"/>
      <c r="BY553" s="1"/>
    </row>
    <row r="554" ht="47.25">
      <c r="A554" s="28" t="s">
        <v>294</v>
      </c>
      <c r="B554" s="28" t="s">
        <v>291</v>
      </c>
      <c r="C554" s="28" t="s">
        <v>79</v>
      </c>
      <c r="D554" s="28" t="s">
        <v>306</v>
      </c>
      <c r="E554" s="15"/>
      <c r="F554" s="29" t="s">
        <v>307</v>
      </c>
      <c r="G554" s="30">
        <f>G555+G557+G559</f>
        <v>383124.79999999999</v>
      </c>
      <c r="H554" s="30">
        <f>H555+H557+H559</f>
        <v>383249.79999999999</v>
      </c>
      <c r="I554" s="30">
        <f>I555+I557+I559</f>
        <v>383249.79999999999</v>
      </c>
      <c r="J554" s="30">
        <f>J555+J557+J559</f>
        <v>0</v>
      </c>
      <c r="K554" s="30">
        <f>K555+K557+K559</f>
        <v>0</v>
      </c>
      <c r="L554" s="30">
        <f>L555+L557+L559</f>
        <v>0</v>
      </c>
      <c r="M554" s="30">
        <f t="shared" si="1668"/>
        <v>383124.79999999999</v>
      </c>
      <c r="N554" s="30">
        <f t="shared" si="1669"/>
        <v>383249.79999999999</v>
      </c>
      <c r="O554" s="30">
        <f t="shared" si="1670"/>
        <v>383249.79999999999</v>
      </c>
      <c r="P554" s="30">
        <f>P555+P557+P559</f>
        <v>0</v>
      </c>
      <c r="Q554" s="30">
        <f>Q555+Q557+Q559</f>
        <v>0</v>
      </c>
      <c r="R554" s="30">
        <f>R555+R557+R559</f>
        <v>0</v>
      </c>
      <c r="S554" s="30">
        <f>S555+S557+S559</f>
        <v>0</v>
      </c>
      <c r="T554" s="30">
        <f>T555+T557+T559</f>
        <v>0</v>
      </c>
      <c r="U554" s="30">
        <f>U555+U557+U559</f>
        <v>0</v>
      </c>
      <c r="V554" s="30">
        <f>V555+V557+V559</f>
        <v>0</v>
      </c>
      <c r="W554" s="30">
        <f>W555+W557+W559</f>
        <v>0</v>
      </c>
      <c r="X554" s="30">
        <f>X555+X557+X559</f>
        <v>0</v>
      </c>
      <c r="Y554" s="30">
        <f>Y555+Y557+Y559</f>
        <v>0</v>
      </c>
      <c r="Z554" s="30">
        <f>Z555+Z557+Z559</f>
        <v>0</v>
      </c>
      <c r="AA554" s="30">
        <f>AA555+AA557+AA559</f>
        <v>0</v>
      </c>
      <c r="AB554" s="30">
        <f>AB555+AB557+AB559</f>
        <v>0</v>
      </c>
      <c r="AC554" s="30">
        <f t="shared" si="1638"/>
        <v>383124.79999999999</v>
      </c>
      <c r="AD554" s="30">
        <f t="shared" si="1639"/>
        <v>383249.79999999999</v>
      </c>
      <c r="AE554" s="30">
        <f t="shared" si="1640"/>
        <v>383249.79999999999</v>
      </c>
      <c r="AF554" s="30">
        <f>AF555+AF557+AF559</f>
        <v>0</v>
      </c>
      <c r="AG554" s="30">
        <f t="shared" si="1642"/>
        <v>383124.79999999999</v>
      </c>
      <c r="AH554" s="30">
        <f t="shared" si="1643"/>
        <v>383249.79999999999</v>
      </c>
      <c r="AI554" s="30">
        <f t="shared" si="1644"/>
        <v>383249.79999999999</v>
      </c>
      <c r="AJ554" s="30">
        <f>AJ555+AJ557+AJ559</f>
        <v>0</v>
      </c>
      <c r="AK554" s="30">
        <f>AK555+AK557+AK559</f>
        <v>0</v>
      </c>
      <c r="AL554" s="30">
        <f>AL555+AL557+AL559</f>
        <v>-62.5</v>
      </c>
      <c r="AM554" s="30">
        <f>AM555+AM557+AM559</f>
        <v>0</v>
      </c>
      <c r="AN554" s="30">
        <f>AN555+AN557+AN559</f>
        <v>0</v>
      </c>
      <c r="AO554" s="30">
        <f>AO555+AO557+AO559</f>
        <v>0</v>
      </c>
      <c r="AP554" s="30">
        <f>AP555+AP557+AP559</f>
        <v>0</v>
      </c>
      <c r="AQ554" s="30">
        <f>AQ555+AQ557+AQ559</f>
        <v>0</v>
      </c>
      <c r="AR554" s="30">
        <f>AR555+AR557+AR559</f>
        <v>0</v>
      </c>
      <c r="AS554" s="30">
        <f t="shared" si="1803"/>
        <v>383062.29999999999</v>
      </c>
      <c r="AT554" s="30">
        <f t="shared" si="1804"/>
        <v>383249.79999999999</v>
      </c>
      <c r="AU554" s="30">
        <f t="shared" si="1805"/>
        <v>383249.79999999999</v>
      </c>
      <c r="AV554" s="30">
        <f>AV555+AV557+AV559</f>
        <v>0</v>
      </c>
      <c r="AW554" s="30">
        <f>AW555+AW557+AW559</f>
        <v>0</v>
      </c>
      <c r="AX554" s="30">
        <f>AX555+AX557+AX559</f>
        <v>0</v>
      </c>
      <c r="AY554" s="30">
        <f t="shared" si="1806"/>
        <v>383062.29999999999</v>
      </c>
      <c r="AZ554" s="30">
        <f t="shared" si="1807"/>
        <v>383249.79999999999</v>
      </c>
      <c r="BA554" s="30">
        <f t="shared" si="1808"/>
        <v>383249.79999999999</v>
      </c>
      <c r="BB554" s="30">
        <f>BB555+BB557+BB559</f>
        <v>0</v>
      </c>
      <c r="BC554" s="30">
        <f>BC555+BC557+BC559</f>
        <v>22474.513999999999</v>
      </c>
      <c r="BD554" s="30">
        <f>BD555+BD557+BD559</f>
        <v>0</v>
      </c>
      <c r="BE554" s="30">
        <f>BE555+BE557+BE559</f>
        <v>0</v>
      </c>
      <c r="BF554" s="30">
        <f>BF555+BF557+BF559</f>
        <v>0</v>
      </c>
      <c r="BG554" s="30">
        <f>BG555+BG557+BG559</f>
        <v>0</v>
      </c>
      <c r="BH554" s="30">
        <f>BH555+BH557+BH559</f>
        <v>0</v>
      </c>
      <c r="BI554" s="30">
        <f>BI555+BI557+BI559</f>
        <v>0</v>
      </c>
      <c r="BJ554" s="30">
        <f>BJ555+BJ557+BJ559</f>
        <v>0</v>
      </c>
      <c r="BK554" s="30">
        <f>BK555+BK557+BK559</f>
        <v>0</v>
      </c>
      <c r="BL554" s="30">
        <f t="shared" si="1800"/>
        <v>405536.81400000001</v>
      </c>
      <c r="BM554" s="30">
        <f t="shared" si="1801"/>
        <v>383249.79999999999</v>
      </c>
      <c r="BN554" s="30">
        <f t="shared" si="1802"/>
        <v>383249.79999999999</v>
      </c>
      <c r="BO554" s="30">
        <f>BO555+BO557+BO559</f>
        <v>0</v>
      </c>
      <c r="BP554" s="31"/>
      <c r="BQ554" s="1"/>
      <c r="BR554" s="1"/>
      <c r="BS554" s="1"/>
      <c r="BT554" s="1"/>
      <c r="BU554" s="1"/>
      <c r="BV554" s="1"/>
      <c r="BW554" s="1"/>
      <c r="BX554" s="1"/>
      <c r="BY554" s="1"/>
    </row>
    <row r="555" ht="31.5">
      <c r="A555" s="28" t="s">
        <v>294</v>
      </c>
      <c r="B555" s="28" t="s">
        <v>291</v>
      </c>
      <c r="C555" s="28" t="s">
        <v>79</v>
      </c>
      <c r="D555" s="28" t="s">
        <v>403</v>
      </c>
      <c r="E555" s="15"/>
      <c r="F555" s="29" t="s">
        <v>404</v>
      </c>
      <c r="G555" s="30">
        <f>G556</f>
        <v>24711.700000000001</v>
      </c>
      <c r="H555" s="30">
        <f>H556</f>
        <v>24836.700000000001</v>
      </c>
      <c r="I555" s="30">
        <f>I556</f>
        <v>24836.700000000001</v>
      </c>
      <c r="J555" s="30">
        <f>J556</f>
        <v>0</v>
      </c>
      <c r="K555" s="30">
        <f>K556</f>
        <v>0</v>
      </c>
      <c r="L555" s="30">
        <f>L556</f>
        <v>0</v>
      </c>
      <c r="M555" s="30">
        <f t="shared" si="1668"/>
        <v>24711.700000000001</v>
      </c>
      <c r="N555" s="30">
        <f t="shared" si="1669"/>
        <v>24836.700000000001</v>
      </c>
      <c r="O555" s="30">
        <f t="shared" si="1670"/>
        <v>24836.700000000001</v>
      </c>
      <c r="P555" s="30">
        <f>P556</f>
        <v>0</v>
      </c>
      <c r="Q555" s="30">
        <f>Q556</f>
        <v>0</v>
      </c>
      <c r="R555" s="30">
        <f>R556</f>
        <v>0</v>
      </c>
      <c r="S555" s="30">
        <f>S556</f>
        <v>0</v>
      </c>
      <c r="T555" s="30">
        <f>T556</f>
        <v>0</v>
      </c>
      <c r="U555" s="30">
        <f>U556</f>
        <v>0</v>
      </c>
      <c r="V555" s="30">
        <f>V556</f>
        <v>0</v>
      </c>
      <c r="W555" s="30">
        <f>W556</f>
        <v>0</v>
      </c>
      <c r="X555" s="30">
        <f>X556</f>
        <v>0</v>
      </c>
      <c r="Y555" s="30">
        <f>Y556</f>
        <v>0</v>
      </c>
      <c r="Z555" s="30">
        <f>Z556</f>
        <v>0</v>
      </c>
      <c r="AA555" s="30">
        <f>AA556</f>
        <v>0</v>
      </c>
      <c r="AB555" s="30">
        <f>AB556</f>
        <v>0</v>
      </c>
      <c r="AC555" s="30">
        <f t="shared" ref="AC555:AC618" si="1852">M555+R555+P555+Q555+T555+S555</f>
        <v>24711.700000000001</v>
      </c>
      <c r="AD555" s="30">
        <f t="shared" ref="AD555:AD618" si="1853">N555+V555+X555+U555+W555</f>
        <v>24836.700000000001</v>
      </c>
      <c r="AE555" s="30">
        <f t="shared" ref="AE555:AE618" si="1854">O555+Z555+AB555+Y555+AA555</f>
        <v>24836.700000000001</v>
      </c>
      <c r="AF555" s="30">
        <f>AF556</f>
        <v>0</v>
      </c>
      <c r="AG555" s="30">
        <f t="shared" ref="AG555:AG618" si="1855">AC555+AF555</f>
        <v>24711.700000000001</v>
      </c>
      <c r="AH555" s="30">
        <f t="shared" ref="AH555:AH618" si="1856">AD555</f>
        <v>24836.700000000001</v>
      </c>
      <c r="AI555" s="30">
        <f t="shared" ref="AI555:AI618" si="1857">AE555</f>
        <v>24836.700000000001</v>
      </c>
      <c r="AJ555" s="30">
        <f>AJ556</f>
        <v>0</v>
      </c>
      <c r="AK555" s="30">
        <f>AK556</f>
        <v>0</v>
      </c>
      <c r="AL555" s="30">
        <f>AL556</f>
        <v>-62.5</v>
      </c>
      <c r="AM555" s="30">
        <f>AM556</f>
        <v>0</v>
      </c>
      <c r="AN555" s="30">
        <f>AN556</f>
        <v>0</v>
      </c>
      <c r="AO555" s="30">
        <f>AO556</f>
        <v>0</v>
      </c>
      <c r="AP555" s="30">
        <f>AP556</f>
        <v>0</v>
      </c>
      <c r="AQ555" s="30">
        <f>AQ556</f>
        <v>0</v>
      </c>
      <c r="AR555" s="30">
        <f>AR556</f>
        <v>0</v>
      </c>
      <c r="AS555" s="30">
        <f t="shared" si="1803"/>
        <v>24649.200000000001</v>
      </c>
      <c r="AT555" s="30">
        <f t="shared" si="1804"/>
        <v>24836.700000000001</v>
      </c>
      <c r="AU555" s="30">
        <f t="shared" si="1805"/>
        <v>24836.700000000001</v>
      </c>
      <c r="AV555" s="30">
        <f>AV556</f>
        <v>0</v>
      </c>
      <c r="AW555" s="30">
        <f>AW556</f>
        <v>0</v>
      </c>
      <c r="AX555" s="30">
        <f>AX556</f>
        <v>0</v>
      </c>
      <c r="AY555" s="30">
        <f t="shared" si="1806"/>
        <v>24649.200000000001</v>
      </c>
      <c r="AZ555" s="30">
        <f t="shared" si="1807"/>
        <v>24836.700000000001</v>
      </c>
      <c r="BA555" s="30">
        <f t="shared" si="1808"/>
        <v>24836.700000000001</v>
      </c>
      <c r="BB555" s="30">
        <f>BB556</f>
        <v>0</v>
      </c>
      <c r="BC555" s="30">
        <f>BC556</f>
        <v>0</v>
      </c>
      <c r="BD555" s="30">
        <f>BD556</f>
        <v>0</v>
      </c>
      <c r="BE555" s="30">
        <f>BE556</f>
        <v>0</v>
      </c>
      <c r="BF555" s="30">
        <f>BF556</f>
        <v>0</v>
      </c>
      <c r="BG555" s="30">
        <f>BG556</f>
        <v>0</v>
      </c>
      <c r="BH555" s="30">
        <f>BH556</f>
        <v>0</v>
      </c>
      <c r="BI555" s="30">
        <f>BI556</f>
        <v>0</v>
      </c>
      <c r="BJ555" s="30">
        <f>BJ556</f>
        <v>0</v>
      </c>
      <c r="BK555" s="30">
        <f>BK556</f>
        <v>0</v>
      </c>
      <c r="BL555" s="30">
        <f t="shared" si="1800"/>
        <v>24649.200000000001</v>
      </c>
      <c r="BM555" s="30">
        <f t="shared" si="1801"/>
        <v>24836.700000000001</v>
      </c>
      <c r="BN555" s="30">
        <f t="shared" si="1802"/>
        <v>24836.700000000001</v>
      </c>
      <c r="BO555" s="30">
        <f>BO556</f>
        <v>0</v>
      </c>
      <c r="BP555" s="31"/>
      <c r="BQ555" s="1"/>
      <c r="BR555" s="1"/>
      <c r="BS555" s="1"/>
      <c r="BT555" s="1"/>
      <c r="BU555" s="1"/>
      <c r="BV555" s="1"/>
      <c r="BW555" s="1"/>
      <c r="BX555" s="1"/>
      <c r="BY555" s="1"/>
    </row>
    <row r="556" ht="31.5">
      <c r="A556" s="28" t="s">
        <v>294</v>
      </c>
      <c r="B556" s="28" t="s">
        <v>291</v>
      </c>
      <c r="C556" s="28" t="s">
        <v>79</v>
      </c>
      <c r="D556" s="28" t="s">
        <v>403</v>
      </c>
      <c r="E556" s="14" t="s">
        <v>127</v>
      </c>
      <c r="F556" s="29" t="s">
        <v>128</v>
      </c>
      <c r="G556" s="30">
        <v>24711.700000000001</v>
      </c>
      <c r="H556" s="30">
        <v>24836.700000000001</v>
      </c>
      <c r="I556" s="30">
        <v>24836.700000000001</v>
      </c>
      <c r="J556" s="30"/>
      <c r="K556" s="30"/>
      <c r="L556" s="30"/>
      <c r="M556" s="30">
        <f t="shared" si="1668"/>
        <v>24711.700000000001</v>
      </c>
      <c r="N556" s="30">
        <f t="shared" si="1669"/>
        <v>24836.700000000001</v>
      </c>
      <c r="O556" s="30">
        <f t="shared" si="1670"/>
        <v>24836.700000000001</v>
      </c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>
        <f t="shared" si="1852"/>
        <v>24711.700000000001</v>
      </c>
      <c r="AD556" s="30">
        <f t="shared" si="1853"/>
        <v>24836.700000000001</v>
      </c>
      <c r="AE556" s="30">
        <f t="shared" si="1854"/>
        <v>24836.700000000001</v>
      </c>
      <c r="AF556" s="30"/>
      <c r="AG556" s="30">
        <f t="shared" si="1855"/>
        <v>24711.700000000001</v>
      </c>
      <c r="AH556" s="30">
        <f t="shared" si="1856"/>
        <v>24836.700000000001</v>
      </c>
      <c r="AI556" s="30">
        <f t="shared" si="1857"/>
        <v>24836.700000000001</v>
      </c>
      <c r="AJ556" s="30"/>
      <c r="AK556" s="30"/>
      <c r="AL556" s="30">
        <v>-62.5</v>
      </c>
      <c r="AM556" s="30"/>
      <c r="AN556" s="30"/>
      <c r="AO556" s="30"/>
      <c r="AP556" s="30"/>
      <c r="AQ556" s="30"/>
      <c r="AR556" s="30"/>
      <c r="AS556" s="30">
        <f t="shared" si="1803"/>
        <v>24649.200000000001</v>
      </c>
      <c r="AT556" s="30">
        <f t="shared" si="1804"/>
        <v>24836.700000000001</v>
      </c>
      <c r="AU556" s="30">
        <f t="shared" si="1805"/>
        <v>24836.700000000001</v>
      </c>
      <c r="AV556" s="30"/>
      <c r="AW556" s="30"/>
      <c r="AX556" s="30"/>
      <c r="AY556" s="30">
        <f t="shared" si="1806"/>
        <v>24649.200000000001</v>
      </c>
      <c r="AZ556" s="30">
        <f t="shared" si="1807"/>
        <v>24836.700000000001</v>
      </c>
      <c r="BA556" s="30">
        <f t="shared" si="1808"/>
        <v>24836.700000000001</v>
      </c>
      <c r="BB556" s="30"/>
      <c r="BC556" s="30"/>
      <c r="BD556" s="30"/>
      <c r="BE556" s="30"/>
      <c r="BF556" s="30"/>
      <c r="BG556" s="30"/>
      <c r="BH556" s="30"/>
      <c r="BI556" s="30"/>
      <c r="BJ556" s="30"/>
      <c r="BK556" s="30"/>
      <c r="BL556" s="30">
        <f t="shared" si="1800"/>
        <v>24649.200000000001</v>
      </c>
      <c r="BM556" s="30">
        <f t="shared" si="1801"/>
        <v>24836.700000000001</v>
      </c>
      <c r="BN556" s="30">
        <f t="shared" si="1802"/>
        <v>24836.700000000001</v>
      </c>
      <c r="BO556" s="30"/>
      <c r="BP556" s="31"/>
      <c r="BQ556" s="1"/>
      <c r="BR556" s="1"/>
      <c r="BS556" s="1"/>
      <c r="BT556" s="1"/>
      <c r="BU556" s="1"/>
      <c r="BV556" s="1"/>
      <c r="BW556" s="1"/>
      <c r="BX556" s="1"/>
      <c r="BY556" s="1"/>
    </row>
    <row r="557" ht="45">
      <c r="A557" s="28" t="s">
        <v>294</v>
      </c>
      <c r="B557" s="28" t="s">
        <v>291</v>
      </c>
      <c r="C557" s="28" t="s">
        <v>79</v>
      </c>
      <c r="D557" s="28" t="s">
        <v>405</v>
      </c>
      <c r="E557" s="15"/>
      <c r="F557" s="29" t="s">
        <v>406</v>
      </c>
      <c r="G557" s="30">
        <f>G558</f>
        <v>247271.60000000001</v>
      </c>
      <c r="H557" s="30">
        <f>H558</f>
        <v>247271.60000000001</v>
      </c>
      <c r="I557" s="30">
        <f>I558</f>
        <v>247271.60000000001</v>
      </c>
      <c r="J557" s="30">
        <f>J558</f>
        <v>0</v>
      </c>
      <c r="K557" s="30">
        <f>K558</f>
        <v>0</v>
      </c>
      <c r="L557" s="30">
        <f>L558</f>
        <v>0</v>
      </c>
      <c r="M557" s="30">
        <f t="shared" si="1668"/>
        <v>247271.60000000001</v>
      </c>
      <c r="N557" s="30">
        <f t="shared" si="1669"/>
        <v>247271.60000000001</v>
      </c>
      <c r="O557" s="30">
        <f t="shared" si="1670"/>
        <v>247271.60000000001</v>
      </c>
      <c r="P557" s="30">
        <f>P558</f>
        <v>0</v>
      </c>
      <c r="Q557" s="30">
        <f>Q558</f>
        <v>0</v>
      </c>
      <c r="R557" s="30">
        <f>R558</f>
        <v>0</v>
      </c>
      <c r="S557" s="30">
        <f>S558</f>
        <v>0</v>
      </c>
      <c r="T557" s="30">
        <f>T558</f>
        <v>0</v>
      </c>
      <c r="U557" s="30">
        <f>U558</f>
        <v>0</v>
      </c>
      <c r="V557" s="30">
        <f>V558</f>
        <v>0</v>
      </c>
      <c r="W557" s="30">
        <f>W558</f>
        <v>0</v>
      </c>
      <c r="X557" s="30">
        <f>X558</f>
        <v>0</v>
      </c>
      <c r="Y557" s="30">
        <f>Y558</f>
        <v>0</v>
      </c>
      <c r="Z557" s="30">
        <f>Z558</f>
        <v>0</v>
      </c>
      <c r="AA557" s="30">
        <f>AA558</f>
        <v>0</v>
      </c>
      <c r="AB557" s="30">
        <f>AB558</f>
        <v>0</v>
      </c>
      <c r="AC557" s="30">
        <f t="shared" si="1852"/>
        <v>247271.60000000001</v>
      </c>
      <c r="AD557" s="30">
        <f t="shared" si="1853"/>
        <v>247271.60000000001</v>
      </c>
      <c r="AE557" s="30">
        <f t="shared" si="1854"/>
        <v>247271.60000000001</v>
      </c>
      <c r="AF557" s="30">
        <f>AF558</f>
        <v>0</v>
      </c>
      <c r="AG557" s="30">
        <f t="shared" si="1855"/>
        <v>247271.60000000001</v>
      </c>
      <c r="AH557" s="30">
        <f t="shared" si="1856"/>
        <v>247271.60000000001</v>
      </c>
      <c r="AI557" s="30">
        <f t="shared" si="1857"/>
        <v>247271.60000000001</v>
      </c>
      <c r="AJ557" s="30">
        <f>AJ558</f>
        <v>0</v>
      </c>
      <c r="AK557" s="30">
        <f>AK558</f>
        <v>0</v>
      </c>
      <c r="AL557" s="30">
        <f>AL558</f>
        <v>0</v>
      </c>
      <c r="AM557" s="30">
        <f>AM558</f>
        <v>0</v>
      </c>
      <c r="AN557" s="30">
        <f>AN558</f>
        <v>0</v>
      </c>
      <c r="AO557" s="30">
        <f>AO558</f>
        <v>0</v>
      </c>
      <c r="AP557" s="30">
        <f>AP558</f>
        <v>0</v>
      </c>
      <c r="AQ557" s="30">
        <f>AQ558</f>
        <v>0</v>
      </c>
      <c r="AR557" s="30">
        <f>AR558</f>
        <v>0</v>
      </c>
      <c r="AS557" s="30">
        <f t="shared" si="1803"/>
        <v>247271.60000000001</v>
      </c>
      <c r="AT557" s="30">
        <f t="shared" si="1804"/>
        <v>247271.60000000001</v>
      </c>
      <c r="AU557" s="30">
        <f t="shared" si="1805"/>
        <v>247271.60000000001</v>
      </c>
      <c r="AV557" s="30">
        <f>AV558</f>
        <v>0</v>
      </c>
      <c r="AW557" s="30">
        <f>AW558</f>
        <v>0</v>
      </c>
      <c r="AX557" s="30">
        <f>AX558</f>
        <v>0</v>
      </c>
      <c r="AY557" s="30">
        <f t="shared" si="1806"/>
        <v>247271.60000000001</v>
      </c>
      <c r="AZ557" s="30">
        <f t="shared" si="1807"/>
        <v>247271.60000000001</v>
      </c>
      <c r="BA557" s="30">
        <f t="shared" si="1808"/>
        <v>247271.60000000001</v>
      </c>
      <c r="BB557" s="30">
        <f>BB558</f>
        <v>0</v>
      </c>
      <c r="BC557" s="30">
        <f>BC558</f>
        <v>0</v>
      </c>
      <c r="BD557" s="30">
        <f>BD558</f>
        <v>0</v>
      </c>
      <c r="BE557" s="30">
        <f>BE558</f>
        <v>0</v>
      </c>
      <c r="BF557" s="30">
        <f>BF558</f>
        <v>0</v>
      </c>
      <c r="BG557" s="30">
        <f>BG558</f>
        <v>0</v>
      </c>
      <c r="BH557" s="30">
        <f>BH558</f>
        <v>0</v>
      </c>
      <c r="BI557" s="30">
        <f>BI558</f>
        <v>0</v>
      </c>
      <c r="BJ557" s="30">
        <f>BJ558</f>
        <v>0</v>
      </c>
      <c r="BK557" s="30">
        <f>BK558</f>
        <v>0</v>
      </c>
      <c r="BL557" s="30">
        <f t="shared" si="1800"/>
        <v>247271.60000000001</v>
      </c>
      <c r="BM557" s="30">
        <f t="shared" si="1801"/>
        <v>247271.60000000001</v>
      </c>
      <c r="BN557" s="30">
        <f t="shared" si="1802"/>
        <v>247271.60000000001</v>
      </c>
      <c r="BO557" s="30">
        <f>BO558</f>
        <v>0</v>
      </c>
      <c r="BP557" s="31"/>
      <c r="BQ557" s="1"/>
      <c r="BR557" s="1"/>
      <c r="BS557" s="1"/>
      <c r="BT557" s="1"/>
      <c r="BU557" s="1"/>
      <c r="BV557" s="1"/>
      <c r="BW557" s="1"/>
      <c r="BX557" s="1"/>
      <c r="BY557" s="1"/>
    </row>
    <row r="558" ht="30">
      <c r="A558" s="28" t="s">
        <v>294</v>
      </c>
      <c r="B558" s="28" t="s">
        <v>291</v>
      </c>
      <c r="C558" s="28" t="s">
        <v>79</v>
      </c>
      <c r="D558" s="28" t="s">
        <v>405</v>
      </c>
      <c r="E558" s="14" t="s">
        <v>127</v>
      </c>
      <c r="F558" s="29" t="s">
        <v>128</v>
      </c>
      <c r="G558" s="30">
        <v>247271.60000000001</v>
      </c>
      <c r="H558" s="30">
        <v>247271.60000000001</v>
      </c>
      <c r="I558" s="30">
        <v>247271.60000000001</v>
      </c>
      <c r="J558" s="30"/>
      <c r="K558" s="30"/>
      <c r="L558" s="30"/>
      <c r="M558" s="30">
        <f t="shared" si="1668"/>
        <v>247271.60000000001</v>
      </c>
      <c r="N558" s="30">
        <f t="shared" si="1669"/>
        <v>247271.60000000001</v>
      </c>
      <c r="O558" s="30">
        <f t="shared" si="1670"/>
        <v>247271.60000000001</v>
      </c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>
        <f t="shared" si="1852"/>
        <v>247271.60000000001</v>
      </c>
      <c r="AD558" s="30">
        <f t="shared" si="1853"/>
        <v>247271.60000000001</v>
      </c>
      <c r="AE558" s="30">
        <f t="shared" si="1854"/>
        <v>247271.60000000001</v>
      </c>
      <c r="AF558" s="30"/>
      <c r="AG558" s="30">
        <f t="shared" si="1855"/>
        <v>247271.60000000001</v>
      </c>
      <c r="AH558" s="30">
        <f t="shared" si="1856"/>
        <v>247271.60000000001</v>
      </c>
      <c r="AI558" s="30">
        <f t="shared" si="1857"/>
        <v>247271.60000000001</v>
      </c>
      <c r="AJ558" s="30"/>
      <c r="AK558" s="30"/>
      <c r="AL558" s="30"/>
      <c r="AM558" s="30"/>
      <c r="AN558" s="30"/>
      <c r="AO558" s="30"/>
      <c r="AP558" s="30"/>
      <c r="AQ558" s="30"/>
      <c r="AR558" s="30"/>
      <c r="AS558" s="30">
        <f t="shared" si="1803"/>
        <v>247271.60000000001</v>
      </c>
      <c r="AT558" s="30">
        <f t="shared" si="1804"/>
        <v>247271.60000000001</v>
      </c>
      <c r="AU558" s="30">
        <f t="shared" si="1805"/>
        <v>247271.60000000001</v>
      </c>
      <c r="AV558" s="30"/>
      <c r="AW558" s="30"/>
      <c r="AX558" s="30"/>
      <c r="AY558" s="30">
        <f t="shared" si="1806"/>
        <v>247271.60000000001</v>
      </c>
      <c r="AZ558" s="30">
        <f t="shared" si="1807"/>
        <v>247271.60000000001</v>
      </c>
      <c r="BA558" s="30">
        <f t="shared" si="1808"/>
        <v>247271.60000000001</v>
      </c>
      <c r="BB558" s="30"/>
      <c r="BC558" s="30"/>
      <c r="BD558" s="30"/>
      <c r="BE558" s="30"/>
      <c r="BF558" s="30"/>
      <c r="BG558" s="30"/>
      <c r="BH558" s="30"/>
      <c r="BI558" s="30"/>
      <c r="BJ558" s="30"/>
      <c r="BK558" s="30"/>
      <c r="BL558" s="30">
        <f t="shared" si="1800"/>
        <v>247271.60000000001</v>
      </c>
      <c r="BM558" s="30">
        <f t="shared" si="1801"/>
        <v>247271.60000000001</v>
      </c>
      <c r="BN558" s="30">
        <f t="shared" si="1802"/>
        <v>247271.60000000001</v>
      </c>
      <c r="BO558" s="30"/>
      <c r="BP558" s="31"/>
      <c r="BQ558" s="1"/>
      <c r="BR558" s="1"/>
      <c r="BS558" s="1"/>
      <c r="BT558" s="1"/>
      <c r="BU558" s="1"/>
      <c r="BV558" s="1"/>
      <c r="BW558" s="1"/>
      <c r="BX558" s="1"/>
      <c r="BY558" s="1"/>
    </row>
    <row r="559" ht="60">
      <c r="A559" s="28" t="s">
        <v>294</v>
      </c>
      <c r="B559" s="28" t="s">
        <v>291</v>
      </c>
      <c r="C559" s="28" t="s">
        <v>79</v>
      </c>
      <c r="D559" s="28" t="s">
        <v>407</v>
      </c>
      <c r="E559" s="15"/>
      <c r="F559" s="29" t="s">
        <v>408</v>
      </c>
      <c r="G559" s="30">
        <f>G560</f>
        <v>111141.5</v>
      </c>
      <c r="H559" s="30">
        <f>H560</f>
        <v>111141.5</v>
      </c>
      <c r="I559" s="30">
        <f>I560</f>
        <v>111141.5</v>
      </c>
      <c r="J559" s="30">
        <f>J560</f>
        <v>0</v>
      </c>
      <c r="K559" s="30">
        <f>K560</f>
        <v>0</v>
      </c>
      <c r="L559" s="30">
        <f>L560</f>
        <v>0</v>
      </c>
      <c r="M559" s="30">
        <f t="shared" si="1668"/>
        <v>111141.5</v>
      </c>
      <c r="N559" s="30">
        <f t="shared" si="1669"/>
        <v>111141.5</v>
      </c>
      <c r="O559" s="30">
        <f t="shared" si="1670"/>
        <v>111141.5</v>
      </c>
      <c r="P559" s="30">
        <f>P560</f>
        <v>0</v>
      </c>
      <c r="Q559" s="30">
        <f>Q560</f>
        <v>0</v>
      </c>
      <c r="R559" s="30">
        <f>R560</f>
        <v>0</v>
      </c>
      <c r="S559" s="30">
        <f>S560</f>
        <v>0</v>
      </c>
      <c r="T559" s="30">
        <f>T560</f>
        <v>0</v>
      </c>
      <c r="U559" s="30">
        <f>U560</f>
        <v>0</v>
      </c>
      <c r="V559" s="30">
        <f>V560</f>
        <v>0</v>
      </c>
      <c r="W559" s="30">
        <f>W560</f>
        <v>0</v>
      </c>
      <c r="X559" s="30">
        <f>X560</f>
        <v>0</v>
      </c>
      <c r="Y559" s="30">
        <f>Y560</f>
        <v>0</v>
      </c>
      <c r="Z559" s="30">
        <f>Z560</f>
        <v>0</v>
      </c>
      <c r="AA559" s="30">
        <f>AA560</f>
        <v>0</v>
      </c>
      <c r="AB559" s="30">
        <f>AB560</f>
        <v>0</v>
      </c>
      <c r="AC559" s="30">
        <f t="shared" si="1852"/>
        <v>111141.5</v>
      </c>
      <c r="AD559" s="30">
        <f t="shared" si="1853"/>
        <v>111141.5</v>
      </c>
      <c r="AE559" s="30">
        <f t="shared" si="1854"/>
        <v>111141.5</v>
      </c>
      <c r="AF559" s="30">
        <f>AF560</f>
        <v>0</v>
      </c>
      <c r="AG559" s="30">
        <f t="shared" si="1855"/>
        <v>111141.5</v>
      </c>
      <c r="AH559" s="30">
        <f t="shared" si="1856"/>
        <v>111141.5</v>
      </c>
      <c r="AI559" s="30">
        <f t="shared" si="1857"/>
        <v>111141.5</v>
      </c>
      <c r="AJ559" s="30">
        <f>AJ560</f>
        <v>0</v>
      </c>
      <c r="AK559" s="30">
        <f>AK560</f>
        <v>0</v>
      </c>
      <c r="AL559" s="30">
        <f>AL560</f>
        <v>0</v>
      </c>
      <c r="AM559" s="30">
        <f>AM560</f>
        <v>0</v>
      </c>
      <c r="AN559" s="30">
        <f>AN560</f>
        <v>0</v>
      </c>
      <c r="AO559" s="30">
        <f>AO560</f>
        <v>0</v>
      </c>
      <c r="AP559" s="30">
        <f>AP560</f>
        <v>0</v>
      </c>
      <c r="AQ559" s="30">
        <f>AQ560</f>
        <v>0</v>
      </c>
      <c r="AR559" s="30">
        <f>AR560</f>
        <v>0</v>
      </c>
      <c r="AS559" s="30">
        <f t="shared" si="1803"/>
        <v>111141.5</v>
      </c>
      <c r="AT559" s="30">
        <f t="shared" si="1804"/>
        <v>111141.5</v>
      </c>
      <c r="AU559" s="30">
        <f t="shared" si="1805"/>
        <v>111141.5</v>
      </c>
      <c r="AV559" s="30">
        <f>AV560</f>
        <v>0</v>
      </c>
      <c r="AW559" s="30">
        <f>AW560</f>
        <v>0</v>
      </c>
      <c r="AX559" s="30">
        <f>AX560</f>
        <v>0</v>
      </c>
      <c r="AY559" s="30">
        <f t="shared" si="1806"/>
        <v>111141.5</v>
      </c>
      <c r="AZ559" s="30">
        <f t="shared" si="1807"/>
        <v>111141.5</v>
      </c>
      <c r="BA559" s="30">
        <f t="shared" si="1808"/>
        <v>111141.5</v>
      </c>
      <c r="BB559" s="30">
        <f>BB560</f>
        <v>0</v>
      </c>
      <c r="BC559" s="30">
        <f>BC560</f>
        <v>22474.513999999999</v>
      </c>
      <c r="BD559" s="30">
        <f>BD560</f>
        <v>0</v>
      </c>
      <c r="BE559" s="30">
        <f>BE560</f>
        <v>0</v>
      </c>
      <c r="BF559" s="30">
        <f>BF560</f>
        <v>0</v>
      </c>
      <c r="BG559" s="30">
        <f>BG560</f>
        <v>0</v>
      </c>
      <c r="BH559" s="30">
        <f>BH560</f>
        <v>0</v>
      </c>
      <c r="BI559" s="30">
        <f>BI560</f>
        <v>0</v>
      </c>
      <c r="BJ559" s="30">
        <f>BJ560</f>
        <v>0</v>
      </c>
      <c r="BK559" s="30">
        <f>BK560</f>
        <v>0</v>
      </c>
      <c r="BL559" s="30">
        <f t="shared" si="1800"/>
        <v>133616.014</v>
      </c>
      <c r="BM559" s="30">
        <f t="shared" si="1801"/>
        <v>111141.5</v>
      </c>
      <c r="BN559" s="30">
        <f t="shared" si="1802"/>
        <v>111141.5</v>
      </c>
      <c r="BO559" s="30">
        <f>BO560</f>
        <v>0</v>
      </c>
      <c r="BP559" s="31"/>
      <c r="BQ559" s="1"/>
      <c r="BR559" s="1"/>
      <c r="BS559" s="1"/>
      <c r="BT559" s="1"/>
      <c r="BU559" s="1"/>
      <c r="BV559" s="1"/>
      <c r="BW559" s="1"/>
      <c r="BX559" s="1"/>
      <c r="BY559" s="1"/>
    </row>
    <row r="560" ht="30">
      <c r="A560" s="28" t="s">
        <v>294</v>
      </c>
      <c r="B560" s="28" t="s">
        <v>291</v>
      </c>
      <c r="C560" s="28" t="s">
        <v>79</v>
      </c>
      <c r="D560" s="28" t="s">
        <v>407</v>
      </c>
      <c r="E560" s="14" t="s">
        <v>127</v>
      </c>
      <c r="F560" s="29" t="s">
        <v>128</v>
      </c>
      <c r="G560" s="30">
        <v>111141.5</v>
      </c>
      <c r="H560" s="30">
        <v>111141.5</v>
      </c>
      <c r="I560" s="30">
        <v>111141.5</v>
      </c>
      <c r="J560" s="30"/>
      <c r="K560" s="30"/>
      <c r="L560" s="30"/>
      <c r="M560" s="30">
        <f t="shared" si="1668"/>
        <v>111141.5</v>
      </c>
      <c r="N560" s="30">
        <f t="shared" si="1669"/>
        <v>111141.5</v>
      </c>
      <c r="O560" s="30">
        <f t="shared" si="1670"/>
        <v>111141.5</v>
      </c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>
        <f t="shared" si="1852"/>
        <v>111141.5</v>
      </c>
      <c r="AD560" s="30">
        <f t="shared" si="1853"/>
        <v>111141.5</v>
      </c>
      <c r="AE560" s="30">
        <f t="shared" si="1854"/>
        <v>111141.5</v>
      </c>
      <c r="AF560" s="30"/>
      <c r="AG560" s="30">
        <f t="shared" si="1855"/>
        <v>111141.5</v>
      </c>
      <c r="AH560" s="30">
        <f t="shared" si="1856"/>
        <v>111141.5</v>
      </c>
      <c r="AI560" s="30">
        <f t="shared" si="1857"/>
        <v>111141.5</v>
      </c>
      <c r="AJ560" s="30"/>
      <c r="AK560" s="30"/>
      <c r="AL560" s="30"/>
      <c r="AM560" s="30"/>
      <c r="AN560" s="30"/>
      <c r="AO560" s="30"/>
      <c r="AP560" s="30"/>
      <c r="AQ560" s="30"/>
      <c r="AR560" s="30"/>
      <c r="AS560" s="30">
        <f t="shared" si="1803"/>
        <v>111141.5</v>
      </c>
      <c r="AT560" s="30">
        <f t="shared" si="1804"/>
        <v>111141.5</v>
      </c>
      <c r="AU560" s="30">
        <f t="shared" si="1805"/>
        <v>111141.5</v>
      </c>
      <c r="AV560" s="30"/>
      <c r="AW560" s="30"/>
      <c r="AX560" s="30"/>
      <c r="AY560" s="30">
        <f t="shared" si="1806"/>
        <v>111141.5</v>
      </c>
      <c r="AZ560" s="30">
        <f t="shared" si="1807"/>
        <v>111141.5</v>
      </c>
      <c r="BA560" s="30">
        <f t="shared" si="1808"/>
        <v>111141.5</v>
      </c>
      <c r="BB560" s="30"/>
      <c r="BC560" s="30">
        <v>22474.513999999999</v>
      </c>
      <c r="BD560" s="30"/>
      <c r="BE560" s="30"/>
      <c r="BF560" s="30"/>
      <c r="BG560" s="30"/>
      <c r="BH560" s="30"/>
      <c r="BI560" s="30"/>
      <c r="BJ560" s="30"/>
      <c r="BK560" s="30"/>
      <c r="BL560" s="30">
        <f t="shared" si="1800"/>
        <v>133616.014</v>
      </c>
      <c r="BM560" s="30">
        <f t="shared" si="1801"/>
        <v>111141.5</v>
      </c>
      <c r="BN560" s="30">
        <f t="shared" si="1802"/>
        <v>111141.5</v>
      </c>
      <c r="BO560" s="30"/>
      <c r="BP560" s="31"/>
      <c r="BQ560" s="1"/>
      <c r="BR560" s="1"/>
      <c r="BS560" s="1"/>
      <c r="BT560" s="1"/>
      <c r="BU560" s="1"/>
      <c r="BV560" s="1"/>
      <c r="BW560" s="1"/>
      <c r="BX560" s="1"/>
      <c r="BY560" s="1"/>
    </row>
    <row r="561" ht="45">
      <c r="A561" s="28" t="s">
        <v>294</v>
      </c>
      <c r="B561" s="28" t="s">
        <v>291</v>
      </c>
      <c r="C561" s="28" t="s">
        <v>79</v>
      </c>
      <c r="D561" s="28" t="s">
        <v>313</v>
      </c>
      <c r="E561" s="15"/>
      <c r="F561" s="29" t="s">
        <v>314</v>
      </c>
      <c r="G561" s="30">
        <f t="shared" ref="G561:G562" si="1858">G562</f>
        <v>1566.3</v>
      </c>
      <c r="H561" s="30">
        <f t="shared" ref="H561:H562" si="1859">H562</f>
        <v>1566.3</v>
      </c>
      <c r="I561" s="30">
        <f t="shared" ref="I561:I562" si="1860">I562</f>
        <v>1566.3</v>
      </c>
      <c r="J561" s="30">
        <f t="shared" ref="J561:J562" si="1861">J562</f>
        <v>0</v>
      </c>
      <c r="K561" s="30">
        <f t="shared" ref="K561:K562" si="1862">K562</f>
        <v>0</v>
      </c>
      <c r="L561" s="30">
        <f t="shared" ref="L561:L562" si="1863">L562</f>
        <v>0</v>
      </c>
      <c r="M561" s="30">
        <f t="shared" si="1668"/>
        <v>1566.3</v>
      </c>
      <c r="N561" s="30">
        <f t="shared" si="1669"/>
        <v>1566.3</v>
      </c>
      <c r="O561" s="30">
        <f t="shared" si="1670"/>
        <v>1566.3</v>
      </c>
      <c r="P561" s="30">
        <f t="shared" ref="P561:P562" si="1864">P562</f>
        <v>0</v>
      </c>
      <c r="Q561" s="30">
        <f t="shared" ref="Q561:Q562" si="1865">Q562</f>
        <v>0</v>
      </c>
      <c r="R561" s="30">
        <f t="shared" ref="R561:R562" si="1866">R562</f>
        <v>0</v>
      </c>
      <c r="S561" s="30">
        <f t="shared" ref="S561:S562" si="1867">S562</f>
        <v>0</v>
      </c>
      <c r="T561" s="30">
        <f t="shared" ref="T561:T562" si="1868">T562</f>
        <v>0</v>
      </c>
      <c r="U561" s="30">
        <f t="shared" ref="U561:U562" si="1869">U562</f>
        <v>0</v>
      </c>
      <c r="V561" s="30">
        <f t="shared" ref="V561:V562" si="1870">V562</f>
        <v>0</v>
      </c>
      <c r="W561" s="30">
        <f t="shared" ref="W561:W562" si="1871">W562</f>
        <v>0</v>
      </c>
      <c r="X561" s="30">
        <f t="shared" ref="X561:X562" si="1872">X562</f>
        <v>0</v>
      </c>
      <c r="Y561" s="30">
        <f t="shared" ref="Y561:Y562" si="1873">Y562</f>
        <v>0</v>
      </c>
      <c r="Z561" s="30">
        <f t="shared" ref="Z561:Z562" si="1874">Z562</f>
        <v>0</v>
      </c>
      <c r="AA561" s="30">
        <f t="shared" ref="AA561:AA562" si="1875">AA562</f>
        <v>0</v>
      </c>
      <c r="AB561" s="30">
        <f t="shared" ref="AB561:AB562" si="1876">AB562</f>
        <v>0</v>
      </c>
      <c r="AC561" s="30">
        <f t="shared" si="1852"/>
        <v>1566.3</v>
      </c>
      <c r="AD561" s="30">
        <f t="shared" si="1853"/>
        <v>1566.3</v>
      </c>
      <c r="AE561" s="30">
        <f t="shared" si="1854"/>
        <v>1566.3</v>
      </c>
      <c r="AF561" s="30">
        <f t="shared" ref="AF561:AF562" si="1877">AF562</f>
        <v>0</v>
      </c>
      <c r="AG561" s="30">
        <f t="shared" si="1855"/>
        <v>1566.3</v>
      </c>
      <c r="AH561" s="30">
        <f t="shared" si="1856"/>
        <v>1566.3</v>
      </c>
      <c r="AI561" s="30">
        <f t="shared" si="1857"/>
        <v>1566.3</v>
      </c>
      <c r="AJ561" s="30">
        <f t="shared" ref="AJ561:AJ562" si="1878">AJ562</f>
        <v>0</v>
      </c>
      <c r="AK561" s="30">
        <f t="shared" ref="AK561:AK562" si="1879">AK562</f>
        <v>0</v>
      </c>
      <c r="AL561" s="30">
        <f t="shared" ref="AL561:AL562" si="1880">AL562</f>
        <v>0</v>
      </c>
      <c r="AM561" s="30">
        <f t="shared" ref="AM561:AM562" si="1881">AM562</f>
        <v>0</v>
      </c>
      <c r="AN561" s="30">
        <f t="shared" ref="AN561:AN562" si="1882">AN562</f>
        <v>0</v>
      </c>
      <c r="AO561" s="30">
        <f t="shared" ref="AO561:AO562" si="1883">AO562</f>
        <v>0</v>
      </c>
      <c r="AP561" s="30">
        <f t="shared" ref="AP561:AP562" si="1884">AP562</f>
        <v>0</v>
      </c>
      <c r="AQ561" s="30">
        <f t="shared" ref="AQ561:AQ562" si="1885">AQ562</f>
        <v>0</v>
      </c>
      <c r="AR561" s="30">
        <f t="shared" ref="AR561:AR562" si="1886">AR562</f>
        <v>0</v>
      </c>
      <c r="AS561" s="30">
        <f t="shared" si="1803"/>
        <v>1566.3</v>
      </c>
      <c r="AT561" s="30">
        <f t="shared" si="1804"/>
        <v>1566.3</v>
      </c>
      <c r="AU561" s="30">
        <f t="shared" si="1805"/>
        <v>1566.3</v>
      </c>
      <c r="AV561" s="30">
        <f t="shared" ref="AV561:AV562" si="1887">AV562</f>
        <v>0</v>
      </c>
      <c r="AW561" s="30">
        <f t="shared" ref="AW561:AW562" si="1888">AW562</f>
        <v>0</v>
      </c>
      <c r="AX561" s="30">
        <f t="shared" ref="AX561:AX562" si="1889">AX562</f>
        <v>0</v>
      </c>
      <c r="AY561" s="30">
        <f t="shared" si="1806"/>
        <v>1566.3</v>
      </c>
      <c r="AZ561" s="30">
        <f t="shared" si="1807"/>
        <v>1566.3</v>
      </c>
      <c r="BA561" s="30">
        <f t="shared" si="1808"/>
        <v>1566.3</v>
      </c>
      <c r="BB561" s="30">
        <f t="shared" ref="BB561:BB562" si="1890">BB562</f>
        <v>0</v>
      </c>
      <c r="BC561" s="30">
        <f t="shared" ref="BC561:BC562" si="1891">BC562</f>
        <v>0</v>
      </c>
      <c r="BD561" s="30">
        <f t="shared" ref="BD561:BD562" si="1892">BD562</f>
        <v>0</v>
      </c>
      <c r="BE561" s="30">
        <f t="shared" ref="BE561:BE562" si="1893">BE562</f>
        <v>0</v>
      </c>
      <c r="BF561" s="30">
        <f t="shared" ref="BF561:BF562" si="1894">BF562</f>
        <v>0</v>
      </c>
      <c r="BG561" s="30">
        <f t="shared" ref="BG561:BG562" si="1895">BG562</f>
        <v>0</v>
      </c>
      <c r="BH561" s="30">
        <f t="shared" ref="BH561:BH562" si="1896">BH562</f>
        <v>0</v>
      </c>
      <c r="BI561" s="30">
        <f t="shared" ref="BI561:BI562" si="1897">BI562</f>
        <v>0</v>
      </c>
      <c r="BJ561" s="30">
        <f t="shared" ref="BJ561:BJ562" si="1898">BJ562</f>
        <v>0</v>
      </c>
      <c r="BK561" s="30">
        <f t="shared" ref="BK561:BK562" si="1899">BK562</f>
        <v>0</v>
      </c>
      <c r="BL561" s="30">
        <f t="shared" si="1800"/>
        <v>1566.3</v>
      </c>
      <c r="BM561" s="30">
        <f t="shared" si="1801"/>
        <v>1566.3</v>
      </c>
      <c r="BN561" s="30">
        <f t="shared" si="1802"/>
        <v>1566.3</v>
      </c>
      <c r="BO561" s="30">
        <f t="shared" ref="BO561:BO562" si="1900">BO562</f>
        <v>0</v>
      </c>
      <c r="BP561" s="31"/>
      <c r="BQ561" s="1"/>
      <c r="BR561" s="1"/>
      <c r="BS561" s="1"/>
      <c r="BT561" s="1"/>
      <c r="BU561" s="1"/>
      <c r="BV561" s="1"/>
      <c r="BW561" s="1"/>
      <c r="BX561" s="1"/>
      <c r="BY561" s="1"/>
    </row>
    <row r="562" ht="60">
      <c r="A562" s="28" t="s">
        <v>294</v>
      </c>
      <c r="B562" s="28" t="s">
        <v>291</v>
      </c>
      <c r="C562" s="28" t="s">
        <v>79</v>
      </c>
      <c r="D562" s="28" t="s">
        <v>409</v>
      </c>
      <c r="E562" s="15"/>
      <c r="F562" s="29" t="s">
        <v>410</v>
      </c>
      <c r="G562" s="30">
        <f t="shared" si="1858"/>
        <v>1566.3</v>
      </c>
      <c r="H562" s="30">
        <f t="shared" si="1859"/>
        <v>1566.3</v>
      </c>
      <c r="I562" s="30">
        <f t="shared" si="1860"/>
        <v>1566.3</v>
      </c>
      <c r="J562" s="30">
        <f t="shared" si="1861"/>
        <v>0</v>
      </c>
      <c r="K562" s="30">
        <f t="shared" si="1862"/>
        <v>0</v>
      </c>
      <c r="L562" s="30">
        <f t="shared" si="1863"/>
        <v>0</v>
      </c>
      <c r="M562" s="30">
        <f t="shared" si="1668"/>
        <v>1566.3</v>
      </c>
      <c r="N562" s="30">
        <f t="shared" si="1669"/>
        <v>1566.3</v>
      </c>
      <c r="O562" s="30">
        <f t="shared" si="1670"/>
        <v>1566.3</v>
      </c>
      <c r="P562" s="30">
        <f t="shared" si="1864"/>
        <v>0</v>
      </c>
      <c r="Q562" s="30">
        <f t="shared" si="1865"/>
        <v>0</v>
      </c>
      <c r="R562" s="30">
        <f t="shared" si="1866"/>
        <v>0</v>
      </c>
      <c r="S562" s="30">
        <f t="shared" si="1867"/>
        <v>0</v>
      </c>
      <c r="T562" s="30">
        <f t="shared" si="1868"/>
        <v>0</v>
      </c>
      <c r="U562" s="30">
        <f t="shared" si="1869"/>
        <v>0</v>
      </c>
      <c r="V562" s="30">
        <f t="shared" si="1870"/>
        <v>0</v>
      </c>
      <c r="W562" s="30">
        <f t="shared" si="1871"/>
        <v>0</v>
      </c>
      <c r="X562" s="30">
        <f t="shared" si="1872"/>
        <v>0</v>
      </c>
      <c r="Y562" s="30">
        <f t="shared" si="1873"/>
        <v>0</v>
      </c>
      <c r="Z562" s="30">
        <f t="shared" si="1874"/>
        <v>0</v>
      </c>
      <c r="AA562" s="30">
        <f t="shared" si="1875"/>
        <v>0</v>
      </c>
      <c r="AB562" s="30">
        <f t="shared" si="1876"/>
        <v>0</v>
      </c>
      <c r="AC562" s="30">
        <f t="shared" si="1852"/>
        <v>1566.3</v>
      </c>
      <c r="AD562" s="30">
        <f t="shared" si="1853"/>
        <v>1566.3</v>
      </c>
      <c r="AE562" s="30">
        <f t="shared" si="1854"/>
        <v>1566.3</v>
      </c>
      <c r="AF562" s="30">
        <f t="shared" si="1877"/>
        <v>0</v>
      </c>
      <c r="AG562" s="30">
        <f t="shared" si="1855"/>
        <v>1566.3</v>
      </c>
      <c r="AH562" s="30">
        <f t="shared" si="1856"/>
        <v>1566.3</v>
      </c>
      <c r="AI562" s="30">
        <f t="shared" si="1857"/>
        <v>1566.3</v>
      </c>
      <c r="AJ562" s="30">
        <f t="shared" si="1878"/>
        <v>0</v>
      </c>
      <c r="AK562" s="30">
        <f t="shared" si="1879"/>
        <v>0</v>
      </c>
      <c r="AL562" s="30">
        <f t="shared" si="1880"/>
        <v>0</v>
      </c>
      <c r="AM562" s="30">
        <f t="shared" si="1881"/>
        <v>0</v>
      </c>
      <c r="AN562" s="30">
        <f t="shared" si="1882"/>
        <v>0</v>
      </c>
      <c r="AO562" s="30">
        <f t="shared" si="1883"/>
        <v>0</v>
      </c>
      <c r="AP562" s="30">
        <f t="shared" si="1884"/>
        <v>0</v>
      </c>
      <c r="AQ562" s="30">
        <f t="shared" si="1885"/>
        <v>0</v>
      </c>
      <c r="AR562" s="30">
        <f t="shared" si="1886"/>
        <v>0</v>
      </c>
      <c r="AS562" s="30">
        <f t="shared" si="1803"/>
        <v>1566.3</v>
      </c>
      <c r="AT562" s="30">
        <f t="shared" si="1804"/>
        <v>1566.3</v>
      </c>
      <c r="AU562" s="30">
        <f t="shared" si="1805"/>
        <v>1566.3</v>
      </c>
      <c r="AV562" s="30">
        <f t="shared" si="1887"/>
        <v>0</v>
      </c>
      <c r="AW562" s="30">
        <f t="shared" si="1888"/>
        <v>0</v>
      </c>
      <c r="AX562" s="30">
        <f t="shared" si="1889"/>
        <v>0</v>
      </c>
      <c r="AY562" s="30">
        <f t="shared" si="1806"/>
        <v>1566.3</v>
      </c>
      <c r="AZ562" s="30">
        <f t="shared" si="1807"/>
        <v>1566.3</v>
      </c>
      <c r="BA562" s="30">
        <f t="shared" si="1808"/>
        <v>1566.3</v>
      </c>
      <c r="BB562" s="30">
        <f t="shared" si="1890"/>
        <v>0</v>
      </c>
      <c r="BC562" s="30">
        <f t="shared" si="1891"/>
        <v>0</v>
      </c>
      <c r="BD562" s="30">
        <f t="shared" si="1892"/>
        <v>0</v>
      </c>
      <c r="BE562" s="30">
        <f t="shared" si="1893"/>
        <v>0</v>
      </c>
      <c r="BF562" s="30">
        <f t="shared" si="1894"/>
        <v>0</v>
      </c>
      <c r="BG562" s="30">
        <f t="shared" si="1895"/>
        <v>0</v>
      </c>
      <c r="BH562" s="30">
        <f t="shared" si="1896"/>
        <v>0</v>
      </c>
      <c r="BI562" s="30">
        <f t="shared" si="1897"/>
        <v>0</v>
      </c>
      <c r="BJ562" s="30">
        <f t="shared" si="1898"/>
        <v>0</v>
      </c>
      <c r="BK562" s="30">
        <f t="shared" si="1899"/>
        <v>0</v>
      </c>
      <c r="BL562" s="30">
        <f t="shared" si="1800"/>
        <v>1566.3</v>
      </c>
      <c r="BM562" s="30">
        <f t="shared" si="1801"/>
        <v>1566.3</v>
      </c>
      <c r="BN562" s="30">
        <f t="shared" si="1802"/>
        <v>1566.3</v>
      </c>
      <c r="BO562" s="30">
        <f t="shared" si="1900"/>
        <v>0</v>
      </c>
      <c r="BP562" s="31"/>
      <c r="BQ562" s="1"/>
      <c r="BR562" s="1"/>
      <c r="BS562" s="1"/>
      <c r="BT562" s="1"/>
      <c r="BU562" s="1"/>
      <c r="BV562" s="1"/>
      <c r="BW562" s="1"/>
      <c r="BX562" s="1"/>
      <c r="BY562" s="1"/>
    </row>
    <row r="563" ht="30">
      <c r="A563" s="28" t="s">
        <v>294</v>
      </c>
      <c r="B563" s="28" t="s">
        <v>291</v>
      </c>
      <c r="C563" s="28" t="s">
        <v>79</v>
      </c>
      <c r="D563" s="28" t="s">
        <v>409</v>
      </c>
      <c r="E563" s="14" t="s">
        <v>127</v>
      </c>
      <c r="F563" s="29" t="s">
        <v>128</v>
      </c>
      <c r="G563" s="30">
        <v>1566.3</v>
      </c>
      <c r="H563" s="30">
        <v>1566.3</v>
      </c>
      <c r="I563" s="30">
        <v>1566.3</v>
      </c>
      <c r="J563" s="30"/>
      <c r="K563" s="30"/>
      <c r="L563" s="30"/>
      <c r="M563" s="30">
        <f t="shared" si="1668"/>
        <v>1566.3</v>
      </c>
      <c r="N563" s="30">
        <f t="shared" si="1669"/>
        <v>1566.3</v>
      </c>
      <c r="O563" s="30">
        <f t="shared" si="1670"/>
        <v>1566.3</v>
      </c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>
        <f t="shared" si="1852"/>
        <v>1566.3</v>
      </c>
      <c r="AD563" s="30">
        <f t="shared" si="1853"/>
        <v>1566.3</v>
      </c>
      <c r="AE563" s="30">
        <f t="shared" si="1854"/>
        <v>1566.3</v>
      </c>
      <c r="AF563" s="30"/>
      <c r="AG563" s="30">
        <f t="shared" si="1855"/>
        <v>1566.3</v>
      </c>
      <c r="AH563" s="30">
        <f t="shared" si="1856"/>
        <v>1566.3</v>
      </c>
      <c r="AI563" s="30">
        <f t="shared" si="1857"/>
        <v>1566.3</v>
      </c>
      <c r="AJ563" s="30"/>
      <c r="AK563" s="30"/>
      <c r="AL563" s="30"/>
      <c r="AM563" s="30"/>
      <c r="AN563" s="30"/>
      <c r="AO563" s="30"/>
      <c r="AP563" s="30"/>
      <c r="AQ563" s="30"/>
      <c r="AR563" s="30"/>
      <c r="AS563" s="30">
        <f t="shared" si="1803"/>
        <v>1566.3</v>
      </c>
      <c r="AT563" s="30">
        <f t="shared" si="1804"/>
        <v>1566.3</v>
      </c>
      <c r="AU563" s="30">
        <f t="shared" si="1805"/>
        <v>1566.3</v>
      </c>
      <c r="AV563" s="30"/>
      <c r="AW563" s="30"/>
      <c r="AX563" s="30"/>
      <c r="AY563" s="30">
        <f t="shared" si="1806"/>
        <v>1566.3</v>
      </c>
      <c r="AZ563" s="30">
        <f t="shared" si="1807"/>
        <v>1566.3</v>
      </c>
      <c r="BA563" s="30">
        <f t="shared" si="1808"/>
        <v>1566.3</v>
      </c>
      <c r="BB563" s="30"/>
      <c r="BC563" s="30"/>
      <c r="BD563" s="30"/>
      <c r="BE563" s="30"/>
      <c r="BF563" s="30"/>
      <c r="BG563" s="30"/>
      <c r="BH563" s="30"/>
      <c r="BI563" s="30"/>
      <c r="BJ563" s="30"/>
      <c r="BK563" s="30"/>
      <c r="BL563" s="30">
        <f t="shared" si="1800"/>
        <v>1566.3</v>
      </c>
      <c r="BM563" s="30">
        <f t="shared" si="1801"/>
        <v>1566.3</v>
      </c>
      <c r="BN563" s="30">
        <f t="shared" si="1802"/>
        <v>1566.3</v>
      </c>
      <c r="BO563" s="30"/>
      <c r="BP563" s="31"/>
      <c r="BQ563" s="1"/>
      <c r="BR563" s="1"/>
      <c r="BS563" s="1"/>
      <c r="BT563" s="1"/>
      <c r="BU563" s="1"/>
      <c r="BV563" s="1"/>
      <c r="BW563" s="1"/>
      <c r="BX563" s="1"/>
      <c r="BY563" s="1"/>
    </row>
    <row r="564" s="18" customFormat="1" ht="15">
      <c r="A564" s="19" t="s">
        <v>294</v>
      </c>
      <c r="B564" s="19" t="s">
        <v>86</v>
      </c>
      <c r="C564" s="19"/>
      <c r="D564" s="19"/>
      <c r="E564" s="41"/>
      <c r="F564" s="20" t="s">
        <v>411</v>
      </c>
      <c r="G564" s="21">
        <f>G575</f>
        <v>147287.70000000001</v>
      </c>
      <c r="H564" s="21">
        <f>H575</f>
        <v>146228.20000000001</v>
      </c>
      <c r="I564" s="21">
        <f>I575</f>
        <v>146228.20000000001</v>
      </c>
      <c r="J564" s="21">
        <f>J575+J565</f>
        <v>-1061.4459999999999</v>
      </c>
      <c r="K564" s="21">
        <f>K575+K565</f>
        <v>-1877.088</v>
      </c>
      <c r="L564" s="21">
        <f>L575+L565</f>
        <v>-1877.088</v>
      </c>
      <c r="M564" s="21">
        <f t="shared" si="1668"/>
        <v>146226.25400000002</v>
      </c>
      <c r="N564" s="21">
        <f t="shared" si="1669"/>
        <v>144351.11200000002</v>
      </c>
      <c r="O564" s="21">
        <f t="shared" si="1670"/>
        <v>144351.11200000002</v>
      </c>
      <c r="P564" s="21">
        <f>P575+P565</f>
        <v>0</v>
      </c>
      <c r="Q564" s="21">
        <f>Q575+Q565</f>
        <v>0</v>
      </c>
      <c r="R564" s="21">
        <f>R575+R565</f>
        <v>-7447.5959999999995</v>
      </c>
      <c r="S564" s="21">
        <f>S575+S565</f>
        <v>0</v>
      </c>
      <c r="T564" s="21">
        <f>T575+T565</f>
        <v>0</v>
      </c>
      <c r="U564" s="21">
        <f>U575+U565</f>
        <v>0</v>
      </c>
      <c r="V564" s="21">
        <f>V575+V565</f>
        <v>0</v>
      </c>
      <c r="W564" s="21">
        <f>W575+W565</f>
        <v>0</v>
      </c>
      <c r="X564" s="21">
        <f>X575+X565</f>
        <v>0</v>
      </c>
      <c r="Y564" s="21">
        <f>Y575+Y565</f>
        <v>0</v>
      </c>
      <c r="Z564" s="21">
        <f>Z575+Z565</f>
        <v>0</v>
      </c>
      <c r="AA564" s="21">
        <f>AA575+AA565</f>
        <v>0</v>
      </c>
      <c r="AB564" s="21">
        <f>AB575+AB565</f>
        <v>0</v>
      </c>
      <c r="AC564" s="21">
        <f t="shared" si="1852"/>
        <v>138778.65800000002</v>
      </c>
      <c r="AD564" s="21">
        <f t="shared" si="1853"/>
        <v>144351.11200000002</v>
      </c>
      <c r="AE564" s="21">
        <f t="shared" si="1854"/>
        <v>144351.11200000002</v>
      </c>
      <c r="AF564" s="21">
        <f>AF575+AF565</f>
        <v>6000</v>
      </c>
      <c r="AG564" s="21">
        <f t="shared" si="1855"/>
        <v>144778.65800000002</v>
      </c>
      <c r="AH564" s="21">
        <f t="shared" si="1856"/>
        <v>144351.11200000002</v>
      </c>
      <c r="AI564" s="21">
        <f t="shared" si="1857"/>
        <v>144351.11200000002</v>
      </c>
      <c r="AJ564" s="21">
        <f>AJ575+AJ565</f>
        <v>0</v>
      </c>
      <c r="AK564" s="21">
        <f>AK575+AK565</f>
        <v>0</v>
      </c>
      <c r="AL564" s="21">
        <f>AL575+AL565</f>
        <v>-27.200000000000003</v>
      </c>
      <c r="AM564" s="21">
        <f>AM575+AM565</f>
        <v>0</v>
      </c>
      <c r="AN564" s="21">
        <f>AN575+AN565</f>
        <v>0</v>
      </c>
      <c r="AO564" s="21">
        <f>AO575+AO565</f>
        <v>0</v>
      </c>
      <c r="AP564" s="21">
        <f>AP575+AP565</f>
        <v>0</v>
      </c>
      <c r="AQ564" s="21">
        <f>AQ575+AQ565</f>
        <v>0</v>
      </c>
      <c r="AR564" s="21">
        <f>AR575+AR565</f>
        <v>0</v>
      </c>
      <c r="AS564" s="21">
        <f t="shared" si="1803"/>
        <v>144751.45800000001</v>
      </c>
      <c r="AT564" s="21">
        <f t="shared" si="1804"/>
        <v>144351.11200000002</v>
      </c>
      <c r="AU564" s="21">
        <f t="shared" si="1805"/>
        <v>144351.11200000002</v>
      </c>
      <c r="AV564" s="21">
        <f>AV575+AV565</f>
        <v>0</v>
      </c>
      <c r="AW564" s="21">
        <f>AW575+AW565</f>
        <v>0</v>
      </c>
      <c r="AX564" s="21">
        <f>AX575+AX565</f>
        <v>0</v>
      </c>
      <c r="AY564" s="21">
        <f t="shared" si="1806"/>
        <v>144751.45800000001</v>
      </c>
      <c r="AZ564" s="21">
        <f t="shared" si="1807"/>
        <v>144351.11200000002</v>
      </c>
      <c r="BA564" s="21">
        <f t="shared" si="1808"/>
        <v>144351.11200000002</v>
      </c>
      <c r="BB564" s="21">
        <f>BB575+BB565</f>
        <v>0</v>
      </c>
      <c r="BC564" s="21">
        <f>BC575+BC565</f>
        <v>0</v>
      </c>
      <c r="BD564" s="21">
        <f>BD575+BD565</f>
        <v>0</v>
      </c>
      <c r="BE564" s="21">
        <f>BE575+BE565</f>
        <v>0</v>
      </c>
      <c r="BF564" s="21">
        <f>BF575+BF565</f>
        <v>0</v>
      </c>
      <c r="BG564" s="21">
        <f>BG575+BG565</f>
        <v>0</v>
      </c>
      <c r="BH564" s="21">
        <f>BH575+BH565</f>
        <v>0</v>
      </c>
      <c r="BI564" s="21">
        <f>BI575+BI565</f>
        <v>0</v>
      </c>
      <c r="BJ564" s="21">
        <f>BJ575+BJ565</f>
        <v>0</v>
      </c>
      <c r="BK564" s="21">
        <f>BK575+BK565</f>
        <v>0</v>
      </c>
      <c r="BL564" s="21">
        <f t="shared" si="1800"/>
        <v>144751.45800000001</v>
      </c>
      <c r="BM564" s="21">
        <f t="shared" si="1801"/>
        <v>144351.11200000002</v>
      </c>
      <c r="BN564" s="21">
        <f t="shared" si="1802"/>
        <v>144351.11200000002</v>
      </c>
      <c r="BO564" s="21">
        <f>BO575+BO565</f>
        <v>0</v>
      </c>
      <c r="BP564" s="22"/>
      <c r="BQ564" s="18"/>
      <c r="BR564" s="18"/>
      <c r="BS564" s="18"/>
      <c r="BT564" s="18"/>
      <c r="BU564" s="18"/>
      <c r="BV564" s="18"/>
      <c r="BW564" s="18"/>
      <c r="BX564" s="18"/>
      <c r="BY564" s="18"/>
    </row>
    <row r="565" s="39" customFormat="1" ht="15">
      <c r="A565" s="24" t="s">
        <v>294</v>
      </c>
      <c r="B565" s="24" t="s">
        <v>86</v>
      </c>
      <c r="C565" s="24" t="s">
        <v>26</v>
      </c>
      <c r="D565" s="24"/>
      <c r="E565" s="42"/>
      <c r="F565" s="25" t="s">
        <v>412</v>
      </c>
      <c r="G565" s="43"/>
      <c r="H565" s="43"/>
      <c r="I565" s="43"/>
      <c r="J565" s="26">
        <f t="shared" ref="J565:J573" si="1901">J566</f>
        <v>815.39999999999998</v>
      </c>
      <c r="K565" s="26">
        <f t="shared" ref="K565:K573" si="1902">K566</f>
        <v>0</v>
      </c>
      <c r="L565" s="26">
        <f t="shared" ref="L565:L573" si="1903">L566</f>
        <v>0</v>
      </c>
      <c r="M565" s="26">
        <f t="shared" si="1668"/>
        <v>815.39999999999998</v>
      </c>
      <c r="N565" s="26">
        <f t="shared" si="1669"/>
        <v>0</v>
      </c>
      <c r="O565" s="26">
        <f t="shared" si="1670"/>
        <v>0</v>
      </c>
      <c r="P565" s="26">
        <f t="shared" ref="P565:P573" si="1904">P566</f>
        <v>0</v>
      </c>
      <c r="Q565" s="26">
        <f t="shared" ref="Q565:Q573" si="1905">Q566</f>
        <v>0</v>
      </c>
      <c r="R565" s="26">
        <f t="shared" ref="R565:R573" si="1906">R566</f>
        <v>0</v>
      </c>
      <c r="S565" s="26">
        <f t="shared" ref="S565:S573" si="1907">S566</f>
        <v>0</v>
      </c>
      <c r="T565" s="26">
        <f t="shared" ref="T565:T573" si="1908">T566</f>
        <v>0</v>
      </c>
      <c r="U565" s="26">
        <f t="shared" ref="U565:U573" si="1909">U566</f>
        <v>0</v>
      </c>
      <c r="V565" s="26">
        <f t="shared" ref="V565:V573" si="1910">V566</f>
        <v>0</v>
      </c>
      <c r="W565" s="26">
        <f t="shared" ref="W565:W573" si="1911">W566</f>
        <v>0</v>
      </c>
      <c r="X565" s="26">
        <f t="shared" ref="X565:X573" si="1912">X566</f>
        <v>0</v>
      </c>
      <c r="Y565" s="26">
        <f t="shared" ref="Y565:Y573" si="1913">Y566</f>
        <v>0</v>
      </c>
      <c r="Z565" s="26">
        <f t="shared" ref="Z565:Z573" si="1914">Z566</f>
        <v>0</v>
      </c>
      <c r="AA565" s="26">
        <f t="shared" ref="AA565:AA573" si="1915">AA566</f>
        <v>0</v>
      </c>
      <c r="AB565" s="26">
        <f t="shared" ref="AB565:AB573" si="1916">AB566</f>
        <v>0</v>
      </c>
      <c r="AC565" s="26">
        <f t="shared" si="1852"/>
        <v>815.39999999999998</v>
      </c>
      <c r="AD565" s="26">
        <f t="shared" si="1853"/>
        <v>0</v>
      </c>
      <c r="AE565" s="26">
        <f t="shared" si="1854"/>
        <v>0</v>
      </c>
      <c r="AF565" s="26">
        <f>AF566</f>
        <v>6000</v>
      </c>
      <c r="AG565" s="26">
        <f t="shared" si="1855"/>
        <v>6815.3999999999996</v>
      </c>
      <c r="AH565" s="26">
        <f t="shared" si="1856"/>
        <v>0</v>
      </c>
      <c r="AI565" s="26">
        <f t="shared" si="1857"/>
        <v>0</v>
      </c>
      <c r="AJ565" s="26">
        <f>AJ566</f>
        <v>0</v>
      </c>
      <c r="AK565" s="26">
        <f>AK566</f>
        <v>0</v>
      </c>
      <c r="AL565" s="26">
        <f>AL566</f>
        <v>0</v>
      </c>
      <c r="AM565" s="26">
        <f>AM566</f>
        <v>0</v>
      </c>
      <c r="AN565" s="26">
        <f>AN566</f>
        <v>0</v>
      </c>
      <c r="AO565" s="26">
        <f>AO566</f>
        <v>0</v>
      </c>
      <c r="AP565" s="26">
        <f>AP566</f>
        <v>0</v>
      </c>
      <c r="AQ565" s="26">
        <f>AQ566</f>
        <v>0</v>
      </c>
      <c r="AR565" s="26">
        <f>AR566</f>
        <v>0</v>
      </c>
      <c r="AS565" s="26">
        <f t="shared" si="1803"/>
        <v>6815.3999999999996</v>
      </c>
      <c r="AT565" s="26">
        <f t="shared" si="1804"/>
        <v>0</v>
      </c>
      <c r="AU565" s="26">
        <f t="shared" si="1805"/>
        <v>0</v>
      </c>
      <c r="AV565" s="26">
        <f>AV566</f>
        <v>0</v>
      </c>
      <c r="AW565" s="26">
        <f>AW566</f>
        <v>0</v>
      </c>
      <c r="AX565" s="26">
        <f>AX566</f>
        <v>0</v>
      </c>
      <c r="AY565" s="26">
        <f t="shared" si="1806"/>
        <v>6815.3999999999996</v>
      </c>
      <c r="AZ565" s="26">
        <f t="shared" si="1807"/>
        <v>0</v>
      </c>
      <c r="BA565" s="26">
        <f t="shared" si="1808"/>
        <v>0</v>
      </c>
      <c r="BB565" s="26">
        <f>BB566</f>
        <v>0</v>
      </c>
      <c r="BC565" s="26">
        <f>BC566</f>
        <v>0</v>
      </c>
      <c r="BD565" s="26">
        <f>BD566</f>
        <v>0</v>
      </c>
      <c r="BE565" s="26">
        <f>BE566</f>
        <v>0</v>
      </c>
      <c r="BF565" s="26">
        <f>BF566</f>
        <v>0</v>
      </c>
      <c r="BG565" s="26">
        <f>BG566</f>
        <v>0</v>
      </c>
      <c r="BH565" s="26">
        <f>BH566</f>
        <v>0</v>
      </c>
      <c r="BI565" s="26">
        <f>BI566</f>
        <v>0</v>
      </c>
      <c r="BJ565" s="26">
        <f>BJ566</f>
        <v>0</v>
      </c>
      <c r="BK565" s="26">
        <f>BK566</f>
        <v>0</v>
      </c>
      <c r="BL565" s="26">
        <f t="shared" si="1800"/>
        <v>6815.3999999999996</v>
      </c>
      <c r="BM565" s="26">
        <f t="shared" si="1801"/>
        <v>0</v>
      </c>
      <c r="BN565" s="26">
        <f t="shared" si="1802"/>
        <v>0</v>
      </c>
      <c r="BO565" s="26">
        <f>BO566</f>
        <v>0</v>
      </c>
      <c r="BP565" s="44"/>
      <c r="BQ565" s="39"/>
      <c r="BR565" s="39"/>
      <c r="BS565" s="39"/>
      <c r="BT565" s="39"/>
      <c r="BU565" s="39"/>
      <c r="BV565" s="39"/>
      <c r="BW565" s="39"/>
      <c r="BX565" s="39"/>
      <c r="BY565" s="39"/>
      <c r="BZ565" s="39"/>
    </row>
    <row r="566" s="1" customFormat="1" ht="15">
      <c r="A566" s="28" t="s">
        <v>294</v>
      </c>
      <c r="B566" s="28" t="s">
        <v>86</v>
      </c>
      <c r="C566" s="28" t="s">
        <v>26</v>
      </c>
      <c r="D566" s="14" t="s">
        <v>413</v>
      </c>
      <c r="E566" s="15"/>
      <c r="F566" s="29" t="s">
        <v>414</v>
      </c>
      <c r="G566" s="30"/>
      <c r="H566" s="30"/>
      <c r="I566" s="30"/>
      <c r="J566" s="30">
        <f>J571</f>
        <v>815.39999999999998</v>
      </c>
      <c r="K566" s="30">
        <f>K571</f>
        <v>0</v>
      </c>
      <c r="L566" s="30">
        <f>L571</f>
        <v>0</v>
      </c>
      <c r="M566" s="30">
        <f t="shared" si="1668"/>
        <v>815.39999999999998</v>
      </c>
      <c r="N566" s="30">
        <f t="shared" si="1669"/>
        <v>0</v>
      </c>
      <c r="O566" s="30">
        <f t="shared" si="1670"/>
        <v>0</v>
      </c>
      <c r="P566" s="30">
        <f>P571</f>
        <v>0</v>
      </c>
      <c r="Q566" s="30">
        <f>Q571</f>
        <v>0</v>
      </c>
      <c r="R566" s="30">
        <f>R571</f>
        <v>0</v>
      </c>
      <c r="S566" s="30">
        <f>S571</f>
        <v>0</v>
      </c>
      <c r="T566" s="30">
        <f>T571</f>
        <v>0</v>
      </c>
      <c r="U566" s="30">
        <f>U571</f>
        <v>0</v>
      </c>
      <c r="V566" s="30">
        <f>V571</f>
        <v>0</v>
      </c>
      <c r="W566" s="30">
        <f>W571</f>
        <v>0</v>
      </c>
      <c r="X566" s="30">
        <f>X571</f>
        <v>0</v>
      </c>
      <c r="Y566" s="30">
        <f>Y571</f>
        <v>0</v>
      </c>
      <c r="Z566" s="30">
        <f>Z571</f>
        <v>0</v>
      </c>
      <c r="AA566" s="30">
        <f>AA571</f>
        <v>0</v>
      </c>
      <c r="AB566" s="30">
        <f>AB571</f>
        <v>0</v>
      </c>
      <c r="AC566" s="30">
        <f t="shared" si="1852"/>
        <v>815.39999999999998</v>
      </c>
      <c r="AD566" s="30">
        <f t="shared" si="1853"/>
        <v>0</v>
      </c>
      <c r="AE566" s="30">
        <f t="shared" si="1854"/>
        <v>0</v>
      </c>
      <c r="AF566" s="30">
        <f>AF571+AF567</f>
        <v>6000</v>
      </c>
      <c r="AG566" s="30">
        <f t="shared" si="1855"/>
        <v>6815.3999999999996</v>
      </c>
      <c r="AH566" s="30">
        <f t="shared" si="1856"/>
        <v>0</v>
      </c>
      <c r="AI566" s="30">
        <f t="shared" si="1857"/>
        <v>0</v>
      </c>
      <c r="AJ566" s="30">
        <f>AJ571+AJ567</f>
        <v>0</v>
      </c>
      <c r="AK566" s="30">
        <f>AK571+AK567</f>
        <v>0</v>
      </c>
      <c r="AL566" s="30">
        <f>AL571+AL567</f>
        <v>0</v>
      </c>
      <c r="AM566" s="30">
        <f>AM571+AM567</f>
        <v>0</v>
      </c>
      <c r="AN566" s="30">
        <f>AN571+AN567</f>
        <v>0</v>
      </c>
      <c r="AO566" s="30">
        <f>AO571+AO567</f>
        <v>0</v>
      </c>
      <c r="AP566" s="30">
        <f>AP571+AP567</f>
        <v>0</v>
      </c>
      <c r="AQ566" s="30">
        <f>AQ571+AQ567</f>
        <v>0</v>
      </c>
      <c r="AR566" s="30">
        <f>AR571+AR567</f>
        <v>0</v>
      </c>
      <c r="AS566" s="30">
        <f t="shared" si="1803"/>
        <v>6815.3999999999996</v>
      </c>
      <c r="AT566" s="30">
        <f t="shared" si="1804"/>
        <v>0</v>
      </c>
      <c r="AU566" s="30">
        <f t="shared" si="1805"/>
        <v>0</v>
      </c>
      <c r="AV566" s="30">
        <f>AV571+AV567</f>
        <v>0</v>
      </c>
      <c r="AW566" s="30">
        <f>AW571+AW567</f>
        <v>0</v>
      </c>
      <c r="AX566" s="30">
        <f>AX571+AX567</f>
        <v>0</v>
      </c>
      <c r="AY566" s="30">
        <f t="shared" si="1806"/>
        <v>6815.3999999999996</v>
      </c>
      <c r="AZ566" s="30">
        <f t="shared" si="1807"/>
        <v>0</v>
      </c>
      <c r="BA566" s="30">
        <f t="shared" si="1808"/>
        <v>0</v>
      </c>
      <c r="BB566" s="30">
        <f>BB571+BB567</f>
        <v>0</v>
      </c>
      <c r="BC566" s="30">
        <f>BC571+BC567</f>
        <v>0</v>
      </c>
      <c r="BD566" s="30">
        <f>BD571+BD567</f>
        <v>0</v>
      </c>
      <c r="BE566" s="30">
        <f>BE571+BE567</f>
        <v>0</v>
      </c>
      <c r="BF566" s="30">
        <f>BF571+BF567</f>
        <v>0</v>
      </c>
      <c r="BG566" s="30">
        <f>BG571+BG567</f>
        <v>0</v>
      </c>
      <c r="BH566" s="30">
        <f>BH571+BH567</f>
        <v>0</v>
      </c>
      <c r="BI566" s="30">
        <f>BI571+BI567</f>
        <v>0</v>
      </c>
      <c r="BJ566" s="30">
        <f>BJ571+BJ567</f>
        <v>0</v>
      </c>
      <c r="BK566" s="30">
        <f>BK571+BK567</f>
        <v>0</v>
      </c>
      <c r="BL566" s="30">
        <f t="shared" si="1800"/>
        <v>6815.3999999999996</v>
      </c>
      <c r="BM566" s="30">
        <f t="shared" si="1801"/>
        <v>0</v>
      </c>
      <c r="BN566" s="30">
        <f t="shared" si="1802"/>
        <v>0</v>
      </c>
      <c r="BO566" s="30">
        <f>BO571+BO567</f>
        <v>0</v>
      </c>
      <c r="BP566" s="31"/>
      <c r="BQ566" s="1"/>
      <c r="BR566" s="1"/>
      <c r="BS566" s="1"/>
      <c r="BT566" s="1"/>
      <c r="BU566" s="1"/>
      <c r="BV566" s="1"/>
      <c r="BW566" s="1"/>
      <c r="BX566" s="1"/>
      <c r="BY566" s="1"/>
      <c r="BZ566" s="1"/>
    </row>
    <row r="567" s="1" customFormat="1" ht="15">
      <c r="A567" s="28" t="s">
        <v>294</v>
      </c>
      <c r="B567" s="28" t="s">
        <v>86</v>
      </c>
      <c r="C567" s="28" t="s">
        <v>26</v>
      </c>
      <c r="D567" s="14" t="s">
        <v>415</v>
      </c>
      <c r="E567" s="15"/>
      <c r="F567" s="29" t="s">
        <v>162</v>
      </c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>
        <f t="shared" ref="AF567:AF573" si="1917">AF568</f>
        <v>6000</v>
      </c>
      <c r="AG567" s="30">
        <f t="shared" si="1855"/>
        <v>6000</v>
      </c>
      <c r="AH567" s="30">
        <f t="shared" si="1856"/>
        <v>0</v>
      </c>
      <c r="AI567" s="30">
        <f t="shared" si="1857"/>
        <v>0</v>
      </c>
      <c r="AJ567" s="30">
        <f t="shared" ref="AJ567:AJ573" si="1918">AJ568</f>
        <v>0</v>
      </c>
      <c r="AK567" s="30">
        <f t="shared" ref="AK567:AK573" si="1919">AK568</f>
        <v>0</v>
      </c>
      <c r="AL567" s="30">
        <f t="shared" ref="AL567:AL573" si="1920">AL568</f>
        <v>0</v>
      </c>
      <c r="AM567" s="30">
        <f t="shared" ref="AM567:AM573" si="1921">AM568</f>
        <v>0</v>
      </c>
      <c r="AN567" s="30">
        <f t="shared" ref="AN567:AN573" si="1922">AN568</f>
        <v>0</v>
      </c>
      <c r="AO567" s="30">
        <f t="shared" ref="AO567:AO573" si="1923">AO568</f>
        <v>0</v>
      </c>
      <c r="AP567" s="30">
        <f t="shared" ref="AP567:AP573" si="1924">AP568</f>
        <v>0</v>
      </c>
      <c r="AQ567" s="30">
        <f t="shared" ref="AQ567:AQ573" si="1925">AQ568</f>
        <v>0</v>
      </c>
      <c r="AR567" s="30">
        <f t="shared" ref="AR567:AR573" si="1926">AR568</f>
        <v>0</v>
      </c>
      <c r="AS567" s="30">
        <f t="shared" si="1803"/>
        <v>6000</v>
      </c>
      <c r="AT567" s="30">
        <f t="shared" si="1804"/>
        <v>0</v>
      </c>
      <c r="AU567" s="30">
        <f t="shared" si="1805"/>
        <v>0</v>
      </c>
      <c r="AV567" s="30">
        <f t="shared" ref="AV567:AV573" si="1927">AV568</f>
        <v>0</v>
      </c>
      <c r="AW567" s="30">
        <f t="shared" ref="AW567:AW573" si="1928">AW568</f>
        <v>0</v>
      </c>
      <c r="AX567" s="30">
        <f t="shared" ref="AX567:AX573" si="1929">AX568</f>
        <v>0</v>
      </c>
      <c r="AY567" s="30">
        <f t="shared" si="1806"/>
        <v>6000</v>
      </c>
      <c r="AZ567" s="30">
        <f t="shared" si="1807"/>
        <v>0</v>
      </c>
      <c r="BA567" s="30">
        <f t="shared" si="1808"/>
        <v>0</v>
      </c>
      <c r="BB567" s="30">
        <f t="shared" ref="BB567:BB573" si="1930">BB568</f>
        <v>0</v>
      </c>
      <c r="BC567" s="30">
        <f t="shared" ref="BC567:BC573" si="1931">BC568</f>
        <v>0</v>
      </c>
      <c r="BD567" s="30">
        <f t="shared" ref="BD567:BD573" si="1932">BD568</f>
        <v>0</v>
      </c>
      <c r="BE567" s="30">
        <f t="shared" ref="BE567:BE573" si="1933">BE568</f>
        <v>0</v>
      </c>
      <c r="BF567" s="30">
        <f t="shared" ref="BF567:BF573" si="1934">BF568</f>
        <v>0</v>
      </c>
      <c r="BG567" s="30">
        <f t="shared" ref="BG567:BG573" si="1935">BG568</f>
        <v>0</v>
      </c>
      <c r="BH567" s="30">
        <f t="shared" ref="BH567:BH573" si="1936">BH568</f>
        <v>0</v>
      </c>
      <c r="BI567" s="30">
        <f t="shared" ref="BI567:BI573" si="1937">BI568</f>
        <v>0</v>
      </c>
      <c r="BJ567" s="30">
        <f t="shared" ref="BJ567:BJ573" si="1938">BJ568</f>
        <v>0</v>
      </c>
      <c r="BK567" s="30">
        <f t="shared" ref="BK567:BK573" si="1939">BK568</f>
        <v>0</v>
      </c>
      <c r="BL567" s="30">
        <f t="shared" si="1800"/>
        <v>6000</v>
      </c>
      <c r="BM567" s="30">
        <f t="shared" si="1801"/>
        <v>0</v>
      </c>
      <c r="BN567" s="30">
        <f t="shared" si="1802"/>
        <v>0</v>
      </c>
      <c r="BO567" s="30">
        <f t="shared" ref="BO567:BO573" si="1940">BO568</f>
        <v>0</v>
      </c>
      <c r="BP567" s="31"/>
      <c r="BQ567" s="1"/>
      <c r="BR567" s="1"/>
      <c r="BS567" s="1"/>
      <c r="BT567" s="1"/>
      <c r="BU567" s="1"/>
      <c r="BV567" s="1"/>
      <c r="BW567" s="1"/>
      <c r="BX567" s="1"/>
      <c r="BY567" s="1"/>
      <c r="BZ567" s="1"/>
    </row>
    <row r="568" s="1" customFormat="1" ht="15">
      <c r="A568" s="28" t="s">
        <v>294</v>
      </c>
      <c r="B568" s="28" t="s">
        <v>86</v>
      </c>
      <c r="C568" s="28" t="s">
        <v>26</v>
      </c>
      <c r="D568" s="14" t="s">
        <v>416</v>
      </c>
      <c r="E568" s="15"/>
      <c r="F568" s="29" t="s">
        <v>353</v>
      </c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>
        <f t="shared" si="1917"/>
        <v>6000</v>
      </c>
      <c r="AG568" s="30">
        <f t="shared" si="1855"/>
        <v>6000</v>
      </c>
      <c r="AH568" s="30">
        <f t="shared" si="1856"/>
        <v>0</v>
      </c>
      <c r="AI568" s="30">
        <f t="shared" si="1857"/>
        <v>0</v>
      </c>
      <c r="AJ568" s="30">
        <f t="shared" si="1918"/>
        <v>0</v>
      </c>
      <c r="AK568" s="30">
        <f t="shared" si="1919"/>
        <v>0</v>
      </c>
      <c r="AL568" s="30">
        <f t="shared" si="1920"/>
        <v>0</v>
      </c>
      <c r="AM568" s="30">
        <f t="shared" si="1921"/>
        <v>0</v>
      </c>
      <c r="AN568" s="30">
        <f t="shared" si="1922"/>
        <v>0</v>
      </c>
      <c r="AO568" s="30">
        <f t="shared" si="1923"/>
        <v>0</v>
      </c>
      <c r="AP568" s="30">
        <f t="shared" si="1924"/>
        <v>0</v>
      </c>
      <c r="AQ568" s="30">
        <f t="shared" si="1925"/>
        <v>0</v>
      </c>
      <c r="AR568" s="30">
        <f t="shared" si="1926"/>
        <v>0</v>
      </c>
      <c r="AS568" s="30">
        <f t="shared" si="1803"/>
        <v>6000</v>
      </c>
      <c r="AT568" s="30">
        <f t="shared" si="1804"/>
        <v>0</v>
      </c>
      <c r="AU568" s="30">
        <f t="shared" si="1805"/>
        <v>0</v>
      </c>
      <c r="AV568" s="30">
        <f t="shared" si="1927"/>
        <v>0</v>
      </c>
      <c r="AW568" s="30">
        <f t="shared" si="1928"/>
        <v>0</v>
      </c>
      <c r="AX568" s="30">
        <f t="shared" si="1929"/>
        <v>0</v>
      </c>
      <c r="AY568" s="30">
        <f t="shared" si="1806"/>
        <v>6000</v>
      </c>
      <c r="AZ568" s="30">
        <f t="shared" si="1807"/>
        <v>0</v>
      </c>
      <c r="BA568" s="30">
        <f t="shared" si="1808"/>
        <v>0</v>
      </c>
      <c r="BB568" s="30">
        <f t="shared" si="1930"/>
        <v>0</v>
      </c>
      <c r="BC568" s="30">
        <f t="shared" si="1931"/>
        <v>0</v>
      </c>
      <c r="BD568" s="30">
        <f t="shared" si="1932"/>
        <v>0</v>
      </c>
      <c r="BE568" s="30">
        <f t="shared" si="1933"/>
        <v>0</v>
      </c>
      <c r="BF568" s="30">
        <f t="shared" si="1934"/>
        <v>0</v>
      </c>
      <c r="BG568" s="30">
        <f t="shared" si="1935"/>
        <v>0</v>
      </c>
      <c r="BH568" s="30">
        <f t="shared" si="1936"/>
        <v>0</v>
      </c>
      <c r="BI568" s="30">
        <f t="shared" si="1937"/>
        <v>0</v>
      </c>
      <c r="BJ568" s="30">
        <f t="shared" si="1938"/>
        <v>0</v>
      </c>
      <c r="BK568" s="30">
        <f t="shared" si="1939"/>
        <v>0</v>
      </c>
      <c r="BL568" s="30">
        <f t="shared" si="1800"/>
        <v>6000</v>
      </c>
      <c r="BM568" s="30">
        <f t="shared" si="1801"/>
        <v>0</v>
      </c>
      <c r="BN568" s="30">
        <f t="shared" si="1802"/>
        <v>0</v>
      </c>
      <c r="BO568" s="30">
        <f t="shared" si="1940"/>
        <v>0</v>
      </c>
      <c r="BP568" s="31"/>
      <c r="BQ568" s="1"/>
      <c r="BR568" s="1"/>
      <c r="BS568" s="1"/>
      <c r="BT568" s="1"/>
      <c r="BU568" s="1"/>
      <c r="BV568" s="1"/>
      <c r="BW568" s="1"/>
      <c r="BX568" s="1"/>
      <c r="BY568" s="1"/>
      <c r="BZ568" s="1"/>
    </row>
    <row r="569" s="1" customFormat="1" ht="15">
      <c r="A569" s="28" t="s">
        <v>294</v>
      </c>
      <c r="B569" s="28" t="s">
        <v>86</v>
      </c>
      <c r="C569" s="28" t="s">
        <v>26</v>
      </c>
      <c r="D569" s="14" t="s">
        <v>417</v>
      </c>
      <c r="E569" s="15"/>
      <c r="F569" s="29" t="s">
        <v>418</v>
      </c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>
        <f t="shared" si="1917"/>
        <v>6000</v>
      </c>
      <c r="AG569" s="30">
        <f t="shared" si="1855"/>
        <v>6000</v>
      </c>
      <c r="AH569" s="30">
        <f t="shared" si="1856"/>
        <v>0</v>
      </c>
      <c r="AI569" s="30">
        <f t="shared" si="1857"/>
        <v>0</v>
      </c>
      <c r="AJ569" s="30">
        <f t="shared" si="1918"/>
        <v>0</v>
      </c>
      <c r="AK569" s="30">
        <f t="shared" si="1919"/>
        <v>0</v>
      </c>
      <c r="AL569" s="30">
        <f t="shared" si="1920"/>
        <v>0</v>
      </c>
      <c r="AM569" s="30">
        <f t="shared" si="1921"/>
        <v>0</v>
      </c>
      <c r="AN569" s="30">
        <f t="shared" si="1922"/>
        <v>0</v>
      </c>
      <c r="AO569" s="30">
        <f t="shared" si="1923"/>
        <v>0</v>
      </c>
      <c r="AP569" s="30">
        <f t="shared" si="1924"/>
        <v>0</v>
      </c>
      <c r="AQ569" s="30">
        <f t="shared" si="1925"/>
        <v>0</v>
      </c>
      <c r="AR569" s="30">
        <f t="shared" si="1926"/>
        <v>0</v>
      </c>
      <c r="AS569" s="30">
        <f t="shared" si="1803"/>
        <v>6000</v>
      </c>
      <c r="AT569" s="30">
        <f t="shared" si="1804"/>
        <v>0</v>
      </c>
      <c r="AU569" s="30">
        <f t="shared" si="1805"/>
        <v>0</v>
      </c>
      <c r="AV569" s="30">
        <f t="shared" si="1927"/>
        <v>0</v>
      </c>
      <c r="AW569" s="30">
        <f t="shared" si="1928"/>
        <v>0</v>
      </c>
      <c r="AX569" s="30">
        <f t="shared" si="1929"/>
        <v>0</v>
      </c>
      <c r="AY569" s="30">
        <f t="shared" si="1806"/>
        <v>6000</v>
      </c>
      <c r="AZ569" s="30">
        <f t="shared" si="1807"/>
        <v>0</v>
      </c>
      <c r="BA569" s="30">
        <f t="shared" si="1808"/>
        <v>0</v>
      </c>
      <c r="BB569" s="30">
        <f t="shared" si="1930"/>
        <v>0</v>
      </c>
      <c r="BC569" s="30">
        <f t="shared" si="1931"/>
        <v>0</v>
      </c>
      <c r="BD569" s="30">
        <f t="shared" si="1932"/>
        <v>0</v>
      </c>
      <c r="BE569" s="30">
        <f t="shared" si="1933"/>
        <v>0</v>
      </c>
      <c r="BF569" s="30">
        <f t="shared" si="1934"/>
        <v>0</v>
      </c>
      <c r="BG569" s="30">
        <f t="shared" si="1935"/>
        <v>0</v>
      </c>
      <c r="BH569" s="30">
        <f t="shared" si="1936"/>
        <v>0</v>
      </c>
      <c r="BI569" s="30">
        <f t="shared" si="1937"/>
        <v>0</v>
      </c>
      <c r="BJ569" s="30">
        <f t="shared" si="1938"/>
        <v>0</v>
      </c>
      <c r="BK569" s="30">
        <f t="shared" si="1939"/>
        <v>0</v>
      </c>
      <c r="BL569" s="30">
        <f t="shared" si="1800"/>
        <v>6000</v>
      </c>
      <c r="BM569" s="30">
        <f t="shared" si="1801"/>
        <v>0</v>
      </c>
      <c r="BN569" s="30">
        <f t="shared" si="1802"/>
        <v>0</v>
      </c>
      <c r="BO569" s="30">
        <f t="shared" si="1940"/>
        <v>0</v>
      </c>
      <c r="BP569" s="31"/>
      <c r="BQ569" s="1"/>
      <c r="BR569" s="1"/>
      <c r="BS569" s="1"/>
      <c r="BT569" s="1"/>
      <c r="BU569" s="1"/>
      <c r="BV569" s="1"/>
      <c r="BW569" s="1"/>
      <c r="BX569" s="1"/>
      <c r="BY569" s="1"/>
      <c r="BZ569" s="1"/>
    </row>
    <row r="570" s="1" customFormat="1" ht="15">
      <c r="A570" s="28" t="s">
        <v>294</v>
      </c>
      <c r="B570" s="28" t="s">
        <v>86</v>
      </c>
      <c r="C570" s="28" t="s">
        <v>26</v>
      </c>
      <c r="D570" s="14" t="s">
        <v>417</v>
      </c>
      <c r="E570" s="14" t="s">
        <v>127</v>
      </c>
      <c r="F570" s="29" t="s">
        <v>128</v>
      </c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>
        <v>6000</v>
      </c>
      <c r="AG570" s="30">
        <f t="shared" si="1855"/>
        <v>6000</v>
      </c>
      <c r="AH570" s="30">
        <f t="shared" si="1856"/>
        <v>0</v>
      </c>
      <c r="AI570" s="30">
        <f t="shared" si="1857"/>
        <v>0</v>
      </c>
      <c r="AJ570" s="30"/>
      <c r="AK570" s="30"/>
      <c r="AL570" s="30"/>
      <c r="AM570" s="30"/>
      <c r="AN570" s="30"/>
      <c r="AO570" s="30"/>
      <c r="AP570" s="30"/>
      <c r="AQ570" s="30"/>
      <c r="AR570" s="30"/>
      <c r="AS570" s="30">
        <f t="shared" si="1803"/>
        <v>6000</v>
      </c>
      <c r="AT570" s="30">
        <f t="shared" si="1804"/>
        <v>0</v>
      </c>
      <c r="AU570" s="30">
        <f t="shared" si="1805"/>
        <v>0</v>
      </c>
      <c r="AV570" s="30"/>
      <c r="AW570" s="30"/>
      <c r="AX570" s="30"/>
      <c r="AY570" s="30">
        <f t="shared" si="1806"/>
        <v>6000</v>
      </c>
      <c r="AZ570" s="30">
        <f t="shared" si="1807"/>
        <v>0</v>
      </c>
      <c r="BA570" s="30">
        <f t="shared" si="1808"/>
        <v>0</v>
      </c>
      <c r="BB570" s="30"/>
      <c r="BC570" s="30"/>
      <c r="BD570" s="30"/>
      <c r="BE570" s="30"/>
      <c r="BF570" s="30"/>
      <c r="BG570" s="30"/>
      <c r="BH570" s="30"/>
      <c r="BI570" s="30"/>
      <c r="BJ570" s="30"/>
      <c r="BK570" s="30"/>
      <c r="BL570" s="30">
        <f t="shared" si="1800"/>
        <v>6000</v>
      </c>
      <c r="BM570" s="30">
        <f t="shared" si="1801"/>
        <v>0</v>
      </c>
      <c r="BN570" s="30">
        <f t="shared" si="1802"/>
        <v>0</v>
      </c>
      <c r="BO570" s="30"/>
      <c r="BP570" s="31"/>
      <c r="BQ570" s="1"/>
      <c r="BR570" s="1"/>
      <c r="BS570" s="1"/>
      <c r="BT570" s="1"/>
      <c r="BU570" s="1"/>
      <c r="BV570" s="1"/>
      <c r="BW570" s="1"/>
      <c r="BX570" s="1"/>
      <c r="BY570" s="1"/>
      <c r="BZ570" s="1"/>
    </row>
    <row r="571" s="1" customFormat="1" ht="15">
      <c r="A571" s="28" t="s">
        <v>294</v>
      </c>
      <c r="B571" s="28" t="s">
        <v>86</v>
      </c>
      <c r="C571" s="28" t="s">
        <v>26</v>
      </c>
      <c r="D571" s="14" t="s">
        <v>419</v>
      </c>
      <c r="E571" s="15"/>
      <c r="F571" s="29" t="s">
        <v>33</v>
      </c>
      <c r="G571" s="30"/>
      <c r="H571" s="30"/>
      <c r="I571" s="30"/>
      <c r="J571" s="30">
        <f t="shared" si="1901"/>
        <v>815.39999999999998</v>
      </c>
      <c r="K571" s="30">
        <f t="shared" si="1902"/>
        <v>0</v>
      </c>
      <c r="L571" s="30">
        <f t="shared" si="1903"/>
        <v>0</v>
      </c>
      <c r="M571" s="30">
        <f t="shared" ref="M570:M633" si="1941">G571+J571</f>
        <v>815.39999999999998</v>
      </c>
      <c r="N571" s="30">
        <f t="shared" ref="N570:N633" si="1942">H571+K571</f>
        <v>0</v>
      </c>
      <c r="O571" s="30">
        <f t="shared" ref="O570:O633" si="1943">I571+L571</f>
        <v>0</v>
      </c>
      <c r="P571" s="30">
        <f t="shared" si="1904"/>
        <v>0</v>
      </c>
      <c r="Q571" s="30">
        <f t="shared" si="1905"/>
        <v>0</v>
      </c>
      <c r="R571" s="30">
        <f t="shared" si="1906"/>
        <v>0</v>
      </c>
      <c r="S571" s="30">
        <f t="shared" si="1907"/>
        <v>0</v>
      </c>
      <c r="T571" s="30">
        <f t="shared" si="1908"/>
        <v>0</v>
      </c>
      <c r="U571" s="30">
        <f t="shared" si="1909"/>
        <v>0</v>
      </c>
      <c r="V571" s="30">
        <f t="shared" si="1910"/>
        <v>0</v>
      </c>
      <c r="W571" s="30">
        <f t="shared" si="1911"/>
        <v>0</v>
      </c>
      <c r="X571" s="30">
        <f t="shared" si="1912"/>
        <v>0</v>
      </c>
      <c r="Y571" s="30">
        <f t="shared" si="1913"/>
        <v>0</v>
      </c>
      <c r="Z571" s="30">
        <f t="shared" si="1914"/>
        <v>0</v>
      </c>
      <c r="AA571" s="30">
        <f t="shared" si="1915"/>
        <v>0</v>
      </c>
      <c r="AB571" s="30">
        <f t="shared" si="1916"/>
        <v>0</v>
      </c>
      <c r="AC571" s="30">
        <f t="shared" si="1852"/>
        <v>815.39999999999998</v>
      </c>
      <c r="AD571" s="30">
        <f t="shared" si="1853"/>
        <v>0</v>
      </c>
      <c r="AE571" s="30">
        <f t="shared" si="1854"/>
        <v>0</v>
      </c>
      <c r="AF571" s="30">
        <f t="shared" si="1917"/>
        <v>0</v>
      </c>
      <c r="AG571" s="30">
        <f t="shared" si="1855"/>
        <v>815.39999999999998</v>
      </c>
      <c r="AH571" s="30">
        <f t="shared" si="1856"/>
        <v>0</v>
      </c>
      <c r="AI571" s="30">
        <f t="shared" si="1857"/>
        <v>0</v>
      </c>
      <c r="AJ571" s="30">
        <f t="shared" si="1918"/>
        <v>0</v>
      </c>
      <c r="AK571" s="30">
        <f t="shared" si="1919"/>
        <v>0</v>
      </c>
      <c r="AL571" s="30">
        <f t="shared" si="1920"/>
        <v>0</v>
      </c>
      <c r="AM571" s="30">
        <f t="shared" si="1921"/>
        <v>0</v>
      </c>
      <c r="AN571" s="30">
        <f t="shared" si="1922"/>
        <v>0</v>
      </c>
      <c r="AO571" s="30">
        <f t="shared" si="1923"/>
        <v>0</v>
      </c>
      <c r="AP571" s="30">
        <f t="shared" si="1924"/>
        <v>0</v>
      </c>
      <c r="AQ571" s="30">
        <f t="shared" si="1925"/>
        <v>0</v>
      </c>
      <c r="AR571" s="30">
        <f t="shared" si="1926"/>
        <v>0</v>
      </c>
      <c r="AS571" s="30">
        <f t="shared" si="1803"/>
        <v>815.39999999999998</v>
      </c>
      <c r="AT571" s="30">
        <f t="shared" si="1804"/>
        <v>0</v>
      </c>
      <c r="AU571" s="30">
        <f t="shared" si="1805"/>
        <v>0</v>
      </c>
      <c r="AV571" s="30">
        <f t="shared" si="1927"/>
        <v>0</v>
      </c>
      <c r="AW571" s="30">
        <f t="shared" si="1928"/>
        <v>0</v>
      </c>
      <c r="AX571" s="30">
        <f t="shared" si="1929"/>
        <v>0</v>
      </c>
      <c r="AY571" s="30">
        <f t="shared" si="1806"/>
        <v>815.39999999999998</v>
      </c>
      <c r="AZ571" s="30">
        <f t="shared" si="1807"/>
        <v>0</v>
      </c>
      <c r="BA571" s="30">
        <f t="shared" si="1808"/>
        <v>0</v>
      </c>
      <c r="BB571" s="30">
        <f t="shared" si="1930"/>
        <v>0</v>
      </c>
      <c r="BC571" s="30">
        <f t="shared" si="1931"/>
        <v>0</v>
      </c>
      <c r="BD571" s="30">
        <f t="shared" si="1932"/>
        <v>0</v>
      </c>
      <c r="BE571" s="30">
        <f t="shared" si="1933"/>
        <v>0</v>
      </c>
      <c r="BF571" s="30">
        <f t="shared" si="1934"/>
        <v>0</v>
      </c>
      <c r="BG571" s="30">
        <f t="shared" si="1935"/>
        <v>0</v>
      </c>
      <c r="BH571" s="30">
        <f t="shared" si="1936"/>
        <v>0</v>
      </c>
      <c r="BI571" s="30">
        <f t="shared" si="1937"/>
        <v>0</v>
      </c>
      <c r="BJ571" s="30">
        <f t="shared" si="1938"/>
        <v>0</v>
      </c>
      <c r="BK571" s="30">
        <f t="shared" si="1939"/>
        <v>0</v>
      </c>
      <c r="BL571" s="30">
        <f t="shared" si="1800"/>
        <v>815.39999999999998</v>
      </c>
      <c r="BM571" s="30">
        <f t="shared" si="1801"/>
        <v>0</v>
      </c>
      <c r="BN571" s="30">
        <f t="shared" si="1802"/>
        <v>0</v>
      </c>
      <c r="BO571" s="30">
        <f t="shared" si="1940"/>
        <v>0</v>
      </c>
      <c r="BP571" s="31"/>
      <c r="BQ571" s="1"/>
      <c r="BR571" s="1"/>
      <c r="BS571" s="1"/>
      <c r="BT571" s="1"/>
      <c r="BU571" s="1"/>
      <c r="BV571" s="1"/>
      <c r="BW571" s="1"/>
      <c r="BX571" s="1"/>
      <c r="BY571" s="1"/>
      <c r="BZ571" s="1"/>
    </row>
    <row r="572" s="1" customFormat="1" ht="15">
      <c r="A572" s="28" t="s">
        <v>294</v>
      </c>
      <c r="B572" s="28" t="s">
        <v>86</v>
      </c>
      <c r="C572" s="28" t="s">
        <v>26</v>
      </c>
      <c r="D572" s="28" t="s">
        <v>420</v>
      </c>
      <c r="E572" s="15"/>
      <c r="F572" s="29" t="s">
        <v>421</v>
      </c>
      <c r="G572" s="30"/>
      <c r="H572" s="30"/>
      <c r="I572" s="30"/>
      <c r="J572" s="30">
        <f t="shared" si="1901"/>
        <v>815.39999999999998</v>
      </c>
      <c r="K572" s="30">
        <f t="shared" si="1902"/>
        <v>0</v>
      </c>
      <c r="L572" s="30">
        <f t="shared" si="1903"/>
        <v>0</v>
      </c>
      <c r="M572" s="30">
        <f t="shared" si="1941"/>
        <v>815.39999999999998</v>
      </c>
      <c r="N572" s="30">
        <f t="shared" si="1942"/>
        <v>0</v>
      </c>
      <c r="O572" s="30">
        <f t="shared" si="1943"/>
        <v>0</v>
      </c>
      <c r="P572" s="30">
        <f t="shared" si="1904"/>
        <v>0</v>
      </c>
      <c r="Q572" s="30">
        <f t="shared" si="1905"/>
        <v>0</v>
      </c>
      <c r="R572" s="30">
        <f t="shared" si="1906"/>
        <v>0</v>
      </c>
      <c r="S572" s="30">
        <f t="shared" si="1907"/>
        <v>0</v>
      </c>
      <c r="T572" s="30">
        <f t="shared" si="1908"/>
        <v>0</v>
      </c>
      <c r="U572" s="30">
        <f t="shared" si="1909"/>
        <v>0</v>
      </c>
      <c r="V572" s="30">
        <f t="shared" si="1910"/>
        <v>0</v>
      </c>
      <c r="W572" s="30">
        <f t="shared" si="1911"/>
        <v>0</v>
      </c>
      <c r="X572" s="30">
        <f t="shared" si="1912"/>
        <v>0</v>
      </c>
      <c r="Y572" s="30">
        <f t="shared" si="1913"/>
        <v>0</v>
      </c>
      <c r="Z572" s="30">
        <f t="shared" si="1914"/>
        <v>0</v>
      </c>
      <c r="AA572" s="30">
        <f t="shared" si="1915"/>
        <v>0</v>
      </c>
      <c r="AB572" s="30">
        <f t="shared" si="1916"/>
        <v>0</v>
      </c>
      <c r="AC572" s="30">
        <f t="shared" si="1852"/>
        <v>815.39999999999998</v>
      </c>
      <c r="AD572" s="30">
        <f t="shared" si="1853"/>
        <v>0</v>
      </c>
      <c r="AE572" s="30">
        <f t="shared" si="1854"/>
        <v>0</v>
      </c>
      <c r="AF572" s="30">
        <f t="shared" si="1917"/>
        <v>0</v>
      </c>
      <c r="AG572" s="30">
        <f t="shared" si="1855"/>
        <v>815.39999999999998</v>
      </c>
      <c r="AH572" s="30">
        <f t="shared" si="1856"/>
        <v>0</v>
      </c>
      <c r="AI572" s="30">
        <f t="shared" si="1857"/>
        <v>0</v>
      </c>
      <c r="AJ572" s="30">
        <f t="shared" si="1918"/>
        <v>0</v>
      </c>
      <c r="AK572" s="30">
        <f t="shared" si="1919"/>
        <v>0</v>
      </c>
      <c r="AL572" s="30">
        <f t="shared" si="1920"/>
        <v>0</v>
      </c>
      <c r="AM572" s="30">
        <f t="shared" si="1921"/>
        <v>0</v>
      </c>
      <c r="AN572" s="30">
        <f t="shared" si="1922"/>
        <v>0</v>
      </c>
      <c r="AO572" s="30">
        <f t="shared" si="1923"/>
        <v>0</v>
      </c>
      <c r="AP572" s="30">
        <f t="shared" si="1924"/>
        <v>0</v>
      </c>
      <c r="AQ572" s="30">
        <f t="shared" si="1925"/>
        <v>0</v>
      </c>
      <c r="AR572" s="30">
        <f t="shared" si="1926"/>
        <v>0</v>
      </c>
      <c r="AS572" s="30">
        <f t="shared" si="1803"/>
        <v>815.39999999999998</v>
      </c>
      <c r="AT572" s="30">
        <f t="shared" si="1804"/>
        <v>0</v>
      </c>
      <c r="AU572" s="30">
        <f t="shared" si="1805"/>
        <v>0</v>
      </c>
      <c r="AV572" s="30">
        <f t="shared" si="1927"/>
        <v>0</v>
      </c>
      <c r="AW572" s="30">
        <f t="shared" si="1928"/>
        <v>0</v>
      </c>
      <c r="AX572" s="30">
        <f t="shared" si="1929"/>
        <v>0</v>
      </c>
      <c r="AY572" s="30">
        <f t="shared" si="1806"/>
        <v>815.39999999999998</v>
      </c>
      <c r="AZ572" s="30">
        <f t="shared" si="1807"/>
        <v>0</v>
      </c>
      <c r="BA572" s="30">
        <f t="shared" si="1808"/>
        <v>0</v>
      </c>
      <c r="BB572" s="30">
        <f t="shared" si="1930"/>
        <v>0</v>
      </c>
      <c r="BC572" s="30">
        <f t="shared" si="1931"/>
        <v>0</v>
      </c>
      <c r="BD572" s="30">
        <f t="shared" si="1932"/>
        <v>0</v>
      </c>
      <c r="BE572" s="30">
        <f t="shared" si="1933"/>
        <v>0</v>
      </c>
      <c r="BF572" s="30">
        <f t="shared" si="1934"/>
        <v>0</v>
      </c>
      <c r="BG572" s="30">
        <f t="shared" si="1935"/>
        <v>0</v>
      </c>
      <c r="BH572" s="30">
        <f t="shared" si="1936"/>
        <v>0</v>
      </c>
      <c r="BI572" s="30">
        <f t="shared" si="1937"/>
        <v>0</v>
      </c>
      <c r="BJ572" s="30">
        <f t="shared" si="1938"/>
        <v>0</v>
      </c>
      <c r="BK572" s="30">
        <f t="shared" si="1939"/>
        <v>0</v>
      </c>
      <c r="BL572" s="30">
        <f t="shared" si="1800"/>
        <v>815.39999999999998</v>
      </c>
      <c r="BM572" s="30">
        <f t="shared" si="1801"/>
        <v>0</v>
      </c>
      <c r="BN572" s="30">
        <f t="shared" si="1802"/>
        <v>0</v>
      </c>
      <c r="BO572" s="30">
        <f t="shared" si="1940"/>
        <v>0</v>
      </c>
      <c r="BP572" s="31"/>
      <c r="BQ572" s="1"/>
      <c r="BR572" s="1"/>
      <c r="BS572" s="1"/>
      <c r="BT572" s="1"/>
      <c r="BU572" s="1"/>
      <c r="BV572" s="1"/>
      <c r="BW572" s="1"/>
      <c r="BX572" s="1"/>
      <c r="BY572" s="1"/>
      <c r="BZ572" s="1"/>
    </row>
    <row r="573" s="1" customFormat="1" ht="15">
      <c r="A573" s="28" t="s">
        <v>294</v>
      </c>
      <c r="B573" s="28" t="s">
        <v>86</v>
      </c>
      <c r="C573" s="28" t="s">
        <v>26</v>
      </c>
      <c r="D573" s="28" t="s">
        <v>422</v>
      </c>
      <c r="E573" s="15"/>
      <c r="F573" s="29" t="s">
        <v>423</v>
      </c>
      <c r="G573" s="30"/>
      <c r="H573" s="30"/>
      <c r="I573" s="30"/>
      <c r="J573" s="30">
        <f t="shared" si="1901"/>
        <v>815.39999999999998</v>
      </c>
      <c r="K573" s="30">
        <f t="shared" si="1902"/>
        <v>0</v>
      </c>
      <c r="L573" s="30">
        <f t="shared" si="1903"/>
        <v>0</v>
      </c>
      <c r="M573" s="30">
        <f t="shared" si="1941"/>
        <v>815.39999999999998</v>
      </c>
      <c r="N573" s="30">
        <f t="shared" si="1942"/>
        <v>0</v>
      </c>
      <c r="O573" s="30">
        <f t="shared" si="1943"/>
        <v>0</v>
      </c>
      <c r="P573" s="30">
        <f t="shared" si="1904"/>
        <v>0</v>
      </c>
      <c r="Q573" s="30">
        <f t="shared" si="1905"/>
        <v>0</v>
      </c>
      <c r="R573" s="30">
        <f t="shared" si="1906"/>
        <v>0</v>
      </c>
      <c r="S573" s="30">
        <f t="shared" si="1907"/>
        <v>0</v>
      </c>
      <c r="T573" s="30">
        <f t="shared" si="1908"/>
        <v>0</v>
      </c>
      <c r="U573" s="30">
        <f t="shared" si="1909"/>
        <v>0</v>
      </c>
      <c r="V573" s="30">
        <f t="shared" si="1910"/>
        <v>0</v>
      </c>
      <c r="W573" s="30">
        <f t="shared" si="1911"/>
        <v>0</v>
      </c>
      <c r="X573" s="30">
        <f t="shared" si="1912"/>
        <v>0</v>
      </c>
      <c r="Y573" s="30">
        <f t="shared" si="1913"/>
        <v>0</v>
      </c>
      <c r="Z573" s="30">
        <f t="shared" si="1914"/>
        <v>0</v>
      </c>
      <c r="AA573" s="30">
        <f t="shared" si="1915"/>
        <v>0</v>
      </c>
      <c r="AB573" s="30">
        <f t="shared" si="1916"/>
        <v>0</v>
      </c>
      <c r="AC573" s="30">
        <f t="shared" si="1852"/>
        <v>815.39999999999998</v>
      </c>
      <c r="AD573" s="30">
        <f t="shared" si="1853"/>
        <v>0</v>
      </c>
      <c r="AE573" s="30">
        <f t="shared" si="1854"/>
        <v>0</v>
      </c>
      <c r="AF573" s="30">
        <f t="shared" si="1917"/>
        <v>0</v>
      </c>
      <c r="AG573" s="30">
        <f t="shared" si="1855"/>
        <v>815.39999999999998</v>
      </c>
      <c r="AH573" s="30">
        <f t="shared" si="1856"/>
        <v>0</v>
      </c>
      <c r="AI573" s="30">
        <f t="shared" si="1857"/>
        <v>0</v>
      </c>
      <c r="AJ573" s="30">
        <f t="shared" si="1918"/>
        <v>0</v>
      </c>
      <c r="AK573" s="30">
        <f t="shared" si="1919"/>
        <v>0</v>
      </c>
      <c r="AL573" s="30">
        <f t="shared" si="1920"/>
        <v>0</v>
      </c>
      <c r="AM573" s="30">
        <f t="shared" si="1921"/>
        <v>0</v>
      </c>
      <c r="AN573" s="30">
        <f t="shared" si="1922"/>
        <v>0</v>
      </c>
      <c r="AO573" s="30">
        <f t="shared" si="1923"/>
        <v>0</v>
      </c>
      <c r="AP573" s="30">
        <f t="shared" si="1924"/>
        <v>0</v>
      </c>
      <c r="AQ573" s="30">
        <f t="shared" si="1925"/>
        <v>0</v>
      </c>
      <c r="AR573" s="30">
        <f t="shared" si="1926"/>
        <v>0</v>
      </c>
      <c r="AS573" s="30">
        <f t="shared" si="1803"/>
        <v>815.39999999999998</v>
      </c>
      <c r="AT573" s="30">
        <f t="shared" si="1804"/>
        <v>0</v>
      </c>
      <c r="AU573" s="30">
        <f t="shared" si="1805"/>
        <v>0</v>
      </c>
      <c r="AV573" s="30">
        <f t="shared" si="1927"/>
        <v>0</v>
      </c>
      <c r="AW573" s="30">
        <f t="shared" si="1928"/>
        <v>0</v>
      </c>
      <c r="AX573" s="30">
        <f t="shared" si="1929"/>
        <v>0</v>
      </c>
      <c r="AY573" s="30">
        <f t="shared" si="1806"/>
        <v>815.39999999999998</v>
      </c>
      <c r="AZ573" s="30">
        <f t="shared" si="1807"/>
        <v>0</v>
      </c>
      <c r="BA573" s="30">
        <f t="shared" si="1808"/>
        <v>0</v>
      </c>
      <c r="BB573" s="30">
        <f t="shared" si="1930"/>
        <v>0</v>
      </c>
      <c r="BC573" s="30">
        <f t="shared" si="1931"/>
        <v>0</v>
      </c>
      <c r="BD573" s="30">
        <f t="shared" si="1932"/>
        <v>0</v>
      </c>
      <c r="BE573" s="30">
        <f t="shared" si="1933"/>
        <v>0</v>
      </c>
      <c r="BF573" s="30">
        <f t="shared" si="1934"/>
        <v>0</v>
      </c>
      <c r="BG573" s="30">
        <f t="shared" si="1935"/>
        <v>0</v>
      </c>
      <c r="BH573" s="30">
        <f t="shared" si="1936"/>
        <v>0</v>
      </c>
      <c r="BI573" s="30">
        <f t="shared" si="1937"/>
        <v>0</v>
      </c>
      <c r="BJ573" s="30">
        <f t="shared" si="1938"/>
        <v>0</v>
      </c>
      <c r="BK573" s="30">
        <f t="shared" si="1939"/>
        <v>0</v>
      </c>
      <c r="BL573" s="30">
        <f t="shared" si="1800"/>
        <v>815.39999999999998</v>
      </c>
      <c r="BM573" s="30">
        <f t="shared" si="1801"/>
        <v>0</v>
      </c>
      <c r="BN573" s="30">
        <f t="shared" si="1802"/>
        <v>0</v>
      </c>
      <c r="BO573" s="30">
        <f t="shared" si="1940"/>
        <v>0</v>
      </c>
      <c r="BP573" s="31"/>
      <c r="BQ573" s="1"/>
      <c r="BR573" s="1"/>
      <c r="BS573" s="1"/>
      <c r="BT573" s="1"/>
      <c r="BU573" s="1"/>
      <c r="BV573" s="1"/>
      <c r="BW573" s="1"/>
      <c r="BX573" s="1"/>
      <c r="BY573" s="1"/>
      <c r="BZ573" s="1"/>
    </row>
    <row r="574" s="1" customFormat="1" ht="15">
      <c r="A574" s="28" t="s">
        <v>294</v>
      </c>
      <c r="B574" s="28" t="s">
        <v>86</v>
      </c>
      <c r="C574" s="28" t="s">
        <v>26</v>
      </c>
      <c r="D574" s="28" t="s">
        <v>422</v>
      </c>
      <c r="E574" s="14" t="s">
        <v>127</v>
      </c>
      <c r="F574" s="29" t="s">
        <v>128</v>
      </c>
      <c r="G574" s="30"/>
      <c r="H574" s="30"/>
      <c r="I574" s="30"/>
      <c r="J574" s="30">
        <v>815.39999999999998</v>
      </c>
      <c r="K574" s="30"/>
      <c r="L574" s="30"/>
      <c r="M574" s="30">
        <f t="shared" si="1941"/>
        <v>815.39999999999998</v>
      </c>
      <c r="N574" s="30">
        <f t="shared" si="1942"/>
        <v>0</v>
      </c>
      <c r="O574" s="30">
        <f t="shared" si="1943"/>
        <v>0</v>
      </c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>
        <f t="shared" si="1852"/>
        <v>815.39999999999998</v>
      </c>
      <c r="AD574" s="30">
        <f t="shared" si="1853"/>
        <v>0</v>
      </c>
      <c r="AE574" s="30">
        <f t="shared" si="1854"/>
        <v>0</v>
      </c>
      <c r="AF574" s="30"/>
      <c r="AG574" s="30">
        <f t="shared" si="1855"/>
        <v>815.39999999999998</v>
      </c>
      <c r="AH574" s="30">
        <f t="shared" si="1856"/>
        <v>0</v>
      </c>
      <c r="AI574" s="30">
        <f t="shared" si="1857"/>
        <v>0</v>
      </c>
      <c r="AJ574" s="30"/>
      <c r="AK574" s="30"/>
      <c r="AL574" s="30"/>
      <c r="AM574" s="30"/>
      <c r="AN574" s="30"/>
      <c r="AO574" s="30"/>
      <c r="AP574" s="30"/>
      <c r="AQ574" s="30"/>
      <c r="AR574" s="30"/>
      <c r="AS574" s="30">
        <f t="shared" si="1803"/>
        <v>815.39999999999998</v>
      </c>
      <c r="AT574" s="30">
        <f t="shared" si="1804"/>
        <v>0</v>
      </c>
      <c r="AU574" s="30">
        <f t="shared" si="1805"/>
        <v>0</v>
      </c>
      <c r="AV574" s="30"/>
      <c r="AW574" s="30"/>
      <c r="AX574" s="30"/>
      <c r="AY574" s="30">
        <f t="shared" si="1806"/>
        <v>815.39999999999998</v>
      </c>
      <c r="AZ574" s="30">
        <f t="shared" si="1807"/>
        <v>0</v>
      </c>
      <c r="BA574" s="30">
        <f t="shared" si="1808"/>
        <v>0</v>
      </c>
      <c r="BB574" s="30"/>
      <c r="BC574" s="30"/>
      <c r="BD574" s="30"/>
      <c r="BE574" s="30"/>
      <c r="BF574" s="30"/>
      <c r="BG574" s="30"/>
      <c r="BH574" s="30"/>
      <c r="BI574" s="30"/>
      <c r="BJ574" s="30"/>
      <c r="BK574" s="30"/>
      <c r="BL574" s="30">
        <f t="shared" si="1800"/>
        <v>815.39999999999998</v>
      </c>
      <c r="BM574" s="30">
        <f t="shared" si="1801"/>
        <v>0</v>
      </c>
      <c r="BN574" s="30">
        <f t="shared" si="1802"/>
        <v>0</v>
      </c>
      <c r="BO574" s="30"/>
      <c r="BP574" s="31"/>
      <c r="BQ574" s="1"/>
      <c r="BR574" s="1"/>
      <c r="BS574" s="1"/>
      <c r="BT574" s="1"/>
      <c r="BU574" s="1"/>
      <c r="BV574" s="1"/>
      <c r="BW574" s="1"/>
      <c r="BX574" s="1"/>
      <c r="BY574" s="1"/>
      <c r="BZ574" s="1"/>
    </row>
    <row r="575" s="23" customFormat="1" ht="15">
      <c r="A575" s="24" t="s">
        <v>294</v>
      </c>
      <c r="B575" s="24" t="s">
        <v>86</v>
      </c>
      <c r="C575" s="24" t="s">
        <v>62</v>
      </c>
      <c r="D575" s="24"/>
      <c r="E575" s="42"/>
      <c r="F575" s="25" t="s">
        <v>424</v>
      </c>
      <c r="G575" s="26">
        <f>G576+G583</f>
        <v>147287.70000000001</v>
      </c>
      <c r="H575" s="26">
        <f>H576+H583</f>
        <v>146228.20000000001</v>
      </c>
      <c r="I575" s="26">
        <f>I576+I583</f>
        <v>146228.20000000001</v>
      </c>
      <c r="J575" s="26">
        <f>J576+J583</f>
        <v>-1876.846</v>
      </c>
      <c r="K575" s="26">
        <f>K576+K583</f>
        <v>-1877.088</v>
      </c>
      <c r="L575" s="26">
        <f>L576+L583</f>
        <v>-1877.088</v>
      </c>
      <c r="M575" s="26">
        <f t="shared" si="1941"/>
        <v>145410.85400000002</v>
      </c>
      <c r="N575" s="26">
        <f t="shared" si="1942"/>
        <v>144351.11200000002</v>
      </c>
      <c r="O575" s="26">
        <f t="shared" si="1943"/>
        <v>144351.11200000002</v>
      </c>
      <c r="P575" s="26">
        <f>P576+P583</f>
        <v>0</v>
      </c>
      <c r="Q575" s="26">
        <f>Q576+Q583</f>
        <v>0</v>
      </c>
      <c r="R575" s="26">
        <f>R576+R583</f>
        <v>-7447.5959999999995</v>
      </c>
      <c r="S575" s="26">
        <f>S576+S583</f>
        <v>0</v>
      </c>
      <c r="T575" s="26">
        <f>T576+T583</f>
        <v>0</v>
      </c>
      <c r="U575" s="26">
        <f>U576+U583</f>
        <v>0</v>
      </c>
      <c r="V575" s="26">
        <f>V576+V583</f>
        <v>0</v>
      </c>
      <c r="W575" s="26">
        <f>W576+W583</f>
        <v>0</v>
      </c>
      <c r="X575" s="26">
        <f>X576+X583</f>
        <v>0</v>
      </c>
      <c r="Y575" s="26">
        <f>Y576+Y583</f>
        <v>0</v>
      </c>
      <c r="Z575" s="26">
        <f>Z576+Z583</f>
        <v>0</v>
      </c>
      <c r="AA575" s="26">
        <f>AA576+AA583</f>
        <v>0</v>
      </c>
      <c r="AB575" s="26">
        <f>AB576+AB583</f>
        <v>0</v>
      </c>
      <c r="AC575" s="26">
        <f t="shared" si="1852"/>
        <v>137963.25800000003</v>
      </c>
      <c r="AD575" s="26">
        <f t="shared" si="1853"/>
        <v>144351.11200000002</v>
      </c>
      <c r="AE575" s="26">
        <f t="shared" si="1854"/>
        <v>144351.11200000002</v>
      </c>
      <c r="AF575" s="26">
        <f>AF576+AF583</f>
        <v>0</v>
      </c>
      <c r="AG575" s="26">
        <f t="shared" si="1855"/>
        <v>137963.25800000003</v>
      </c>
      <c r="AH575" s="26">
        <f t="shared" si="1856"/>
        <v>144351.11200000002</v>
      </c>
      <c r="AI575" s="26">
        <f t="shared" si="1857"/>
        <v>144351.11200000002</v>
      </c>
      <c r="AJ575" s="26">
        <f>AJ576+AJ583</f>
        <v>0</v>
      </c>
      <c r="AK575" s="26">
        <f>AK576+AK583</f>
        <v>0</v>
      </c>
      <c r="AL575" s="26">
        <f>AL576+AL583</f>
        <v>-27.200000000000003</v>
      </c>
      <c r="AM575" s="26">
        <f>AM576+AM583</f>
        <v>0</v>
      </c>
      <c r="AN575" s="26">
        <f>AN576+AN583</f>
        <v>0</v>
      </c>
      <c r="AO575" s="26">
        <f>AO576+AO583</f>
        <v>0</v>
      </c>
      <c r="AP575" s="26">
        <f>AP576+AP583</f>
        <v>0</v>
      </c>
      <c r="AQ575" s="26">
        <f>AQ576+AQ583</f>
        <v>0</v>
      </c>
      <c r="AR575" s="26">
        <f>AR576+AR583</f>
        <v>0</v>
      </c>
      <c r="AS575" s="26">
        <f t="shared" si="1803"/>
        <v>137936.05800000002</v>
      </c>
      <c r="AT575" s="26">
        <f t="shared" si="1804"/>
        <v>144351.11200000002</v>
      </c>
      <c r="AU575" s="26">
        <f t="shared" si="1805"/>
        <v>144351.11200000002</v>
      </c>
      <c r="AV575" s="26">
        <f>AV576+AV583</f>
        <v>0</v>
      </c>
      <c r="AW575" s="26">
        <f>AW576+AW583</f>
        <v>0</v>
      </c>
      <c r="AX575" s="26">
        <f>AX576+AX583</f>
        <v>0</v>
      </c>
      <c r="AY575" s="26">
        <f t="shared" si="1806"/>
        <v>137936.05800000002</v>
      </c>
      <c r="AZ575" s="26">
        <f t="shared" si="1807"/>
        <v>144351.11200000002</v>
      </c>
      <c r="BA575" s="26">
        <f t="shared" si="1808"/>
        <v>144351.11200000002</v>
      </c>
      <c r="BB575" s="26">
        <f>BB576+BB583</f>
        <v>0</v>
      </c>
      <c r="BC575" s="26">
        <f>BC576+BC583</f>
        <v>0</v>
      </c>
      <c r="BD575" s="26">
        <f>BD576+BD583</f>
        <v>0</v>
      </c>
      <c r="BE575" s="26">
        <f>BE576+BE583</f>
        <v>0</v>
      </c>
      <c r="BF575" s="26">
        <f>BF576+BF583</f>
        <v>0</v>
      </c>
      <c r="BG575" s="26">
        <f>BG576+BG583</f>
        <v>0</v>
      </c>
      <c r="BH575" s="26">
        <f>BH576+BH583</f>
        <v>0</v>
      </c>
      <c r="BI575" s="26">
        <f>BI576+BI583</f>
        <v>0</v>
      </c>
      <c r="BJ575" s="26">
        <f>BJ576+BJ583</f>
        <v>0</v>
      </c>
      <c r="BK575" s="26">
        <f>BK576+BK583</f>
        <v>0</v>
      </c>
      <c r="BL575" s="26">
        <f t="shared" si="1800"/>
        <v>137936.05800000002</v>
      </c>
      <c r="BM575" s="26">
        <f t="shared" si="1801"/>
        <v>144351.11200000002</v>
      </c>
      <c r="BN575" s="26">
        <f t="shared" si="1802"/>
        <v>144351.11200000002</v>
      </c>
      <c r="BO575" s="26">
        <f>BO576+BO583</f>
        <v>0</v>
      </c>
      <c r="BP575" s="27"/>
      <c r="BQ575" s="23"/>
      <c r="BR575" s="23"/>
      <c r="BS575" s="23"/>
      <c r="BT575" s="23"/>
      <c r="BU575" s="23"/>
      <c r="BV575" s="23"/>
      <c r="BW575" s="23"/>
      <c r="BX575" s="23"/>
      <c r="BY575" s="23"/>
    </row>
    <row r="576" ht="30">
      <c r="A576" s="28" t="s">
        <v>294</v>
      </c>
      <c r="B576" s="28" t="s">
        <v>86</v>
      </c>
      <c r="C576" s="28" t="s">
        <v>62</v>
      </c>
      <c r="D576" s="15" t="s">
        <v>413</v>
      </c>
      <c r="E576" s="15"/>
      <c r="F576" s="29" t="s">
        <v>414</v>
      </c>
      <c r="G576" s="30">
        <f t="shared" ref="G576:G577" si="1944">G577</f>
        <v>17332</v>
      </c>
      <c r="H576" s="30">
        <f t="shared" ref="H576:H577" si="1945">H577</f>
        <v>17335.400000000001</v>
      </c>
      <c r="I576" s="30">
        <f t="shared" ref="I576:I577" si="1946">I577</f>
        <v>17335.400000000001</v>
      </c>
      <c r="J576" s="30">
        <f t="shared" ref="J576:J577" si="1947">J577</f>
        <v>-1876.846</v>
      </c>
      <c r="K576" s="30">
        <f t="shared" ref="K576:K577" si="1948">K577</f>
        <v>-1877.088</v>
      </c>
      <c r="L576" s="30">
        <f t="shared" ref="L576:L577" si="1949">L577</f>
        <v>-1877.088</v>
      </c>
      <c r="M576" s="30">
        <f t="shared" si="1941"/>
        <v>15455.154</v>
      </c>
      <c r="N576" s="30">
        <f t="shared" si="1942"/>
        <v>15458.312000000002</v>
      </c>
      <c r="O576" s="30">
        <f t="shared" si="1943"/>
        <v>15458.312000000002</v>
      </c>
      <c r="P576" s="30">
        <f t="shared" ref="P576:P577" si="1950">P577</f>
        <v>0</v>
      </c>
      <c r="Q576" s="30">
        <f t="shared" ref="Q576:Q577" si="1951">Q577</f>
        <v>0</v>
      </c>
      <c r="R576" s="30">
        <f t="shared" ref="R576:R577" si="1952">R577</f>
        <v>0</v>
      </c>
      <c r="S576" s="30">
        <f t="shared" ref="S576:S577" si="1953">S577</f>
        <v>0</v>
      </c>
      <c r="T576" s="30">
        <f t="shared" ref="T576:T577" si="1954">T577</f>
        <v>0</v>
      </c>
      <c r="U576" s="30">
        <f t="shared" ref="U576:U577" si="1955">U577</f>
        <v>0</v>
      </c>
      <c r="V576" s="30">
        <f t="shared" ref="V576:V577" si="1956">V577</f>
        <v>0</v>
      </c>
      <c r="W576" s="30">
        <f t="shared" ref="W576:W577" si="1957">W577</f>
        <v>0</v>
      </c>
      <c r="X576" s="30">
        <f t="shared" ref="X576:X577" si="1958">X577</f>
        <v>0</v>
      </c>
      <c r="Y576" s="30">
        <f t="shared" ref="Y576:Y577" si="1959">Y577</f>
        <v>0</v>
      </c>
      <c r="Z576" s="30">
        <f t="shared" ref="Z576:Z577" si="1960">Z577</f>
        <v>0</v>
      </c>
      <c r="AA576" s="30">
        <f t="shared" ref="AA576:AA577" si="1961">AA577</f>
        <v>0</v>
      </c>
      <c r="AB576" s="30">
        <f t="shared" ref="AB576:AB577" si="1962">AB577</f>
        <v>0</v>
      </c>
      <c r="AC576" s="30">
        <f t="shared" si="1852"/>
        <v>15455.154</v>
      </c>
      <c r="AD576" s="30">
        <f t="shared" si="1853"/>
        <v>15458.312000000002</v>
      </c>
      <c r="AE576" s="30">
        <f t="shared" si="1854"/>
        <v>15458.312000000002</v>
      </c>
      <c r="AF576" s="30">
        <f t="shared" ref="AF576:AF577" si="1963">AF577</f>
        <v>0</v>
      </c>
      <c r="AG576" s="30">
        <f t="shared" si="1855"/>
        <v>15455.154</v>
      </c>
      <c r="AH576" s="30">
        <f t="shared" si="1856"/>
        <v>15458.312000000002</v>
      </c>
      <c r="AI576" s="30">
        <f t="shared" si="1857"/>
        <v>15458.312000000002</v>
      </c>
      <c r="AJ576" s="30">
        <f t="shared" ref="AJ576:AJ577" si="1964">AJ577</f>
        <v>0</v>
      </c>
      <c r="AK576" s="30">
        <f t="shared" ref="AK576:AK577" si="1965">AK577</f>
        <v>0</v>
      </c>
      <c r="AL576" s="30">
        <f t="shared" ref="AL576:AL577" si="1966">AL577</f>
        <v>-1.6000000000000001</v>
      </c>
      <c r="AM576" s="30">
        <f t="shared" ref="AM576:AM577" si="1967">AM577</f>
        <v>0</v>
      </c>
      <c r="AN576" s="30">
        <f t="shared" ref="AN576:AN577" si="1968">AN577</f>
        <v>0</v>
      </c>
      <c r="AO576" s="30">
        <f t="shared" ref="AO576:AO577" si="1969">AO577</f>
        <v>0</v>
      </c>
      <c r="AP576" s="30">
        <f t="shared" ref="AP576:AP577" si="1970">AP577</f>
        <v>0</v>
      </c>
      <c r="AQ576" s="30">
        <f t="shared" ref="AQ576:AQ577" si="1971">AQ577</f>
        <v>0</v>
      </c>
      <c r="AR576" s="30">
        <f t="shared" ref="AR576:AR577" si="1972">AR577</f>
        <v>0</v>
      </c>
      <c r="AS576" s="30">
        <f t="shared" si="1803"/>
        <v>15453.554</v>
      </c>
      <c r="AT576" s="30">
        <f t="shared" si="1804"/>
        <v>15458.312000000002</v>
      </c>
      <c r="AU576" s="30">
        <f t="shared" si="1805"/>
        <v>15458.312000000002</v>
      </c>
      <c r="AV576" s="30">
        <f t="shared" ref="AV576:AV577" si="1973">AV577</f>
        <v>0</v>
      </c>
      <c r="AW576" s="30">
        <f t="shared" ref="AW576:AW577" si="1974">AW577</f>
        <v>0</v>
      </c>
      <c r="AX576" s="30">
        <f t="shared" ref="AX576:AX577" si="1975">AX577</f>
        <v>0</v>
      </c>
      <c r="AY576" s="30">
        <f t="shared" si="1806"/>
        <v>15453.554</v>
      </c>
      <c r="AZ576" s="30">
        <f t="shared" si="1807"/>
        <v>15458.312000000002</v>
      </c>
      <c r="BA576" s="30">
        <f t="shared" si="1808"/>
        <v>15458.312000000002</v>
      </c>
      <c r="BB576" s="30">
        <f t="shared" ref="BB576:BB577" si="1976">BB577</f>
        <v>0</v>
      </c>
      <c r="BC576" s="30">
        <f t="shared" ref="BC576:BC577" si="1977">BC577</f>
        <v>0</v>
      </c>
      <c r="BD576" s="30">
        <f t="shared" ref="BD576:BD577" si="1978">BD577</f>
        <v>0</v>
      </c>
      <c r="BE576" s="30">
        <f t="shared" ref="BE576:BE577" si="1979">BE577</f>
        <v>0</v>
      </c>
      <c r="BF576" s="30">
        <f t="shared" ref="BF576:BF577" si="1980">BF577</f>
        <v>0</v>
      </c>
      <c r="BG576" s="30">
        <f t="shared" ref="BG576:BG577" si="1981">BG577</f>
        <v>0</v>
      </c>
      <c r="BH576" s="30">
        <f t="shared" ref="BH576:BH577" si="1982">BH577</f>
        <v>0</v>
      </c>
      <c r="BI576" s="30">
        <f t="shared" ref="BI576:BI577" si="1983">BI577</f>
        <v>0</v>
      </c>
      <c r="BJ576" s="30">
        <f t="shared" ref="BJ576:BJ577" si="1984">BJ577</f>
        <v>0</v>
      </c>
      <c r="BK576" s="30">
        <f t="shared" ref="BK576:BK577" si="1985">BK577</f>
        <v>0</v>
      </c>
      <c r="BL576" s="30">
        <f t="shared" si="1800"/>
        <v>15453.554</v>
      </c>
      <c r="BM576" s="30">
        <f t="shared" si="1801"/>
        <v>15458.312000000002</v>
      </c>
      <c r="BN576" s="30">
        <f t="shared" si="1802"/>
        <v>15458.312000000002</v>
      </c>
      <c r="BO576" s="30">
        <f t="shared" ref="BO576:BO577" si="1986">BO577</f>
        <v>0</v>
      </c>
      <c r="BP576" s="31"/>
      <c r="BQ576" s="1"/>
      <c r="BR576" s="1"/>
      <c r="BS576" s="1"/>
      <c r="BT576" s="1"/>
      <c r="BU576" s="1"/>
      <c r="BV576" s="1"/>
      <c r="BW576" s="1"/>
      <c r="BX576" s="1"/>
      <c r="BY576" s="1"/>
    </row>
    <row r="577" ht="15">
      <c r="A577" s="28" t="s">
        <v>294</v>
      </c>
      <c r="B577" s="28" t="s">
        <v>86</v>
      </c>
      <c r="C577" s="28" t="s">
        <v>62</v>
      </c>
      <c r="D577" s="15" t="s">
        <v>419</v>
      </c>
      <c r="E577" s="15"/>
      <c r="F577" s="29" t="s">
        <v>33</v>
      </c>
      <c r="G577" s="30">
        <f t="shared" si="1944"/>
        <v>17332</v>
      </c>
      <c r="H577" s="30">
        <f t="shared" si="1945"/>
        <v>17335.400000000001</v>
      </c>
      <c r="I577" s="30">
        <f t="shared" si="1946"/>
        <v>17335.400000000001</v>
      </c>
      <c r="J577" s="30">
        <f t="shared" si="1947"/>
        <v>-1876.846</v>
      </c>
      <c r="K577" s="30">
        <f t="shared" si="1948"/>
        <v>-1877.088</v>
      </c>
      <c r="L577" s="30">
        <f t="shared" si="1949"/>
        <v>-1877.088</v>
      </c>
      <c r="M577" s="30">
        <f t="shared" si="1941"/>
        <v>15455.154</v>
      </c>
      <c r="N577" s="30">
        <f t="shared" si="1942"/>
        <v>15458.312000000002</v>
      </c>
      <c r="O577" s="30">
        <f t="shared" si="1943"/>
        <v>15458.312000000002</v>
      </c>
      <c r="P577" s="30">
        <f t="shared" si="1950"/>
        <v>0</v>
      </c>
      <c r="Q577" s="30">
        <f t="shared" si="1951"/>
        <v>0</v>
      </c>
      <c r="R577" s="30">
        <f t="shared" si="1952"/>
        <v>0</v>
      </c>
      <c r="S577" s="30">
        <f t="shared" si="1953"/>
        <v>0</v>
      </c>
      <c r="T577" s="30">
        <f t="shared" si="1954"/>
        <v>0</v>
      </c>
      <c r="U577" s="30">
        <f t="shared" si="1955"/>
        <v>0</v>
      </c>
      <c r="V577" s="30">
        <f t="shared" si="1956"/>
        <v>0</v>
      </c>
      <c r="W577" s="30">
        <f t="shared" si="1957"/>
        <v>0</v>
      </c>
      <c r="X577" s="30">
        <f t="shared" si="1958"/>
        <v>0</v>
      </c>
      <c r="Y577" s="30">
        <f t="shared" si="1959"/>
        <v>0</v>
      </c>
      <c r="Z577" s="30">
        <f t="shared" si="1960"/>
        <v>0</v>
      </c>
      <c r="AA577" s="30">
        <f t="shared" si="1961"/>
        <v>0</v>
      </c>
      <c r="AB577" s="30">
        <f t="shared" si="1962"/>
        <v>0</v>
      </c>
      <c r="AC577" s="30">
        <f t="shared" si="1852"/>
        <v>15455.154</v>
      </c>
      <c r="AD577" s="30">
        <f t="shared" si="1853"/>
        <v>15458.312000000002</v>
      </c>
      <c r="AE577" s="30">
        <f t="shared" si="1854"/>
        <v>15458.312000000002</v>
      </c>
      <c r="AF577" s="30">
        <f t="shared" si="1963"/>
        <v>0</v>
      </c>
      <c r="AG577" s="30">
        <f t="shared" si="1855"/>
        <v>15455.154</v>
      </c>
      <c r="AH577" s="30">
        <f t="shared" si="1856"/>
        <v>15458.312000000002</v>
      </c>
      <c r="AI577" s="30">
        <f t="shared" si="1857"/>
        <v>15458.312000000002</v>
      </c>
      <c r="AJ577" s="30">
        <f t="shared" si="1964"/>
        <v>0</v>
      </c>
      <c r="AK577" s="30">
        <f t="shared" si="1965"/>
        <v>0</v>
      </c>
      <c r="AL577" s="30">
        <f t="shared" si="1966"/>
        <v>-1.6000000000000001</v>
      </c>
      <c r="AM577" s="30">
        <f t="shared" si="1967"/>
        <v>0</v>
      </c>
      <c r="AN577" s="30">
        <f t="shared" si="1968"/>
        <v>0</v>
      </c>
      <c r="AO577" s="30">
        <f t="shared" si="1969"/>
        <v>0</v>
      </c>
      <c r="AP577" s="30">
        <f t="shared" si="1970"/>
        <v>0</v>
      </c>
      <c r="AQ577" s="30">
        <f t="shared" si="1971"/>
        <v>0</v>
      </c>
      <c r="AR577" s="30">
        <f t="shared" si="1972"/>
        <v>0</v>
      </c>
      <c r="AS577" s="30">
        <f t="shared" si="1803"/>
        <v>15453.554</v>
      </c>
      <c r="AT577" s="30">
        <f t="shared" si="1804"/>
        <v>15458.312000000002</v>
      </c>
      <c r="AU577" s="30">
        <f t="shared" si="1805"/>
        <v>15458.312000000002</v>
      </c>
      <c r="AV577" s="30">
        <f t="shared" si="1973"/>
        <v>0</v>
      </c>
      <c r="AW577" s="30">
        <f t="shared" si="1974"/>
        <v>0</v>
      </c>
      <c r="AX577" s="30">
        <f t="shared" si="1975"/>
        <v>0</v>
      </c>
      <c r="AY577" s="30">
        <f t="shared" si="1806"/>
        <v>15453.554</v>
      </c>
      <c r="AZ577" s="30">
        <f t="shared" si="1807"/>
        <v>15458.312000000002</v>
      </c>
      <c r="BA577" s="30">
        <f t="shared" si="1808"/>
        <v>15458.312000000002</v>
      </c>
      <c r="BB577" s="30">
        <f t="shared" si="1976"/>
        <v>0</v>
      </c>
      <c r="BC577" s="30">
        <f t="shared" si="1977"/>
        <v>0</v>
      </c>
      <c r="BD577" s="30">
        <f t="shared" si="1978"/>
        <v>0</v>
      </c>
      <c r="BE577" s="30">
        <f t="shared" si="1979"/>
        <v>0</v>
      </c>
      <c r="BF577" s="30">
        <f t="shared" si="1980"/>
        <v>0</v>
      </c>
      <c r="BG577" s="30">
        <f t="shared" si="1981"/>
        <v>0</v>
      </c>
      <c r="BH577" s="30">
        <f t="shared" si="1982"/>
        <v>0</v>
      </c>
      <c r="BI577" s="30">
        <f t="shared" si="1983"/>
        <v>0</v>
      </c>
      <c r="BJ577" s="30">
        <f t="shared" si="1984"/>
        <v>0</v>
      </c>
      <c r="BK577" s="30">
        <f t="shared" si="1985"/>
        <v>0</v>
      </c>
      <c r="BL577" s="30">
        <f t="shared" si="1800"/>
        <v>15453.554</v>
      </c>
      <c r="BM577" s="30">
        <f t="shared" si="1801"/>
        <v>15458.312000000002</v>
      </c>
      <c r="BN577" s="30">
        <f t="shared" si="1802"/>
        <v>15458.312000000002</v>
      </c>
      <c r="BO577" s="30">
        <f t="shared" si="1986"/>
        <v>0</v>
      </c>
      <c r="BP577" s="31"/>
      <c r="BQ577" s="1"/>
      <c r="BR577" s="1"/>
      <c r="BS577" s="1"/>
      <c r="BT577" s="1"/>
      <c r="BU577" s="1"/>
      <c r="BV577" s="1"/>
      <c r="BW577" s="1"/>
      <c r="BX577" s="1"/>
      <c r="BY577" s="1"/>
    </row>
    <row r="578" ht="30">
      <c r="A578" s="28" t="s">
        <v>294</v>
      </c>
      <c r="B578" s="28" t="s">
        <v>86</v>
      </c>
      <c r="C578" s="28" t="s">
        <v>62</v>
      </c>
      <c r="D578" s="15" t="s">
        <v>425</v>
      </c>
      <c r="E578" s="15"/>
      <c r="F578" s="29" t="s">
        <v>426</v>
      </c>
      <c r="G578" s="30">
        <f>G579+G581</f>
        <v>17332</v>
      </c>
      <c r="H578" s="30">
        <f>H579+H581</f>
        <v>17335.400000000001</v>
      </c>
      <c r="I578" s="30">
        <f>I579+I581</f>
        <v>17335.400000000001</v>
      </c>
      <c r="J578" s="30">
        <f>J579+J581</f>
        <v>-1876.846</v>
      </c>
      <c r="K578" s="30">
        <f>K579+K581</f>
        <v>-1877.088</v>
      </c>
      <c r="L578" s="30">
        <f>L579+L581</f>
        <v>-1877.088</v>
      </c>
      <c r="M578" s="30">
        <f t="shared" si="1941"/>
        <v>15455.154</v>
      </c>
      <c r="N578" s="30">
        <f t="shared" si="1942"/>
        <v>15458.312000000002</v>
      </c>
      <c r="O578" s="30">
        <f t="shared" si="1943"/>
        <v>15458.312000000002</v>
      </c>
      <c r="P578" s="30">
        <f>P579+P581</f>
        <v>0</v>
      </c>
      <c r="Q578" s="30">
        <f>Q579+Q581</f>
        <v>0</v>
      </c>
      <c r="R578" s="30">
        <f>R579+R581</f>
        <v>0</v>
      </c>
      <c r="S578" s="30">
        <f>S579+S581</f>
        <v>0</v>
      </c>
      <c r="T578" s="30">
        <f>T579+T581</f>
        <v>0</v>
      </c>
      <c r="U578" s="30">
        <f>U579+U581</f>
        <v>0</v>
      </c>
      <c r="V578" s="30">
        <f>V579+V581</f>
        <v>0</v>
      </c>
      <c r="W578" s="30">
        <f>W579+W581</f>
        <v>0</v>
      </c>
      <c r="X578" s="30">
        <f>X579+X581</f>
        <v>0</v>
      </c>
      <c r="Y578" s="30">
        <f>Y579+Y581</f>
        <v>0</v>
      </c>
      <c r="Z578" s="30">
        <f>Z579+Z581</f>
        <v>0</v>
      </c>
      <c r="AA578" s="30">
        <f>AA579+AA581</f>
        <v>0</v>
      </c>
      <c r="AB578" s="30">
        <f>AB579+AB581</f>
        <v>0</v>
      </c>
      <c r="AC578" s="30">
        <f t="shared" si="1852"/>
        <v>15455.154</v>
      </c>
      <c r="AD578" s="30">
        <f t="shared" si="1853"/>
        <v>15458.312000000002</v>
      </c>
      <c r="AE578" s="30">
        <f t="shared" si="1854"/>
        <v>15458.312000000002</v>
      </c>
      <c r="AF578" s="30">
        <f>AF579+AF581</f>
        <v>0</v>
      </c>
      <c r="AG578" s="30">
        <f t="shared" si="1855"/>
        <v>15455.154</v>
      </c>
      <c r="AH578" s="30">
        <f t="shared" si="1856"/>
        <v>15458.312000000002</v>
      </c>
      <c r="AI578" s="30">
        <f t="shared" si="1857"/>
        <v>15458.312000000002</v>
      </c>
      <c r="AJ578" s="30">
        <f>AJ579+AJ581</f>
        <v>0</v>
      </c>
      <c r="AK578" s="30">
        <f>AK579+AK581</f>
        <v>0</v>
      </c>
      <c r="AL578" s="30">
        <f>AL579+AL581</f>
        <v>-1.6000000000000001</v>
      </c>
      <c r="AM578" s="30">
        <f>AM579+AM581</f>
        <v>0</v>
      </c>
      <c r="AN578" s="30">
        <f>AN579+AN581</f>
        <v>0</v>
      </c>
      <c r="AO578" s="30">
        <f>AO579+AO581</f>
        <v>0</v>
      </c>
      <c r="AP578" s="30">
        <f>AP579+AP581</f>
        <v>0</v>
      </c>
      <c r="AQ578" s="30">
        <f>AQ579+AQ581</f>
        <v>0</v>
      </c>
      <c r="AR578" s="30">
        <f>AR579+AR581</f>
        <v>0</v>
      </c>
      <c r="AS578" s="30">
        <f t="shared" si="1803"/>
        <v>15453.554</v>
      </c>
      <c r="AT578" s="30">
        <f t="shared" si="1804"/>
        <v>15458.312000000002</v>
      </c>
      <c r="AU578" s="30">
        <f t="shared" si="1805"/>
        <v>15458.312000000002</v>
      </c>
      <c r="AV578" s="30">
        <f>AV579+AV581</f>
        <v>0</v>
      </c>
      <c r="AW578" s="30">
        <f>AW579+AW581</f>
        <v>0</v>
      </c>
      <c r="AX578" s="30">
        <f>AX579+AX581</f>
        <v>0</v>
      </c>
      <c r="AY578" s="30">
        <f t="shared" si="1806"/>
        <v>15453.554</v>
      </c>
      <c r="AZ578" s="30">
        <f t="shared" si="1807"/>
        <v>15458.312000000002</v>
      </c>
      <c r="BA578" s="30">
        <f t="shared" si="1808"/>
        <v>15458.312000000002</v>
      </c>
      <c r="BB578" s="30">
        <f>BB579+BB581</f>
        <v>0</v>
      </c>
      <c r="BC578" s="30">
        <f>BC579+BC581</f>
        <v>0</v>
      </c>
      <c r="BD578" s="30">
        <f>BD579+BD581</f>
        <v>0</v>
      </c>
      <c r="BE578" s="30">
        <f>BE579+BE581</f>
        <v>0</v>
      </c>
      <c r="BF578" s="30">
        <f>BF579+BF581</f>
        <v>0</v>
      </c>
      <c r="BG578" s="30">
        <f>BG579+BG581</f>
        <v>0</v>
      </c>
      <c r="BH578" s="30">
        <f>BH579+BH581</f>
        <v>0</v>
      </c>
      <c r="BI578" s="30">
        <f>BI579+BI581</f>
        <v>0</v>
      </c>
      <c r="BJ578" s="30">
        <f>BJ579+BJ581</f>
        <v>0</v>
      </c>
      <c r="BK578" s="30">
        <f>BK579+BK581</f>
        <v>0</v>
      </c>
      <c r="BL578" s="30">
        <f t="shared" si="1800"/>
        <v>15453.554</v>
      </c>
      <c r="BM578" s="30">
        <f t="shared" si="1801"/>
        <v>15458.312000000002</v>
      </c>
      <c r="BN578" s="30">
        <f t="shared" si="1802"/>
        <v>15458.312000000002</v>
      </c>
      <c r="BO578" s="30">
        <f>BO579+BO581</f>
        <v>0</v>
      </c>
      <c r="BP578" s="31"/>
      <c r="BQ578" s="1"/>
      <c r="BR578" s="1"/>
      <c r="BS578" s="1"/>
      <c r="BT578" s="1"/>
      <c r="BU578" s="1"/>
      <c r="BV578" s="1"/>
      <c r="BW578" s="1"/>
      <c r="BX578" s="1"/>
      <c r="BY578" s="1"/>
    </row>
    <row r="579" ht="45">
      <c r="A579" s="28" t="s">
        <v>294</v>
      </c>
      <c r="B579" s="28" t="s">
        <v>86</v>
      </c>
      <c r="C579" s="28" t="s">
        <v>62</v>
      </c>
      <c r="D579" s="15" t="s">
        <v>427</v>
      </c>
      <c r="E579" s="15"/>
      <c r="F579" s="29" t="s">
        <v>53</v>
      </c>
      <c r="G579" s="30">
        <f>G580</f>
        <v>17328.599999999999</v>
      </c>
      <c r="H579" s="30">
        <f>H580</f>
        <v>17335.400000000001</v>
      </c>
      <c r="I579" s="30">
        <f>I580</f>
        <v>17335.400000000001</v>
      </c>
      <c r="J579" s="30">
        <f>J580</f>
        <v>-1876.6030000000001</v>
      </c>
      <c r="K579" s="30">
        <f>K580</f>
        <v>-1877.088</v>
      </c>
      <c r="L579" s="30">
        <f>L580</f>
        <v>-1877.088</v>
      </c>
      <c r="M579" s="30">
        <f t="shared" si="1941"/>
        <v>15451.996999999999</v>
      </c>
      <c r="N579" s="30">
        <f t="shared" si="1942"/>
        <v>15458.312000000002</v>
      </c>
      <c r="O579" s="30">
        <f t="shared" si="1943"/>
        <v>15458.312000000002</v>
      </c>
      <c r="P579" s="30">
        <f>P580</f>
        <v>0</v>
      </c>
      <c r="Q579" s="30">
        <f>Q580</f>
        <v>0</v>
      </c>
      <c r="R579" s="30">
        <f>R580</f>
        <v>0</v>
      </c>
      <c r="S579" s="30">
        <f>S580</f>
        <v>0</v>
      </c>
      <c r="T579" s="30">
        <f>T580</f>
        <v>0</v>
      </c>
      <c r="U579" s="30">
        <f>U580</f>
        <v>0</v>
      </c>
      <c r="V579" s="30">
        <f>V580</f>
        <v>0</v>
      </c>
      <c r="W579" s="30">
        <f>W580</f>
        <v>0</v>
      </c>
      <c r="X579" s="30">
        <f>X580</f>
        <v>0</v>
      </c>
      <c r="Y579" s="30">
        <f>Y580</f>
        <v>0</v>
      </c>
      <c r="Z579" s="30">
        <f>Z580</f>
        <v>0</v>
      </c>
      <c r="AA579" s="30">
        <f>AA580</f>
        <v>0</v>
      </c>
      <c r="AB579" s="30">
        <f>AB580</f>
        <v>0</v>
      </c>
      <c r="AC579" s="30">
        <f t="shared" si="1852"/>
        <v>15451.996999999999</v>
      </c>
      <c r="AD579" s="30">
        <f t="shared" si="1853"/>
        <v>15458.312000000002</v>
      </c>
      <c r="AE579" s="30">
        <f t="shared" si="1854"/>
        <v>15458.312000000002</v>
      </c>
      <c r="AF579" s="30">
        <f>AF580</f>
        <v>0</v>
      </c>
      <c r="AG579" s="30">
        <f t="shared" si="1855"/>
        <v>15451.996999999999</v>
      </c>
      <c r="AH579" s="30">
        <f t="shared" si="1856"/>
        <v>15458.312000000002</v>
      </c>
      <c r="AI579" s="30">
        <f t="shared" si="1857"/>
        <v>15458.312000000002</v>
      </c>
      <c r="AJ579" s="30">
        <f>AJ580</f>
        <v>0</v>
      </c>
      <c r="AK579" s="30">
        <f>AK580</f>
        <v>0</v>
      </c>
      <c r="AL579" s="30">
        <f>AL580</f>
        <v>0</v>
      </c>
      <c r="AM579" s="30">
        <f>AM580</f>
        <v>0</v>
      </c>
      <c r="AN579" s="30">
        <f>AN580</f>
        <v>0</v>
      </c>
      <c r="AO579" s="30">
        <f>AO580</f>
        <v>0</v>
      </c>
      <c r="AP579" s="30">
        <f>AP580</f>
        <v>0</v>
      </c>
      <c r="AQ579" s="30">
        <f>AQ580</f>
        <v>0</v>
      </c>
      <c r="AR579" s="30">
        <f>AR580</f>
        <v>0</v>
      </c>
      <c r="AS579" s="30">
        <f t="shared" si="1803"/>
        <v>15451.996999999999</v>
      </c>
      <c r="AT579" s="30">
        <f t="shared" si="1804"/>
        <v>15458.312000000002</v>
      </c>
      <c r="AU579" s="30">
        <f t="shared" si="1805"/>
        <v>15458.312000000002</v>
      </c>
      <c r="AV579" s="30">
        <f>AV580</f>
        <v>0</v>
      </c>
      <c r="AW579" s="30">
        <f>AW580</f>
        <v>0</v>
      </c>
      <c r="AX579" s="30">
        <f>AX580</f>
        <v>0</v>
      </c>
      <c r="AY579" s="30">
        <f t="shared" si="1806"/>
        <v>15451.996999999999</v>
      </c>
      <c r="AZ579" s="30">
        <f t="shared" si="1807"/>
        <v>15458.312000000002</v>
      </c>
      <c r="BA579" s="30">
        <f t="shared" si="1808"/>
        <v>15458.312000000002</v>
      </c>
      <c r="BB579" s="30">
        <f>BB580</f>
        <v>0</v>
      </c>
      <c r="BC579" s="30">
        <f>BC580</f>
        <v>0</v>
      </c>
      <c r="BD579" s="30">
        <f>BD580</f>
        <v>0</v>
      </c>
      <c r="BE579" s="30">
        <f>BE580</f>
        <v>0</v>
      </c>
      <c r="BF579" s="30">
        <f>BF580</f>
        <v>0</v>
      </c>
      <c r="BG579" s="30">
        <f>BG580</f>
        <v>0</v>
      </c>
      <c r="BH579" s="30">
        <f>BH580</f>
        <v>0</v>
      </c>
      <c r="BI579" s="30">
        <f>BI580</f>
        <v>0</v>
      </c>
      <c r="BJ579" s="30">
        <f>BJ580</f>
        <v>0</v>
      </c>
      <c r="BK579" s="30">
        <f>BK580</f>
        <v>0</v>
      </c>
      <c r="BL579" s="30">
        <f t="shared" si="1800"/>
        <v>15451.996999999999</v>
      </c>
      <c r="BM579" s="30">
        <f t="shared" si="1801"/>
        <v>15458.312000000002</v>
      </c>
      <c r="BN579" s="30">
        <f t="shared" si="1802"/>
        <v>15458.312000000002</v>
      </c>
      <c r="BO579" s="30">
        <f>BO580</f>
        <v>0</v>
      </c>
      <c r="BP579" s="31"/>
      <c r="BQ579" s="1"/>
      <c r="BR579" s="1"/>
      <c r="BS579" s="1"/>
      <c r="BT579" s="1"/>
      <c r="BU579" s="1"/>
      <c r="BV579" s="1"/>
      <c r="BW579" s="1"/>
      <c r="BX579" s="1"/>
      <c r="BY579" s="1"/>
    </row>
    <row r="580" ht="30">
      <c r="A580" s="28" t="s">
        <v>294</v>
      </c>
      <c r="B580" s="28" t="s">
        <v>86</v>
      </c>
      <c r="C580" s="28" t="s">
        <v>62</v>
      </c>
      <c r="D580" s="15" t="s">
        <v>427</v>
      </c>
      <c r="E580" s="14" t="s">
        <v>127</v>
      </c>
      <c r="F580" s="29" t="s">
        <v>128</v>
      </c>
      <c r="G580" s="30">
        <v>17328.599999999999</v>
      </c>
      <c r="H580" s="30">
        <v>17335.400000000001</v>
      </c>
      <c r="I580" s="30">
        <v>17335.400000000001</v>
      </c>
      <c r="J580" s="32">
        <v>-1876.6030000000001</v>
      </c>
      <c r="K580" s="32">
        <v>-1877.088</v>
      </c>
      <c r="L580" s="32">
        <v>-1877.088</v>
      </c>
      <c r="M580" s="30">
        <f t="shared" si="1941"/>
        <v>15451.996999999999</v>
      </c>
      <c r="N580" s="30">
        <f t="shared" si="1942"/>
        <v>15458.312000000002</v>
      </c>
      <c r="O580" s="30">
        <f t="shared" si="1943"/>
        <v>15458.312000000002</v>
      </c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>
        <f t="shared" si="1852"/>
        <v>15451.996999999999</v>
      </c>
      <c r="AD580" s="30">
        <f t="shared" si="1853"/>
        <v>15458.312000000002</v>
      </c>
      <c r="AE580" s="30">
        <f t="shared" si="1854"/>
        <v>15458.312000000002</v>
      </c>
      <c r="AF580" s="30"/>
      <c r="AG580" s="30">
        <f t="shared" si="1855"/>
        <v>15451.996999999999</v>
      </c>
      <c r="AH580" s="30">
        <f t="shared" si="1856"/>
        <v>15458.312000000002</v>
      </c>
      <c r="AI580" s="30">
        <f t="shared" si="1857"/>
        <v>15458.312000000002</v>
      </c>
      <c r="AJ580" s="30"/>
      <c r="AK580" s="30"/>
      <c r="AL580" s="30"/>
      <c r="AM580" s="30"/>
      <c r="AN580" s="30"/>
      <c r="AO580" s="30"/>
      <c r="AP580" s="30"/>
      <c r="AQ580" s="30"/>
      <c r="AR580" s="30"/>
      <c r="AS580" s="30">
        <f t="shared" si="1803"/>
        <v>15451.996999999999</v>
      </c>
      <c r="AT580" s="30">
        <f t="shared" si="1804"/>
        <v>15458.312000000002</v>
      </c>
      <c r="AU580" s="30">
        <f t="shared" si="1805"/>
        <v>15458.312000000002</v>
      </c>
      <c r="AV580" s="30"/>
      <c r="AW580" s="30"/>
      <c r="AX580" s="30"/>
      <c r="AY580" s="30">
        <f t="shared" si="1806"/>
        <v>15451.996999999999</v>
      </c>
      <c r="AZ580" s="30">
        <f t="shared" si="1807"/>
        <v>15458.312000000002</v>
      </c>
      <c r="BA580" s="30">
        <f t="shared" si="1808"/>
        <v>15458.312000000002</v>
      </c>
      <c r="BB580" s="30"/>
      <c r="BC580" s="30"/>
      <c r="BD580" s="30"/>
      <c r="BE580" s="30"/>
      <c r="BF580" s="30"/>
      <c r="BG580" s="30"/>
      <c r="BH580" s="30"/>
      <c r="BI580" s="30"/>
      <c r="BJ580" s="30"/>
      <c r="BK580" s="30"/>
      <c r="BL580" s="30">
        <f t="shared" si="1800"/>
        <v>15451.996999999999</v>
      </c>
      <c r="BM580" s="30">
        <f t="shared" si="1801"/>
        <v>15458.312000000002</v>
      </c>
      <c r="BN580" s="30">
        <f t="shared" si="1802"/>
        <v>15458.312000000002</v>
      </c>
      <c r="BO580" s="30"/>
      <c r="BP580" s="31"/>
      <c r="BQ580" s="1"/>
      <c r="BR580" s="1"/>
      <c r="BS580" s="1"/>
      <c r="BT580" s="1"/>
      <c r="BU580" s="1"/>
      <c r="BV580" s="1"/>
      <c r="BW580" s="1"/>
      <c r="BX580" s="1"/>
      <c r="BY580" s="1"/>
    </row>
    <row r="581" ht="15">
      <c r="A581" s="28" t="s">
        <v>294</v>
      </c>
      <c r="B581" s="28" t="s">
        <v>86</v>
      </c>
      <c r="C581" s="28" t="s">
        <v>62</v>
      </c>
      <c r="D581" s="15" t="s">
        <v>428</v>
      </c>
      <c r="E581" s="15"/>
      <c r="F581" s="29" t="s">
        <v>214</v>
      </c>
      <c r="G581" s="30">
        <f>G582</f>
        <v>3.3999999999999999</v>
      </c>
      <c r="H581" s="30">
        <f>H582</f>
        <v>0</v>
      </c>
      <c r="I581" s="30">
        <f>I582</f>
        <v>0</v>
      </c>
      <c r="J581" s="30">
        <f>J582</f>
        <v>-0.24299999999999999</v>
      </c>
      <c r="K581" s="30">
        <f>K582</f>
        <v>0</v>
      </c>
      <c r="L581" s="30">
        <f>L582</f>
        <v>0</v>
      </c>
      <c r="M581" s="30">
        <f t="shared" si="1941"/>
        <v>3.157</v>
      </c>
      <c r="N581" s="30">
        <f t="shared" si="1942"/>
        <v>0</v>
      </c>
      <c r="O581" s="30">
        <f t="shared" si="1943"/>
        <v>0</v>
      </c>
      <c r="P581" s="30">
        <f>P582</f>
        <v>0</v>
      </c>
      <c r="Q581" s="30">
        <f>Q582</f>
        <v>0</v>
      </c>
      <c r="R581" s="30">
        <f>R582</f>
        <v>0</v>
      </c>
      <c r="S581" s="30">
        <f>S582</f>
        <v>0</v>
      </c>
      <c r="T581" s="30">
        <f>T582</f>
        <v>0</v>
      </c>
      <c r="U581" s="30">
        <f>U582</f>
        <v>0</v>
      </c>
      <c r="V581" s="30">
        <f>V582</f>
        <v>0</v>
      </c>
      <c r="W581" s="30">
        <f>W582</f>
        <v>0</v>
      </c>
      <c r="X581" s="30">
        <f>X582</f>
        <v>0</v>
      </c>
      <c r="Y581" s="30">
        <f>Y582</f>
        <v>0</v>
      </c>
      <c r="Z581" s="30">
        <f>Z582</f>
        <v>0</v>
      </c>
      <c r="AA581" s="30">
        <f>AA582</f>
        <v>0</v>
      </c>
      <c r="AB581" s="30">
        <f>AB582</f>
        <v>0</v>
      </c>
      <c r="AC581" s="30">
        <f t="shared" si="1852"/>
        <v>3.157</v>
      </c>
      <c r="AD581" s="30">
        <f t="shared" si="1853"/>
        <v>0</v>
      </c>
      <c r="AE581" s="30">
        <f t="shared" si="1854"/>
        <v>0</v>
      </c>
      <c r="AF581" s="30">
        <f>AF582</f>
        <v>0</v>
      </c>
      <c r="AG581" s="30">
        <f t="shared" si="1855"/>
        <v>3.157</v>
      </c>
      <c r="AH581" s="30">
        <f t="shared" si="1856"/>
        <v>0</v>
      </c>
      <c r="AI581" s="30">
        <f t="shared" si="1857"/>
        <v>0</v>
      </c>
      <c r="AJ581" s="30">
        <f>AJ582</f>
        <v>0</v>
      </c>
      <c r="AK581" s="30">
        <f>AK582</f>
        <v>0</v>
      </c>
      <c r="AL581" s="30">
        <f>AL582</f>
        <v>-1.6000000000000001</v>
      </c>
      <c r="AM581" s="30">
        <f>AM582</f>
        <v>0</v>
      </c>
      <c r="AN581" s="30">
        <f>AN582</f>
        <v>0</v>
      </c>
      <c r="AO581" s="30">
        <f>AO582</f>
        <v>0</v>
      </c>
      <c r="AP581" s="30">
        <f>AP582</f>
        <v>0</v>
      </c>
      <c r="AQ581" s="30">
        <f>AQ582</f>
        <v>0</v>
      </c>
      <c r="AR581" s="30">
        <f>AR582</f>
        <v>0</v>
      </c>
      <c r="AS581" s="30">
        <f t="shared" si="1803"/>
        <v>1.5569999999999999</v>
      </c>
      <c r="AT581" s="30">
        <f t="shared" si="1804"/>
        <v>0</v>
      </c>
      <c r="AU581" s="30">
        <f t="shared" si="1805"/>
        <v>0</v>
      </c>
      <c r="AV581" s="30">
        <f>AV582</f>
        <v>0</v>
      </c>
      <c r="AW581" s="30">
        <f>AW582</f>
        <v>0</v>
      </c>
      <c r="AX581" s="30">
        <f>AX582</f>
        <v>0</v>
      </c>
      <c r="AY581" s="30">
        <f t="shared" si="1806"/>
        <v>1.5569999999999999</v>
      </c>
      <c r="AZ581" s="30">
        <f t="shared" si="1807"/>
        <v>0</v>
      </c>
      <c r="BA581" s="30">
        <f t="shared" si="1808"/>
        <v>0</v>
      </c>
      <c r="BB581" s="30">
        <f>BB582</f>
        <v>0</v>
      </c>
      <c r="BC581" s="30">
        <f>BC582</f>
        <v>0</v>
      </c>
      <c r="BD581" s="30">
        <f>BD582</f>
        <v>0</v>
      </c>
      <c r="BE581" s="30">
        <f>BE582</f>
        <v>0</v>
      </c>
      <c r="BF581" s="30">
        <f>BF582</f>
        <v>0</v>
      </c>
      <c r="BG581" s="30">
        <f>BG582</f>
        <v>0</v>
      </c>
      <c r="BH581" s="30">
        <f>BH582</f>
        <v>0</v>
      </c>
      <c r="BI581" s="30">
        <f>BI582</f>
        <v>0</v>
      </c>
      <c r="BJ581" s="30">
        <f>BJ582</f>
        <v>0</v>
      </c>
      <c r="BK581" s="30">
        <f>BK582</f>
        <v>0</v>
      </c>
      <c r="BL581" s="30">
        <f t="shared" si="1800"/>
        <v>1.5569999999999999</v>
      </c>
      <c r="BM581" s="30">
        <f t="shared" si="1801"/>
        <v>0</v>
      </c>
      <c r="BN581" s="30">
        <f t="shared" si="1802"/>
        <v>0</v>
      </c>
      <c r="BO581" s="30">
        <f>BO582</f>
        <v>0</v>
      </c>
      <c r="BP581" s="31"/>
      <c r="BQ581" s="1"/>
      <c r="BR581" s="1"/>
      <c r="BS581" s="1"/>
      <c r="BT581" s="1"/>
      <c r="BU581" s="1"/>
      <c r="BV581" s="1"/>
      <c r="BW581" s="1"/>
      <c r="BX581" s="1"/>
      <c r="BY581" s="1"/>
    </row>
    <row r="582" ht="30">
      <c r="A582" s="28" t="s">
        <v>294</v>
      </c>
      <c r="B582" s="28" t="s">
        <v>86</v>
      </c>
      <c r="C582" s="28" t="s">
        <v>62</v>
      </c>
      <c r="D582" s="15" t="s">
        <v>428</v>
      </c>
      <c r="E582" s="14" t="s">
        <v>127</v>
      </c>
      <c r="F582" s="29" t="s">
        <v>128</v>
      </c>
      <c r="G582" s="30">
        <v>3.3999999999999999</v>
      </c>
      <c r="H582" s="30"/>
      <c r="I582" s="30"/>
      <c r="J582" s="32">
        <v>-0.24299999999999999</v>
      </c>
      <c r="K582" s="30"/>
      <c r="L582" s="30"/>
      <c r="M582" s="30">
        <f t="shared" si="1941"/>
        <v>3.157</v>
      </c>
      <c r="N582" s="30">
        <f t="shared" si="1942"/>
        <v>0</v>
      </c>
      <c r="O582" s="30">
        <f t="shared" si="1943"/>
        <v>0</v>
      </c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>
        <f t="shared" si="1852"/>
        <v>3.157</v>
      </c>
      <c r="AD582" s="30">
        <f t="shared" si="1853"/>
        <v>0</v>
      </c>
      <c r="AE582" s="30">
        <f t="shared" si="1854"/>
        <v>0</v>
      </c>
      <c r="AF582" s="30"/>
      <c r="AG582" s="30">
        <f t="shared" si="1855"/>
        <v>3.157</v>
      </c>
      <c r="AH582" s="30">
        <f t="shared" si="1856"/>
        <v>0</v>
      </c>
      <c r="AI582" s="30">
        <f t="shared" si="1857"/>
        <v>0</v>
      </c>
      <c r="AJ582" s="30"/>
      <c r="AK582" s="30"/>
      <c r="AL582" s="30">
        <v>-1.6000000000000001</v>
      </c>
      <c r="AM582" s="30"/>
      <c r="AN582" s="30"/>
      <c r="AO582" s="30"/>
      <c r="AP582" s="30"/>
      <c r="AQ582" s="30"/>
      <c r="AR582" s="30"/>
      <c r="AS582" s="30">
        <f t="shared" si="1803"/>
        <v>1.5569999999999999</v>
      </c>
      <c r="AT582" s="30">
        <f t="shared" si="1804"/>
        <v>0</v>
      </c>
      <c r="AU582" s="30">
        <f t="shared" si="1805"/>
        <v>0</v>
      </c>
      <c r="AV582" s="30"/>
      <c r="AW582" s="30"/>
      <c r="AX582" s="30"/>
      <c r="AY582" s="30">
        <f t="shared" si="1806"/>
        <v>1.5569999999999999</v>
      </c>
      <c r="AZ582" s="30">
        <f t="shared" si="1807"/>
        <v>0</v>
      </c>
      <c r="BA582" s="30">
        <f t="shared" si="1808"/>
        <v>0</v>
      </c>
      <c r="BB582" s="30"/>
      <c r="BC582" s="30"/>
      <c r="BD582" s="30"/>
      <c r="BE582" s="30"/>
      <c r="BF582" s="30"/>
      <c r="BG582" s="30"/>
      <c r="BH582" s="30"/>
      <c r="BI582" s="30"/>
      <c r="BJ582" s="30"/>
      <c r="BK582" s="30"/>
      <c r="BL582" s="30">
        <f t="shared" si="1800"/>
        <v>1.5569999999999999</v>
      </c>
      <c r="BM582" s="30">
        <f t="shared" si="1801"/>
        <v>0</v>
      </c>
      <c r="BN582" s="30">
        <f t="shared" si="1802"/>
        <v>0</v>
      </c>
      <c r="BO582" s="30"/>
      <c r="BP582" s="31"/>
      <c r="BQ582" s="1"/>
      <c r="BR582" s="1"/>
      <c r="BS582" s="1"/>
      <c r="BT582" s="1"/>
      <c r="BU582" s="1"/>
      <c r="BV582" s="1"/>
      <c r="BW582" s="1"/>
      <c r="BX582" s="1"/>
      <c r="BY582" s="1"/>
    </row>
    <row r="583" ht="30">
      <c r="A583" s="28" t="s">
        <v>294</v>
      </c>
      <c r="B583" s="28" t="s">
        <v>86</v>
      </c>
      <c r="C583" s="28" t="s">
        <v>62</v>
      </c>
      <c r="D583" s="15" t="s">
        <v>297</v>
      </c>
      <c r="E583" s="15"/>
      <c r="F583" s="29" t="s">
        <v>298</v>
      </c>
      <c r="G583" s="30">
        <f>G584</f>
        <v>129955.70000000001</v>
      </c>
      <c r="H583" s="30">
        <f>H584</f>
        <v>128892.80000000002</v>
      </c>
      <c r="I583" s="30">
        <f>I584</f>
        <v>128892.80000000002</v>
      </c>
      <c r="J583" s="30">
        <f>J584</f>
        <v>0</v>
      </c>
      <c r="K583" s="30">
        <f>K584</f>
        <v>0</v>
      </c>
      <c r="L583" s="30">
        <f>L584</f>
        <v>0</v>
      </c>
      <c r="M583" s="30">
        <f t="shared" si="1941"/>
        <v>129955.70000000001</v>
      </c>
      <c r="N583" s="30">
        <f t="shared" si="1942"/>
        <v>128892.80000000002</v>
      </c>
      <c r="O583" s="30">
        <f t="shared" si="1943"/>
        <v>128892.80000000002</v>
      </c>
      <c r="P583" s="30">
        <f>P584</f>
        <v>0</v>
      </c>
      <c r="Q583" s="30">
        <f>Q584</f>
        <v>0</v>
      </c>
      <c r="R583" s="30">
        <f>R584</f>
        <v>-7447.5959999999995</v>
      </c>
      <c r="S583" s="30">
        <f>S584</f>
        <v>0</v>
      </c>
      <c r="T583" s="30">
        <f>T584</f>
        <v>0</v>
      </c>
      <c r="U583" s="30">
        <f>U584</f>
        <v>0</v>
      </c>
      <c r="V583" s="30">
        <f>V584</f>
        <v>0</v>
      </c>
      <c r="W583" s="30">
        <f>W584</f>
        <v>0</v>
      </c>
      <c r="X583" s="30">
        <f>X584</f>
        <v>0</v>
      </c>
      <c r="Y583" s="30">
        <f>Y584</f>
        <v>0</v>
      </c>
      <c r="Z583" s="30">
        <f>Z584</f>
        <v>0</v>
      </c>
      <c r="AA583" s="30">
        <f>AA584</f>
        <v>0</v>
      </c>
      <c r="AB583" s="30">
        <f>AB584</f>
        <v>0</v>
      </c>
      <c r="AC583" s="30">
        <f t="shared" si="1852"/>
        <v>122508.10400000001</v>
      </c>
      <c r="AD583" s="30">
        <f t="shared" si="1853"/>
        <v>128892.80000000002</v>
      </c>
      <c r="AE583" s="30">
        <f t="shared" si="1854"/>
        <v>128892.80000000002</v>
      </c>
      <c r="AF583" s="30">
        <f>AF584</f>
        <v>0</v>
      </c>
      <c r="AG583" s="30">
        <f t="shared" si="1855"/>
        <v>122508.10400000001</v>
      </c>
      <c r="AH583" s="30">
        <f t="shared" si="1856"/>
        <v>128892.80000000002</v>
      </c>
      <c r="AI583" s="30">
        <f t="shared" si="1857"/>
        <v>128892.80000000002</v>
      </c>
      <c r="AJ583" s="30">
        <f>AJ584</f>
        <v>0</v>
      </c>
      <c r="AK583" s="30">
        <f>AK584</f>
        <v>0</v>
      </c>
      <c r="AL583" s="30">
        <f>AL584</f>
        <v>-25.600000000000001</v>
      </c>
      <c r="AM583" s="30">
        <f>AM584</f>
        <v>0</v>
      </c>
      <c r="AN583" s="30">
        <f>AN584</f>
        <v>0</v>
      </c>
      <c r="AO583" s="30">
        <f>AO584</f>
        <v>0</v>
      </c>
      <c r="AP583" s="30">
        <f>AP584</f>
        <v>0</v>
      </c>
      <c r="AQ583" s="30">
        <f>AQ584</f>
        <v>0</v>
      </c>
      <c r="AR583" s="30">
        <f>AR584</f>
        <v>0</v>
      </c>
      <c r="AS583" s="30">
        <f t="shared" si="1803"/>
        <v>122482.504</v>
      </c>
      <c r="AT583" s="30">
        <f t="shared" si="1804"/>
        <v>128892.80000000002</v>
      </c>
      <c r="AU583" s="30">
        <f t="shared" si="1805"/>
        <v>128892.80000000002</v>
      </c>
      <c r="AV583" s="30">
        <f>AV584</f>
        <v>0</v>
      </c>
      <c r="AW583" s="30">
        <f>AW584</f>
        <v>0</v>
      </c>
      <c r="AX583" s="30">
        <f>AX584</f>
        <v>0</v>
      </c>
      <c r="AY583" s="30">
        <f t="shared" si="1806"/>
        <v>122482.504</v>
      </c>
      <c r="AZ583" s="30">
        <f t="shared" si="1807"/>
        <v>128892.80000000002</v>
      </c>
      <c r="BA583" s="30">
        <f t="shared" si="1808"/>
        <v>128892.80000000002</v>
      </c>
      <c r="BB583" s="30">
        <f>BB584</f>
        <v>0</v>
      </c>
      <c r="BC583" s="30">
        <f>BC584</f>
        <v>0</v>
      </c>
      <c r="BD583" s="30">
        <f>BD584</f>
        <v>0</v>
      </c>
      <c r="BE583" s="30">
        <f>BE584</f>
        <v>0</v>
      </c>
      <c r="BF583" s="30">
        <f>BF584</f>
        <v>0</v>
      </c>
      <c r="BG583" s="30">
        <f>BG584</f>
        <v>0</v>
      </c>
      <c r="BH583" s="30">
        <f>BH584</f>
        <v>0</v>
      </c>
      <c r="BI583" s="30">
        <f>BI584</f>
        <v>0</v>
      </c>
      <c r="BJ583" s="30">
        <f>BJ584</f>
        <v>0</v>
      </c>
      <c r="BK583" s="30">
        <f>BK584</f>
        <v>0</v>
      </c>
      <c r="BL583" s="30">
        <f t="shared" si="1800"/>
        <v>122482.504</v>
      </c>
      <c r="BM583" s="30">
        <f t="shared" si="1801"/>
        <v>128892.80000000002</v>
      </c>
      <c r="BN583" s="30">
        <f t="shared" si="1802"/>
        <v>128892.80000000002</v>
      </c>
      <c r="BO583" s="30">
        <f>BO584</f>
        <v>0</v>
      </c>
      <c r="BP583" s="31"/>
      <c r="BQ583" s="1"/>
      <c r="BR583" s="1"/>
      <c r="BS583" s="1"/>
      <c r="BT583" s="1"/>
      <c r="BU583" s="1"/>
      <c r="BV583" s="1"/>
      <c r="BW583" s="1"/>
      <c r="BX583" s="1"/>
      <c r="BY583" s="1"/>
    </row>
    <row r="584" ht="15">
      <c r="A584" s="28" t="s">
        <v>294</v>
      </c>
      <c r="B584" s="28" t="s">
        <v>86</v>
      </c>
      <c r="C584" s="28" t="s">
        <v>62</v>
      </c>
      <c r="D584" s="15" t="s">
        <v>305</v>
      </c>
      <c r="E584" s="15"/>
      <c r="F584" s="29" t="s">
        <v>33</v>
      </c>
      <c r="G584" s="30">
        <f>G585+G594</f>
        <v>129955.70000000001</v>
      </c>
      <c r="H584" s="30">
        <f>H585+H594</f>
        <v>128892.80000000002</v>
      </c>
      <c r="I584" s="30">
        <f>I585+I594</f>
        <v>128892.80000000002</v>
      </c>
      <c r="J584" s="30">
        <f>J585+J594</f>
        <v>0</v>
      </c>
      <c r="K584" s="30">
        <f>K585+K594</f>
        <v>0</v>
      </c>
      <c r="L584" s="30">
        <f>L585+L594</f>
        <v>0</v>
      </c>
      <c r="M584" s="30">
        <f t="shared" si="1941"/>
        <v>129955.70000000001</v>
      </c>
      <c r="N584" s="30">
        <f t="shared" si="1942"/>
        <v>128892.80000000002</v>
      </c>
      <c r="O584" s="30">
        <f t="shared" si="1943"/>
        <v>128892.80000000002</v>
      </c>
      <c r="P584" s="30">
        <f>P585+P594</f>
        <v>0</v>
      </c>
      <c r="Q584" s="30">
        <f>Q585+Q594</f>
        <v>0</v>
      </c>
      <c r="R584" s="30">
        <f>R585+R594</f>
        <v>-7447.5959999999995</v>
      </c>
      <c r="S584" s="30">
        <f>S585+S594</f>
        <v>0</v>
      </c>
      <c r="T584" s="30">
        <f>T585+T594</f>
        <v>0</v>
      </c>
      <c r="U584" s="30">
        <f>U585+U594</f>
        <v>0</v>
      </c>
      <c r="V584" s="30">
        <f>V585+V594</f>
        <v>0</v>
      </c>
      <c r="W584" s="30">
        <f>W585+W594</f>
        <v>0</v>
      </c>
      <c r="X584" s="30">
        <f>X585+X594</f>
        <v>0</v>
      </c>
      <c r="Y584" s="30">
        <f>Y585+Y594</f>
        <v>0</v>
      </c>
      <c r="Z584" s="30">
        <f>Z585+Z594</f>
        <v>0</v>
      </c>
      <c r="AA584" s="30">
        <f>AA585+AA594</f>
        <v>0</v>
      </c>
      <c r="AB584" s="30">
        <f>AB585+AB594</f>
        <v>0</v>
      </c>
      <c r="AC584" s="30">
        <f t="shared" si="1852"/>
        <v>122508.10400000001</v>
      </c>
      <c r="AD584" s="30">
        <f t="shared" si="1853"/>
        <v>128892.80000000002</v>
      </c>
      <c r="AE584" s="30">
        <f t="shared" si="1854"/>
        <v>128892.80000000002</v>
      </c>
      <c r="AF584" s="30">
        <f>AF585+AF594</f>
        <v>0</v>
      </c>
      <c r="AG584" s="30">
        <f t="shared" si="1855"/>
        <v>122508.10400000001</v>
      </c>
      <c r="AH584" s="30">
        <f t="shared" si="1856"/>
        <v>128892.80000000002</v>
      </c>
      <c r="AI584" s="30">
        <f t="shared" si="1857"/>
        <v>128892.80000000002</v>
      </c>
      <c r="AJ584" s="30">
        <f>AJ585+AJ594</f>
        <v>0</v>
      </c>
      <c r="AK584" s="30">
        <f>AK585+AK594</f>
        <v>0</v>
      </c>
      <c r="AL584" s="30">
        <f>AL585+AL594</f>
        <v>-25.600000000000001</v>
      </c>
      <c r="AM584" s="30">
        <f>AM585+AM594</f>
        <v>0</v>
      </c>
      <c r="AN584" s="30">
        <f>AN585+AN594</f>
        <v>0</v>
      </c>
      <c r="AO584" s="30">
        <f>AO585+AO594</f>
        <v>0</v>
      </c>
      <c r="AP584" s="30">
        <f>AP585+AP594</f>
        <v>0</v>
      </c>
      <c r="AQ584" s="30">
        <f>AQ585+AQ594</f>
        <v>0</v>
      </c>
      <c r="AR584" s="30">
        <f>AR585+AR594</f>
        <v>0</v>
      </c>
      <c r="AS584" s="30">
        <f t="shared" si="1803"/>
        <v>122482.504</v>
      </c>
      <c r="AT584" s="30">
        <f t="shared" si="1804"/>
        <v>128892.80000000002</v>
      </c>
      <c r="AU584" s="30">
        <f t="shared" si="1805"/>
        <v>128892.80000000002</v>
      </c>
      <c r="AV584" s="30">
        <f>AV585+AV594</f>
        <v>0</v>
      </c>
      <c r="AW584" s="30">
        <f>AW585+AW594</f>
        <v>0</v>
      </c>
      <c r="AX584" s="30">
        <f>AX585+AX594</f>
        <v>0</v>
      </c>
      <c r="AY584" s="30">
        <f t="shared" si="1806"/>
        <v>122482.504</v>
      </c>
      <c r="AZ584" s="30">
        <f t="shared" si="1807"/>
        <v>128892.80000000002</v>
      </c>
      <c r="BA584" s="30">
        <f t="shared" si="1808"/>
        <v>128892.80000000002</v>
      </c>
      <c r="BB584" s="30">
        <f>BB585+BB594</f>
        <v>0</v>
      </c>
      <c r="BC584" s="30">
        <f>BC585+BC594</f>
        <v>0</v>
      </c>
      <c r="BD584" s="30">
        <f>BD585+BD594</f>
        <v>0</v>
      </c>
      <c r="BE584" s="30">
        <f>BE585+BE594</f>
        <v>0</v>
      </c>
      <c r="BF584" s="30">
        <f>BF585+BF594</f>
        <v>0</v>
      </c>
      <c r="BG584" s="30">
        <f>BG585+BG594</f>
        <v>0</v>
      </c>
      <c r="BH584" s="30">
        <f>BH585+BH594</f>
        <v>0</v>
      </c>
      <c r="BI584" s="30">
        <f>BI585+BI594</f>
        <v>0</v>
      </c>
      <c r="BJ584" s="30">
        <f>BJ585+BJ594</f>
        <v>0</v>
      </c>
      <c r="BK584" s="30">
        <f>BK585+BK594</f>
        <v>0</v>
      </c>
      <c r="BL584" s="30">
        <f t="shared" si="1800"/>
        <v>122482.504</v>
      </c>
      <c r="BM584" s="30">
        <f t="shared" si="1801"/>
        <v>128892.80000000002</v>
      </c>
      <c r="BN584" s="30">
        <f t="shared" si="1802"/>
        <v>128892.80000000002</v>
      </c>
      <c r="BO584" s="30">
        <f>BO585+BO594</f>
        <v>0</v>
      </c>
      <c r="BP584" s="31"/>
      <c r="BQ584" s="1"/>
      <c r="BR584" s="1"/>
      <c r="BS584" s="1"/>
      <c r="BT584" s="1"/>
      <c r="BU584" s="1"/>
      <c r="BV584" s="1"/>
      <c r="BW584" s="1"/>
      <c r="BX584" s="1"/>
      <c r="BY584" s="1"/>
    </row>
    <row r="585" ht="45">
      <c r="A585" s="28" t="s">
        <v>294</v>
      </c>
      <c r="B585" s="28" t="s">
        <v>86</v>
      </c>
      <c r="C585" s="28" t="s">
        <v>62</v>
      </c>
      <c r="D585" s="15" t="s">
        <v>368</v>
      </c>
      <c r="E585" s="15"/>
      <c r="F585" s="29" t="s">
        <v>369</v>
      </c>
      <c r="G585" s="30">
        <f>G586+G590+G592</f>
        <v>126461.70000000001</v>
      </c>
      <c r="H585" s="30">
        <f>H586+H590+H592</f>
        <v>126520.70000000001</v>
      </c>
      <c r="I585" s="30">
        <f>I586+I590+I592</f>
        <v>126520.70000000001</v>
      </c>
      <c r="J585" s="30">
        <f>J586+J590+J592</f>
        <v>0</v>
      </c>
      <c r="K585" s="30">
        <f>K586+K590+K592</f>
        <v>0</v>
      </c>
      <c r="L585" s="30">
        <f>L586+L590+L592</f>
        <v>0</v>
      </c>
      <c r="M585" s="30">
        <f t="shared" si="1941"/>
        <v>126461.70000000001</v>
      </c>
      <c r="N585" s="30">
        <f t="shared" si="1942"/>
        <v>126520.70000000001</v>
      </c>
      <c r="O585" s="30">
        <f t="shared" si="1943"/>
        <v>126520.70000000001</v>
      </c>
      <c r="P585" s="30">
        <f>P586+P590+P592</f>
        <v>0</v>
      </c>
      <c r="Q585" s="30">
        <f>Q586+Q590+Q592</f>
        <v>0</v>
      </c>
      <c r="R585" s="30">
        <f>R586+R590+R592</f>
        <v>-7710.5</v>
      </c>
      <c r="S585" s="30">
        <f>S586+S590+S592</f>
        <v>0</v>
      </c>
      <c r="T585" s="30">
        <f>T586+T590+T592</f>
        <v>0</v>
      </c>
      <c r="U585" s="30">
        <f>U586+U590+U592</f>
        <v>0</v>
      </c>
      <c r="V585" s="30">
        <f>V586+V590+V592</f>
        <v>0</v>
      </c>
      <c r="W585" s="30">
        <f>W586+W590+W592</f>
        <v>0</v>
      </c>
      <c r="X585" s="30">
        <f>X586+X590+X592</f>
        <v>0</v>
      </c>
      <c r="Y585" s="30">
        <f>Y586+Y590+Y592</f>
        <v>0</v>
      </c>
      <c r="Z585" s="30">
        <f>Z586+Z590+Z592</f>
        <v>0</v>
      </c>
      <c r="AA585" s="30">
        <f>AA586+AA590+AA592</f>
        <v>0</v>
      </c>
      <c r="AB585" s="30">
        <f>AB586+AB590+AB592</f>
        <v>0</v>
      </c>
      <c r="AC585" s="30">
        <f t="shared" si="1852"/>
        <v>118751.20000000001</v>
      </c>
      <c r="AD585" s="30">
        <f t="shared" si="1853"/>
        <v>126520.70000000001</v>
      </c>
      <c r="AE585" s="30">
        <f t="shared" si="1854"/>
        <v>126520.70000000001</v>
      </c>
      <c r="AF585" s="30">
        <f>AF586+AF590+AF592</f>
        <v>0</v>
      </c>
      <c r="AG585" s="30">
        <f t="shared" si="1855"/>
        <v>118751.20000000001</v>
      </c>
      <c r="AH585" s="30">
        <f t="shared" si="1856"/>
        <v>126520.70000000001</v>
      </c>
      <c r="AI585" s="30">
        <f t="shared" si="1857"/>
        <v>126520.70000000001</v>
      </c>
      <c r="AJ585" s="30">
        <f>AJ586+AJ590+AJ592</f>
        <v>0</v>
      </c>
      <c r="AK585" s="30">
        <f>AK586+AK590+AK592</f>
        <v>0</v>
      </c>
      <c r="AL585" s="30">
        <f>AL586+AL590+AL592</f>
        <v>-25.600000000000001</v>
      </c>
      <c r="AM585" s="30">
        <f>AM586+AM590+AM592</f>
        <v>0</v>
      </c>
      <c r="AN585" s="30">
        <f>AN586+AN590+AN592</f>
        <v>0</v>
      </c>
      <c r="AO585" s="30">
        <f>AO586+AO590+AO592</f>
        <v>0</v>
      </c>
      <c r="AP585" s="30">
        <f>AP586+AP590+AP592</f>
        <v>0</v>
      </c>
      <c r="AQ585" s="30">
        <f>AQ586+AQ590+AQ592</f>
        <v>0</v>
      </c>
      <c r="AR585" s="30">
        <f>AR586+AR590+AR592</f>
        <v>0</v>
      </c>
      <c r="AS585" s="30">
        <f t="shared" si="1803"/>
        <v>118725.60000000001</v>
      </c>
      <c r="AT585" s="30">
        <f t="shared" si="1804"/>
        <v>126520.70000000001</v>
      </c>
      <c r="AU585" s="30">
        <f t="shared" si="1805"/>
        <v>126520.70000000001</v>
      </c>
      <c r="AV585" s="30">
        <f>AV586+AV590+AV592</f>
        <v>0</v>
      </c>
      <c r="AW585" s="30">
        <f>AW586+AW590+AW592</f>
        <v>0</v>
      </c>
      <c r="AX585" s="30">
        <f>AX586+AX590+AX592</f>
        <v>0</v>
      </c>
      <c r="AY585" s="30">
        <f t="shared" si="1806"/>
        <v>118725.60000000001</v>
      </c>
      <c r="AZ585" s="30">
        <f t="shared" si="1807"/>
        <v>126520.70000000001</v>
      </c>
      <c r="BA585" s="30">
        <f t="shared" si="1808"/>
        <v>126520.70000000001</v>
      </c>
      <c r="BB585" s="30">
        <f>BB586+BB590+BB592</f>
        <v>0</v>
      </c>
      <c r="BC585" s="30">
        <f>BC586+BC590+BC592</f>
        <v>0</v>
      </c>
      <c r="BD585" s="30">
        <f>BD586+BD590+BD592</f>
        <v>0</v>
      </c>
      <c r="BE585" s="30">
        <f>BE586+BE590+BE592</f>
        <v>0</v>
      </c>
      <c r="BF585" s="30">
        <f>BF586+BF590+BF592</f>
        <v>0</v>
      </c>
      <c r="BG585" s="30">
        <f>BG586+BG590+BG592</f>
        <v>0</v>
      </c>
      <c r="BH585" s="30">
        <f>BH586+BH590+BH592</f>
        <v>0</v>
      </c>
      <c r="BI585" s="30">
        <f>BI586+BI590+BI592</f>
        <v>0</v>
      </c>
      <c r="BJ585" s="30">
        <f>BJ586+BJ590+BJ592</f>
        <v>0</v>
      </c>
      <c r="BK585" s="30">
        <f>BK586+BK590+BK592</f>
        <v>0</v>
      </c>
      <c r="BL585" s="30">
        <f t="shared" si="1800"/>
        <v>118725.60000000001</v>
      </c>
      <c r="BM585" s="30">
        <f t="shared" si="1801"/>
        <v>126520.70000000001</v>
      </c>
      <c r="BN585" s="30">
        <f t="shared" si="1802"/>
        <v>126520.70000000001</v>
      </c>
      <c r="BO585" s="30">
        <f>BO586+BO590+BO592</f>
        <v>0</v>
      </c>
      <c r="BP585" s="31"/>
      <c r="BQ585" s="1"/>
      <c r="BR585" s="1"/>
      <c r="BS585" s="1"/>
      <c r="BT585" s="1"/>
      <c r="BU585" s="1"/>
      <c r="BV585" s="1"/>
      <c r="BW585" s="1"/>
      <c r="BX585" s="1"/>
      <c r="BY585" s="1"/>
    </row>
    <row r="586" ht="45">
      <c r="A586" s="28" t="s">
        <v>294</v>
      </c>
      <c r="B586" s="28" t="s">
        <v>86</v>
      </c>
      <c r="C586" s="28" t="s">
        <v>62</v>
      </c>
      <c r="D586" s="15" t="s">
        <v>379</v>
      </c>
      <c r="E586" s="15"/>
      <c r="F586" s="29" t="s">
        <v>53</v>
      </c>
      <c r="G586" s="30">
        <f>G589+G587+G588</f>
        <v>126274.40000000001</v>
      </c>
      <c r="H586" s="30">
        <f>H589+H587+H588</f>
        <v>126377.10000000001</v>
      </c>
      <c r="I586" s="30">
        <f>I589+I587+I588</f>
        <v>126377.10000000001</v>
      </c>
      <c r="J586" s="30">
        <f>J589+J587+J588</f>
        <v>0</v>
      </c>
      <c r="K586" s="30">
        <f>K589+K587+K588</f>
        <v>0</v>
      </c>
      <c r="L586" s="30">
        <f>L589+L587+L588</f>
        <v>0</v>
      </c>
      <c r="M586" s="30">
        <f t="shared" si="1941"/>
        <v>126274.40000000001</v>
      </c>
      <c r="N586" s="30">
        <f t="shared" si="1942"/>
        <v>126377.10000000001</v>
      </c>
      <c r="O586" s="30">
        <f t="shared" si="1943"/>
        <v>126377.10000000001</v>
      </c>
      <c r="P586" s="30">
        <f>P589+P587+P588</f>
        <v>0</v>
      </c>
      <c r="Q586" s="30">
        <f>Q589+Q587+Q588</f>
        <v>0</v>
      </c>
      <c r="R586" s="30">
        <f>R589+R587+R588</f>
        <v>-7710.5</v>
      </c>
      <c r="S586" s="30">
        <f>S589+S587+S588</f>
        <v>0</v>
      </c>
      <c r="T586" s="30">
        <f>T589+T587+T588</f>
        <v>0</v>
      </c>
      <c r="U586" s="30">
        <f>U589+U587+U588</f>
        <v>0</v>
      </c>
      <c r="V586" s="30">
        <f>V589+V587+V588</f>
        <v>0</v>
      </c>
      <c r="W586" s="30">
        <f>W589+W587+W588</f>
        <v>0</v>
      </c>
      <c r="X586" s="30">
        <f>X589+X587+X588</f>
        <v>0</v>
      </c>
      <c r="Y586" s="30">
        <f>Y589+Y587+Y588</f>
        <v>0</v>
      </c>
      <c r="Z586" s="30">
        <f>Z589+Z587+Z588</f>
        <v>0</v>
      </c>
      <c r="AA586" s="30">
        <f>AA589+AA587+AA588</f>
        <v>0</v>
      </c>
      <c r="AB586" s="30">
        <f>AB589+AB587+AB588</f>
        <v>0</v>
      </c>
      <c r="AC586" s="30">
        <f t="shared" si="1852"/>
        <v>118563.90000000001</v>
      </c>
      <c r="AD586" s="30">
        <f t="shared" si="1853"/>
        <v>126377.10000000001</v>
      </c>
      <c r="AE586" s="30">
        <f t="shared" si="1854"/>
        <v>126377.10000000001</v>
      </c>
      <c r="AF586" s="30">
        <f>AF589+AF587+AF588</f>
        <v>0</v>
      </c>
      <c r="AG586" s="30">
        <f t="shared" si="1855"/>
        <v>118563.90000000001</v>
      </c>
      <c r="AH586" s="30">
        <f t="shared" si="1856"/>
        <v>126377.10000000001</v>
      </c>
      <c r="AI586" s="30">
        <f t="shared" si="1857"/>
        <v>126377.10000000001</v>
      </c>
      <c r="AJ586" s="30">
        <f>AJ589+AJ587+AJ588</f>
        <v>0</v>
      </c>
      <c r="AK586" s="30">
        <f>AK589+AK587+AK588</f>
        <v>0</v>
      </c>
      <c r="AL586" s="30">
        <f>AL589+AL587+AL588</f>
        <v>-3.7999999999999998</v>
      </c>
      <c r="AM586" s="30">
        <f>AM589+AM587+AM588</f>
        <v>0</v>
      </c>
      <c r="AN586" s="30">
        <f>AN589+AN587+AN588</f>
        <v>0</v>
      </c>
      <c r="AO586" s="30">
        <f>AO589+AO587+AO588</f>
        <v>0</v>
      </c>
      <c r="AP586" s="30">
        <f>AP589+AP587+AP588</f>
        <v>0</v>
      </c>
      <c r="AQ586" s="30">
        <f>AQ589+AQ587+AQ588</f>
        <v>0</v>
      </c>
      <c r="AR586" s="30">
        <f>AR589+AR587+AR588</f>
        <v>0</v>
      </c>
      <c r="AS586" s="30">
        <f t="shared" si="1803"/>
        <v>118560.10000000001</v>
      </c>
      <c r="AT586" s="30">
        <f t="shared" si="1804"/>
        <v>126377.10000000001</v>
      </c>
      <c r="AU586" s="30">
        <f t="shared" si="1805"/>
        <v>126377.10000000001</v>
      </c>
      <c r="AV586" s="30">
        <f>AV589+AV587+AV588</f>
        <v>0</v>
      </c>
      <c r="AW586" s="30">
        <f>AW589+AW587+AW588</f>
        <v>0</v>
      </c>
      <c r="AX586" s="30">
        <f>AX589+AX587+AX588</f>
        <v>0</v>
      </c>
      <c r="AY586" s="30">
        <f t="shared" si="1806"/>
        <v>118560.10000000001</v>
      </c>
      <c r="AZ586" s="30">
        <f t="shared" si="1807"/>
        <v>126377.10000000001</v>
      </c>
      <c r="BA586" s="30">
        <f t="shared" si="1808"/>
        <v>126377.10000000001</v>
      </c>
      <c r="BB586" s="30">
        <f>BB589+BB587+BB588</f>
        <v>0</v>
      </c>
      <c r="BC586" s="30">
        <f>BC589+BC587+BC588</f>
        <v>0</v>
      </c>
      <c r="BD586" s="30">
        <f>BD589+BD587+BD588</f>
        <v>0</v>
      </c>
      <c r="BE586" s="30">
        <f>BE589+BE587+BE588</f>
        <v>0</v>
      </c>
      <c r="BF586" s="30">
        <f>BF589+BF587+BF588</f>
        <v>0</v>
      </c>
      <c r="BG586" s="30">
        <f>BG589+BG587+BG588</f>
        <v>0</v>
      </c>
      <c r="BH586" s="30">
        <f>BH589+BH587+BH588</f>
        <v>0</v>
      </c>
      <c r="BI586" s="30">
        <f>BI589+BI587+BI588</f>
        <v>0</v>
      </c>
      <c r="BJ586" s="30">
        <f>BJ589+BJ587+BJ588</f>
        <v>0</v>
      </c>
      <c r="BK586" s="30">
        <f>BK589+BK587+BK588</f>
        <v>0</v>
      </c>
      <c r="BL586" s="30">
        <f t="shared" si="1800"/>
        <v>118560.10000000001</v>
      </c>
      <c r="BM586" s="30">
        <f t="shared" si="1801"/>
        <v>126377.10000000001</v>
      </c>
      <c r="BN586" s="30">
        <f t="shared" si="1802"/>
        <v>126377.10000000001</v>
      </c>
      <c r="BO586" s="30">
        <f>BO589+BO587+BO588</f>
        <v>0</v>
      </c>
      <c r="BP586" s="31"/>
      <c r="BQ586" s="1"/>
      <c r="BR586" s="1"/>
      <c r="BS586" s="1"/>
      <c r="BT586" s="1"/>
      <c r="BU586" s="1"/>
      <c r="BV586" s="1"/>
      <c r="BW586" s="1"/>
      <c r="BX586" s="1"/>
      <c r="BY586" s="1"/>
    </row>
    <row r="587" ht="75">
      <c r="A587" s="28" t="s">
        <v>294</v>
      </c>
      <c r="B587" s="28" t="s">
        <v>86</v>
      </c>
      <c r="C587" s="28" t="s">
        <v>62</v>
      </c>
      <c r="D587" s="15" t="s">
        <v>379</v>
      </c>
      <c r="E587" s="14" t="s">
        <v>50</v>
      </c>
      <c r="F587" s="29" t="s">
        <v>51</v>
      </c>
      <c r="G587" s="30">
        <v>10950.299999999999</v>
      </c>
      <c r="H587" s="30">
        <v>10965.6</v>
      </c>
      <c r="I587" s="30">
        <v>10965.6</v>
      </c>
      <c r="J587" s="30"/>
      <c r="K587" s="30"/>
      <c r="L587" s="30"/>
      <c r="M587" s="30">
        <f t="shared" si="1941"/>
        <v>10950.299999999999</v>
      </c>
      <c r="N587" s="30">
        <f t="shared" si="1942"/>
        <v>10965.6</v>
      </c>
      <c r="O587" s="30">
        <f t="shared" si="1943"/>
        <v>10965.6</v>
      </c>
      <c r="P587" s="30"/>
      <c r="Q587" s="30"/>
      <c r="R587" s="30">
        <v>-796.60000000000002</v>
      </c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>
        <f t="shared" si="1852"/>
        <v>10153.699999999999</v>
      </c>
      <c r="AD587" s="30">
        <f t="shared" si="1853"/>
        <v>10965.6</v>
      </c>
      <c r="AE587" s="30">
        <f t="shared" si="1854"/>
        <v>10965.6</v>
      </c>
      <c r="AF587" s="30"/>
      <c r="AG587" s="30">
        <f t="shared" si="1855"/>
        <v>10153.699999999999</v>
      </c>
      <c r="AH587" s="30">
        <f t="shared" si="1856"/>
        <v>10965.6</v>
      </c>
      <c r="AI587" s="30">
        <f t="shared" si="1857"/>
        <v>10965.6</v>
      </c>
      <c r="AJ587" s="30"/>
      <c r="AK587" s="30"/>
      <c r="AL587" s="30">
        <v>-3.7999999999999998</v>
      </c>
      <c r="AM587" s="30"/>
      <c r="AN587" s="30"/>
      <c r="AO587" s="30"/>
      <c r="AP587" s="30"/>
      <c r="AQ587" s="30"/>
      <c r="AR587" s="30"/>
      <c r="AS587" s="30">
        <f t="shared" si="1803"/>
        <v>10149.9</v>
      </c>
      <c r="AT587" s="30">
        <f t="shared" si="1804"/>
        <v>10965.6</v>
      </c>
      <c r="AU587" s="30">
        <f t="shared" si="1805"/>
        <v>10965.6</v>
      </c>
      <c r="AV587" s="30"/>
      <c r="AW587" s="30"/>
      <c r="AX587" s="30"/>
      <c r="AY587" s="30">
        <f t="shared" si="1806"/>
        <v>10149.9</v>
      </c>
      <c r="AZ587" s="30">
        <f t="shared" si="1807"/>
        <v>10965.6</v>
      </c>
      <c r="BA587" s="30">
        <f t="shared" si="1808"/>
        <v>10965.6</v>
      </c>
      <c r="BB587" s="30"/>
      <c r="BC587" s="30"/>
      <c r="BD587" s="30"/>
      <c r="BE587" s="30"/>
      <c r="BF587" s="30"/>
      <c r="BG587" s="30"/>
      <c r="BH587" s="30"/>
      <c r="BI587" s="30"/>
      <c r="BJ587" s="30"/>
      <c r="BK587" s="30"/>
      <c r="BL587" s="30">
        <f t="shared" si="1800"/>
        <v>10149.9</v>
      </c>
      <c r="BM587" s="30">
        <f t="shared" si="1801"/>
        <v>10965.6</v>
      </c>
      <c r="BN587" s="30">
        <f t="shared" si="1802"/>
        <v>10965.6</v>
      </c>
      <c r="BO587" s="30"/>
      <c r="BP587" s="31"/>
      <c r="BQ587" s="1"/>
      <c r="BR587" s="1"/>
      <c r="BS587" s="1"/>
      <c r="BT587" s="1"/>
      <c r="BU587" s="1"/>
      <c r="BV587" s="1"/>
      <c r="BW587" s="1"/>
      <c r="BX587" s="1"/>
      <c r="BY587" s="1"/>
    </row>
    <row r="588" ht="30">
      <c r="A588" s="28" t="s">
        <v>294</v>
      </c>
      <c r="B588" s="28" t="s">
        <v>86</v>
      </c>
      <c r="C588" s="28" t="s">
        <v>62</v>
      </c>
      <c r="D588" s="15" t="s">
        <v>379</v>
      </c>
      <c r="E588" s="14" t="s">
        <v>38</v>
      </c>
      <c r="F588" s="29" t="s">
        <v>39</v>
      </c>
      <c r="G588" s="30">
        <v>1050.0999999999999</v>
      </c>
      <c r="H588" s="30">
        <v>1050.0999999999999</v>
      </c>
      <c r="I588" s="30">
        <v>1050.0999999999999</v>
      </c>
      <c r="J588" s="30"/>
      <c r="K588" s="30"/>
      <c r="L588" s="30"/>
      <c r="M588" s="30">
        <f t="shared" si="1941"/>
        <v>1050.0999999999999</v>
      </c>
      <c r="N588" s="30">
        <f t="shared" si="1942"/>
        <v>1050.0999999999999</v>
      </c>
      <c r="O588" s="30">
        <f t="shared" si="1943"/>
        <v>1050.0999999999999</v>
      </c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>
        <f t="shared" si="1852"/>
        <v>1050.0999999999999</v>
      </c>
      <c r="AD588" s="30">
        <f t="shared" si="1853"/>
        <v>1050.0999999999999</v>
      </c>
      <c r="AE588" s="30">
        <f t="shared" si="1854"/>
        <v>1050.0999999999999</v>
      </c>
      <c r="AF588" s="30"/>
      <c r="AG588" s="30">
        <f t="shared" si="1855"/>
        <v>1050.0999999999999</v>
      </c>
      <c r="AH588" s="30">
        <f t="shared" si="1856"/>
        <v>1050.0999999999999</v>
      </c>
      <c r="AI588" s="30">
        <f t="shared" si="1857"/>
        <v>1050.0999999999999</v>
      </c>
      <c r="AJ588" s="30"/>
      <c r="AK588" s="30"/>
      <c r="AL588" s="30"/>
      <c r="AM588" s="30"/>
      <c r="AN588" s="30"/>
      <c r="AO588" s="30"/>
      <c r="AP588" s="30"/>
      <c r="AQ588" s="30"/>
      <c r="AR588" s="30"/>
      <c r="AS588" s="30">
        <f t="shared" si="1803"/>
        <v>1050.0999999999999</v>
      </c>
      <c r="AT588" s="30">
        <f t="shared" si="1804"/>
        <v>1050.0999999999999</v>
      </c>
      <c r="AU588" s="30">
        <f t="shared" si="1805"/>
        <v>1050.0999999999999</v>
      </c>
      <c r="AV588" s="30"/>
      <c r="AW588" s="30"/>
      <c r="AX588" s="30"/>
      <c r="AY588" s="30">
        <f t="shared" si="1806"/>
        <v>1050.0999999999999</v>
      </c>
      <c r="AZ588" s="30">
        <f t="shared" si="1807"/>
        <v>1050.0999999999999</v>
      </c>
      <c r="BA588" s="30">
        <f t="shared" si="1808"/>
        <v>1050.0999999999999</v>
      </c>
      <c r="BB588" s="30"/>
      <c r="BC588" s="30"/>
      <c r="BD588" s="30"/>
      <c r="BE588" s="30"/>
      <c r="BF588" s="30"/>
      <c r="BG588" s="30"/>
      <c r="BH588" s="30"/>
      <c r="BI588" s="30"/>
      <c r="BJ588" s="30"/>
      <c r="BK588" s="30"/>
      <c r="BL588" s="30">
        <f t="shared" si="1800"/>
        <v>1050.0999999999999</v>
      </c>
      <c r="BM588" s="30">
        <f t="shared" si="1801"/>
        <v>1050.0999999999999</v>
      </c>
      <c r="BN588" s="30">
        <f t="shared" si="1802"/>
        <v>1050.0999999999999</v>
      </c>
      <c r="BO588" s="30"/>
      <c r="BP588" s="31"/>
      <c r="BQ588" s="1"/>
      <c r="BR588" s="1"/>
      <c r="BS588" s="1"/>
      <c r="BT588" s="1"/>
      <c r="BU588" s="1"/>
      <c r="BV588" s="1"/>
      <c r="BW588" s="1"/>
      <c r="BX588" s="1"/>
      <c r="BY588" s="1"/>
    </row>
    <row r="589" ht="30">
      <c r="A589" s="28" t="s">
        <v>294</v>
      </c>
      <c r="B589" s="28" t="s">
        <v>86</v>
      </c>
      <c r="C589" s="28" t="s">
        <v>62</v>
      </c>
      <c r="D589" s="15" t="s">
        <v>379</v>
      </c>
      <c r="E589" s="14" t="s">
        <v>127</v>
      </c>
      <c r="F589" s="29" t="s">
        <v>128</v>
      </c>
      <c r="G589" s="30">
        <v>114274</v>
      </c>
      <c r="H589" s="30">
        <v>114361.39999999999</v>
      </c>
      <c r="I589" s="30">
        <v>114361.39999999999</v>
      </c>
      <c r="J589" s="30"/>
      <c r="K589" s="30"/>
      <c r="L589" s="30"/>
      <c r="M589" s="30">
        <f t="shared" si="1941"/>
        <v>114274</v>
      </c>
      <c r="N589" s="30">
        <f t="shared" si="1942"/>
        <v>114361.39999999999</v>
      </c>
      <c r="O589" s="30">
        <f t="shared" si="1943"/>
        <v>114361.39999999999</v>
      </c>
      <c r="P589" s="30"/>
      <c r="Q589" s="30"/>
      <c r="R589" s="30">
        <v>-6913.8999999999996</v>
      </c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>
        <f t="shared" si="1852"/>
        <v>107360.10000000001</v>
      </c>
      <c r="AD589" s="30">
        <f t="shared" si="1853"/>
        <v>114361.39999999999</v>
      </c>
      <c r="AE589" s="30">
        <f t="shared" si="1854"/>
        <v>114361.39999999999</v>
      </c>
      <c r="AF589" s="30"/>
      <c r="AG589" s="30">
        <f t="shared" si="1855"/>
        <v>107360.10000000001</v>
      </c>
      <c r="AH589" s="30">
        <f t="shared" si="1856"/>
        <v>114361.39999999999</v>
      </c>
      <c r="AI589" s="30">
        <f t="shared" si="1857"/>
        <v>114361.39999999999</v>
      </c>
      <c r="AJ589" s="30"/>
      <c r="AK589" s="30"/>
      <c r="AL589" s="30"/>
      <c r="AM589" s="30"/>
      <c r="AN589" s="30"/>
      <c r="AO589" s="30"/>
      <c r="AP589" s="30"/>
      <c r="AQ589" s="30"/>
      <c r="AR589" s="30"/>
      <c r="AS589" s="30">
        <f t="shared" si="1803"/>
        <v>107360.10000000001</v>
      </c>
      <c r="AT589" s="30">
        <f t="shared" si="1804"/>
        <v>114361.39999999999</v>
      </c>
      <c r="AU589" s="30">
        <f t="shared" si="1805"/>
        <v>114361.39999999999</v>
      </c>
      <c r="AV589" s="30"/>
      <c r="AW589" s="30"/>
      <c r="AX589" s="30"/>
      <c r="AY589" s="30">
        <f t="shared" si="1806"/>
        <v>107360.10000000001</v>
      </c>
      <c r="AZ589" s="30">
        <f t="shared" si="1807"/>
        <v>114361.39999999999</v>
      </c>
      <c r="BA589" s="30">
        <f t="shared" si="1808"/>
        <v>114361.39999999999</v>
      </c>
      <c r="BB589" s="30"/>
      <c r="BC589" s="30"/>
      <c r="BD589" s="30"/>
      <c r="BE589" s="30"/>
      <c r="BF589" s="30"/>
      <c r="BG589" s="30"/>
      <c r="BH589" s="30"/>
      <c r="BI589" s="30"/>
      <c r="BJ589" s="30"/>
      <c r="BK589" s="30"/>
      <c r="BL589" s="30">
        <f t="shared" si="1800"/>
        <v>107360.10000000001</v>
      </c>
      <c r="BM589" s="30">
        <f t="shared" si="1801"/>
        <v>114361.39999999999</v>
      </c>
      <c r="BN589" s="30">
        <f t="shared" si="1802"/>
        <v>114361.39999999999</v>
      </c>
      <c r="BO589" s="30"/>
      <c r="BP589" s="31"/>
      <c r="BQ589" s="1"/>
      <c r="BR589" s="1"/>
      <c r="BS589" s="1"/>
      <c r="BT589" s="1"/>
      <c r="BU589" s="1"/>
      <c r="BV589" s="1"/>
      <c r="BW589" s="1"/>
      <c r="BX589" s="1"/>
      <c r="BY589" s="1"/>
    </row>
    <row r="590" ht="15">
      <c r="A590" s="28" t="s">
        <v>294</v>
      </c>
      <c r="B590" s="28" t="s">
        <v>86</v>
      </c>
      <c r="C590" s="28" t="s">
        <v>62</v>
      </c>
      <c r="D590" s="15" t="s">
        <v>380</v>
      </c>
      <c r="E590" s="15"/>
      <c r="F590" s="29" t="s">
        <v>214</v>
      </c>
      <c r="G590" s="30">
        <f>G591</f>
        <v>43.700000000000003</v>
      </c>
      <c r="H590" s="30">
        <f>H591</f>
        <v>0</v>
      </c>
      <c r="I590" s="30">
        <f>I591</f>
        <v>0</v>
      </c>
      <c r="J590" s="30">
        <f>J591</f>
        <v>0</v>
      </c>
      <c r="K590" s="30">
        <f>K591</f>
        <v>0</v>
      </c>
      <c r="L590" s="30">
        <f>L591</f>
        <v>0</v>
      </c>
      <c r="M590" s="30">
        <f t="shared" si="1941"/>
        <v>43.700000000000003</v>
      </c>
      <c r="N590" s="30">
        <f t="shared" si="1942"/>
        <v>0</v>
      </c>
      <c r="O590" s="30">
        <f t="shared" si="1943"/>
        <v>0</v>
      </c>
      <c r="P590" s="30">
        <f>P591</f>
        <v>0</v>
      </c>
      <c r="Q590" s="30">
        <f>Q591</f>
        <v>0</v>
      </c>
      <c r="R590" s="30">
        <f>R591</f>
        <v>0</v>
      </c>
      <c r="S590" s="30">
        <f>S591</f>
        <v>0</v>
      </c>
      <c r="T590" s="30">
        <f>T591</f>
        <v>0</v>
      </c>
      <c r="U590" s="30">
        <f>U591</f>
        <v>0</v>
      </c>
      <c r="V590" s="30">
        <f>V591</f>
        <v>0</v>
      </c>
      <c r="W590" s="30">
        <f>W591</f>
        <v>0</v>
      </c>
      <c r="X590" s="30">
        <f>X591</f>
        <v>0</v>
      </c>
      <c r="Y590" s="30">
        <f>Y591</f>
        <v>0</v>
      </c>
      <c r="Z590" s="30">
        <f>Z591</f>
        <v>0</v>
      </c>
      <c r="AA590" s="30">
        <f>AA591</f>
        <v>0</v>
      </c>
      <c r="AB590" s="30">
        <f>AB591</f>
        <v>0</v>
      </c>
      <c r="AC590" s="30">
        <f t="shared" si="1852"/>
        <v>43.700000000000003</v>
      </c>
      <c r="AD590" s="30">
        <f t="shared" si="1853"/>
        <v>0</v>
      </c>
      <c r="AE590" s="30">
        <f t="shared" si="1854"/>
        <v>0</v>
      </c>
      <c r="AF590" s="30">
        <f>AF591</f>
        <v>0</v>
      </c>
      <c r="AG590" s="30">
        <f t="shared" si="1855"/>
        <v>43.700000000000003</v>
      </c>
      <c r="AH590" s="30">
        <f t="shared" si="1856"/>
        <v>0</v>
      </c>
      <c r="AI590" s="30">
        <f t="shared" si="1857"/>
        <v>0</v>
      </c>
      <c r="AJ590" s="30">
        <f>AJ591</f>
        <v>0</v>
      </c>
      <c r="AK590" s="30">
        <f>AK591</f>
        <v>0</v>
      </c>
      <c r="AL590" s="30">
        <f>AL591</f>
        <v>-21.800000000000001</v>
      </c>
      <c r="AM590" s="30">
        <f>AM591</f>
        <v>0</v>
      </c>
      <c r="AN590" s="30">
        <f>AN591</f>
        <v>0</v>
      </c>
      <c r="AO590" s="30">
        <f>AO591</f>
        <v>0</v>
      </c>
      <c r="AP590" s="30">
        <f>AP591</f>
        <v>0</v>
      </c>
      <c r="AQ590" s="30">
        <f>AQ591</f>
        <v>0</v>
      </c>
      <c r="AR590" s="30">
        <f>AR591</f>
        <v>0</v>
      </c>
      <c r="AS590" s="30">
        <f t="shared" si="1803"/>
        <v>21.900000000000002</v>
      </c>
      <c r="AT590" s="30">
        <f t="shared" si="1804"/>
        <v>0</v>
      </c>
      <c r="AU590" s="30">
        <f t="shared" si="1805"/>
        <v>0</v>
      </c>
      <c r="AV590" s="30">
        <f>AV591</f>
        <v>0</v>
      </c>
      <c r="AW590" s="30">
        <f>AW591</f>
        <v>0</v>
      </c>
      <c r="AX590" s="30">
        <f>AX591</f>
        <v>0</v>
      </c>
      <c r="AY590" s="30">
        <f t="shared" si="1806"/>
        <v>21.900000000000002</v>
      </c>
      <c r="AZ590" s="30">
        <f t="shared" si="1807"/>
        <v>0</v>
      </c>
      <c r="BA590" s="30">
        <f t="shared" si="1808"/>
        <v>0</v>
      </c>
      <c r="BB590" s="30">
        <f>BB591</f>
        <v>0</v>
      </c>
      <c r="BC590" s="30">
        <f>BC591</f>
        <v>0</v>
      </c>
      <c r="BD590" s="30">
        <f>BD591</f>
        <v>0</v>
      </c>
      <c r="BE590" s="30">
        <f>BE591</f>
        <v>0</v>
      </c>
      <c r="BF590" s="30">
        <f>BF591</f>
        <v>0</v>
      </c>
      <c r="BG590" s="30">
        <f>BG591</f>
        <v>0</v>
      </c>
      <c r="BH590" s="30">
        <f>BH591</f>
        <v>0</v>
      </c>
      <c r="BI590" s="30">
        <f>BI591</f>
        <v>0</v>
      </c>
      <c r="BJ590" s="30">
        <f>BJ591</f>
        <v>0</v>
      </c>
      <c r="BK590" s="30">
        <f>BK591</f>
        <v>0</v>
      </c>
      <c r="BL590" s="30">
        <f t="shared" si="1800"/>
        <v>21.900000000000002</v>
      </c>
      <c r="BM590" s="30">
        <f t="shared" si="1801"/>
        <v>0</v>
      </c>
      <c r="BN590" s="30">
        <f t="shared" si="1802"/>
        <v>0</v>
      </c>
      <c r="BO590" s="30">
        <f>BO591</f>
        <v>0</v>
      </c>
      <c r="BP590" s="31"/>
      <c r="BQ590" s="1"/>
      <c r="BR590" s="1"/>
      <c r="BS590" s="1"/>
      <c r="BT590" s="1"/>
      <c r="BU590" s="1"/>
      <c r="BV590" s="1"/>
      <c r="BW590" s="1"/>
      <c r="BX590" s="1"/>
      <c r="BY590" s="1"/>
    </row>
    <row r="591" ht="30">
      <c r="A591" s="28" t="s">
        <v>294</v>
      </c>
      <c r="B591" s="28" t="s">
        <v>86</v>
      </c>
      <c r="C591" s="28" t="s">
        <v>62</v>
      </c>
      <c r="D591" s="15" t="s">
        <v>380</v>
      </c>
      <c r="E591" s="14" t="s">
        <v>127</v>
      </c>
      <c r="F591" s="29" t="s">
        <v>128</v>
      </c>
      <c r="G591" s="30">
        <v>43.700000000000003</v>
      </c>
      <c r="H591" s="30"/>
      <c r="I591" s="30"/>
      <c r="J591" s="30"/>
      <c r="K591" s="30"/>
      <c r="L591" s="30"/>
      <c r="M591" s="30">
        <f t="shared" si="1941"/>
        <v>43.700000000000003</v>
      </c>
      <c r="N591" s="30">
        <f t="shared" si="1942"/>
        <v>0</v>
      </c>
      <c r="O591" s="30">
        <f t="shared" si="1943"/>
        <v>0</v>
      </c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>
        <f t="shared" si="1852"/>
        <v>43.700000000000003</v>
      </c>
      <c r="AD591" s="30">
        <f t="shared" si="1853"/>
        <v>0</v>
      </c>
      <c r="AE591" s="30">
        <f t="shared" si="1854"/>
        <v>0</v>
      </c>
      <c r="AF591" s="30"/>
      <c r="AG591" s="30">
        <f t="shared" si="1855"/>
        <v>43.700000000000003</v>
      </c>
      <c r="AH591" s="30">
        <f t="shared" si="1856"/>
        <v>0</v>
      </c>
      <c r="AI591" s="30">
        <f t="shared" si="1857"/>
        <v>0</v>
      </c>
      <c r="AJ591" s="30"/>
      <c r="AK591" s="30"/>
      <c r="AL591" s="30">
        <v>-21.800000000000001</v>
      </c>
      <c r="AM591" s="30"/>
      <c r="AN591" s="30"/>
      <c r="AO591" s="30"/>
      <c r="AP591" s="30"/>
      <c r="AQ591" s="30"/>
      <c r="AR591" s="30"/>
      <c r="AS591" s="30">
        <f t="shared" si="1803"/>
        <v>21.900000000000002</v>
      </c>
      <c r="AT591" s="30">
        <f t="shared" si="1804"/>
        <v>0</v>
      </c>
      <c r="AU591" s="30">
        <f t="shared" si="1805"/>
        <v>0</v>
      </c>
      <c r="AV591" s="30"/>
      <c r="AW591" s="30"/>
      <c r="AX591" s="30"/>
      <c r="AY591" s="30">
        <f t="shared" si="1806"/>
        <v>21.900000000000002</v>
      </c>
      <c r="AZ591" s="30">
        <f t="shared" si="1807"/>
        <v>0</v>
      </c>
      <c r="BA591" s="30">
        <f t="shared" si="1808"/>
        <v>0</v>
      </c>
      <c r="BB591" s="30"/>
      <c r="BC591" s="30"/>
      <c r="BD591" s="30"/>
      <c r="BE591" s="30"/>
      <c r="BF591" s="30"/>
      <c r="BG591" s="30"/>
      <c r="BH591" s="30"/>
      <c r="BI591" s="30"/>
      <c r="BJ591" s="30"/>
      <c r="BK591" s="30"/>
      <c r="BL591" s="30">
        <f t="shared" si="1800"/>
        <v>21.900000000000002</v>
      </c>
      <c r="BM591" s="30">
        <f t="shared" si="1801"/>
        <v>0</v>
      </c>
      <c r="BN591" s="30">
        <f t="shared" si="1802"/>
        <v>0</v>
      </c>
      <c r="BO591" s="30"/>
      <c r="BP591" s="31"/>
      <c r="BQ591" s="1"/>
      <c r="BR591" s="1"/>
      <c r="BS591" s="1"/>
      <c r="BT591" s="1"/>
      <c r="BU591" s="1"/>
      <c r="BV591" s="1"/>
      <c r="BW591" s="1"/>
      <c r="BX591" s="1"/>
      <c r="BY591" s="1"/>
    </row>
    <row r="592" ht="60">
      <c r="A592" s="28" t="s">
        <v>294</v>
      </c>
      <c r="B592" s="28" t="s">
        <v>86</v>
      </c>
      <c r="C592" s="28" t="s">
        <v>62</v>
      </c>
      <c r="D592" s="15" t="s">
        <v>381</v>
      </c>
      <c r="E592" s="15"/>
      <c r="F592" s="29" t="s">
        <v>216</v>
      </c>
      <c r="G592" s="30">
        <f>G593</f>
        <v>143.59999999999999</v>
      </c>
      <c r="H592" s="30">
        <f>H593</f>
        <v>143.59999999999999</v>
      </c>
      <c r="I592" s="30">
        <f>I593</f>
        <v>143.59999999999999</v>
      </c>
      <c r="J592" s="30">
        <f>J593</f>
        <v>0</v>
      </c>
      <c r="K592" s="30">
        <f>K593</f>
        <v>0</v>
      </c>
      <c r="L592" s="30">
        <f>L593</f>
        <v>0</v>
      </c>
      <c r="M592" s="30">
        <f t="shared" si="1941"/>
        <v>143.59999999999999</v>
      </c>
      <c r="N592" s="30">
        <f t="shared" si="1942"/>
        <v>143.59999999999999</v>
      </c>
      <c r="O592" s="30">
        <f t="shared" si="1943"/>
        <v>143.59999999999999</v>
      </c>
      <c r="P592" s="30">
        <f>P593</f>
        <v>0</v>
      </c>
      <c r="Q592" s="30">
        <f>Q593</f>
        <v>0</v>
      </c>
      <c r="R592" s="30">
        <f>R593</f>
        <v>0</v>
      </c>
      <c r="S592" s="30">
        <f>S593</f>
        <v>0</v>
      </c>
      <c r="T592" s="30">
        <f>T593</f>
        <v>0</v>
      </c>
      <c r="U592" s="30">
        <f>U593</f>
        <v>0</v>
      </c>
      <c r="V592" s="30">
        <f>V593</f>
        <v>0</v>
      </c>
      <c r="W592" s="30">
        <f>W593</f>
        <v>0</v>
      </c>
      <c r="X592" s="30">
        <f>X593</f>
        <v>0</v>
      </c>
      <c r="Y592" s="30">
        <f>Y593</f>
        <v>0</v>
      </c>
      <c r="Z592" s="30">
        <f>Z593</f>
        <v>0</v>
      </c>
      <c r="AA592" s="30">
        <f>AA593</f>
        <v>0</v>
      </c>
      <c r="AB592" s="30">
        <f>AB593</f>
        <v>0</v>
      </c>
      <c r="AC592" s="30">
        <f t="shared" si="1852"/>
        <v>143.59999999999999</v>
      </c>
      <c r="AD592" s="30">
        <f t="shared" si="1853"/>
        <v>143.59999999999999</v>
      </c>
      <c r="AE592" s="30">
        <f t="shared" si="1854"/>
        <v>143.59999999999999</v>
      </c>
      <c r="AF592" s="30">
        <f>AF593</f>
        <v>0</v>
      </c>
      <c r="AG592" s="30">
        <f t="shared" si="1855"/>
        <v>143.59999999999999</v>
      </c>
      <c r="AH592" s="30">
        <f t="shared" si="1856"/>
        <v>143.59999999999999</v>
      </c>
      <c r="AI592" s="30">
        <f t="shared" si="1857"/>
        <v>143.59999999999999</v>
      </c>
      <c r="AJ592" s="30">
        <f>AJ593</f>
        <v>0</v>
      </c>
      <c r="AK592" s="30">
        <f>AK593</f>
        <v>0</v>
      </c>
      <c r="AL592" s="30">
        <f>AL593</f>
        <v>0</v>
      </c>
      <c r="AM592" s="30">
        <f>AM593</f>
        <v>0</v>
      </c>
      <c r="AN592" s="30">
        <f>AN593</f>
        <v>0</v>
      </c>
      <c r="AO592" s="30">
        <f>AO593</f>
        <v>0</v>
      </c>
      <c r="AP592" s="30">
        <f>AP593</f>
        <v>0</v>
      </c>
      <c r="AQ592" s="30">
        <f>AQ593</f>
        <v>0</v>
      </c>
      <c r="AR592" s="30">
        <f>AR593</f>
        <v>0</v>
      </c>
      <c r="AS592" s="30">
        <f t="shared" si="1803"/>
        <v>143.59999999999999</v>
      </c>
      <c r="AT592" s="30">
        <f t="shared" si="1804"/>
        <v>143.59999999999999</v>
      </c>
      <c r="AU592" s="30">
        <f t="shared" si="1805"/>
        <v>143.59999999999999</v>
      </c>
      <c r="AV592" s="30">
        <f>AV593</f>
        <v>0</v>
      </c>
      <c r="AW592" s="30">
        <f>AW593</f>
        <v>0</v>
      </c>
      <c r="AX592" s="30">
        <f>AX593</f>
        <v>0</v>
      </c>
      <c r="AY592" s="30">
        <f t="shared" si="1806"/>
        <v>143.59999999999999</v>
      </c>
      <c r="AZ592" s="30">
        <f t="shared" si="1807"/>
        <v>143.59999999999999</v>
      </c>
      <c r="BA592" s="30">
        <f t="shared" si="1808"/>
        <v>143.59999999999999</v>
      </c>
      <c r="BB592" s="30">
        <f>BB593</f>
        <v>0</v>
      </c>
      <c r="BC592" s="30">
        <f>BC593</f>
        <v>0</v>
      </c>
      <c r="BD592" s="30">
        <f>BD593</f>
        <v>0</v>
      </c>
      <c r="BE592" s="30">
        <f>BE593</f>
        <v>0</v>
      </c>
      <c r="BF592" s="30">
        <f>BF593</f>
        <v>0</v>
      </c>
      <c r="BG592" s="30">
        <f>BG593</f>
        <v>0</v>
      </c>
      <c r="BH592" s="30">
        <f>BH593</f>
        <v>0</v>
      </c>
      <c r="BI592" s="30">
        <f>BI593</f>
        <v>0</v>
      </c>
      <c r="BJ592" s="30">
        <f>BJ593</f>
        <v>0</v>
      </c>
      <c r="BK592" s="30">
        <f>BK593</f>
        <v>0</v>
      </c>
      <c r="BL592" s="30">
        <f t="shared" si="1800"/>
        <v>143.59999999999999</v>
      </c>
      <c r="BM592" s="30">
        <f t="shared" si="1801"/>
        <v>143.59999999999999</v>
      </c>
      <c r="BN592" s="30">
        <f t="shared" si="1802"/>
        <v>143.59999999999999</v>
      </c>
      <c r="BO592" s="30">
        <f>BO593</f>
        <v>0</v>
      </c>
      <c r="BP592" s="31"/>
      <c r="BQ592" s="1"/>
      <c r="BR592" s="1"/>
      <c r="BS592" s="1"/>
      <c r="BT592" s="1"/>
      <c r="BU592" s="1"/>
      <c r="BV592" s="1"/>
      <c r="BW592" s="1"/>
      <c r="BX592" s="1"/>
      <c r="BY592" s="1"/>
    </row>
    <row r="593" ht="30">
      <c r="A593" s="28" t="s">
        <v>294</v>
      </c>
      <c r="B593" s="28" t="s">
        <v>86</v>
      </c>
      <c r="C593" s="28" t="s">
        <v>62</v>
      </c>
      <c r="D593" s="15" t="s">
        <v>381</v>
      </c>
      <c r="E593" s="14" t="s">
        <v>127</v>
      </c>
      <c r="F593" s="29" t="s">
        <v>128</v>
      </c>
      <c r="G593" s="30">
        <v>143.59999999999999</v>
      </c>
      <c r="H593" s="30">
        <v>143.59999999999999</v>
      </c>
      <c r="I593" s="30">
        <v>143.59999999999999</v>
      </c>
      <c r="J593" s="30"/>
      <c r="K593" s="30"/>
      <c r="L593" s="30"/>
      <c r="M593" s="30">
        <f t="shared" si="1941"/>
        <v>143.59999999999999</v>
      </c>
      <c r="N593" s="30">
        <f t="shared" si="1942"/>
        <v>143.59999999999999</v>
      </c>
      <c r="O593" s="30">
        <f t="shared" si="1943"/>
        <v>143.59999999999999</v>
      </c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>
        <f t="shared" si="1852"/>
        <v>143.59999999999999</v>
      </c>
      <c r="AD593" s="30">
        <f t="shared" si="1853"/>
        <v>143.59999999999999</v>
      </c>
      <c r="AE593" s="30">
        <f t="shared" si="1854"/>
        <v>143.59999999999999</v>
      </c>
      <c r="AF593" s="30"/>
      <c r="AG593" s="30">
        <f t="shared" si="1855"/>
        <v>143.59999999999999</v>
      </c>
      <c r="AH593" s="30">
        <f t="shared" si="1856"/>
        <v>143.59999999999999</v>
      </c>
      <c r="AI593" s="30">
        <f t="shared" si="1857"/>
        <v>143.59999999999999</v>
      </c>
      <c r="AJ593" s="30"/>
      <c r="AK593" s="30"/>
      <c r="AL593" s="30"/>
      <c r="AM593" s="30"/>
      <c r="AN593" s="30"/>
      <c r="AO593" s="30"/>
      <c r="AP593" s="30"/>
      <c r="AQ593" s="30"/>
      <c r="AR593" s="30"/>
      <c r="AS593" s="30">
        <f t="shared" si="1803"/>
        <v>143.59999999999999</v>
      </c>
      <c r="AT593" s="30">
        <f t="shared" si="1804"/>
        <v>143.59999999999999</v>
      </c>
      <c r="AU593" s="30">
        <f t="shared" si="1805"/>
        <v>143.59999999999999</v>
      </c>
      <c r="AV593" s="30"/>
      <c r="AW593" s="30"/>
      <c r="AX593" s="30"/>
      <c r="AY593" s="30">
        <f t="shared" si="1806"/>
        <v>143.59999999999999</v>
      </c>
      <c r="AZ593" s="30">
        <f t="shared" si="1807"/>
        <v>143.59999999999999</v>
      </c>
      <c r="BA593" s="30">
        <f t="shared" si="1808"/>
        <v>143.59999999999999</v>
      </c>
      <c r="BB593" s="30"/>
      <c r="BC593" s="30"/>
      <c r="BD593" s="30"/>
      <c r="BE593" s="30"/>
      <c r="BF593" s="30"/>
      <c r="BG593" s="30"/>
      <c r="BH593" s="30"/>
      <c r="BI593" s="30"/>
      <c r="BJ593" s="30"/>
      <c r="BK593" s="30"/>
      <c r="BL593" s="30">
        <f t="shared" si="1800"/>
        <v>143.59999999999999</v>
      </c>
      <c r="BM593" s="30">
        <f t="shared" si="1801"/>
        <v>143.59999999999999</v>
      </c>
      <c r="BN593" s="30">
        <f t="shared" si="1802"/>
        <v>143.59999999999999</v>
      </c>
      <c r="BO593" s="30"/>
      <c r="BP593" s="31"/>
      <c r="BQ593" s="1"/>
      <c r="BR593" s="1"/>
      <c r="BS593" s="1"/>
      <c r="BT593" s="1"/>
      <c r="BU593" s="1"/>
      <c r="BV593" s="1"/>
      <c r="BW593" s="1"/>
      <c r="BX593" s="1"/>
      <c r="BY593" s="1"/>
    </row>
    <row r="594" ht="60">
      <c r="A594" s="28" t="s">
        <v>294</v>
      </c>
      <c r="B594" s="28" t="s">
        <v>86</v>
      </c>
      <c r="C594" s="28" t="s">
        <v>62</v>
      </c>
      <c r="D594" s="15" t="s">
        <v>318</v>
      </c>
      <c r="E594" s="15"/>
      <c r="F594" s="29" t="s">
        <v>319</v>
      </c>
      <c r="G594" s="30">
        <f>G595+G597</f>
        <v>3494</v>
      </c>
      <c r="H594" s="30">
        <f>H595+H597</f>
        <v>2372.0999999999999</v>
      </c>
      <c r="I594" s="30">
        <f>I595+I597</f>
        <v>2372.0999999999999</v>
      </c>
      <c r="J594" s="30">
        <f>J595+J597</f>
        <v>0</v>
      </c>
      <c r="K594" s="30">
        <f>K595+K597</f>
        <v>0</v>
      </c>
      <c r="L594" s="30">
        <f>L595+L597</f>
        <v>0</v>
      </c>
      <c r="M594" s="30">
        <f t="shared" si="1941"/>
        <v>3494</v>
      </c>
      <c r="N594" s="30">
        <f t="shared" si="1942"/>
        <v>2372.0999999999999</v>
      </c>
      <c r="O594" s="30">
        <f t="shared" si="1943"/>
        <v>2372.0999999999999</v>
      </c>
      <c r="P594" s="30">
        <f>P595+P597</f>
        <v>0</v>
      </c>
      <c r="Q594" s="30">
        <f>Q595+Q597</f>
        <v>0</v>
      </c>
      <c r="R594" s="30">
        <f>R595+R597</f>
        <v>262.904</v>
      </c>
      <c r="S594" s="30">
        <f>S595+S597</f>
        <v>0</v>
      </c>
      <c r="T594" s="30">
        <f>T595+T597</f>
        <v>0</v>
      </c>
      <c r="U594" s="30">
        <f>U595+U597</f>
        <v>0</v>
      </c>
      <c r="V594" s="30">
        <f>V595+V597</f>
        <v>0</v>
      </c>
      <c r="W594" s="30">
        <f>W595+W597</f>
        <v>0</v>
      </c>
      <c r="X594" s="30">
        <f>X595+X597</f>
        <v>0</v>
      </c>
      <c r="Y594" s="30">
        <f>Y595+Y597</f>
        <v>0</v>
      </c>
      <c r="Z594" s="30">
        <f>Z595+Z597</f>
        <v>0</v>
      </c>
      <c r="AA594" s="30">
        <f>AA595+AA597</f>
        <v>0</v>
      </c>
      <c r="AB594" s="30">
        <f>AB595+AB597</f>
        <v>0</v>
      </c>
      <c r="AC594" s="30">
        <f t="shared" si="1852"/>
        <v>3756.904</v>
      </c>
      <c r="AD594" s="30">
        <f t="shared" si="1853"/>
        <v>2372.0999999999999</v>
      </c>
      <c r="AE594" s="30">
        <f t="shared" si="1854"/>
        <v>2372.0999999999999</v>
      </c>
      <c r="AF594" s="30">
        <f>AF595+AF597</f>
        <v>0</v>
      </c>
      <c r="AG594" s="30">
        <f t="shared" si="1855"/>
        <v>3756.904</v>
      </c>
      <c r="AH594" s="30">
        <f t="shared" si="1856"/>
        <v>2372.0999999999999</v>
      </c>
      <c r="AI594" s="30">
        <f t="shared" si="1857"/>
        <v>2372.0999999999999</v>
      </c>
      <c r="AJ594" s="30">
        <f>AJ595+AJ597</f>
        <v>0</v>
      </c>
      <c r="AK594" s="30">
        <f>AK595+AK597</f>
        <v>0</v>
      </c>
      <c r="AL594" s="30">
        <f>AL595+AL597</f>
        <v>0</v>
      </c>
      <c r="AM594" s="30">
        <f>AM595+AM597</f>
        <v>0</v>
      </c>
      <c r="AN594" s="30">
        <f>AN595+AN597</f>
        <v>0</v>
      </c>
      <c r="AO594" s="30">
        <f>AO595+AO597</f>
        <v>0</v>
      </c>
      <c r="AP594" s="30">
        <f>AP595+AP597</f>
        <v>0</v>
      </c>
      <c r="AQ594" s="30">
        <f>AQ595+AQ597</f>
        <v>0</v>
      </c>
      <c r="AR594" s="30">
        <f>AR595+AR597</f>
        <v>0</v>
      </c>
      <c r="AS594" s="30">
        <f t="shared" si="1803"/>
        <v>3756.904</v>
      </c>
      <c r="AT594" s="30">
        <f t="shared" si="1804"/>
        <v>2372.0999999999999</v>
      </c>
      <c r="AU594" s="30">
        <f t="shared" si="1805"/>
        <v>2372.0999999999999</v>
      </c>
      <c r="AV594" s="30">
        <f>AV595+AV597</f>
        <v>0</v>
      </c>
      <c r="AW594" s="30">
        <f>AW595+AW597</f>
        <v>0</v>
      </c>
      <c r="AX594" s="30">
        <f>AX595+AX597</f>
        <v>0</v>
      </c>
      <c r="AY594" s="30">
        <f t="shared" si="1806"/>
        <v>3756.904</v>
      </c>
      <c r="AZ594" s="30">
        <f t="shared" si="1807"/>
        <v>2372.0999999999999</v>
      </c>
      <c r="BA594" s="30">
        <f t="shared" si="1808"/>
        <v>2372.0999999999999</v>
      </c>
      <c r="BB594" s="30">
        <f>BB595+BB597</f>
        <v>0</v>
      </c>
      <c r="BC594" s="30">
        <f>BC595+BC597</f>
        <v>0</v>
      </c>
      <c r="BD594" s="30">
        <f>BD595+BD597</f>
        <v>0</v>
      </c>
      <c r="BE594" s="30">
        <f>BE595+BE597</f>
        <v>0</v>
      </c>
      <c r="BF594" s="30">
        <f>BF595+BF597</f>
        <v>0</v>
      </c>
      <c r="BG594" s="30">
        <f>BG595+BG597</f>
        <v>0</v>
      </c>
      <c r="BH594" s="30">
        <f>BH595+BH597</f>
        <v>0</v>
      </c>
      <c r="BI594" s="30">
        <f>BI595+BI597</f>
        <v>0</v>
      </c>
      <c r="BJ594" s="30">
        <f>BJ595+BJ597</f>
        <v>0</v>
      </c>
      <c r="BK594" s="30">
        <f>BK595+BK597</f>
        <v>0</v>
      </c>
      <c r="BL594" s="30">
        <f t="shared" si="1800"/>
        <v>3756.904</v>
      </c>
      <c r="BM594" s="30">
        <f t="shared" si="1801"/>
        <v>2372.0999999999999</v>
      </c>
      <c r="BN594" s="30">
        <f t="shared" si="1802"/>
        <v>2372.0999999999999</v>
      </c>
      <c r="BO594" s="30">
        <f>BO595+BO597</f>
        <v>0</v>
      </c>
      <c r="BP594" s="31"/>
      <c r="BQ594" s="1"/>
      <c r="BR594" s="1"/>
      <c r="BS594" s="1"/>
      <c r="BT594" s="1"/>
      <c r="BU594" s="1"/>
      <c r="BV594" s="1"/>
      <c r="BW594" s="1"/>
      <c r="BX594" s="1"/>
      <c r="BY594" s="1"/>
    </row>
    <row r="595" ht="15">
      <c r="A595" s="28" t="s">
        <v>294</v>
      </c>
      <c r="B595" s="28" t="s">
        <v>86</v>
      </c>
      <c r="C595" s="28" t="s">
        <v>62</v>
      </c>
      <c r="D595" s="15" t="s">
        <v>320</v>
      </c>
      <c r="E595" s="15"/>
      <c r="F595" s="29" t="s">
        <v>205</v>
      </c>
      <c r="G595" s="30">
        <f>G596</f>
        <v>2372.0999999999999</v>
      </c>
      <c r="H595" s="30">
        <f>H596</f>
        <v>2372.0999999999999</v>
      </c>
      <c r="I595" s="30">
        <f>I596</f>
        <v>2372.0999999999999</v>
      </c>
      <c r="J595" s="30">
        <f>J596</f>
        <v>0</v>
      </c>
      <c r="K595" s="30">
        <f>K596</f>
        <v>0</v>
      </c>
      <c r="L595" s="30">
        <f>L596</f>
        <v>0</v>
      </c>
      <c r="M595" s="30">
        <f t="shared" si="1941"/>
        <v>2372.0999999999999</v>
      </c>
      <c r="N595" s="30">
        <f t="shared" si="1942"/>
        <v>2372.0999999999999</v>
      </c>
      <c r="O595" s="30">
        <f t="shared" si="1943"/>
        <v>2372.0999999999999</v>
      </c>
      <c r="P595" s="30">
        <f>P596</f>
        <v>0</v>
      </c>
      <c r="Q595" s="30">
        <f>Q596</f>
        <v>0</v>
      </c>
      <c r="R595" s="30">
        <f>R596</f>
        <v>262.904</v>
      </c>
      <c r="S595" s="30">
        <f>S596</f>
        <v>0</v>
      </c>
      <c r="T595" s="30">
        <f>T596</f>
        <v>0</v>
      </c>
      <c r="U595" s="30">
        <f>U596</f>
        <v>0</v>
      </c>
      <c r="V595" s="30">
        <f>V596</f>
        <v>0</v>
      </c>
      <c r="W595" s="30">
        <f>W596</f>
        <v>0</v>
      </c>
      <c r="X595" s="30">
        <f>X596</f>
        <v>0</v>
      </c>
      <c r="Y595" s="30">
        <f>Y596</f>
        <v>0</v>
      </c>
      <c r="Z595" s="30">
        <f>Z596</f>
        <v>0</v>
      </c>
      <c r="AA595" s="30">
        <f>AA596</f>
        <v>0</v>
      </c>
      <c r="AB595" s="30">
        <f>AB596</f>
        <v>0</v>
      </c>
      <c r="AC595" s="30">
        <f t="shared" si="1852"/>
        <v>2635.0039999999999</v>
      </c>
      <c r="AD595" s="30">
        <f t="shared" si="1853"/>
        <v>2372.0999999999999</v>
      </c>
      <c r="AE595" s="30">
        <f t="shared" si="1854"/>
        <v>2372.0999999999999</v>
      </c>
      <c r="AF595" s="30">
        <f>AF596</f>
        <v>0</v>
      </c>
      <c r="AG595" s="30">
        <f t="shared" si="1855"/>
        <v>2635.0039999999999</v>
      </c>
      <c r="AH595" s="30">
        <f t="shared" si="1856"/>
        <v>2372.0999999999999</v>
      </c>
      <c r="AI595" s="30">
        <f t="shared" si="1857"/>
        <v>2372.0999999999999</v>
      </c>
      <c r="AJ595" s="30">
        <f>AJ596</f>
        <v>0</v>
      </c>
      <c r="AK595" s="30">
        <f>AK596</f>
        <v>0</v>
      </c>
      <c r="AL595" s="30">
        <f>AL596</f>
        <v>0</v>
      </c>
      <c r="AM595" s="30">
        <f>AM596</f>
        <v>0</v>
      </c>
      <c r="AN595" s="30">
        <f>AN596</f>
        <v>0</v>
      </c>
      <c r="AO595" s="30">
        <f>AO596</f>
        <v>0</v>
      </c>
      <c r="AP595" s="30">
        <f>AP596</f>
        <v>0</v>
      </c>
      <c r="AQ595" s="30">
        <f>AQ596</f>
        <v>0</v>
      </c>
      <c r="AR595" s="30">
        <f>AR596</f>
        <v>0</v>
      </c>
      <c r="AS595" s="30">
        <f t="shared" si="1803"/>
        <v>2635.0039999999999</v>
      </c>
      <c r="AT595" s="30">
        <f t="shared" si="1804"/>
        <v>2372.0999999999999</v>
      </c>
      <c r="AU595" s="30">
        <f t="shared" si="1805"/>
        <v>2372.0999999999999</v>
      </c>
      <c r="AV595" s="30">
        <f>AV596</f>
        <v>0</v>
      </c>
      <c r="AW595" s="30">
        <f>AW596</f>
        <v>0</v>
      </c>
      <c r="AX595" s="30">
        <f>AX596</f>
        <v>0</v>
      </c>
      <c r="AY595" s="30">
        <f t="shared" si="1806"/>
        <v>2635.0039999999999</v>
      </c>
      <c r="AZ595" s="30">
        <f t="shared" si="1807"/>
        <v>2372.0999999999999</v>
      </c>
      <c r="BA595" s="30">
        <f t="shared" si="1808"/>
        <v>2372.0999999999999</v>
      </c>
      <c r="BB595" s="30">
        <f>BB596</f>
        <v>0</v>
      </c>
      <c r="BC595" s="30">
        <f>BC596</f>
        <v>0</v>
      </c>
      <c r="BD595" s="30">
        <f>BD596</f>
        <v>0</v>
      </c>
      <c r="BE595" s="30">
        <f>BE596</f>
        <v>0</v>
      </c>
      <c r="BF595" s="30">
        <f>BF596</f>
        <v>0</v>
      </c>
      <c r="BG595" s="30">
        <f>BG596</f>
        <v>0</v>
      </c>
      <c r="BH595" s="30">
        <f>BH596</f>
        <v>0</v>
      </c>
      <c r="BI595" s="30">
        <f>BI596</f>
        <v>0</v>
      </c>
      <c r="BJ595" s="30">
        <f>BJ596</f>
        <v>0</v>
      </c>
      <c r="BK595" s="30">
        <f>BK596</f>
        <v>0</v>
      </c>
      <c r="BL595" s="30">
        <f t="shared" si="1800"/>
        <v>2635.0039999999999</v>
      </c>
      <c r="BM595" s="30">
        <f t="shared" si="1801"/>
        <v>2372.0999999999999</v>
      </c>
      <c r="BN595" s="30">
        <f t="shared" si="1802"/>
        <v>2372.0999999999999</v>
      </c>
      <c r="BO595" s="30">
        <f>BO596</f>
        <v>0</v>
      </c>
      <c r="BP595" s="31"/>
      <c r="BQ595" s="1"/>
      <c r="BR595" s="1"/>
      <c r="BS595" s="1"/>
      <c r="BT595" s="1"/>
      <c r="BU595" s="1"/>
      <c r="BV595" s="1"/>
      <c r="BW595" s="1"/>
      <c r="BX595" s="1"/>
      <c r="BY595" s="1"/>
    </row>
    <row r="596" ht="30">
      <c r="A596" s="28" t="s">
        <v>294</v>
      </c>
      <c r="B596" s="28" t="s">
        <v>86</v>
      </c>
      <c r="C596" s="28" t="s">
        <v>62</v>
      </c>
      <c r="D596" s="15" t="s">
        <v>320</v>
      </c>
      <c r="E596" s="14" t="s">
        <v>127</v>
      </c>
      <c r="F596" s="29" t="s">
        <v>128</v>
      </c>
      <c r="G596" s="30">
        <v>2372.0999999999999</v>
      </c>
      <c r="H596" s="30">
        <v>2372.0999999999999</v>
      </c>
      <c r="I596" s="30">
        <v>2372.0999999999999</v>
      </c>
      <c r="J596" s="30"/>
      <c r="K596" s="30"/>
      <c r="L596" s="30"/>
      <c r="M596" s="30">
        <f t="shared" si="1941"/>
        <v>2372.0999999999999</v>
      </c>
      <c r="N596" s="30">
        <f t="shared" si="1942"/>
        <v>2372.0999999999999</v>
      </c>
      <c r="O596" s="30">
        <f t="shared" si="1943"/>
        <v>2372.0999999999999</v>
      </c>
      <c r="P596" s="30"/>
      <c r="Q596" s="30"/>
      <c r="R596" s="30">
        <v>262.904</v>
      </c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>
        <f t="shared" si="1852"/>
        <v>2635.0039999999999</v>
      </c>
      <c r="AD596" s="30">
        <f t="shared" si="1853"/>
        <v>2372.0999999999999</v>
      </c>
      <c r="AE596" s="30">
        <f t="shared" si="1854"/>
        <v>2372.0999999999999</v>
      </c>
      <c r="AF596" s="30"/>
      <c r="AG596" s="30">
        <f t="shared" si="1855"/>
        <v>2635.0039999999999</v>
      </c>
      <c r="AH596" s="30">
        <f t="shared" si="1856"/>
        <v>2372.0999999999999</v>
      </c>
      <c r="AI596" s="30">
        <f t="shared" si="1857"/>
        <v>2372.0999999999999</v>
      </c>
      <c r="AJ596" s="30"/>
      <c r="AK596" s="30"/>
      <c r="AL596" s="30"/>
      <c r="AM596" s="30"/>
      <c r="AN596" s="30"/>
      <c r="AO596" s="30"/>
      <c r="AP596" s="30"/>
      <c r="AQ596" s="30"/>
      <c r="AR596" s="30"/>
      <c r="AS596" s="30">
        <f t="shared" si="1803"/>
        <v>2635.0039999999999</v>
      </c>
      <c r="AT596" s="30">
        <f t="shared" si="1804"/>
        <v>2372.0999999999999</v>
      </c>
      <c r="AU596" s="30">
        <f t="shared" si="1805"/>
        <v>2372.0999999999999</v>
      </c>
      <c r="AV596" s="30"/>
      <c r="AW596" s="30"/>
      <c r="AX596" s="30"/>
      <c r="AY596" s="30">
        <f t="shared" si="1806"/>
        <v>2635.0039999999999</v>
      </c>
      <c r="AZ596" s="30">
        <f t="shared" si="1807"/>
        <v>2372.0999999999999</v>
      </c>
      <c r="BA596" s="30">
        <f t="shared" si="1808"/>
        <v>2372.0999999999999</v>
      </c>
      <c r="BB596" s="30"/>
      <c r="BC596" s="30"/>
      <c r="BD596" s="30"/>
      <c r="BE596" s="30"/>
      <c r="BF596" s="30"/>
      <c r="BG596" s="30"/>
      <c r="BH596" s="30"/>
      <c r="BI596" s="30"/>
      <c r="BJ596" s="30"/>
      <c r="BK596" s="30"/>
      <c r="BL596" s="30">
        <f t="shared" si="1800"/>
        <v>2635.0039999999999</v>
      </c>
      <c r="BM596" s="30">
        <f t="shared" si="1801"/>
        <v>2372.0999999999999</v>
      </c>
      <c r="BN596" s="30">
        <f t="shared" si="1802"/>
        <v>2372.0999999999999</v>
      </c>
      <c r="BO596" s="30"/>
      <c r="BP596" s="31"/>
      <c r="BQ596" s="1"/>
      <c r="BR596" s="1"/>
      <c r="BS596" s="1"/>
      <c r="BT596" s="1"/>
      <c r="BU596" s="1"/>
      <c r="BV596" s="1"/>
      <c r="BW596" s="1"/>
      <c r="BX596" s="1"/>
      <c r="BY596" s="1"/>
    </row>
    <row r="597" ht="60">
      <c r="A597" s="28" t="s">
        <v>294</v>
      </c>
      <c r="B597" s="28" t="s">
        <v>86</v>
      </c>
      <c r="C597" s="28" t="s">
        <v>62</v>
      </c>
      <c r="D597" s="15" t="s">
        <v>321</v>
      </c>
      <c r="E597" s="15"/>
      <c r="F597" s="29" t="s">
        <v>322</v>
      </c>
      <c r="G597" s="30">
        <f>G598</f>
        <v>1121.9000000000001</v>
      </c>
      <c r="H597" s="30">
        <f>H598</f>
        <v>0</v>
      </c>
      <c r="I597" s="30">
        <f>I598</f>
        <v>0</v>
      </c>
      <c r="J597" s="30">
        <f>J598</f>
        <v>0</v>
      </c>
      <c r="K597" s="30">
        <f>K598</f>
        <v>0</v>
      </c>
      <c r="L597" s="30">
        <f>L598</f>
        <v>0</v>
      </c>
      <c r="M597" s="30">
        <f t="shared" si="1941"/>
        <v>1121.9000000000001</v>
      </c>
      <c r="N597" s="30">
        <f t="shared" si="1942"/>
        <v>0</v>
      </c>
      <c r="O597" s="30">
        <f t="shared" si="1943"/>
        <v>0</v>
      </c>
      <c r="P597" s="30">
        <f>P598</f>
        <v>0</v>
      </c>
      <c r="Q597" s="30">
        <f>Q598</f>
        <v>0</v>
      </c>
      <c r="R597" s="30">
        <f>R598</f>
        <v>0</v>
      </c>
      <c r="S597" s="30">
        <f>S598</f>
        <v>0</v>
      </c>
      <c r="T597" s="30">
        <f>T598</f>
        <v>0</v>
      </c>
      <c r="U597" s="30">
        <f>U598</f>
        <v>0</v>
      </c>
      <c r="V597" s="30">
        <f>V598</f>
        <v>0</v>
      </c>
      <c r="W597" s="30">
        <f>W598</f>
        <v>0</v>
      </c>
      <c r="X597" s="30">
        <f>X598</f>
        <v>0</v>
      </c>
      <c r="Y597" s="30">
        <f>Y598</f>
        <v>0</v>
      </c>
      <c r="Z597" s="30">
        <f>Z598</f>
        <v>0</v>
      </c>
      <c r="AA597" s="30">
        <f>AA598</f>
        <v>0</v>
      </c>
      <c r="AB597" s="30">
        <f>AB598</f>
        <v>0</v>
      </c>
      <c r="AC597" s="30">
        <f t="shared" si="1852"/>
        <v>1121.9000000000001</v>
      </c>
      <c r="AD597" s="30">
        <f t="shared" si="1853"/>
        <v>0</v>
      </c>
      <c r="AE597" s="30">
        <f t="shared" si="1854"/>
        <v>0</v>
      </c>
      <c r="AF597" s="30">
        <f>AF598</f>
        <v>0</v>
      </c>
      <c r="AG597" s="30">
        <f t="shared" si="1855"/>
        <v>1121.9000000000001</v>
      </c>
      <c r="AH597" s="30">
        <f t="shared" si="1856"/>
        <v>0</v>
      </c>
      <c r="AI597" s="30">
        <f t="shared" si="1857"/>
        <v>0</v>
      </c>
      <c r="AJ597" s="30">
        <f>AJ598</f>
        <v>0</v>
      </c>
      <c r="AK597" s="30">
        <f>AK598</f>
        <v>0</v>
      </c>
      <c r="AL597" s="30">
        <f>AL598</f>
        <v>0</v>
      </c>
      <c r="AM597" s="30">
        <f>AM598</f>
        <v>0</v>
      </c>
      <c r="AN597" s="30">
        <f>AN598</f>
        <v>0</v>
      </c>
      <c r="AO597" s="30">
        <f>AO598</f>
        <v>0</v>
      </c>
      <c r="AP597" s="30">
        <f>AP598</f>
        <v>0</v>
      </c>
      <c r="AQ597" s="30">
        <f>AQ598</f>
        <v>0</v>
      </c>
      <c r="AR597" s="30">
        <f>AR598</f>
        <v>0</v>
      </c>
      <c r="AS597" s="30">
        <f t="shared" si="1803"/>
        <v>1121.9000000000001</v>
      </c>
      <c r="AT597" s="30">
        <f t="shared" si="1804"/>
        <v>0</v>
      </c>
      <c r="AU597" s="30">
        <f t="shared" si="1805"/>
        <v>0</v>
      </c>
      <c r="AV597" s="30">
        <f>AV598</f>
        <v>0</v>
      </c>
      <c r="AW597" s="30">
        <f>AW598</f>
        <v>0</v>
      </c>
      <c r="AX597" s="30">
        <f>AX598</f>
        <v>0</v>
      </c>
      <c r="AY597" s="30">
        <f t="shared" si="1806"/>
        <v>1121.9000000000001</v>
      </c>
      <c r="AZ597" s="30">
        <f t="shared" si="1807"/>
        <v>0</v>
      </c>
      <c r="BA597" s="30">
        <f t="shared" si="1808"/>
        <v>0</v>
      </c>
      <c r="BB597" s="30">
        <f>BB598</f>
        <v>0</v>
      </c>
      <c r="BC597" s="30">
        <f>BC598</f>
        <v>0</v>
      </c>
      <c r="BD597" s="30">
        <f>BD598</f>
        <v>0</v>
      </c>
      <c r="BE597" s="30">
        <f>BE598</f>
        <v>0</v>
      </c>
      <c r="BF597" s="30">
        <f>BF598</f>
        <v>0</v>
      </c>
      <c r="BG597" s="30">
        <f>BG598</f>
        <v>0</v>
      </c>
      <c r="BH597" s="30">
        <f>BH598</f>
        <v>0</v>
      </c>
      <c r="BI597" s="30">
        <f>BI598</f>
        <v>0</v>
      </c>
      <c r="BJ597" s="30">
        <f>BJ598</f>
        <v>0</v>
      </c>
      <c r="BK597" s="30">
        <f>BK598</f>
        <v>0</v>
      </c>
      <c r="BL597" s="30">
        <f t="shared" si="1800"/>
        <v>1121.9000000000001</v>
      </c>
      <c r="BM597" s="30">
        <f t="shared" si="1801"/>
        <v>0</v>
      </c>
      <c r="BN597" s="30">
        <f t="shared" si="1802"/>
        <v>0</v>
      </c>
      <c r="BO597" s="30">
        <f>BO598</f>
        <v>0</v>
      </c>
      <c r="BP597" s="31"/>
      <c r="BQ597" s="1"/>
      <c r="BR597" s="1"/>
      <c r="BS597" s="1"/>
      <c r="BT597" s="1"/>
      <c r="BU597" s="1"/>
      <c r="BV597" s="1"/>
      <c r="BW597" s="1"/>
      <c r="BX597" s="1"/>
      <c r="BY597" s="1"/>
    </row>
    <row r="598" ht="30">
      <c r="A598" s="28" t="s">
        <v>294</v>
      </c>
      <c r="B598" s="28" t="s">
        <v>86</v>
      </c>
      <c r="C598" s="28" t="s">
        <v>62</v>
      </c>
      <c r="D598" s="15" t="s">
        <v>321</v>
      </c>
      <c r="E598" s="14" t="s">
        <v>127</v>
      </c>
      <c r="F598" s="29" t="s">
        <v>128</v>
      </c>
      <c r="G598" s="30">
        <v>1121.9000000000001</v>
      </c>
      <c r="H598" s="30"/>
      <c r="I598" s="30"/>
      <c r="J598" s="30"/>
      <c r="K598" s="30"/>
      <c r="L598" s="30"/>
      <c r="M598" s="30">
        <f t="shared" si="1941"/>
        <v>1121.9000000000001</v>
      </c>
      <c r="N598" s="30">
        <f t="shared" si="1942"/>
        <v>0</v>
      </c>
      <c r="O598" s="30">
        <f t="shared" si="1943"/>
        <v>0</v>
      </c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>
        <f t="shared" si="1852"/>
        <v>1121.9000000000001</v>
      </c>
      <c r="AD598" s="30">
        <f t="shared" si="1853"/>
        <v>0</v>
      </c>
      <c r="AE598" s="30">
        <f t="shared" si="1854"/>
        <v>0</v>
      </c>
      <c r="AF598" s="30"/>
      <c r="AG598" s="30">
        <f t="shared" si="1855"/>
        <v>1121.9000000000001</v>
      </c>
      <c r="AH598" s="30">
        <f t="shared" si="1856"/>
        <v>0</v>
      </c>
      <c r="AI598" s="30">
        <f t="shared" si="1857"/>
        <v>0</v>
      </c>
      <c r="AJ598" s="30"/>
      <c r="AK598" s="30"/>
      <c r="AL598" s="30"/>
      <c r="AM598" s="30"/>
      <c r="AN598" s="30"/>
      <c r="AO598" s="30"/>
      <c r="AP598" s="30"/>
      <c r="AQ598" s="30"/>
      <c r="AR598" s="30"/>
      <c r="AS598" s="30">
        <f t="shared" si="1803"/>
        <v>1121.9000000000001</v>
      </c>
      <c r="AT598" s="30">
        <f t="shared" si="1804"/>
        <v>0</v>
      </c>
      <c r="AU598" s="30">
        <f t="shared" si="1805"/>
        <v>0</v>
      </c>
      <c r="AV598" s="30"/>
      <c r="AW598" s="30"/>
      <c r="AX598" s="30"/>
      <c r="AY598" s="30">
        <f t="shared" si="1806"/>
        <v>1121.9000000000001</v>
      </c>
      <c r="AZ598" s="30">
        <f t="shared" si="1807"/>
        <v>0</v>
      </c>
      <c r="BA598" s="30">
        <f t="shared" si="1808"/>
        <v>0</v>
      </c>
      <c r="BB598" s="30"/>
      <c r="BC598" s="30"/>
      <c r="BD598" s="30"/>
      <c r="BE598" s="30"/>
      <c r="BF598" s="30"/>
      <c r="BG598" s="30"/>
      <c r="BH598" s="30"/>
      <c r="BI598" s="30"/>
      <c r="BJ598" s="30"/>
      <c r="BK598" s="30"/>
      <c r="BL598" s="30">
        <f t="shared" si="1800"/>
        <v>1121.9000000000001</v>
      </c>
      <c r="BM598" s="30">
        <f t="shared" si="1801"/>
        <v>0</v>
      </c>
      <c r="BN598" s="30">
        <f t="shared" si="1802"/>
        <v>0</v>
      </c>
      <c r="BO598" s="30"/>
      <c r="BP598" s="31"/>
      <c r="BQ598" s="1"/>
      <c r="BR598" s="1"/>
      <c r="BS598" s="1"/>
      <c r="BT598" s="1"/>
      <c r="BU598" s="1"/>
      <c r="BV598" s="1"/>
      <c r="BW598" s="1"/>
      <c r="BX598" s="1"/>
      <c r="BY598" s="1"/>
    </row>
    <row r="599" s="18" customFormat="1" ht="15">
      <c r="A599" s="19" t="s">
        <v>429</v>
      </c>
      <c r="B599" s="19"/>
      <c r="C599" s="19"/>
      <c r="D599" s="19"/>
      <c r="E599" s="19"/>
      <c r="F599" s="20" t="s">
        <v>430</v>
      </c>
      <c r="G599" s="21">
        <f>G600+G648+G697+G709+G666+G630+G716+G690</f>
        <v>121847.80000000002</v>
      </c>
      <c r="H599" s="21">
        <f>H600+H648+H697+H709+H666+H630+H716+H690</f>
        <v>120552.40000000001</v>
      </c>
      <c r="I599" s="21">
        <f>I600+I648+I697+I709+I666+I630+I716+I690</f>
        <v>120642.10000000002</v>
      </c>
      <c r="J599" s="21">
        <f>J600+J648+J697+J709+J666+J630+J716+J690</f>
        <v>454.5</v>
      </c>
      <c r="K599" s="21">
        <f>K600+K648+K697+K709+K666+K630+K716+K690</f>
        <v>454.5</v>
      </c>
      <c r="L599" s="21">
        <f>L600+L648+L697+L709+L666+L630+L716+L690</f>
        <v>454.5</v>
      </c>
      <c r="M599" s="21">
        <f t="shared" si="1941"/>
        <v>122302.30000000002</v>
      </c>
      <c r="N599" s="21">
        <f t="shared" si="1942"/>
        <v>121006.90000000001</v>
      </c>
      <c r="O599" s="21">
        <f t="shared" si="1943"/>
        <v>121096.60000000002</v>
      </c>
      <c r="P599" s="21">
        <f>P600+P648+P697+P709+P666+P630+P716+P690</f>
        <v>0</v>
      </c>
      <c r="Q599" s="21">
        <f>Q600+Q648+Q697+Q709+Q666+Q630+Q716+Q690</f>
        <v>0</v>
      </c>
      <c r="R599" s="21">
        <f>R600+R648+R697+R709+R666+R630+R716+R690</f>
        <v>-1277.191</v>
      </c>
      <c r="S599" s="21">
        <f>S600+S648+S697+S709+S666+S630+S716+S690</f>
        <v>0</v>
      </c>
      <c r="T599" s="21">
        <f>T600+T648+T697+T709+T666+T630+T716+T690</f>
        <v>0</v>
      </c>
      <c r="U599" s="21">
        <f>U600+U648+U697+U709+U666+U630+U716+U690</f>
        <v>0</v>
      </c>
      <c r="V599" s="21">
        <f>V600+V648+V697+V709+V666+V630+V716+V690</f>
        <v>1556.6420000000001</v>
      </c>
      <c r="W599" s="21">
        <f>W600+W648+W697+W709+W666+W630+W716+W690</f>
        <v>0</v>
      </c>
      <c r="X599" s="21">
        <f>X600+X648+X697+X709+X666+X630+X716+X690</f>
        <v>0</v>
      </c>
      <c r="Y599" s="21">
        <f>Y600+Y648+Y697+Y709+Y666+Y630+Y716+Y690</f>
        <v>0</v>
      </c>
      <c r="Z599" s="21">
        <f>Z600+Z648+Z697+Z709+Z666+Z630+Z716+Z690</f>
        <v>0</v>
      </c>
      <c r="AA599" s="21">
        <f>AA600+AA648+AA697+AA709+AA666+AA630+AA716+AA690</f>
        <v>0</v>
      </c>
      <c r="AB599" s="21">
        <f>AB600+AB648+AB697+AB709+AB666+AB630+AB716+AB690</f>
        <v>0</v>
      </c>
      <c r="AC599" s="21">
        <f t="shared" si="1852"/>
        <v>121025.10900000001</v>
      </c>
      <c r="AD599" s="21">
        <f t="shared" si="1853"/>
        <v>122563.54200000002</v>
      </c>
      <c r="AE599" s="21">
        <f t="shared" si="1854"/>
        <v>121096.60000000002</v>
      </c>
      <c r="AF599" s="21">
        <f>AF600+AF648+AF697+AF709+AF666+AF630+AF716+AF690</f>
        <v>0</v>
      </c>
      <c r="AG599" s="21">
        <f t="shared" si="1855"/>
        <v>121025.10900000001</v>
      </c>
      <c r="AH599" s="21">
        <f t="shared" si="1856"/>
        <v>122563.54200000002</v>
      </c>
      <c r="AI599" s="21">
        <f t="shared" si="1857"/>
        <v>121096.60000000002</v>
      </c>
      <c r="AJ599" s="21">
        <f>AJ600+AJ648+AJ697+AJ709+AJ666+AJ630+AJ716+AJ690</f>
        <v>0</v>
      </c>
      <c r="AK599" s="21">
        <f>AK600+AK648+AK697+AK709+AK666+AK630+AK716+AK690</f>
        <v>0</v>
      </c>
      <c r="AL599" s="21">
        <f>AL600+AL648+AL697+AL709+AL666+AL630+AL716+AL690</f>
        <v>-1094.2930000000001</v>
      </c>
      <c r="AM599" s="21">
        <f>AM600+AM648+AM697+AM709+AM666+AM630+AM716+AM690</f>
        <v>0</v>
      </c>
      <c r="AN599" s="21">
        <f>AN600+AN648+AN697+AN709+AN666+AN630+AN716+AN690</f>
        <v>0</v>
      </c>
      <c r="AO599" s="21">
        <f>AO600+AO648+AO697+AO709+AO666+AO630+AO716+AO690</f>
        <v>0</v>
      </c>
      <c r="AP599" s="21">
        <f>AP600+AP648+AP697+AP709+AP666+AP630+AP716+AP690</f>
        <v>0</v>
      </c>
      <c r="AQ599" s="21">
        <f>AQ600+AQ648+AQ697+AQ709+AQ666+AQ630+AQ716+AQ690</f>
        <v>0</v>
      </c>
      <c r="AR599" s="21">
        <f>AR600+AR648+AR697+AR709+AR666+AR630+AR716+AR690</f>
        <v>0</v>
      </c>
      <c r="AS599" s="21">
        <f t="shared" si="1803"/>
        <v>119930.81600000001</v>
      </c>
      <c r="AT599" s="21">
        <f t="shared" si="1804"/>
        <v>122563.54200000002</v>
      </c>
      <c r="AU599" s="21">
        <f t="shared" si="1805"/>
        <v>121096.60000000002</v>
      </c>
      <c r="AV599" s="21">
        <f>AV600+AV648+AV697+AV709+AV666+AV630+AV716+AV690</f>
        <v>0</v>
      </c>
      <c r="AW599" s="21">
        <f>AW600+AW648+AW697+AW709+AW666+AW630+AW716+AW690</f>
        <v>0</v>
      </c>
      <c r="AX599" s="21">
        <f>AX600+AX648+AX697+AX709+AX666+AX630+AX716+AX690</f>
        <v>0</v>
      </c>
      <c r="AY599" s="21">
        <f t="shared" si="1806"/>
        <v>119930.81600000001</v>
      </c>
      <c r="AZ599" s="21">
        <f t="shared" si="1807"/>
        <v>122563.54200000002</v>
      </c>
      <c r="BA599" s="21">
        <f t="shared" si="1808"/>
        <v>121096.60000000002</v>
      </c>
      <c r="BB599" s="21">
        <f>BB600+BB648+BB697+BB709+BB666+BB630+BB716+BB690</f>
        <v>0</v>
      </c>
      <c r="BC599" s="21">
        <f>BC600+BC648+BC697+BC709+BC666+BC630+BC716+BC690</f>
        <v>0</v>
      </c>
      <c r="BD599" s="21">
        <f>BD600+BD648+BD697+BD709+BD666+BD630+BD716+BD690</f>
        <v>0</v>
      </c>
      <c r="BE599" s="21">
        <f>BE600+BE648+BE697+BE709+BE666+BE630+BE716+BE690</f>
        <v>0</v>
      </c>
      <c r="BF599" s="21">
        <f>BF600+BF648+BF697+BF709+BF666+BF630+BF716+BF690</f>
        <v>0</v>
      </c>
      <c r="BG599" s="21">
        <f>BG600+BG648+BG697+BG709+BG666+BG630+BG716+BG690</f>
        <v>0</v>
      </c>
      <c r="BH599" s="21">
        <f>BH600+BH648+BH697+BH709+BH666+BH630+BH716+BH690</f>
        <v>0</v>
      </c>
      <c r="BI599" s="21">
        <f>BI600+BI648+BI697+BI709+BI666+BI630+BI716+BI690</f>
        <v>0</v>
      </c>
      <c r="BJ599" s="21">
        <f>BJ600+BJ648+BJ697+BJ709+BJ666+BJ630+BJ716+BJ690</f>
        <v>0</v>
      </c>
      <c r="BK599" s="21">
        <f>BK600+BK648+BK697+BK709+BK666+BK630+BK716+BK690</f>
        <v>0</v>
      </c>
      <c r="BL599" s="21">
        <f t="shared" si="1800"/>
        <v>119930.81600000001</v>
      </c>
      <c r="BM599" s="21">
        <f t="shared" si="1801"/>
        <v>122563.54200000002</v>
      </c>
      <c r="BN599" s="21">
        <f t="shared" si="1802"/>
        <v>121096.60000000002</v>
      </c>
      <c r="BO599" s="21">
        <f>BO600+BO648+BO697+BO709+BO666+BO630+BO716+BO690</f>
        <v>0</v>
      </c>
      <c r="BP599" s="22"/>
      <c r="BQ599" s="18"/>
      <c r="BR599" s="18"/>
      <c r="BS599" s="18"/>
      <c r="BT599" s="18"/>
      <c r="BU599" s="18"/>
      <c r="BV599" s="18"/>
      <c r="BW599" s="18"/>
      <c r="BX599" s="18"/>
      <c r="BY599" s="18"/>
    </row>
    <row r="600" s="18" customFormat="1" ht="15">
      <c r="A600" s="19" t="s">
        <v>429</v>
      </c>
      <c r="B600" s="19" t="s">
        <v>26</v>
      </c>
      <c r="C600" s="19"/>
      <c r="D600" s="19"/>
      <c r="E600" s="19"/>
      <c r="F600" s="20" t="s">
        <v>27</v>
      </c>
      <c r="G600" s="21">
        <f>G613+G601</f>
        <v>89823.800000000017</v>
      </c>
      <c r="H600" s="21">
        <f>H613+H601</f>
        <v>91969.300000000003</v>
      </c>
      <c r="I600" s="21">
        <f>I613+I601</f>
        <v>91969.300000000003</v>
      </c>
      <c r="J600" s="21">
        <f>J613+J601</f>
        <v>0</v>
      </c>
      <c r="K600" s="21">
        <f>K613+K601</f>
        <v>0</v>
      </c>
      <c r="L600" s="21">
        <f>L613+L601</f>
        <v>0</v>
      </c>
      <c r="M600" s="21">
        <f t="shared" si="1941"/>
        <v>89823.800000000017</v>
      </c>
      <c r="N600" s="21">
        <f t="shared" si="1942"/>
        <v>91969.300000000003</v>
      </c>
      <c r="O600" s="21">
        <f t="shared" si="1943"/>
        <v>91969.300000000003</v>
      </c>
      <c r="P600" s="21">
        <f>P613+P601</f>
        <v>0</v>
      </c>
      <c r="Q600" s="21">
        <f>Q613+Q601</f>
        <v>0</v>
      </c>
      <c r="R600" s="21">
        <f>R613+R601</f>
        <v>0</v>
      </c>
      <c r="S600" s="21">
        <f>S613+S601</f>
        <v>0</v>
      </c>
      <c r="T600" s="21">
        <f>T613+T601</f>
        <v>0</v>
      </c>
      <c r="U600" s="21">
        <f>U613+U601</f>
        <v>0</v>
      </c>
      <c r="V600" s="21">
        <f>V613+V601</f>
        <v>0</v>
      </c>
      <c r="W600" s="21">
        <f>W613+W601</f>
        <v>0</v>
      </c>
      <c r="X600" s="21">
        <f>X613+X601</f>
        <v>0</v>
      </c>
      <c r="Y600" s="21">
        <f>Y613+Y601</f>
        <v>0</v>
      </c>
      <c r="Z600" s="21">
        <f>Z613+Z601</f>
        <v>0</v>
      </c>
      <c r="AA600" s="21">
        <f>AA613+AA601</f>
        <v>0</v>
      </c>
      <c r="AB600" s="21">
        <f>AB613+AB601</f>
        <v>0</v>
      </c>
      <c r="AC600" s="21">
        <f t="shared" si="1852"/>
        <v>89823.800000000017</v>
      </c>
      <c r="AD600" s="21">
        <f t="shared" si="1853"/>
        <v>91969.300000000003</v>
      </c>
      <c r="AE600" s="21">
        <f t="shared" si="1854"/>
        <v>91969.300000000003</v>
      </c>
      <c r="AF600" s="21">
        <f>AF613+AF601</f>
        <v>0</v>
      </c>
      <c r="AG600" s="21">
        <f t="shared" si="1855"/>
        <v>89823.800000000017</v>
      </c>
      <c r="AH600" s="21">
        <f t="shared" si="1856"/>
        <v>91969.300000000003</v>
      </c>
      <c r="AI600" s="21">
        <f t="shared" si="1857"/>
        <v>91969.300000000003</v>
      </c>
      <c r="AJ600" s="21">
        <f>AJ613+AJ601</f>
        <v>0</v>
      </c>
      <c r="AK600" s="21">
        <f>AK613+AK601</f>
        <v>0</v>
      </c>
      <c r="AL600" s="21">
        <f>AL613+AL601</f>
        <v>-1012.7</v>
      </c>
      <c r="AM600" s="21">
        <f>AM613+AM601</f>
        <v>0</v>
      </c>
      <c r="AN600" s="21">
        <f>AN613+AN601</f>
        <v>0</v>
      </c>
      <c r="AO600" s="21">
        <f>AO613+AO601</f>
        <v>0</v>
      </c>
      <c r="AP600" s="21">
        <f>AP613+AP601</f>
        <v>0</v>
      </c>
      <c r="AQ600" s="21">
        <f>AQ613+AQ601</f>
        <v>0</v>
      </c>
      <c r="AR600" s="21">
        <f>AR613+AR601</f>
        <v>0</v>
      </c>
      <c r="AS600" s="21">
        <f t="shared" si="1803"/>
        <v>88811.10000000002</v>
      </c>
      <c r="AT600" s="21">
        <f t="shared" si="1804"/>
        <v>91969.300000000003</v>
      </c>
      <c r="AU600" s="21">
        <f t="shared" si="1805"/>
        <v>91969.300000000003</v>
      </c>
      <c r="AV600" s="21">
        <f>AV613+AV601</f>
        <v>0</v>
      </c>
      <c r="AW600" s="21">
        <f>AW613+AW601</f>
        <v>0</v>
      </c>
      <c r="AX600" s="21">
        <f>AX613+AX601</f>
        <v>0</v>
      </c>
      <c r="AY600" s="21">
        <f t="shared" si="1806"/>
        <v>88811.10000000002</v>
      </c>
      <c r="AZ600" s="21">
        <f t="shared" si="1807"/>
        <v>91969.300000000003</v>
      </c>
      <c r="BA600" s="21">
        <f t="shared" si="1808"/>
        <v>91969.300000000003</v>
      </c>
      <c r="BB600" s="21">
        <f>BB613+BB601</f>
        <v>0</v>
      </c>
      <c r="BC600" s="21">
        <f>BC613+BC601</f>
        <v>0</v>
      </c>
      <c r="BD600" s="21">
        <f>BD613+BD601</f>
        <v>0</v>
      </c>
      <c r="BE600" s="21">
        <f>BE613+BE601</f>
        <v>0</v>
      </c>
      <c r="BF600" s="21">
        <f>BF613+BF601</f>
        <v>0</v>
      </c>
      <c r="BG600" s="21">
        <f>BG613+BG601</f>
        <v>0</v>
      </c>
      <c r="BH600" s="21">
        <f>BH613+BH601</f>
        <v>0</v>
      </c>
      <c r="BI600" s="21">
        <f>BI613+BI601</f>
        <v>0</v>
      </c>
      <c r="BJ600" s="21">
        <f>BJ613+BJ601</f>
        <v>0</v>
      </c>
      <c r="BK600" s="21">
        <f>BK613+BK601</f>
        <v>0</v>
      </c>
      <c r="BL600" s="21">
        <f t="shared" si="1800"/>
        <v>88811.10000000002</v>
      </c>
      <c r="BM600" s="21">
        <f t="shared" si="1801"/>
        <v>91969.300000000003</v>
      </c>
      <c r="BN600" s="21">
        <f t="shared" si="1802"/>
        <v>91969.300000000003</v>
      </c>
      <c r="BO600" s="21">
        <f>BO613+BO601</f>
        <v>0</v>
      </c>
      <c r="BP600" s="22"/>
      <c r="BQ600" s="18"/>
      <c r="BR600" s="18"/>
      <c r="BS600" s="18"/>
      <c r="BT600" s="18"/>
      <c r="BU600" s="18"/>
      <c r="BV600" s="18"/>
      <c r="BW600" s="18"/>
      <c r="BX600" s="18"/>
      <c r="BY600" s="18"/>
    </row>
    <row r="601" s="23" customFormat="1" ht="45">
      <c r="A601" s="24" t="s">
        <v>429</v>
      </c>
      <c r="B601" s="24" t="s">
        <v>26</v>
      </c>
      <c r="C601" s="24" t="s">
        <v>114</v>
      </c>
      <c r="D601" s="24"/>
      <c r="E601" s="24"/>
      <c r="F601" s="25" t="s">
        <v>431</v>
      </c>
      <c r="G601" s="26">
        <f>G602+G608</f>
        <v>80208.300000000017</v>
      </c>
      <c r="H601" s="26">
        <f>H602+H608</f>
        <v>82358.100000000006</v>
      </c>
      <c r="I601" s="26">
        <f>I602+I608</f>
        <v>82358.100000000006</v>
      </c>
      <c r="J601" s="26">
        <f>J602+J608</f>
        <v>0</v>
      </c>
      <c r="K601" s="26">
        <f>K602+K608</f>
        <v>0</v>
      </c>
      <c r="L601" s="26">
        <f>L602+L608</f>
        <v>0</v>
      </c>
      <c r="M601" s="26">
        <f t="shared" si="1941"/>
        <v>80208.300000000017</v>
      </c>
      <c r="N601" s="26">
        <f t="shared" si="1942"/>
        <v>82358.100000000006</v>
      </c>
      <c r="O601" s="26">
        <f t="shared" si="1943"/>
        <v>82358.100000000006</v>
      </c>
      <c r="P601" s="26">
        <f>P602+P608</f>
        <v>0</v>
      </c>
      <c r="Q601" s="26">
        <f>Q602+Q608</f>
        <v>0</v>
      </c>
      <c r="R601" s="26">
        <f>R602+R608</f>
        <v>0</v>
      </c>
      <c r="S601" s="26">
        <f>S602+S608</f>
        <v>0</v>
      </c>
      <c r="T601" s="26">
        <f>T602+T608</f>
        <v>0</v>
      </c>
      <c r="U601" s="26">
        <f>U602+U608</f>
        <v>0</v>
      </c>
      <c r="V601" s="26">
        <f>V602+V608</f>
        <v>0</v>
      </c>
      <c r="W601" s="26">
        <f>W602+W608</f>
        <v>0</v>
      </c>
      <c r="X601" s="26">
        <f>X602+X608</f>
        <v>0</v>
      </c>
      <c r="Y601" s="26">
        <f>Y602+Y608</f>
        <v>0</v>
      </c>
      <c r="Z601" s="26">
        <f>Z602+Z608</f>
        <v>0</v>
      </c>
      <c r="AA601" s="26">
        <f>AA602+AA608</f>
        <v>0</v>
      </c>
      <c r="AB601" s="26">
        <f>AB602+AB608</f>
        <v>0</v>
      </c>
      <c r="AC601" s="26">
        <f t="shared" si="1852"/>
        <v>80208.300000000017</v>
      </c>
      <c r="AD601" s="26">
        <f t="shared" si="1853"/>
        <v>82358.100000000006</v>
      </c>
      <c r="AE601" s="26">
        <f t="shared" si="1854"/>
        <v>82358.100000000006</v>
      </c>
      <c r="AF601" s="26">
        <f>AF602+AF608</f>
        <v>0</v>
      </c>
      <c r="AG601" s="26">
        <f t="shared" si="1855"/>
        <v>80208.300000000017</v>
      </c>
      <c r="AH601" s="26">
        <f t="shared" si="1856"/>
        <v>82358.100000000006</v>
      </c>
      <c r="AI601" s="26">
        <f t="shared" si="1857"/>
        <v>82358.100000000006</v>
      </c>
      <c r="AJ601" s="26">
        <f>AJ602+AJ608</f>
        <v>0</v>
      </c>
      <c r="AK601" s="26">
        <f>AK602+AK608</f>
        <v>0</v>
      </c>
      <c r="AL601" s="26">
        <f>AL602+AL608</f>
        <v>-1012.7</v>
      </c>
      <c r="AM601" s="26">
        <f>AM602+AM608</f>
        <v>0</v>
      </c>
      <c r="AN601" s="26">
        <f>AN602+AN608</f>
        <v>0</v>
      </c>
      <c r="AO601" s="26">
        <f>AO602+AO608</f>
        <v>0</v>
      </c>
      <c r="AP601" s="26">
        <f>AP602+AP608</f>
        <v>0</v>
      </c>
      <c r="AQ601" s="26">
        <f>AQ602+AQ608</f>
        <v>0</v>
      </c>
      <c r="AR601" s="26">
        <f>AR602+AR608</f>
        <v>0</v>
      </c>
      <c r="AS601" s="26">
        <f t="shared" si="1803"/>
        <v>79195.60000000002</v>
      </c>
      <c r="AT601" s="26">
        <f t="shared" si="1804"/>
        <v>82358.100000000006</v>
      </c>
      <c r="AU601" s="26">
        <f t="shared" si="1805"/>
        <v>82358.100000000006</v>
      </c>
      <c r="AV601" s="26">
        <f>AV602+AV608</f>
        <v>0</v>
      </c>
      <c r="AW601" s="26">
        <f>AW602+AW608</f>
        <v>0</v>
      </c>
      <c r="AX601" s="26">
        <f>AX602+AX608</f>
        <v>0</v>
      </c>
      <c r="AY601" s="26">
        <f t="shared" si="1806"/>
        <v>79195.60000000002</v>
      </c>
      <c r="AZ601" s="26">
        <f t="shared" si="1807"/>
        <v>82358.100000000006</v>
      </c>
      <c r="BA601" s="26">
        <f t="shared" si="1808"/>
        <v>82358.100000000006</v>
      </c>
      <c r="BB601" s="26">
        <f>BB602+BB608</f>
        <v>0</v>
      </c>
      <c r="BC601" s="26">
        <f>BC602+BC608</f>
        <v>0</v>
      </c>
      <c r="BD601" s="26">
        <f>BD602+BD608</f>
        <v>0</v>
      </c>
      <c r="BE601" s="26">
        <f>BE602+BE608</f>
        <v>0</v>
      </c>
      <c r="BF601" s="26">
        <f>BF602+BF608</f>
        <v>0</v>
      </c>
      <c r="BG601" s="26">
        <f>BG602+BG608</f>
        <v>0</v>
      </c>
      <c r="BH601" s="26">
        <f>BH602+BH608</f>
        <v>0</v>
      </c>
      <c r="BI601" s="26">
        <f>BI602+BI608</f>
        <v>0</v>
      </c>
      <c r="BJ601" s="26">
        <f>BJ602+BJ608</f>
        <v>0</v>
      </c>
      <c r="BK601" s="26">
        <f>BK602+BK608</f>
        <v>0</v>
      </c>
      <c r="BL601" s="26">
        <f t="shared" si="1800"/>
        <v>79195.60000000002</v>
      </c>
      <c r="BM601" s="26">
        <f t="shared" si="1801"/>
        <v>82358.100000000006</v>
      </c>
      <c r="BN601" s="26">
        <f t="shared" si="1802"/>
        <v>82358.100000000006</v>
      </c>
      <c r="BO601" s="26">
        <f>BO602+BO608</f>
        <v>0</v>
      </c>
      <c r="BP601" s="27"/>
      <c r="BQ601" s="23"/>
      <c r="BR601" s="23"/>
      <c r="BS601" s="23"/>
      <c r="BT601" s="23"/>
      <c r="BU601" s="23"/>
      <c r="BV601" s="23"/>
      <c r="BW601" s="23"/>
      <c r="BX601" s="23"/>
      <c r="BY601" s="23"/>
    </row>
    <row r="602" ht="45">
      <c r="A602" s="28" t="s">
        <v>429</v>
      </c>
      <c r="B602" s="28" t="s">
        <v>26</v>
      </c>
      <c r="C602" s="28" t="s">
        <v>114</v>
      </c>
      <c r="D602" s="28" t="s">
        <v>244</v>
      </c>
      <c r="E602" s="35"/>
      <c r="F602" s="29" t="s">
        <v>245</v>
      </c>
      <c r="G602" s="30">
        <f t="shared" ref="G602:G604" si="1987">G603</f>
        <v>4171.6000000000004</v>
      </c>
      <c r="H602" s="30">
        <f t="shared" ref="H602:H604" si="1988">H603</f>
        <v>4285.6999999999998</v>
      </c>
      <c r="I602" s="30">
        <f t="shared" ref="I602:I604" si="1989">I603</f>
        <v>4285.6999999999998</v>
      </c>
      <c r="J602" s="30">
        <f t="shared" ref="J602:J604" si="1990">J603</f>
        <v>0</v>
      </c>
      <c r="K602" s="30">
        <f t="shared" ref="K602:K604" si="1991">K603</f>
        <v>0</v>
      </c>
      <c r="L602" s="30">
        <f t="shared" ref="L602:L604" si="1992">L603</f>
        <v>0</v>
      </c>
      <c r="M602" s="30">
        <f t="shared" si="1941"/>
        <v>4171.6000000000004</v>
      </c>
      <c r="N602" s="30">
        <f t="shared" si="1942"/>
        <v>4285.6999999999998</v>
      </c>
      <c r="O602" s="30">
        <f t="shared" si="1943"/>
        <v>4285.6999999999998</v>
      </c>
      <c r="P602" s="30">
        <f t="shared" ref="P602:P604" si="1993">P603</f>
        <v>0</v>
      </c>
      <c r="Q602" s="30">
        <f t="shared" ref="Q602:Q604" si="1994">Q603</f>
        <v>0</v>
      </c>
      <c r="R602" s="30">
        <f t="shared" ref="R602:R604" si="1995">R603</f>
        <v>0</v>
      </c>
      <c r="S602" s="30">
        <f t="shared" ref="S602:S604" si="1996">S603</f>
        <v>0</v>
      </c>
      <c r="T602" s="30">
        <f t="shared" ref="T602:T604" si="1997">T603</f>
        <v>0</v>
      </c>
      <c r="U602" s="30">
        <f t="shared" ref="U602:U604" si="1998">U603</f>
        <v>0</v>
      </c>
      <c r="V602" s="30">
        <f t="shared" ref="V602:V604" si="1999">V603</f>
        <v>0</v>
      </c>
      <c r="W602" s="30">
        <f t="shared" ref="W602:W604" si="2000">W603</f>
        <v>0</v>
      </c>
      <c r="X602" s="30">
        <f t="shared" ref="X602:X604" si="2001">X603</f>
        <v>0</v>
      </c>
      <c r="Y602" s="30">
        <f t="shared" ref="Y602:Y604" si="2002">Y603</f>
        <v>0</v>
      </c>
      <c r="Z602" s="30">
        <f t="shared" ref="Z602:Z604" si="2003">Z603</f>
        <v>0</v>
      </c>
      <c r="AA602" s="30">
        <f t="shared" ref="AA602:AA604" si="2004">AA603</f>
        <v>0</v>
      </c>
      <c r="AB602" s="30">
        <f t="shared" ref="AB602:AB604" si="2005">AB603</f>
        <v>0</v>
      </c>
      <c r="AC602" s="30">
        <f t="shared" si="1852"/>
        <v>4171.6000000000004</v>
      </c>
      <c r="AD602" s="30">
        <f t="shared" si="1853"/>
        <v>4285.6999999999998</v>
      </c>
      <c r="AE602" s="30">
        <f t="shared" si="1854"/>
        <v>4285.6999999999998</v>
      </c>
      <c r="AF602" s="30">
        <f t="shared" ref="AF602:AF604" si="2006">AF603</f>
        <v>0</v>
      </c>
      <c r="AG602" s="30">
        <f t="shared" si="1855"/>
        <v>4171.6000000000004</v>
      </c>
      <c r="AH602" s="30">
        <f t="shared" si="1856"/>
        <v>4285.6999999999998</v>
      </c>
      <c r="AI602" s="30">
        <f t="shared" si="1857"/>
        <v>4285.6999999999998</v>
      </c>
      <c r="AJ602" s="30">
        <f t="shared" ref="AJ602:AJ604" si="2007">AJ603</f>
        <v>0</v>
      </c>
      <c r="AK602" s="30">
        <f t="shared" ref="AK602:AK604" si="2008">AK603</f>
        <v>0</v>
      </c>
      <c r="AL602" s="30">
        <f t="shared" ref="AL602:AL604" si="2009">AL603</f>
        <v>0</v>
      </c>
      <c r="AM602" s="30">
        <f t="shared" ref="AM602:AM604" si="2010">AM603</f>
        <v>0</v>
      </c>
      <c r="AN602" s="30">
        <f t="shared" ref="AN602:AN604" si="2011">AN603</f>
        <v>0</v>
      </c>
      <c r="AO602" s="30">
        <f t="shared" ref="AO602:AO604" si="2012">AO603</f>
        <v>0</v>
      </c>
      <c r="AP602" s="30">
        <f t="shared" ref="AP602:AP604" si="2013">AP603</f>
        <v>0</v>
      </c>
      <c r="AQ602" s="30">
        <f t="shared" ref="AQ602:AQ604" si="2014">AQ603</f>
        <v>0</v>
      </c>
      <c r="AR602" s="30">
        <f t="shared" ref="AR602:AR604" si="2015">AR603</f>
        <v>0</v>
      </c>
      <c r="AS602" s="30">
        <f t="shared" si="1803"/>
        <v>4171.6000000000004</v>
      </c>
      <c r="AT602" s="30">
        <f t="shared" si="1804"/>
        <v>4285.6999999999998</v>
      </c>
      <c r="AU602" s="30">
        <f t="shared" si="1805"/>
        <v>4285.6999999999998</v>
      </c>
      <c r="AV602" s="30">
        <f t="shared" ref="AV602:AV604" si="2016">AV603</f>
        <v>0</v>
      </c>
      <c r="AW602" s="30">
        <f t="shared" ref="AW602:AW604" si="2017">AW603</f>
        <v>0</v>
      </c>
      <c r="AX602" s="30">
        <f t="shared" ref="AX602:AX604" si="2018">AX603</f>
        <v>0</v>
      </c>
      <c r="AY602" s="30">
        <f t="shared" si="1806"/>
        <v>4171.6000000000004</v>
      </c>
      <c r="AZ602" s="30">
        <f t="shared" si="1807"/>
        <v>4285.6999999999998</v>
      </c>
      <c r="BA602" s="30">
        <f t="shared" si="1808"/>
        <v>4285.6999999999998</v>
      </c>
      <c r="BB602" s="30">
        <f t="shared" ref="BB602:BB604" si="2019">BB603</f>
        <v>0</v>
      </c>
      <c r="BC602" s="30">
        <f t="shared" ref="BC602:BC604" si="2020">BC603</f>
        <v>0</v>
      </c>
      <c r="BD602" s="30">
        <f t="shared" ref="BD602:BD604" si="2021">BD603</f>
        <v>0</v>
      </c>
      <c r="BE602" s="30">
        <f t="shared" ref="BE602:BE604" si="2022">BE603</f>
        <v>0</v>
      </c>
      <c r="BF602" s="30">
        <f t="shared" ref="BF602:BF604" si="2023">BF603</f>
        <v>0</v>
      </c>
      <c r="BG602" s="30">
        <f t="shared" ref="BG602:BG604" si="2024">BG603</f>
        <v>0</v>
      </c>
      <c r="BH602" s="30">
        <f t="shared" ref="BH602:BH604" si="2025">BH603</f>
        <v>0</v>
      </c>
      <c r="BI602" s="30">
        <f t="shared" ref="BI602:BI604" si="2026">BI603</f>
        <v>0</v>
      </c>
      <c r="BJ602" s="30">
        <f t="shared" ref="BJ602:BJ604" si="2027">BJ603</f>
        <v>0</v>
      </c>
      <c r="BK602" s="30">
        <f t="shared" ref="BK602:BK604" si="2028">BK603</f>
        <v>0</v>
      </c>
      <c r="BL602" s="30">
        <f t="shared" si="1800"/>
        <v>4171.6000000000004</v>
      </c>
      <c r="BM602" s="30">
        <f t="shared" si="1801"/>
        <v>4285.6999999999998</v>
      </c>
      <c r="BN602" s="30">
        <f t="shared" si="1802"/>
        <v>4285.6999999999998</v>
      </c>
      <c r="BO602" s="30">
        <f t="shared" ref="BO602:BO604" si="2029">BO603</f>
        <v>0</v>
      </c>
      <c r="BP602" s="31"/>
      <c r="BQ602" s="1"/>
      <c r="BR602" s="1"/>
      <c r="BS602" s="1"/>
      <c r="BT602" s="1"/>
      <c r="BU602" s="1"/>
      <c r="BV602" s="1"/>
      <c r="BW602" s="1"/>
      <c r="BX602" s="1"/>
      <c r="BY602" s="1"/>
    </row>
    <row r="603" ht="15">
      <c r="A603" s="28" t="s">
        <v>429</v>
      </c>
      <c r="B603" s="28" t="s">
        <v>26</v>
      </c>
      <c r="C603" s="28" t="s">
        <v>114</v>
      </c>
      <c r="D603" s="28" t="s">
        <v>246</v>
      </c>
      <c r="E603" s="35"/>
      <c r="F603" s="29" t="s">
        <v>33</v>
      </c>
      <c r="G603" s="30">
        <f t="shared" si="1987"/>
        <v>4171.6000000000004</v>
      </c>
      <c r="H603" s="30">
        <f t="shared" si="1988"/>
        <v>4285.6999999999998</v>
      </c>
      <c r="I603" s="30">
        <f t="shared" si="1989"/>
        <v>4285.6999999999998</v>
      </c>
      <c r="J603" s="30">
        <f t="shared" si="1990"/>
        <v>0</v>
      </c>
      <c r="K603" s="30">
        <f t="shared" si="1991"/>
        <v>0</v>
      </c>
      <c r="L603" s="30">
        <f t="shared" si="1992"/>
        <v>0</v>
      </c>
      <c r="M603" s="30">
        <f t="shared" si="1941"/>
        <v>4171.6000000000004</v>
      </c>
      <c r="N603" s="30">
        <f t="shared" si="1942"/>
        <v>4285.6999999999998</v>
      </c>
      <c r="O603" s="30">
        <f t="shared" si="1943"/>
        <v>4285.6999999999998</v>
      </c>
      <c r="P603" s="30">
        <f t="shared" si="1993"/>
        <v>0</v>
      </c>
      <c r="Q603" s="30">
        <f t="shared" si="1994"/>
        <v>0</v>
      </c>
      <c r="R603" s="30">
        <f t="shared" si="1995"/>
        <v>0</v>
      </c>
      <c r="S603" s="30">
        <f t="shared" si="1996"/>
        <v>0</v>
      </c>
      <c r="T603" s="30">
        <f t="shared" si="1997"/>
        <v>0</v>
      </c>
      <c r="U603" s="30">
        <f t="shared" si="1998"/>
        <v>0</v>
      </c>
      <c r="V603" s="30">
        <f t="shared" si="1999"/>
        <v>0</v>
      </c>
      <c r="W603" s="30">
        <f t="shared" si="2000"/>
        <v>0</v>
      </c>
      <c r="X603" s="30">
        <f t="shared" si="2001"/>
        <v>0</v>
      </c>
      <c r="Y603" s="30">
        <f t="shared" si="2002"/>
        <v>0</v>
      </c>
      <c r="Z603" s="30">
        <f t="shared" si="2003"/>
        <v>0</v>
      </c>
      <c r="AA603" s="30">
        <f t="shared" si="2004"/>
        <v>0</v>
      </c>
      <c r="AB603" s="30">
        <f t="shared" si="2005"/>
        <v>0</v>
      </c>
      <c r="AC603" s="30">
        <f t="shared" si="1852"/>
        <v>4171.6000000000004</v>
      </c>
      <c r="AD603" s="30">
        <f t="shared" si="1853"/>
        <v>4285.6999999999998</v>
      </c>
      <c r="AE603" s="30">
        <f t="shared" si="1854"/>
        <v>4285.6999999999998</v>
      </c>
      <c r="AF603" s="30">
        <f t="shared" si="2006"/>
        <v>0</v>
      </c>
      <c r="AG603" s="30">
        <f t="shared" si="1855"/>
        <v>4171.6000000000004</v>
      </c>
      <c r="AH603" s="30">
        <f t="shared" si="1856"/>
        <v>4285.6999999999998</v>
      </c>
      <c r="AI603" s="30">
        <f t="shared" si="1857"/>
        <v>4285.6999999999998</v>
      </c>
      <c r="AJ603" s="30">
        <f t="shared" si="2007"/>
        <v>0</v>
      </c>
      <c r="AK603" s="30">
        <f t="shared" si="2008"/>
        <v>0</v>
      </c>
      <c r="AL603" s="30">
        <f t="shared" si="2009"/>
        <v>0</v>
      </c>
      <c r="AM603" s="30">
        <f t="shared" si="2010"/>
        <v>0</v>
      </c>
      <c r="AN603" s="30">
        <f t="shared" si="2011"/>
        <v>0</v>
      </c>
      <c r="AO603" s="30">
        <f t="shared" si="2012"/>
        <v>0</v>
      </c>
      <c r="AP603" s="30">
        <f t="shared" si="2013"/>
        <v>0</v>
      </c>
      <c r="AQ603" s="30">
        <f t="shared" si="2014"/>
        <v>0</v>
      </c>
      <c r="AR603" s="30">
        <f t="shared" si="2015"/>
        <v>0</v>
      </c>
      <c r="AS603" s="30">
        <f t="shared" si="1803"/>
        <v>4171.6000000000004</v>
      </c>
      <c r="AT603" s="30">
        <f t="shared" si="1804"/>
        <v>4285.6999999999998</v>
      </c>
      <c r="AU603" s="30">
        <f t="shared" si="1805"/>
        <v>4285.6999999999998</v>
      </c>
      <c r="AV603" s="30">
        <f t="shared" si="2016"/>
        <v>0</v>
      </c>
      <c r="AW603" s="30">
        <f t="shared" si="2017"/>
        <v>0</v>
      </c>
      <c r="AX603" s="30">
        <f t="shared" si="2018"/>
        <v>0</v>
      </c>
      <c r="AY603" s="30">
        <f t="shared" si="1806"/>
        <v>4171.6000000000004</v>
      </c>
      <c r="AZ603" s="30">
        <f t="shared" si="1807"/>
        <v>4285.6999999999998</v>
      </c>
      <c r="BA603" s="30">
        <f t="shared" si="1808"/>
        <v>4285.6999999999998</v>
      </c>
      <c r="BB603" s="30">
        <f t="shared" si="2019"/>
        <v>0</v>
      </c>
      <c r="BC603" s="30">
        <f t="shared" si="2020"/>
        <v>0</v>
      </c>
      <c r="BD603" s="30">
        <f t="shared" si="2021"/>
        <v>0</v>
      </c>
      <c r="BE603" s="30">
        <f t="shared" si="2022"/>
        <v>0</v>
      </c>
      <c r="BF603" s="30">
        <f t="shared" si="2023"/>
        <v>0</v>
      </c>
      <c r="BG603" s="30">
        <f t="shared" si="2024"/>
        <v>0</v>
      </c>
      <c r="BH603" s="30">
        <f t="shared" si="2025"/>
        <v>0</v>
      </c>
      <c r="BI603" s="30">
        <f t="shared" si="2026"/>
        <v>0</v>
      </c>
      <c r="BJ603" s="30">
        <f t="shared" si="2027"/>
        <v>0</v>
      </c>
      <c r="BK603" s="30">
        <f t="shared" si="2028"/>
        <v>0</v>
      </c>
      <c r="BL603" s="30">
        <f t="shared" si="1800"/>
        <v>4171.6000000000004</v>
      </c>
      <c r="BM603" s="30">
        <f t="shared" si="1801"/>
        <v>4285.6999999999998</v>
      </c>
      <c r="BN603" s="30">
        <f t="shared" si="1802"/>
        <v>4285.6999999999998</v>
      </c>
      <c r="BO603" s="30">
        <f t="shared" si="2029"/>
        <v>0</v>
      </c>
      <c r="BP603" s="31"/>
      <c r="BQ603" s="1"/>
      <c r="BR603" s="1"/>
      <c r="BS603" s="1"/>
      <c r="BT603" s="1"/>
      <c r="BU603" s="1"/>
      <c r="BV603" s="1"/>
      <c r="BW603" s="1"/>
      <c r="BX603" s="1"/>
      <c r="BY603" s="1"/>
    </row>
    <row r="604" ht="75">
      <c r="A604" s="28" t="s">
        <v>429</v>
      </c>
      <c r="B604" s="28" t="s">
        <v>26</v>
      </c>
      <c r="C604" s="28" t="s">
        <v>114</v>
      </c>
      <c r="D604" s="28" t="s">
        <v>432</v>
      </c>
      <c r="E604" s="35"/>
      <c r="F604" s="29" t="s">
        <v>433</v>
      </c>
      <c r="G604" s="30">
        <f t="shared" si="1987"/>
        <v>4171.6000000000004</v>
      </c>
      <c r="H604" s="30">
        <f t="shared" si="1988"/>
        <v>4285.6999999999998</v>
      </c>
      <c r="I604" s="30">
        <f t="shared" si="1989"/>
        <v>4285.6999999999998</v>
      </c>
      <c r="J604" s="30">
        <f t="shared" si="1990"/>
        <v>0</v>
      </c>
      <c r="K604" s="30">
        <f t="shared" si="1991"/>
        <v>0</v>
      </c>
      <c r="L604" s="30">
        <f t="shared" si="1992"/>
        <v>0</v>
      </c>
      <c r="M604" s="30">
        <f t="shared" si="1941"/>
        <v>4171.6000000000004</v>
      </c>
      <c r="N604" s="30">
        <f t="shared" si="1942"/>
        <v>4285.6999999999998</v>
      </c>
      <c r="O604" s="30">
        <f t="shared" si="1943"/>
        <v>4285.6999999999998</v>
      </c>
      <c r="P604" s="30">
        <f t="shared" si="1993"/>
        <v>0</v>
      </c>
      <c r="Q604" s="30">
        <f t="shared" si="1994"/>
        <v>0</v>
      </c>
      <c r="R604" s="30">
        <f t="shared" si="1995"/>
        <v>0</v>
      </c>
      <c r="S604" s="30">
        <f t="shared" si="1996"/>
        <v>0</v>
      </c>
      <c r="T604" s="30">
        <f t="shared" si="1997"/>
        <v>0</v>
      </c>
      <c r="U604" s="30">
        <f t="shared" si="1998"/>
        <v>0</v>
      </c>
      <c r="V604" s="30">
        <f t="shared" si="1999"/>
        <v>0</v>
      </c>
      <c r="W604" s="30">
        <f t="shared" si="2000"/>
        <v>0</v>
      </c>
      <c r="X604" s="30">
        <f t="shared" si="2001"/>
        <v>0</v>
      </c>
      <c r="Y604" s="30">
        <f t="shared" si="2002"/>
        <v>0</v>
      </c>
      <c r="Z604" s="30">
        <f t="shared" si="2003"/>
        <v>0</v>
      </c>
      <c r="AA604" s="30">
        <f t="shared" si="2004"/>
        <v>0</v>
      </c>
      <c r="AB604" s="30">
        <f t="shared" si="2005"/>
        <v>0</v>
      </c>
      <c r="AC604" s="30">
        <f t="shared" si="1852"/>
        <v>4171.6000000000004</v>
      </c>
      <c r="AD604" s="30">
        <f t="shared" si="1853"/>
        <v>4285.6999999999998</v>
      </c>
      <c r="AE604" s="30">
        <f t="shared" si="1854"/>
        <v>4285.6999999999998</v>
      </c>
      <c r="AF604" s="30">
        <f t="shared" si="2006"/>
        <v>0</v>
      </c>
      <c r="AG604" s="30">
        <f t="shared" si="1855"/>
        <v>4171.6000000000004</v>
      </c>
      <c r="AH604" s="30">
        <f t="shared" si="1856"/>
        <v>4285.6999999999998</v>
      </c>
      <c r="AI604" s="30">
        <f t="shared" si="1857"/>
        <v>4285.6999999999998</v>
      </c>
      <c r="AJ604" s="30">
        <f t="shared" si="2007"/>
        <v>0</v>
      </c>
      <c r="AK604" s="30">
        <f t="shared" si="2008"/>
        <v>0</v>
      </c>
      <c r="AL604" s="30">
        <f t="shared" si="2009"/>
        <v>0</v>
      </c>
      <c r="AM604" s="30">
        <f t="shared" si="2010"/>
        <v>0</v>
      </c>
      <c r="AN604" s="30">
        <f t="shared" si="2011"/>
        <v>0</v>
      </c>
      <c r="AO604" s="30">
        <f t="shared" si="2012"/>
        <v>0</v>
      </c>
      <c r="AP604" s="30">
        <f t="shared" si="2013"/>
        <v>0</v>
      </c>
      <c r="AQ604" s="30">
        <f t="shared" si="2014"/>
        <v>0</v>
      </c>
      <c r="AR604" s="30">
        <f t="shared" si="2015"/>
        <v>0</v>
      </c>
      <c r="AS604" s="30">
        <f t="shared" si="1803"/>
        <v>4171.6000000000004</v>
      </c>
      <c r="AT604" s="30">
        <f t="shared" si="1804"/>
        <v>4285.6999999999998</v>
      </c>
      <c r="AU604" s="30">
        <f t="shared" si="1805"/>
        <v>4285.6999999999998</v>
      </c>
      <c r="AV604" s="30">
        <f t="shared" si="2016"/>
        <v>0</v>
      </c>
      <c r="AW604" s="30">
        <f t="shared" si="2017"/>
        <v>0</v>
      </c>
      <c r="AX604" s="30">
        <f t="shared" si="2018"/>
        <v>0</v>
      </c>
      <c r="AY604" s="30">
        <f t="shared" si="1806"/>
        <v>4171.6000000000004</v>
      </c>
      <c r="AZ604" s="30">
        <f t="shared" si="1807"/>
        <v>4285.6999999999998</v>
      </c>
      <c r="BA604" s="30">
        <f t="shared" si="1808"/>
        <v>4285.6999999999998</v>
      </c>
      <c r="BB604" s="30">
        <f t="shared" si="2019"/>
        <v>0</v>
      </c>
      <c r="BC604" s="30">
        <f t="shared" si="2020"/>
        <v>0</v>
      </c>
      <c r="BD604" s="30">
        <f t="shared" si="2021"/>
        <v>0</v>
      </c>
      <c r="BE604" s="30">
        <f t="shared" si="2022"/>
        <v>0</v>
      </c>
      <c r="BF604" s="30">
        <f t="shared" si="2023"/>
        <v>0</v>
      </c>
      <c r="BG604" s="30">
        <f t="shared" si="2024"/>
        <v>0</v>
      </c>
      <c r="BH604" s="30">
        <f t="shared" si="2025"/>
        <v>0</v>
      </c>
      <c r="BI604" s="30">
        <f t="shared" si="2026"/>
        <v>0</v>
      </c>
      <c r="BJ604" s="30">
        <f t="shared" si="2027"/>
        <v>0</v>
      </c>
      <c r="BK604" s="30">
        <f t="shared" si="2028"/>
        <v>0</v>
      </c>
      <c r="BL604" s="30">
        <f t="shared" si="1800"/>
        <v>4171.6000000000004</v>
      </c>
      <c r="BM604" s="30">
        <f t="shared" si="1801"/>
        <v>4285.6999999999998</v>
      </c>
      <c r="BN604" s="30">
        <f t="shared" si="1802"/>
        <v>4285.6999999999998</v>
      </c>
      <c r="BO604" s="30">
        <f t="shared" si="2029"/>
        <v>0</v>
      </c>
      <c r="BP604" s="31"/>
      <c r="BQ604" s="1"/>
      <c r="BR604" s="1"/>
      <c r="BS604" s="1"/>
      <c r="BT604" s="1"/>
      <c r="BU604" s="1"/>
      <c r="BV604" s="1"/>
      <c r="BW604" s="1"/>
      <c r="BX604" s="1"/>
      <c r="BY604" s="1"/>
    </row>
    <row r="605" ht="30">
      <c r="A605" s="28" t="s">
        <v>429</v>
      </c>
      <c r="B605" s="28" t="s">
        <v>26</v>
      </c>
      <c r="C605" s="28" t="s">
        <v>114</v>
      </c>
      <c r="D605" s="28" t="s">
        <v>434</v>
      </c>
      <c r="E605" s="35"/>
      <c r="F605" s="29" t="s">
        <v>435</v>
      </c>
      <c r="G605" s="30">
        <f>G606+G607</f>
        <v>4171.6000000000004</v>
      </c>
      <c r="H605" s="30">
        <f>H606+H607</f>
        <v>4285.6999999999998</v>
      </c>
      <c r="I605" s="30">
        <f>I606+I607</f>
        <v>4285.6999999999998</v>
      </c>
      <c r="J605" s="30">
        <f>J606+J607</f>
        <v>0</v>
      </c>
      <c r="K605" s="30">
        <f>K606+K607</f>
        <v>0</v>
      </c>
      <c r="L605" s="30">
        <f>L606+L607</f>
        <v>0</v>
      </c>
      <c r="M605" s="30">
        <f t="shared" si="1941"/>
        <v>4171.6000000000004</v>
      </c>
      <c r="N605" s="30">
        <f t="shared" si="1942"/>
        <v>4285.6999999999998</v>
      </c>
      <c r="O605" s="30">
        <f t="shared" si="1943"/>
        <v>4285.6999999999998</v>
      </c>
      <c r="P605" s="30">
        <f>P606+P607</f>
        <v>0</v>
      </c>
      <c r="Q605" s="30">
        <f>Q606+Q607</f>
        <v>0</v>
      </c>
      <c r="R605" s="30">
        <f>R606+R607</f>
        <v>0</v>
      </c>
      <c r="S605" s="30">
        <f>S606+S607</f>
        <v>0</v>
      </c>
      <c r="T605" s="30">
        <f>T606+T607</f>
        <v>0</v>
      </c>
      <c r="U605" s="30">
        <f>U606+U607</f>
        <v>0</v>
      </c>
      <c r="V605" s="30">
        <f>V606+V607</f>
        <v>0</v>
      </c>
      <c r="W605" s="30">
        <f>W606+W607</f>
        <v>0</v>
      </c>
      <c r="X605" s="30">
        <f>X606+X607</f>
        <v>0</v>
      </c>
      <c r="Y605" s="30">
        <f>Y606+Y607</f>
        <v>0</v>
      </c>
      <c r="Z605" s="30">
        <f>Z606+Z607</f>
        <v>0</v>
      </c>
      <c r="AA605" s="30">
        <f>AA606+AA607</f>
        <v>0</v>
      </c>
      <c r="AB605" s="30">
        <f>AB606+AB607</f>
        <v>0</v>
      </c>
      <c r="AC605" s="30">
        <f t="shared" si="1852"/>
        <v>4171.6000000000004</v>
      </c>
      <c r="AD605" s="30">
        <f t="shared" si="1853"/>
        <v>4285.6999999999998</v>
      </c>
      <c r="AE605" s="30">
        <f t="shared" si="1854"/>
        <v>4285.6999999999998</v>
      </c>
      <c r="AF605" s="30">
        <f>AF606+AF607</f>
        <v>0</v>
      </c>
      <c r="AG605" s="30">
        <f t="shared" si="1855"/>
        <v>4171.6000000000004</v>
      </c>
      <c r="AH605" s="30">
        <f t="shared" si="1856"/>
        <v>4285.6999999999998</v>
      </c>
      <c r="AI605" s="30">
        <f t="shared" si="1857"/>
        <v>4285.6999999999998</v>
      </c>
      <c r="AJ605" s="30">
        <f>AJ606+AJ607</f>
        <v>0</v>
      </c>
      <c r="AK605" s="30">
        <f>AK606+AK607</f>
        <v>0</v>
      </c>
      <c r="AL605" s="30">
        <f>AL606+AL607</f>
        <v>0</v>
      </c>
      <c r="AM605" s="30">
        <f>AM606+AM607</f>
        <v>0</v>
      </c>
      <c r="AN605" s="30">
        <f>AN606+AN607</f>
        <v>0</v>
      </c>
      <c r="AO605" s="30">
        <f>AO606+AO607</f>
        <v>0</v>
      </c>
      <c r="AP605" s="30">
        <f>AP606+AP607</f>
        <v>0</v>
      </c>
      <c r="AQ605" s="30">
        <f>AQ606+AQ607</f>
        <v>0</v>
      </c>
      <c r="AR605" s="30">
        <f>AR606+AR607</f>
        <v>0</v>
      </c>
      <c r="AS605" s="30">
        <f t="shared" si="1803"/>
        <v>4171.6000000000004</v>
      </c>
      <c r="AT605" s="30">
        <f t="shared" si="1804"/>
        <v>4285.6999999999998</v>
      </c>
      <c r="AU605" s="30">
        <f t="shared" si="1805"/>
        <v>4285.6999999999998</v>
      </c>
      <c r="AV605" s="30">
        <f>AV606+AV607</f>
        <v>0</v>
      </c>
      <c r="AW605" s="30">
        <f>AW606+AW607</f>
        <v>0</v>
      </c>
      <c r="AX605" s="30">
        <f>AX606+AX607</f>
        <v>0</v>
      </c>
      <c r="AY605" s="30">
        <f t="shared" si="1806"/>
        <v>4171.6000000000004</v>
      </c>
      <c r="AZ605" s="30">
        <f t="shared" si="1807"/>
        <v>4285.6999999999998</v>
      </c>
      <c r="BA605" s="30">
        <f t="shared" si="1808"/>
        <v>4285.6999999999998</v>
      </c>
      <c r="BB605" s="30">
        <f>BB606+BB607</f>
        <v>0</v>
      </c>
      <c r="BC605" s="30">
        <f>BC606+BC607</f>
        <v>0</v>
      </c>
      <c r="BD605" s="30">
        <f>BD606+BD607</f>
        <v>0</v>
      </c>
      <c r="BE605" s="30">
        <f>BE606+BE607</f>
        <v>0</v>
      </c>
      <c r="BF605" s="30">
        <f>BF606+BF607</f>
        <v>0</v>
      </c>
      <c r="BG605" s="30">
        <f>BG606+BG607</f>
        <v>0</v>
      </c>
      <c r="BH605" s="30">
        <f>BH606+BH607</f>
        <v>0</v>
      </c>
      <c r="BI605" s="30">
        <f>BI606+BI607</f>
        <v>0</v>
      </c>
      <c r="BJ605" s="30">
        <f>BJ606+BJ607</f>
        <v>0</v>
      </c>
      <c r="BK605" s="30">
        <f>BK606+BK607</f>
        <v>0</v>
      </c>
      <c r="BL605" s="30">
        <f t="shared" si="1800"/>
        <v>4171.6000000000004</v>
      </c>
      <c r="BM605" s="30">
        <f t="shared" si="1801"/>
        <v>4285.6999999999998</v>
      </c>
      <c r="BN605" s="30">
        <f t="shared" si="1802"/>
        <v>4285.6999999999998</v>
      </c>
      <c r="BO605" s="30">
        <f>BO606+BO607</f>
        <v>0</v>
      </c>
      <c r="BP605" s="31"/>
      <c r="BQ605" s="1"/>
      <c r="BR605" s="1"/>
      <c r="BS605" s="1"/>
      <c r="BT605" s="1"/>
      <c r="BU605" s="1"/>
      <c r="BV605" s="1"/>
      <c r="BW605" s="1"/>
      <c r="BX605" s="1"/>
      <c r="BY605" s="1"/>
    </row>
    <row r="606" ht="75">
      <c r="A606" s="28" t="s">
        <v>429</v>
      </c>
      <c r="B606" s="28" t="s">
        <v>26</v>
      </c>
      <c r="C606" s="28" t="s">
        <v>114</v>
      </c>
      <c r="D606" s="28" t="s">
        <v>434</v>
      </c>
      <c r="E606" s="28" t="s">
        <v>50</v>
      </c>
      <c r="F606" s="29" t="s">
        <v>51</v>
      </c>
      <c r="G606" s="30">
        <v>4009.5</v>
      </c>
      <c r="H606" s="30">
        <v>4122.5</v>
      </c>
      <c r="I606" s="30">
        <v>4122.5</v>
      </c>
      <c r="J606" s="30"/>
      <c r="K606" s="30"/>
      <c r="L606" s="30"/>
      <c r="M606" s="30">
        <f t="shared" si="1941"/>
        <v>4009.5</v>
      </c>
      <c r="N606" s="30">
        <f t="shared" si="1942"/>
        <v>4122.5</v>
      </c>
      <c r="O606" s="30">
        <f t="shared" si="1943"/>
        <v>4122.5</v>
      </c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>
        <f t="shared" si="1852"/>
        <v>4009.5</v>
      </c>
      <c r="AD606" s="30">
        <f t="shared" si="1853"/>
        <v>4122.5</v>
      </c>
      <c r="AE606" s="30">
        <f t="shared" si="1854"/>
        <v>4122.5</v>
      </c>
      <c r="AF606" s="30"/>
      <c r="AG606" s="30">
        <f t="shared" si="1855"/>
        <v>4009.5</v>
      </c>
      <c r="AH606" s="30">
        <f t="shared" si="1856"/>
        <v>4122.5</v>
      </c>
      <c r="AI606" s="30">
        <f t="shared" si="1857"/>
        <v>4122.5</v>
      </c>
      <c r="AJ606" s="30"/>
      <c r="AK606" s="30"/>
      <c r="AL606" s="30"/>
      <c r="AM606" s="30"/>
      <c r="AN606" s="30"/>
      <c r="AO606" s="30"/>
      <c r="AP606" s="30"/>
      <c r="AQ606" s="30"/>
      <c r="AR606" s="30"/>
      <c r="AS606" s="30">
        <f t="shared" si="1803"/>
        <v>4009.5</v>
      </c>
      <c r="AT606" s="30">
        <f t="shared" si="1804"/>
        <v>4122.5</v>
      </c>
      <c r="AU606" s="30">
        <f t="shared" si="1805"/>
        <v>4122.5</v>
      </c>
      <c r="AV606" s="30"/>
      <c r="AW606" s="30"/>
      <c r="AX606" s="30"/>
      <c r="AY606" s="30">
        <f t="shared" si="1806"/>
        <v>4009.5</v>
      </c>
      <c r="AZ606" s="30">
        <f t="shared" si="1807"/>
        <v>4122.5</v>
      </c>
      <c r="BA606" s="30">
        <f t="shared" si="1808"/>
        <v>4122.5</v>
      </c>
      <c r="BB606" s="30"/>
      <c r="BC606" s="30"/>
      <c r="BD606" s="30"/>
      <c r="BE606" s="30"/>
      <c r="BF606" s="30"/>
      <c r="BG606" s="30"/>
      <c r="BH606" s="30"/>
      <c r="BI606" s="30"/>
      <c r="BJ606" s="30"/>
      <c r="BK606" s="30"/>
      <c r="BL606" s="30">
        <f t="shared" si="1800"/>
        <v>4009.5</v>
      </c>
      <c r="BM606" s="30">
        <f t="shared" si="1801"/>
        <v>4122.5</v>
      </c>
      <c r="BN606" s="30">
        <f t="shared" si="1802"/>
        <v>4122.5</v>
      </c>
      <c r="BO606" s="30"/>
      <c r="BP606" s="31"/>
      <c r="BQ606" s="1"/>
      <c r="BR606" s="1"/>
      <c r="BS606" s="1"/>
      <c r="BT606" s="1"/>
      <c r="BU606" s="1"/>
      <c r="BV606" s="1"/>
      <c r="BW606" s="1"/>
      <c r="BX606" s="1"/>
      <c r="BY606" s="1"/>
    </row>
    <row r="607" ht="30">
      <c r="A607" s="28" t="s">
        <v>429</v>
      </c>
      <c r="B607" s="28" t="s">
        <v>26</v>
      </c>
      <c r="C607" s="28" t="s">
        <v>114</v>
      </c>
      <c r="D607" s="28" t="s">
        <v>434</v>
      </c>
      <c r="E607" s="28" t="s">
        <v>38</v>
      </c>
      <c r="F607" s="29" t="s">
        <v>39</v>
      </c>
      <c r="G607" s="30">
        <v>162.09999999999999</v>
      </c>
      <c r="H607" s="30">
        <v>163.19999999999999</v>
      </c>
      <c r="I607" s="30">
        <v>163.19999999999999</v>
      </c>
      <c r="J607" s="30"/>
      <c r="K607" s="30"/>
      <c r="L607" s="30"/>
      <c r="M607" s="30">
        <f t="shared" si="1941"/>
        <v>162.09999999999999</v>
      </c>
      <c r="N607" s="30">
        <f t="shared" si="1942"/>
        <v>163.19999999999999</v>
      </c>
      <c r="O607" s="30">
        <f t="shared" si="1943"/>
        <v>163.19999999999999</v>
      </c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>
        <f t="shared" si="1852"/>
        <v>162.09999999999999</v>
      </c>
      <c r="AD607" s="30">
        <f t="shared" si="1853"/>
        <v>163.19999999999999</v>
      </c>
      <c r="AE607" s="30">
        <f t="shared" si="1854"/>
        <v>163.19999999999999</v>
      </c>
      <c r="AF607" s="30"/>
      <c r="AG607" s="30">
        <f t="shared" si="1855"/>
        <v>162.09999999999999</v>
      </c>
      <c r="AH607" s="30">
        <f t="shared" si="1856"/>
        <v>163.19999999999999</v>
      </c>
      <c r="AI607" s="30">
        <f t="shared" si="1857"/>
        <v>163.19999999999999</v>
      </c>
      <c r="AJ607" s="30"/>
      <c r="AK607" s="30"/>
      <c r="AL607" s="30"/>
      <c r="AM607" s="30"/>
      <c r="AN607" s="30"/>
      <c r="AO607" s="30"/>
      <c r="AP607" s="30"/>
      <c r="AQ607" s="30"/>
      <c r="AR607" s="30"/>
      <c r="AS607" s="30">
        <f t="shared" si="1803"/>
        <v>162.09999999999999</v>
      </c>
      <c r="AT607" s="30">
        <f t="shared" si="1804"/>
        <v>163.19999999999999</v>
      </c>
      <c r="AU607" s="30">
        <f t="shared" si="1805"/>
        <v>163.19999999999999</v>
      </c>
      <c r="AV607" s="30"/>
      <c r="AW607" s="30"/>
      <c r="AX607" s="30"/>
      <c r="AY607" s="30">
        <f t="shared" si="1806"/>
        <v>162.09999999999999</v>
      </c>
      <c r="AZ607" s="30">
        <f t="shared" si="1807"/>
        <v>163.19999999999999</v>
      </c>
      <c r="BA607" s="30">
        <f t="shared" si="1808"/>
        <v>163.19999999999999</v>
      </c>
      <c r="BB607" s="30"/>
      <c r="BC607" s="30"/>
      <c r="BD607" s="30"/>
      <c r="BE607" s="30"/>
      <c r="BF607" s="30"/>
      <c r="BG607" s="30"/>
      <c r="BH607" s="30"/>
      <c r="BI607" s="30"/>
      <c r="BJ607" s="30"/>
      <c r="BK607" s="30"/>
      <c r="BL607" s="30">
        <f t="shared" si="1800"/>
        <v>162.09999999999999</v>
      </c>
      <c r="BM607" s="30">
        <f t="shared" si="1801"/>
        <v>163.19999999999999</v>
      </c>
      <c r="BN607" s="30">
        <f t="shared" si="1802"/>
        <v>163.19999999999999</v>
      </c>
      <c r="BO607" s="30"/>
      <c r="BP607" s="31"/>
      <c r="BQ607" s="1"/>
      <c r="BR607" s="1"/>
      <c r="BS607" s="1"/>
      <c r="BT607" s="1"/>
      <c r="BU607" s="1"/>
      <c r="BV607" s="1"/>
      <c r="BW607" s="1"/>
      <c r="BX607" s="1"/>
      <c r="BY607" s="1"/>
    </row>
    <row r="608" ht="30">
      <c r="A608" s="28" t="s">
        <v>429</v>
      </c>
      <c r="B608" s="28" t="s">
        <v>26</v>
      </c>
      <c r="C608" s="28" t="s">
        <v>114</v>
      </c>
      <c r="D608" s="28" t="s">
        <v>81</v>
      </c>
      <c r="E608" s="35"/>
      <c r="F608" s="29" t="s">
        <v>82</v>
      </c>
      <c r="G608" s="30">
        <f t="shared" ref="G608:G609" si="2030">G609</f>
        <v>76036.700000000012</v>
      </c>
      <c r="H608" s="30">
        <f t="shared" ref="H608:H609" si="2031">H609</f>
        <v>78072.400000000009</v>
      </c>
      <c r="I608" s="30">
        <f t="shared" ref="I608:I609" si="2032">I609</f>
        <v>78072.400000000009</v>
      </c>
      <c r="J608" s="30">
        <f t="shared" ref="J608:J609" si="2033">J609</f>
        <v>0</v>
      </c>
      <c r="K608" s="30">
        <f t="shared" ref="K608:K609" si="2034">K609</f>
        <v>0</v>
      </c>
      <c r="L608" s="30">
        <f t="shared" ref="L608:L609" si="2035">L609</f>
        <v>0</v>
      </c>
      <c r="M608" s="30">
        <f t="shared" si="1941"/>
        <v>76036.700000000012</v>
      </c>
      <c r="N608" s="30">
        <f t="shared" si="1942"/>
        <v>78072.400000000009</v>
      </c>
      <c r="O608" s="30">
        <f t="shared" si="1943"/>
        <v>78072.400000000009</v>
      </c>
      <c r="P608" s="30">
        <f t="shared" ref="P608:P609" si="2036">P609</f>
        <v>0</v>
      </c>
      <c r="Q608" s="30">
        <f t="shared" ref="Q608:Q609" si="2037">Q609</f>
        <v>0</v>
      </c>
      <c r="R608" s="30">
        <f t="shared" ref="R608:R609" si="2038">R609</f>
        <v>0</v>
      </c>
      <c r="S608" s="30">
        <f t="shared" ref="S608:S609" si="2039">S609</f>
        <v>0</v>
      </c>
      <c r="T608" s="30">
        <f t="shared" ref="T608:T609" si="2040">T609</f>
        <v>0</v>
      </c>
      <c r="U608" s="30">
        <f t="shared" ref="U608:U609" si="2041">U609</f>
        <v>0</v>
      </c>
      <c r="V608" s="30">
        <f t="shared" ref="V608:V609" si="2042">V609</f>
        <v>0</v>
      </c>
      <c r="W608" s="30">
        <f t="shared" ref="W608:W609" si="2043">W609</f>
        <v>0</v>
      </c>
      <c r="X608" s="30">
        <f t="shared" ref="X608:X609" si="2044">X609</f>
        <v>0</v>
      </c>
      <c r="Y608" s="30">
        <f t="shared" ref="Y608:Y609" si="2045">Y609</f>
        <v>0</v>
      </c>
      <c r="Z608" s="30">
        <f t="shared" ref="Z608:Z609" si="2046">Z609</f>
        <v>0</v>
      </c>
      <c r="AA608" s="30">
        <f t="shared" ref="AA608:AA609" si="2047">AA609</f>
        <v>0</v>
      </c>
      <c r="AB608" s="30">
        <f t="shared" ref="AB608:AB609" si="2048">AB609</f>
        <v>0</v>
      </c>
      <c r="AC608" s="30">
        <f t="shared" si="1852"/>
        <v>76036.700000000012</v>
      </c>
      <c r="AD608" s="30">
        <f t="shared" si="1853"/>
        <v>78072.400000000009</v>
      </c>
      <c r="AE608" s="30">
        <f t="shared" si="1854"/>
        <v>78072.400000000009</v>
      </c>
      <c r="AF608" s="30">
        <f t="shared" ref="AF608:AF609" si="2049">AF609</f>
        <v>0</v>
      </c>
      <c r="AG608" s="30">
        <f t="shared" si="1855"/>
        <v>76036.700000000012</v>
      </c>
      <c r="AH608" s="30">
        <f t="shared" si="1856"/>
        <v>78072.400000000009</v>
      </c>
      <c r="AI608" s="30">
        <f t="shared" si="1857"/>
        <v>78072.400000000009</v>
      </c>
      <c r="AJ608" s="30">
        <f t="shared" ref="AJ608:AJ609" si="2050">AJ609</f>
        <v>0</v>
      </c>
      <c r="AK608" s="30">
        <f t="shared" ref="AK608:AK609" si="2051">AK609</f>
        <v>0</v>
      </c>
      <c r="AL608" s="30">
        <f t="shared" ref="AL608:AL609" si="2052">AL609</f>
        <v>-1012.7</v>
      </c>
      <c r="AM608" s="30">
        <f t="shared" ref="AM608:AM609" si="2053">AM609</f>
        <v>0</v>
      </c>
      <c r="AN608" s="30">
        <f t="shared" ref="AN608:AN609" si="2054">AN609</f>
        <v>0</v>
      </c>
      <c r="AO608" s="30">
        <f t="shared" ref="AO608:AO609" si="2055">AO609</f>
        <v>0</v>
      </c>
      <c r="AP608" s="30">
        <f t="shared" ref="AP608:AP609" si="2056">AP609</f>
        <v>0</v>
      </c>
      <c r="AQ608" s="30">
        <f t="shared" ref="AQ608:AQ609" si="2057">AQ609</f>
        <v>0</v>
      </c>
      <c r="AR608" s="30">
        <f t="shared" ref="AR608:AR609" si="2058">AR609</f>
        <v>0</v>
      </c>
      <c r="AS608" s="30">
        <f t="shared" si="1803"/>
        <v>75024.000000000015</v>
      </c>
      <c r="AT608" s="30">
        <f t="shared" si="1804"/>
        <v>78072.400000000009</v>
      </c>
      <c r="AU608" s="30">
        <f t="shared" si="1805"/>
        <v>78072.400000000009</v>
      </c>
      <c r="AV608" s="30">
        <f t="shared" ref="AV608:AV609" si="2059">AV609</f>
        <v>0</v>
      </c>
      <c r="AW608" s="30">
        <f t="shared" ref="AW608:AW609" si="2060">AW609</f>
        <v>0</v>
      </c>
      <c r="AX608" s="30">
        <f t="shared" ref="AX608:AX609" si="2061">AX609</f>
        <v>0</v>
      </c>
      <c r="AY608" s="30">
        <f t="shared" si="1806"/>
        <v>75024.000000000015</v>
      </c>
      <c r="AZ608" s="30">
        <f t="shared" si="1807"/>
        <v>78072.400000000009</v>
      </c>
      <c r="BA608" s="30">
        <f t="shared" si="1808"/>
        <v>78072.400000000009</v>
      </c>
      <c r="BB608" s="30">
        <f t="shared" ref="BB608:BB609" si="2062">BB609</f>
        <v>0</v>
      </c>
      <c r="BC608" s="30">
        <f t="shared" ref="BC608:BC609" si="2063">BC609</f>
        <v>0</v>
      </c>
      <c r="BD608" s="30">
        <f t="shared" ref="BD608:BD609" si="2064">BD609</f>
        <v>0</v>
      </c>
      <c r="BE608" s="30">
        <f t="shared" ref="BE608:BE609" si="2065">BE609</f>
        <v>0</v>
      </c>
      <c r="BF608" s="30">
        <f t="shared" ref="BF608:BF609" si="2066">BF609</f>
        <v>0</v>
      </c>
      <c r="BG608" s="30">
        <f t="shared" ref="BG608:BG609" si="2067">BG609</f>
        <v>0</v>
      </c>
      <c r="BH608" s="30">
        <f t="shared" ref="BH608:BH609" si="2068">BH609</f>
        <v>0</v>
      </c>
      <c r="BI608" s="30">
        <f t="shared" ref="BI608:BI609" si="2069">BI609</f>
        <v>0</v>
      </c>
      <c r="BJ608" s="30">
        <f t="shared" ref="BJ608:BJ609" si="2070">BJ609</f>
        <v>0</v>
      </c>
      <c r="BK608" s="30">
        <f t="shared" ref="BK608:BK609" si="2071">BK609</f>
        <v>0</v>
      </c>
      <c r="BL608" s="30">
        <f t="shared" si="1800"/>
        <v>75024.000000000015</v>
      </c>
      <c r="BM608" s="30">
        <f t="shared" si="1801"/>
        <v>78072.400000000009</v>
      </c>
      <c r="BN608" s="30">
        <f t="shared" si="1802"/>
        <v>78072.400000000009</v>
      </c>
      <c r="BO608" s="30">
        <f t="shared" ref="BO608:BO609" si="2072">BO609</f>
        <v>0</v>
      </c>
      <c r="BP608" s="31"/>
      <c r="BQ608" s="1"/>
      <c r="BR608" s="1"/>
      <c r="BS608" s="1"/>
      <c r="BT608" s="1"/>
      <c r="BU608" s="1"/>
      <c r="BV608" s="1"/>
      <c r="BW608" s="1"/>
      <c r="BX608" s="1"/>
      <c r="BY608" s="1"/>
    </row>
    <row r="609" ht="30">
      <c r="A609" s="28" t="s">
        <v>429</v>
      </c>
      <c r="B609" s="28" t="s">
        <v>26</v>
      </c>
      <c r="C609" s="28" t="s">
        <v>114</v>
      </c>
      <c r="D609" s="28" t="s">
        <v>436</v>
      </c>
      <c r="E609" s="35"/>
      <c r="F609" s="29" t="s">
        <v>437</v>
      </c>
      <c r="G609" s="30">
        <f t="shared" si="2030"/>
        <v>76036.700000000012</v>
      </c>
      <c r="H609" s="30">
        <f t="shared" si="2031"/>
        <v>78072.400000000009</v>
      </c>
      <c r="I609" s="30">
        <f t="shared" si="2032"/>
        <v>78072.400000000009</v>
      </c>
      <c r="J609" s="30">
        <f t="shared" si="2033"/>
        <v>0</v>
      </c>
      <c r="K609" s="30">
        <f t="shared" si="2034"/>
        <v>0</v>
      </c>
      <c r="L609" s="30">
        <f t="shared" si="2035"/>
        <v>0</v>
      </c>
      <c r="M609" s="30">
        <f t="shared" si="1941"/>
        <v>76036.700000000012</v>
      </c>
      <c r="N609" s="30">
        <f t="shared" si="1942"/>
        <v>78072.400000000009</v>
      </c>
      <c r="O609" s="30">
        <f t="shared" si="1943"/>
        <v>78072.400000000009</v>
      </c>
      <c r="P609" s="30">
        <f t="shared" si="2036"/>
        <v>0</v>
      </c>
      <c r="Q609" s="30">
        <f t="shared" si="2037"/>
        <v>0</v>
      </c>
      <c r="R609" s="30">
        <f t="shared" si="2038"/>
        <v>0</v>
      </c>
      <c r="S609" s="30">
        <f t="shared" si="2039"/>
        <v>0</v>
      </c>
      <c r="T609" s="30">
        <f t="shared" si="2040"/>
        <v>0</v>
      </c>
      <c r="U609" s="30">
        <f t="shared" si="2041"/>
        <v>0</v>
      </c>
      <c r="V609" s="30">
        <f t="shared" si="2042"/>
        <v>0</v>
      </c>
      <c r="W609" s="30">
        <f t="shared" si="2043"/>
        <v>0</v>
      </c>
      <c r="X609" s="30">
        <f t="shared" si="2044"/>
        <v>0</v>
      </c>
      <c r="Y609" s="30">
        <f t="shared" si="2045"/>
        <v>0</v>
      </c>
      <c r="Z609" s="30">
        <f t="shared" si="2046"/>
        <v>0</v>
      </c>
      <c r="AA609" s="30">
        <f t="shared" si="2047"/>
        <v>0</v>
      </c>
      <c r="AB609" s="30">
        <f t="shared" si="2048"/>
        <v>0</v>
      </c>
      <c r="AC609" s="30">
        <f t="shared" si="1852"/>
        <v>76036.700000000012</v>
      </c>
      <c r="AD609" s="30">
        <f t="shared" si="1853"/>
        <v>78072.400000000009</v>
      </c>
      <c r="AE609" s="30">
        <f t="shared" si="1854"/>
        <v>78072.400000000009</v>
      </c>
      <c r="AF609" s="30">
        <f t="shared" si="2049"/>
        <v>0</v>
      </c>
      <c r="AG609" s="30">
        <f t="shared" si="1855"/>
        <v>76036.700000000012</v>
      </c>
      <c r="AH609" s="30">
        <f t="shared" si="1856"/>
        <v>78072.400000000009</v>
      </c>
      <c r="AI609" s="30">
        <f t="shared" si="1857"/>
        <v>78072.400000000009</v>
      </c>
      <c r="AJ609" s="30">
        <f t="shared" si="2050"/>
        <v>0</v>
      </c>
      <c r="AK609" s="30">
        <f t="shared" si="2051"/>
        <v>0</v>
      </c>
      <c r="AL609" s="30">
        <f t="shared" si="2052"/>
        <v>-1012.7</v>
      </c>
      <c r="AM609" s="30">
        <f t="shared" si="2053"/>
        <v>0</v>
      </c>
      <c r="AN609" s="30">
        <f t="shared" si="2054"/>
        <v>0</v>
      </c>
      <c r="AO609" s="30">
        <f t="shared" si="2055"/>
        <v>0</v>
      </c>
      <c r="AP609" s="30">
        <f t="shared" si="2056"/>
        <v>0</v>
      </c>
      <c r="AQ609" s="30">
        <f t="shared" si="2057"/>
        <v>0</v>
      </c>
      <c r="AR609" s="30">
        <f t="shared" si="2058"/>
        <v>0</v>
      </c>
      <c r="AS609" s="30">
        <f t="shared" si="1803"/>
        <v>75024.000000000015</v>
      </c>
      <c r="AT609" s="30">
        <f t="shared" si="1804"/>
        <v>78072.400000000009</v>
      </c>
      <c r="AU609" s="30">
        <f t="shared" si="1805"/>
        <v>78072.400000000009</v>
      </c>
      <c r="AV609" s="30">
        <f t="shared" si="2059"/>
        <v>0</v>
      </c>
      <c r="AW609" s="30">
        <f t="shared" si="2060"/>
        <v>0</v>
      </c>
      <c r="AX609" s="30">
        <f t="shared" si="2061"/>
        <v>0</v>
      </c>
      <c r="AY609" s="30">
        <f t="shared" si="1806"/>
        <v>75024.000000000015</v>
      </c>
      <c r="AZ609" s="30">
        <f t="shared" si="1807"/>
        <v>78072.400000000009</v>
      </c>
      <c r="BA609" s="30">
        <f t="shared" si="1808"/>
        <v>78072.400000000009</v>
      </c>
      <c r="BB609" s="30">
        <f t="shared" si="2062"/>
        <v>0</v>
      </c>
      <c r="BC609" s="30">
        <f t="shared" si="2063"/>
        <v>0</v>
      </c>
      <c r="BD609" s="30">
        <f t="shared" si="2064"/>
        <v>0</v>
      </c>
      <c r="BE609" s="30">
        <f t="shared" si="2065"/>
        <v>0</v>
      </c>
      <c r="BF609" s="30">
        <f t="shared" si="2066"/>
        <v>0</v>
      </c>
      <c r="BG609" s="30">
        <f t="shared" si="2067"/>
        <v>0</v>
      </c>
      <c r="BH609" s="30">
        <f t="shared" si="2068"/>
        <v>0</v>
      </c>
      <c r="BI609" s="30">
        <f t="shared" si="2069"/>
        <v>0</v>
      </c>
      <c r="BJ609" s="30">
        <f t="shared" si="2070"/>
        <v>0</v>
      </c>
      <c r="BK609" s="30">
        <f t="shared" si="2071"/>
        <v>0</v>
      </c>
      <c r="BL609" s="30">
        <f t="shared" si="1800"/>
        <v>75024.000000000015</v>
      </c>
      <c r="BM609" s="30">
        <f t="shared" si="1801"/>
        <v>78072.400000000009</v>
      </c>
      <c r="BN609" s="30">
        <f t="shared" si="1802"/>
        <v>78072.400000000009</v>
      </c>
      <c r="BO609" s="30">
        <f t="shared" si="2072"/>
        <v>0</v>
      </c>
      <c r="BP609" s="31"/>
      <c r="BQ609" s="1"/>
      <c r="BR609" s="1"/>
      <c r="BS609" s="1"/>
      <c r="BT609" s="1"/>
      <c r="BU609" s="1"/>
      <c r="BV609" s="1"/>
      <c r="BW609" s="1"/>
      <c r="BX609" s="1"/>
      <c r="BY609" s="1"/>
    </row>
    <row r="610" ht="15">
      <c r="A610" s="28" t="s">
        <v>429</v>
      </c>
      <c r="B610" s="28" t="s">
        <v>26</v>
      </c>
      <c r="C610" s="28" t="s">
        <v>114</v>
      </c>
      <c r="D610" s="28" t="s">
        <v>438</v>
      </c>
      <c r="E610" s="35"/>
      <c r="F610" s="29" t="s">
        <v>49</v>
      </c>
      <c r="G610" s="30">
        <f>G611+G612</f>
        <v>76036.700000000012</v>
      </c>
      <c r="H610" s="30">
        <f>H611+H612</f>
        <v>78072.400000000009</v>
      </c>
      <c r="I610" s="30">
        <f>I611+I612</f>
        <v>78072.400000000009</v>
      </c>
      <c r="J610" s="30">
        <f>J611+J612</f>
        <v>0</v>
      </c>
      <c r="K610" s="30">
        <f>K611+K612</f>
        <v>0</v>
      </c>
      <c r="L610" s="30">
        <f>L611+L612</f>
        <v>0</v>
      </c>
      <c r="M610" s="30">
        <f t="shared" si="1941"/>
        <v>76036.700000000012</v>
      </c>
      <c r="N610" s="30">
        <f t="shared" si="1942"/>
        <v>78072.400000000009</v>
      </c>
      <c r="O610" s="30">
        <f t="shared" si="1943"/>
        <v>78072.400000000009</v>
      </c>
      <c r="P610" s="30">
        <f>P611+P612</f>
        <v>0</v>
      </c>
      <c r="Q610" s="30">
        <f>Q611+Q612</f>
        <v>0</v>
      </c>
      <c r="R610" s="30">
        <f>R611+R612</f>
        <v>0</v>
      </c>
      <c r="S610" s="30">
        <f>S611+S612</f>
        <v>0</v>
      </c>
      <c r="T610" s="30">
        <f>T611+T612</f>
        <v>0</v>
      </c>
      <c r="U610" s="30">
        <f>U611+U612</f>
        <v>0</v>
      </c>
      <c r="V610" s="30">
        <f>V611+V612</f>
        <v>0</v>
      </c>
      <c r="W610" s="30">
        <f>W611+W612</f>
        <v>0</v>
      </c>
      <c r="X610" s="30">
        <f>X611+X612</f>
        <v>0</v>
      </c>
      <c r="Y610" s="30">
        <f>Y611+Y612</f>
        <v>0</v>
      </c>
      <c r="Z610" s="30">
        <f>Z611+Z612</f>
        <v>0</v>
      </c>
      <c r="AA610" s="30">
        <f>AA611+AA612</f>
        <v>0</v>
      </c>
      <c r="AB610" s="30">
        <f>AB611+AB612</f>
        <v>0</v>
      </c>
      <c r="AC610" s="30">
        <f t="shared" si="1852"/>
        <v>76036.700000000012</v>
      </c>
      <c r="AD610" s="30">
        <f t="shared" si="1853"/>
        <v>78072.400000000009</v>
      </c>
      <c r="AE610" s="30">
        <f t="shared" si="1854"/>
        <v>78072.400000000009</v>
      </c>
      <c r="AF610" s="30">
        <f>AF611+AF612</f>
        <v>0</v>
      </c>
      <c r="AG610" s="30">
        <f t="shared" si="1855"/>
        <v>76036.700000000012</v>
      </c>
      <c r="AH610" s="30">
        <f t="shared" si="1856"/>
        <v>78072.400000000009</v>
      </c>
      <c r="AI610" s="30">
        <f t="shared" si="1857"/>
        <v>78072.400000000009</v>
      </c>
      <c r="AJ610" s="30">
        <f>AJ611+AJ612</f>
        <v>0</v>
      </c>
      <c r="AK610" s="30">
        <f>AK611+AK612</f>
        <v>0</v>
      </c>
      <c r="AL610" s="30">
        <f>AL611+AL612</f>
        <v>-1012.7</v>
      </c>
      <c r="AM610" s="30">
        <f>AM611+AM612</f>
        <v>0</v>
      </c>
      <c r="AN610" s="30">
        <f>AN611+AN612</f>
        <v>0</v>
      </c>
      <c r="AO610" s="30">
        <f>AO611+AO612</f>
        <v>0</v>
      </c>
      <c r="AP610" s="30">
        <f>AP611+AP612</f>
        <v>0</v>
      </c>
      <c r="AQ610" s="30">
        <f>AQ611+AQ612</f>
        <v>0</v>
      </c>
      <c r="AR610" s="30">
        <f>AR611+AR612</f>
        <v>0</v>
      </c>
      <c r="AS610" s="30">
        <f t="shared" si="1803"/>
        <v>75024.000000000015</v>
      </c>
      <c r="AT610" s="30">
        <f t="shared" si="1804"/>
        <v>78072.400000000009</v>
      </c>
      <c r="AU610" s="30">
        <f t="shared" si="1805"/>
        <v>78072.400000000009</v>
      </c>
      <c r="AV610" s="30">
        <f>AV611+AV612</f>
        <v>0</v>
      </c>
      <c r="AW610" s="30">
        <f>AW611+AW612</f>
        <v>0</v>
      </c>
      <c r="AX610" s="30">
        <f>AX611+AX612</f>
        <v>0</v>
      </c>
      <c r="AY610" s="30">
        <f t="shared" si="1806"/>
        <v>75024.000000000015</v>
      </c>
      <c r="AZ610" s="30">
        <f t="shared" si="1807"/>
        <v>78072.400000000009</v>
      </c>
      <c r="BA610" s="30">
        <f t="shared" si="1808"/>
        <v>78072.400000000009</v>
      </c>
      <c r="BB610" s="30">
        <f>BB611+BB612</f>
        <v>0</v>
      </c>
      <c r="BC610" s="30">
        <f>BC611+BC612</f>
        <v>0</v>
      </c>
      <c r="BD610" s="30">
        <f>BD611+BD612</f>
        <v>0</v>
      </c>
      <c r="BE610" s="30">
        <f>BE611+BE612</f>
        <v>0</v>
      </c>
      <c r="BF610" s="30">
        <f>BF611+BF612</f>
        <v>0</v>
      </c>
      <c r="BG610" s="30">
        <f>BG611+BG612</f>
        <v>0</v>
      </c>
      <c r="BH610" s="30">
        <f>BH611+BH612</f>
        <v>0</v>
      </c>
      <c r="BI610" s="30">
        <f>BI611+BI612</f>
        <v>0</v>
      </c>
      <c r="BJ610" s="30">
        <f>BJ611+BJ612</f>
        <v>0</v>
      </c>
      <c r="BK610" s="30">
        <f>BK611+BK612</f>
        <v>0</v>
      </c>
      <c r="BL610" s="30">
        <f t="shared" si="1800"/>
        <v>75024.000000000015</v>
      </c>
      <c r="BM610" s="30">
        <f t="shared" si="1801"/>
        <v>78072.400000000009</v>
      </c>
      <c r="BN610" s="30">
        <f t="shared" si="1802"/>
        <v>78072.400000000009</v>
      </c>
      <c r="BO610" s="30">
        <f>BO611+BO612</f>
        <v>0</v>
      </c>
      <c r="BP610" s="31"/>
      <c r="BQ610" s="1"/>
      <c r="BR610" s="1"/>
      <c r="BS610" s="1"/>
      <c r="BT610" s="1"/>
      <c r="BU610" s="1"/>
      <c r="BV610" s="1"/>
      <c r="BW610" s="1"/>
      <c r="BX610" s="1"/>
      <c r="BY610" s="1"/>
    </row>
    <row r="611" ht="75">
      <c r="A611" s="28" t="s">
        <v>429</v>
      </c>
      <c r="B611" s="28" t="s">
        <v>26</v>
      </c>
      <c r="C611" s="28" t="s">
        <v>114</v>
      </c>
      <c r="D611" s="28" t="s">
        <v>438</v>
      </c>
      <c r="E611" s="28" t="s">
        <v>50</v>
      </c>
      <c r="F611" s="29" t="s">
        <v>51</v>
      </c>
      <c r="G611" s="30">
        <v>72238.600000000006</v>
      </c>
      <c r="H611" s="30">
        <v>74274.300000000003</v>
      </c>
      <c r="I611" s="30">
        <v>74274.300000000003</v>
      </c>
      <c r="J611" s="30"/>
      <c r="K611" s="30"/>
      <c r="L611" s="30"/>
      <c r="M611" s="30">
        <f t="shared" si="1941"/>
        <v>72238.600000000006</v>
      </c>
      <c r="N611" s="30">
        <f t="shared" si="1942"/>
        <v>74274.300000000003</v>
      </c>
      <c r="O611" s="30">
        <f t="shared" si="1943"/>
        <v>74274.300000000003</v>
      </c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>
        <f t="shared" si="1852"/>
        <v>72238.600000000006</v>
      </c>
      <c r="AD611" s="30">
        <f t="shared" si="1853"/>
        <v>74274.300000000003</v>
      </c>
      <c r="AE611" s="30">
        <f t="shared" si="1854"/>
        <v>74274.300000000003</v>
      </c>
      <c r="AF611" s="30"/>
      <c r="AG611" s="30">
        <f t="shared" si="1855"/>
        <v>72238.600000000006</v>
      </c>
      <c r="AH611" s="30">
        <f t="shared" si="1856"/>
        <v>74274.300000000003</v>
      </c>
      <c r="AI611" s="30">
        <f t="shared" si="1857"/>
        <v>74274.300000000003</v>
      </c>
      <c r="AJ611" s="30"/>
      <c r="AK611" s="30"/>
      <c r="AL611" s="30">
        <v>-1012.7</v>
      </c>
      <c r="AM611" s="30"/>
      <c r="AN611" s="30"/>
      <c r="AO611" s="30"/>
      <c r="AP611" s="30"/>
      <c r="AQ611" s="30"/>
      <c r="AR611" s="30"/>
      <c r="AS611" s="30">
        <f t="shared" si="1803"/>
        <v>71225.900000000009</v>
      </c>
      <c r="AT611" s="30">
        <f t="shared" si="1804"/>
        <v>74274.300000000003</v>
      </c>
      <c r="AU611" s="30">
        <f t="shared" si="1805"/>
        <v>74274.300000000003</v>
      </c>
      <c r="AV611" s="30"/>
      <c r="AW611" s="30"/>
      <c r="AX611" s="30"/>
      <c r="AY611" s="30">
        <f t="shared" si="1806"/>
        <v>71225.900000000009</v>
      </c>
      <c r="AZ611" s="30">
        <f t="shared" si="1807"/>
        <v>74274.300000000003</v>
      </c>
      <c r="BA611" s="30">
        <f t="shared" si="1808"/>
        <v>74274.300000000003</v>
      </c>
      <c r="BB611" s="30"/>
      <c r="BC611" s="30"/>
      <c r="BD611" s="30"/>
      <c r="BE611" s="30"/>
      <c r="BF611" s="30"/>
      <c r="BG611" s="30"/>
      <c r="BH611" s="30"/>
      <c r="BI611" s="30"/>
      <c r="BJ611" s="30"/>
      <c r="BK611" s="30"/>
      <c r="BL611" s="30">
        <f t="shared" si="1800"/>
        <v>71225.900000000009</v>
      </c>
      <c r="BM611" s="30">
        <f t="shared" si="1801"/>
        <v>74274.300000000003</v>
      </c>
      <c r="BN611" s="30">
        <f t="shared" si="1802"/>
        <v>74274.300000000003</v>
      </c>
      <c r="BO611" s="30"/>
      <c r="BP611" s="31"/>
      <c r="BQ611" s="1"/>
      <c r="BR611" s="1"/>
      <c r="BS611" s="1"/>
      <c r="BT611" s="1"/>
      <c r="BU611" s="1"/>
      <c r="BV611" s="1"/>
      <c r="BW611" s="1"/>
      <c r="BX611" s="1"/>
      <c r="BY611" s="1"/>
    </row>
    <row r="612" ht="30">
      <c r="A612" s="28" t="s">
        <v>429</v>
      </c>
      <c r="B612" s="28" t="s">
        <v>26</v>
      </c>
      <c r="C612" s="28" t="s">
        <v>114</v>
      </c>
      <c r="D612" s="28" t="s">
        <v>438</v>
      </c>
      <c r="E612" s="28" t="s">
        <v>38</v>
      </c>
      <c r="F612" s="29" t="s">
        <v>39</v>
      </c>
      <c r="G612" s="30">
        <v>3798.0999999999999</v>
      </c>
      <c r="H612" s="30">
        <v>3798.0999999999999</v>
      </c>
      <c r="I612" s="30">
        <v>3798.0999999999999</v>
      </c>
      <c r="J612" s="30"/>
      <c r="K612" s="30"/>
      <c r="L612" s="30"/>
      <c r="M612" s="30">
        <f t="shared" si="1941"/>
        <v>3798.0999999999999</v>
      </c>
      <c r="N612" s="30">
        <f t="shared" si="1942"/>
        <v>3798.0999999999999</v>
      </c>
      <c r="O612" s="30">
        <f t="shared" si="1943"/>
        <v>3798.0999999999999</v>
      </c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>
        <f t="shared" si="1852"/>
        <v>3798.0999999999999</v>
      </c>
      <c r="AD612" s="30">
        <f t="shared" si="1853"/>
        <v>3798.0999999999999</v>
      </c>
      <c r="AE612" s="30">
        <f t="shared" si="1854"/>
        <v>3798.0999999999999</v>
      </c>
      <c r="AF612" s="30"/>
      <c r="AG612" s="30">
        <f t="shared" si="1855"/>
        <v>3798.0999999999999</v>
      </c>
      <c r="AH612" s="30">
        <f t="shared" si="1856"/>
        <v>3798.0999999999999</v>
      </c>
      <c r="AI612" s="30">
        <f t="shared" si="1857"/>
        <v>3798.0999999999999</v>
      </c>
      <c r="AJ612" s="30"/>
      <c r="AK612" s="30"/>
      <c r="AL612" s="30"/>
      <c r="AM612" s="30"/>
      <c r="AN612" s="30"/>
      <c r="AO612" s="30"/>
      <c r="AP612" s="30"/>
      <c r="AQ612" s="30"/>
      <c r="AR612" s="30"/>
      <c r="AS612" s="30">
        <f t="shared" si="1803"/>
        <v>3798.0999999999999</v>
      </c>
      <c r="AT612" s="30">
        <f t="shared" si="1804"/>
        <v>3798.0999999999999</v>
      </c>
      <c r="AU612" s="30">
        <f t="shared" si="1805"/>
        <v>3798.0999999999999</v>
      </c>
      <c r="AV612" s="30"/>
      <c r="AW612" s="30"/>
      <c r="AX612" s="30"/>
      <c r="AY612" s="30">
        <f t="shared" si="1806"/>
        <v>3798.0999999999999</v>
      </c>
      <c r="AZ612" s="30">
        <f t="shared" si="1807"/>
        <v>3798.0999999999999</v>
      </c>
      <c r="BA612" s="30">
        <f t="shared" si="1808"/>
        <v>3798.0999999999999</v>
      </c>
      <c r="BB612" s="30"/>
      <c r="BC612" s="30"/>
      <c r="BD612" s="30"/>
      <c r="BE612" s="30"/>
      <c r="BF612" s="30"/>
      <c r="BG612" s="30"/>
      <c r="BH612" s="30"/>
      <c r="BI612" s="30"/>
      <c r="BJ612" s="30"/>
      <c r="BK612" s="30"/>
      <c r="BL612" s="30">
        <f t="shared" ref="BL612:BL675" si="2073">AY612+BB612+BC612+BE612+BD612</f>
        <v>3798.0999999999999</v>
      </c>
      <c r="BM612" s="30">
        <f t="shared" ref="BM612:BM675" si="2074">AZ612+BF612+BG612+BH612</f>
        <v>3798.0999999999999</v>
      </c>
      <c r="BN612" s="30">
        <f t="shared" ref="BN612:BN675" si="2075">BA612+BI612+BJ612+BK612</f>
        <v>3798.0999999999999</v>
      </c>
      <c r="BO612" s="30"/>
      <c r="BP612" s="31"/>
      <c r="BQ612" s="1"/>
      <c r="BR612" s="1"/>
      <c r="BS612" s="1"/>
      <c r="BT612" s="1"/>
      <c r="BU612" s="1"/>
      <c r="BV612" s="1"/>
      <c r="BW612" s="1"/>
      <c r="BX612" s="1"/>
      <c r="BY612" s="1"/>
    </row>
    <row r="613" s="23" customFormat="1" ht="15">
      <c r="A613" s="24" t="s">
        <v>429</v>
      </c>
      <c r="B613" s="24" t="s">
        <v>26</v>
      </c>
      <c r="C613" s="24" t="s">
        <v>28</v>
      </c>
      <c r="D613" s="24"/>
      <c r="E613" s="24"/>
      <c r="F613" s="25" t="s">
        <v>29</v>
      </c>
      <c r="G613" s="26">
        <f>G614</f>
        <v>9615.5</v>
      </c>
      <c r="H613" s="26">
        <f>H614</f>
        <v>9611.2000000000007</v>
      </c>
      <c r="I613" s="26">
        <f>I614</f>
        <v>9611.2000000000007</v>
      </c>
      <c r="J613" s="26">
        <f>J614</f>
        <v>0</v>
      </c>
      <c r="K613" s="26">
        <f>K614</f>
        <v>0</v>
      </c>
      <c r="L613" s="26">
        <f>L614</f>
        <v>0</v>
      </c>
      <c r="M613" s="26">
        <f t="shared" si="1941"/>
        <v>9615.5</v>
      </c>
      <c r="N613" s="26">
        <f t="shared" si="1942"/>
        <v>9611.2000000000007</v>
      </c>
      <c r="O613" s="26">
        <f t="shared" si="1943"/>
        <v>9611.2000000000007</v>
      </c>
      <c r="P613" s="26">
        <f>P614</f>
        <v>0</v>
      </c>
      <c r="Q613" s="26">
        <f>Q614</f>
        <v>0</v>
      </c>
      <c r="R613" s="26">
        <f>R614</f>
        <v>0</v>
      </c>
      <c r="S613" s="26">
        <f>S614</f>
        <v>0</v>
      </c>
      <c r="T613" s="26">
        <f>T614</f>
        <v>0</v>
      </c>
      <c r="U613" s="26">
        <f>U614</f>
        <v>0</v>
      </c>
      <c r="V613" s="26">
        <f>V614</f>
        <v>0</v>
      </c>
      <c r="W613" s="26">
        <f>W614</f>
        <v>0</v>
      </c>
      <c r="X613" s="26">
        <f>X614</f>
        <v>0</v>
      </c>
      <c r="Y613" s="26">
        <f>Y614</f>
        <v>0</v>
      </c>
      <c r="Z613" s="26">
        <f>Z614</f>
        <v>0</v>
      </c>
      <c r="AA613" s="26">
        <f>AA614</f>
        <v>0</v>
      </c>
      <c r="AB613" s="26">
        <f>AB614</f>
        <v>0</v>
      </c>
      <c r="AC613" s="26">
        <f t="shared" si="1852"/>
        <v>9615.5</v>
      </c>
      <c r="AD613" s="26">
        <f t="shared" si="1853"/>
        <v>9611.2000000000007</v>
      </c>
      <c r="AE613" s="26">
        <f t="shared" si="1854"/>
        <v>9611.2000000000007</v>
      </c>
      <c r="AF613" s="26">
        <f>AF614</f>
        <v>0</v>
      </c>
      <c r="AG613" s="26">
        <f t="shared" si="1855"/>
        <v>9615.5</v>
      </c>
      <c r="AH613" s="26">
        <f t="shared" si="1856"/>
        <v>9611.2000000000007</v>
      </c>
      <c r="AI613" s="26">
        <f t="shared" si="1857"/>
        <v>9611.2000000000007</v>
      </c>
      <c r="AJ613" s="26">
        <f>AJ614</f>
        <v>0</v>
      </c>
      <c r="AK613" s="26">
        <f>AK614</f>
        <v>0</v>
      </c>
      <c r="AL613" s="26">
        <f>AL614</f>
        <v>0</v>
      </c>
      <c r="AM613" s="26">
        <f>AM614</f>
        <v>0</v>
      </c>
      <c r="AN613" s="26">
        <f>AN614</f>
        <v>0</v>
      </c>
      <c r="AO613" s="26">
        <f>AO614</f>
        <v>0</v>
      </c>
      <c r="AP613" s="26">
        <f>AP614</f>
        <v>0</v>
      </c>
      <c r="AQ613" s="26">
        <f>AQ614</f>
        <v>0</v>
      </c>
      <c r="AR613" s="26">
        <f>AR614</f>
        <v>0</v>
      </c>
      <c r="AS613" s="26">
        <f t="shared" ref="AS613:AS676" si="2076">AG613+AJ613+AK613+AL613+AM613</f>
        <v>9615.5</v>
      </c>
      <c r="AT613" s="26">
        <f t="shared" ref="AT613:AT676" si="2077">AH613+AN613+AO613+AP613</f>
        <v>9611.2000000000007</v>
      </c>
      <c r="AU613" s="26">
        <f t="shared" ref="AU613:AU676" si="2078">AI613+AR613+AQ613</f>
        <v>9611.2000000000007</v>
      </c>
      <c r="AV613" s="26">
        <f>AV614</f>
        <v>0</v>
      </c>
      <c r="AW613" s="26">
        <f>AW614</f>
        <v>0</v>
      </c>
      <c r="AX613" s="26">
        <f>AX614</f>
        <v>0</v>
      </c>
      <c r="AY613" s="26">
        <f t="shared" ref="AY613:AY676" si="2079">AS613+AV613</f>
        <v>9615.5</v>
      </c>
      <c r="AZ613" s="26">
        <f t="shared" ref="AZ613:AZ676" si="2080">AT613+AW613</f>
        <v>9611.2000000000007</v>
      </c>
      <c r="BA613" s="26">
        <f t="shared" ref="BA613:BA676" si="2081">AU613+AX613</f>
        <v>9611.2000000000007</v>
      </c>
      <c r="BB613" s="26">
        <f>BB614</f>
        <v>0</v>
      </c>
      <c r="BC613" s="26">
        <f>BC614</f>
        <v>0</v>
      </c>
      <c r="BD613" s="26">
        <f>BD614</f>
        <v>0</v>
      </c>
      <c r="BE613" s="26">
        <f>BE614</f>
        <v>0</v>
      </c>
      <c r="BF613" s="26">
        <f>BF614</f>
        <v>0</v>
      </c>
      <c r="BG613" s="26">
        <f>BG614</f>
        <v>0</v>
      </c>
      <c r="BH613" s="26">
        <f>BH614</f>
        <v>0</v>
      </c>
      <c r="BI613" s="26">
        <f>BI614</f>
        <v>0</v>
      </c>
      <c r="BJ613" s="26">
        <f>BJ614</f>
        <v>0</v>
      </c>
      <c r="BK613" s="26">
        <f>BK614</f>
        <v>0</v>
      </c>
      <c r="BL613" s="26">
        <f t="shared" si="2073"/>
        <v>9615.5</v>
      </c>
      <c r="BM613" s="26">
        <f t="shared" si="2074"/>
        <v>9611.2000000000007</v>
      </c>
      <c r="BN613" s="26">
        <f t="shared" si="2075"/>
        <v>9611.2000000000007</v>
      </c>
      <c r="BO613" s="26">
        <f>BO614</f>
        <v>0</v>
      </c>
      <c r="BP613" s="27"/>
      <c r="BQ613" s="23"/>
      <c r="BR613" s="23"/>
      <c r="BS613" s="23"/>
      <c r="BT613" s="23"/>
      <c r="BU613" s="23"/>
      <c r="BV613" s="23"/>
      <c r="BW613" s="23"/>
      <c r="BX613" s="23"/>
      <c r="BY613" s="23"/>
    </row>
    <row r="614" ht="15">
      <c r="A614" s="28" t="s">
        <v>429</v>
      </c>
      <c r="B614" s="28" t="s">
        <v>26</v>
      </c>
      <c r="C614" s="28" t="s">
        <v>28</v>
      </c>
      <c r="D614" s="28" t="s">
        <v>218</v>
      </c>
      <c r="E614" s="28"/>
      <c r="F614" s="29" t="s">
        <v>219</v>
      </c>
      <c r="G614" s="30">
        <f>G619+G615</f>
        <v>9615.5</v>
      </c>
      <c r="H614" s="30">
        <f>H619+H615</f>
        <v>9611.2000000000007</v>
      </c>
      <c r="I614" s="30">
        <f>I619+I615</f>
        <v>9611.2000000000007</v>
      </c>
      <c r="J614" s="30">
        <f>J619+J615</f>
        <v>0</v>
      </c>
      <c r="K614" s="30">
        <f>K619+K615</f>
        <v>0</v>
      </c>
      <c r="L614" s="30">
        <f>L619+L615</f>
        <v>0</v>
      </c>
      <c r="M614" s="30">
        <f t="shared" si="1941"/>
        <v>9615.5</v>
      </c>
      <c r="N614" s="30">
        <f t="shared" si="1942"/>
        <v>9611.2000000000007</v>
      </c>
      <c r="O614" s="30">
        <f t="shared" si="1943"/>
        <v>9611.2000000000007</v>
      </c>
      <c r="P614" s="30">
        <f>P619+P615</f>
        <v>0</v>
      </c>
      <c r="Q614" s="30">
        <f>Q619+Q615</f>
        <v>0</v>
      </c>
      <c r="R614" s="30">
        <f>R619+R615</f>
        <v>0</v>
      </c>
      <c r="S614" s="30">
        <f>S619+S615</f>
        <v>0</v>
      </c>
      <c r="T614" s="30">
        <f>T619+T615</f>
        <v>0</v>
      </c>
      <c r="U614" s="30">
        <f>U619+U615</f>
        <v>0</v>
      </c>
      <c r="V614" s="30">
        <f>V619+V615</f>
        <v>0</v>
      </c>
      <c r="W614" s="30">
        <f>W619+W615</f>
        <v>0</v>
      </c>
      <c r="X614" s="30">
        <f>X619+X615</f>
        <v>0</v>
      </c>
      <c r="Y614" s="30">
        <f>Y619+Y615</f>
        <v>0</v>
      </c>
      <c r="Z614" s="30">
        <f>Z619+Z615</f>
        <v>0</v>
      </c>
      <c r="AA614" s="30">
        <f>AA619+AA615</f>
        <v>0</v>
      </c>
      <c r="AB614" s="30">
        <f>AB619+AB615</f>
        <v>0</v>
      </c>
      <c r="AC614" s="30">
        <f t="shared" si="1852"/>
        <v>9615.5</v>
      </c>
      <c r="AD614" s="30">
        <f t="shared" si="1853"/>
        <v>9611.2000000000007</v>
      </c>
      <c r="AE614" s="30">
        <f t="shared" si="1854"/>
        <v>9611.2000000000007</v>
      </c>
      <c r="AF614" s="30">
        <f>AF619+AF615</f>
        <v>0</v>
      </c>
      <c r="AG614" s="30">
        <f t="shared" si="1855"/>
        <v>9615.5</v>
      </c>
      <c r="AH614" s="30">
        <f t="shared" si="1856"/>
        <v>9611.2000000000007</v>
      </c>
      <c r="AI614" s="30">
        <f t="shared" si="1857"/>
        <v>9611.2000000000007</v>
      </c>
      <c r="AJ614" s="30">
        <f>AJ619+AJ615</f>
        <v>0</v>
      </c>
      <c r="AK614" s="30">
        <f>AK619+AK615</f>
        <v>0</v>
      </c>
      <c r="AL614" s="30">
        <f>AL619+AL615</f>
        <v>0</v>
      </c>
      <c r="AM614" s="30">
        <f>AM619+AM615</f>
        <v>0</v>
      </c>
      <c r="AN614" s="30">
        <f>AN619+AN615</f>
        <v>0</v>
      </c>
      <c r="AO614" s="30">
        <f>AO619+AO615</f>
        <v>0</v>
      </c>
      <c r="AP614" s="30">
        <f>AP619+AP615</f>
        <v>0</v>
      </c>
      <c r="AQ614" s="30">
        <f>AQ619+AQ615</f>
        <v>0</v>
      </c>
      <c r="AR614" s="30">
        <f>AR619+AR615</f>
        <v>0</v>
      </c>
      <c r="AS614" s="30">
        <f t="shared" si="2076"/>
        <v>9615.5</v>
      </c>
      <c r="AT614" s="30">
        <f t="shared" si="2077"/>
        <v>9611.2000000000007</v>
      </c>
      <c r="AU614" s="30">
        <f t="shared" si="2078"/>
        <v>9611.2000000000007</v>
      </c>
      <c r="AV614" s="30">
        <f>AV619+AV615</f>
        <v>0</v>
      </c>
      <c r="AW614" s="30">
        <f>AW619+AW615</f>
        <v>0</v>
      </c>
      <c r="AX614" s="30">
        <f>AX619+AX615</f>
        <v>0</v>
      </c>
      <c r="AY614" s="30">
        <f t="shared" si="2079"/>
        <v>9615.5</v>
      </c>
      <c r="AZ614" s="30">
        <f t="shared" si="2080"/>
        <v>9611.2000000000007</v>
      </c>
      <c r="BA614" s="30">
        <f t="shared" si="2081"/>
        <v>9611.2000000000007</v>
      </c>
      <c r="BB614" s="30">
        <f>BB619+BB615</f>
        <v>0</v>
      </c>
      <c r="BC614" s="30">
        <f>BC619+BC615</f>
        <v>0</v>
      </c>
      <c r="BD614" s="30">
        <f>BD619+BD615</f>
        <v>0</v>
      </c>
      <c r="BE614" s="30">
        <f>BE619+BE615</f>
        <v>0</v>
      </c>
      <c r="BF614" s="30">
        <f>BF619+BF615</f>
        <v>0</v>
      </c>
      <c r="BG614" s="30">
        <f>BG619+BG615</f>
        <v>0</v>
      </c>
      <c r="BH614" s="30">
        <f>BH619+BH615</f>
        <v>0</v>
      </c>
      <c r="BI614" s="30">
        <f>BI619+BI615</f>
        <v>0</v>
      </c>
      <c r="BJ614" s="30">
        <f>BJ619+BJ615</f>
        <v>0</v>
      </c>
      <c r="BK614" s="30">
        <f>BK619+BK615</f>
        <v>0</v>
      </c>
      <c r="BL614" s="30">
        <f t="shared" si="2073"/>
        <v>9615.5</v>
      </c>
      <c r="BM614" s="30">
        <f t="shared" si="2074"/>
        <v>9611.2000000000007</v>
      </c>
      <c r="BN614" s="30">
        <f t="shared" si="2075"/>
        <v>9611.2000000000007</v>
      </c>
      <c r="BO614" s="30">
        <f>BO619+BO615</f>
        <v>0</v>
      </c>
      <c r="BP614" s="31"/>
      <c r="BQ614" s="1"/>
      <c r="BR614" s="1"/>
      <c r="BS614" s="1"/>
      <c r="BT614" s="1"/>
      <c r="BU614" s="1"/>
      <c r="BV614" s="1"/>
      <c r="BW614" s="1"/>
      <c r="BX614" s="1"/>
      <c r="BY614" s="1"/>
    </row>
    <row r="615" ht="15">
      <c r="A615" s="28" t="s">
        <v>429</v>
      </c>
      <c r="B615" s="28" t="s">
        <v>26</v>
      </c>
      <c r="C615" s="28" t="s">
        <v>28</v>
      </c>
      <c r="D615" s="28" t="s">
        <v>439</v>
      </c>
      <c r="E615" s="28"/>
      <c r="F615" s="29" t="s">
        <v>440</v>
      </c>
      <c r="G615" s="30">
        <f t="shared" ref="G615:G619" si="2082">G616</f>
        <v>665</v>
      </c>
      <c r="H615" s="30">
        <f t="shared" ref="H615:H619" si="2083">H616</f>
        <v>665</v>
      </c>
      <c r="I615" s="30">
        <f t="shared" ref="I615:I619" si="2084">I616</f>
        <v>665</v>
      </c>
      <c r="J615" s="30">
        <f t="shared" ref="J615:J619" si="2085">J616</f>
        <v>0</v>
      </c>
      <c r="K615" s="30">
        <f t="shared" ref="K615:K619" si="2086">K616</f>
        <v>0</v>
      </c>
      <c r="L615" s="30">
        <f t="shared" ref="L615:L619" si="2087">L616</f>
        <v>0</v>
      </c>
      <c r="M615" s="30">
        <f t="shared" si="1941"/>
        <v>665</v>
      </c>
      <c r="N615" s="30">
        <f t="shared" si="1942"/>
        <v>665</v>
      </c>
      <c r="O615" s="30">
        <f t="shared" si="1943"/>
        <v>665</v>
      </c>
      <c r="P615" s="30">
        <f t="shared" ref="P615:P619" si="2088">P616</f>
        <v>0</v>
      </c>
      <c r="Q615" s="30">
        <f t="shared" ref="Q615:Q619" si="2089">Q616</f>
        <v>0</v>
      </c>
      <c r="R615" s="30">
        <f t="shared" ref="R615:R619" si="2090">R616</f>
        <v>0</v>
      </c>
      <c r="S615" s="30">
        <f t="shared" ref="S615:S619" si="2091">S616</f>
        <v>0</v>
      </c>
      <c r="T615" s="30">
        <f t="shared" ref="T615:T619" si="2092">T616</f>
        <v>0</v>
      </c>
      <c r="U615" s="30">
        <f t="shared" ref="U615:U619" si="2093">U616</f>
        <v>0</v>
      </c>
      <c r="V615" s="30">
        <f t="shared" ref="V615:V619" si="2094">V616</f>
        <v>0</v>
      </c>
      <c r="W615" s="30">
        <f t="shared" ref="W615:W619" si="2095">W616</f>
        <v>0</v>
      </c>
      <c r="X615" s="30">
        <f t="shared" ref="X615:X619" si="2096">X616</f>
        <v>0</v>
      </c>
      <c r="Y615" s="30">
        <f t="shared" ref="Y615:Y619" si="2097">Y616</f>
        <v>0</v>
      </c>
      <c r="Z615" s="30">
        <f t="shared" ref="Z615:Z619" si="2098">Z616</f>
        <v>0</v>
      </c>
      <c r="AA615" s="30">
        <f t="shared" ref="AA615:AA619" si="2099">AA616</f>
        <v>0</v>
      </c>
      <c r="AB615" s="30">
        <f t="shared" ref="AB615:AB619" si="2100">AB616</f>
        <v>0</v>
      </c>
      <c r="AC615" s="30">
        <f t="shared" si="1852"/>
        <v>665</v>
      </c>
      <c r="AD615" s="30">
        <f t="shared" si="1853"/>
        <v>665</v>
      </c>
      <c r="AE615" s="30">
        <f t="shared" si="1854"/>
        <v>665</v>
      </c>
      <c r="AF615" s="30">
        <f t="shared" ref="AF615:AF619" si="2101">AF616</f>
        <v>0</v>
      </c>
      <c r="AG615" s="30">
        <f t="shared" si="1855"/>
        <v>665</v>
      </c>
      <c r="AH615" s="30">
        <f t="shared" si="1856"/>
        <v>665</v>
      </c>
      <c r="AI615" s="30">
        <f t="shared" si="1857"/>
        <v>665</v>
      </c>
      <c r="AJ615" s="30">
        <f t="shared" ref="AJ615:AJ619" si="2102">AJ616</f>
        <v>0</v>
      </c>
      <c r="AK615" s="30">
        <f t="shared" ref="AK615:AK619" si="2103">AK616</f>
        <v>0</v>
      </c>
      <c r="AL615" s="30">
        <f t="shared" ref="AL615:AL619" si="2104">AL616</f>
        <v>0</v>
      </c>
      <c r="AM615" s="30">
        <f t="shared" ref="AM615:AM619" si="2105">AM616</f>
        <v>0</v>
      </c>
      <c r="AN615" s="30">
        <f t="shared" ref="AN615:AN619" si="2106">AN616</f>
        <v>0</v>
      </c>
      <c r="AO615" s="30">
        <f t="shared" ref="AO615:AO619" si="2107">AO616</f>
        <v>0</v>
      </c>
      <c r="AP615" s="30">
        <f t="shared" ref="AP615:AP619" si="2108">AP616</f>
        <v>0</v>
      </c>
      <c r="AQ615" s="30">
        <f t="shared" ref="AQ615:AQ619" si="2109">AQ616</f>
        <v>0</v>
      </c>
      <c r="AR615" s="30">
        <f t="shared" ref="AR615:AR619" si="2110">AR616</f>
        <v>0</v>
      </c>
      <c r="AS615" s="30">
        <f t="shared" si="2076"/>
        <v>665</v>
      </c>
      <c r="AT615" s="30">
        <f t="shared" si="2077"/>
        <v>665</v>
      </c>
      <c r="AU615" s="30">
        <f t="shared" si="2078"/>
        <v>665</v>
      </c>
      <c r="AV615" s="30">
        <f t="shared" ref="AV615:AV619" si="2111">AV616</f>
        <v>0</v>
      </c>
      <c r="AW615" s="30">
        <f t="shared" ref="AW615:AW619" si="2112">AW616</f>
        <v>0</v>
      </c>
      <c r="AX615" s="30">
        <f t="shared" ref="AX615:AX619" si="2113">AX616</f>
        <v>0</v>
      </c>
      <c r="AY615" s="30">
        <f t="shared" si="2079"/>
        <v>665</v>
      </c>
      <c r="AZ615" s="30">
        <f t="shared" si="2080"/>
        <v>665</v>
      </c>
      <c r="BA615" s="30">
        <f t="shared" si="2081"/>
        <v>665</v>
      </c>
      <c r="BB615" s="30">
        <f t="shared" ref="BB615:BB619" si="2114">BB616</f>
        <v>0</v>
      </c>
      <c r="BC615" s="30">
        <f t="shared" ref="BC615:BC619" si="2115">BC616</f>
        <v>0</v>
      </c>
      <c r="BD615" s="30">
        <f t="shared" ref="BD615:BD619" si="2116">BD616</f>
        <v>0</v>
      </c>
      <c r="BE615" s="30">
        <f t="shared" ref="BE615:BE619" si="2117">BE616</f>
        <v>0</v>
      </c>
      <c r="BF615" s="30">
        <f t="shared" ref="BF615:BF619" si="2118">BF616</f>
        <v>0</v>
      </c>
      <c r="BG615" s="30">
        <f t="shared" ref="BG615:BG619" si="2119">BG616</f>
        <v>0</v>
      </c>
      <c r="BH615" s="30">
        <f t="shared" ref="BH615:BH619" si="2120">BH616</f>
        <v>0</v>
      </c>
      <c r="BI615" s="30">
        <f t="shared" ref="BI615:BI619" si="2121">BI616</f>
        <v>0</v>
      </c>
      <c r="BJ615" s="30">
        <f t="shared" ref="BJ615:BJ619" si="2122">BJ616</f>
        <v>0</v>
      </c>
      <c r="BK615" s="30">
        <f t="shared" ref="BK615:BK619" si="2123">BK616</f>
        <v>0</v>
      </c>
      <c r="BL615" s="30">
        <f t="shared" si="2073"/>
        <v>665</v>
      </c>
      <c r="BM615" s="30">
        <f t="shared" si="2074"/>
        <v>665</v>
      </c>
      <c r="BN615" s="30">
        <f t="shared" si="2075"/>
        <v>665</v>
      </c>
      <c r="BO615" s="30">
        <f t="shared" ref="BO615:BO619" si="2124">BO616</f>
        <v>0</v>
      </c>
      <c r="BP615" s="31"/>
      <c r="BQ615" s="1"/>
      <c r="BR615" s="1"/>
      <c r="BS615" s="1"/>
      <c r="BT615" s="1"/>
      <c r="BU615" s="1"/>
      <c r="BV615" s="1"/>
      <c r="BW615" s="1"/>
      <c r="BX615" s="1"/>
      <c r="BY615" s="1"/>
    </row>
    <row r="616" ht="45">
      <c r="A616" s="28" t="s">
        <v>429</v>
      </c>
      <c r="B616" s="28" t="s">
        <v>26</v>
      </c>
      <c r="C616" s="28" t="s">
        <v>28</v>
      </c>
      <c r="D616" s="28" t="s">
        <v>441</v>
      </c>
      <c r="E616" s="28"/>
      <c r="F616" s="29" t="s">
        <v>442</v>
      </c>
      <c r="G616" s="30">
        <f t="shared" si="2082"/>
        <v>665</v>
      </c>
      <c r="H616" s="30">
        <f t="shared" si="2083"/>
        <v>665</v>
      </c>
      <c r="I616" s="30">
        <f t="shared" si="2084"/>
        <v>665</v>
      </c>
      <c r="J616" s="30">
        <f t="shared" si="2085"/>
        <v>0</v>
      </c>
      <c r="K616" s="30">
        <f t="shared" si="2086"/>
        <v>0</v>
      </c>
      <c r="L616" s="30">
        <f t="shared" si="2087"/>
        <v>0</v>
      </c>
      <c r="M616" s="30">
        <f t="shared" si="1941"/>
        <v>665</v>
      </c>
      <c r="N616" s="30">
        <f t="shared" si="1942"/>
        <v>665</v>
      </c>
      <c r="O616" s="30">
        <f t="shared" si="1943"/>
        <v>665</v>
      </c>
      <c r="P616" s="30">
        <f t="shared" si="2088"/>
        <v>0</v>
      </c>
      <c r="Q616" s="30">
        <f t="shared" si="2089"/>
        <v>0</v>
      </c>
      <c r="R616" s="30">
        <f t="shared" si="2090"/>
        <v>0</v>
      </c>
      <c r="S616" s="30">
        <f t="shared" si="2091"/>
        <v>0</v>
      </c>
      <c r="T616" s="30">
        <f t="shared" si="2092"/>
        <v>0</v>
      </c>
      <c r="U616" s="30">
        <f t="shared" si="2093"/>
        <v>0</v>
      </c>
      <c r="V616" s="30">
        <f t="shared" si="2094"/>
        <v>0</v>
      </c>
      <c r="W616" s="30">
        <f t="shared" si="2095"/>
        <v>0</v>
      </c>
      <c r="X616" s="30">
        <f t="shared" si="2096"/>
        <v>0</v>
      </c>
      <c r="Y616" s="30">
        <f t="shared" si="2097"/>
        <v>0</v>
      </c>
      <c r="Z616" s="30">
        <f t="shared" si="2098"/>
        <v>0</v>
      </c>
      <c r="AA616" s="30">
        <f t="shared" si="2099"/>
        <v>0</v>
      </c>
      <c r="AB616" s="30">
        <f t="shared" si="2100"/>
        <v>0</v>
      </c>
      <c r="AC616" s="30">
        <f t="shared" si="1852"/>
        <v>665</v>
      </c>
      <c r="AD616" s="30">
        <f t="shared" si="1853"/>
        <v>665</v>
      </c>
      <c r="AE616" s="30">
        <f t="shared" si="1854"/>
        <v>665</v>
      </c>
      <c r="AF616" s="30">
        <f t="shared" si="2101"/>
        <v>0</v>
      </c>
      <c r="AG616" s="30">
        <f t="shared" si="1855"/>
        <v>665</v>
      </c>
      <c r="AH616" s="30">
        <f t="shared" si="1856"/>
        <v>665</v>
      </c>
      <c r="AI616" s="30">
        <f t="shared" si="1857"/>
        <v>665</v>
      </c>
      <c r="AJ616" s="30">
        <f t="shared" si="2102"/>
        <v>0</v>
      </c>
      <c r="AK616" s="30">
        <f t="shared" si="2103"/>
        <v>0</v>
      </c>
      <c r="AL616" s="30">
        <f t="shared" si="2104"/>
        <v>0</v>
      </c>
      <c r="AM616" s="30">
        <f t="shared" si="2105"/>
        <v>0</v>
      </c>
      <c r="AN616" s="30">
        <f t="shared" si="2106"/>
        <v>0</v>
      </c>
      <c r="AO616" s="30">
        <f t="shared" si="2107"/>
        <v>0</v>
      </c>
      <c r="AP616" s="30">
        <f t="shared" si="2108"/>
        <v>0</v>
      </c>
      <c r="AQ616" s="30">
        <f t="shared" si="2109"/>
        <v>0</v>
      </c>
      <c r="AR616" s="30">
        <f t="shared" si="2110"/>
        <v>0</v>
      </c>
      <c r="AS616" s="30">
        <f t="shared" si="2076"/>
        <v>665</v>
      </c>
      <c r="AT616" s="30">
        <f t="shared" si="2077"/>
        <v>665</v>
      </c>
      <c r="AU616" s="30">
        <f t="shared" si="2078"/>
        <v>665</v>
      </c>
      <c r="AV616" s="30">
        <f t="shared" si="2111"/>
        <v>0</v>
      </c>
      <c r="AW616" s="30">
        <f t="shared" si="2112"/>
        <v>0</v>
      </c>
      <c r="AX616" s="30">
        <f t="shared" si="2113"/>
        <v>0</v>
      </c>
      <c r="AY616" s="30">
        <f t="shared" si="2079"/>
        <v>665</v>
      </c>
      <c r="AZ616" s="30">
        <f t="shared" si="2080"/>
        <v>665</v>
      </c>
      <c r="BA616" s="30">
        <f t="shared" si="2081"/>
        <v>665</v>
      </c>
      <c r="BB616" s="30">
        <f t="shared" si="2114"/>
        <v>0</v>
      </c>
      <c r="BC616" s="30">
        <f t="shared" si="2115"/>
        <v>0</v>
      </c>
      <c r="BD616" s="30">
        <f t="shared" si="2116"/>
        <v>0</v>
      </c>
      <c r="BE616" s="30">
        <f t="shared" si="2117"/>
        <v>0</v>
      </c>
      <c r="BF616" s="30">
        <f t="shared" si="2118"/>
        <v>0</v>
      </c>
      <c r="BG616" s="30">
        <f t="shared" si="2119"/>
        <v>0</v>
      </c>
      <c r="BH616" s="30">
        <f t="shared" si="2120"/>
        <v>0</v>
      </c>
      <c r="BI616" s="30">
        <f t="shared" si="2121"/>
        <v>0</v>
      </c>
      <c r="BJ616" s="30">
        <f t="shared" si="2122"/>
        <v>0</v>
      </c>
      <c r="BK616" s="30">
        <f t="shared" si="2123"/>
        <v>0</v>
      </c>
      <c r="BL616" s="30">
        <f t="shared" si="2073"/>
        <v>665</v>
      </c>
      <c r="BM616" s="30">
        <f t="shared" si="2074"/>
        <v>665</v>
      </c>
      <c r="BN616" s="30">
        <f t="shared" si="2075"/>
        <v>665</v>
      </c>
      <c r="BO616" s="30">
        <f t="shared" si="2124"/>
        <v>0</v>
      </c>
      <c r="BP616" s="31"/>
      <c r="BQ616" s="1"/>
      <c r="BR616" s="1"/>
      <c r="BS616" s="1"/>
      <c r="BT616" s="1"/>
      <c r="BU616" s="1"/>
      <c r="BV616" s="1"/>
      <c r="BW616" s="1"/>
      <c r="BX616" s="1"/>
      <c r="BY616" s="1"/>
    </row>
    <row r="617" ht="60">
      <c r="A617" s="28" t="s">
        <v>429</v>
      </c>
      <c r="B617" s="28" t="s">
        <v>26</v>
      </c>
      <c r="C617" s="28" t="s">
        <v>28</v>
      </c>
      <c r="D617" s="28" t="s">
        <v>443</v>
      </c>
      <c r="E617" s="28"/>
      <c r="F617" s="29" t="s">
        <v>444</v>
      </c>
      <c r="G617" s="30">
        <f t="shared" si="2082"/>
        <v>665</v>
      </c>
      <c r="H617" s="30">
        <f t="shared" si="2083"/>
        <v>665</v>
      </c>
      <c r="I617" s="30">
        <f t="shared" si="2084"/>
        <v>665</v>
      </c>
      <c r="J617" s="30">
        <f t="shared" si="2085"/>
        <v>0</v>
      </c>
      <c r="K617" s="30">
        <f t="shared" si="2086"/>
        <v>0</v>
      </c>
      <c r="L617" s="30">
        <f t="shared" si="2087"/>
        <v>0</v>
      </c>
      <c r="M617" s="30">
        <f t="shared" si="1941"/>
        <v>665</v>
      </c>
      <c r="N617" s="30">
        <f t="shared" si="1942"/>
        <v>665</v>
      </c>
      <c r="O617" s="30">
        <f t="shared" si="1943"/>
        <v>665</v>
      </c>
      <c r="P617" s="30">
        <f t="shared" si="2088"/>
        <v>0</v>
      </c>
      <c r="Q617" s="30">
        <f t="shared" si="2089"/>
        <v>0</v>
      </c>
      <c r="R617" s="30">
        <f t="shared" si="2090"/>
        <v>0</v>
      </c>
      <c r="S617" s="30">
        <f t="shared" si="2091"/>
        <v>0</v>
      </c>
      <c r="T617" s="30">
        <f t="shared" si="2092"/>
        <v>0</v>
      </c>
      <c r="U617" s="30">
        <f t="shared" si="2093"/>
        <v>0</v>
      </c>
      <c r="V617" s="30">
        <f t="shared" si="2094"/>
        <v>0</v>
      </c>
      <c r="W617" s="30">
        <f t="shared" si="2095"/>
        <v>0</v>
      </c>
      <c r="X617" s="30">
        <f t="shared" si="2096"/>
        <v>0</v>
      </c>
      <c r="Y617" s="30">
        <f t="shared" si="2097"/>
        <v>0</v>
      </c>
      <c r="Z617" s="30">
        <f t="shared" si="2098"/>
        <v>0</v>
      </c>
      <c r="AA617" s="30">
        <f t="shared" si="2099"/>
        <v>0</v>
      </c>
      <c r="AB617" s="30">
        <f t="shared" si="2100"/>
        <v>0</v>
      </c>
      <c r="AC617" s="30">
        <f t="shared" si="1852"/>
        <v>665</v>
      </c>
      <c r="AD617" s="30">
        <f t="shared" si="1853"/>
        <v>665</v>
      </c>
      <c r="AE617" s="30">
        <f t="shared" si="1854"/>
        <v>665</v>
      </c>
      <c r="AF617" s="30">
        <f t="shared" si="2101"/>
        <v>0</v>
      </c>
      <c r="AG617" s="30">
        <f t="shared" si="1855"/>
        <v>665</v>
      </c>
      <c r="AH617" s="30">
        <f t="shared" si="1856"/>
        <v>665</v>
      </c>
      <c r="AI617" s="30">
        <f t="shared" si="1857"/>
        <v>665</v>
      </c>
      <c r="AJ617" s="30">
        <f t="shared" si="2102"/>
        <v>0</v>
      </c>
      <c r="AK617" s="30">
        <f t="shared" si="2103"/>
        <v>0</v>
      </c>
      <c r="AL617" s="30">
        <f t="shared" si="2104"/>
        <v>0</v>
      </c>
      <c r="AM617" s="30">
        <f t="shared" si="2105"/>
        <v>0</v>
      </c>
      <c r="AN617" s="30">
        <f t="shared" si="2106"/>
        <v>0</v>
      </c>
      <c r="AO617" s="30">
        <f t="shared" si="2107"/>
        <v>0</v>
      </c>
      <c r="AP617" s="30">
        <f t="shared" si="2108"/>
        <v>0</v>
      </c>
      <c r="AQ617" s="30">
        <f t="shared" si="2109"/>
        <v>0</v>
      </c>
      <c r="AR617" s="30">
        <f t="shared" si="2110"/>
        <v>0</v>
      </c>
      <c r="AS617" s="30">
        <f t="shared" si="2076"/>
        <v>665</v>
      </c>
      <c r="AT617" s="30">
        <f t="shared" si="2077"/>
        <v>665</v>
      </c>
      <c r="AU617" s="30">
        <f t="shared" si="2078"/>
        <v>665</v>
      </c>
      <c r="AV617" s="30">
        <f t="shared" si="2111"/>
        <v>0</v>
      </c>
      <c r="AW617" s="30">
        <f t="shared" si="2112"/>
        <v>0</v>
      </c>
      <c r="AX617" s="30">
        <f t="shared" si="2113"/>
        <v>0</v>
      </c>
      <c r="AY617" s="30">
        <f t="shared" si="2079"/>
        <v>665</v>
      </c>
      <c r="AZ617" s="30">
        <f t="shared" si="2080"/>
        <v>665</v>
      </c>
      <c r="BA617" s="30">
        <f t="shared" si="2081"/>
        <v>665</v>
      </c>
      <c r="BB617" s="30">
        <f t="shared" si="2114"/>
        <v>0</v>
      </c>
      <c r="BC617" s="30">
        <f t="shared" si="2115"/>
        <v>0</v>
      </c>
      <c r="BD617" s="30">
        <f t="shared" si="2116"/>
        <v>0</v>
      </c>
      <c r="BE617" s="30">
        <f t="shared" si="2117"/>
        <v>0</v>
      </c>
      <c r="BF617" s="30">
        <f t="shared" si="2118"/>
        <v>0</v>
      </c>
      <c r="BG617" s="30">
        <f t="shared" si="2119"/>
        <v>0</v>
      </c>
      <c r="BH617" s="30">
        <f t="shared" si="2120"/>
        <v>0</v>
      </c>
      <c r="BI617" s="30">
        <f t="shared" si="2121"/>
        <v>0</v>
      </c>
      <c r="BJ617" s="30">
        <f t="shared" si="2122"/>
        <v>0</v>
      </c>
      <c r="BK617" s="30">
        <f t="shared" si="2123"/>
        <v>0</v>
      </c>
      <c r="BL617" s="30">
        <f t="shared" si="2073"/>
        <v>665</v>
      </c>
      <c r="BM617" s="30">
        <f t="shared" si="2074"/>
        <v>665</v>
      </c>
      <c r="BN617" s="30">
        <f t="shared" si="2075"/>
        <v>665</v>
      </c>
      <c r="BO617" s="30">
        <f t="shared" si="2124"/>
        <v>0</v>
      </c>
      <c r="BP617" s="31"/>
      <c r="BQ617" s="1"/>
      <c r="BR617" s="1"/>
      <c r="BS617" s="1"/>
      <c r="BT617" s="1"/>
      <c r="BU617" s="1"/>
      <c r="BV617" s="1"/>
      <c r="BW617" s="1"/>
      <c r="BX617" s="1"/>
      <c r="BY617" s="1"/>
    </row>
    <row r="618" ht="30">
      <c r="A618" s="28" t="s">
        <v>429</v>
      </c>
      <c r="B618" s="28" t="s">
        <v>26</v>
      </c>
      <c r="C618" s="28" t="s">
        <v>28</v>
      </c>
      <c r="D618" s="28" t="s">
        <v>443</v>
      </c>
      <c r="E618" s="28" t="s">
        <v>127</v>
      </c>
      <c r="F618" s="29" t="s">
        <v>128</v>
      </c>
      <c r="G618" s="30">
        <v>665</v>
      </c>
      <c r="H618" s="30">
        <v>665</v>
      </c>
      <c r="I618" s="30">
        <v>665</v>
      </c>
      <c r="J618" s="30"/>
      <c r="K618" s="30"/>
      <c r="L618" s="30"/>
      <c r="M618" s="30">
        <f t="shared" si="1941"/>
        <v>665</v>
      </c>
      <c r="N618" s="30">
        <f t="shared" si="1942"/>
        <v>665</v>
      </c>
      <c r="O618" s="30">
        <f t="shared" si="1943"/>
        <v>665</v>
      </c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>
        <f t="shared" si="1852"/>
        <v>665</v>
      </c>
      <c r="AD618" s="30">
        <f t="shared" si="1853"/>
        <v>665</v>
      </c>
      <c r="AE618" s="30">
        <f t="shared" si="1854"/>
        <v>665</v>
      </c>
      <c r="AF618" s="30"/>
      <c r="AG618" s="30">
        <f t="shared" si="1855"/>
        <v>665</v>
      </c>
      <c r="AH618" s="30">
        <f t="shared" si="1856"/>
        <v>665</v>
      </c>
      <c r="AI618" s="30">
        <f t="shared" si="1857"/>
        <v>665</v>
      </c>
      <c r="AJ618" s="30"/>
      <c r="AK618" s="30"/>
      <c r="AL618" s="30"/>
      <c r="AM618" s="30"/>
      <c r="AN618" s="30"/>
      <c r="AO618" s="30"/>
      <c r="AP618" s="30"/>
      <c r="AQ618" s="30"/>
      <c r="AR618" s="30"/>
      <c r="AS618" s="30">
        <f t="shared" si="2076"/>
        <v>665</v>
      </c>
      <c r="AT618" s="30">
        <f t="shared" si="2077"/>
        <v>665</v>
      </c>
      <c r="AU618" s="30">
        <f t="shared" si="2078"/>
        <v>665</v>
      </c>
      <c r="AV618" s="30"/>
      <c r="AW618" s="30"/>
      <c r="AX618" s="30"/>
      <c r="AY618" s="30">
        <f t="shared" si="2079"/>
        <v>665</v>
      </c>
      <c r="AZ618" s="30">
        <f t="shared" si="2080"/>
        <v>665</v>
      </c>
      <c r="BA618" s="30">
        <f t="shared" si="2081"/>
        <v>665</v>
      </c>
      <c r="BB618" s="30"/>
      <c r="BC618" s="30"/>
      <c r="BD618" s="30"/>
      <c r="BE618" s="30"/>
      <c r="BF618" s="30"/>
      <c r="BG618" s="30"/>
      <c r="BH618" s="30"/>
      <c r="BI618" s="30"/>
      <c r="BJ618" s="30"/>
      <c r="BK618" s="30"/>
      <c r="BL618" s="30">
        <f t="shared" si="2073"/>
        <v>665</v>
      </c>
      <c r="BM618" s="30">
        <f t="shared" si="2074"/>
        <v>665</v>
      </c>
      <c r="BN618" s="30">
        <f t="shared" si="2075"/>
        <v>665</v>
      </c>
      <c r="BO618" s="30"/>
      <c r="BP618" s="31"/>
      <c r="BQ618" s="1"/>
      <c r="BR618" s="1"/>
      <c r="BS618" s="1"/>
      <c r="BT618" s="1"/>
      <c r="BU618" s="1"/>
      <c r="BV618" s="1"/>
      <c r="BW618" s="1"/>
      <c r="BX618" s="1"/>
      <c r="BY618" s="1"/>
    </row>
    <row r="619" ht="15">
      <c r="A619" s="28" t="s">
        <v>429</v>
      </c>
      <c r="B619" s="28" t="s">
        <v>26</v>
      </c>
      <c r="C619" s="28" t="s">
        <v>28</v>
      </c>
      <c r="D619" s="28" t="s">
        <v>220</v>
      </c>
      <c r="E619" s="28"/>
      <c r="F619" s="29" t="s">
        <v>33</v>
      </c>
      <c r="G619" s="30">
        <f t="shared" si="2082"/>
        <v>8950.5</v>
      </c>
      <c r="H619" s="30">
        <f t="shared" si="2083"/>
        <v>8946.2000000000007</v>
      </c>
      <c r="I619" s="30">
        <f t="shared" si="2084"/>
        <v>8946.2000000000007</v>
      </c>
      <c r="J619" s="30">
        <f t="shared" si="2085"/>
        <v>0</v>
      </c>
      <c r="K619" s="30">
        <f t="shared" si="2086"/>
        <v>0</v>
      </c>
      <c r="L619" s="30">
        <f t="shared" si="2087"/>
        <v>0</v>
      </c>
      <c r="M619" s="30">
        <f t="shared" si="1941"/>
        <v>8950.5</v>
      </c>
      <c r="N619" s="30">
        <f t="shared" si="1942"/>
        <v>8946.2000000000007</v>
      </c>
      <c r="O619" s="30">
        <f t="shared" si="1943"/>
        <v>8946.2000000000007</v>
      </c>
      <c r="P619" s="30">
        <f t="shared" si="2088"/>
        <v>0</v>
      </c>
      <c r="Q619" s="30">
        <f t="shared" si="2089"/>
        <v>0</v>
      </c>
      <c r="R619" s="30">
        <f t="shared" si="2090"/>
        <v>0</v>
      </c>
      <c r="S619" s="30">
        <f t="shared" si="2091"/>
        <v>0</v>
      </c>
      <c r="T619" s="30">
        <f t="shared" si="2092"/>
        <v>0</v>
      </c>
      <c r="U619" s="30">
        <f t="shared" si="2093"/>
        <v>0</v>
      </c>
      <c r="V619" s="30">
        <f t="shared" si="2094"/>
        <v>0</v>
      </c>
      <c r="W619" s="30">
        <f t="shared" si="2095"/>
        <v>0</v>
      </c>
      <c r="X619" s="30">
        <f t="shared" si="2096"/>
        <v>0</v>
      </c>
      <c r="Y619" s="30">
        <f t="shared" si="2097"/>
        <v>0</v>
      </c>
      <c r="Z619" s="30">
        <f t="shared" si="2098"/>
        <v>0</v>
      </c>
      <c r="AA619" s="30">
        <f t="shared" si="2099"/>
        <v>0</v>
      </c>
      <c r="AB619" s="30">
        <f t="shared" si="2100"/>
        <v>0</v>
      </c>
      <c r="AC619" s="30">
        <f t="shared" ref="AC619:AC682" si="2125">M619+R619+P619+Q619+T619+S619</f>
        <v>8950.5</v>
      </c>
      <c r="AD619" s="30">
        <f t="shared" ref="AD619:AD682" si="2126">N619+V619+X619+U619+W619</f>
        <v>8946.2000000000007</v>
      </c>
      <c r="AE619" s="30">
        <f t="shared" ref="AE619:AE682" si="2127">O619+Z619+AB619+Y619+AA619</f>
        <v>8946.2000000000007</v>
      </c>
      <c r="AF619" s="30">
        <f t="shared" si="2101"/>
        <v>0</v>
      </c>
      <c r="AG619" s="30">
        <f t="shared" ref="AG619:AG682" si="2128">AC619+AF619</f>
        <v>8950.5</v>
      </c>
      <c r="AH619" s="30">
        <f t="shared" ref="AH619:AH682" si="2129">AD619</f>
        <v>8946.2000000000007</v>
      </c>
      <c r="AI619" s="30">
        <f t="shared" ref="AI619:AI682" si="2130">AE619</f>
        <v>8946.2000000000007</v>
      </c>
      <c r="AJ619" s="30">
        <f t="shared" si="2102"/>
        <v>0</v>
      </c>
      <c r="AK619" s="30">
        <f t="shared" si="2103"/>
        <v>0</v>
      </c>
      <c r="AL619" s="30">
        <f t="shared" si="2104"/>
        <v>0</v>
      </c>
      <c r="AM619" s="30">
        <f t="shared" si="2105"/>
        <v>0</v>
      </c>
      <c r="AN619" s="30">
        <f t="shared" si="2106"/>
        <v>0</v>
      </c>
      <c r="AO619" s="30">
        <f t="shared" si="2107"/>
        <v>0</v>
      </c>
      <c r="AP619" s="30">
        <f t="shared" si="2108"/>
        <v>0</v>
      </c>
      <c r="AQ619" s="30">
        <f t="shared" si="2109"/>
        <v>0</v>
      </c>
      <c r="AR619" s="30">
        <f t="shared" si="2110"/>
        <v>0</v>
      </c>
      <c r="AS619" s="30">
        <f t="shared" si="2076"/>
        <v>8950.5</v>
      </c>
      <c r="AT619" s="30">
        <f t="shared" si="2077"/>
        <v>8946.2000000000007</v>
      </c>
      <c r="AU619" s="30">
        <f t="shared" si="2078"/>
        <v>8946.2000000000007</v>
      </c>
      <c r="AV619" s="30">
        <f t="shared" si="2111"/>
        <v>0</v>
      </c>
      <c r="AW619" s="30">
        <f t="shared" si="2112"/>
        <v>0</v>
      </c>
      <c r="AX619" s="30">
        <f t="shared" si="2113"/>
        <v>0</v>
      </c>
      <c r="AY619" s="30">
        <f t="shared" si="2079"/>
        <v>8950.5</v>
      </c>
      <c r="AZ619" s="30">
        <f t="shared" si="2080"/>
        <v>8946.2000000000007</v>
      </c>
      <c r="BA619" s="30">
        <f t="shared" si="2081"/>
        <v>8946.2000000000007</v>
      </c>
      <c r="BB619" s="30">
        <f t="shared" si="2114"/>
        <v>0</v>
      </c>
      <c r="BC619" s="30">
        <f t="shared" si="2115"/>
        <v>0</v>
      </c>
      <c r="BD619" s="30">
        <f t="shared" si="2116"/>
        <v>0</v>
      </c>
      <c r="BE619" s="30">
        <f t="shared" si="2117"/>
        <v>0</v>
      </c>
      <c r="BF619" s="30">
        <f t="shared" si="2118"/>
        <v>0</v>
      </c>
      <c r="BG619" s="30">
        <f t="shared" si="2119"/>
        <v>0</v>
      </c>
      <c r="BH619" s="30">
        <f t="shared" si="2120"/>
        <v>0</v>
      </c>
      <c r="BI619" s="30">
        <f t="shared" si="2121"/>
        <v>0</v>
      </c>
      <c r="BJ619" s="30">
        <f t="shared" si="2122"/>
        <v>0</v>
      </c>
      <c r="BK619" s="30">
        <f t="shared" si="2123"/>
        <v>0</v>
      </c>
      <c r="BL619" s="30">
        <f t="shared" si="2073"/>
        <v>8950.5</v>
      </c>
      <c r="BM619" s="30">
        <f t="shared" si="2074"/>
        <v>8946.2000000000007</v>
      </c>
      <c r="BN619" s="30">
        <f t="shared" si="2075"/>
        <v>8946.2000000000007</v>
      </c>
      <c r="BO619" s="30">
        <f t="shared" si="2124"/>
        <v>0</v>
      </c>
      <c r="BP619" s="31"/>
      <c r="BQ619" s="1"/>
      <c r="BR619" s="1"/>
      <c r="BS619" s="1"/>
      <c r="BT619" s="1"/>
      <c r="BU619" s="1"/>
      <c r="BV619" s="1"/>
      <c r="BW619" s="1"/>
      <c r="BX619" s="1"/>
      <c r="BY619" s="1"/>
    </row>
    <row r="620" ht="45">
      <c r="A620" s="28" t="s">
        <v>429</v>
      </c>
      <c r="B620" s="28" t="s">
        <v>26</v>
      </c>
      <c r="C620" s="28" t="s">
        <v>28</v>
      </c>
      <c r="D620" s="28" t="s">
        <v>221</v>
      </c>
      <c r="E620" s="28"/>
      <c r="F620" s="29" t="s">
        <v>222</v>
      </c>
      <c r="G620" s="30">
        <f>G621+G624+G628+G626</f>
        <v>8950.5</v>
      </c>
      <c r="H620" s="30">
        <f>H621+H624+H628+H626</f>
        <v>8946.2000000000007</v>
      </c>
      <c r="I620" s="30">
        <f>I621+I624+I628+I626</f>
        <v>8946.2000000000007</v>
      </c>
      <c r="J620" s="30">
        <f>J621+J624+J628+J626</f>
        <v>0</v>
      </c>
      <c r="K620" s="30">
        <f>K621+K624+K628+K626</f>
        <v>0</v>
      </c>
      <c r="L620" s="30">
        <f>L621+L624+L628+L626</f>
        <v>0</v>
      </c>
      <c r="M620" s="30">
        <f t="shared" si="1941"/>
        <v>8950.5</v>
      </c>
      <c r="N620" s="30">
        <f t="shared" si="1942"/>
        <v>8946.2000000000007</v>
      </c>
      <c r="O620" s="30">
        <f t="shared" si="1943"/>
        <v>8946.2000000000007</v>
      </c>
      <c r="P620" s="30">
        <f>P621+P624+P628+P626</f>
        <v>0</v>
      </c>
      <c r="Q620" s="30">
        <f>Q621+Q624+Q628+Q626</f>
        <v>0</v>
      </c>
      <c r="R620" s="30">
        <f>R621+R624+R628+R626</f>
        <v>0</v>
      </c>
      <c r="S620" s="30">
        <f>S621+S624+S628+S626</f>
        <v>0</v>
      </c>
      <c r="T620" s="30">
        <f>T621+T624+T628+T626</f>
        <v>0</v>
      </c>
      <c r="U620" s="30">
        <f>U621+U624+U628+U626</f>
        <v>0</v>
      </c>
      <c r="V620" s="30">
        <f>V621+V624+V628+V626</f>
        <v>0</v>
      </c>
      <c r="W620" s="30">
        <f>W621+W624+W628+W626</f>
        <v>0</v>
      </c>
      <c r="X620" s="30">
        <f>X621+X624+X628+X626</f>
        <v>0</v>
      </c>
      <c r="Y620" s="30">
        <f>Y621+Y624+Y628+Y626</f>
        <v>0</v>
      </c>
      <c r="Z620" s="30">
        <f>Z621+Z624+Z628+Z626</f>
        <v>0</v>
      </c>
      <c r="AA620" s="30">
        <f>AA621+AA624+AA628+AA626</f>
        <v>0</v>
      </c>
      <c r="AB620" s="30">
        <f>AB621+AB624+AB628+AB626</f>
        <v>0</v>
      </c>
      <c r="AC620" s="30">
        <f t="shared" si="2125"/>
        <v>8950.5</v>
      </c>
      <c r="AD620" s="30">
        <f t="shared" si="2126"/>
        <v>8946.2000000000007</v>
      </c>
      <c r="AE620" s="30">
        <f t="shared" si="2127"/>
        <v>8946.2000000000007</v>
      </c>
      <c r="AF620" s="30">
        <f>AF621+AF624+AF628+AF626</f>
        <v>0</v>
      </c>
      <c r="AG620" s="30">
        <f t="shared" si="2128"/>
        <v>8950.5</v>
      </c>
      <c r="AH620" s="30">
        <f t="shared" si="2129"/>
        <v>8946.2000000000007</v>
      </c>
      <c r="AI620" s="30">
        <f t="shared" si="2130"/>
        <v>8946.2000000000007</v>
      </c>
      <c r="AJ620" s="30">
        <f>AJ621+AJ624+AJ628+AJ626</f>
        <v>0</v>
      </c>
      <c r="AK620" s="30">
        <f>AK621+AK624+AK628+AK626</f>
        <v>0</v>
      </c>
      <c r="AL620" s="30">
        <f>AL621+AL624+AL628+AL626</f>
        <v>0</v>
      </c>
      <c r="AM620" s="30">
        <f>AM621+AM624+AM628+AM626</f>
        <v>0</v>
      </c>
      <c r="AN620" s="30">
        <f>AN621+AN624+AN628+AN626</f>
        <v>0</v>
      </c>
      <c r="AO620" s="30">
        <f>AO621+AO624+AO628+AO626</f>
        <v>0</v>
      </c>
      <c r="AP620" s="30">
        <f>AP621+AP624+AP628+AP626</f>
        <v>0</v>
      </c>
      <c r="AQ620" s="30">
        <f>AQ621+AQ624+AQ628+AQ626</f>
        <v>0</v>
      </c>
      <c r="AR620" s="30">
        <f>AR621+AR624+AR628+AR626</f>
        <v>0</v>
      </c>
      <c r="AS620" s="30">
        <f t="shared" si="2076"/>
        <v>8950.5</v>
      </c>
      <c r="AT620" s="30">
        <f t="shared" si="2077"/>
        <v>8946.2000000000007</v>
      </c>
      <c r="AU620" s="30">
        <f t="shared" si="2078"/>
        <v>8946.2000000000007</v>
      </c>
      <c r="AV620" s="30">
        <f>AV621+AV624+AV628+AV626</f>
        <v>0</v>
      </c>
      <c r="AW620" s="30">
        <f>AW621+AW624+AW628+AW626</f>
        <v>0</v>
      </c>
      <c r="AX620" s="30">
        <f>AX621+AX624+AX628+AX626</f>
        <v>0</v>
      </c>
      <c r="AY620" s="30">
        <f t="shared" si="2079"/>
        <v>8950.5</v>
      </c>
      <c r="AZ620" s="30">
        <f t="shared" si="2080"/>
        <v>8946.2000000000007</v>
      </c>
      <c r="BA620" s="30">
        <f t="shared" si="2081"/>
        <v>8946.2000000000007</v>
      </c>
      <c r="BB620" s="30">
        <f>BB621+BB624+BB628+BB626</f>
        <v>0</v>
      </c>
      <c r="BC620" s="30">
        <f>BC621+BC624+BC628+BC626</f>
        <v>0</v>
      </c>
      <c r="BD620" s="30">
        <f>BD621+BD624+BD628+BD626</f>
        <v>0</v>
      </c>
      <c r="BE620" s="30">
        <f>BE621+BE624+BE628+BE626</f>
        <v>0</v>
      </c>
      <c r="BF620" s="30">
        <f>BF621+BF624+BF628+BF626</f>
        <v>0</v>
      </c>
      <c r="BG620" s="30">
        <f>BG621+BG624+BG628+BG626</f>
        <v>0</v>
      </c>
      <c r="BH620" s="30">
        <f>BH621+BH624+BH628+BH626</f>
        <v>0</v>
      </c>
      <c r="BI620" s="30">
        <f>BI621+BI624+BI628+BI626</f>
        <v>0</v>
      </c>
      <c r="BJ620" s="30">
        <f>BJ621+BJ624+BJ628+BJ626</f>
        <v>0</v>
      </c>
      <c r="BK620" s="30">
        <f>BK621+BK624+BK628+BK626</f>
        <v>0</v>
      </c>
      <c r="BL620" s="30">
        <f t="shared" si="2073"/>
        <v>8950.5</v>
      </c>
      <c r="BM620" s="30">
        <f t="shared" si="2074"/>
        <v>8946.2000000000007</v>
      </c>
      <c r="BN620" s="30">
        <f t="shared" si="2075"/>
        <v>8946.2000000000007</v>
      </c>
      <c r="BO620" s="30">
        <f>BO621+BO624+BO628+BO626</f>
        <v>0</v>
      </c>
      <c r="BP620" s="31"/>
      <c r="BQ620" s="1"/>
      <c r="BR620" s="1"/>
      <c r="BS620" s="1"/>
      <c r="BT620" s="1"/>
      <c r="BU620" s="1"/>
      <c r="BV620" s="1"/>
      <c r="BW620" s="1"/>
      <c r="BX620" s="1"/>
      <c r="BY620" s="1"/>
    </row>
    <row r="621" ht="30">
      <c r="A621" s="28" t="s">
        <v>429</v>
      </c>
      <c r="B621" s="28" t="s">
        <v>26</v>
      </c>
      <c r="C621" s="28" t="s">
        <v>28</v>
      </c>
      <c r="D621" s="28" t="s">
        <v>445</v>
      </c>
      <c r="E621" s="35"/>
      <c r="F621" s="29" t="s">
        <v>446</v>
      </c>
      <c r="G621" s="30">
        <f>G622+G623</f>
        <v>4412.8000000000002</v>
      </c>
      <c r="H621" s="30">
        <f>H622+H623</f>
        <v>4408.5</v>
      </c>
      <c r="I621" s="30">
        <f>I622+I623</f>
        <v>4408.5</v>
      </c>
      <c r="J621" s="30">
        <f>J622+J623</f>
        <v>0</v>
      </c>
      <c r="K621" s="30">
        <f>K622+K623</f>
        <v>0</v>
      </c>
      <c r="L621" s="30">
        <f>L622+L623</f>
        <v>0</v>
      </c>
      <c r="M621" s="30">
        <f t="shared" si="1941"/>
        <v>4412.8000000000002</v>
      </c>
      <c r="N621" s="30">
        <f t="shared" si="1942"/>
        <v>4408.5</v>
      </c>
      <c r="O621" s="30">
        <f t="shared" si="1943"/>
        <v>4408.5</v>
      </c>
      <c r="P621" s="30">
        <f>P622+P623</f>
        <v>0</v>
      </c>
      <c r="Q621" s="30">
        <f>Q622+Q623</f>
        <v>0</v>
      </c>
      <c r="R621" s="30">
        <f>R622+R623</f>
        <v>0</v>
      </c>
      <c r="S621" s="30">
        <f>S622+S623</f>
        <v>0</v>
      </c>
      <c r="T621" s="30">
        <f>T622+T623</f>
        <v>0</v>
      </c>
      <c r="U621" s="30">
        <f>U622+U623</f>
        <v>0</v>
      </c>
      <c r="V621" s="30">
        <f>V622+V623</f>
        <v>0</v>
      </c>
      <c r="W621" s="30">
        <f>W622+W623</f>
        <v>0</v>
      </c>
      <c r="X621" s="30">
        <f>X622+X623</f>
        <v>0</v>
      </c>
      <c r="Y621" s="30">
        <f>Y622+Y623</f>
        <v>0</v>
      </c>
      <c r="Z621" s="30">
        <f>Z622+Z623</f>
        <v>0</v>
      </c>
      <c r="AA621" s="30">
        <f>AA622+AA623</f>
        <v>0</v>
      </c>
      <c r="AB621" s="30">
        <f>AB622+AB623</f>
        <v>0</v>
      </c>
      <c r="AC621" s="30">
        <f t="shared" si="2125"/>
        <v>4412.8000000000002</v>
      </c>
      <c r="AD621" s="30">
        <f t="shared" si="2126"/>
        <v>4408.5</v>
      </c>
      <c r="AE621" s="30">
        <f t="shared" si="2127"/>
        <v>4408.5</v>
      </c>
      <c r="AF621" s="30">
        <f>AF622+AF623</f>
        <v>0</v>
      </c>
      <c r="AG621" s="30">
        <f t="shared" si="2128"/>
        <v>4412.8000000000002</v>
      </c>
      <c r="AH621" s="30">
        <f t="shared" si="2129"/>
        <v>4408.5</v>
      </c>
      <c r="AI621" s="30">
        <f t="shared" si="2130"/>
        <v>4408.5</v>
      </c>
      <c r="AJ621" s="30">
        <f>AJ622+AJ623</f>
        <v>0</v>
      </c>
      <c r="AK621" s="30">
        <f>AK622+AK623</f>
        <v>0</v>
      </c>
      <c r="AL621" s="30">
        <f>AL622+AL623</f>
        <v>0</v>
      </c>
      <c r="AM621" s="30">
        <f>AM622+AM623</f>
        <v>0</v>
      </c>
      <c r="AN621" s="30">
        <f>AN622+AN623</f>
        <v>0</v>
      </c>
      <c r="AO621" s="30">
        <f>AO622+AO623</f>
        <v>0</v>
      </c>
      <c r="AP621" s="30">
        <f>AP622+AP623</f>
        <v>0</v>
      </c>
      <c r="AQ621" s="30">
        <f>AQ622+AQ623</f>
        <v>0</v>
      </c>
      <c r="AR621" s="30">
        <f>AR622+AR623</f>
        <v>0</v>
      </c>
      <c r="AS621" s="30">
        <f t="shared" si="2076"/>
        <v>4412.8000000000002</v>
      </c>
      <c r="AT621" s="30">
        <f t="shared" si="2077"/>
        <v>4408.5</v>
      </c>
      <c r="AU621" s="30">
        <f t="shared" si="2078"/>
        <v>4408.5</v>
      </c>
      <c r="AV621" s="30">
        <f>AV622+AV623</f>
        <v>0</v>
      </c>
      <c r="AW621" s="30">
        <f>AW622+AW623</f>
        <v>0</v>
      </c>
      <c r="AX621" s="30">
        <f>AX622+AX623</f>
        <v>0</v>
      </c>
      <c r="AY621" s="30">
        <f t="shared" si="2079"/>
        <v>4412.8000000000002</v>
      </c>
      <c r="AZ621" s="30">
        <f t="shared" si="2080"/>
        <v>4408.5</v>
      </c>
      <c r="BA621" s="30">
        <f t="shared" si="2081"/>
        <v>4408.5</v>
      </c>
      <c r="BB621" s="30">
        <f>BB622+BB623</f>
        <v>0</v>
      </c>
      <c r="BC621" s="30">
        <f>BC622+BC623</f>
        <v>0</v>
      </c>
      <c r="BD621" s="30">
        <f>BD622+BD623</f>
        <v>0</v>
      </c>
      <c r="BE621" s="30">
        <f>BE622+BE623</f>
        <v>0</v>
      </c>
      <c r="BF621" s="30">
        <f>BF622+BF623</f>
        <v>0</v>
      </c>
      <c r="BG621" s="30">
        <f>BG622+BG623</f>
        <v>0</v>
      </c>
      <c r="BH621" s="30">
        <f>BH622+BH623</f>
        <v>0</v>
      </c>
      <c r="BI621" s="30">
        <f>BI622+BI623</f>
        <v>0</v>
      </c>
      <c r="BJ621" s="30">
        <f>BJ622+BJ623</f>
        <v>0</v>
      </c>
      <c r="BK621" s="30">
        <f>BK622+BK623</f>
        <v>0</v>
      </c>
      <c r="BL621" s="30">
        <f t="shared" si="2073"/>
        <v>4412.8000000000002</v>
      </c>
      <c r="BM621" s="30">
        <f t="shared" si="2074"/>
        <v>4408.5</v>
      </c>
      <c r="BN621" s="30">
        <f t="shared" si="2075"/>
        <v>4408.5</v>
      </c>
      <c r="BO621" s="30">
        <f>BO622+BO623</f>
        <v>0</v>
      </c>
      <c r="BP621" s="31"/>
      <c r="BQ621" s="1"/>
      <c r="BR621" s="1"/>
      <c r="BS621" s="1"/>
      <c r="BT621" s="1"/>
      <c r="BU621" s="1"/>
      <c r="BV621" s="1"/>
      <c r="BW621" s="1"/>
      <c r="BX621" s="1"/>
      <c r="BY621" s="1"/>
    </row>
    <row r="622" ht="30">
      <c r="A622" s="28" t="s">
        <v>429</v>
      </c>
      <c r="B622" s="28" t="s">
        <v>26</v>
      </c>
      <c r="C622" s="28" t="s">
        <v>28</v>
      </c>
      <c r="D622" s="28" t="s">
        <v>445</v>
      </c>
      <c r="E622" s="28" t="s">
        <v>38</v>
      </c>
      <c r="F622" s="29" t="s">
        <v>39</v>
      </c>
      <c r="G622" s="30">
        <v>4320.6000000000004</v>
      </c>
      <c r="H622" s="30">
        <v>4317.8999999999996</v>
      </c>
      <c r="I622" s="30">
        <v>4319.1999999999998</v>
      </c>
      <c r="J622" s="30"/>
      <c r="K622" s="30"/>
      <c r="L622" s="30"/>
      <c r="M622" s="30">
        <f t="shared" si="1941"/>
        <v>4320.6000000000004</v>
      </c>
      <c r="N622" s="30">
        <f t="shared" si="1942"/>
        <v>4317.8999999999996</v>
      </c>
      <c r="O622" s="30">
        <f t="shared" si="1943"/>
        <v>4319.1999999999998</v>
      </c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>
        <f t="shared" si="2125"/>
        <v>4320.6000000000004</v>
      </c>
      <c r="AD622" s="30">
        <f t="shared" si="2126"/>
        <v>4317.8999999999996</v>
      </c>
      <c r="AE622" s="30">
        <f t="shared" si="2127"/>
        <v>4319.1999999999998</v>
      </c>
      <c r="AF622" s="30"/>
      <c r="AG622" s="30">
        <f t="shared" si="2128"/>
        <v>4320.6000000000004</v>
      </c>
      <c r="AH622" s="30">
        <f t="shared" si="2129"/>
        <v>4317.8999999999996</v>
      </c>
      <c r="AI622" s="30">
        <f t="shared" si="2130"/>
        <v>4319.1999999999998</v>
      </c>
      <c r="AJ622" s="30"/>
      <c r="AK622" s="30"/>
      <c r="AL622" s="30"/>
      <c r="AM622" s="30"/>
      <c r="AN622" s="30"/>
      <c r="AO622" s="30"/>
      <c r="AP622" s="30"/>
      <c r="AQ622" s="30"/>
      <c r="AR622" s="30"/>
      <c r="AS622" s="30">
        <f t="shared" si="2076"/>
        <v>4320.6000000000004</v>
      </c>
      <c r="AT622" s="30">
        <f t="shared" si="2077"/>
        <v>4317.8999999999996</v>
      </c>
      <c r="AU622" s="30">
        <f t="shared" si="2078"/>
        <v>4319.1999999999998</v>
      </c>
      <c r="AV622" s="30"/>
      <c r="AW622" s="30"/>
      <c r="AX622" s="30"/>
      <c r="AY622" s="30">
        <f t="shared" si="2079"/>
        <v>4320.6000000000004</v>
      </c>
      <c r="AZ622" s="30">
        <f t="shared" si="2080"/>
        <v>4317.8999999999996</v>
      </c>
      <c r="BA622" s="30">
        <f t="shared" si="2081"/>
        <v>4319.1999999999998</v>
      </c>
      <c r="BB622" s="30"/>
      <c r="BC622" s="30"/>
      <c r="BD622" s="30"/>
      <c r="BE622" s="30"/>
      <c r="BF622" s="30"/>
      <c r="BG622" s="30"/>
      <c r="BH622" s="30"/>
      <c r="BI622" s="30"/>
      <c r="BJ622" s="30"/>
      <c r="BK622" s="30"/>
      <c r="BL622" s="30">
        <f t="shared" si="2073"/>
        <v>4320.6000000000004</v>
      </c>
      <c r="BM622" s="30">
        <f t="shared" si="2074"/>
        <v>4317.8999999999996</v>
      </c>
      <c r="BN622" s="30">
        <f t="shared" si="2075"/>
        <v>4319.1999999999998</v>
      </c>
      <c r="BO622" s="30"/>
      <c r="BP622" s="31"/>
      <c r="BQ622" s="1"/>
      <c r="BR622" s="1"/>
      <c r="BS622" s="1"/>
      <c r="BT622" s="1"/>
      <c r="BU622" s="1"/>
      <c r="BV622" s="1"/>
      <c r="BW622" s="1"/>
      <c r="BX622" s="1"/>
      <c r="BY622" s="1"/>
    </row>
    <row r="623" ht="15">
      <c r="A623" s="28" t="s">
        <v>429</v>
      </c>
      <c r="B623" s="28" t="s">
        <v>26</v>
      </c>
      <c r="C623" s="28" t="s">
        <v>28</v>
      </c>
      <c r="D623" s="28" t="s">
        <v>445</v>
      </c>
      <c r="E623" s="28" t="s">
        <v>40</v>
      </c>
      <c r="F623" s="29" t="s">
        <v>41</v>
      </c>
      <c r="G623" s="30">
        <v>92.200000000000003</v>
      </c>
      <c r="H623" s="30">
        <v>90.599999999999994</v>
      </c>
      <c r="I623" s="30">
        <v>89.299999999999997</v>
      </c>
      <c r="J623" s="30"/>
      <c r="K623" s="30"/>
      <c r="L623" s="30"/>
      <c r="M623" s="30">
        <f t="shared" si="1941"/>
        <v>92.200000000000003</v>
      </c>
      <c r="N623" s="30">
        <f t="shared" si="1942"/>
        <v>90.599999999999994</v>
      </c>
      <c r="O623" s="30">
        <f t="shared" si="1943"/>
        <v>89.299999999999997</v>
      </c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>
        <f t="shared" si="2125"/>
        <v>92.200000000000003</v>
      </c>
      <c r="AD623" s="30">
        <f t="shared" si="2126"/>
        <v>90.599999999999994</v>
      </c>
      <c r="AE623" s="30">
        <f t="shared" si="2127"/>
        <v>89.299999999999997</v>
      </c>
      <c r="AF623" s="30"/>
      <c r="AG623" s="30">
        <f t="shared" si="2128"/>
        <v>92.200000000000003</v>
      </c>
      <c r="AH623" s="30">
        <f t="shared" si="2129"/>
        <v>90.599999999999994</v>
      </c>
      <c r="AI623" s="30">
        <f t="shared" si="2130"/>
        <v>89.299999999999997</v>
      </c>
      <c r="AJ623" s="30"/>
      <c r="AK623" s="30"/>
      <c r="AL623" s="30"/>
      <c r="AM623" s="30"/>
      <c r="AN623" s="30"/>
      <c r="AO623" s="30"/>
      <c r="AP623" s="30"/>
      <c r="AQ623" s="30"/>
      <c r="AR623" s="30"/>
      <c r="AS623" s="30">
        <f t="shared" si="2076"/>
        <v>92.200000000000003</v>
      </c>
      <c r="AT623" s="30">
        <f t="shared" si="2077"/>
        <v>90.599999999999994</v>
      </c>
      <c r="AU623" s="30">
        <f t="shared" si="2078"/>
        <v>89.299999999999997</v>
      </c>
      <c r="AV623" s="30"/>
      <c r="AW623" s="30"/>
      <c r="AX623" s="30"/>
      <c r="AY623" s="30">
        <f t="shared" si="2079"/>
        <v>92.200000000000003</v>
      </c>
      <c r="AZ623" s="30">
        <f t="shared" si="2080"/>
        <v>90.599999999999994</v>
      </c>
      <c r="BA623" s="30">
        <f t="shared" si="2081"/>
        <v>89.299999999999997</v>
      </c>
      <c r="BB623" s="30"/>
      <c r="BC623" s="30"/>
      <c r="BD623" s="30"/>
      <c r="BE623" s="30"/>
      <c r="BF623" s="30"/>
      <c r="BG623" s="30"/>
      <c r="BH623" s="30"/>
      <c r="BI623" s="30"/>
      <c r="BJ623" s="30"/>
      <c r="BK623" s="30"/>
      <c r="BL623" s="30">
        <f t="shared" si="2073"/>
        <v>92.200000000000003</v>
      </c>
      <c r="BM623" s="30">
        <f t="shared" si="2074"/>
        <v>90.599999999999994</v>
      </c>
      <c r="BN623" s="30">
        <f t="shared" si="2075"/>
        <v>89.299999999999997</v>
      </c>
      <c r="BO623" s="30"/>
      <c r="BP623" s="31"/>
      <c r="BQ623" s="1"/>
      <c r="BR623" s="1"/>
      <c r="BS623" s="1"/>
      <c r="BT623" s="1"/>
      <c r="BU623" s="1"/>
      <c r="BV623" s="1"/>
      <c r="BW623" s="1"/>
      <c r="BX623" s="1"/>
      <c r="BY623" s="1"/>
    </row>
    <row r="624" ht="30">
      <c r="A624" s="28" t="s">
        <v>429</v>
      </c>
      <c r="B624" s="28" t="s">
        <v>26</v>
      </c>
      <c r="C624" s="28" t="s">
        <v>28</v>
      </c>
      <c r="D624" s="28" t="s">
        <v>447</v>
      </c>
      <c r="E624" s="35"/>
      <c r="F624" s="29" t="s">
        <v>448</v>
      </c>
      <c r="G624" s="30">
        <f>G625</f>
        <v>3506.5999999999999</v>
      </c>
      <c r="H624" s="30">
        <f>H625</f>
        <v>3506.5999999999999</v>
      </c>
      <c r="I624" s="30">
        <f>I625</f>
        <v>3506.5999999999999</v>
      </c>
      <c r="J624" s="30">
        <f>J625</f>
        <v>0</v>
      </c>
      <c r="K624" s="30">
        <f>K625</f>
        <v>0</v>
      </c>
      <c r="L624" s="30">
        <f>L625</f>
        <v>0</v>
      </c>
      <c r="M624" s="30">
        <f t="shared" si="1941"/>
        <v>3506.5999999999999</v>
      </c>
      <c r="N624" s="30">
        <f t="shared" si="1942"/>
        <v>3506.5999999999999</v>
      </c>
      <c r="O624" s="30">
        <f t="shared" si="1943"/>
        <v>3506.5999999999999</v>
      </c>
      <c r="P624" s="30">
        <f>P625</f>
        <v>0</v>
      </c>
      <c r="Q624" s="30">
        <f>Q625</f>
        <v>0</v>
      </c>
      <c r="R624" s="30">
        <f>R625</f>
        <v>0</v>
      </c>
      <c r="S624" s="30">
        <f>S625</f>
        <v>0</v>
      </c>
      <c r="T624" s="30">
        <f>T625</f>
        <v>0</v>
      </c>
      <c r="U624" s="30">
        <f>U625</f>
        <v>0</v>
      </c>
      <c r="V624" s="30">
        <f>V625</f>
        <v>0</v>
      </c>
      <c r="W624" s="30">
        <f>W625</f>
        <v>0</v>
      </c>
      <c r="X624" s="30">
        <f>X625</f>
        <v>0</v>
      </c>
      <c r="Y624" s="30">
        <f>Y625</f>
        <v>0</v>
      </c>
      <c r="Z624" s="30">
        <f>Z625</f>
        <v>0</v>
      </c>
      <c r="AA624" s="30">
        <f>AA625</f>
        <v>0</v>
      </c>
      <c r="AB624" s="30">
        <f>AB625</f>
        <v>0</v>
      </c>
      <c r="AC624" s="30">
        <f t="shared" si="2125"/>
        <v>3506.5999999999999</v>
      </c>
      <c r="AD624" s="30">
        <f t="shared" si="2126"/>
        <v>3506.5999999999999</v>
      </c>
      <c r="AE624" s="30">
        <f t="shared" si="2127"/>
        <v>3506.5999999999999</v>
      </c>
      <c r="AF624" s="30">
        <f>AF625</f>
        <v>0</v>
      </c>
      <c r="AG624" s="30">
        <f t="shared" si="2128"/>
        <v>3506.5999999999999</v>
      </c>
      <c r="AH624" s="30">
        <f t="shared" si="2129"/>
        <v>3506.5999999999999</v>
      </c>
      <c r="AI624" s="30">
        <f t="shared" si="2130"/>
        <v>3506.5999999999999</v>
      </c>
      <c r="AJ624" s="30">
        <f>AJ625</f>
        <v>0</v>
      </c>
      <c r="AK624" s="30">
        <f>AK625</f>
        <v>0</v>
      </c>
      <c r="AL624" s="30">
        <f>AL625</f>
        <v>0</v>
      </c>
      <c r="AM624" s="30">
        <f>AM625</f>
        <v>0</v>
      </c>
      <c r="AN624" s="30">
        <f>AN625</f>
        <v>0</v>
      </c>
      <c r="AO624" s="30">
        <f>AO625</f>
        <v>0</v>
      </c>
      <c r="AP624" s="30">
        <f>AP625</f>
        <v>0</v>
      </c>
      <c r="AQ624" s="30">
        <f>AQ625</f>
        <v>0</v>
      </c>
      <c r="AR624" s="30">
        <f>AR625</f>
        <v>0</v>
      </c>
      <c r="AS624" s="30">
        <f t="shared" si="2076"/>
        <v>3506.5999999999999</v>
      </c>
      <c r="AT624" s="30">
        <f t="shared" si="2077"/>
        <v>3506.5999999999999</v>
      </c>
      <c r="AU624" s="30">
        <f t="shared" si="2078"/>
        <v>3506.5999999999999</v>
      </c>
      <c r="AV624" s="30">
        <f>AV625</f>
        <v>0</v>
      </c>
      <c r="AW624" s="30">
        <f>AW625</f>
        <v>0</v>
      </c>
      <c r="AX624" s="30">
        <f>AX625</f>
        <v>0</v>
      </c>
      <c r="AY624" s="30">
        <f t="shared" si="2079"/>
        <v>3506.5999999999999</v>
      </c>
      <c r="AZ624" s="30">
        <f t="shared" si="2080"/>
        <v>3506.5999999999999</v>
      </c>
      <c r="BA624" s="30">
        <f t="shared" si="2081"/>
        <v>3506.5999999999999</v>
      </c>
      <c r="BB624" s="30">
        <f>BB625</f>
        <v>0</v>
      </c>
      <c r="BC624" s="30">
        <f>BC625</f>
        <v>0</v>
      </c>
      <c r="BD624" s="30">
        <f>BD625</f>
        <v>0</v>
      </c>
      <c r="BE624" s="30">
        <f>BE625</f>
        <v>0</v>
      </c>
      <c r="BF624" s="30">
        <f>BF625</f>
        <v>0</v>
      </c>
      <c r="BG624" s="30">
        <f>BG625</f>
        <v>0</v>
      </c>
      <c r="BH624" s="30">
        <f>BH625</f>
        <v>0</v>
      </c>
      <c r="BI624" s="30">
        <f>BI625</f>
        <v>0</v>
      </c>
      <c r="BJ624" s="30">
        <f>BJ625</f>
        <v>0</v>
      </c>
      <c r="BK624" s="30">
        <f>BK625</f>
        <v>0</v>
      </c>
      <c r="BL624" s="30">
        <f t="shared" si="2073"/>
        <v>3506.5999999999999</v>
      </c>
      <c r="BM624" s="30">
        <f t="shared" si="2074"/>
        <v>3506.5999999999999</v>
      </c>
      <c r="BN624" s="30">
        <f t="shared" si="2075"/>
        <v>3506.5999999999999</v>
      </c>
      <c r="BO624" s="30">
        <f>BO625</f>
        <v>0</v>
      </c>
      <c r="BP624" s="31"/>
      <c r="BQ624" s="1"/>
      <c r="BR624" s="1"/>
      <c r="BS624" s="1"/>
      <c r="BT624" s="1"/>
      <c r="BU624" s="1"/>
      <c r="BV624" s="1"/>
      <c r="BW624" s="1"/>
      <c r="BX624" s="1"/>
      <c r="BY624" s="1"/>
    </row>
    <row r="625" ht="30">
      <c r="A625" s="28" t="s">
        <v>429</v>
      </c>
      <c r="B625" s="28" t="s">
        <v>26</v>
      </c>
      <c r="C625" s="28" t="s">
        <v>28</v>
      </c>
      <c r="D625" s="28" t="s">
        <v>447</v>
      </c>
      <c r="E625" s="28" t="s">
        <v>127</v>
      </c>
      <c r="F625" s="29" t="s">
        <v>128</v>
      </c>
      <c r="G625" s="30">
        <v>3506.5999999999999</v>
      </c>
      <c r="H625" s="30">
        <v>3506.5999999999999</v>
      </c>
      <c r="I625" s="30">
        <v>3506.5999999999999</v>
      </c>
      <c r="J625" s="30"/>
      <c r="K625" s="30"/>
      <c r="L625" s="30"/>
      <c r="M625" s="30">
        <f t="shared" si="1941"/>
        <v>3506.5999999999999</v>
      </c>
      <c r="N625" s="30">
        <f t="shared" si="1942"/>
        <v>3506.5999999999999</v>
      </c>
      <c r="O625" s="30">
        <f t="shared" si="1943"/>
        <v>3506.5999999999999</v>
      </c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>
        <f t="shared" si="2125"/>
        <v>3506.5999999999999</v>
      </c>
      <c r="AD625" s="30">
        <f t="shared" si="2126"/>
        <v>3506.5999999999999</v>
      </c>
      <c r="AE625" s="30">
        <f t="shared" si="2127"/>
        <v>3506.5999999999999</v>
      </c>
      <c r="AF625" s="30"/>
      <c r="AG625" s="30">
        <f t="shared" si="2128"/>
        <v>3506.5999999999999</v>
      </c>
      <c r="AH625" s="30">
        <f t="shared" si="2129"/>
        <v>3506.5999999999999</v>
      </c>
      <c r="AI625" s="30">
        <f t="shared" si="2130"/>
        <v>3506.5999999999999</v>
      </c>
      <c r="AJ625" s="30"/>
      <c r="AK625" s="30"/>
      <c r="AL625" s="30"/>
      <c r="AM625" s="30"/>
      <c r="AN625" s="30"/>
      <c r="AO625" s="30"/>
      <c r="AP625" s="30"/>
      <c r="AQ625" s="30"/>
      <c r="AR625" s="30"/>
      <c r="AS625" s="30">
        <f t="shared" si="2076"/>
        <v>3506.5999999999999</v>
      </c>
      <c r="AT625" s="30">
        <f t="shared" si="2077"/>
        <v>3506.5999999999999</v>
      </c>
      <c r="AU625" s="30">
        <f t="shared" si="2078"/>
        <v>3506.5999999999999</v>
      </c>
      <c r="AV625" s="30"/>
      <c r="AW625" s="30"/>
      <c r="AX625" s="30"/>
      <c r="AY625" s="30">
        <f t="shared" si="2079"/>
        <v>3506.5999999999999</v>
      </c>
      <c r="AZ625" s="30">
        <f t="shared" si="2080"/>
        <v>3506.5999999999999</v>
      </c>
      <c r="BA625" s="30">
        <f t="shared" si="2081"/>
        <v>3506.5999999999999</v>
      </c>
      <c r="BB625" s="30"/>
      <c r="BC625" s="30"/>
      <c r="BD625" s="30"/>
      <c r="BE625" s="30"/>
      <c r="BF625" s="30"/>
      <c r="BG625" s="30"/>
      <c r="BH625" s="30"/>
      <c r="BI625" s="30"/>
      <c r="BJ625" s="30"/>
      <c r="BK625" s="30"/>
      <c r="BL625" s="30">
        <f t="shared" si="2073"/>
        <v>3506.5999999999999</v>
      </c>
      <c r="BM625" s="30">
        <f t="shared" si="2074"/>
        <v>3506.5999999999999</v>
      </c>
      <c r="BN625" s="30">
        <f t="shared" si="2075"/>
        <v>3506.5999999999999</v>
      </c>
      <c r="BO625" s="30"/>
      <c r="BP625" s="31"/>
      <c r="BQ625" s="1"/>
      <c r="BR625" s="1"/>
      <c r="BS625" s="1"/>
      <c r="BT625" s="1"/>
      <c r="BU625" s="1"/>
      <c r="BV625" s="1"/>
      <c r="BW625" s="1"/>
      <c r="BX625" s="1"/>
      <c r="BY625" s="1"/>
    </row>
    <row r="626" ht="60">
      <c r="A626" s="28" t="s">
        <v>429</v>
      </c>
      <c r="B626" s="28" t="s">
        <v>26</v>
      </c>
      <c r="C626" s="28" t="s">
        <v>28</v>
      </c>
      <c r="D626" s="28" t="s">
        <v>449</v>
      </c>
      <c r="E626" s="28"/>
      <c r="F626" s="29" t="s">
        <v>450</v>
      </c>
      <c r="G626" s="30">
        <f>G627</f>
        <v>760.10000000000002</v>
      </c>
      <c r="H626" s="30">
        <f>H627</f>
        <v>760.10000000000002</v>
      </c>
      <c r="I626" s="30">
        <f>I627</f>
        <v>760.10000000000002</v>
      </c>
      <c r="J626" s="30">
        <f>J627</f>
        <v>0</v>
      </c>
      <c r="K626" s="30">
        <f>K627</f>
        <v>0</v>
      </c>
      <c r="L626" s="30">
        <f>L627</f>
        <v>0</v>
      </c>
      <c r="M626" s="30">
        <f t="shared" si="1941"/>
        <v>760.10000000000002</v>
      </c>
      <c r="N626" s="30">
        <f t="shared" si="1942"/>
        <v>760.10000000000002</v>
      </c>
      <c r="O626" s="30">
        <f t="shared" si="1943"/>
        <v>760.10000000000002</v>
      </c>
      <c r="P626" s="30">
        <f>P627</f>
        <v>0</v>
      </c>
      <c r="Q626" s="30">
        <f>Q627</f>
        <v>0</v>
      </c>
      <c r="R626" s="30">
        <f>R627</f>
        <v>0</v>
      </c>
      <c r="S626" s="30">
        <f>S627</f>
        <v>0</v>
      </c>
      <c r="T626" s="30">
        <f>T627</f>
        <v>0</v>
      </c>
      <c r="U626" s="30">
        <f>U627</f>
        <v>0</v>
      </c>
      <c r="V626" s="30">
        <f>V627</f>
        <v>0</v>
      </c>
      <c r="W626" s="30">
        <f>W627</f>
        <v>0</v>
      </c>
      <c r="X626" s="30">
        <f>X627</f>
        <v>0</v>
      </c>
      <c r="Y626" s="30">
        <f>Y627</f>
        <v>0</v>
      </c>
      <c r="Z626" s="30">
        <f>Z627</f>
        <v>0</v>
      </c>
      <c r="AA626" s="30">
        <f>AA627</f>
        <v>0</v>
      </c>
      <c r="AB626" s="30">
        <f>AB627</f>
        <v>0</v>
      </c>
      <c r="AC626" s="30">
        <f t="shared" si="2125"/>
        <v>760.10000000000002</v>
      </c>
      <c r="AD626" s="30">
        <f t="shared" si="2126"/>
        <v>760.10000000000002</v>
      </c>
      <c r="AE626" s="30">
        <f t="shared" si="2127"/>
        <v>760.10000000000002</v>
      </c>
      <c r="AF626" s="30">
        <f>AF627</f>
        <v>0</v>
      </c>
      <c r="AG626" s="30">
        <f t="shared" si="2128"/>
        <v>760.10000000000002</v>
      </c>
      <c r="AH626" s="30">
        <f t="shared" si="2129"/>
        <v>760.10000000000002</v>
      </c>
      <c r="AI626" s="30">
        <f t="shared" si="2130"/>
        <v>760.10000000000002</v>
      </c>
      <c r="AJ626" s="30">
        <f>AJ627</f>
        <v>0</v>
      </c>
      <c r="AK626" s="30">
        <f>AK627</f>
        <v>0</v>
      </c>
      <c r="AL626" s="30">
        <f>AL627</f>
        <v>0</v>
      </c>
      <c r="AM626" s="30">
        <f>AM627</f>
        <v>0</v>
      </c>
      <c r="AN626" s="30">
        <f>AN627</f>
        <v>0</v>
      </c>
      <c r="AO626" s="30">
        <f>AO627</f>
        <v>0</v>
      </c>
      <c r="AP626" s="30">
        <f>AP627</f>
        <v>0</v>
      </c>
      <c r="AQ626" s="30">
        <f>AQ627</f>
        <v>0</v>
      </c>
      <c r="AR626" s="30">
        <f>AR627</f>
        <v>0</v>
      </c>
      <c r="AS626" s="30">
        <f t="shared" si="2076"/>
        <v>760.10000000000002</v>
      </c>
      <c r="AT626" s="30">
        <f t="shared" si="2077"/>
        <v>760.10000000000002</v>
      </c>
      <c r="AU626" s="30">
        <f t="shared" si="2078"/>
        <v>760.10000000000002</v>
      </c>
      <c r="AV626" s="30">
        <f>AV627</f>
        <v>0</v>
      </c>
      <c r="AW626" s="30">
        <f>AW627</f>
        <v>0</v>
      </c>
      <c r="AX626" s="30">
        <f>AX627</f>
        <v>0</v>
      </c>
      <c r="AY626" s="30">
        <f t="shared" si="2079"/>
        <v>760.10000000000002</v>
      </c>
      <c r="AZ626" s="30">
        <f t="shared" si="2080"/>
        <v>760.10000000000002</v>
      </c>
      <c r="BA626" s="30">
        <f t="shared" si="2081"/>
        <v>760.10000000000002</v>
      </c>
      <c r="BB626" s="30">
        <f>BB627</f>
        <v>0</v>
      </c>
      <c r="BC626" s="30">
        <f>BC627</f>
        <v>0</v>
      </c>
      <c r="BD626" s="30">
        <f>BD627</f>
        <v>0</v>
      </c>
      <c r="BE626" s="30">
        <f>BE627</f>
        <v>0</v>
      </c>
      <c r="BF626" s="30">
        <f>BF627</f>
        <v>0</v>
      </c>
      <c r="BG626" s="30">
        <f>BG627</f>
        <v>0</v>
      </c>
      <c r="BH626" s="30">
        <f>BH627</f>
        <v>0</v>
      </c>
      <c r="BI626" s="30">
        <f>BI627</f>
        <v>0</v>
      </c>
      <c r="BJ626" s="30">
        <f>BJ627</f>
        <v>0</v>
      </c>
      <c r="BK626" s="30">
        <f>BK627</f>
        <v>0</v>
      </c>
      <c r="BL626" s="30">
        <f t="shared" si="2073"/>
        <v>760.10000000000002</v>
      </c>
      <c r="BM626" s="30">
        <f t="shared" si="2074"/>
        <v>760.10000000000002</v>
      </c>
      <c r="BN626" s="30">
        <f t="shared" si="2075"/>
        <v>760.10000000000002</v>
      </c>
      <c r="BO626" s="30">
        <f>BO627</f>
        <v>0</v>
      </c>
      <c r="BP626" s="31"/>
      <c r="BQ626" s="1"/>
      <c r="BR626" s="1"/>
      <c r="BS626" s="1"/>
      <c r="BT626" s="1"/>
      <c r="BU626" s="1"/>
      <c r="BV626" s="1"/>
      <c r="BW626" s="1"/>
      <c r="BX626" s="1"/>
      <c r="BY626" s="1"/>
    </row>
    <row r="627" ht="30">
      <c r="A627" s="28" t="s">
        <v>429</v>
      </c>
      <c r="B627" s="28" t="s">
        <v>26</v>
      </c>
      <c r="C627" s="28" t="s">
        <v>28</v>
      </c>
      <c r="D627" s="28" t="s">
        <v>449</v>
      </c>
      <c r="E627" s="28" t="s">
        <v>127</v>
      </c>
      <c r="F627" s="29" t="s">
        <v>128</v>
      </c>
      <c r="G627" s="30">
        <v>760.10000000000002</v>
      </c>
      <c r="H627" s="30">
        <v>760.10000000000002</v>
      </c>
      <c r="I627" s="30">
        <v>760.10000000000002</v>
      </c>
      <c r="J627" s="30"/>
      <c r="K627" s="30"/>
      <c r="L627" s="30"/>
      <c r="M627" s="30">
        <f t="shared" si="1941"/>
        <v>760.10000000000002</v>
      </c>
      <c r="N627" s="30">
        <f t="shared" si="1942"/>
        <v>760.10000000000002</v>
      </c>
      <c r="O627" s="30">
        <f t="shared" si="1943"/>
        <v>760.10000000000002</v>
      </c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>
        <f t="shared" si="2125"/>
        <v>760.10000000000002</v>
      </c>
      <c r="AD627" s="30">
        <f t="shared" si="2126"/>
        <v>760.10000000000002</v>
      </c>
      <c r="AE627" s="30">
        <f t="shared" si="2127"/>
        <v>760.10000000000002</v>
      </c>
      <c r="AF627" s="30"/>
      <c r="AG627" s="30">
        <f t="shared" si="2128"/>
        <v>760.10000000000002</v>
      </c>
      <c r="AH627" s="30">
        <f t="shared" si="2129"/>
        <v>760.10000000000002</v>
      </c>
      <c r="AI627" s="30">
        <f t="shared" si="2130"/>
        <v>760.10000000000002</v>
      </c>
      <c r="AJ627" s="30"/>
      <c r="AK627" s="30"/>
      <c r="AL627" s="30"/>
      <c r="AM627" s="30"/>
      <c r="AN627" s="30"/>
      <c r="AO627" s="30"/>
      <c r="AP627" s="30"/>
      <c r="AQ627" s="30"/>
      <c r="AR627" s="30"/>
      <c r="AS627" s="30">
        <f t="shared" si="2076"/>
        <v>760.10000000000002</v>
      </c>
      <c r="AT627" s="30">
        <f t="shared" si="2077"/>
        <v>760.10000000000002</v>
      </c>
      <c r="AU627" s="30">
        <f t="shared" si="2078"/>
        <v>760.10000000000002</v>
      </c>
      <c r="AV627" s="30"/>
      <c r="AW627" s="30"/>
      <c r="AX627" s="30"/>
      <c r="AY627" s="30">
        <f t="shared" si="2079"/>
        <v>760.10000000000002</v>
      </c>
      <c r="AZ627" s="30">
        <f t="shared" si="2080"/>
        <v>760.10000000000002</v>
      </c>
      <c r="BA627" s="30">
        <f t="shared" si="2081"/>
        <v>760.10000000000002</v>
      </c>
      <c r="BB627" s="30"/>
      <c r="BC627" s="30"/>
      <c r="BD627" s="30"/>
      <c r="BE627" s="30"/>
      <c r="BF627" s="30"/>
      <c r="BG627" s="30"/>
      <c r="BH627" s="30"/>
      <c r="BI627" s="30"/>
      <c r="BJ627" s="30"/>
      <c r="BK627" s="30"/>
      <c r="BL627" s="30">
        <f t="shared" si="2073"/>
        <v>760.10000000000002</v>
      </c>
      <c r="BM627" s="30">
        <f t="shared" si="2074"/>
        <v>760.10000000000002</v>
      </c>
      <c r="BN627" s="30">
        <f t="shared" si="2075"/>
        <v>760.10000000000002</v>
      </c>
      <c r="BO627" s="30"/>
      <c r="BP627" s="31"/>
      <c r="BQ627" s="1"/>
      <c r="BR627" s="1"/>
      <c r="BS627" s="1"/>
      <c r="BT627" s="1"/>
      <c r="BU627" s="1"/>
      <c r="BV627" s="1"/>
      <c r="BW627" s="1"/>
      <c r="BX627" s="1"/>
      <c r="BY627" s="1"/>
    </row>
    <row r="628" ht="60">
      <c r="A628" s="28" t="s">
        <v>429</v>
      </c>
      <c r="B628" s="28" t="s">
        <v>26</v>
      </c>
      <c r="C628" s="28" t="s">
        <v>28</v>
      </c>
      <c r="D628" s="28" t="s">
        <v>264</v>
      </c>
      <c r="E628" s="35"/>
      <c r="F628" s="29" t="s">
        <v>265</v>
      </c>
      <c r="G628" s="30">
        <f>G629</f>
        <v>271</v>
      </c>
      <c r="H628" s="30">
        <f>H629</f>
        <v>271</v>
      </c>
      <c r="I628" s="30">
        <f>I629</f>
        <v>271</v>
      </c>
      <c r="J628" s="30">
        <f>J629</f>
        <v>0</v>
      </c>
      <c r="K628" s="30">
        <f>K629</f>
        <v>0</v>
      </c>
      <c r="L628" s="30">
        <f>L629</f>
        <v>0</v>
      </c>
      <c r="M628" s="30">
        <f t="shared" si="1941"/>
        <v>271</v>
      </c>
      <c r="N628" s="30">
        <f t="shared" si="1942"/>
        <v>271</v>
      </c>
      <c r="O628" s="30">
        <f t="shared" si="1943"/>
        <v>271</v>
      </c>
      <c r="P628" s="30">
        <f>P629</f>
        <v>0</v>
      </c>
      <c r="Q628" s="30">
        <f>Q629</f>
        <v>0</v>
      </c>
      <c r="R628" s="30">
        <f>R629</f>
        <v>0</v>
      </c>
      <c r="S628" s="30">
        <f>S629</f>
        <v>0</v>
      </c>
      <c r="T628" s="30">
        <f>T629</f>
        <v>0</v>
      </c>
      <c r="U628" s="30">
        <f>U629</f>
        <v>0</v>
      </c>
      <c r="V628" s="30">
        <f>V629</f>
        <v>0</v>
      </c>
      <c r="W628" s="30">
        <f>W629</f>
        <v>0</v>
      </c>
      <c r="X628" s="30">
        <f>X629</f>
        <v>0</v>
      </c>
      <c r="Y628" s="30">
        <f>Y629</f>
        <v>0</v>
      </c>
      <c r="Z628" s="30">
        <f>Z629</f>
        <v>0</v>
      </c>
      <c r="AA628" s="30">
        <f>AA629</f>
        <v>0</v>
      </c>
      <c r="AB628" s="30">
        <f>AB629</f>
        <v>0</v>
      </c>
      <c r="AC628" s="30">
        <f t="shared" si="2125"/>
        <v>271</v>
      </c>
      <c r="AD628" s="30">
        <f t="shared" si="2126"/>
        <v>271</v>
      </c>
      <c r="AE628" s="30">
        <f t="shared" si="2127"/>
        <v>271</v>
      </c>
      <c r="AF628" s="30">
        <f>AF629</f>
        <v>0</v>
      </c>
      <c r="AG628" s="30">
        <f t="shared" si="2128"/>
        <v>271</v>
      </c>
      <c r="AH628" s="30">
        <f t="shared" si="2129"/>
        <v>271</v>
      </c>
      <c r="AI628" s="30">
        <f t="shared" si="2130"/>
        <v>271</v>
      </c>
      <c r="AJ628" s="30">
        <f>AJ629</f>
        <v>0</v>
      </c>
      <c r="AK628" s="30">
        <f>AK629</f>
        <v>0</v>
      </c>
      <c r="AL628" s="30">
        <f>AL629</f>
        <v>0</v>
      </c>
      <c r="AM628" s="30">
        <f>AM629</f>
        <v>0</v>
      </c>
      <c r="AN628" s="30">
        <f>AN629</f>
        <v>0</v>
      </c>
      <c r="AO628" s="30">
        <f>AO629</f>
        <v>0</v>
      </c>
      <c r="AP628" s="30">
        <f>AP629</f>
        <v>0</v>
      </c>
      <c r="AQ628" s="30">
        <f>AQ629</f>
        <v>0</v>
      </c>
      <c r="AR628" s="30">
        <f>AR629</f>
        <v>0</v>
      </c>
      <c r="AS628" s="30">
        <f t="shared" si="2076"/>
        <v>271</v>
      </c>
      <c r="AT628" s="30">
        <f t="shared" si="2077"/>
        <v>271</v>
      </c>
      <c r="AU628" s="30">
        <f t="shared" si="2078"/>
        <v>271</v>
      </c>
      <c r="AV628" s="30">
        <f>AV629</f>
        <v>0</v>
      </c>
      <c r="AW628" s="30">
        <f>AW629</f>
        <v>0</v>
      </c>
      <c r="AX628" s="30">
        <f>AX629</f>
        <v>0</v>
      </c>
      <c r="AY628" s="30">
        <f t="shared" si="2079"/>
        <v>271</v>
      </c>
      <c r="AZ628" s="30">
        <f t="shared" si="2080"/>
        <v>271</v>
      </c>
      <c r="BA628" s="30">
        <f t="shared" si="2081"/>
        <v>271</v>
      </c>
      <c r="BB628" s="30">
        <f>BB629</f>
        <v>0</v>
      </c>
      <c r="BC628" s="30">
        <f>BC629</f>
        <v>0</v>
      </c>
      <c r="BD628" s="30">
        <f>BD629</f>
        <v>0</v>
      </c>
      <c r="BE628" s="30">
        <f>BE629</f>
        <v>0</v>
      </c>
      <c r="BF628" s="30">
        <f>BF629</f>
        <v>0</v>
      </c>
      <c r="BG628" s="30">
        <f>BG629</f>
        <v>0</v>
      </c>
      <c r="BH628" s="30">
        <f>BH629</f>
        <v>0</v>
      </c>
      <c r="BI628" s="30">
        <f>BI629</f>
        <v>0</v>
      </c>
      <c r="BJ628" s="30">
        <f>BJ629</f>
        <v>0</v>
      </c>
      <c r="BK628" s="30">
        <f>BK629</f>
        <v>0</v>
      </c>
      <c r="BL628" s="30">
        <f t="shared" si="2073"/>
        <v>271</v>
      </c>
      <c r="BM628" s="30">
        <f t="shared" si="2074"/>
        <v>271</v>
      </c>
      <c r="BN628" s="30">
        <f t="shared" si="2075"/>
        <v>271</v>
      </c>
      <c r="BO628" s="30">
        <f>BO629</f>
        <v>0</v>
      </c>
      <c r="BP628" s="31"/>
      <c r="BQ628" s="1"/>
      <c r="BR628" s="1"/>
      <c r="BS628" s="1"/>
      <c r="BT628" s="1"/>
      <c r="BU628" s="1"/>
      <c r="BV628" s="1"/>
      <c r="BW628" s="1"/>
      <c r="BX628" s="1"/>
      <c r="BY628" s="1"/>
    </row>
    <row r="629" ht="30">
      <c r="A629" s="28" t="s">
        <v>429</v>
      </c>
      <c r="B629" s="28" t="s">
        <v>26</v>
      </c>
      <c r="C629" s="28" t="s">
        <v>28</v>
      </c>
      <c r="D629" s="28" t="s">
        <v>264</v>
      </c>
      <c r="E629" s="28" t="s">
        <v>127</v>
      </c>
      <c r="F629" s="29" t="s">
        <v>128</v>
      </c>
      <c r="G629" s="30">
        <v>271</v>
      </c>
      <c r="H629" s="30">
        <v>271</v>
      </c>
      <c r="I629" s="30">
        <v>271</v>
      </c>
      <c r="J629" s="30"/>
      <c r="K629" s="30"/>
      <c r="L629" s="30"/>
      <c r="M629" s="30">
        <f t="shared" si="1941"/>
        <v>271</v>
      </c>
      <c r="N629" s="30">
        <f t="shared" si="1942"/>
        <v>271</v>
      </c>
      <c r="O629" s="30">
        <f t="shared" si="1943"/>
        <v>271</v>
      </c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>
        <f t="shared" si="2125"/>
        <v>271</v>
      </c>
      <c r="AD629" s="30">
        <f t="shared" si="2126"/>
        <v>271</v>
      </c>
      <c r="AE629" s="30">
        <f t="shared" si="2127"/>
        <v>271</v>
      </c>
      <c r="AF629" s="30"/>
      <c r="AG629" s="30">
        <f t="shared" si="2128"/>
        <v>271</v>
      </c>
      <c r="AH629" s="30">
        <f t="shared" si="2129"/>
        <v>271</v>
      </c>
      <c r="AI629" s="30">
        <f t="shared" si="2130"/>
        <v>271</v>
      </c>
      <c r="AJ629" s="30"/>
      <c r="AK629" s="30"/>
      <c r="AL629" s="30"/>
      <c r="AM629" s="30"/>
      <c r="AN629" s="30"/>
      <c r="AO629" s="30"/>
      <c r="AP629" s="30"/>
      <c r="AQ629" s="30"/>
      <c r="AR629" s="30"/>
      <c r="AS629" s="30">
        <f t="shared" si="2076"/>
        <v>271</v>
      </c>
      <c r="AT629" s="30">
        <f t="shared" si="2077"/>
        <v>271</v>
      </c>
      <c r="AU629" s="30">
        <f t="shared" si="2078"/>
        <v>271</v>
      </c>
      <c r="AV629" s="30"/>
      <c r="AW629" s="30"/>
      <c r="AX629" s="30"/>
      <c r="AY629" s="30">
        <f t="shared" si="2079"/>
        <v>271</v>
      </c>
      <c r="AZ629" s="30">
        <f t="shared" si="2080"/>
        <v>271</v>
      </c>
      <c r="BA629" s="30">
        <f t="shared" si="2081"/>
        <v>271</v>
      </c>
      <c r="BB629" s="30"/>
      <c r="BC629" s="30"/>
      <c r="BD629" s="30"/>
      <c r="BE629" s="30"/>
      <c r="BF629" s="30"/>
      <c r="BG629" s="30"/>
      <c r="BH629" s="30"/>
      <c r="BI629" s="30"/>
      <c r="BJ629" s="30"/>
      <c r="BK629" s="30"/>
      <c r="BL629" s="30">
        <f t="shared" si="2073"/>
        <v>271</v>
      </c>
      <c r="BM629" s="30">
        <f t="shared" si="2074"/>
        <v>271</v>
      </c>
      <c r="BN629" s="30">
        <f t="shared" si="2075"/>
        <v>271</v>
      </c>
      <c r="BO629" s="30"/>
      <c r="BP629" s="31"/>
      <c r="BQ629" s="1"/>
      <c r="BR629" s="1"/>
      <c r="BS629" s="1"/>
      <c r="BT629" s="1"/>
      <c r="BU629" s="1"/>
      <c r="BV629" s="1"/>
      <c r="BW629" s="1"/>
      <c r="BX629" s="1"/>
      <c r="BY629" s="1"/>
    </row>
    <row r="630" s="18" customFormat="1" ht="30">
      <c r="A630" s="19" t="s">
        <v>429</v>
      </c>
      <c r="B630" s="19" t="s">
        <v>62</v>
      </c>
      <c r="C630" s="19"/>
      <c r="D630" s="19"/>
      <c r="E630" s="33"/>
      <c r="F630" s="20" t="s">
        <v>141</v>
      </c>
      <c r="G630" s="21">
        <f>G631+G640</f>
        <v>2870.9000000000001</v>
      </c>
      <c r="H630" s="21">
        <f>H631+H640</f>
        <v>2972.2000000000003</v>
      </c>
      <c r="I630" s="21">
        <f>I631+I640</f>
        <v>2972.2000000000003</v>
      </c>
      <c r="J630" s="21">
        <f>J631+J640</f>
        <v>0</v>
      </c>
      <c r="K630" s="21">
        <f>K631+K640</f>
        <v>0</v>
      </c>
      <c r="L630" s="21">
        <f>L631+L640</f>
        <v>0</v>
      </c>
      <c r="M630" s="21">
        <f t="shared" si="1941"/>
        <v>2870.9000000000001</v>
      </c>
      <c r="N630" s="21">
        <f t="shared" si="1942"/>
        <v>2972.2000000000003</v>
      </c>
      <c r="O630" s="21">
        <f t="shared" si="1943"/>
        <v>2972.2000000000003</v>
      </c>
      <c r="P630" s="21">
        <f>P631+P640</f>
        <v>0</v>
      </c>
      <c r="Q630" s="21">
        <f>Q631+Q640</f>
        <v>0</v>
      </c>
      <c r="R630" s="21">
        <f>R631+R640</f>
        <v>-174</v>
      </c>
      <c r="S630" s="21">
        <f>S631+S640</f>
        <v>0</v>
      </c>
      <c r="T630" s="21">
        <f>T631+T640</f>
        <v>0</v>
      </c>
      <c r="U630" s="21">
        <f>U631+U640</f>
        <v>0</v>
      </c>
      <c r="V630" s="21">
        <f>V631+V640</f>
        <v>0</v>
      </c>
      <c r="W630" s="21">
        <f>W631+W640</f>
        <v>0</v>
      </c>
      <c r="X630" s="21">
        <f>X631+X640</f>
        <v>0</v>
      </c>
      <c r="Y630" s="21">
        <f>Y631+Y640</f>
        <v>0</v>
      </c>
      <c r="Z630" s="21">
        <f>Z631+Z640</f>
        <v>0</v>
      </c>
      <c r="AA630" s="21">
        <f>AA631+AA640</f>
        <v>0</v>
      </c>
      <c r="AB630" s="21">
        <f>AB631+AB640</f>
        <v>0</v>
      </c>
      <c r="AC630" s="21">
        <f t="shared" si="2125"/>
        <v>2696.9000000000001</v>
      </c>
      <c r="AD630" s="21">
        <f t="shared" si="2126"/>
        <v>2972.2000000000003</v>
      </c>
      <c r="AE630" s="21">
        <f t="shared" si="2127"/>
        <v>2972.2000000000003</v>
      </c>
      <c r="AF630" s="21">
        <f>AF631+AF640</f>
        <v>0</v>
      </c>
      <c r="AG630" s="21">
        <f t="shared" si="2128"/>
        <v>2696.9000000000001</v>
      </c>
      <c r="AH630" s="21">
        <f t="shared" si="2129"/>
        <v>2972.2000000000003</v>
      </c>
      <c r="AI630" s="21">
        <f t="shared" si="2130"/>
        <v>2972.2000000000003</v>
      </c>
      <c r="AJ630" s="21">
        <f>AJ631+AJ640</f>
        <v>0</v>
      </c>
      <c r="AK630" s="21">
        <f>AK631+AK640</f>
        <v>0</v>
      </c>
      <c r="AL630" s="21">
        <f>AL631+AL640</f>
        <v>0</v>
      </c>
      <c r="AM630" s="21">
        <f>AM631+AM640</f>
        <v>0</v>
      </c>
      <c r="AN630" s="21">
        <f>AN631+AN640</f>
        <v>0</v>
      </c>
      <c r="AO630" s="21">
        <f>AO631+AO640</f>
        <v>0</v>
      </c>
      <c r="AP630" s="21">
        <f>AP631+AP640</f>
        <v>0</v>
      </c>
      <c r="AQ630" s="21">
        <f>AQ631+AQ640</f>
        <v>0</v>
      </c>
      <c r="AR630" s="21">
        <f>AR631+AR640</f>
        <v>0</v>
      </c>
      <c r="AS630" s="21">
        <f t="shared" si="2076"/>
        <v>2696.9000000000001</v>
      </c>
      <c r="AT630" s="21">
        <f t="shared" si="2077"/>
        <v>2972.2000000000003</v>
      </c>
      <c r="AU630" s="21">
        <f t="shared" si="2078"/>
        <v>2972.2000000000003</v>
      </c>
      <c r="AV630" s="21">
        <f>AV631+AV640</f>
        <v>0</v>
      </c>
      <c r="AW630" s="21">
        <f>AW631+AW640</f>
        <v>0</v>
      </c>
      <c r="AX630" s="21">
        <f>AX631+AX640</f>
        <v>0</v>
      </c>
      <c r="AY630" s="21">
        <f t="shared" si="2079"/>
        <v>2696.9000000000001</v>
      </c>
      <c r="AZ630" s="21">
        <f t="shared" si="2080"/>
        <v>2972.2000000000003</v>
      </c>
      <c r="BA630" s="21">
        <f t="shared" si="2081"/>
        <v>2972.2000000000003</v>
      </c>
      <c r="BB630" s="21">
        <f>BB631+BB640</f>
        <v>0</v>
      </c>
      <c r="BC630" s="21">
        <f>BC631+BC640</f>
        <v>0</v>
      </c>
      <c r="BD630" s="21">
        <f>BD631+BD640</f>
        <v>0</v>
      </c>
      <c r="BE630" s="21">
        <f>BE631+BE640</f>
        <v>0</v>
      </c>
      <c r="BF630" s="21">
        <f>BF631+BF640</f>
        <v>0</v>
      </c>
      <c r="BG630" s="21">
        <f>BG631+BG640</f>
        <v>0</v>
      </c>
      <c r="BH630" s="21">
        <f>BH631+BH640</f>
        <v>0</v>
      </c>
      <c r="BI630" s="21">
        <f>BI631+BI640</f>
        <v>0</v>
      </c>
      <c r="BJ630" s="21">
        <f>BJ631+BJ640</f>
        <v>0</v>
      </c>
      <c r="BK630" s="21">
        <f>BK631+BK640</f>
        <v>0</v>
      </c>
      <c r="BL630" s="21">
        <f t="shared" si="2073"/>
        <v>2696.9000000000001</v>
      </c>
      <c r="BM630" s="21">
        <f t="shared" si="2074"/>
        <v>2972.2000000000003</v>
      </c>
      <c r="BN630" s="21">
        <f t="shared" si="2075"/>
        <v>2972.2000000000003</v>
      </c>
      <c r="BO630" s="21">
        <f>BO631+BO640</f>
        <v>0</v>
      </c>
      <c r="BP630" s="22"/>
      <c r="BQ630" s="18"/>
      <c r="BR630" s="18"/>
      <c r="BS630" s="18"/>
      <c r="BT630" s="18"/>
      <c r="BU630" s="18"/>
      <c r="BV630" s="18"/>
      <c r="BW630" s="18"/>
      <c r="BX630" s="18"/>
      <c r="BY630" s="18"/>
    </row>
    <row r="631" s="23" customFormat="1" ht="47.25">
      <c r="A631" s="24" t="s">
        <v>429</v>
      </c>
      <c r="B631" s="24" t="s">
        <v>62</v>
      </c>
      <c r="C631" s="24" t="s">
        <v>291</v>
      </c>
      <c r="D631" s="24"/>
      <c r="E631" s="34"/>
      <c r="F631" s="25" t="s">
        <v>451</v>
      </c>
      <c r="G631" s="26">
        <f t="shared" ref="G631:G633" si="2131">G632</f>
        <v>513.39999999999998</v>
      </c>
      <c r="H631" s="26">
        <f t="shared" ref="H631:H633" si="2132">H632</f>
        <v>513.39999999999998</v>
      </c>
      <c r="I631" s="26">
        <f t="shared" ref="I631:I633" si="2133">I632</f>
        <v>513.39999999999998</v>
      </c>
      <c r="J631" s="26">
        <f t="shared" ref="J631:J633" si="2134">J632</f>
        <v>0</v>
      </c>
      <c r="K631" s="26">
        <f t="shared" ref="K631:K633" si="2135">K632</f>
        <v>0</v>
      </c>
      <c r="L631" s="26">
        <f t="shared" ref="L631:L633" si="2136">L632</f>
        <v>0</v>
      </c>
      <c r="M631" s="26">
        <f t="shared" si="1941"/>
        <v>513.39999999999998</v>
      </c>
      <c r="N631" s="26">
        <f t="shared" si="1942"/>
        <v>513.39999999999998</v>
      </c>
      <c r="O631" s="26">
        <f t="shared" si="1943"/>
        <v>513.39999999999998</v>
      </c>
      <c r="P631" s="26">
        <f t="shared" ref="P631:P633" si="2137">P632</f>
        <v>0</v>
      </c>
      <c r="Q631" s="26">
        <f t="shared" ref="Q631:Q633" si="2138">Q632</f>
        <v>0</v>
      </c>
      <c r="R631" s="26">
        <f t="shared" ref="R631:R633" si="2139">R632</f>
        <v>-174</v>
      </c>
      <c r="S631" s="26">
        <f t="shared" ref="S631:S633" si="2140">S632</f>
        <v>0</v>
      </c>
      <c r="T631" s="26">
        <f t="shared" ref="T631:T633" si="2141">T632</f>
        <v>0</v>
      </c>
      <c r="U631" s="26">
        <f t="shared" ref="U631:U633" si="2142">U632</f>
        <v>0</v>
      </c>
      <c r="V631" s="26">
        <f t="shared" ref="V631:V633" si="2143">V632</f>
        <v>0</v>
      </c>
      <c r="W631" s="26">
        <f t="shared" ref="W631:W633" si="2144">W632</f>
        <v>0</v>
      </c>
      <c r="X631" s="26">
        <f t="shared" ref="X631:X633" si="2145">X632</f>
        <v>0</v>
      </c>
      <c r="Y631" s="26">
        <f t="shared" ref="Y631:Y633" si="2146">Y632</f>
        <v>0</v>
      </c>
      <c r="Z631" s="26">
        <f t="shared" ref="Z631:Z633" si="2147">Z632</f>
        <v>0</v>
      </c>
      <c r="AA631" s="26">
        <f t="shared" ref="AA631:AA633" si="2148">AA632</f>
        <v>0</v>
      </c>
      <c r="AB631" s="26">
        <f t="shared" ref="AB631:AB633" si="2149">AB632</f>
        <v>0</v>
      </c>
      <c r="AC631" s="26">
        <f t="shared" si="2125"/>
        <v>339.39999999999998</v>
      </c>
      <c r="AD631" s="26">
        <f t="shared" si="2126"/>
        <v>513.39999999999998</v>
      </c>
      <c r="AE631" s="26">
        <f t="shared" si="2127"/>
        <v>513.39999999999998</v>
      </c>
      <c r="AF631" s="26">
        <f t="shared" ref="AF631:AF633" si="2150">AF632</f>
        <v>0</v>
      </c>
      <c r="AG631" s="26">
        <f t="shared" si="2128"/>
        <v>339.39999999999998</v>
      </c>
      <c r="AH631" s="26">
        <f t="shared" si="2129"/>
        <v>513.39999999999998</v>
      </c>
      <c r="AI631" s="26">
        <f t="shared" si="2130"/>
        <v>513.39999999999998</v>
      </c>
      <c r="AJ631" s="26">
        <f t="shared" ref="AJ631:AJ633" si="2151">AJ632</f>
        <v>0</v>
      </c>
      <c r="AK631" s="26">
        <f t="shared" ref="AK631:AK633" si="2152">AK632</f>
        <v>0</v>
      </c>
      <c r="AL631" s="26">
        <f t="shared" ref="AL631:AL633" si="2153">AL632</f>
        <v>0</v>
      </c>
      <c r="AM631" s="26">
        <f t="shared" ref="AM631:AM633" si="2154">AM632</f>
        <v>0</v>
      </c>
      <c r="AN631" s="26">
        <f t="shared" ref="AN631:AN633" si="2155">AN632</f>
        <v>0</v>
      </c>
      <c r="AO631" s="26">
        <f t="shared" ref="AO631:AO633" si="2156">AO632</f>
        <v>0</v>
      </c>
      <c r="AP631" s="26">
        <f t="shared" ref="AP631:AP633" si="2157">AP632</f>
        <v>0</v>
      </c>
      <c r="AQ631" s="26">
        <f t="shared" ref="AQ631:AQ633" si="2158">AQ632</f>
        <v>0</v>
      </c>
      <c r="AR631" s="26">
        <f t="shared" ref="AR631:AR633" si="2159">AR632</f>
        <v>0</v>
      </c>
      <c r="AS631" s="26">
        <f t="shared" si="2076"/>
        <v>339.39999999999998</v>
      </c>
      <c r="AT631" s="26">
        <f t="shared" si="2077"/>
        <v>513.39999999999998</v>
      </c>
      <c r="AU631" s="26">
        <f t="shared" si="2078"/>
        <v>513.39999999999998</v>
      </c>
      <c r="AV631" s="26">
        <f t="shared" ref="AV631:AV633" si="2160">AV632</f>
        <v>0</v>
      </c>
      <c r="AW631" s="26">
        <f t="shared" ref="AW631:AW633" si="2161">AW632</f>
        <v>0</v>
      </c>
      <c r="AX631" s="26">
        <f t="shared" ref="AX631:AX633" si="2162">AX632</f>
        <v>0</v>
      </c>
      <c r="AY631" s="26">
        <f t="shared" si="2079"/>
        <v>339.39999999999998</v>
      </c>
      <c r="AZ631" s="26">
        <f t="shared" si="2080"/>
        <v>513.39999999999998</v>
      </c>
      <c r="BA631" s="26">
        <f t="shared" si="2081"/>
        <v>513.39999999999998</v>
      </c>
      <c r="BB631" s="26">
        <f t="shared" ref="BB631:BB633" si="2163">BB632</f>
        <v>0</v>
      </c>
      <c r="BC631" s="26">
        <f t="shared" ref="BC631:BC633" si="2164">BC632</f>
        <v>0</v>
      </c>
      <c r="BD631" s="26">
        <f t="shared" ref="BD631:BD633" si="2165">BD632</f>
        <v>0</v>
      </c>
      <c r="BE631" s="26">
        <f t="shared" ref="BE631:BE633" si="2166">BE632</f>
        <v>0</v>
      </c>
      <c r="BF631" s="26">
        <f t="shared" ref="BF631:BF633" si="2167">BF632</f>
        <v>0</v>
      </c>
      <c r="BG631" s="26">
        <f t="shared" ref="BG631:BG633" si="2168">BG632</f>
        <v>0</v>
      </c>
      <c r="BH631" s="26">
        <f t="shared" ref="BH631:BH633" si="2169">BH632</f>
        <v>0</v>
      </c>
      <c r="BI631" s="26">
        <f t="shared" ref="BI631:BI633" si="2170">BI632</f>
        <v>0</v>
      </c>
      <c r="BJ631" s="26">
        <f t="shared" ref="BJ631:BJ633" si="2171">BJ632</f>
        <v>0</v>
      </c>
      <c r="BK631" s="26">
        <f t="shared" ref="BK631:BK633" si="2172">BK632</f>
        <v>0</v>
      </c>
      <c r="BL631" s="26">
        <f t="shared" si="2073"/>
        <v>339.39999999999998</v>
      </c>
      <c r="BM631" s="26">
        <f t="shared" si="2074"/>
        <v>513.39999999999998</v>
      </c>
      <c r="BN631" s="26">
        <f t="shared" si="2075"/>
        <v>513.39999999999998</v>
      </c>
      <c r="BO631" s="26">
        <f t="shared" ref="BO631:BO633" si="2173">BO632</f>
        <v>0</v>
      </c>
      <c r="BP631" s="27"/>
      <c r="BQ631" s="23"/>
      <c r="BR631" s="23"/>
      <c r="BS631" s="23"/>
      <c r="BT631" s="23"/>
      <c r="BU631" s="23"/>
      <c r="BV631" s="23"/>
      <c r="BW631" s="23"/>
      <c r="BX631" s="23"/>
      <c r="BY631" s="23"/>
    </row>
    <row r="632">
      <c r="A632" s="28" t="s">
        <v>429</v>
      </c>
      <c r="B632" s="28" t="s">
        <v>62</v>
      </c>
      <c r="C632" s="28" t="s">
        <v>291</v>
      </c>
      <c r="D632" s="28" t="s">
        <v>225</v>
      </c>
      <c r="E632" s="35"/>
      <c r="F632" s="29" t="s">
        <v>226</v>
      </c>
      <c r="G632" s="30">
        <f t="shared" si="2131"/>
        <v>513.39999999999998</v>
      </c>
      <c r="H632" s="30">
        <f t="shared" si="2132"/>
        <v>513.39999999999998</v>
      </c>
      <c r="I632" s="30">
        <f t="shared" si="2133"/>
        <v>513.39999999999998</v>
      </c>
      <c r="J632" s="30">
        <f t="shared" si="2134"/>
        <v>0</v>
      </c>
      <c r="K632" s="30">
        <f t="shared" si="2135"/>
        <v>0</v>
      </c>
      <c r="L632" s="30">
        <f t="shared" si="2136"/>
        <v>0</v>
      </c>
      <c r="M632" s="30">
        <f t="shared" si="1941"/>
        <v>513.39999999999998</v>
      </c>
      <c r="N632" s="30">
        <f t="shared" si="1942"/>
        <v>513.39999999999998</v>
      </c>
      <c r="O632" s="30">
        <f t="shared" si="1943"/>
        <v>513.39999999999998</v>
      </c>
      <c r="P632" s="30">
        <f t="shared" si="2137"/>
        <v>0</v>
      </c>
      <c r="Q632" s="30">
        <f t="shared" si="2138"/>
        <v>0</v>
      </c>
      <c r="R632" s="30">
        <f t="shared" si="2139"/>
        <v>-174</v>
      </c>
      <c r="S632" s="30">
        <f t="shared" si="2140"/>
        <v>0</v>
      </c>
      <c r="T632" s="30">
        <f t="shared" si="2141"/>
        <v>0</v>
      </c>
      <c r="U632" s="30">
        <f t="shared" si="2142"/>
        <v>0</v>
      </c>
      <c r="V632" s="30">
        <f t="shared" si="2143"/>
        <v>0</v>
      </c>
      <c r="W632" s="30">
        <f t="shared" si="2144"/>
        <v>0</v>
      </c>
      <c r="X632" s="30">
        <f t="shared" si="2145"/>
        <v>0</v>
      </c>
      <c r="Y632" s="30">
        <f t="shared" si="2146"/>
        <v>0</v>
      </c>
      <c r="Z632" s="30">
        <f t="shared" si="2147"/>
        <v>0</v>
      </c>
      <c r="AA632" s="30">
        <f t="shared" si="2148"/>
        <v>0</v>
      </c>
      <c r="AB632" s="30">
        <f t="shared" si="2149"/>
        <v>0</v>
      </c>
      <c r="AC632" s="30">
        <f t="shared" si="2125"/>
        <v>339.39999999999998</v>
      </c>
      <c r="AD632" s="30">
        <f t="shared" si="2126"/>
        <v>513.39999999999998</v>
      </c>
      <c r="AE632" s="30">
        <f t="shared" si="2127"/>
        <v>513.39999999999998</v>
      </c>
      <c r="AF632" s="30">
        <f t="shared" si="2150"/>
        <v>0</v>
      </c>
      <c r="AG632" s="30">
        <f t="shared" si="2128"/>
        <v>339.39999999999998</v>
      </c>
      <c r="AH632" s="30">
        <f t="shared" si="2129"/>
        <v>513.39999999999998</v>
      </c>
      <c r="AI632" s="30">
        <f t="shared" si="2130"/>
        <v>513.39999999999998</v>
      </c>
      <c r="AJ632" s="30">
        <f t="shared" si="2151"/>
        <v>0</v>
      </c>
      <c r="AK632" s="30">
        <f t="shared" si="2152"/>
        <v>0</v>
      </c>
      <c r="AL632" s="30">
        <f t="shared" si="2153"/>
        <v>0</v>
      </c>
      <c r="AM632" s="30">
        <f t="shared" si="2154"/>
        <v>0</v>
      </c>
      <c r="AN632" s="30">
        <f t="shared" si="2155"/>
        <v>0</v>
      </c>
      <c r="AO632" s="30">
        <f t="shared" si="2156"/>
        <v>0</v>
      </c>
      <c r="AP632" s="30">
        <f t="shared" si="2157"/>
        <v>0</v>
      </c>
      <c r="AQ632" s="30">
        <f t="shared" si="2158"/>
        <v>0</v>
      </c>
      <c r="AR632" s="30">
        <f t="shared" si="2159"/>
        <v>0</v>
      </c>
      <c r="AS632" s="30">
        <f t="shared" si="2076"/>
        <v>339.39999999999998</v>
      </c>
      <c r="AT632" s="30">
        <f t="shared" si="2077"/>
        <v>513.39999999999998</v>
      </c>
      <c r="AU632" s="30">
        <f t="shared" si="2078"/>
        <v>513.39999999999998</v>
      </c>
      <c r="AV632" s="30">
        <f t="shared" si="2160"/>
        <v>0</v>
      </c>
      <c r="AW632" s="30">
        <f t="shared" si="2161"/>
        <v>0</v>
      </c>
      <c r="AX632" s="30">
        <f t="shared" si="2162"/>
        <v>0</v>
      </c>
      <c r="AY632" s="30">
        <f t="shared" si="2079"/>
        <v>339.39999999999998</v>
      </c>
      <c r="AZ632" s="30">
        <f t="shared" si="2080"/>
        <v>513.39999999999998</v>
      </c>
      <c r="BA632" s="30">
        <f t="shared" si="2081"/>
        <v>513.39999999999998</v>
      </c>
      <c r="BB632" s="30">
        <f t="shared" si="2163"/>
        <v>0</v>
      </c>
      <c r="BC632" s="30">
        <f t="shared" si="2164"/>
        <v>0</v>
      </c>
      <c r="BD632" s="30">
        <f t="shared" si="2165"/>
        <v>0</v>
      </c>
      <c r="BE632" s="30">
        <f t="shared" si="2166"/>
        <v>0</v>
      </c>
      <c r="BF632" s="30">
        <f t="shared" si="2167"/>
        <v>0</v>
      </c>
      <c r="BG632" s="30">
        <f t="shared" si="2168"/>
        <v>0</v>
      </c>
      <c r="BH632" s="30">
        <f t="shared" si="2169"/>
        <v>0</v>
      </c>
      <c r="BI632" s="30">
        <f t="shared" si="2170"/>
        <v>0</v>
      </c>
      <c r="BJ632" s="30">
        <f t="shared" si="2171"/>
        <v>0</v>
      </c>
      <c r="BK632" s="30">
        <f t="shared" si="2172"/>
        <v>0</v>
      </c>
      <c r="BL632" s="30">
        <f t="shared" si="2073"/>
        <v>339.39999999999998</v>
      </c>
      <c r="BM632" s="30">
        <f t="shared" si="2074"/>
        <v>513.39999999999998</v>
      </c>
      <c r="BN632" s="30">
        <f t="shared" si="2075"/>
        <v>513.39999999999998</v>
      </c>
      <c r="BO632" s="30">
        <f t="shared" si="2173"/>
        <v>0</v>
      </c>
      <c r="BP632" s="31"/>
      <c r="BQ632" s="1"/>
      <c r="BR632" s="1"/>
      <c r="BS632" s="1"/>
      <c r="BT632" s="1"/>
      <c r="BU632" s="1"/>
      <c r="BV632" s="1"/>
      <c r="BW632" s="1"/>
      <c r="BX632" s="1"/>
      <c r="BY632" s="1"/>
    </row>
    <row r="633">
      <c r="A633" s="28" t="s">
        <v>429</v>
      </c>
      <c r="B633" s="28" t="s">
        <v>62</v>
      </c>
      <c r="C633" s="28" t="s">
        <v>291</v>
      </c>
      <c r="D633" s="28" t="s">
        <v>227</v>
      </c>
      <c r="E633" s="35"/>
      <c r="F633" s="29" t="s">
        <v>33</v>
      </c>
      <c r="G633" s="30">
        <f t="shared" si="2131"/>
        <v>513.39999999999998</v>
      </c>
      <c r="H633" s="30">
        <f t="shared" si="2132"/>
        <v>513.39999999999998</v>
      </c>
      <c r="I633" s="30">
        <f t="shared" si="2133"/>
        <v>513.39999999999998</v>
      </c>
      <c r="J633" s="30">
        <f t="shared" si="2134"/>
        <v>0</v>
      </c>
      <c r="K633" s="30">
        <f t="shared" si="2135"/>
        <v>0</v>
      </c>
      <c r="L633" s="30">
        <f t="shared" si="2136"/>
        <v>0</v>
      </c>
      <c r="M633" s="30">
        <f t="shared" si="1941"/>
        <v>513.39999999999998</v>
      </c>
      <c r="N633" s="30">
        <f t="shared" si="1942"/>
        <v>513.39999999999998</v>
      </c>
      <c r="O633" s="30">
        <f t="shared" si="1943"/>
        <v>513.39999999999998</v>
      </c>
      <c r="P633" s="30">
        <f t="shared" si="2137"/>
        <v>0</v>
      </c>
      <c r="Q633" s="30">
        <f t="shared" si="2138"/>
        <v>0</v>
      </c>
      <c r="R633" s="30">
        <f t="shared" si="2139"/>
        <v>-174</v>
      </c>
      <c r="S633" s="30">
        <f t="shared" si="2140"/>
        <v>0</v>
      </c>
      <c r="T633" s="30">
        <f t="shared" si="2141"/>
        <v>0</v>
      </c>
      <c r="U633" s="30">
        <f t="shared" si="2142"/>
        <v>0</v>
      </c>
      <c r="V633" s="30">
        <f t="shared" si="2143"/>
        <v>0</v>
      </c>
      <c r="W633" s="30">
        <f t="shared" si="2144"/>
        <v>0</v>
      </c>
      <c r="X633" s="30">
        <f t="shared" si="2145"/>
        <v>0</v>
      </c>
      <c r="Y633" s="30">
        <f t="shared" si="2146"/>
        <v>0</v>
      </c>
      <c r="Z633" s="30">
        <f t="shared" si="2147"/>
        <v>0</v>
      </c>
      <c r="AA633" s="30">
        <f t="shared" si="2148"/>
        <v>0</v>
      </c>
      <c r="AB633" s="30">
        <f t="shared" si="2149"/>
        <v>0</v>
      </c>
      <c r="AC633" s="30">
        <f t="shared" si="2125"/>
        <v>339.39999999999998</v>
      </c>
      <c r="AD633" s="30">
        <f t="shared" si="2126"/>
        <v>513.39999999999998</v>
      </c>
      <c r="AE633" s="30">
        <f t="shared" si="2127"/>
        <v>513.39999999999998</v>
      </c>
      <c r="AF633" s="30">
        <f t="shared" si="2150"/>
        <v>0</v>
      </c>
      <c r="AG633" s="30">
        <f t="shared" si="2128"/>
        <v>339.39999999999998</v>
      </c>
      <c r="AH633" s="30">
        <f t="shared" si="2129"/>
        <v>513.39999999999998</v>
      </c>
      <c r="AI633" s="30">
        <f t="shared" si="2130"/>
        <v>513.39999999999998</v>
      </c>
      <c r="AJ633" s="30">
        <f t="shared" si="2151"/>
        <v>0</v>
      </c>
      <c r="AK633" s="30">
        <f t="shared" si="2152"/>
        <v>0</v>
      </c>
      <c r="AL633" s="30">
        <f t="shared" si="2153"/>
        <v>0</v>
      </c>
      <c r="AM633" s="30">
        <f t="shared" si="2154"/>
        <v>0</v>
      </c>
      <c r="AN633" s="30">
        <f t="shared" si="2155"/>
        <v>0</v>
      </c>
      <c r="AO633" s="30">
        <f t="shared" si="2156"/>
        <v>0</v>
      </c>
      <c r="AP633" s="30">
        <f t="shared" si="2157"/>
        <v>0</v>
      </c>
      <c r="AQ633" s="30">
        <f t="shared" si="2158"/>
        <v>0</v>
      </c>
      <c r="AR633" s="30">
        <f t="shared" si="2159"/>
        <v>0</v>
      </c>
      <c r="AS633" s="30">
        <f t="shared" si="2076"/>
        <v>339.39999999999998</v>
      </c>
      <c r="AT633" s="30">
        <f t="shared" si="2077"/>
        <v>513.39999999999998</v>
      </c>
      <c r="AU633" s="30">
        <f t="shared" si="2078"/>
        <v>513.39999999999998</v>
      </c>
      <c r="AV633" s="30">
        <f t="shared" si="2160"/>
        <v>0</v>
      </c>
      <c r="AW633" s="30">
        <f t="shared" si="2161"/>
        <v>0</v>
      </c>
      <c r="AX633" s="30">
        <f t="shared" si="2162"/>
        <v>0</v>
      </c>
      <c r="AY633" s="30">
        <f t="shared" si="2079"/>
        <v>339.39999999999998</v>
      </c>
      <c r="AZ633" s="30">
        <f t="shared" si="2080"/>
        <v>513.39999999999998</v>
      </c>
      <c r="BA633" s="30">
        <f t="shared" si="2081"/>
        <v>513.39999999999998</v>
      </c>
      <c r="BB633" s="30">
        <f t="shared" si="2163"/>
        <v>0</v>
      </c>
      <c r="BC633" s="30">
        <f t="shared" si="2164"/>
        <v>0</v>
      </c>
      <c r="BD633" s="30">
        <f t="shared" si="2165"/>
        <v>0</v>
      </c>
      <c r="BE633" s="30">
        <f t="shared" si="2166"/>
        <v>0</v>
      </c>
      <c r="BF633" s="30">
        <f t="shared" si="2167"/>
        <v>0</v>
      </c>
      <c r="BG633" s="30">
        <f t="shared" si="2168"/>
        <v>0</v>
      </c>
      <c r="BH633" s="30">
        <f t="shared" si="2169"/>
        <v>0</v>
      </c>
      <c r="BI633" s="30">
        <f t="shared" si="2170"/>
        <v>0</v>
      </c>
      <c r="BJ633" s="30">
        <f t="shared" si="2171"/>
        <v>0</v>
      </c>
      <c r="BK633" s="30">
        <f t="shared" si="2172"/>
        <v>0</v>
      </c>
      <c r="BL633" s="30">
        <f t="shared" si="2073"/>
        <v>339.39999999999998</v>
      </c>
      <c r="BM633" s="30">
        <f t="shared" si="2074"/>
        <v>513.39999999999998</v>
      </c>
      <c r="BN633" s="30">
        <f t="shared" si="2075"/>
        <v>513.39999999999998</v>
      </c>
      <c r="BO633" s="30">
        <f t="shared" si="2173"/>
        <v>0</v>
      </c>
      <c r="BP633" s="31"/>
      <c r="BQ633" s="1"/>
      <c r="BR633" s="1"/>
      <c r="BS633" s="1"/>
      <c r="BT633" s="1"/>
      <c r="BU633" s="1"/>
      <c r="BV633" s="1"/>
      <c r="BW633" s="1"/>
      <c r="BX633" s="1"/>
      <c r="BY633" s="1"/>
    </row>
    <row r="634" ht="94.5">
      <c r="A634" s="28" t="s">
        <v>429</v>
      </c>
      <c r="B634" s="28" t="s">
        <v>62</v>
      </c>
      <c r="C634" s="28" t="s">
        <v>291</v>
      </c>
      <c r="D634" s="28" t="s">
        <v>452</v>
      </c>
      <c r="E634" s="35"/>
      <c r="F634" s="29" t="s">
        <v>453</v>
      </c>
      <c r="G634" s="30">
        <f>G635+G637</f>
        <v>513.39999999999998</v>
      </c>
      <c r="H634" s="30">
        <f>H635+H637</f>
        <v>513.39999999999998</v>
      </c>
      <c r="I634" s="30">
        <f>I635+I637</f>
        <v>513.39999999999998</v>
      </c>
      <c r="J634" s="30">
        <f>J635+J637</f>
        <v>0</v>
      </c>
      <c r="K634" s="30">
        <f>K635+K637</f>
        <v>0</v>
      </c>
      <c r="L634" s="30">
        <f>L635+L637</f>
        <v>0</v>
      </c>
      <c r="M634" s="30">
        <f t="shared" ref="M634:M697" si="2174">G634+J634</f>
        <v>513.39999999999998</v>
      </c>
      <c r="N634" s="30">
        <f t="shared" ref="N634:N697" si="2175">H634+K634</f>
        <v>513.39999999999998</v>
      </c>
      <c r="O634" s="30">
        <f t="shared" ref="O634:O697" si="2176">I634+L634</f>
        <v>513.39999999999998</v>
      </c>
      <c r="P634" s="30">
        <f>P635+P637</f>
        <v>0</v>
      </c>
      <c r="Q634" s="30">
        <f>Q635+Q637</f>
        <v>0</v>
      </c>
      <c r="R634" s="30">
        <f>R635+R637</f>
        <v>-174</v>
      </c>
      <c r="S634" s="30">
        <f>S635+S637</f>
        <v>0</v>
      </c>
      <c r="T634" s="30">
        <f>T635+T637</f>
        <v>0</v>
      </c>
      <c r="U634" s="30">
        <f>U635+U637</f>
        <v>0</v>
      </c>
      <c r="V634" s="30">
        <f>V635+V637</f>
        <v>0</v>
      </c>
      <c r="W634" s="30">
        <f>W635+W637</f>
        <v>0</v>
      </c>
      <c r="X634" s="30">
        <f>X635+X637</f>
        <v>0</v>
      </c>
      <c r="Y634" s="30">
        <f>Y635+Y637</f>
        <v>0</v>
      </c>
      <c r="Z634" s="30">
        <f>Z635+Z637</f>
        <v>0</v>
      </c>
      <c r="AA634" s="30">
        <f>AA635+AA637</f>
        <v>0</v>
      </c>
      <c r="AB634" s="30">
        <f>AB635+AB637</f>
        <v>0</v>
      </c>
      <c r="AC634" s="30">
        <f t="shared" si="2125"/>
        <v>339.39999999999998</v>
      </c>
      <c r="AD634" s="30">
        <f t="shared" si="2126"/>
        <v>513.39999999999998</v>
      </c>
      <c r="AE634" s="30">
        <f t="shared" si="2127"/>
        <v>513.39999999999998</v>
      </c>
      <c r="AF634" s="30">
        <f>AF635+AF637</f>
        <v>0</v>
      </c>
      <c r="AG634" s="30">
        <f t="shared" si="2128"/>
        <v>339.39999999999998</v>
      </c>
      <c r="AH634" s="30">
        <f t="shared" si="2129"/>
        <v>513.39999999999998</v>
      </c>
      <c r="AI634" s="30">
        <f t="shared" si="2130"/>
        <v>513.39999999999998</v>
      </c>
      <c r="AJ634" s="30">
        <f>AJ635+AJ637</f>
        <v>0</v>
      </c>
      <c r="AK634" s="30">
        <f>AK635+AK637</f>
        <v>0</v>
      </c>
      <c r="AL634" s="30">
        <f>AL635+AL637</f>
        <v>0</v>
      </c>
      <c r="AM634" s="30">
        <f>AM635+AM637</f>
        <v>0</v>
      </c>
      <c r="AN634" s="30">
        <f>AN635+AN637</f>
        <v>0</v>
      </c>
      <c r="AO634" s="30">
        <f>AO635+AO637</f>
        <v>0</v>
      </c>
      <c r="AP634" s="30">
        <f>AP635+AP637</f>
        <v>0</v>
      </c>
      <c r="AQ634" s="30">
        <f>AQ635+AQ637</f>
        <v>0</v>
      </c>
      <c r="AR634" s="30">
        <f>AR635+AR637</f>
        <v>0</v>
      </c>
      <c r="AS634" s="30">
        <f t="shared" si="2076"/>
        <v>339.39999999999998</v>
      </c>
      <c r="AT634" s="30">
        <f t="shared" si="2077"/>
        <v>513.39999999999998</v>
      </c>
      <c r="AU634" s="30">
        <f t="shared" si="2078"/>
        <v>513.39999999999998</v>
      </c>
      <c r="AV634" s="30">
        <f>AV635+AV637</f>
        <v>0</v>
      </c>
      <c r="AW634" s="30">
        <f>AW635+AW637</f>
        <v>0</v>
      </c>
      <c r="AX634" s="30">
        <f>AX635+AX637</f>
        <v>0</v>
      </c>
      <c r="AY634" s="30">
        <f t="shared" si="2079"/>
        <v>339.39999999999998</v>
      </c>
      <c r="AZ634" s="30">
        <f t="shared" si="2080"/>
        <v>513.39999999999998</v>
      </c>
      <c r="BA634" s="30">
        <f t="shared" si="2081"/>
        <v>513.39999999999998</v>
      </c>
      <c r="BB634" s="30">
        <f>BB635+BB637</f>
        <v>0</v>
      </c>
      <c r="BC634" s="30">
        <f>BC635+BC637</f>
        <v>0</v>
      </c>
      <c r="BD634" s="30">
        <f>BD635+BD637</f>
        <v>0</v>
      </c>
      <c r="BE634" s="30">
        <f>BE635+BE637</f>
        <v>0</v>
      </c>
      <c r="BF634" s="30">
        <f>BF635+BF637</f>
        <v>0</v>
      </c>
      <c r="BG634" s="30">
        <f>BG635+BG637</f>
        <v>0</v>
      </c>
      <c r="BH634" s="30">
        <f>BH635+BH637</f>
        <v>0</v>
      </c>
      <c r="BI634" s="30">
        <f>BI635+BI637</f>
        <v>0</v>
      </c>
      <c r="BJ634" s="30">
        <f>BJ635+BJ637</f>
        <v>0</v>
      </c>
      <c r="BK634" s="30">
        <f>BK635+BK637</f>
        <v>0</v>
      </c>
      <c r="BL634" s="30">
        <f t="shared" si="2073"/>
        <v>339.39999999999998</v>
      </c>
      <c r="BM634" s="30">
        <f t="shared" si="2074"/>
        <v>513.39999999999998</v>
      </c>
      <c r="BN634" s="30">
        <f t="shared" si="2075"/>
        <v>513.39999999999998</v>
      </c>
      <c r="BO634" s="30">
        <f>BO635+BO637</f>
        <v>0</v>
      </c>
      <c r="BP634" s="31"/>
      <c r="BQ634" s="1"/>
      <c r="BR634" s="1"/>
      <c r="BS634" s="1"/>
      <c r="BT634" s="1"/>
      <c r="BU634" s="1"/>
      <c r="BV634" s="1"/>
      <c r="BW634" s="1"/>
      <c r="BX634" s="1"/>
      <c r="BY634" s="1"/>
    </row>
    <row r="635" ht="47.25">
      <c r="A635" s="28" t="s">
        <v>429</v>
      </c>
      <c r="B635" s="28" t="s">
        <v>62</v>
      </c>
      <c r="C635" s="28" t="s">
        <v>291</v>
      </c>
      <c r="D635" s="28" t="s">
        <v>454</v>
      </c>
      <c r="E635" s="35"/>
      <c r="F635" s="29" t="s">
        <v>455</v>
      </c>
      <c r="G635" s="30">
        <f>G636</f>
        <v>24.199999999999999</v>
      </c>
      <c r="H635" s="30">
        <f>H636</f>
        <v>24.199999999999999</v>
      </c>
      <c r="I635" s="30">
        <f>I636</f>
        <v>24.199999999999999</v>
      </c>
      <c r="J635" s="30">
        <f>J636</f>
        <v>0</v>
      </c>
      <c r="K635" s="30">
        <f>K636</f>
        <v>0</v>
      </c>
      <c r="L635" s="30">
        <f>L636</f>
        <v>0</v>
      </c>
      <c r="M635" s="30">
        <f t="shared" si="2174"/>
        <v>24.199999999999999</v>
      </c>
      <c r="N635" s="30">
        <f t="shared" si="2175"/>
        <v>24.199999999999999</v>
      </c>
      <c r="O635" s="30">
        <f t="shared" si="2176"/>
        <v>24.199999999999999</v>
      </c>
      <c r="P635" s="30">
        <f>P636</f>
        <v>0</v>
      </c>
      <c r="Q635" s="30">
        <f>Q636</f>
        <v>0</v>
      </c>
      <c r="R635" s="30">
        <f>R636</f>
        <v>0</v>
      </c>
      <c r="S635" s="30">
        <f>S636</f>
        <v>0</v>
      </c>
      <c r="T635" s="30">
        <f>T636</f>
        <v>0</v>
      </c>
      <c r="U635" s="30">
        <f>U636</f>
        <v>0</v>
      </c>
      <c r="V635" s="30">
        <f>V636</f>
        <v>0</v>
      </c>
      <c r="W635" s="30">
        <f>W636</f>
        <v>0</v>
      </c>
      <c r="X635" s="30">
        <f>X636</f>
        <v>0</v>
      </c>
      <c r="Y635" s="30">
        <f>Y636</f>
        <v>0</v>
      </c>
      <c r="Z635" s="30">
        <f>Z636</f>
        <v>0</v>
      </c>
      <c r="AA635" s="30">
        <f>AA636</f>
        <v>0</v>
      </c>
      <c r="AB635" s="30">
        <f>AB636</f>
        <v>0</v>
      </c>
      <c r="AC635" s="30">
        <f t="shared" si="2125"/>
        <v>24.199999999999999</v>
      </c>
      <c r="AD635" s="30">
        <f t="shared" si="2126"/>
        <v>24.199999999999999</v>
      </c>
      <c r="AE635" s="30">
        <f t="shared" si="2127"/>
        <v>24.199999999999999</v>
      </c>
      <c r="AF635" s="30">
        <f>AF636</f>
        <v>0</v>
      </c>
      <c r="AG635" s="30">
        <f t="shared" si="2128"/>
        <v>24.199999999999999</v>
      </c>
      <c r="AH635" s="30">
        <f t="shared" si="2129"/>
        <v>24.199999999999999</v>
      </c>
      <c r="AI635" s="30">
        <f t="shared" si="2130"/>
        <v>24.199999999999999</v>
      </c>
      <c r="AJ635" s="30">
        <f>AJ636</f>
        <v>0</v>
      </c>
      <c r="AK635" s="30">
        <f>AK636</f>
        <v>0</v>
      </c>
      <c r="AL635" s="30">
        <f>AL636</f>
        <v>0</v>
      </c>
      <c r="AM635" s="30">
        <f>AM636</f>
        <v>0</v>
      </c>
      <c r="AN635" s="30">
        <f>AN636</f>
        <v>0</v>
      </c>
      <c r="AO635" s="30">
        <f>AO636</f>
        <v>0</v>
      </c>
      <c r="AP635" s="30">
        <f>AP636</f>
        <v>0</v>
      </c>
      <c r="AQ635" s="30">
        <f>AQ636</f>
        <v>0</v>
      </c>
      <c r="AR635" s="30">
        <f>AR636</f>
        <v>0</v>
      </c>
      <c r="AS635" s="30">
        <f t="shared" si="2076"/>
        <v>24.199999999999999</v>
      </c>
      <c r="AT635" s="30">
        <f t="shared" si="2077"/>
        <v>24.199999999999999</v>
      </c>
      <c r="AU635" s="30">
        <f t="shared" si="2078"/>
        <v>24.199999999999999</v>
      </c>
      <c r="AV635" s="30">
        <f>AV636</f>
        <v>0</v>
      </c>
      <c r="AW635" s="30">
        <f>AW636</f>
        <v>0</v>
      </c>
      <c r="AX635" s="30">
        <f>AX636</f>
        <v>0</v>
      </c>
      <c r="AY635" s="30">
        <f t="shared" si="2079"/>
        <v>24.199999999999999</v>
      </c>
      <c r="AZ635" s="30">
        <f t="shared" si="2080"/>
        <v>24.199999999999999</v>
      </c>
      <c r="BA635" s="30">
        <f t="shared" si="2081"/>
        <v>24.199999999999999</v>
      </c>
      <c r="BB635" s="30">
        <f>BB636</f>
        <v>0</v>
      </c>
      <c r="BC635" s="30">
        <f>BC636</f>
        <v>0</v>
      </c>
      <c r="BD635" s="30">
        <f>BD636</f>
        <v>0</v>
      </c>
      <c r="BE635" s="30">
        <f>BE636</f>
        <v>0</v>
      </c>
      <c r="BF635" s="30">
        <f>BF636</f>
        <v>0</v>
      </c>
      <c r="BG635" s="30">
        <f>BG636</f>
        <v>0</v>
      </c>
      <c r="BH635" s="30">
        <f>BH636</f>
        <v>0</v>
      </c>
      <c r="BI635" s="30">
        <f>BI636</f>
        <v>0</v>
      </c>
      <c r="BJ635" s="30">
        <f>BJ636</f>
        <v>0</v>
      </c>
      <c r="BK635" s="30">
        <f>BK636</f>
        <v>0</v>
      </c>
      <c r="BL635" s="30">
        <f t="shared" si="2073"/>
        <v>24.199999999999999</v>
      </c>
      <c r="BM635" s="30">
        <f t="shared" si="2074"/>
        <v>24.199999999999999</v>
      </c>
      <c r="BN635" s="30">
        <f t="shared" si="2075"/>
        <v>24.199999999999999</v>
      </c>
      <c r="BO635" s="30">
        <f>BO636</f>
        <v>0</v>
      </c>
      <c r="BP635" s="31"/>
      <c r="BQ635" s="1"/>
      <c r="BR635" s="1"/>
      <c r="BS635" s="1"/>
      <c r="BT635" s="1"/>
      <c r="BU635" s="1"/>
      <c r="BV635" s="1"/>
      <c r="BW635" s="1"/>
      <c r="BX635" s="1"/>
      <c r="BY635" s="1"/>
    </row>
    <row r="636" ht="31.5">
      <c r="A636" s="28" t="s">
        <v>429</v>
      </c>
      <c r="B636" s="28" t="s">
        <v>62</v>
      </c>
      <c r="C636" s="28" t="s">
        <v>291</v>
      </c>
      <c r="D636" s="28" t="s">
        <v>454</v>
      </c>
      <c r="E636" s="28" t="s">
        <v>38</v>
      </c>
      <c r="F636" s="29" t="s">
        <v>39</v>
      </c>
      <c r="G636" s="30">
        <v>24.199999999999999</v>
      </c>
      <c r="H636" s="30">
        <v>24.199999999999999</v>
      </c>
      <c r="I636" s="30">
        <v>24.199999999999999</v>
      </c>
      <c r="J636" s="30"/>
      <c r="K636" s="30"/>
      <c r="L636" s="30"/>
      <c r="M636" s="30">
        <f t="shared" si="2174"/>
        <v>24.199999999999999</v>
      </c>
      <c r="N636" s="30">
        <f t="shared" si="2175"/>
        <v>24.199999999999999</v>
      </c>
      <c r="O636" s="30">
        <f t="shared" si="2176"/>
        <v>24.199999999999999</v>
      </c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>
        <f t="shared" si="2125"/>
        <v>24.199999999999999</v>
      </c>
      <c r="AD636" s="30">
        <f t="shared" si="2126"/>
        <v>24.199999999999999</v>
      </c>
      <c r="AE636" s="30">
        <f t="shared" si="2127"/>
        <v>24.199999999999999</v>
      </c>
      <c r="AF636" s="30"/>
      <c r="AG636" s="30">
        <f t="shared" si="2128"/>
        <v>24.199999999999999</v>
      </c>
      <c r="AH636" s="30">
        <f t="shared" si="2129"/>
        <v>24.199999999999999</v>
      </c>
      <c r="AI636" s="30">
        <f t="shared" si="2130"/>
        <v>24.199999999999999</v>
      </c>
      <c r="AJ636" s="30"/>
      <c r="AK636" s="30"/>
      <c r="AL636" s="30"/>
      <c r="AM636" s="30"/>
      <c r="AN636" s="30"/>
      <c r="AO636" s="30"/>
      <c r="AP636" s="30"/>
      <c r="AQ636" s="30"/>
      <c r="AR636" s="30"/>
      <c r="AS636" s="30">
        <f t="shared" si="2076"/>
        <v>24.199999999999999</v>
      </c>
      <c r="AT636" s="30">
        <f t="shared" si="2077"/>
        <v>24.199999999999999</v>
      </c>
      <c r="AU636" s="30">
        <f t="shared" si="2078"/>
        <v>24.199999999999999</v>
      </c>
      <c r="AV636" s="30"/>
      <c r="AW636" s="30"/>
      <c r="AX636" s="30"/>
      <c r="AY636" s="30">
        <f t="shared" si="2079"/>
        <v>24.199999999999999</v>
      </c>
      <c r="AZ636" s="30">
        <f t="shared" si="2080"/>
        <v>24.199999999999999</v>
      </c>
      <c r="BA636" s="30">
        <f t="shared" si="2081"/>
        <v>24.199999999999999</v>
      </c>
      <c r="BB636" s="30"/>
      <c r="BC636" s="30"/>
      <c r="BD636" s="30"/>
      <c r="BE636" s="30"/>
      <c r="BF636" s="30"/>
      <c r="BG636" s="30"/>
      <c r="BH636" s="30"/>
      <c r="BI636" s="30"/>
      <c r="BJ636" s="30"/>
      <c r="BK636" s="30"/>
      <c r="BL636" s="30">
        <f t="shared" si="2073"/>
        <v>24.199999999999999</v>
      </c>
      <c r="BM636" s="30">
        <f t="shared" si="2074"/>
        <v>24.199999999999999</v>
      </c>
      <c r="BN636" s="30">
        <f t="shared" si="2075"/>
        <v>24.199999999999999</v>
      </c>
      <c r="BO636" s="30"/>
      <c r="BP636" s="31"/>
      <c r="BQ636" s="1"/>
      <c r="BR636" s="1"/>
      <c r="BS636" s="1"/>
      <c r="BT636" s="1"/>
      <c r="BU636" s="1"/>
      <c r="BV636" s="1"/>
      <c r="BW636" s="1"/>
      <c r="BX636" s="1"/>
      <c r="BY636" s="1"/>
    </row>
    <row r="637" ht="47.25">
      <c r="A637" s="28" t="s">
        <v>429</v>
      </c>
      <c r="B637" s="28" t="s">
        <v>62</v>
      </c>
      <c r="C637" s="28" t="s">
        <v>291</v>
      </c>
      <c r="D637" s="28" t="s">
        <v>456</v>
      </c>
      <c r="E637" s="35"/>
      <c r="F637" s="29" t="s">
        <v>457</v>
      </c>
      <c r="G637" s="30">
        <f>G638+G639</f>
        <v>489.19999999999999</v>
      </c>
      <c r="H637" s="30">
        <f>H638+H639</f>
        <v>489.19999999999999</v>
      </c>
      <c r="I637" s="30">
        <f>I638+I639</f>
        <v>489.19999999999999</v>
      </c>
      <c r="J637" s="30">
        <f>J638+J639</f>
        <v>0</v>
      </c>
      <c r="K637" s="30">
        <f>K638+K639</f>
        <v>0</v>
      </c>
      <c r="L637" s="30">
        <f>L638+L639</f>
        <v>0</v>
      </c>
      <c r="M637" s="30">
        <f t="shared" si="2174"/>
        <v>489.19999999999999</v>
      </c>
      <c r="N637" s="30">
        <f t="shared" si="2175"/>
        <v>489.19999999999999</v>
      </c>
      <c r="O637" s="30">
        <f t="shared" si="2176"/>
        <v>489.19999999999999</v>
      </c>
      <c r="P637" s="30">
        <f>P638+P639</f>
        <v>0</v>
      </c>
      <c r="Q637" s="30">
        <f>Q638+Q639</f>
        <v>0</v>
      </c>
      <c r="R637" s="30">
        <f>R638+R639</f>
        <v>-174</v>
      </c>
      <c r="S637" s="30">
        <f>S638+S639</f>
        <v>0</v>
      </c>
      <c r="T637" s="30">
        <f>T638+T639</f>
        <v>0</v>
      </c>
      <c r="U637" s="30">
        <f>U638+U639</f>
        <v>0</v>
      </c>
      <c r="V637" s="30">
        <f>V638+V639</f>
        <v>0</v>
      </c>
      <c r="W637" s="30">
        <f>W638+W639</f>
        <v>0</v>
      </c>
      <c r="X637" s="30">
        <f>X638+X639</f>
        <v>0</v>
      </c>
      <c r="Y637" s="30">
        <f>Y638+Y639</f>
        <v>0</v>
      </c>
      <c r="Z637" s="30">
        <f>Z638+Z639</f>
        <v>0</v>
      </c>
      <c r="AA637" s="30">
        <f>AA638+AA639</f>
        <v>0</v>
      </c>
      <c r="AB637" s="30">
        <f>AB638+AB639</f>
        <v>0</v>
      </c>
      <c r="AC637" s="30">
        <f t="shared" si="2125"/>
        <v>315.19999999999999</v>
      </c>
      <c r="AD637" s="30">
        <f t="shared" si="2126"/>
        <v>489.19999999999999</v>
      </c>
      <c r="AE637" s="30">
        <f t="shared" si="2127"/>
        <v>489.19999999999999</v>
      </c>
      <c r="AF637" s="30">
        <f>AF638+AF639</f>
        <v>0</v>
      </c>
      <c r="AG637" s="30">
        <f t="shared" si="2128"/>
        <v>315.19999999999999</v>
      </c>
      <c r="AH637" s="30">
        <f t="shared" si="2129"/>
        <v>489.19999999999999</v>
      </c>
      <c r="AI637" s="30">
        <f t="shared" si="2130"/>
        <v>489.19999999999999</v>
      </c>
      <c r="AJ637" s="30">
        <f>AJ638+AJ639</f>
        <v>0</v>
      </c>
      <c r="AK637" s="30">
        <f>AK638+AK639</f>
        <v>0</v>
      </c>
      <c r="AL637" s="30">
        <f>AL638+AL639</f>
        <v>0</v>
      </c>
      <c r="AM637" s="30">
        <f>AM638+AM639</f>
        <v>0</v>
      </c>
      <c r="AN637" s="30">
        <f>AN638+AN639</f>
        <v>0</v>
      </c>
      <c r="AO637" s="30">
        <f>AO638+AO639</f>
        <v>0</v>
      </c>
      <c r="AP637" s="30">
        <f>AP638+AP639</f>
        <v>0</v>
      </c>
      <c r="AQ637" s="30">
        <f>AQ638+AQ639</f>
        <v>0</v>
      </c>
      <c r="AR637" s="30">
        <f>AR638+AR639</f>
        <v>0</v>
      </c>
      <c r="AS637" s="30">
        <f t="shared" si="2076"/>
        <v>315.19999999999999</v>
      </c>
      <c r="AT637" s="30">
        <f t="shared" si="2077"/>
        <v>489.19999999999999</v>
      </c>
      <c r="AU637" s="30">
        <f t="shared" si="2078"/>
        <v>489.19999999999999</v>
      </c>
      <c r="AV637" s="30">
        <f>AV638+AV639</f>
        <v>0</v>
      </c>
      <c r="AW637" s="30">
        <f>AW638+AW639</f>
        <v>0</v>
      </c>
      <c r="AX637" s="30">
        <f>AX638+AX639</f>
        <v>0</v>
      </c>
      <c r="AY637" s="30">
        <f t="shared" si="2079"/>
        <v>315.19999999999999</v>
      </c>
      <c r="AZ637" s="30">
        <f t="shared" si="2080"/>
        <v>489.19999999999999</v>
      </c>
      <c r="BA637" s="30">
        <f t="shared" si="2081"/>
        <v>489.19999999999999</v>
      </c>
      <c r="BB637" s="30">
        <f>BB638+BB639</f>
        <v>0</v>
      </c>
      <c r="BC637" s="30">
        <f>BC638+BC639</f>
        <v>0</v>
      </c>
      <c r="BD637" s="30">
        <f>BD638+BD639</f>
        <v>0</v>
      </c>
      <c r="BE637" s="30">
        <f>BE638+BE639</f>
        <v>0</v>
      </c>
      <c r="BF637" s="30">
        <f>BF638+BF639</f>
        <v>0</v>
      </c>
      <c r="BG637" s="30">
        <f>BG638+BG639</f>
        <v>0</v>
      </c>
      <c r="BH637" s="30">
        <f>BH638+BH639</f>
        <v>0</v>
      </c>
      <c r="BI637" s="30">
        <f>BI638+BI639</f>
        <v>0</v>
      </c>
      <c r="BJ637" s="30">
        <f>BJ638+BJ639</f>
        <v>0</v>
      </c>
      <c r="BK637" s="30">
        <f>BK638+BK639</f>
        <v>0</v>
      </c>
      <c r="BL637" s="30">
        <f t="shared" si="2073"/>
        <v>315.19999999999999</v>
      </c>
      <c r="BM637" s="30">
        <f t="shared" si="2074"/>
        <v>489.19999999999999</v>
      </c>
      <c r="BN637" s="30">
        <f t="shared" si="2075"/>
        <v>489.19999999999999</v>
      </c>
      <c r="BO637" s="30">
        <f>BO638+BO639</f>
        <v>0</v>
      </c>
      <c r="BP637" s="31"/>
      <c r="BQ637" s="1"/>
      <c r="BR637" s="1"/>
      <c r="BS637" s="1"/>
      <c r="BT637" s="1"/>
      <c r="BU637" s="1"/>
      <c r="BV637" s="1"/>
      <c r="BW637" s="1"/>
      <c r="BX637" s="1"/>
      <c r="BY637" s="1"/>
    </row>
    <row r="638" ht="31.5">
      <c r="A638" s="28" t="s">
        <v>429</v>
      </c>
      <c r="B638" s="28" t="s">
        <v>62</v>
      </c>
      <c r="C638" s="28" t="s">
        <v>291</v>
      </c>
      <c r="D638" s="28" t="s">
        <v>456</v>
      </c>
      <c r="E638" s="28" t="s">
        <v>38</v>
      </c>
      <c r="F638" s="29" t="s">
        <v>39</v>
      </c>
      <c r="G638" s="30">
        <v>482.19999999999999</v>
      </c>
      <c r="H638" s="30">
        <v>482.19999999999999</v>
      </c>
      <c r="I638" s="30">
        <v>482.19999999999999</v>
      </c>
      <c r="J638" s="30"/>
      <c r="K638" s="30"/>
      <c r="L638" s="30"/>
      <c r="M638" s="30">
        <f t="shared" si="2174"/>
        <v>482.19999999999999</v>
      </c>
      <c r="N638" s="30">
        <f t="shared" si="2175"/>
        <v>482.19999999999999</v>
      </c>
      <c r="O638" s="30">
        <f t="shared" si="2176"/>
        <v>482.19999999999999</v>
      </c>
      <c r="P638" s="30"/>
      <c r="Q638" s="30"/>
      <c r="R638" s="30">
        <v>-174</v>
      </c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>
        <f t="shared" si="2125"/>
        <v>308.19999999999999</v>
      </c>
      <c r="AD638" s="30">
        <f t="shared" si="2126"/>
        <v>482.19999999999999</v>
      </c>
      <c r="AE638" s="30">
        <f t="shared" si="2127"/>
        <v>482.19999999999999</v>
      </c>
      <c r="AF638" s="30"/>
      <c r="AG638" s="30">
        <f t="shared" si="2128"/>
        <v>308.19999999999999</v>
      </c>
      <c r="AH638" s="30">
        <f t="shared" si="2129"/>
        <v>482.19999999999999</v>
      </c>
      <c r="AI638" s="30">
        <f t="shared" si="2130"/>
        <v>482.19999999999999</v>
      </c>
      <c r="AJ638" s="30"/>
      <c r="AK638" s="30"/>
      <c r="AL638" s="30"/>
      <c r="AM638" s="30"/>
      <c r="AN638" s="30"/>
      <c r="AO638" s="30"/>
      <c r="AP638" s="30"/>
      <c r="AQ638" s="30"/>
      <c r="AR638" s="30"/>
      <c r="AS638" s="30">
        <f t="shared" si="2076"/>
        <v>308.19999999999999</v>
      </c>
      <c r="AT638" s="30">
        <f t="shared" si="2077"/>
        <v>482.19999999999999</v>
      </c>
      <c r="AU638" s="30">
        <f t="shared" si="2078"/>
        <v>482.19999999999999</v>
      </c>
      <c r="AV638" s="30"/>
      <c r="AW638" s="30"/>
      <c r="AX638" s="30"/>
      <c r="AY638" s="30">
        <f t="shared" si="2079"/>
        <v>308.19999999999999</v>
      </c>
      <c r="AZ638" s="30">
        <f t="shared" si="2080"/>
        <v>482.19999999999999</v>
      </c>
      <c r="BA638" s="30">
        <f t="shared" si="2081"/>
        <v>482.19999999999999</v>
      </c>
      <c r="BB638" s="30"/>
      <c r="BC638" s="30"/>
      <c r="BD638" s="30"/>
      <c r="BE638" s="30"/>
      <c r="BF638" s="30"/>
      <c r="BG638" s="30"/>
      <c r="BH638" s="30"/>
      <c r="BI638" s="30"/>
      <c r="BJ638" s="30"/>
      <c r="BK638" s="30"/>
      <c r="BL638" s="30">
        <f t="shared" si="2073"/>
        <v>308.19999999999999</v>
      </c>
      <c r="BM638" s="30">
        <f t="shared" si="2074"/>
        <v>482.19999999999999</v>
      </c>
      <c r="BN638" s="30">
        <f t="shared" si="2075"/>
        <v>482.19999999999999</v>
      </c>
      <c r="BO638" s="30"/>
      <c r="BP638" s="31"/>
      <c r="BQ638" s="1"/>
      <c r="BR638" s="1"/>
      <c r="BS638" s="1"/>
      <c r="BT638" s="1"/>
      <c r="BU638" s="1"/>
      <c r="BV638" s="1"/>
      <c r="BW638" s="1"/>
      <c r="BX638" s="1"/>
      <c r="BY638" s="1"/>
    </row>
    <row r="639">
      <c r="A639" s="28" t="s">
        <v>429</v>
      </c>
      <c r="B639" s="28" t="s">
        <v>62</v>
      </c>
      <c r="C639" s="28" t="s">
        <v>291</v>
      </c>
      <c r="D639" s="28" t="s">
        <v>456</v>
      </c>
      <c r="E639" s="28" t="s">
        <v>40</v>
      </c>
      <c r="F639" s="29" t="s">
        <v>41</v>
      </c>
      <c r="G639" s="30">
        <v>7</v>
      </c>
      <c r="H639" s="30">
        <v>7</v>
      </c>
      <c r="I639" s="30">
        <v>7</v>
      </c>
      <c r="J639" s="30"/>
      <c r="K639" s="30"/>
      <c r="L639" s="30"/>
      <c r="M639" s="30">
        <f t="shared" si="2174"/>
        <v>7</v>
      </c>
      <c r="N639" s="30">
        <f t="shared" si="2175"/>
        <v>7</v>
      </c>
      <c r="O639" s="30">
        <f t="shared" si="2176"/>
        <v>7</v>
      </c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>
        <f t="shared" si="2125"/>
        <v>7</v>
      </c>
      <c r="AD639" s="30">
        <f t="shared" si="2126"/>
        <v>7</v>
      </c>
      <c r="AE639" s="30">
        <f t="shared" si="2127"/>
        <v>7</v>
      </c>
      <c r="AF639" s="30"/>
      <c r="AG639" s="30">
        <f t="shared" si="2128"/>
        <v>7</v>
      </c>
      <c r="AH639" s="30">
        <f t="shared" si="2129"/>
        <v>7</v>
      </c>
      <c r="AI639" s="30">
        <f t="shared" si="2130"/>
        <v>7</v>
      </c>
      <c r="AJ639" s="30"/>
      <c r="AK639" s="30"/>
      <c r="AL639" s="30"/>
      <c r="AM639" s="30"/>
      <c r="AN639" s="30"/>
      <c r="AO639" s="30"/>
      <c r="AP639" s="30"/>
      <c r="AQ639" s="30"/>
      <c r="AR639" s="30"/>
      <c r="AS639" s="30">
        <f t="shared" si="2076"/>
        <v>7</v>
      </c>
      <c r="AT639" s="30">
        <f t="shared" si="2077"/>
        <v>7</v>
      </c>
      <c r="AU639" s="30">
        <f t="shared" si="2078"/>
        <v>7</v>
      </c>
      <c r="AV639" s="30"/>
      <c r="AW639" s="30"/>
      <c r="AX639" s="30"/>
      <c r="AY639" s="30">
        <f t="shared" si="2079"/>
        <v>7</v>
      </c>
      <c r="AZ639" s="30">
        <f t="shared" si="2080"/>
        <v>7</v>
      </c>
      <c r="BA639" s="30">
        <f t="shared" si="2081"/>
        <v>7</v>
      </c>
      <c r="BB639" s="30"/>
      <c r="BC639" s="30"/>
      <c r="BD639" s="30"/>
      <c r="BE639" s="30"/>
      <c r="BF639" s="30"/>
      <c r="BG639" s="30"/>
      <c r="BH639" s="30"/>
      <c r="BI639" s="30"/>
      <c r="BJ639" s="30"/>
      <c r="BK639" s="30"/>
      <c r="BL639" s="30">
        <f t="shared" si="2073"/>
        <v>7</v>
      </c>
      <c r="BM639" s="30">
        <f t="shared" si="2074"/>
        <v>7</v>
      </c>
      <c r="BN639" s="30">
        <f t="shared" si="2075"/>
        <v>7</v>
      </c>
      <c r="BO639" s="30"/>
      <c r="BP639" s="31"/>
      <c r="BQ639" s="1"/>
      <c r="BR639" s="1"/>
      <c r="BS639" s="1"/>
      <c r="BT639" s="1"/>
      <c r="BU639" s="1"/>
      <c r="BV639" s="1"/>
      <c r="BW639" s="1"/>
      <c r="BX639" s="1"/>
      <c r="BY639" s="1"/>
    </row>
    <row r="640" s="23" customFormat="1" ht="31.5">
      <c r="A640" s="24" t="s">
        <v>429</v>
      </c>
      <c r="B640" s="24" t="s">
        <v>62</v>
      </c>
      <c r="C640" s="24" t="s">
        <v>142</v>
      </c>
      <c r="D640" s="24"/>
      <c r="E640" s="34"/>
      <c r="F640" s="25" t="s">
        <v>143</v>
      </c>
      <c r="G640" s="26">
        <f t="shared" ref="G640:G641" si="2177">G641</f>
        <v>2357.5</v>
      </c>
      <c r="H640" s="26">
        <f t="shared" ref="H640:H641" si="2178">H641</f>
        <v>2458.8000000000002</v>
      </c>
      <c r="I640" s="26">
        <f t="shared" ref="I640:I641" si="2179">I641</f>
        <v>2458.8000000000002</v>
      </c>
      <c r="J640" s="26">
        <f t="shared" ref="J640:J641" si="2180">J641</f>
        <v>0</v>
      </c>
      <c r="K640" s="26">
        <f t="shared" ref="K640:K641" si="2181">K641</f>
        <v>0</v>
      </c>
      <c r="L640" s="26">
        <f t="shared" ref="L640:L641" si="2182">L641</f>
        <v>0</v>
      </c>
      <c r="M640" s="26">
        <f t="shared" si="2174"/>
        <v>2357.5</v>
      </c>
      <c r="N640" s="26">
        <f t="shared" si="2175"/>
        <v>2458.8000000000002</v>
      </c>
      <c r="O640" s="26">
        <f t="shared" si="2176"/>
        <v>2458.8000000000002</v>
      </c>
      <c r="P640" s="26">
        <f t="shared" ref="P640:P641" si="2183">P641</f>
        <v>0</v>
      </c>
      <c r="Q640" s="26">
        <f t="shared" ref="Q640:Q641" si="2184">Q641</f>
        <v>0</v>
      </c>
      <c r="R640" s="26">
        <f t="shared" ref="R640:R641" si="2185">R641</f>
        <v>0</v>
      </c>
      <c r="S640" s="26">
        <f t="shared" ref="S640:S641" si="2186">S641</f>
        <v>0</v>
      </c>
      <c r="T640" s="26">
        <f t="shared" ref="T640:T641" si="2187">T641</f>
        <v>0</v>
      </c>
      <c r="U640" s="26">
        <f t="shared" ref="U640:U641" si="2188">U641</f>
        <v>0</v>
      </c>
      <c r="V640" s="26">
        <f t="shared" ref="V640:V641" si="2189">V641</f>
        <v>0</v>
      </c>
      <c r="W640" s="26">
        <f t="shared" ref="W640:W641" si="2190">W641</f>
        <v>0</v>
      </c>
      <c r="X640" s="26">
        <f t="shared" ref="X640:X641" si="2191">X641</f>
        <v>0</v>
      </c>
      <c r="Y640" s="26">
        <f t="shared" ref="Y640:Y641" si="2192">Y641</f>
        <v>0</v>
      </c>
      <c r="Z640" s="26">
        <f t="shared" ref="Z640:Z641" si="2193">Z641</f>
        <v>0</v>
      </c>
      <c r="AA640" s="26">
        <f t="shared" ref="AA640:AA641" si="2194">AA641</f>
        <v>0</v>
      </c>
      <c r="AB640" s="26">
        <f t="shared" ref="AB640:AB641" si="2195">AB641</f>
        <v>0</v>
      </c>
      <c r="AC640" s="26">
        <f t="shared" si="2125"/>
        <v>2357.5</v>
      </c>
      <c r="AD640" s="26">
        <f t="shared" si="2126"/>
        <v>2458.8000000000002</v>
      </c>
      <c r="AE640" s="26">
        <f t="shared" si="2127"/>
        <v>2458.8000000000002</v>
      </c>
      <c r="AF640" s="26">
        <f t="shared" ref="AF640:AF641" si="2196">AF641</f>
        <v>0</v>
      </c>
      <c r="AG640" s="26">
        <f t="shared" si="2128"/>
        <v>2357.5</v>
      </c>
      <c r="AH640" s="26">
        <f t="shared" si="2129"/>
        <v>2458.8000000000002</v>
      </c>
      <c r="AI640" s="26">
        <f t="shared" si="2130"/>
        <v>2458.8000000000002</v>
      </c>
      <c r="AJ640" s="26">
        <f t="shared" ref="AJ640:AJ641" si="2197">AJ641</f>
        <v>0</v>
      </c>
      <c r="AK640" s="26">
        <f t="shared" ref="AK640:AK641" si="2198">AK641</f>
        <v>0</v>
      </c>
      <c r="AL640" s="26">
        <f t="shared" ref="AL640:AL641" si="2199">AL641</f>
        <v>0</v>
      </c>
      <c r="AM640" s="26">
        <f t="shared" ref="AM640:AM641" si="2200">AM641</f>
        <v>0</v>
      </c>
      <c r="AN640" s="26">
        <f t="shared" ref="AN640:AN641" si="2201">AN641</f>
        <v>0</v>
      </c>
      <c r="AO640" s="26">
        <f t="shared" ref="AO640:AO641" si="2202">AO641</f>
        <v>0</v>
      </c>
      <c r="AP640" s="26">
        <f t="shared" ref="AP640:AP641" si="2203">AP641</f>
        <v>0</v>
      </c>
      <c r="AQ640" s="26">
        <f t="shared" ref="AQ640:AQ641" si="2204">AQ641</f>
        <v>0</v>
      </c>
      <c r="AR640" s="26">
        <f t="shared" ref="AR640:AR641" si="2205">AR641</f>
        <v>0</v>
      </c>
      <c r="AS640" s="26">
        <f t="shared" si="2076"/>
        <v>2357.5</v>
      </c>
      <c r="AT640" s="26">
        <f t="shared" si="2077"/>
        <v>2458.8000000000002</v>
      </c>
      <c r="AU640" s="26">
        <f t="shared" si="2078"/>
        <v>2458.8000000000002</v>
      </c>
      <c r="AV640" s="26">
        <f t="shared" ref="AV640:AV641" si="2206">AV641</f>
        <v>0</v>
      </c>
      <c r="AW640" s="26">
        <f t="shared" ref="AW640:AW641" si="2207">AW641</f>
        <v>0</v>
      </c>
      <c r="AX640" s="26">
        <f t="shared" ref="AX640:AX641" si="2208">AX641</f>
        <v>0</v>
      </c>
      <c r="AY640" s="26">
        <f t="shared" si="2079"/>
        <v>2357.5</v>
      </c>
      <c r="AZ640" s="26">
        <f t="shared" si="2080"/>
        <v>2458.8000000000002</v>
      </c>
      <c r="BA640" s="26">
        <f t="shared" si="2081"/>
        <v>2458.8000000000002</v>
      </c>
      <c r="BB640" s="26">
        <f t="shared" ref="BB640:BB641" si="2209">BB641</f>
        <v>0</v>
      </c>
      <c r="BC640" s="26">
        <f t="shared" ref="BC640:BC641" si="2210">BC641</f>
        <v>0</v>
      </c>
      <c r="BD640" s="26">
        <f t="shared" ref="BD640:BD641" si="2211">BD641</f>
        <v>0</v>
      </c>
      <c r="BE640" s="26">
        <f t="shared" ref="BE640:BE641" si="2212">BE641</f>
        <v>0</v>
      </c>
      <c r="BF640" s="26">
        <f t="shared" ref="BF640:BF641" si="2213">BF641</f>
        <v>0</v>
      </c>
      <c r="BG640" s="26">
        <f t="shared" ref="BG640:BG641" si="2214">BG641</f>
        <v>0</v>
      </c>
      <c r="BH640" s="26">
        <f t="shared" ref="BH640:BH641" si="2215">BH641</f>
        <v>0</v>
      </c>
      <c r="BI640" s="26">
        <f t="shared" ref="BI640:BI641" si="2216">BI641</f>
        <v>0</v>
      </c>
      <c r="BJ640" s="26">
        <f t="shared" ref="BJ640:BJ641" si="2217">BJ641</f>
        <v>0</v>
      </c>
      <c r="BK640" s="26">
        <f t="shared" ref="BK640:BK641" si="2218">BK641</f>
        <v>0</v>
      </c>
      <c r="BL640" s="26">
        <f t="shared" si="2073"/>
        <v>2357.5</v>
      </c>
      <c r="BM640" s="26">
        <f t="shared" si="2074"/>
        <v>2458.8000000000002</v>
      </c>
      <c r="BN640" s="26">
        <f t="shared" si="2075"/>
        <v>2458.8000000000002</v>
      </c>
      <c r="BO640" s="26">
        <f t="shared" ref="BO640:BO641" si="2219">BO641</f>
        <v>0</v>
      </c>
      <c r="BP640" s="27"/>
      <c r="BQ640" s="23"/>
      <c r="BR640" s="23"/>
      <c r="BS640" s="23"/>
      <c r="BT640" s="23"/>
      <c r="BU640" s="23"/>
      <c r="BV640" s="23"/>
      <c r="BW640" s="23"/>
      <c r="BX640" s="23"/>
      <c r="BY640" s="23"/>
    </row>
    <row r="641" ht="31.5">
      <c r="A641" s="28" t="s">
        <v>429</v>
      </c>
      <c r="B641" s="28" t="s">
        <v>62</v>
      </c>
      <c r="C641" s="28" t="s">
        <v>142</v>
      </c>
      <c r="D641" s="28" t="s">
        <v>54</v>
      </c>
      <c r="E641" s="35"/>
      <c r="F641" s="29" t="s">
        <v>55</v>
      </c>
      <c r="G641" s="30">
        <f t="shared" si="2177"/>
        <v>2357.5</v>
      </c>
      <c r="H641" s="30">
        <f t="shared" si="2178"/>
        <v>2458.8000000000002</v>
      </c>
      <c r="I641" s="30">
        <f t="shared" si="2179"/>
        <v>2458.8000000000002</v>
      </c>
      <c r="J641" s="30">
        <f t="shared" si="2180"/>
        <v>0</v>
      </c>
      <c r="K641" s="30">
        <f t="shared" si="2181"/>
        <v>0</v>
      </c>
      <c r="L641" s="30">
        <f t="shared" si="2182"/>
        <v>0</v>
      </c>
      <c r="M641" s="30">
        <f t="shared" si="2174"/>
        <v>2357.5</v>
      </c>
      <c r="N641" s="30">
        <f t="shared" si="2175"/>
        <v>2458.8000000000002</v>
      </c>
      <c r="O641" s="30">
        <f t="shared" si="2176"/>
        <v>2458.8000000000002</v>
      </c>
      <c r="P641" s="30">
        <f t="shared" si="2183"/>
        <v>0</v>
      </c>
      <c r="Q641" s="30">
        <f t="shared" si="2184"/>
        <v>0</v>
      </c>
      <c r="R641" s="30">
        <f t="shared" si="2185"/>
        <v>0</v>
      </c>
      <c r="S641" s="30">
        <f t="shared" si="2186"/>
        <v>0</v>
      </c>
      <c r="T641" s="30">
        <f t="shared" si="2187"/>
        <v>0</v>
      </c>
      <c r="U641" s="30">
        <f t="shared" si="2188"/>
        <v>0</v>
      </c>
      <c r="V641" s="30">
        <f t="shared" si="2189"/>
        <v>0</v>
      </c>
      <c r="W641" s="30">
        <f t="shared" si="2190"/>
        <v>0</v>
      </c>
      <c r="X641" s="30">
        <f t="shared" si="2191"/>
        <v>0</v>
      </c>
      <c r="Y641" s="30">
        <f t="shared" si="2192"/>
        <v>0</v>
      </c>
      <c r="Z641" s="30">
        <f t="shared" si="2193"/>
        <v>0</v>
      </c>
      <c r="AA641" s="30">
        <f t="shared" si="2194"/>
        <v>0</v>
      </c>
      <c r="AB641" s="30">
        <f t="shared" si="2195"/>
        <v>0</v>
      </c>
      <c r="AC641" s="30">
        <f t="shared" si="2125"/>
        <v>2357.5</v>
      </c>
      <c r="AD641" s="30">
        <f t="shared" si="2126"/>
        <v>2458.8000000000002</v>
      </c>
      <c r="AE641" s="30">
        <f t="shared" si="2127"/>
        <v>2458.8000000000002</v>
      </c>
      <c r="AF641" s="30">
        <f t="shared" si="2196"/>
        <v>0</v>
      </c>
      <c r="AG641" s="30">
        <f t="shared" si="2128"/>
        <v>2357.5</v>
      </c>
      <c r="AH641" s="30">
        <f t="shared" si="2129"/>
        <v>2458.8000000000002</v>
      </c>
      <c r="AI641" s="30">
        <f t="shared" si="2130"/>
        <v>2458.8000000000002</v>
      </c>
      <c r="AJ641" s="30">
        <f t="shared" si="2197"/>
        <v>0</v>
      </c>
      <c r="AK641" s="30">
        <f t="shared" si="2198"/>
        <v>0</v>
      </c>
      <c r="AL641" s="30">
        <f t="shared" si="2199"/>
        <v>0</v>
      </c>
      <c r="AM641" s="30">
        <f t="shared" si="2200"/>
        <v>0</v>
      </c>
      <c r="AN641" s="30">
        <f t="shared" si="2201"/>
        <v>0</v>
      </c>
      <c r="AO641" s="30">
        <f t="shared" si="2202"/>
        <v>0</v>
      </c>
      <c r="AP641" s="30">
        <f t="shared" si="2203"/>
        <v>0</v>
      </c>
      <c r="AQ641" s="30">
        <f t="shared" si="2204"/>
        <v>0</v>
      </c>
      <c r="AR641" s="30">
        <f t="shared" si="2205"/>
        <v>0</v>
      </c>
      <c r="AS641" s="30">
        <f t="shared" si="2076"/>
        <v>2357.5</v>
      </c>
      <c r="AT641" s="30">
        <f t="shared" si="2077"/>
        <v>2458.8000000000002</v>
      </c>
      <c r="AU641" s="30">
        <f t="shared" si="2078"/>
        <v>2458.8000000000002</v>
      </c>
      <c r="AV641" s="30">
        <f t="shared" si="2206"/>
        <v>0</v>
      </c>
      <c r="AW641" s="30">
        <f t="shared" si="2207"/>
        <v>0</v>
      </c>
      <c r="AX641" s="30">
        <f t="shared" si="2208"/>
        <v>0</v>
      </c>
      <c r="AY641" s="30">
        <f t="shared" si="2079"/>
        <v>2357.5</v>
      </c>
      <c r="AZ641" s="30">
        <f t="shared" si="2080"/>
        <v>2458.8000000000002</v>
      </c>
      <c r="BA641" s="30">
        <f t="shared" si="2081"/>
        <v>2458.8000000000002</v>
      </c>
      <c r="BB641" s="30">
        <f t="shared" si="2209"/>
        <v>0</v>
      </c>
      <c r="BC641" s="30">
        <f t="shared" si="2210"/>
        <v>0</v>
      </c>
      <c r="BD641" s="30">
        <f t="shared" si="2211"/>
        <v>0</v>
      </c>
      <c r="BE641" s="30">
        <f t="shared" si="2212"/>
        <v>0</v>
      </c>
      <c r="BF641" s="30">
        <f t="shared" si="2213"/>
        <v>0</v>
      </c>
      <c r="BG641" s="30">
        <f t="shared" si="2214"/>
        <v>0</v>
      </c>
      <c r="BH641" s="30">
        <f t="shared" si="2215"/>
        <v>0</v>
      </c>
      <c r="BI641" s="30">
        <f t="shared" si="2216"/>
        <v>0</v>
      </c>
      <c r="BJ641" s="30">
        <f t="shared" si="2217"/>
        <v>0</v>
      </c>
      <c r="BK641" s="30">
        <f t="shared" si="2218"/>
        <v>0</v>
      </c>
      <c r="BL641" s="30">
        <f t="shared" si="2073"/>
        <v>2357.5</v>
      </c>
      <c r="BM641" s="30">
        <f t="shared" si="2074"/>
        <v>2458.8000000000002</v>
      </c>
      <c r="BN641" s="30">
        <f t="shared" si="2075"/>
        <v>2458.8000000000002</v>
      </c>
      <c r="BO641" s="30">
        <f t="shared" si="2219"/>
        <v>0</v>
      </c>
      <c r="BP641" s="31"/>
      <c r="BQ641" s="1"/>
      <c r="BR641" s="1"/>
      <c r="BS641" s="1"/>
      <c r="BT641" s="1"/>
      <c r="BU641" s="1"/>
      <c r="BV641" s="1"/>
      <c r="BW641" s="1"/>
      <c r="BX641" s="1"/>
      <c r="BY641" s="1"/>
    </row>
    <row r="642">
      <c r="A642" s="28" t="s">
        <v>429</v>
      </c>
      <c r="B642" s="28" t="s">
        <v>62</v>
      </c>
      <c r="C642" s="28" t="s">
        <v>142</v>
      </c>
      <c r="D642" s="28" t="s">
        <v>56</v>
      </c>
      <c r="E642" s="35"/>
      <c r="F642" s="29" t="s">
        <v>57</v>
      </c>
      <c r="G642" s="30">
        <f>G643+G645</f>
        <v>2357.5</v>
      </c>
      <c r="H642" s="30">
        <f>H643+H645</f>
        <v>2458.8000000000002</v>
      </c>
      <c r="I642" s="30">
        <f>I643+I645</f>
        <v>2458.8000000000002</v>
      </c>
      <c r="J642" s="30">
        <f>J643+J645</f>
        <v>0</v>
      </c>
      <c r="K642" s="30">
        <f>K643+K645</f>
        <v>0</v>
      </c>
      <c r="L642" s="30">
        <f>L643+L645</f>
        <v>0</v>
      </c>
      <c r="M642" s="30">
        <f t="shared" si="2174"/>
        <v>2357.5</v>
      </c>
      <c r="N642" s="30">
        <f t="shared" si="2175"/>
        <v>2458.8000000000002</v>
      </c>
      <c r="O642" s="30">
        <f t="shared" si="2176"/>
        <v>2458.8000000000002</v>
      </c>
      <c r="P642" s="30">
        <f>P643+P645</f>
        <v>0</v>
      </c>
      <c r="Q642" s="30">
        <f>Q643+Q645</f>
        <v>0</v>
      </c>
      <c r="R642" s="30">
        <f>R643+R645</f>
        <v>0</v>
      </c>
      <c r="S642" s="30">
        <f>S643+S645</f>
        <v>0</v>
      </c>
      <c r="T642" s="30">
        <f>T643+T645</f>
        <v>0</v>
      </c>
      <c r="U642" s="30">
        <f>U643+U645</f>
        <v>0</v>
      </c>
      <c r="V642" s="30">
        <f>V643+V645</f>
        <v>0</v>
      </c>
      <c r="W642" s="30">
        <f>W643+W645</f>
        <v>0</v>
      </c>
      <c r="X642" s="30">
        <f>X643+X645</f>
        <v>0</v>
      </c>
      <c r="Y642" s="30">
        <f>Y643+Y645</f>
        <v>0</v>
      </c>
      <c r="Z642" s="30">
        <f>Z643+Z645</f>
        <v>0</v>
      </c>
      <c r="AA642" s="30">
        <f>AA643+AA645</f>
        <v>0</v>
      </c>
      <c r="AB642" s="30">
        <f>AB643+AB645</f>
        <v>0</v>
      </c>
      <c r="AC642" s="30">
        <f t="shared" si="2125"/>
        <v>2357.5</v>
      </c>
      <c r="AD642" s="30">
        <f t="shared" si="2126"/>
        <v>2458.8000000000002</v>
      </c>
      <c r="AE642" s="30">
        <f t="shared" si="2127"/>
        <v>2458.8000000000002</v>
      </c>
      <c r="AF642" s="30">
        <f>AF643+AF645</f>
        <v>0</v>
      </c>
      <c r="AG642" s="30">
        <f t="shared" si="2128"/>
        <v>2357.5</v>
      </c>
      <c r="AH642" s="30">
        <f t="shared" si="2129"/>
        <v>2458.8000000000002</v>
      </c>
      <c r="AI642" s="30">
        <f t="shared" si="2130"/>
        <v>2458.8000000000002</v>
      </c>
      <c r="AJ642" s="30">
        <f>AJ643+AJ645</f>
        <v>0</v>
      </c>
      <c r="AK642" s="30">
        <f>AK643+AK645</f>
        <v>0</v>
      </c>
      <c r="AL642" s="30">
        <f>AL643+AL645</f>
        <v>0</v>
      </c>
      <c r="AM642" s="30">
        <f>AM643+AM645</f>
        <v>0</v>
      </c>
      <c r="AN642" s="30">
        <f>AN643+AN645</f>
        <v>0</v>
      </c>
      <c r="AO642" s="30">
        <f>AO643+AO645</f>
        <v>0</v>
      </c>
      <c r="AP642" s="30">
        <f>AP643+AP645</f>
        <v>0</v>
      </c>
      <c r="AQ642" s="30">
        <f>AQ643+AQ645</f>
        <v>0</v>
      </c>
      <c r="AR642" s="30">
        <f>AR643+AR645</f>
        <v>0</v>
      </c>
      <c r="AS642" s="30">
        <f t="shared" si="2076"/>
        <v>2357.5</v>
      </c>
      <c r="AT642" s="30">
        <f t="shared" si="2077"/>
        <v>2458.8000000000002</v>
      </c>
      <c r="AU642" s="30">
        <f t="shared" si="2078"/>
        <v>2458.8000000000002</v>
      </c>
      <c r="AV642" s="30">
        <f>AV643+AV645</f>
        <v>0</v>
      </c>
      <c r="AW642" s="30">
        <f>AW643+AW645</f>
        <v>0</v>
      </c>
      <c r="AX642" s="30">
        <f>AX643+AX645</f>
        <v>0</v>
      </c>
      <c r="AY642" s="30">
        <f t="shared" si="2079"/>
        <v>2357.5</v>
      </c>
      <c r="AZ642" s="30">
        <f t="shared" si="2080"/>
        <v>2458.8000000000002</v>
      </c>
      <c r="BA642" s="30">
        <f t="shared" si="2081"/>
        <v>2458.8000000000002</v>
      </c>
      <c r="BB642" s="30">
        <f>BB643+BB645</f>
        <v>0</v>
      </c>
      <c r="BC642" s="30">
        <f>BC643+BC645</f>
        <v>0</v>
      </c>
      <c r="BD642" s="30">
        <f>BD643+BD645</f>
        <v>0</v>
      </c>
      <c r="BE642" s="30">
        <f>BE643+BE645</f>
        <v>0</v>
      </c>
      <c r="BF642" s="30">
        <f>BF643+BF645</f>
        <v>0</v>
      </c>
      <c r="BG642" s="30">
        <f>BG643+BG645</f>
        <v>0</v>
      </c>
      <c r="BH642" s="30">
        <f>BH643+BH645</f>
        <v>0</v>
      </c>
      <c r="BI642" s="30">
        <f>BI643+BI645</f>
        <v>0</v>
      </c>
      <c r="BJ642" s="30">
        <f>BJ643+BJ645</f>
        <v>0</v>
      </c>
      <c r="BK642" s="30">
        <f>BK643+BK645</f>
        <v>0</v>
      </c>
      <c r="BL642" s="30">
        <f t="shared" si="2073"/>
        <v>2357.5</v>
      </c>
      <c r="BM642" s="30">
        <f t="shared" si="2074"/>
        <v>2458.8000000000002</v>
      </c>
      <c r="BN642" s="30">
        <f t="shared" si="2075"/>
        <v>2458.8000000000002</v>
      </c>
      <c r="BO642" s="30">
        <f>BO643+BO645</f>
        <v>0</v>
      </c>
      <c r="BP642" s="31"/>
      <c r="BQ642" s="1"/>
      <c r="BR642" s="1"/>
      <c r="BS642" s="1"/>
      <c r="BT642" s="1"/>
      <c r="BU642" s="1"/>
      <c r="BV642" s="1"/>
      <c r="BW642" s="1"/>
      <c r="BX642" s="1"/>
      <c r="BY642" s="1"/>
    </row>
    <row r="643" ht="31.5">
      <c r="A643" s="28" t="s">
        <v>429</v>
      </c>
      <c r="B643" s="28" t="s">
        <v>62</v>
      </c>
      <c r="C643" s="28" t="s">
        <v>142</v>
      </c>
      <c r="D643" s="28" t="s">
        <v>144</v>
      </c>
      <c r="E643" s="35"/>
      <c r="F643" s="29" t="s">
        <v>145</v>
      </c>
      <c r="G643" s="30">
        <f>G644</f>
        <v>365.5</v>
      </c>
      <c r="H643" s="30">
        <f>H644</f>
        <v>365.5</v>
      </c>
      <c r="I643" s="30">
        <f>I644</f>
        <v>365.5</v>
      </c>
      <c r="J643" s="30">
        <f>J644</f>
        <v>0</v>
      </c>
      <c r="K643" s="30">
        <f>K644</f>
        <v>0</v>
      </c>
      <c r="L643" s="30">
        <f>L644</f>
        <v>0</v>
      </c>
      <c r="M643" s="30">
        <f t="shared" si="2174"/>
        <v>365.5</v>
      </c>
      <c r="N643" s="30">
        <f t="shared" si="2175"/>
        <v>365.5</v>
      </c>
      <c r="O643" s="30">
        <f t="shared" si="2176"/>
        <v>365.5</v>
      </c>
      <c r="P643" s="30">
        <f>P644</f>
        <v>0</v>
      </c>
      <c r="Q643" s="30">
        <f>Q644</f>
        <v>0</v>
      </c>
      <c r="R643" s="30">
        <f>R644</f>
        <v>0</v>
      </c>
      <c r="S643" s="30">
        <f>S644</f>
        <v>0</v>
      </c>
      <c r="T643" s="30">
        <f>T644</f>
        <v>0</v>
      </c>
      <c r="U643" s="30">
        <f>U644</f>
        <v>0</v>
      </c>
      <c r="V643" s="30">
        <f>V644</f>
        <v>0</v>
      </c>
      <c r="W643" s="30">
        <f>W644</f>
        <v>0</v>
      </c>
      <c r="X643" s="30">
        <f>X644</f>
        <v>0</v>
      </c>
      <c r="Y643" s="30">
        <f>Y644</f>
        <v>0</v>
      </c>
      <c r="Z643" s="30">
        <f>Z644</f>
        <v>0</v>
      </c>
      <c r="AA643" s="30">
        <f>AA644</f>
        <v>0</v>
      </c>
      <c r="AB643" s="30">
        <f>AB644</f>
        <v>0</v>
      </c>
      <c r="AC643" s="30">
        <f t="shared" si="2125"/>
        <v>365.5</v>
      </c>
      <c r="AD643" s="30">
        <f t="shared" si="2126"/>
        <v>365.5</v>
      </c>
      <c r="AE643" s="30">
        <f t="shared" si="2127"/>
        <v>365.5</v>
      </c>
      <c r="AF643" s="30">
        <f>AF644</f>
        <v>0</v>
      </c>
      <c r="AG643" s="30">
        <f t="shared" si="2128"/>
        <v>365.5</v>
      </c>
      <c r="AH643" s="30">
        <f t="shared" si="2129"/>
        <v>365.5</v>
      </c>
      <c r="AI643" s="30">
        <f t="shared" si="2130"/>
        <v>365.5</v>
      </c>
      <c r="AJ643" s="30">
        <f>AJ644</f>
        <v>0</v>
      </c>
      <c r="AK643" s="30">
        <f>AK644</f>
        <v>0</v>
      </c>
      <c r="AL643" s="30">
        <f>AL644</f>
        <v>0</v>
      </c>
      <c r="AM643" s="30">
        <f>AM644</f>
        <v>0</v>
      </c>
      <c r="AN643" s="30">
        <f>AN644</f>
        <v>0</v>
      </c>
      <c r="AO643" s="30">
        <f>AO644</f>
        <v>0</v>
      </c>
      <c r="AP643" s="30">
        <f>AP644</f>
        <v>0</v>
      </c>
      <c r="AQ643" s="30">
        <f>AQ644</f>
        <v>0</v>
      </c>
      <c r="AR643" s="30">
        <f>AR644</f>
        <v>0</v>
      </c>
      <c r="AS643" s="30">
        <f t="shared" si="2076"/>
        <v>365.5</v>
      </c>
      <c r="AT643" s="30">
        <f t="shared" si="2077"/>
        <v>365.5</v>
      </c>
      <c r="AU643" s="30">
        <f t="shared" si="2078"/>
        <v>365.5</v>
      </c>
      <c r="AV643" s="30">
        <f>AV644</f>
        <v>0</v>
      </c>
      <c r="AW643" s="30">
        <f>AW644</f>
        <v>0</v>
      </c>
      <c r="AX643" s="30">
        <f>AX644</f>
        <v>0</v>
      </c>
      <c r="AY643" s="30">
        <f t="shared" si="2079"/>
        <v>365.5</v>
      </c>
      <c r="AZ643" s="30">
        <f t="shared" si="2080"/>
        <v>365.5</v>
      </c>
      <c r="BA643" s="30">
        <f t="shared" si="2081"/>
        <v>365.5</v>
      </c>
      <c r="BB643" s="30">
        <f>BB644</f>
        <v>0</v>
      </c>
      <c r="BC643" s="30">
        <f>BC644</f>
        <v>0</v>
      </c>
      <c r="BD643" s="30">
        <f>BD644</f>
        <v>0</v>
      </c>
      <c r="BE643" s="30">
        <f>BE644</f>
        <v>0</v>
      </c>
      <c r="BF643" s="30">
        <f>BF644</f>
        <v>0</v>
      </c>
      <c r="BG643" s="30">
        <f>BG644</f>
        <v>0</v>
      </c>
      <c r="BH643" s="30">
        <f>BH644</f>
        <v>0</v>
      </c>
      <c r="BI643" s="30">
        <f>BI644</f>
        <v>0</v>
      </c>
      <c r="BJ643" s="30">
        <f>BJ644</f>
        <v>0</v>
      </c>
      <c r="BK643" s="30">
        <f>BK644</f>
        <v>0</v>
      </c>
      <c r="BL643" s="30">
        <f t="shared" si="2073"/>
        <v>365.5</v>
      </c>
      <c r="BM643" s="30">
        <f t="shared" si="2074"/>
        <v>365.5</v>
      </c>
      <c r="BN643" s="30">
        <f t="shared" si="2075"/>
        <v>365.5</v>
      </c>
      <c r="BO643" s="30">
        <f>BO644</f>
        <v>0</v>
      </c>
      <c r="BP643" s="31"/>
      <c r="BQ643" s="1"/>
      <c r="BR643" s="1"/>
      <c r="BS643" s="1"/>
      <c r="BT643" s="1"/>
      <c r="BU643" s="1"/>
      <c r="BV643" s="1"/>
      <c r="BW643" s="1"/>
      <c r="BX643" s="1"/>
      <c r="BY643" s="1"/>
    </row>
    <row r="644" ht="31.5">
      <c r="A644" s="28" t="s">
        <v>429</v>
      </c>
      <c r="B644" s="28" t="s">
        <v>62</v>
      </c>
      <c r="C644" s="28" t="s">
        <v>142</v>
      </c>
      <c r="D644" s="28" t="s">
        <v>144</v>
      </c>
      <c r="E644" s="28" t="s">
        <v>38</v>
      </c>
      <c r="F644" s="29" t="s">
        <v>39</v>
      </c>
      <c r="G644" s="30">
        <v>365.5</v>
      </c>
      <c r="H644" s="30">
        <v>365.5</v>
      </c>
      <c r="I644" s="30">
        <v>365.5</v>
      </c>
      <c r="J644" s="30"/>
      <c r="K644" s="30"/>
      <c r="L644" s="30"/>
      <c r="M644" s="30">
        <f t="shared" si="2174"/>
        <v>365.5</v>
      </c>
      <c r="N644" s="30">
        <f t="shared" si="2175"/>
        <v>365.5</v>
      </c>
      <c r="O644" s="30">
        <f t="shared" si="2176"/>
        <v>365.5</v>
      </c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>
        <f t="shared" si="2125"/>
        <v>365.5</v>
      </c>
      <c r="AD644" s="30">
        <f t="shared" si="2126"/>
        <v>365.5</v>
      </c>
      <c r="AE644" s="30">
        <f t="shared" si="2127"/>
        <v>365.5</v>
      </c>
      <c r="AF644" s="30"/>
      <c r="AG644" s="30">
        <f t="shared" si="2128"/>
        <v>365.5</v>
      </c>
      <c r="AH644" s="30">
        <f t="shared" si="2129"/>
        <v>365.5</v>
      </c>
      <c r="AI644" s="30">
        <f t="shared" si="2130"/>
        <v>365.5</v>
      </c>
      <c r="AJ644" s="30"/>
      <c r="AK644" s="30"/>
      <c r="AL644" s="30"/>
      <c r="AM644" s="30"/>
      <c r="AN644" s="30"/>
      <c r="AO644" s="30"/>
      <c r="AP644" s="30"/>
      <c r="AQ644" s="30"/>
      <c r="AR644" s="30"/>
      <c r="AS644" s="30">
        <f t="shared" si="2076"/>
        <v>365.5</v>
      </c>
      <c r="AT644" s="30">
        <f t="shared" si="2077"/>
        <v>365.5</v>
      </c>
      <c r="AU644" s="30">
        <f t="shared" si="2078"/>
        <v>365.5</v>
      </c>
      <c r="AV644" s="30"/>
      <c r="AW644" s="30"/>
      <c r="AX644" s="30"/>
      <c r="AY644" s="30">
        <f t="shared" si="2079"/>
        <v>365.5</v>
      </c>
      <c r="AZ644" s="30">
        <f t="shared" si="2080"/>
        <v>365.5</v>
      </c>
      <c r="BA644" s="30">
        <f t="shared" si="2081"/>
        <v>365.5</v>
      </c>
      <c r="BB644" s="30"/>
      <c r="BC644" s="30"/>
      <c r="BD644" s="30"/>
      <c r="BE644" s="30"/>
      <c r="BF644" s="30"/>
      <c r="BG644" s="30"/>
      <c r="BH644" s="30"/>
      <c r="BI644" s="30"/>
      <c r="BJ644" s="30"/>
      <c r="BK644" s="30"/>
      <c r="BL644" s="30">
        <f t="shared" si="2073"/>
        <v>365.5</v>
      </c>
      <c r="BM644" s="30">
        <f t="shared" si="2074"/>
        <v>365.5</v>
      </c>
      <c r="BN644" s="30">
        <f t="shared" si="2075"/>
        <v>365.5</v>
      </c>
      <c r="BO644" s="30"/>
      <c r="BP644" s="31"/>
      <c r="BQ644" s="1"/>
      <c r="BR644" s="1"/>
      <c r="BS644" s="1"/>
      <c r="BT644" s="1"/>
      <c r="BU644" s="1"/>
      <c r="BV644" s="1"/>
      <c r="BW644" s="1"/>
      <c r="BX644" s="1"/>
      <c r="BY644" s="1"/>
    </row>
    <row r="645" ht="47.25">
      <c r="A645" s="28" t="s">
        <v>429</v>
      </c>
      <c r="B645" s="28" t="s">
        <v>62</v>
      </c>
      <c r="C645" s="28" t="s">
        <v>142</v>
      </c>
      <c r="D645" s="28" t="s">
        <v>458</v>
      </c>
      <c r="E645" s="35"/>
      <c r="F645" s="29" t="s">
        <v>459</v>
      </c>
      <c r="G645" s="30">
        <f>G646+G647</f>
        <v>1992</v>
      </c>
      <c r="H645" s="30">
        <f>H646+H647</f>
        <v>2093.3000000000002</v>
      </c>
      <c r="I645" s="30">
        <f>I646+I647</f>
        <v>2093.3000000000002</v>
      </c>
      <c r="J645" s="30">
        <f>J646+J647</f>
        <v>0</v>
      </c>
      <c r="K645" s="30">
        <f>K646+K647</f>
        <v>0</v>
      </c>
      <c r="L645" s="30">
        <f>L646+L647</f>
        <v>0</v>
      </c>
      <c r="M645" s="30">
        <f t="shared" si="2174"/>
        <v>1992</v>
      </c>
      <c r="N645" s="30">
        <f t="shared" si="2175"/>
        <v>2093.3000000000002</v>
      </c>
      <c r="O645" s="30">
        <f t="shared" si="2176"/>
        <v>2093.3000000000002</v>
      </c>
      <c r="P645" s="30">
        <f>P646+P647</f>
        <v>0</v>
      </c>
      <c r="Q645" s="30">
        <f>Q646+Q647</f>
        <v>0</v>
      </c>
      <c r="R645" s="30">
        <f>R646+R647</f>
        <v>0</v>
      </c>
      <c r="S645" s="30">
        <f>S646+S647</f>
        <v>0</v>
      </c>
      <c r="T645" s="30">
        <f>T646+T647</f>
        <v>0</v>
      </c>
      <c r="U645" s="30">
        <f>U646+U647</f>
        <v>0</v>
      </c>
      <c r="V645" s="30">
        <f>V646+V647</f>
        <v>0</v>
      </c>
      <c r="W645" s="30">
        <f>W646+W647</f>
        <v>0</v>
      </c>
      <c r="X645" s="30">
        <f>X646+X647</f>
        <v>0</v>
      </c>
      <c r="Y645" s="30">
        <f>Y646+Y647</f>
        <v>0</v>
      </c>
      <c r="Z645" s="30">
        <f>Z646+Z647</f>
        <v>0</v>
      </c>
      <c r="AA645" s="30">
        <f>AA646+AA647</f>
        <v>0</v>
      </c>
      <c r="AB645" s="30">
        <f>AB646+AB647</f>
        <v>0</v>
      </c>
      <c r="AC645" s="30">
        <f t="shared" si="2125"/>
        <v>1992</v>
      </c>
      <c r="AD645" s="30">
        <f t="shared" si="2126"/>
        <v>2093.3000000000002</v>
      </c>
      <c r="AE645" s="30">
        <f t="shared" si="2127"/>
        <v>2093.3000000000002</v>
      </c>
      <c r="AF645" s="30">
        <f>AF646+AF647</f>
        <v>0</v>
      </c>
      <c r="AG645" s="30">
        <f t="shared" si="2128"/>
        <v>1992</v>
      </c>
      <c r="AH645" s="30">
        <f t="shared" si="2129"/>
        <v>2093.3000000000002</v>
      </c>
      <c r="AI645" s="30">
        <f t="shared" si="2130"/>
        <v>2093.3000000000002</v>
      </c>
      <c r="AJ645" s="30">
        <f>AJ646+AJ647</f>
        <v>0</v>
      </c>
      <c r="AK645" s="30">
        <f>AK646+AK647</f>
        <v>0</v>
      </c>
      <c r="AL645" s="30">
        <f>AL646+AL647</f>
        <v>0</v>
      </c>
      <c r="AM645" s="30">
        <f>AM646+AM647</f>
        <v>0</v>
      </c>
      <c r="AN645" s="30">
        <f>AN646+AN647</f>
        <v>0</v>
      </c>
      <c r="AO645" s="30">
        <f>AO646+AO647</f>
        <v>0</v>
      </c>
      <c r="AP645" s="30">
        <f>AP646+AP647</f>
        <v>0</v>
      </c>
      <c r="AQ645" s="30">
        <f>AQ646+AQ647</f>
        <v>0</v>
      </c>
      <c r="AR645" s="30">
        <f>AR646+AR647</f>
        <v>0</v>
      </c>
      <c r="AS645" s="30">
        <f t="shared" si="2076"/>
        <v>1992</v>
      </c>
      <c r="AT645" s="30">
        <f t="shared" si="2077"/>
        <v>2093.3000000000002</v>
      </c>
      <c r="AU645" s="30">
        <f t="shared" si="2078"/>
        <v>2093.3000000000002</v>
      </c>
      <c r="AV645" s="30">
        <f>AV646+AV647</f>
        <v>0</v>
      </c>
      <c r="AW645" s="30">
        <f>AW646+AW647</f>
        <v>0</v>
      </c>
      <c r="AX645" s="30">
        <f>AX646+AX647</f>
        <v>0</v>
      </c>
      <c r="AY645" s="30">
        <f t="shared" si="2079"/>
        <v>1992</v>
      </c>
      <c r="AZ645" s="30">
        <f t="shared" si="2080"/>
        <v>2093.3000000000002</v>
      </c>
      <c r="BA645" s="30">
        <f t="shared" si="2081"/>
        <v>2093.3000000000002</v>
      </c>
      <c r="BB645" s="30">
        <f>BB646+BB647</f>
        <v>0</v>
      </c>
      <c r="BC645" s="30">
        <f>BC646+BC647</f>
        <v>0</v>
      </c>
      <c r="BD645" s="30">
        <f>BD646+BD647</f>
        <v>0</v>
      </c>
      <c r="BE645" s="30">
        <f>BE646+BE647</f>
        <v>0</v>
      </c>
      <c r="BF645" s="30">
        <f>BF646+BF647</f>
        <v>0</v>
      </c>
      <c r="BG645" s="30">
        <f>BG646+BG647</f>
        <v>0</v>
      </c>
      <c r="BH645" s="30">
        <f>BH646+BH647</f>
        <v>0</v>
      </c>
      <c r="BI645" s="30">
        <f>BI646+BI647</f>
        <v>0</v>
      </c>
      <c r="BJ645" s="30">
        <f>BJ646+BJ647</f>
        <v>0</v>
      </c>
      <c r="BK645" s="30">
        <f>BK646+BK647</f>
        <v>0</v>
      </c>
      <c r="BL645" s="30">
        <f t="shared" si="2073"/>
        <v>1992</v>
      </c>
      <c r="BM645" s="30">
        <f t="shared" si="2074"/>
        <v>2093.3000000000002</v>
      </c>
      <c r="BN645" s="30">
        <f t="shared" si="2075"/>
        <v>2093.3000000000002</v>
      </c>
      <c r="BO645" s="30">
        <f>BO646+BO647</f>
        <v>0</v>
      </c>
      <c r="BP645" s="31"/>
      <c r="BQ645" s="1"/>
      <c r="BR645" s="1"/>
      <c r="BS645" s="1"/>
      <c r="BT645" s="1"/>
      <c r="BU645" s="1"/>
      <c r="BV645" s="1"/>
      <c r="BW645" s="1"/>
      <c r="BX645" s="1"/>
      <c r="BY645" s="1"/>
    </row>
    <row r="646" ht="78.75">
      <c r="A646" s="28" t="s">
        <v>429</v>
      </c>
      <c r="B646" s="28" t="s">
        <v>62</v>
      </c>
      <c r="C646" s="28" t="s">
        <v>142</v>
      </c>
      <c r="D646" s="28" t="s">
        <v>458</v>
      </c>
      <c r="E646" s="28" t="s">
        <v>50</v>
      </c>
      <c r="F646" s="29" t="s">
        <v>51</v>
      </c>
      <c r="G646" s="30">
        <v>1374.3</v>
      </c>
      <c r="H646" s="30">
        <v>1420</v>
      </c>
      <c r="I646" s="30">
        <v>1420</v>
      </c>
      <c r="J646" s="30"/>
      <c r="K646" s="30"/>
      <c r="L646" s="30"/>
      <c r="M646" s="30">
        <f t="shared" si="2174"/>
        <v>1374.3</v>
      </c>
      <c r="N646" s="30">
        <f t="shared" si="2175"/>
        <v>1420</v>
      </c>
      <c r="O646" s="30">
        <f t="shared" si="2176"/>
        <v>1420</v>
      </c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>
        <f t="shared" si="2125"/>
        <v>1374.3</v>
      </c>
      <c r="AD646" s="30">
        <f t="shared" si="2126"/>
        <v>1420</v>
      </c>
      <c r="AE646" s="30">
        <f t="shared" si="2127"/>
        <v>1420</v>
      </c>
      <c r="AF646" s="30"/>
      <c r="AG646" s="30">
        <f t="shared" si="2128"/>
        <v>1374.3</v>
      </c>
      <c r="AH646" s="30">
        <f t="shared" si="2129"/>
        <v>1420</v>
      </c>
      <c r="AI646" s="30">
        <f t="shared" si="2130"/>
        <v>1420</v>
      </c>
      <c r="AJ646" s="30"/>
      <c r="AK646" s="30"/>
      <c r="AL646" s="30"/>
      <c r="AM646" s="30"/>
      <c r="AN646" s="30"/>
      <c r="AO646" s="30"/>
      <c r="AP646" s="30"/>
      <c r="AQ646" s="30"/>
      <c r="AR646" s="30"/>
      <c r="AS646" s="30">
        <f t="shared" si="2076"/>
        <v>1374.3</v>
      </c>
      <c r="AT646" s="30">
        <f t="shared" si="2077"/>
        <v>1420</v>
      </c>
      <c r="AU646" s="30">
        <f t="shared" si="2078"/>
        <v>1420</v>
      </c>
      <c r="AV646" s="30"/>
      <c r="AW646" s="30"/>
      <c r="AX646" s="30"/>
      <c r="AY646" s="30">
        <f t="shared" si="2079"/>
        <v>1374.3</v>
      </c>
      <c r="AZ646" s="30">
        <f t="shared" si="2080"/>
        <v>1420</v>
      </c>
      <c r="BA646" s="30">
        <f t="shared" si="2081"/>
        <v>1420</v>
      </c>
      <c r="BB646" s="30"/>
      <c r="BC646" s="30"/>
      <c r="BD646" s="30"/>
      <c r="BE646" s="30"/>
      <c r="BF646" s="30"/>
      <c r="BG646" s="30"/>
      <c r="BH646" s="30"/>
      <c r="BI646" s="30"/>
      <c r="BJ646" s="30"/>
      <c r="BK646" s="30"/>
      <c r="BL646" s="30">
        <f t="shared" si="2073"/>
        <v>1374.3</v>
      </c>
      <c r="BM646" s="30">
        <f t="shared" si="2074"/>
        <v>1420</v>
      </c>
      <c r="BN646" s="30">
        <f t="shared" si="2075"/>
        <v>1420</v>
      </c>
      <c r="BO646" s="30"/>
      <c r="BP646" s="31"/>
      <c r="BQ646" s="1"/>
      <c r="BR646" s="1"/>
      <c r="BS646" s="1"/>
      <c r="BT646" s="1"/>
      <c r="BU646" s="1"/>
      <c r="BV646" s="1"/>
      <c r="BW646" s="1"/>
      <c r="BX646" s="1"/>
      <c r="BY646" s="1"/>
    </row>
    <row r="647" ht="31.5">
      <c r="A647" s="28" t="s">
        <v>429</v>
      </c>
      <c r="B647" s="28" t="s">
        <v>62</v>
      </c>
      <c r="C647" s="28" t="s">
        <v>142</v>
      </c>
      <c r="D647" s="28" t="s">
        <v>458</v>
      </c>
      <c r="E647" s="28" t="s">
        <v>38</v>
      </c>
      <c r="F647" s="29" t="s">
        <v>39</v>
      </c>
      <c r="G647" s="30">
        <v>617.70000000000005</v>
      </c>
      <c r="H647" s="30">
        <v>673.29999999999995</v>
      </c>
      <c r="I647" s="30">
        <v>673.29999999999995</v>
      </c>
      <c r="J647" s="30"/>
      <c r="K647" s="30"/>
      <c r="L647" s="30"/>
      <c r="M647" s="30">
        <f t="shared" si="2174"/>
        <v>617.70000000000005</v>
      </c>
      <c r="N647" s="30">
        <f t="shared" si="2175"/>
        <v>673.29999999999995</v>
      </c>
      <c r="O647" s="30">
        <f t="shared" si="2176"/>
        <v>673.29999999999995</v>
      </c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>
        <f t="shared" si="2125"/>
        <v>617.70000000000005</v>
      </c>
      <c r="AD647" s="30">
        <f t="shared" si="2126"/>
        <v>673.29999999999995</v>
      </c>
      <c r="AE647" s="30">
        <f t="shared" si="2127"/>
        <v>673.29999999999995</v>
      </c>
      <c r="AF647" s="30"/>
      <c r="AG647" s="30">
        <f t="shared" si="2128"/>
        <v>617.70000000000005</v>
      </c>
      <c r="AH647" s="30">
        <f t="shared" si="2129"/>
        <v>673.29999999999995</v>
      </c>
      <c r="AI647" s="30">
        <f t="shared" si="2130"/>
        <v>673.29999999999995</v>
      </c>
      <c r="AJ647" s="30"/>
      <c r="AK647" s="30"/>
      <c r="AL647" s="30"/>
      <c r="AM647" s="30"/>
      <c r="AN647" s="30"/>
      <c r="AO647" s="30"/>
      <c r="AP647" s="30"/>
      <c r="AQ647" s="30"/>
      <c r="AR647" s="30"/>
      <c r="AS647" s="30">
        <f t="shared" si="2076"/>
        <v>617.70000000000005</v>
      </c>
      <c r="AT647" s="30">
        <f t="shared" si="2077"/>
        <v>673.29999999999995</v>
      </c>
      <c r="AU647" s="30">
        <f t="shared" si="2078"/>
        <v>673.29999999999995</v>
      </c>
      <c r="AV647" s="30"/>
      <c r="AW647" s="30"/>
      <c r="AX647" s="30"/>
      <c r="AY647" s="30">
        <f t="shared" si="2079"/>
        <v>617.70000000000005</v>
      </c>
      <c r="AZ647" s="30">
        <f t="shared" si="2080"/>
        <v>673.29999999999995</v>
      </c>
      <c r="BA647" s="30">
        <f t="shared" si="2081"/>
        <v>673.29999999999995</v>
      </c>
      <c r="BB647" s="30"/>
      <c r="BC647" s="30"/>
      <c r="BD647" s="30"/>
      <c r="BE647" s="30"/>
      <c r="BF647" s="30"/>
      <c r="BG647" s="30"/>
      <c r="BH647" s="30"/>
      <c r="BI647" s="30"/>
      <c r="BJ647" s="30"/>
      <c r="BK647" s="30"/>
      <c r="BL647" s="30">
        <f t="shared" si="2073"/>
        <v>617.70000000000005</v>
      </c>
      <c r="BM647" s="30">
        <f t="shared" si="2074"/>
        <v>673.29999999999995</v>
      </c>
      <c r="BN647" s="30">
        <f t="shared" si="2075"/>
        <v>673.29999999999995</v>
      </c>
      <c r="BO647" s="30"/>
      <c r="BP647" s="31"/>
      <c r="BQ647" s="1"/>
      <c r="BR647" s="1"/>
      <c r="BS647" s="1"/>
      <c r="BT647" s="1"/>
      <c r="BU647" s="1"/>
      <c r="BV647" s="1"/>
      <c r="BW647" s="1"/>
      <c r="BX647" s="1"/>
      <c r="BY647" s="1"/>
    </row>
    <row r="648" s="18" customFormat="1">
      <c r="A648" s="19" t="s">
        <v>429</v>
      </c>
      <c r="B648" s="19" t="s">
        <v>114</v>
      </c>
      <c r="C648" s="19"/>
      <c r="D648" s="19"/>
      <c r="E648" s="19"/>
      <c r="F648" s="20" t="s">
        <v>115</v>
      </c>
      <c r="G648" s="21">
        <f>G660+G649</f>
        <v>9259.1000000000004</v>
      </c>
      <c r="H648" s="21">
        <f>H660+H649</f>
        <v>9259.1000000000004</v>
      </c>
      <c r="I648" s="21">
        <f>I660+I649</f>
        <v>9259.1000000000004</v>
      </c>
      <c r="J648" s="21">
        <f>J660+J649</f>
        <v>454.5</v>
      </c>
      <c r="K648" s="21">
        <f>K660+K649</f>
        <v>454.5</v>
      </c>
      <c r="L648" s="21">
        <f>L660+L649</f>
        <v>454.5</v>
      </c>
      <c r="M648" s="21">
        <f t="shared" si="2174"/>
        <v>9713.6000000000004</v>
      </c>
      <c r="N648" s="21">
        <f t="shared" si="2175"/>
        <v>9713.6000000000004</v>
      </c>
      <c r="O648" s="21">
        <f t="shared" si="2176"/>
        <v>9713.6000000000004</v>
      </c>
      <c r="P648" s="21">
        <f>P660+P649</f>
        <v>0</v>
      </c>
      <c r="Q648" s="21">
        <f>Q660+Q649</f>
        <v>0</v>
      </c>
      <c r="R648" s="21">
        <f>R660+R649</f>
        <v>-495.5</v>
      </c>
      <c r="S648" s="21">
        <f>S660+S649</f>
        <v>0</v>
      </c>
      <c r="T648" s="21">
        <f>T660+T649</f>
        <v>0</v>
      </c>
      <c r="U648" s="21">
        <f>U660+U649</f>
        <v>0</v>
      </c>
      <c r="V648" s="21">
        <f>V660+V649</f>
        <v>0</v>
      </c>
      <c r="W648" s="21">
        <f>W660+W649</f>
        <v>0</v>
      </c>
      <c r="X648" s="21">
        <f>X660+X649</f>
        <v>0</v>
      </c>
      <c r="Y648" s="21">
        <f>Y660+Y649</f>
        <v>0</v>
      </c>
      <c r="Z648" s="21">
        <f>Z660+Z649</f>
        <v>0</v>
      </c>
      <c r="AA648" s="21">
        <f>AA660+AA649</f>
        <v>0</v>
      </c>
      <c r="AB648" s="21">
        <f>AB660+AB649</f>
        <v>0</v>
      </c>
      <c r="AC648" s="21">
        <f t="shared" si="2125"/>
        <v>9218.1000000000004</v>
      </c>
      <c r="AD648" s="21">
        <f t="shared" si="2126"/>
        <v>9713.6000000000004</v>
      </c>
      <c r="AE648" s="21">
        <f t="shared" si="2127"/>
        <v>9713.6000000000004</v>
      </c>
      <c r="AF648" s="21">
        <f>AF660+AF649</f>
        <v>0</v>
      </c>
      <c r="AG648" s="21">
        <f t="shared" si="2128"/>
        <v>9218.1000000000004</v>
      </c>
      <c r="AH648" s="21">
        <f t="shared" si="2129"/>
        <v>9713.6000000000004</v>
      </c>
      <c r="AI648" s="21">
        <f t="shared" si="2130"/>
        <v>9713.6000000000004</v>
      </c>
      <c r="AJ648" s="21">
        <f>AJ660+AJ649</f>
        <v>0</v>
      </c>
      <c r="AK648" s="21">
        <f>AK660+AK649</f>
        <v>0</v>
      </c>
      <c r="AL648" s="21">
        <f>AL660+AL649</f>
        <v>0</v>
      </c>
      <c r="AM648" s="21">
        <f>AM660+AM649</f>
        <v>0</v>
      </c>
      <c r="AN648" s="21">
        <f>AN660+AN649</f>
        <v>0</v>
      </c>
      <c r="AO648" s="21">
        <f>AO660+AO649</f>
        <v>0</v>
      </c>
      <c r="AP648" s="21">
        <f>AP660+AP649</f>
        <v>0</v>
      </c>
      <c r="AQ648" s="21">
        <f>AQ660+AQ649</f>
        <v>0</v>
      </c>
      <c r="AR648" s="21">
        <f>AR660+AR649</f>
        <v>0</v>
      </c>
      <c r="AS648" s="21">
        <f t="shared" si="2076"/>
        <v>9218.1000000000004</v>
      </c>
      <c r="AT648" s="21">
        <f t="shared" si="2077"/>
        <v>9713.6000000000004</v>
      </c>
      <c r="AU648" s="21">
        <f t="shared" si="2078"/>
        <v>9713.6000000000004</v>
      </c>
      <c r="AV648" s="21">
        <f>AV660+AV649</f>
        <v>0</v>
      </c>
      <c r="AW648" s="21">
        <f>AW660+AW649</f>
        <v>0</v>
      </c>
      <c r="AX648" s="21">
        <f>AX660+AX649</f>
        <v>0</v>
      </c>
      <c r="AY648" s="21">
        <f t="shared" si="2079"/>
        <v>9218.1000000000004</v>
      </c>
      <c r="AZ648" s="21">
        <f t="shared" si="2080"/>
        <v>9713.6000000000004</v>
      </c>
      <c r="BA648" s="21">
        <f t="shared" si="2081"/>
        <v>9713.6000000000004</v>
      </c>
      <c r="BB648" s="21">
        <f>BB660+BB649</f>
        <v>0</v>
      </c>
      <c r="BC648" s="21">
        <f>BC660+BC649</f>
        <v>0</v>
      </c>
      <c r="BD648" s="21">
        <f>BD660+BD649</f>
        <v>0</v>
      </c>
      <c r="BE648" s="21">
        <f>BE660+BE649</f>
        <v>0</v>
      </c>
      <c r="BF648" s="21">
        <f>BF660+BF649</f>
        <v>0</v>
      </c>
      <c r="BG648" s="21">
        <f>BG660+BG649</f>
        <v>0</v>
      </c>
      <c r="BH648" s="21">
        <f>BH660+BH649</f>
        <v>0</v>
      </c>
      <c r="BI648" s="21">
        <f>BI660+BI649</f>
        <v>0</v>
      </c>
      <c r="BJ648" s="21">
        <f>BJ660+BJ649</f>
        <v>0</v>
      </c>
      <c r="BK648" s="21">
        <f>BK660+BK649</f>
        <v>0</v>
      </c>
      <c r="BL648" s="21">
        <f t="shared" si="2073"/>
        <v>9218.1000000000004</v>
      </c>
      <c r="BM648" s="21">
        <f t="shared" si="2074"/>
        <v>9713.6000000000004</v>
      </c>
      <c r="BN648" s="21">
        <f t="shared" si="2075"/>
        <v>9713.6000000000004</v>
      </c>
      <c r="BO648" s="21">
        <f>BO660+BO649</f>
        <v>0</v>
      </c>
      <c r="BP648" s="22"/>
      <c r="BQ648" s="18"/>
      <c r="BR648" s="18"/>
      <c r="BS648" s="18"/>
      <c r="BT648" s="18"/>
      <c r="BU648" s="18"/>
      <c r="BV648" s="18"/>
      <c r="BW648" s="18"/>
      <c r="BX648" s="18"/>
      <c r="BY648" s="18"/>
    </row>
    <row r="649" s="23" customFormat="1">
      <c r="A649" s="24" t="s">
        <v>429</v>
      </c>
      <c r="B649" s="24" t="s">
        <v>114</v>
      </c>
      <c r="C649" s="24" t="s">
        <v>251</v>
      </c>
      <c r="D649" s="24"/>
      <c r="E649" s="34"/>
      <c r="F649" s="25" t="s">
        <v>460</v>
      </c>
      <c r="G649" s="26">
        <f>G650+G655</f>
        <v>5048.7000000000007</v>
      </c>
      <c r="H649" s="26">
        <f>H650+H655</f>
        <v>5048.7000000000007</v>
      </c>
      <c r="I649" s="26">
        <f>I650+I655</f>
        <v>5048.7000000000007</v>
      </c>
      <c r="J649" s="26">
        <f>J650+J655</f>
        <v>454.5</v>
      </c>
      <c r="K649" s="26">
        <f>K650+K655</f>
        <v>454.5</v>
      </c>
      <c r="L649" s="26">
        <f>L650+L655</f>
        <v>454.5</v>
      </c>
      <c r="M649" s="26">
        <f t="shared" si="2174"/>
        <v>5503.2000000000007</v>
      </c>
      <c r="N649" s="26">
        <f t="shared" si="2175"/>
        <v>5503.2000000000007</v>
      </c>
      <c r="O649" s="26">
        <f t="shared" si="2176"/>
        <v>5503.2000000000007</v>
      </c>
      <c r="P649" s="26">
        <f>P650+P655</f>
        <v>0</v>
      </c>
      <c r="Q649" s="26">
        <f>Q650+Q655</f>
        <v>0</v>
      </c>
      <c r="R649" s="26">
        <f>R650+R655</f>
        <v>0</v>
      </c>
      <c r="S649" s="26">
        <f>S650+S655</f>
        <v>0</v>
      </c>
      <c r="T649" s="26">
        <f>T650+T655</f>
        <v>0</v>
      </c>
      <c r="U649" s="26">
        <f>U650+U655</f>
        <v>0</v>
      </c>
      <c r="V649" s="26">
        <f>V650+V655</f>
        <v>0</v>
      </c>
      <c r="W649" s="26">
        <f>W650+W655</f>
        <v>0</v>
      </c>
      <c r="X649" s="26">
        <f>X650+X655</f>
        <v>0</v>
      </c>
      <c r="Y649" s="26">
        <f>Y650+Y655</f>
        <v>0</v>
      </c>
      <c r="Z649" s="26">
        <f>Z650+Z655</f>
        <v>0</v>
      </c>
      <c r="AA649" s="26">
        <f>AA650+AA655</f>
        <v>0</v>
      </c>
      <c r="AB649" s="26">
        <f>AB650+AB655</f>
        <v>0</v>
      </c>
      <c r="AC649" s="26">
        <f t="shared" si="2125"/>
        <v>5503.2000000000007</v>
      </c>
      <c r="AD649" s="26">
        <f t="shared" si="2126"/>
        <v>5503.2000000000007</v>
      </c>
      <c r="AE649" s="26">
        <f t="shared" si="2127"/>
        <v>5503.2000000000007</v>
      </c>
      <c r="AF649" s="26">
        <f>AF650+AF655</f>
        <v>0</v>
      </c>
      <c r="AG649" s="26">
        <f t="shared" si="2128"/>
        <v>5503.2000000000007</v>
      </c>
      <c r="AH649" s="26">
        <f t="shared" si="2129"/>
        <v>5503.2000000000007</v>
      </c>
      <c r="AI649" s="26">
        <f t="shared" si="2130"/>
        <v>5503.2000000000007</v>
      </c>
      <c r="AJ649" s="26">
        <f>AJ650+AJ655</f>
        <v>0</v>
      </c>
      <c r="AK649" s="26">
        <f>AK650+AK655</f>
        <v>0</v>
      </c>
      <c r="AL649" s="26">
        <f>AL650+AL655</f>
        <v>0</v>
      </c>
      <c r="AM649" s="26">
        <f>AM650+AM655</f>
        <v>0</v>
      </c>
      <c r="AN649" s="26">
        <f>AN650+AN655</f>
        <v>0</v>
      </c>
      <c r="AO649" s="26">
        <f>AO650+AO655</f>
        <v>0</v>
      </c>
      <c r="AP649" s="26">
        <f>AP650+AP655</f>
        <v>0</v>
      </c>
      <c r="AQ649" s="26">
        <f>AQ650+AQ655</f>
        <v>0</v>
      </c>
      <c r="AR649" s="26">
        <f>AR650+AR655</f>
        <v>0</v>
      </c>
      <c r="AS649" s="26">
        <f t="shared" si="2076"/>
        <v>5503.2000000000007</v>
      </c>
      <c r="AT649" s="26">
        <f t="shared" si="2077"/>
        <v>5503.2000000000007</v>
      </c>
      <c r="AU649" s="26">
        <f t="shared" si="2078"/>
        <v>5503.2000000000007</v>
      </c>
      <c r="AV649" s="26">
        <f>AV650+AV655</f>
        <v>0</v>
      </c>
      <c r="AW649" s="26">
        <f>AW650+AW655</f>
        <v>0</v>
      </c>
      <c r="AX649" s="26">
        <f>AX650+AX655</f>
        <v>0</v>
      </c>
      <c r="AY649" s="26">
        <f t="shared" si="2079"/>
        <v>5503.2000000000007</v>
      </c>
      <c r="AZ649" s="26">
        <f t="shared" si="2080"/>
        <v>5503.2000000000007</v>
      </c>
      <c r="BA649" s="26">
        <f t="shared" si="2081"/>
        <v>5503.2000000000007</v>
      </c>
      <c r="BB649" s="26">
        <f>BB650+BB655</f>
        <v>0</v>
      </c>
      <c r="BC649" s="26">
        <f>BC650+BC655</f>
        <v>0</v>
      </c>
      <c r="BD649" s="26">
        <f>BD650+BD655</f>
        <v>0</v>
      </c>
      <c r="BE649" s="26">
        <f>BE650+BE655</f>
        <v>0</v>
      </c>
      <c r="BF649" s="26">
        <f>BF650+BF655</f>
        <v>0</v>
      </c>
      <c r="BG649" s="26">
        <f>BG650+BG655</f>
        <v>0</v>
      </c>
      <c r="BH649" s="26">
        <f>BH650+BH655</f>
        <v>0</v>
      </c>
      <c r="BI649" s="26">
        <f>BI650+BI655</f>
        <v>0</v>
      </c>
      <c r="BJ649" s="26">
        <f>BJ650+BJ655</f>
        <v>0</v>
      </c>
      <c r="BK649" s="26">
        <f>BK650+BK655</f>
        <v>0</v>
      </c>
      <c r="BL649" s="26">
        <f t="shared" si="2073"/>
        <v>5503.2000000000007</v>
      </c>
      <c r="BM649" s="26">
        <f t="shared" si="2074"/>
        <v>5503.2000000000007</v>
      </c>
      <c r="BN649" s="26">
        <f t="shared" si="2075"/>
        <v>5503.2000000000007</v>
      </c>
      <c r="BO649" s="26">
        <f>BO650+BO655</f>
        <v>0</v>
      </c>
      <c r="BP649" s="27"/>
      <c r="BQ649" s="23"/>
      <c r="BR649" s="23"/>
      <c r="BS649" s="23"/>
      <c r="BT649" s="23"/>
      <c r="BU649" s="23"/>
      <c r="BV649" s="23"/>
      <c r="BW649" s="23"/>
      <c r="BX649" s="23"/>
      <c r="BY649" s="23"/>
    </row>
    <row r="650" ht="31.5">
      <c r="A650" s="28" t="s">
        <v>429</v>
      </c>
      <c r="B650" s="28" t="s">
        <v>114</v>
      </c>
      <c r="C650" s="28" t="s">
        <v>251</v>
      </c>
      <c r="D650" s="28" t="s">
        <v>64</v>
      </c>
      <c r="E650" s="35"/>
      <c r="F650" s="29" t="s">
        <v>65</v>
      </c>
      <c r="G650" s="30">
        <f t="shared" ref="G650:G666" si="2220">G651</f>
        <v>639.60000000000002</v>
      </c>
      <c r="H650" s="30">
        <f t="shared" ref="H650:H666" si="2221">H651</f>
        <v>639.60000000000002</v>
      </c>
      <c r="I650" s="30">
        <f t="shared" ref="I650:I666" si="2222">I651</f>
        <v>639.60000000000002</v>
      </c>
      <c r="J650" s="30">
        <f t="shared" ref="J650:J666" si="2223">J651</f>
        <v>0</v>
      </c>
      <c r="K650" s="30">
        <f t="shared" ref="K650:K666" si="2224">K651</f>
        <v>0</v>
      </c>
      <c r="L650" s="30">
        <f t="shared" ref="L650:L666" si="2225">L651</f>
        <v>0</v>
      </c>
      <c r="M650" s="30">
        <f t="shared" si="2174"/>
        <v>639.60000000000002</v>
      </c>
      <c r="N650" s="30">
        <f t="shared" si="2175"/>
        <v>639.60000000000002</v>
      </c>
      <c r="O650" s="30">
        <f t="shared" si="2176"/>
        <v>639.60000000000002</v>
      </c>
      <c r="P650" s="30">
        <f t="shared" ref="P650:P666" si="2226">P651</f>
        <v>0</v>
      </c>
      <c r="Q650" s="30">
        <f t="shared" ref="Q650:Q666" si="2227">Q651</f>
        <v>0</v>
      </c>
      <c r="R650" s="30">
        <f t="shared" ref="R650:R666" si="2228">R651</f>
        <v>0</v>
      </c>
      <c r="S650" s="30">
        <f t="shared" ref="S650:S666" si="2229">S651</f>
        <v>0</v>
      </c>
      <c r="T650" s="30">
        <f t="shared" ref="T650:T666" si="2230">T651</f>
        <v>0</v>
      </c>
      <c r="U650" s="30">
        <f t="shared" ref="U650:U666" si="2231">U651</f>
        <v>0</v>
      </c>
      <c r="V650" s="30">
        <f t="shared" ref="V650:V666" si="2232">V651</f>
        <v>0</v>
      </c>
      <c r="W650" s="30">
        <f t="shared" ref="W650:W666" si="2233">W651</f>
        <v>0</v>
      </c>
      <c r="X650" s="30">
        <f t="shared" ref="X650:X666" si="2234">X651</f>
        <v>0</v>
      </c>
      <c r="Y650" s="30">
        <f t="shared" ref="Y650:Y666" si="2235">Y651</f>
        <v>0</v>
      </c>
      <c r="Z650" s="30">
        <f t="shared" ref="Z650:Z666" si="2236">Z651</f>
        <v>0</v>
      </c>
      <c r="AA650" s="30">
        <f t="shared" ref="AA650:AA666" si="2237">AA651</f>
        <v>0</v>
      </c>
      <c r="AB650" s="30">
        <f t="shared" ref="AB650:AB666" si="2238">AB651</f>
        <v>0</v>
      </c>
      <c r="AC650" s="30">
        <f t="shared" si="2125"/>
        <v>639.60000000000002</v>
      </c>
      <c r="AD650" s="30">
        <f t="shared" si="2126"/>
        <v>639.60000000000002</v>
      </c>
      <c r="AE650" s="30">
        <f t="shared" si="2127"/>
        <v>639.60000000000002</v>
      </c>
      <c r="AF650" s="30">
        <f t="shared" ref="AF650:AF666" si="2239">AF651</f>
        <v>0</v>
      </c>
      <c r="AG650" s="30">
        <f t="shared" si="2128"/>
        <v>639.60000000000002</v>
      </c>
      <c r="AH650" s="30">
        <f t="shared" si="2129"/>
        <v>639.60000000000002</v>
      </c>
      <c r="AI650" s="30">
        <f t="shared" si="2130"/>
        <v>639.60000000000002</v>
      </c>
      <c r="AJ650" s="30">
        <f t="shared" ref="AJ650:AJ666" si="2240">AJ651</f>
        <v>0</v>
      </c>
      <c r="AK650" s="30">
        <f t="shared" ref="AK650:AK666" si="2241">AK651</f>
        <v>0</v>
      </c>
      <c r="AL650" s="30">
        <f t="shared" ref="AL650:AL666" si="2242">AL651</f>
        <v>0</v>
      </c>
      <c r="AM650" s="30">
        <f t="shared" ref="AM650:AM666" si="2243">AM651</f>
        <v>0</v>
      </c>
      <c r="AN650" s="30">
        <f t="shared" ref="AN650:AN666" si="2244">AN651</f>
        <v>0</v>
      </c>
      <c r="AO650" s="30">
        <f t="shared" ref="AO650:AO666" si="2245">AO651</f>
        <v>0</v>
      </c>
      <c r="AP650" s="30">
        <f t="shared" ref="AP650:AP666" si="2246">AP651</f>
        <v>0</v>
      </c>
      <c r="AQ650" s="30">
        <f t="shared" ref="AQ650:AQ666" si="2247">AQ651</f>
        <v>0</v>
      </c>
      <c r="AR650" s="30">
        <f t="shared" ref="AR650:AR666" si="2248">AR651</f>
        <v>0</v>
      </c>
      <c r="AS650" s="30">
        <f t="shared" si="2076"/>
        <v>639.60000000000002</v>
      </c>
      <c r="AT650" s="30">
        <f t="shared" si="2077"/>
        <v>639.60000000000002</v>
      </c>
      <c r="AU650" s="30">
        <f t="shared" si="2078"/>
        <v>639.60000000000002</v>
      </c>
      <c r="AV650" s="30">
        <f t="shared" ref="AV650:AV666" si="2249">AV651</f>
        <v>0</v>
      </c>
      <c r="AW650" s="30">
        <f t="shared" ref="AW650:AW666" si="2250">AW651</f>
        <v>0</v>
      </c>
      <c r="AX650" s="30">
        <f t="shared" ref="AX650:AX666" si="2251">AX651</f>
        <v>0</v>
      </c>
      <c r="AY650" s="30">
        <f t="shared" si="2079"/>
        <v>639.60000000000002</v>
      </c>
      <c r="AZ650" s="30">
        <f t="shared" si="2080"/>
        <v>639.60000000000002</v>
      </c>
      <c r="BA650" s="30">
        <f t="shared" si="2081"/>
        <v>639.60000000000002</v>
      </c>
      <c r="BB650" s="30">
        <f t="shared" ref="BB650:BB666" si="2252">BB651</f>
        <v>0</v>
      </c>
      <c r="BC650" s="30">
        <f t="shared" ref="BC650:BC666" si="2253">BC651</f>
        <v>0</v>
      </c>
      <c r="BD650" s="30">
        <f t="shared" ref="BD650:BD666" si="2254">BD651</f>
        <v>0</v>
      </c>
      <c r="BE650" s="30">
        <f t="shared" ref="BE650:BE666" si="2255">BE651</f>
        <v>0</v>
      </c>
      <c r="BF650" s="30">
        <f t="shared" ref="BF650:BF666" si="2256">BF651</f>
        <v>0</v>
      </c>
      <c r="BG650" s="30">
        <f t="shared" ref="BG650:BG666" si="2257">BG651</f>
        <v>0</v>
      </c>
      <c r="BH650" s="30">
        <f t="shared" ref="BH650:BH666" si="2258">BH651</f>
        <v>0</v>
      </c>
      <c r="BI650" s="30">
        <f t="shared" ref="BI650:BI666" si="2259">BI651</f>
        <v>0</v>
      </c>
      <c r="BJ650" s="30">
        <f t="shared" ref="BJ650:BJ666" si="2260">BJ651</f>
        <v>0</v>
      </c>
      <c r="BK650" s="30">
        <f t="shared" ref="BK650:BK666" si="2261">BK651</f>
        <v>0</v>
      </c>
      <c r="BL650" s="30">
        <f t="shared" si="2073"/>
        <v>639.60000000000002</v>
      </c>
      <c r="BM650" s="30">
        <f t="shared" si="2074"/>
        <v>639.60000000000002</v>
      </c>
      <c r="BN650" s="30">
        <f t="shared" si="2075"/>
        <v>639.60000000000002</v>
      </c>
      <c r="BO650" s="30">
        <f t="shared" ref="BO650:BO666" si="2262">BO651</f>
        <v>0</v>
      </c>
      <c r="BP650" s="31"/>
      <c r="BQ650" s="1"/>
      <c r="BR650" s="1"/>
      <c r="BS650" s="1"/>
      <c r="BT650" s="1"/>
      <c r="BU650" s="1"/>
      <c r="BV650" s="1"/>
      <c r="BW650" s="1"/>
      <c r="BX650" s="1"/>
      <c r="BY650" s="1"/>
    </row>
    <row r="651">
      <c r="A651" s="28" t="s">
        <v>429</v>
      </c>
      <c r="B651" s="28" t="s">
        <v>114</v>
      </c>
      <c r="C651" s="28" t="s">
        <v>251</v>
      </c>
      <c r="D651" s="28" t="s">
        <v>66</v>
      </c>
      <c r="E651" s="35"/>
      <c r="F651" s="29" t="s">
        <v>33</v>
      </c>
      <c r="G651" s="30">
        <f t="shared" si="2220"/>
        <v>639.60000000000002</v>
      </c>
      <c r="H651" s="30">
        <f t="shared" si="2221"/>
        <v>639.60000000000002</v>
      </c>
      <c r="I651" s="30">
        <f t="shared" si="2222"/>
        <v>639.60000000000002</v>
      </c>
      <c r="J651" s="30">
        <f t="shared" si="2223"/>
        <v>0</v>
      </c>
      <c r="K651" s="30">
        <f t="shared" si="2224"/>
        <v>0</v>
      </c>
      <c r="L651" s="30">
        <f t="shared" si="2225"/>
        <v>0</v>
      </c>
      <c r="M651" s="30">
        <f t="shared" si="2174"/>
        <v>639.60000000000002</v>
      </c>
      <c r="N651" s="30">
        <f t="shared" si="2175"/>
        <v>639.60000000000002</v>
      </c>
      <c r="O651" s="30">
        <f t="shared" si="2176"/>
        <v>639.60000000000002</v>
      </c>
      <c r="P651" s="30">
        <f t="shared" si="2226"/>
        <v>0</v>
      </c>
      <c r="Q651" s="30">
        <f t="shared" si="2227"/>
        <v>0</v>
      </c>
      <c r="R651" s="30">
        <f t="shared" si="2228"/>
        <v>0</v>
      </c>
      <c r="S651" s="30">
        <f t="shared" si="2229"/>
        <v>0</v>
      </c>
      <c r="T651" s="30">
        <f t="shared" si="2230"/>
        <v>0</v>
      </c>
      <c r="U651" s="30">
        <f t="shared" si="2231"/>
        <v>0</v>
      </c>
      <c r="V651" s="30">
        <f t="shared" si="2232"/>
        <v>0</v>
      </c>
      <c r="W651" s="30">
        <f t="shared" si="2233"/>
        <v>0</v>
      </c>
      <c r="X651" s="30">
        <f t="shared" si="2234"/>
        <v>0</v>
      </c>
      <c r="Y651" s="30">
        <f t="shared" si="2235"/>
        <v>0</v>
      </c>
      <c r="Z651" s="30">
        <f t="shared" si="2236"/>
        <v>0</v>
      </c>
      <c r="AA651" s="30">
        <f t="shared" si="2237"/>
        <v>0</v>
      </c>
      <c r="AB651" s="30">
        <f t="shared" si="2238"/>
        <v>0</v>
      </c>
      <c r="AC651" s="30">
        <f t="shared" si="2125"/>
        <v>639.60000000000002</v>
      </c>
      <c r="AD651" s="30">
        <f t="shared" si="2126"/>
        <v>639.60000000000002</v>
      </c>
      <c r="AE651" s="30">
        <f t="shared" si="2127"/>
        <v>639.60000000000002</v>
      </c>
      <c r="AF651" s="30">
        <f t="shared" si="2239"/>
        <v>0</v>
      </c>
      <c r="AG651" s="30">
        <f t="shared" si="2128"/>
        <v>639.60000000000002</v>
      </c>
      <c r="AH651" s="30">
        <f t="shared" si="2129"/>
        <v>639.60000000000002</v>
      </c>
      <c r="AI651" s="30">
        <f t="shared" si="2130"/>
        <v>639.60000000000002</v>
      </c>
      <c r="AJ651" s="30">
        <f t="shared" si="2240"/>
        <v>0</v>
      </c>
      <c r="AK651" s="30">
        <f t="shared" si="2241"/>
        <v>0</v>
      </c>
      <c r="AL651" s="30">
        <f t="shared" si="2242"/>
        <v>0</v>
      </c>
      <c r="AM651" s="30">
        <f t="shared" si="2243"/>
        <v>0</v>
      </c>
      <c r="AN651" s="30">
        <f t="shared" si="2244"/>
        <v>0</v>
      </c>
      <c r="AO651" s="30">
        <f t="shared" si="2245"/>
        <v>0</v>
      </c>
      <c r="AP651" s="30">
        <f t="shared" si="2246"/>
        <v>0</v>
      </c>
      <c r="AQ651" s="30">
        <f t="shared" si="2247"/>
        <v>0</v>
      </c>
      <c r="AR651" s="30">
        <f t="shared" si="2248"/>
        <v>0</v>
      </c>
      <c r="AS651" s="30">
        <f t="shared" si="2076"/>
        <v>639.60000000000002</v>
      </c>
      <c r="AT651" s="30">
        <f t="shared" si="2077"/>
        <v>639.60000000000002</v>
      </c>
      <c r="AU651" s="30">
        <f t="shared" si="2078"/>
        <v>639.60000000000002</v>
      </c>
      <c r="AV651" s="30">
        <f t="shared" si="2249"/>
        <v>0</v>
      </c>
      <c r="AW651" s="30">
        <f t="shared" si="2250"/>
        <v>0</v>
      </c>
      <c r="AX651" s="30">
        <f t="shared" si="2251"/>
        <v>0</v>
      </c>
      <c r="AY651" s="30">
        <f t="shared" si="2079"/>
        <v>639.60000000000002</v>
      </c>
      <c r="AZ651" s="30">
        <f t="shared" si="2080"/>
        <v>639.60000000000002</v>
      </c>
      <c r="BA651" s="30">
        <f t="shared" si="2081"/>
        <v>639.60000000000002</v>
      </c>
      <c r="BB651" s="30">
        <f t="shared" si="2252"/>
        <v>0</v>
      </c>
      <c r="BC651" s="30">
        <f t="shared" si="2253"/>
        <v>0</v>
      </c>
      <c r="BD651" s="30">
        <f t="shared" si="2254"/>
        <v>0</v>
      </c>
      <c r="BE651" s="30">
        <f t="shared" si="2255"/>
        <v>0</v>
      </c>
      <c r="BF651" s="30">
        <f t="shared" si="2256"/>
        <v>0</v>
      </c>
      <c r="BG651" s="30">
        <f t="shared" si="2257"/>
        <v>0</v>
      </c>
      <c r="BH651" s="30">
        <f t="shared" si="2258"/>
        <v>0</v>
      </c>
      <c r="BI651" s="30">
        <f t="shared" si="2259"/>
        <v>0</v>
      </c>
      <c r="BJ651" s="30">
        <f t="shared" si="2260"/>
        <v>0</v>
      </c>
      <c r="BK651" s="30">
        <f t="shared" si="2261"/>
        <v>0</v>
      </c>
      <c r="BL651" s="30">
        <f t="shared" si="2073"/>
        <v>639.60000000000002</v>
      </c>
      <c r="BM651" s="30">
        <f t="shared" si="2074"/>
        <v>639.60000000000002</v>
      </c>
      <c r="BN651" s="30">
        <f t="shared" si="2075"/>
        <v>639.60000000000002</v>
      </c>
      <c r="BO651" s="30">
        <f t="shared" si="2262"/>
        <v>0</v>
      </c>
      <c r="BP651" s="31"/>
      <c r="BQ651" s="1"/>
      <c r="BR651" s="1"/>
      <c r="BS651" s="1"/>
      <c r="BT651" s="1"/>
      <c r="BU651" s="1"/>
      <c r="BV651" s="1"/>
      <c r="BW651" s="1"/>
      <c r="BX651" s="1"/>
      <c r="BY651" s="1"/>
    </row>
    <row r="652" ht="31.5">
      <c r="A652" s="28" t="s">
        <v>429</v>
      </c>
      <c r="B652" s="28" t="s">
        <v>114</v>
      </c>
      <c r="C652" s="28" t="s">
        <v>251</v>
      </c>
      <c r="D652" s="28" t="s">
        <v>461</v>
      </c>
      <c r="E652" s="35"/>
      <c r="F652" s="29" t="s">
        <v>462</v>
      </c>
      <c r="G652" s="30">
        <f t="shared" si="2220"/>
        <v>639.60000000000002</v>
      </c>
      <c r="H652" s="30">
        <f t="shared" si="2221"/>
        <v>639.60000000000002</v>
      </c>
      <c r="I652" s="30">
        <f t="shared" si="2222"/>
        <v>639.60000000000002</v>
      </c>
      <c r="J652" s="30">
        <f t="shared" si="2223"/>
        <v>0</v>
      </c>
      <c r="K652" s="30">
        <f t="shared" si="2224"/>
        <v>0</v>
      </c>
      <c r="L652" s="30">
        <f t="shared" si="2225"/>
        <v>0</v>
      </c>
      <c r="M652" s="30">
        <f t="shared" si="2174"/>
        <v>639.60000000000002</v>
      </c>
      <c r="N652" s="30">
        <f t="shared" si="2175"/>
        <v>639.60000000000002</v>
      </c>
      <c r="O652" s="30">
        <f t="shared" si="2176"/>
        <v>639.60000000000002</v>
      </c>
      <c r="P652" s="30">
        <f t="shared" si="2226"/>
        <v>0</v>
      </c>
      <c r="Q652" s="30">
        <f t="shared" si="2227"/>
        <v>0</v>
      </c>
      <c r="R652" s="30">
        <f t="shared" si="2228"/>
        <v>0</v>
      </c>
      <c r="S652" s="30">
        <f t="shared" si="2229"/>
        <v>0</v>
      </c>
      <c r="T652" s="30">
        <f t="shared" si="2230"/>
        <v>0</v>
      </c>
      <c r="U652" s="30">
        <f t="shared" si="2231"/>
        <v>0</v>
      </c>
      <c r="V652" s="30">
        <f t="shared" si="2232"/>
        <v>0</v>
      </c>
      <c r="W652" s="30">
        <f t="shared" si="2233"/>
        <v>0</v>
      </c>
      <c r="X652" s="30">
        <f t="shared" si="2234"/>
        <v>0</v>
      </c>
      <c r="Y652" s="30">
        <f t="shared" si="2235"/>
        <v>0</v>
      </c>
      <c r="Z652" s="30">
        <f t="shared" si="2236"/>
        <v>0</v>
      </c>
      <c r="AA652" s="30">
        <f t="shared" si="2237"/>
        <v>0</v>
      </c>
      <c r="AB652" s="30">
        <f t="shared" si="2238"/>
        <v>0</v>
      </c>
      <c r="AC652" s="30">
        <f t="shared" si="2125"/>
        <v>639.60000000000002</v>
      </c>
      <c r="AD652" s="30">
        <f t="shared" si="2126"/>
        <v>639.60000000000002</v>
      </c>
      <c r="AE652" s="30">
        <f t="shared" si="2127"/>
        <v>639.60000000000002</v>
      </c>
      <c r="AF652" s="30">
        <f t="shared" si="2239"/>
        <v>0</v>
      </c>
      <c r="AG652" s="30">
        <f t="shared" si="2128"/>
        <v>639.60000000000002</v>
      </c>
      <c r="AH652" s="30">
        <f t="shared" si="2129"/>
        <v>639.60000000000002</v>
      </c>
      <c r="AI652" s="30">
        <f t="shared" si="2130"/>
        <v>639.60000000000002</v>
      </c>
      <c r="AJ652" s="30">
        <f t="shared" si="2240"/>
        <v>0</v>
      </c>
      <c r="AK652" s="30">
        <f t="shared" si="2241"/>
        <v>0</v>
      </c>
      <c r="AL652" s="30">
        <f t="shared" si="2242"/>
        <v>0</v>
      </c>
      <c r="AM652" s="30">
        <f t="shared" si="2243"/>
        <v>0</v>
      </c>
      <c r="AN652" s="30">
        <f t="shared" si="2244"/>
        <v>0</v>
      </c>
      <c r="AO652" s="30">
        <f t="shared" si="2245"/>
        <v>0</v>
      </c>
      <c r="AP652" s="30">
        <f t="shared" si="2246"/>
        <v>0</v>
      </c>
      <c r="AQ652" s="30">
        <f t="shared" si="2247"/>
        <v>0</v>
      </c>
      <c r="AR652" s="30">
        <f t="shared" si="2248"/>
        <v>0</v>
      </c>
      <c r="AS652" s="30">
        <f t="shared" si="2076"/>
        <v>639.60000000000002</v>
      </c>
      <c r="AT652" s="30">
        <f t="shared" si="2077"/>
        <v>639.60000000000002</v>
      </c>
      <c r="AU652" s="30">
        <f t="shared" si="2078"/>
        <v>639.60000000000002</v>
      </c>
      <c r="AV652" s="30">
        <f t="shared" si="2249"/>
        <v>0</v>
      </c>
      <c r="AW652" s="30">
        <f t="shared" si="2250"/>
        <v>0</v>
      </c>
      <c r="AX652" s="30">
        <f t="shared" si="2251"/>
        <v>0</v>
      </c>
      <c r="AY652" s="30">
        <f t="shared" si="2079"/>
        <v>639.60000000000002</v>
      </c>
      <c r="AZ652" s="30">
        <f t="shared" si="2080"/>
        <v>639.60000000000002</v>
      </c>
      <c r="BA652" s="30">
        <f t="shared" si="2081"/>
        <v>639.60000000000002</v>
      </c>
      <c r="BB652" s="30">
        <f t="shared" si="2252"/>
        <v>0</v>
      </c>
      <c r="BC652" s="30">
        <f t="shared" si="2253"/>
        <v>0</v>
      </c>
      <c r="BD652" s="30">
        <f t="shared" si="2254"/>
        <v>0</v>
      </c>
      <c r="BE652" s="30">
        <f t="shared" si="2255"/>
        <v>0</v>
      </c>
      <c r="BF652" s="30">
        <f t="shared" si="2256"/>
        <v>0</v>
      </c>
      <c r="BG652" s="30">
        <f t="shared" si="2257"/>
        <v>0</v>
      </c>
      <c r="BH652" s="30">
        <f t="shared" si="2258"/>
        <v>0</v>
      </c>
      <c r="BI652" s="30">
        <f t="shared" si="2259"/>
        <v>0</v>
      </c>
      <c r="BJ652" s="30">
        <f t="shared" si="2260"/>
        <v>0</v>
      </c>
      <c r="BK652" s="30">
        <f t="shared" si="2261"/>
        <v>0</v>
      </c>
      <c r="BL652" s="30">
        <f t="shared" si="2073"/>
        <v>639.60000000000002</v>
      </c>
      <c r="BM652" s="30">
        <f t="shared" si="2074"/>
        <v>639.60000000000002</v>
      </c>
      <c r="BN652" s="30">
        <f t="shared" si="2075"/>
        <v>639.60000000000002</v>
      </c>
      <c r="BO652" s="30">
        <f t="shared" si="2262"/>
        <v>0</v>
      </c>
      <c r="BP652" s="31"/>
      <c r="BQ652" s="1"/>
      <c r="BR652" s="1"/>
      <c r="BS652" s="1"/>
      <c r="BT652" s="1"/>
      <c r="BU652" s="1"/>
      <c r="BV652" s="1"/>
      <c r="BW652" s="1"/>
      <c r="BX652" s="1"/>
      <c r="BY652" s="1"/>
    </row>
    <row r="653" ht="31.5">
      <c r="A653" s="28" t="s">
        <v>429</v>
      </c>
      <c r="B653" s="28" t="s">
        <v>114</v>
      </c>
      <c r="C653" s="28" t="s">
        <v>251</v>
      </c>
      <c r="D653" s="28" t="s">
        <v>463</v>
      </c>
      <c r="E653" s="35"/>
      <c r="F653" s="29" t="s">
        <v>464</v>
      </c>
      <c r="G653" s="30">
        <f t="shared" si="2220"/>
        <v>639.60000000000002</v>
      </c>
      <c r="H653" s="30">
        <f t="shared" si="2221"/>
        <v>639.60000000000002</v>
      </c>
      <c r="I653" s="30">
        <f t="shared" si="2222"/>
        <v>639.60000000000002</v>
      </c>
      <c r="J653" s="30">
        <f t="shared" si="2223"/>
        <v>0</v>
      </c>
      <c r="K653" s="30">
        <f t="shared" si="2224"/>
        <v>0</v>
      </c>
      <c r="L653" s="30">
        <f t="shared" si="2225"/>
        <v>0</v>
      </c>
      <c r="M653" s="30">
        <f t="shared" si="2174"/>
        <v>639.60000000000002</v>
      </c>
      <c r="N653" s="30">
        <f t="shared" si="2175"/>
        <v>639.60000000000002</v>
      </c>
      <c r="O653" s="30">
        <f t="shared" si="2176"/>
        <v>639.60000000000002</v>
      </c>
      <c r="P653" s="30">
        <f t="shared" si="2226"/>
        <v>0</v>
      </c>
      <c r="Q653" s="30">
        <f t="shared" si="2227"/>
        <v>0</v>
      </c>
      <c r="R653" s="30">
        <f t="shared" si="2228"/>
        <v>0</v>
      </c>
      <c r="S653" s="30">
        <f t="shared" si="2229"/>
        <v>0</v>
      </c>
      <c r="T653" s="30">
        <f t="shared" si="2230"/>
        <v>0</v>
      </c>
      <c r="U653" s="30">
        <f t="shared" si="2231"/>
        <v>0</v>
      </c>
      <c r="V653" s="30">
        <f t="shared" si="2232"/>
        <v>0</v>
      </c>
      <c r="W653" s="30">
        <f t="shared" si="2233"/>
        <v>0</v>
      </c>
      <c r="X653" s="30">
        <f t="shared" si="2234"/>
        <v>0</v>
      </c>
      <c r="Y653" s="30">
        <f t="shared" si="2235"/>
        <v>0</v>
      </c>
      <c r="Z653" s="30">
        <f t="shared" si="2236"/>
        <v>0</v>
      </c>
      <c r="AA653" s="30">
        <f t="shared" si="2237"/>
        <v>0</v>
      </c>
      <c r="AB653" s="30">
        <f t="shared" si="2238"/>
        <v>0</v>
      </c>
      <c r="AC653" s="30">
        <f t="shared" si="2125"/>
        <v>639.60000000000002</v>
      </c>
      <c r="AD653" s="30">
        <f t="shared" si="2126"/>
        <v>639.60000000000002</v>
      </c>
      <c r="AE653" s="30">
        <f t="shared" si="2127"/>
        <v>639.60000000000002</v>
      </c>
      <c r="AF653" s="30">
        <f t="shared" si="2239"/>
        <v>0</v>
      </c>
      <c r="AG653" s="30">
        <f t="shared" si="2128"/>
        <v>639.60000000000002</v>
      </c>
      <c r="AH653" s="30">
        <f t="shared" si="2129"/>
        <v>639.60000000000002</v>
      </c>
      <c r="AI653" s="30">
        <f t="shared" si="2130"/>
        <v>639.60000000000002</v>
      </c>
      <c r="AJ653" s="30">
        <f t="shared" si="2240"/>
        <v>0</v>
      </c>
      <c r="AK653" s="30">
        <f t="shared" si="2241"/>
        <v>0</v>
      </c>
      <c r="AL653" s="30">
        <f t="shared" si="2242"/>
        <v>0</v>
      </c>
      <c r="AM653" s="30">
        <f t="shared" si="2243"/>
        <v>0</v>
      </c>
      <c r="AN653" s="30">
        <f t="shared" si="2244"/>
        <v>0</v>
      </c>
      <c r="AO653" s="30">
        <f t="shared" si="2245"/>
        <v>0</v>
      </c>
      <c r="AP653" s="30">
        <f t="shared" si="2246"/>
        <v>0</v>
      </c>
      <c r="AQ653" s="30">
        <f t="shared" si="2247"/>
        <v>0</v>
      </c>
      <c r="AR653" s="30">
        <f t="shared" si="2248"/>
        <v>0</v>
      </c>
      <c r="AS653" s="30">
        <f t="shared" si="2076"/>
        <v>639.60000000000002</v>
      </c>
      <c r="AT653" s="30">
        <f t="shared" si="2077"/>
        <v>639.60000000000002</v>
      </c>
      <c r="AU653" s="30">
        <f t="shared" si="2078"/>
        <v>639.60000000000002</v>
      </c>
      <c r="AV653" s="30">
        <f t="shared" si="2249"/>
        <v>0</v>
      </c>
      <c r="AW653" s="30">
        <f t="shared" si="2250"/>
        <v>0</v>
      </c>
      <c r="AX653" s="30">
        <f t="shared" si="2251"/>
        <v>0</v>
      </c>
      <c r="AY653" s="30">
        <f t="shared" si="2079"/>
        <v>639.60000000000002</v>
      </c>
      <c r="AZ653" s="30">
        <f t="shared" si="2080"/>
        <v>639.60000000000002</v>
      </c>
      <c r="BA653" s="30">
        <f t="shared" si="2081"/>
        <v>639.60000000000002</v>
      </c>
      <c r="BB653" s="30">
        <f t="shared" si="2252"/>
        <v>0</v>
      </c>
      <c r="BC653" s="30">
        <f t="shared" si="2253"/>
        <v>0</v>
      </c>
      <c r="BD653" s="30">
        <f t="shared" si="2254"/>
        <v>0</v>
      </c>
      <c r="BE653" s="30">
        <f t="shared" si="2255"/>
        <v>0</v>
      </c>
      <c r="BF653" s="30">
        <f t="shared" si="2256"/>
        <v>0</v>
      </c>
      <c r="BG653" s="30">
        <f t="shared" si="2257"/>
        <v>0</v>
      </c>
      <c r="BH653" s="30">
        <f t="shared" si="2258"/>
        <v>0</v>
      </c>
      <c r="BI653" s="30">
        <f t="shared" si="2259"/>
        <v>0</v>
      </c>
      <c r="BJ653" s="30">
        <f t="shared" si="2260"/>
        <v>0</v>
      </c>
      <c r="BK653" s="30">
        <f t="shared" si="2261"/>
        <v>0</v>
      </c>
      <c r="BL653" s="30">
        <f t="shared" si="2073"/>
        <v>639.60000000000002</v>
      </c>
      <c r="BM653" s="30">
        <f t="shared" si="2074"/>
        <v>639.60000000000002</v>
      </c>
      <c r="BN653" s="30">
        <f t="shared" si="2075"/>
        <v>639.60000000000002</v>
      </c>
      <c r="BO653" s="30">
        <f t="shared" si="2262"/>
        <v>0</v>
      </c>
      <c r="BP653" s="31"/>
      <c r="BQ653" s="1"/>
      <c r="BR653" s="1"/>
      <c r="BS653" s="1"/>
      <c r="BT653" s="1"/>
      <c r="BU653" s="1"/>
      <c r="BV653" s="1"/>
      <c r="BW653" s="1"/>
      <c r="BX653" s="1"/>
      <c r="BY653" s="1"/>
    </row>
    <row r="654" ht="31.5">
      <c r="A654" s="28" t="s">
        <v>429</v>
      </c>
      <c r="B654" s="28" t="s">
        <v>114</v>
      </c>
      <c r="C654" s="28" t="s">
        <v>251</v>
      </c>
      <c r="D654" s="28" t="s">
        <v>463</v>
      </c>
      <c r="E654" s="28" t="s">
        <v>38</v>
      </c>
      <c r="F654" s="29" t="s">
        <v>39</v>
      </c>
      <c r="G654" s="30">
        <v>639.60000000000002</v>
      </c>
      <c r="H654" s="30">
        <v>639.60000000000002</v>
      </c>
      <c r="I654" s="30">
        <v>639.60000000000002</v>
      </c>
      <c r="J654" s="30"/>
      <c r="K654" s="30"/>
      <c r="L654" s="30"/>
      <c r="M654" s="30">
        <f t="shared" si="2174"/>
        <v>639.60000000000002</v>
      </c>
      <c r="N654" s="30">
        <f t="shared" si="2175"/>
        <v>639.60000000000002</v>
      </c>
      <c r="O654" s="30">
        <f t="shared" si="2176"/>
        <v>639.60000000000002</v>
      </c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>
        <f t="shared" si="2125"/>
        <v>639.60000000000002</v>
      </c>
      <c r="AD654" s="30">
        <f t="shared" si="2126"/>
        <v>639.60000000000002</v>
      </c>
      <c r="AE654" s="30">
        <f t="shared" si="2127"/>
        <v>639.60000000000002</v>
      </c>
      <c r="AF654" s="30"/>
      <c r="AG654" s="30">
        <f t="shared" si="2128"/>
        <v>639.60000000000002</v>
      </c>
      <c r="AH654" s="30">
        <f t="shared" si="2129"/>
        <v>639.60000000000002</v>
      </c>
      <c r="AI654" s="30">
        <f t="shared" si="2130"/>
        <v>639.60000000000002</v>
      </c>
      <c r="AJ654" s="30"/>
      <c r="AK654" s="30"/>
      <c r="AL654" s="30"/>
      <c r="AM654" s="30"/>
      <c r="AN654" s="30"/>
      <c r="AO654" s="30"/>
      <c r="AP654" s="30"/>
      <c r="AQ654" s="30"/>
      <c r="AR654" s="30"/>
      <c r="AS654" s="30">
        <f t="shared" si="2076"/>
        <v>639.60000000000002</v>
      </c>
      <c r="AT654" s="30">
        <f t="shared" si="2077"/>
        <v>639.60000000000002</v>
      </c>
      <c r="AU654" s="30">
        <f t="shared" si="2078"/>
        <v>639.60000000000002</v>
      </c>
      <c r="AV654" s="30"/>
      <c r="AW654" s="30"/>
      <c r="AX654" s="30"/>
      <c r="AY654" s="30">
        <f t="shared" si="2079"/>
        <v>639.60000000000002</v>
      </c>
      <c r="AZ654" s="30">
        <f t="shared" si="2080"/>
        <v>639.60000000000002</v>
      </c>
      <c r="BA654" s="30">
        <f t="shared" si="2081"/>
        <v>639.60000000000002</v>
      </c>
      <c r="BB654" s="30"/>
      <c r="BC654" s="30"/>
      <c r="BD654" s="30"/>
      <c r="BE654" s="30"/>
      <c r="BF654" s="30"/>
      <c r="BG654" s="30"/>
      <c r="BH654" s="30"/>
      <c r="BI654" s="30"/>
      <c r="BJ654" s="30"/>
      <c r="BK654" s="30"/>
      <c r="BL654" s="30">
        <f t="shared" si="2073"/>
        <v>639.60000000000002</v>
      </c>
      <c r="BM654" s="30">
        <f t="shared" si="2074"/>
        <v>639.60000000000002</v>
      </c>
      <c r="BN654" s="30">
        <f t="shared" si="2075"/>
        <v>639.60000000000002</v>
      </c>
      <c r="BO654" s="30"/>
      <c r="BP654" s="31"/>
      <c r="BQ654" s="1"/>
      <c r="BR654" s="1"/>
      <c r="BS654" s="1"/>
      <c r="BT654" s="1"/>
      <c r="BU654" s="1"/>
      <c r="BV654" s="1"/>
      <c r="BW654" s="1"/>
      <c r="BX654" s="1"/>
      <c r="BY654" s="1"/>
    </row>
    <row r="655" ht="31.5">
      <c r="A655" s="28" t="s">
        <v>429</v>
      </c>
      <c r="B655" s="28" t="s">
        <v>114</v>
      </c>
      <c r="C655" s="28" t="s">
        <v>251</v>
      </c>
      <c r="D655" s="28" t="s">
        <v>465</v>
      </c>
      <c r="E655" s="35"/>
      <c r="F655" s="29" t="s">
        <v>466</v>
      </c>
      <c r="G655" s="30">
        <f t="shared" si="2220"/>
        <v>4409.1000000000004</v>
      </c>
      <c r="H655" s="30">
        <f t="shared" si="2221"/>
        <v>4409.1000000000004</v>
      </c>
      <c r="I655" s="30">
        <f t="shared" si="2222"/>
        <v>4409.1000000000004</v>
      </c>
      <c r="J655" s="30">
        <f t="shared" si="2223"/>
        <v>454.5</v>
      </c>
      <c r="K655" s="30">
        <f t="shared" si="2224"/>
        <v>454.5</v>
      </c>
      <c r="L655" s="30">
        <f t="shared" si="2225"/>
        <v>454.5</v>
      </c>
      <c r="M655" s="30">
        <f t="shared" si="2174"/>
        <v>4863.6000000000004</v>
      </c>
      <c r="N655" s="30">
        <f t="shared" si="2175"/>
        <v>4863.6000000000004</v>
      </c>
      <c r="O655" s="30">
        <f t="shared" si="2176"/>
        <v>4863.6000000000004</v>
      </c>
      <c r="P655" s="30">
        <f t="shared" si="2226"/>
        <v>0</v>
      </c>
      <c r="Q655" s="30">
        <f t="shared" si="2227"/>
        <v>0</v>
      </c>
      <c r="R655" s="30">
        <f t="shared" si="2228"/>
        <v>0</v>
      </c>
      <c r="S655" s="30">
        <f t="shared" si="2229"/>
        <v>0</v>
      </c>
      <c r="T655" s="30">
        <f t="shared" si="2230"/>
        <v>0</v>
      </c>
      <c r="U655" s="30">
        <f t="shared" si="2231"/>
        <v>0</v>
      </c>
      <c r="V655" s="30">
        <f t="shared" si="2232"/>
        <v>0</v>
      </c>
      <c r="W655" s="30">
        <f t="shared" si="2233"/>
        <v>0</v>
      </c>
      <c r="X655" s="30">
        <f t="shared" si="2234"/>
        <v>0</v>
      </c>
      <c r="Y655" s="30">
        <f t="shared" si="2235"/>
        <v>0</v>
      </c>
      <c r="Z655" s="30">
        <f t="shared" si="2236"/>
        <v>0</v>
      </c>
      <c r="AA655" s="30">
        <f t="shared" si="2237"/>
        <v>0</v>
      </c>
      <c r="AB655" s="30">
        <f t="shared" si="2238"/>
        <v>0</v>
      </c>
      <c r="AC655" s="30">
        <f t="shared" si="2125"/>
        <v>4863.6000000000004</v>
      </c>
      <c r="AD655" s="30">
        <f t="shared" si="2126"/>
        <v>4863.6000000000004</v>
      </c>
      <c r="AE655" s="30">
        <f t="shared" si="2127"/>
        <v>4863.6000000000004</v>
      </c>
      <c r="AF655" s="30">
        <f t="shared" si="2239"/>
        <v>0</v>
      </c>
      <c r="AG655" s="30">
        <f t="shared" si="2128"/>
        <v>4863.6000000000004</v>
      </c>
      <c r="AH655" s="30">
        <f t="shared" si="2129"/>
        <v>4863.6000000000004</v>
      </c>
      <c r="AI655" s="30">
        <f t="shared" si="2130"/>
        <v>4863.6000000000004</v>
      </c>
      <c r="AJ655" s="30">
        <f t="shared" si="2240"/>
        <v>0</v>
      </c>
      <c r="AK655" s="30">
        <f t="shared" si="2241"/>
        <v>0</v>
      </c>
      <c r="AL655" s="30">
        <f t="shared" si="2242"/>
        <v>0</v>
      </c>
      <c r="AM655" s="30">
        <f t="shared" si="2243"/>
        <v>0</v>
      </c>
      <c r="AN655" s="30">
        <f t="shared" si="2244"/>
        <v>0</v>
      </c>
      <c r="AO655" s="30">
        <f t="shared" si="2245"/>
        <v>0</v>
      </c>
      <c r="AP655" s="30">
        <f t="shared" si="2246"/>
        <v>0</v>
      </c>
      <c r="AQ655" s="30">
        <f t="shared" si="2247"/>
        <v>0</v>
      </c>
      <c r="AR655" s="30">
        <f t="shared" si="2248"/>
        <v>0</v>
      </c>
      <c r="AS655" s="30">
        <f t="shared" si="2076"/>
        <v>4863.6000000000004</v>
      </c>
      <c r="AT655" s="30">
        <f t="shared" si="2077"/>
        <v>4863.6000000000004</v>
      </c>
      <c r="AU655" s="30">
        <f t="shared" si="2078"/>
        <v>4863.6000000000004</v>
      </c>
      <c r="AV655" s="30">
        <f t="shared" si="2249"/>
        <v>0</v>
      </c>
      <c r="AW655" s="30">
        <f t="shared" si="2250"/>
        <v>0</v>
      </c>
      <c r="AX655" s="30">
        <f t="shared" si="2251"/>
        <v>0</v>
      </c>
      <c r="AY655" s="30">
        <f t="shared" si="2079"/>
        <v>4863.6000000000004</v>
      </c>
      <c r="AZ655" s="30">
        <f t="shared" si="2080"/>
        <v>4863.6000000000004</v>
      </c>
      <c r="BA655" s="30">
        <f t="shared" si="2081"/>
        <v>4863.6000000000004</v>
      </c>
      <c r="BB655" s="30">
        <f t="shared" si="2252"/>
        <v>0</v>
      </c>
      <c r="BC655" s="30">
        <f t="shared" si="2253"/>
        <v>0</v>
      </c>
      <c r="BD655" s="30">
        <f t="shared" si="2254"/>
        <v>0</v>
      </c>
      <c r="BE655" s="30">
        <f t="shared" si="2255"/>
        <v>0</v>
      </c>
      <c r="BF655" s="30">
        <f t="shared" si="2256"/>
        <v>0</v>
      </c>
      <c r="BG655" s="30">
        <f t="shared" si="2257"/>
        <v>0</v>
      </c>
      <c r="BH655" s="30">
        <f t="shared" si="2258"/>
        <v>0</v>
      </c>
      <c r="BI655" s="30">
        <f t="shared" si="2259"/>
        <v>0</v>
      </c>
      <c r="BJ655" s="30">
        <f t="shared" si="2260"/>
        <v>0</v>
      </c>
      <c r="BK655" s="30">
        <f t="shared" si="2261"/>
        <v>0</v>
      </c>
      <c r="BL655" s="30">
        <f t="shared" si="2073"/>
        <v>4863.6000000000004</v>
      </c>
      <c r="BM655" s="30">
        <f t="shared" si="2074"/>
        <v>4863.6000000000004</v>
      </c>
      <c r="BN655" s="30">
        <f t="shared" si="2075"/>
        <v>4863.6000000000004</v>
      </c>
      <c r="BO655" s="30">
        <f t="shared" si="2262"/>
        <v>0</v>
      </c>
      <c r="BP655" s="31"/>
      <c r="BQ655" s="1"/>
      <c r="BR655" s="1"/>
      <c r="BS655" s="1"/>
      <c r="BT655" s="1"/>
      <c r="BU655" s="1"/>
      <c r="BV655" s="1"/>
      <c r="BW655" s="1"/>
      <c r="BX655" s="1"/>
      <c r="BY655" s="1"/>
    </row>
    <row r="656">
      <c r="A656" s="28" t="s">
        <v>429</v>
      </c>
      <c r="B656" s="28" t="s">
        <v>114</v>
      </c>
      <c r="C656" s="28" t="s">
        <v>251</v>
      </c>
      <c r="D656" s="28" t="s">
        <v>467</v>
      </c>
      <c r="E656" s="35"/>
      <c r="F656" s="29" t="s">
        <v>440</v>
      </c>
      <c r="G656" s="30">
        <f t="shared" si="2220"/>
        <v>4409.1000000000004</v>
      </c>
      <c r="H656" s="30">
        <f t="shared" si="2221"/>
        <v>4409.1000000000004</v>
      </c>
      <c r="I656" s="30">
        <f t="shared" si="2222"/>
        <v>4409.1000000000004</v>
      </c>
      <c r="J656" s="30">
        <f t="shared" si="2223"/>
        <v>454.5</v>
      </c>
      <c r="K656" s="30">
        <f t="shared" si="2224"/>
        <v>454.5</v>
      </c>
      <c r="L656" s="30">
        <f t="shared" si="2225"/>
        <v>454.5</v>
      </c>
      <c r="M656" s="30">
        <f t="shared" si="2174"/>
        <v>4863.6000000000004</v>
      </c>
      <c r="N656" s="30">
        <f t="shared" si="2175"/>
        <v>4863.6000000000004</v>
      </c>
      <c r="O656" s="30">
        <f t="shared" si="2176"/>
        <v>4863.6000000000004</v>
      </c>
      <c r="P656" s="30">
        <f t="shared" si="2226"/>
        <v>0</v>
      </c>
      <c r="Q656" s="30">
        <f t="shared" si="2227"/>
        <v>0</v>
      </c>
      <c r="R656" s="30">
        <f t="shared" si="2228"/>
        <v>0</v>
      </c>
      <c r="S656" s="30">
        <f t="shared" si="2229"/>
        <v>0</v>
      </c>
      <c r="T656" s="30">
        <f t="shared" si="2230"/>
        <v>0</v>
      </c>
      <c r="U656" s="30">
        <f t="shared" si="2231"/>
        <v>0</v>
      </c>
      <c r="V656" s="30">
        <f t="shared" si="2232"/>
        <v>0</v>
      </c>
      <c r="W656" s="30">
        <f t="shared" si="2233"/>
        <v>0</v>
      </c>
      <c r="X656" s="30">
        <f t="shared" si="2234"/>
        <v>0</v>
      </c>
      <c r="Y656" s="30">
        <f t="shared" si="2235"/>
        <v>0</v>
      </c>
      <c r="Z656" s="30">
        <f t="shared" si="2236"/>
        <v>0</v>
      </c>
      <c r="AA656" s="30">
        <f t="shared" si="2237"/>
        <v>0</v>
      </c>
      <c r="AB656" s="30">
        <f t="shared" si="2238"/>
        <v>0</v>
      </c>
      <c r="AC656" s="30">
        <f t="shared" si="2125"/>
        <v>4863.6000000000004</v>
      </c>
      <c r="AD656" s="30">
        <f t="shared" si="2126"/>
        <v>4863.6000000000004</v>
      </c>
      <c r="AE656" s="30">
        <f t="shared" si="2127"/>
        <v>4863.6000000000004</v>
      </c>
      <c r="AF656" s="30">
        <f t="shared" si="2239"/>
        <v>0</v>
      </c>
      <c r="AG656" s="30">
        <f t="shared" si="2128"/>
        <v>4863.6000000000004</v>
      </c>
      <c r="AH656" s="30">
        <f t="shared" si="2129"/>
        <v>4863.6000000000004</v>
      </c>
      <c r="AI656" s="30">
        <f t="shared" si="2130"/>
        <v>4863.6000000000004</v>
      </c>
      <c r="AJ656" s="30">
        <f t="shared" si="2240"/>
        <v>0</v>
      </c>
      <c r="AK656" s="30">
        <f t="shared" si="2241"/>
        <v>0</v>
      </c>
      <c r="AL656" s="30">
        <f t="shared" si="2242"/>
        <v>0</v>
      </c>
      <c r="AM656" s="30">
        <f t="shared" si="2243"/>
        <v>0</v>
      </c>
      <c r="AN656" s="30">
        <f t="shared" si="2244"/>
        <v>0</v>
      </c>
      <c r="AO656" s="30">
        <f t="shared" si="2245"/>
        <v>0</v>
      </c>
      <c r="AP656" s="30">
        <f t="shared" si="2246"/>
        <v>0</v>
      </c>
      <c r="AQ656" s="30">
        <f t="shared" si="2247"/>
        <v>0</v>
      </c>
      <c r="AR656" s="30">
        <f t="shared" si="2248"/>
        <v>0</v>
      </c>
      <c r="AS656" s="30">
        <f t="shared" si="2076"/>
        <v>4863.6000000000004</v>
      </c>
      <c r="AT656" s="30">
        <f t="shared" si="2077"/>
        <v>4863.6000000000004</v>
      </c>
      <c r="AU656" s="30">
        <f t="shared" si="2078"/>
        <v>4863.6000000000004</v>
      </c>
      <c r="AV656" s="30">
        <f t="shared" si="2249"/>
        <v>0</v>
      </c>
      <c r="AW656" s="30">
        <f t="shared" si="2250"/>
        <v>0</v>
      </c>
      <c r="AX656" s="30">
        <f t="shared" si="2251"/>
        <v>0</v>
      </c>
      <c r="AY656" s="30">
        <f t="shared" si="2079"/>
        <v>4863.6000000000004</v>
      </c>
      <c r="AZ656" s="30">
        <f t="shared" si="2080"/>
        <v>4863.6000000000004</v>
      </c>
      <c r="BA656" s="30">
        <f t="shared" si="2081"/>
        <v>4863.6000000000004</v>
      </c>
      <c r="BB656" s="30">
        <f t="shared" si="2252"/>
        <v>0</v>
      </c>
      <c r="BC656" s="30">
        <f t="shared" si="2253"/>
        <v>0</v>
      </c>
      <c r="BD656" s="30">
        <f t="shared" si="2254"/>
        <v>0</v>
      </c>
      <c r="BE656" s="30">
        <f t="shared" si="2255"/>
        <v>0</v>
      </c>
      <c r="BF656" s="30">
        <f t="shared" si="2256"/>
        <v>0</v>
      </c>
      <c r="BG656" s="30">
        <f t="shared" si="2257"/>
        <v>0</v>
      </c>
      <c r="BH656" s="30">
        <f t="shared" si="2258"/>
        <v>0</v>
      </c>
      <c r="BI656" s="30">
        <f t="shared" si="2259"/>
        <v>0</v>
      </c>
      <c r="BJ656" s="30">
        <f t="shared" si="2260"/>
        <v>0</v>
      </c>
      <c r="BK656" s="30">
        <f t="shared" si="2261"/>
        <v>0</v>
      </c>
      <c r="BL656" s="30">
        <f t="shared" si="2073"/>
        <v>4863.6000000000004</v>
      </c>
      <c r="BM656" s="30">
        <f t="shared" si="2074"/>
        <v>4863.6000000000004</v>
      </c>
      <c r="BN656" s="30">
        <f t="shared" si="2075"/>
        <v>4863.6000000000004</v>
      </c>
      <c r="BO656" s="30">
        <f t="shared" si="2262"/>
        <v>0</v>
      </c>
      <c r="BP656" s="31"/>
      <c r="BQ656" s="1"/>
      <c r="BR656" s="1"/>
      <c r="BS656" s="1"/>
      <c r="BT656" s="1"/>
      <c r="BU656" s="1"/>
      <c r="BV656" s="1"/>
      <c r="BW656" s="1"/>
      <c r="BX656" s="1"/>
      <c r="BY656" s="1"/>
    </row>
    <row r="657" ht="31.5">
      <c r="A657" s="28" t="s">
        <v>429</v>
      </c>
      <c r="B657" s="28" t="s">
        <v>114</v>
      </c>
      <c r="C657" s="28" t="s">
        <v>251</v>
      </c>
      <c r="D657" s="28" t="s">
        <v>468</v>
      </c>
      <c r="E657" s="35"/>
      <c r="F657" s="29" t="s">
        <v>469</v>
      </c>
      <c r="G657" s="30">
        <f t="shared" si="2220"/>
        <v>4409.1000000000004</v>
      </c>
      <c r="H657" s="30">
        <f t="shared" si="2221"/>
        <v>4409.1000000000004</v>
      </c>
      <c r="I657" s="30">
        <f t="shared" si="2222"/>
        <v>4409.1000000000004</v>
      </c>
      <c r="J657" s="30">
        <f t="shared" si="2223"/>
        <v>454.5</v>
      </c>
      <c r="K657" s="30">
        <f t="shared" si="2224"/>
        <v>454.5</v>
      </c>
      <c r="L657" s="30">
        <f t="shared" si="2225"/>
        <v>454.5</v>
      </c>
      <c r="M657" s="30">
        <f t="shared" si="2174"/>
        <v>4863.6000000000004</v>
      </c>
      <c r="N657" s="30">
        <f t="shared" si="2175"/>
        <v>4863.6000000000004</v>
      </c>
      <c r="O657" s="30">
        <f t="shared" si="2176"/>
        <v>4863.6000000000004</v>
      </c>
      <c r="P657" s="30">
        <f t="shared" si="2226"/>
        <v>0</v>
      </c>
      <c r="Q657" s="30">
        <f t="shared" si="2227"/>
        <v>0</v>
      </c>
      <c r="R657" s="30">
        <f t="shared" si="2228"/>
        <v>0</v>
      </c>
      <c r="S657" s="30">
        <f t="shared" si="2229"/>
        <v>0</v>
      </c>
      <c r="T657" s="30">
        <f t="shared" si="2230"/>
        <v>0</v>
      </c>
      <c r="U657" s="30">
        <f t="shared" si="2231"/>
        <v>0</v>
      </c>
      <c r="V657" s="30">
        <f t="shared" si="2232"/>
        <v>0</v>
      </c>
      <c r="W657" s="30">
        <f t="shared" si="2233"/>
        <v>0</v>
      </c>
      <c r="X657" s="30">
        <f t="shared" si="2234"/>
        <v>0</v>
      </c>
      <c r="Y657" s="30">
        <f t="shared" si="2235"/>
        <v>0</v>
      </c>
      <c r="Z657" s="30">
        <f t="shared" si="2236"/>
        <v>0</v>
      </c>
      <c r="AA657" s="30">
        <f t="shared" si="2237"/>
        <v>0</v>
      </c>
      <c r="AB657" s="30">
        <f t="shared" si="2238"/>
        <v>0</v>
      </c>
      <c r="AC657" s="30">
        <f t="shared" si="2125"/>
        <v>4863.6000000000004</v>
      </c>
      <c r="AD657" s="30">
        <f t="shared" si="2126"/>
        <v>4863.6000000000004</v>
      </c>
      <c r="AE657" s="30">
        <f t="shared" si="2127"/>
        <v>4863.6000000000004</v>
      </c>
      <c r="AF657" s="30">
        <f t="shared" si="2239"/>
        <v>0</v>
      </c>
      <c r="AG657" s="30">
        <f t="shared" si="2128"/>
        <v>4863.6000000000004</v>
      </c>
      <c r="AH657" s="30">
        <f t="shared" si="2129"/>
        <v>4863.6000000000004</v>
      </c>
      <c r="AI657" s="30">
        <f t="shared" si="2130"/>
        <v>4863.6000000000004</v>
      </c>
      <c r="AJ657" s="30">
        <f t="shared" si="2240"/>
        <v>0</v>
      </c>
      <c r="AK657" s="30">
        <f t="shared" si="2241"/>
        <v>0</v>
      </c>
      <c r="AL657" s="30">
        <f t="shared" si="2242"/>
        <v>0</v>
      </c>
      <c r="AM657" s="30">
        <f t="shared" si="2243"/>
        <v>0</v>
      </c>
      <c r="AN657" s="30">
        <f t="shared" si="2244"/>
        <v>0</v>
      </c>
      <c r="AO657" s="30">
        <f t="shared" si="2245"/>
        <v>0</v>
      </c>
      <c r="AP657" s="30">
        <f t="shared" si="2246"/>
        <v>0</v>
      </c>
      <c r="AQ657" s="30">
        <f t="shared" si="2247"/>
        <v>0</v>
      </c>
      <c r="AR657" s="30">
        <f t="shared" si="2248"/>
        <v>0</v>
      </c>
      <c r="AS657" s="30">
        <f t="shared" si="2076"/>
        <v>4863.6000000000004</v>
      </c>
      <c r="AT657" s="30">
        <f t="shared" si="2077"/>
        <v>4863.6000000000004</v>
      </c>
      <c r="AU657" s="30">
        <f t="shared" si="2078"/>
        <v>4863.6000000000004</v>
      </c>
      <c r="AV657" s="30">
        <f t="shared" si="2249"/>
        <v>0</v>
      </c>
      <c r="AW657" s="30">
        <f t="shared" si="2250"/>
        <v>0</v>
      </c>
      <c r="AX657" s="30">
        <f t="shared" si="2251"/>
        <v>0</v>
      </c>
      <c r="AY657" s="30">
        <f t="shared" si="2079"/>
        <v>4863.6000000000004</v>
      </c>
      <c r="AZ657" s="30">
        <f t="shared" si="2080"/>
        <v>4863.6000000000004</v>
      </c>
      <c r="BA657" s="30">
        <f t="shared" si="2081"/>
        <v>4863.6000000000004</v>
      </c>
      <c r="BB657" s="30">
        <f t="shared" si="2252"/>
        <v>0</v>
      </c>
      <c r="BC657" s="30">
        <f t="shared" si="2253"/>
        <v>0</v>
      </c>
      <c r="BD657" s="30">
        <f t="shared" si="2254"/>
        <v>0</v>
      </c>
      <c r="BE657" s="30">
        <f t="shared" si="2255"/>
        <v>0</v>
      </c>
      <c r="BF657" s="30">
        <f t="shared" si="2256"/>
        <v>0</v>
      </c>
      <c r="BG657" s="30">
        <f t="shared" si="2257"/>
        <v>0</v>
      </c>
      <c r="BH657" s="30">
        <f t="shared" si="2258"/>
        <v>0</v>
      </c>
      <c r="BI657" s="30">
        <f t="shared" si="2259"/>
        <v>0</v>
      </c>
      <c r="BJ657" s="30">
        <f t="shared" si="2260"/>
        <v>0</v>
      </c>
      <c r="BK657" s="30">
        <f t="shared" si="2261"/>
        <v>0</v>
      </c>
      <c r="BL657" s="30">
        <f t="shared" si="2073"/>
        <v>4863.6000000000004</v>
      </c>
      <c r="BM657" s="30">
        <f t="shared" si="2074"/>
        <v>4863.6000000000004</v>
      </c>
      <c r="BN657" s="30">
        <f t="shared" si="2075"/>
        <v>4863.6000000000004</v>
      </c>
      <c r="BO657" s="30">
        <f t="shared" si="2262"/>
        <v>0</v>
      </c>
      <c r="BP657" s="31"/>
      <c r="BQ657" s="1"/>
      <c r="BR657" s="1"/>
      <c r="BS657" s="1"/>
      <c r="BT657" s="1"/>
      <c r="BU657" s="1"/>
      <c r="BV657" s="1"/>
      <c r="BW657" s="1"/>
      <c r="BX657" s="1"/>
      <c r="BY657" s="1"/>
    </row>
    <row r="658" ht="31.5">
      <c r="A658" s="28" t="s">
        <v>429</v>
      </c>
      <c r="B658" s="28" t="s">
        <v>114</v>
      </c>
      <c r="C658" s="28" t="s">
        <v>251</v>
      </c>
      <c r="D658" s="28" t="s">
        <v>470</v>
      </c>
      <c r="E658" s="35"/>
      <c r="F658" s="29" t="s">
        <v>471</v>
      </c>
      <c r="G658" s="30">
        <f t="shared" si="2220"/>
        <v>4409.1000000000004</v>
      </c>
      <c r="H658" s="30">
        <f t="shared" si="2221"/>
        <v>4409.1000000000004</v>
      </c>
      <c r="I658" s="30">
        <f t="shared" si="2222"/>
        <v>4409.1000000000004</v>
      </c>
      <c r="J658" s="30">
        <f t="shared" si="2223"/>
        <v>454.5</v>
      </c>
      <c r="K658" s="30">
        <f t="shared" si="2224"/>
        <v>454.5</v>
      </c>
      <c r="L658" s="30">
        <f t="shared" si="2225"/>
        <v>454.5</v>
      </c>
      <c r="M658" s="30">
        <f t="shared" si="2174"/>
        <v>4863.6000000000004</v>
      </c>
      <c r="N658" s="30">
        <f t="shared" si="2175"/>
        <v>4863.6000000000004</v>
      </c>
      <c r="O658" s="30">
        <f t="shared" si="2176"/>
        <v>4863.6000000000004</v>
      </c>
      <c r="P658" s="30">
        <f t="shared" si="2226"/>
        <v>0</v>
      </c>
      <c r="Q658" s="30">
        <f t="shared" si="2227"/>
        <v>0</v>
      </c>
      <c r="R658" s="30">
        <f t="shared" si="2228"/>
        <v>0</v>
      </c>
      <c r="S658" s="30">
        <f t="shared" si="2229"/>
        <v>0</v>
      </c>
      <c r="T658" s="30">
        <f t="shared" si="2230"/>
        <v>0</v>
      </c>
      <c r="U658" s="30">
        <f t="shared" si="2231"/>
        <v>0</v>
      </c>
      <c r="V658" s="30">
        <f t="shared" si="2232"/>
        <v>0</v>
      </c>
      <c r="W658" s="30">
        <f t="shared" si="2233"/>
        <v>0</v>
      </c>
      <c r="X658" s="30">
        <f t="shared" si="2234"/>
        <v>0</v>
      </c>
      <c r="Y658" s="30">
        <f t="shared" si="2235"/>
        <v>0</v>
      </c>
      <c r="Z658" s="30">
        <f t="shared" si="2236"/>
        <v>0</v>
      </c>
      <c r="AA658" s="30">
        <f t="shared" si="2237"/>
        <v>0</v>
      </c>
      <c r="AB658" s="30">
        <f t="shared" si="2238"/>
        <v>0</v>
      </c>
      <c r="AC658" s="30">
        <f t="shared" si="2125"/>
        <v>4863.6000000000004</v>
      </c>
      <c r="AD658" s="30">
        <f t="shared" si="2126"/>
        <v>4863.6000000000004</v>
      </c>
      <c r="AE658" s="30">
        <f t="shared" si="2127"/>
        <v>4863.6000000000004</v>
      </c>
      <c r="AF658" s="30">
        <f t="shared" si="2239"/>
        <v>0</v>
      </c>
      <c r="AG658" s="30">
        <f t="shared" si="2128"/>
        <v>4863.6000000000004</v>
      </c>
      <c r="AH658" s="30">
        <f t="shared" si="2129"/>
        <v>4863.6000000000004</v>
      </c>
      <c r="AI658" s="30">
        <f t="shared" si="2130"/>
        <v>4863.6000000000004</v>
      </c>
      <c r="AJ658" s="30">
        <f t="shared" si="2240"/>
        <v>0</v>
      </c>
      <c r="AK658" s="30">
        <f t="shared" si="2241"/>
        <v>0</v>
      </c>
      <c r="AL658" s="30">
        <f t="shared" si="2242"/>
        <v>0</v>
      </c>
      <c r="AM658" s="30">
        <f t="shared" si="2243"/>
        <v>0</v>
      </c>
      <c r="AN658" s="30">
        <f t="shared" si="2244"/>
        <v>0</v>
      </c>
      <c r="AO658" s="30">
        <f t="shared" si="2245"/>
        <v>0</v>
      </c>
      <c r="AP658" s="30">
        <f t="shared" si="2246"/>
        <v>0</v>
      </c>
      <c r="AQ658" s="30">
        <f t="shared" si="2247"/>
        <v>0</v>
      </c>
      <c r="AR658" s="30">
        <f t="shared" si="2248"/>
        <v>0</v>
      </c>
      <c r="AS658" s="30">
        <f t="shared" si="2076"/>
        <v>4863.6000000000004</v>
      </c>
      <c r="AT658" s="30">
        <f t="shared" si="2077"/>
        <v>4863.6000000000004</v>
      </c>
      <c r="AU658" s="30">
        <f t="shared" si="2078"/>
        <v>4863.6000000000004</v>
      </c>
      <c r="AV658" s="30">
        <f t="shared" si="2249"/>
        <v>0</v>
      </c>
      <c r="AW658" s="30">
        <f t="shared" si="2250"/>
        <v>0</v>
      </c>
      <c r="AX658" s="30">
        <f t="shared" si="2251"/>
        <v>0</v>
      </c>
      <c r="AY658" s="30">
        <f t="shared" si="2079"/>
        <v>4863.6000000000004</v>
      </c>
      <c r="AZ658" s="30">
        <f t="shared" si="2080"/>
        <v>4863.6000000000004</v>
      </c>
      <c r="BA658" s="30">
        <f t="shared" si="2081"/>
        <v>4863.6000000000004</v>
      </c>
      <c r="BB658" s="30">
        <f t="shared" si="2252"/>
        <v>0</v>
      </c>
      <c r="BC658" s="30">
        <f t="shared" si="2253"/>
        <v>0</v>
      </c>
      <c r="BD658" s="30">
        <f t="shared" si="2254"/>
        <v>0</v>
      </c>
      <c r="BE658" s="30">
        <f t="shared" si="2255"/>
        <v>0</v>
      </c>
      <c r="BF658" s="30">
        <f t="shared" si="2256"/>
        <v>0</v>
      </c>
      <c r="BG658" s="30">
        <f t="shared" si="2257"/>
        <v>0</v>
      </c>
      <c r="BH658" s="30">
        <f t="shared" si="2258"/>
        <v>0</v>
      </c>
      <c r="BI658" s="30">
        <f t="shared" si="2259"/>
        <v>0</v>
      </c>
      <c r="BJ658" s="30">
        <f t="shared" si="2260"/>
        <v>0</v>
      </c>
      <c r="BK658" s="30">
        <f t="shared" si="2261"/>
        <v>0</v>
      </c>
      <c r="BL658" s="30">
        <f t="shared" si="2073"/>
        <v>4863.6000000000004</v>
      </c>
      <c r="BM658" s="30">
        <f t="shared" si="2074"/>
        <v>4863.6000000000004</v>
      </c>
      <c r="BN658" s="30">
        <f t="shared" si="2075"/>
        <v>4863.6000000000004</v>
      </c>
      <c r="BO658" s="30">
        <f t="shared" si="2262"/>
        <v>0</v>
      </c>
      <c r="BP658" s="31"/>
      <c r="BQ658" s="1"/>
      <c r="BR658" s="1"/>
      <c r="BS658" s="1"/>
      <c r="BT658" s="1"/>
      <c r="BU658" s="1"/>
      <c r="BV658" s="1"/>
      <c r="BW658" s="1"/>
      <c r="BX658" s="1"/>
      <c r="BY658" s="1"/>
    </row>
    <row r="659" ht="31.5">
      <c r="A659" s="28" t="s">
        <v>429</v>
      </c>
      <c r="B659" s="28" t="s">
        <v>114</v>
      </c>
      <c r="C659" s="28" t="s">
        <v>251</v>
      </c>
      <c r="D659" s="28" t="s">
        <v>470</v>
      </c>
      <c r="E659" s="28" t="s">
        <v>127</v>
      </c>
      <c r="F659" s="29" t="s">
        <v>128</v>
      </c>
      <c r="G659" s="30">
        <v>4409.1000000000004</v>
      </c>
      <c r="H659" s="30">
        <v>4409.1000000000004</v>
      </c>
      <c r="I659" s="30">
        <v>4409.1000000000004</v>
      </c>
      <c r="J659" s="32">
        <v>454.5</v>
      </c>
      <c r="K659" s="32">
        <v>454.5</v>
      </c>
      <c r="L659" s="32">
        <v>454.5</v>
      </c>
      <c r="M659" s="30">
        <f t="shared" si="2174"/>
        <v>4863.6000000000004</v>
      </c>
      <c r="N659" s="30">
        <f t="shared" si="2175"/>
        <v>4863.6000000000004</v>
      </c>
      <c r="O659" s="30">
        <f t="shared" si="2176"/>
        <v>4863.6000000000004</v>
      </c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>
        <f t="shared" si="2125"/>
        <v>4863.6000000000004</v>
      </c>
      <c r="AD659" s="30">
        <f t="shared" si="2126"/>
        <v>4863.6000000000004</v>
      </c>
      <c r="AE659" s="30">
        <f t="shared" si="2127"/>
        <v>4863.6000000000004</v>
      </c>
      <c r="AF659" s="30"/>
      <c r="AG659" s="30">
        <f t="shared" si="2128"/>
        <v>4863.6000000000004</v>
      </c>
      <c r="AH659" s="30">
        <f t="shared" si="2129"/>
        <v>4863.6000000000004</v>
      </c>
      <c r="AI659" s="30">
        <f t="shared" si="2130"/>
        <v>4863.6000000000004</v>
      </c>
      <c r="AJ659" s="30"/>
      <c r="AK659" s="30"/>
      <c r="AL659" s="30"/>
      <c r="AM659" s="30"/>
      <c r="AN659" s="30"/>
      <c r="AO659" s="30"/>
      <c r="AP659" s="30"/>
      <c r="AQ659" s="30"/>
      <c r="AR659" s="30"/>
      <c r="AS659" s="30">
        <f t="shared" si="2076"/>
        <v>4863.6000000000004</v>
      </c>
      <c r="AT659" s="30">
        <f t="shared" si="2077"/>
        <v>4863.6000000000004</v>
      </c>
      <c r="AU659" s="30">
        <f t="shared" si="2078"/>
        <v>4863.6000000000004</v>
      </c>
      <c r="AV659" s="30"/>
      <c r="AW659" s="30"/>
      <c r="AX659" s="30"/>
      <c r="AY659" s="30">
        <f t="shared" si="2079"/>
        <v>4863.6000000000004</v>
      </c>
      <c r="AZ659" s="30">
        <f t="shared" si="2080"/>
        <v>4863.6000000000004</v>
      </c>
      <c r="BA659" s="30">
        <f t="shared" si="2081"/>
        <v>4863.6000000000004</v>
      </c>
      <c r="BB659" s="30"/>
      <c r="BC659" s="30"/>
      <c r="BD659" s="30"/>
      <c r="BE659" s="30"/>
      <c r="BF659" s="30"/>
      <c r="BG659" s="30"/>
      <c r="BH659" s="30"/>
      <c r="BI659" s="30"/>
      <c r="BJ659" s="30"/>
      <c r="BK659" s="30"/>
      <c r="BL659" s="30">
        <f t="shared" si="2073"/>
        <v>4863.6000000000004</v>
      </c>
      <c r="BM659" s="30">
        <f t="shared" si="2074"/>
        <v>4863.6000000000004</v>
      </c>
      <c r="BN659" s="30">
        <f t="shared" si="2075"/>
        <v>4863.6000000000004</v>
      </c>
      <c r="BO659" s="30"/>
      <c r="BP659" s="31"/>
      <c r="BQ659" s="1"/>
      <c r="BR659" s="1"/>
      <c r="BS659" s="1"/>
      <c r="BT659" s="1"/>
      <c r="BU659" s="1"/>
      <c r="BV659" s="1"/>
      <c r="BW659" s="1"/>
      <c r="BX659" s="1"/>
      <c r="BY659" s="1"/>
    </row>
    <row r="660" s="23" customFormat="1">
      <c r="A660" s="24" t="s">
        <v>429</v>
      </c>
      <c r="B660" s="24" t="s">
        <v>114</v>
      </c>
      <c r="C660" s="24" t="s">
        <v>116</v>
      </c>
      <c r="D660" s="24"/>
      <c r="E660" s="24"/>
      <c r="F660" s="25" t="s">
        <v>117</v>
      </c>
      <c r="G660" s="26">
        <f t="shared" si="2220"/>
        <v>4210.3999999999996</v>
      </c>
      <c r="H660" s="26">
        <f t="shared" si="2221"/>
        <v>4210.3999999999996</v>
      </c>
      <c r="I660" s="26">
        <f t="shared" si="2222"/>
        <v>4210.3999999999996</v>
      </c>
      <c r="J660" s="26">
        <f t="shared" si="2223"/>
        <v>0</v>
      </c>
      <c r="K660" s="26">
        <f t="shared" si="2224"/>
        <v>0</v>
      </c>
      <c r="L660" s="26">
        <f t="shared" si="2225"/>
        <v>0</v>
      </c>
      <c r="M660" s="26">
        <f t="shared" si="2174"/>
        <v>4210.3999999999996</v>
      </c>
      <c r="N660" s="26">
        <f t="shared" si="2175"/>
        <v>4210.3999999999996</v>
      </c>
      <c r="O660" s="26">
        <f t="shared" si="2176"/>
        <v>4210.3999999999996</v>
      </c>
      <c r="P660" s="26">
        <f t="shared" si="2226"/>
        <v>0</v>
      </c>
      <c r="Q660" s="26">
        <f t="shared" si="2227"/>
        <v>0</v>
      </c>
      <c r="R660" s="26">
        <f t="shared" si="2228"/>
        <v>-495.5</v>
      </c>
      <c r="S660" s="26">
        <f t="shared" si="2229"/>
        <v>0</v>
      </c>
      <c r="T660" s="26">
        <f t="shared" si="2230"/>
        <v>0</v>
      </c>
      <c r="U660" s="26">
        <f t="shared" si="2231"/>
        <v>0</v>
      </c>
      <c r="V660" s="26">
        <f t="shared" si="2232"/>
        <v>0</v>
      </c>
      <c r="W660" s="26">
        <f t="shared" si="2233"/>
        <v>0</v>
      </c>
      <c r="X660" s="26">
        <f t="shared" si="2234"/>
        <v>0</v>
      </c>
      <c r="Y660" s="26">
        <f t="shared" si="2235"/>
        <v>0</v>
      </c>
      <c r="Z660" s="26">
        <f t="shared" si="2236"/>
        <v>0</v>
      </c>
      <c r="AA660" s="26">
        <f t="shared" si="2237"/>
        <v>0</v>
      </c>
      <c r="AB660" s="26">
        <f t="shared" si="2238"/>
        <v>0</v>
      </c>
      <c r="AC660" s="26">
        <f t="shared" si="2125"/>
        <v>3714.8999999999996</v>
      </c>
      <c r="AD660" s="26">
        <f t="shared" si="2126"/>
        <v>4210.3999999999996</v>
      </c>
      <c r="AE660" s="26">
        <f t="shared" si="2127"/>
        <v>4210.3999999999996</v>
      </c>
      <c r="AF660" s="26">
        <f t="shared" si="2239"/>
        <v>0</v>
      </c>
      <c r="AG660" s="26">
        <f t="shared" si="2128"/>
        <v>3714.8999999999996</v>
      </c>
      <c r="AH660" s="26">
        <f t="shared" si="2129"/>
        <v>4210.3999999999996</v>
      </c>
      <c r="AI660" s="26">
        <f t="shared" si="2130"/>
        <v>4210.3999999999996</v>
      </c>
      <c r="AJ660" s="26">
        <f t="shared" si="2240"/>
        <v>0</v>
      </c>
      <c r="AK660" s="26">
        <f t="shared" si="2241"/>
        <v>0</v>
      </c>
      <c r="AL660" s="26">
        <f t="shared" si="2242"/>
        <v>0</v>
      </c>
      <c r="AM660" s="26">
        <f t="shared" si="2243"/>
        <v>0</v>
      </c>
      <c r="AN660" s="26">
        <f t="shared" si="2244"/>
        <v>0</v>
      </c>
      <c r="AO660" s="26">
        <f t="shared" si="2245"/>
        <v>0</v>
      </c>
      <c r="AP660" s="26">
        <f t="shared" si="2246"/>
        <v>0</v>
      </c>
      <c r="AQ660" s="26">
        <f t="shared" si="2247"/>
        <v>0</v>
      </c>
      <c r="AR660" s="26">
        <f t="shared" si="2248"/>
        <v>0</v>
      </c>
      <c r="AS660" s="26">
        <f t="shared" si="2076"/>
        <v>3714.8999999999996</v>
      </c>
      <c r="AT660" s="26">
        <f t="shared" si="2077"/>
        <v>4210.3999999999996</v>
      </c>
      <c r="AU660" s="26">
        <f t="shared" si="2078"/>
        <v>4210.3999999999996</v>
      </c>
      <c r="AV660" s="26">
        <f t="shared" si="2249"/>
        <v>0</v>
      </c>
      <c r="AW660" s="26">
        <f t="shared" si="2250"/>
        <v>0</v>
      </c>
      <c r="AX660" s="26">
        <f t="shared" si="2251"/>
        <v>0</v>
      </c>
      <c r="AY660" s="26">
        <f t="shared" si="2079"/>
        <v>3714.8999999999996</v>
      </c>
      <c r="AZ660" s="26">
        <f t="shared" si="2080"/>
        <v>4210.3999999999996</v>
      </c>
      <c r="BA660" s="26">
        <f t="shared" si="2081"/>
        <v>4210.3999999999996</v>
      </c>
      <c r="BB660" s="26">
        <f t="shared" si="2252"/>
        <v>0</v>
      </c>
      <c r="BC660" s="26">
        <f t="shared" si="2253"/>
        <v>0</v>
      </c>
      <c r="BD660" s="26">
        <f t="shared" si="2254"/>
        <v>0</v>
      </c>
      <c r="BE660" s="26">
        <f t="shared" si="2255"/>
        <v>0</v>
      </c>
      <c r="BF660" s="26">
        <f t="shared" si="2256"/>
        <v>0</v>
      </c>
      <c r="BG660" s="26">
        <f t="shared" si="2257"/>
        <v>0</v>
      </c>
      <c r="BH660" s="26">
        <f t="shared" si="2258"/>
        <v>0</v>
      </c>
      <c r="BI660" s="26">
        <f t="shared" si="2259"/>
        <v>0</v>
      </c>
      <c r="BJ660" s="26">
        <f t="shared" si="2260"/>
        <v>0</v>
      </c>
      <c r="BK660" s="26">
        <f t="shared" si="2261"/>
        <v>0</v>
      </c>
      <c r="BL660" s="26">
        <f t="shared" si="2073"/>
        <v>3714.8999999999996</v>
      </c>
      <c r="BM660" s="26">
        <f t="shared" si="2074"/>
        <v>4210.3999999999996</v>
      </c>
      <c r="BN660" s="26">
        <f t="shared" si="2075"/>
        <v>4210.3999999999996</v>
      </c>
      <c r="BO660" s="26">
        <f t="shared" si="2262"/>
        <v>0</v>
      </c>
      <c r="BP660" s="27"/>
      <c r="BQ660" s="23"/>
      <c r="BR660" s="23"/>
      <c r="BS660" s="23"/>
      <c r="BT660" s="23"/>
      <c r="BU660" s="23"/>
      <c r="BV660" s="23"/>
      <c r="BW660" s="23"/>
      <c r="BX660" s="23"/>
      <c r="BY660" s="23"/>
    </row>
    <row r="661" ht="31.5">
      <c r="A661" s="28" t="s">
        <v>429</v>
      </c>
      <c r="B661" s="28" t="s">
        <v>114</v>
      </c>
      <c r="C661" s="28" t="s">
        <v>116</v>
      </c>
      <c r="D661" s="28" t="s">
        <v>118</v>
      </c>
      <c r="E661" s="28"/>
      <c r="F661" s="29" t="s">
        <v>119</v>
      </c>
      <c r="G661" s="30">
        <f t="shared" si="2220"/>
        <v>4210.3999999999996</v>
      </c>
      <c r="H661" s="30">
        <f t="shared" si="2221"/>
        <v>4210.3999999999996</v>
      </c>
      <c r="I661" s="30">
        <f t="shared" si="2222"/>
        <v>4210.3999999999996</v>
      </c>
      <c r="J661" s="30">
        <f t="shared" si="2223"/>
        <v>0</v>
      </c>
      <c r="K661" s="30">
        <f t="shared" si="2224"/>
        <v>0</v>
      </c>
      <c r="L661" s="30">
        <f t="shared" si="2225"/>
        <v>0</v>
      </c>
      <c r="M661" s="30">
        <f t="shared" si="2174"/>
        <v>4210.3999999999996</v>
      </c>
      <c r="N661" s="30">
        <f t="shared" si="2175"/>
        <v>4210.3999999999996</v>
      </c>
      <c r="O661" s="30">
        <f t="shared" si="2176"/>
        <v>4210.3999999999996</v>
      </c>
      <c r="P661" s="30">
        <f t="shared" si="2226"/>
        <v>0</v>
      </c>
      <c r="Q661" s="30">
        <f t="shared" si="2227"/>
        <v>0</v>
      </c>
      <c r="R661" s="30">
        <f t="shared" si="2228"/>
        <v>-495.5</v>
      </c>
      <c r="S661" s="30">
        <f t="shared" si="2229"/>
        <v>0</v>
      </c>
      <c r="T661" s="30">
        <f t="shared" si="2230"/>
        <v>0</v>
      </c>
      <c r="U661" s="30">
        <f t="shared" si="2231"/>
        <v>0</v>
      </c>
      <c r="V661" s="30">
        <f t="shared" si="2232"/>
        <v>0</v>
      </c>
      <c r="W661" s="30">
        <f t="shared" si="2233"/>
        <v>0</v>
      </c>
      <c r="X661" s="30">
        <f t="shared" si="2234"/>
        <v>0</v>
      </c>
      <c r="Y661" s="30">
        <f t="shared" si="2235"/>
        <v>0</v>
      </c>
      <c r="Z661" s="30">
        <f t="shared" si="2236"/>
        <v>0</v>
      </c>
      <c r="AA661" s="30">
        <f t="shared" si="2237"/>
        <v>0</v>
      </c>
      <c r="AB661" s="30">
        <f t="shared" si="2238"/>
        <v>0</v>
      </c>
      <c r="AC661" s="30">
        <f t="shared" si="2125"/>
        <v>3714.8999999999996</v>
      </c>
      <c r="AD661" s="30">
        <f t="shared" si="2126"/>
        <v>4210.3999999999996</v>
      </c>
      <c r="AE661" s="30">
        <f t="shared" si="2127"/>
        <v>4210.3999999999996</v>
      </c>
      <c r="AF661" s="30">
        <f t="shared" si="2239"/>
        <v>0</v>
      </c>
      <c r="AG661" s="30">
        <f t="shared" si="2128"/>
        <v>3714.8999999999996</v>
      </c>
      <c r="AH661" s="30">
        <f t="shared" si="2129"/>
        <v>4210.3999999999996</v>
      </c>
      <c r="AI661" s="30">
        <f t="shared" si="2130"/>
        <v>4210.3999999999996</v>
      </c>
      <c r="AJ661" s="30">
        <f t="shared" si="2240"/>
        <v>0</v>
      </c>
      <c r="AK661" s="30">
        <f t="shared" si="2241"/>
        <v>0</v>
      </c>
      <c r="AL661" s="30">
        <f t="shared" si="2242"/>
        <v>0</v>
      </c>
      <c r="AM661" s="30">
        <f t="shared" si="2243"/>
        <v>0</v>
      </c>
      <c r="AN661" s="30">
        <f t="shared" si="2244"/>
        <v>0</v>
      </c>
      <c r="AO661" s="30">
        <f t="shared" si="2245"/>
        <v>0</v>
      </c>
      <c r="AP661" s="30">
        <f t="shared" si="2246"/>
        <v>0</v>
      </c>
      <c r="AQ661" s="30">
        <f t="shared" si="2247"/>
        <v>0</v>
      </c>
      <c r="AR661" s="30">
        <f t="shared" si="2248"/>
        <v>0</v>
      </c>
      <c r="AS661" s="30">
        <f t="shared" si="2076"/>
        <v>3714.8999999999996</v>
      </c>
      <c r="AT661" s="30">
        <f t="shared" si="2077"/>
        <v>4210.3999999999996</v>
      </c>
      <c r="AU661" s="30">
        <f t="shared" si="2078"/>
        <v>4210.3999999999996</v>
      </c>
      <c r="AV661" s="30">
        <f t="shared" si="2249"/>
        <v>0</v>
      </c>
      <c r="AW661" s="30">
        <f t="shared" si="2250"/>
        <v>0</v>
      </c>
      <c r="AX661" s="30">
        <f t="shared" si="2251"/>
        <v>0</v>
      </c>
      <c r="AY661" s="30">
        <f t="shared" si="2079"/>
        <v>3714.8999999999996</v>
      </c>
      <c r="AZ661" s="30">
        <f t="shared" si="2080"/>
        <v>4210.3999999999996</v>
      </c>
      <c r="BA661" s="30">
        <f t="shared" si="2081"/>
        <v>4210.3999999999996</v>
      </c>
      <c r="BB661" s="30">
        <f t="shared" si="2252"/>
        <v>0</v>
      </c>
      <c r="BC661" s="30">
        <f t="shared" si="2253"/>
        <v>0</v>
      </c>
      <c r="BD661" s="30">
        <f t="shared" si="2254"/>
        <v>0</v>
      </c>
      <c r="BE661" s="30">
        <f t="shared" si="2255"/>
        <v>0</v>
      </c>
      <c r="BF661" s="30">
        <f t="shared" si="2256"/>
        <v>0</v>
      </c>
      <c r="BG661" s="30">
        <f t="shared" si="2257"/>
        <v>0</v>
      </c>
      <c r="BH661" s="30">
        <f t="shared" si="2258"/>
        <v>0</v>
      </c>
      <c r="BI661" s="30">
        <f t="shared" si="2259"/>
        <v>0</v>
      </c>
      <c r="BJ661" s="30">
        <f t="shared" si="2260"/>
        <v>0</v>
      </c>
      <c r="BK661" s="30">
        <f t="shared" si="2261"/>
        <v>0</v>
      </c>
      <c r="BL661" s="30">
        <f t="shared" si="2073"/>
        <v>3714.8999999999996</v>
      </c>
      <c r="BM661" s="30">
        <f t="shared" si="2074"/>
        <v>4210.3999999999996</v>
      </c>
      <c r="BN661" s="30">
        <f t="shared" si="2075"/>
        <v>4210.3999999999996</v>
      </c>
      <c r="BO661" s="30">
        <f t="shared" si="2262"/>
        <v>0</v>
      </c>
      <c r="BP661" s="31"/>
      <c r="BQ661" s="1"/>
      <c r="BR661" s="1"/>
      <c r="BS661" s="1"/>
      <c r="BT661" s="1"/>
      <c r="BU661" s="1"/>
      <c r="BV661" s="1"/>
      <c r="BW661" s="1"/>
      <c r="BX661" s="1"/>
      <c r="BY661" s="1"/>
    </row>
    <row r="662">
      <c r="A662" s="28" t="s">
        <v>429</v>
      </c>
      <c r="B662" s="28" t="s">
        <v>114</v>
      </c>
      <c r="C662" s="28" t="s">
        <v>116</v>
      </c>
      <c r="D662" s="28" t="s">
        <v>120</v>
      </c>
      <c r="E662" s="28"/>
      <c r="F662" s="29" t="s">
        <v>33</v>
      </c>
      <c r="G662" s="30">
        <f t="shared" si="2220"/>
        <v>4210.3999999999996</v>
      </c>
      <c r="H662" s="30">
        <f t="shared" si="2221"/>
        <v>4210.3999999999996</v>
      </c>
      <c r="I662" s="30">
        <f t="shared" si="2222"/>
        <v>4210.3999999999996</v>
      </c>
      <c r="J662" s="30">
        <f t="shared" si="2223"/>
        <v>0</v>
      </c>
      <c r="K662" s="30">
        <f t="shared" si="2224"/>
        <v>0</v>
      </c>
      <c r="L662" s="30">
        <f t="shared" si="2225"/>
        <v>0</v>
      </c>
      <c r="M662" s="30">
        <f t="shared" si="2174"/>
        <v>4210.3999999999996</v>
      </c>
      <c r="N662" s="30">
        <f t="shared" si="2175"/>
        <v>4210.3999999999996</v>
      </c>
      <c r="O662" s="30">
        <f t="shared" si="2176"/>
        <v>4210.3999999999996</v>
      </c>
      <c r="P662" s="30">
        <f t="shared" si="2226"/>
        <v>0</v>
      </c>
      <c r="Q662" s="30">
        <f t="shared" si="2227"/>
        <v>0</v>
      </c>
      <c r="R662" s="30">
        <f t="shared" si="2228"/>
        <v>-495.5</v>
      </c>
      <c r="S662" s="30">
        <f t="shared" si="2229"/>
        <v>0</v>
      </c>
      <c r="T662" s="30">
        <f t="shared" si="2230"/>
        <v>0</v>
      </c>
      <c r="U662" s="30">
        <f t="shared" si="2231"/>
        <v>0</v>
      </c>
      <c r="V662" s="30">
        <f t="shared" si="2232"/>
        <v>0</v>
      </c>
      <c r="W662" s="30">
        <f t="shared" si="2233"/>
        <v>0</v>
      </c>
      <c r="X662" s="30">
        <f t="shared" si="2234"/>
        <v>0</v>
      </c>
      <c r="Y662" s="30">
        <f t="shared" si="2235"/>
        <v>0</v>
      </c>
      <c r="Z662" s="30">
        <f t="shared" si="2236"/>
        <v>0</v>
      </c>
      <c r="AA662" s="30">
        <f t="shared" si="2237"/>
        <v>0</v>
      </c>
      <c r="AB662" s="30">
        <f t="shared" si="2238"/>
        <v>0</v>
      </c>
      <c r="AC662" s="30">
        <f t="shared" si="2125"/>
        <v>3714.8999999999996</v>
      </c>
      <c r="AD662" s="30">
        <f t="shared" si="2126"/>
        <v>4210.3999999999996</v>
      </c>
      <c r="AE662" s="30">
        <f t="shared" si="2127"/>
        <v>4210.3999999999996</v>
      </c>
      <c r="AF662" s="30">
        <f t="shared" si="2239"/>
        <v>0</v>
      </c>
      <c r="AG662" s="30">
        <f t="shared" si="2128"/>
        <v>3714.8999999999996</v>
      </c>
      <c r="AH662" s="30">
        <f t="shared" si="2129"/>
        <v>4210.3999999999996</v>
      </c>
      <c r="AI662" s="30">
        <f t="shared" si="2130"/>
        <v>4210.3999999999996</v>
      </c>
      <c r="AJ662" s="30">
        <f t="shared" si="2240"/>
        <v>0</v>
      </c>
      <c r="AK662" s="30">
        <f t="shared" si="2241"/>
        <v>0</v>
      </c>
      <c r="AL662" s="30">
        <f t="shared" si="2242"/>
        <v>0</v>
      </c>
      <c r="AM662" s="30">
        <f t="shared" si="2243"/>
        <v>0</v>
      </c>
      <c r="AN662" s="30">
        <f t="shared" si="2244"/>
        <v>0</v>
      </c>
      <c r="AO662" s="30">
        <f t="shared" si="2245"/>
        <v>0</v>
      </c>
      <c r="AP662" s="30">
        <f t="shared" si="2246"/>
        <v>0</v>
      </c>
      <c r="AQ662" s="30">
        <f t="shared" si="2247"/>
        <v>0</v>
      </c>
      <c r="AR662" s="30">
        <f t="shared" si="2248"/>
        <v>0</v>
      </c>
      <c r="AS662" s="30">
        <f t="shared" si="2076"/>
        <v>3714.8999999999996</v>
      </c>
      <c r="AT662" s="30">
        <f t="shared" si="2077"/>
        <v>4210.3999999999996</v>
      </c>
      <c r="AU662" s="30">
        <f t="shared" si="2078"/>
        <v>4210.3999999999996</v>
      </c>
      <c r="AV662" s="30">
        <f t="shared" si="2249"/>
        <v>0</v>
      </c>
      <c r="AW662" s="30">
        <f t="shared" si="2250"/>
        <v>0</v>
      </c>
      <c r="AX662" s="30">
        <f t="shared" si="2251"/>
        <v>0</v>
      </c>
      <c r="AY662" s="30">
        <f t="shared" si="2079"/>
        <v>3714.8999999999996</v>
      </c>
      <c r="AZ662" s="30">
        <f t="shared" si="2080"/>
        <v>4210.3999999999996</v>
      </c>
      <c r="BA662" s="30">
        <f t="shared" si="2081"/>
        <v>4210.3999999999996</v>
      </c>
      <c r="BB662" s="30">
        <f t="shared" si="2252"/>
        <v>0</v>
      </c>
      <c r="BC662" s="30">
        <f t="shared" si="2253"/>
        <v>0</v>
      </c>
      <c r="BD662" s="30">
        <f t="shared" si="2254"/>
        <v>0</v>
      </c>
      <c r="BE662" s="30">
        <f t="shared" si="2255"/>
        <v>0</v>
      </c>
      <c r="BF662" s="30">
        <f t="shared" si="2256"/>
        <v>0</v>
      </c>
      <c r="BG662" s="30">
        <f t="shared" si="2257"/>
        <v>0</v>
      </c>
      <c r="BH662" s="30">
        <f t="shared" si="2258"/>
        <v>0</v>
      </c>
      <c r="BI662" s="30">
        <f t="shared" si="2259"/>
        <v>0</v>
      </c>
      <c r="BJ662" s="30">
        <f t="shared" si="2260"/>
        <v>0</v>
      </c>
      <c r="BK662" s="30">
        <f t="shared" si="2261"/>
        <v>0</v>
      </c>
      <c r="BL662" s="30">
        <f t="shared" si="2073"/>
        <v>3714.8999999999996</v>
      </c>
      <c r="BM662" s="30">
        <f t="shared" si="2074"/>
        <v>4210.3999999999996</v>
      </c>
      <c r="BN662" s="30">
        <f t="shared" si="2075"/>
        <v>4210.3999999999996</v>
      </c>
      <c r="BO662" s="30">
        <f t="shared" si="2262"/>
        <v>0</v>
      </c>
      <c r="BP662" s="31"/>
      <c r="BQ662" s="1"/>
      <c r="BR662" s="1"/>
      <c r="BS662" s="1"/>
      <c r="BT662" s="1"/>
      <c r="BU662" s="1"/>
      <c r="BV662" s="1"/>
      <c r="BW662" s="1"/>
      <c r="BX662" s="1"/>
      <c r="BY662" s="1"/>
    </row>
    <row r="663" ht="47.25">
      <c r="A663" s="28" t="s">
        <v>429</v>
      </c>
      <c r="B663" s="28" t="s">
        <v>114</v>
      </c>
      <c r="C663" s="28" t="s">
        <v>116</v>
      </c>
      <c r="D663" s="28" t="s">
        <v>121</v>
      </c>
      <c r="E663" s="28"/>
      <c r="F663" s="29" t="s">
        <v>122</v>
      </c>
      <c r="G663" s="30">
        <f t="shared" si="2220"/>
        <v>4210.3999999999996</v>
      </c>
      <c r="H663" s="30">
        <f t="shared" si="2221"/>
        <v>4210.3999999999996</v>
      </c>
      <c r="I663" s="30">
        <f t="shared" si="2222"/>
        <v>4210.3999999999996</v>
      </c>
      <c r="J663" s="30">
        <f t="shared" si="2223"/>
        <v>0</v>
      </c>
      <c r="K663" s="30">
        <f t="shared" si="2224"/>
        <v>0</v>
      </c>
      <c r="L663" s="30">
        <f t="shared" si="2225"/>
        <v>0</v>
      </c>
      <c r="M663" s="30">
        <f t="shared" si="2174"/>
        <v>4210.3999999999996</v>
      </c>
      <c r="N663" s="30">
        <f t="shared" si="2175"/>
        <v>4210.3999999999996</v>
      </c>
      <c r="O663" s="30">
        <f t="shared" si="2176"/>
        <v>4210.3999999999996</v>
      </c>
      <c r="P663" s="30">
        <f t="shared" si="2226"/>
        <v>0</v>
      </c>
      <c r="Q663" s="30">
        <f t="shared" si="2227"/>
        <v>0</v>
      </c>
      <c r="R663" s="30">
        <f t="shared" si="2228"/>
        <v>-495.5</v>
      </c>
      <c r="S663" s="30">
        <f t="shared" si="2229"/>
        <v>0</v>
      </c>
      <c r="T663" s="30">
        <f t="shared" si="2230"/>
        <v>0</v>
      </c>
      <c r="U663" s="30">
        <f t="shared" si="2231"/>
        <v>0</v>
      </c>
      <c r="V663" s="30">
        <f t="shared" si="2232"/>
        <v>0</v>
      </c>
      <c r="W663" s="30">
        <f t="shared" si="2233"/>
        <v>0</v>
      </c>
      <c r="X663" s="30">
        <f t="shared" si="2234"/>
        <v>0</v>
      </c>
      <c r="Y663" s="30">
        <f t="shared" si="2235"/>
        <v>0</v>
      </c>
      <c r="Z663" s="30">
        <f t="shared" si="2236"/>
        <v>0</v>
      </c>
      <c r="AA663" s="30">
        <f t="shared" si="2237"/>
        <v>0</v>
      </c>
      <c r="AB663" s="30">
        <f t="shared" si="2238"/>
        <v>0</v>
      </c>
      <c r="AC663" s="30">
        <f t="shared" si="2125"/>
        <v>3714.8999999999996</v>
      </c>
      <c r="AD663" s="30">
        <f t="shared" si="2126"/>
        <v>4210.3999999999996</v>
      </c>
      <c r="AE663" s="30">
        <f t="shared" si="2127"/>
        <v>4210.3999999999996</v>
      </c>
      <c r="AF663" s="30">
        <f t="shared" si="2239"/>
        <v>0</v>
      </c>
      <c r="AG663" s="30">
        <f t="shared" si="2128"/>
        <v>3714.8999999999996</v>
      </c>
      <c r="AH663" s="30">
        <f t="shared" si="2129"/>
        <v>4210.3999999999996</v>
      </c>
      <c r="AI663" s="30">
        <f t="shared" si="2130"/>
        <v>4210.3999999999996</v>
      </c>
      <c r="AJ663" s="30">
        <f t="shared" si="2240"/>
        <v>0</v>
      </c>
      <c r="AK663" s="30">
        <f t="shared" si="2241"/>
        <v>0</v>
      </c>
      <c r="AL663" s="30">
        <f t="shared" si="2242"/>
        <v>0</v>
      </c>
      <c r="AM663" s="30">
        <f t="shared" si="2243"/>
        <v>0</v>
      </c>
      <c r="AN663" s="30">
        <f t="shared" si="2244"/>
        <v>0</v>
      </c>
      <c r="AO663" s="30">
        <f t="shared" si="2245"/>
        <v>0</v>
      </c>
      <c r="AP663" s="30">
        <f t="shared" si="2246"/>
        <v>0</v>
      </c>
      <c r="AQ663" s="30">
        <f t="shared" si="2247"/>
        <v>0</v>
      </c>
      <c r="AR663" s="30">
        <f t="shared" si="2248"/>
        <v>0</v>
      </c>
      <c r="AS663" s="30">
        <f t="shared" si="2076"/>
        <v>3714.8999999999996</v>
      </c>
      <c r="AT663" s="30">
        <f t="shared" si="2077"/>
        <v>4210.3999999999996</v>
      </c>
      <c r="AU663" s="30">
        <f t="shared" si="2078"/>
        <v>4210.3999999999996</v>
      </c>
      <c r="AV663" s="30">
        <f t="shared" si="2249"/>
        <v>0</v>
      </c>
      <c r="AW663" s="30">
        <f t="shared" si="2250"/>
        <v>0</v>
      </c>
      <c r="AX663" s="30">
        <f t="shared" si="2251"/>
        <v>0</v>
      </c>
      <c r="AY663" s="30">
        <f t="shared" si="2079"/>
        <v>3714.8999999999996</v>
      </c>
      <c r="AZ663" s="30">
        <f t="shared" si="2080"/>
        <v>4210.3999999999996</v>
      </c>
      <c r="BA663" s="30">
        <f t="shared" si="2081"/>
        <v>4210.3999999999996</v>
      </c>
      <c r="BB663" s="30">
        <f t="shared" si="2252"/>
        <v>0</v>
      </c>
      <c r="BC663" s="30">
        <f t="shared" si="2253"/>
        <v>0</v>
      </c>
      <c r="BD663" s="30">
        <f t="shared" si="2254"/>
        <v>0</v>
      </c>
      <c r="BE663" s="30">
        <f t="shared" si="2255"/>
        <v>0</v>
      </c>
      <c r="BF663" s="30">
        <f t="shared" si="2256"/>
        <v>0</v>
      </c>
      <c r="BG663" s="30">
        <f t="shared" si="2257"/>
        <v>0</v>
      </c>
      <c r="BH663" s="30">
        <f t="shared" si="2258"/>
        <v>0</v>
      </c>
      <c r="BI663" s="30">
        <f t="shared" si="2259"/>
        <v>0</v>
      </c>
      <c r="BJ663" s="30">
        <f t="shared" si="2260"/>
        <v>0</v>
      </c>
      <c r="BK663" s="30">
        <f t="shared" si="2261"/>
        <v>0</v>
      </c>
      <c r="BL663" s="30">
        <f t="shared" si="2073"/>
        <v>3714.8999999999996</v>
      </c>
      <c r="BM663" s="30">
        <f t="shared" si="2074"/>
        <v>4210.3999999999996</v>
      </c>
      <c r="BN663" s="30">
        <f t="shared" si="2075"/>
        <v>4210.3999999999996</v>
      </c>
      <c r="BO663" s="30">
        <f t="shared" si="2262"/>
        <v>0</v>
      </c>
      <c r="BP663" s="31"/>
      <c r="BQ663" s="1"/>
      <c r="BR663" s="1"/>
      <c r="BS663" s="1"/>
      <c r="BT663" s="1"/>
      <c r="BU663" s="1"/>
      <c r="BV663" s="1"/>
      <c r="BW663" s="1"/>
      <c r="BX663" s="1"/>
      <c r="BY663" s="1"/>
    </row>
    <row r="664" ht="63">
      <c r="A664" s="28" t="s">
        <v>429</v>
      </c>
      <c r="B664" s="28" t="s">
        <v>114</v>
      </c>
      <c r="C664" s="28" t="s">
        <v>116</v>
      </c>
      <c r="D664" s="28" t="s">
        <v>472</v>
      </c>
      <c r="E664" s="35"/>
      <c r="F664" s="29" t="s">
        <v>473</v>
      </c>
      <c r="G664" s="30">
        <f t="shared" si="2220"/>
        <v>4210.3999999999996</v>
      </c>
      <c r="H664" s="30">
        <f t="shared" si="2221"/>
        <v>4210.3999999999996</v>
      </c>
      <c r="I664" s="30">
        <f t="shared" si="2222"/>
        <v>4210.3999999999996</v>
      </c>
      <c r="J664" s="30">
        <f t="shared" si="2223"/>
        <v>0</v>
      </c>
      <c r="K664" s="30">
        <f t="shared" si="2224"/>
        <v>0</v>
      </c>
      <c r="L664" s="30">
        <f t="shared" si="2225"/>
        <v>0</v>
      </c>
      <c r="M664" s="30">
        <f t="shared" si="2174"/>
        <v>4210.3999999999996</v>
      </c>
      <c r="N664" s="30">
        <f t="shared" si="2175"/>
        <v>4210.3999999999996</v>
      </c>
      <c r="O664" s="30">
        <f t="shared" si="2176"/>
        <v>4210.3999999999996</v>
      </c>
      <c r="P664" s="30">
        <f t="shared" si="2226"/>
        <v>0</v>
      </c>
      <c r="Q664" s="30">
        <f t="shared" si="2227"/>
        <v>0</v>
      </c>
      <c r="R664" s="30">
        <f t="shared" si="2228"/>
        <v>-495.5</v>
      </c>
      <c r="S664" s="30">
        <f t="shared" si="2229"/>
        <v>0</v>
      </c>
      <c r="T664" s="30">
        <f t="shared" si="2230"/>
        <v>0</v>
      </c>
      <c r="U664" s="30">
        <f t="shared" si="2231"/>
        <v>0</v>
      </c>
      <c r="V664" s="30">
        <f t="shared" si="2232"/>
        <v>0</v>
      </c>
      <c r="W664" s="30">
        <f t="shared" si="2233"/>
        <v>0</v>
      </c>
      <c r="X664" s="30">
        <f t="shared" si="2234"/>
        <v>0</v>
      </c>
      <c r="Y664" s="30">
        <f t="shared" si="2235"/>
        <v>0</v>
      </c>
      <c r="Z664" s="30">
        <f t="shared" si="2236"/>
        <v>0</v>
      </c>
      <c r="AA664" s="30">
        <f t="shared" si="2237"/>
        <v>0</v>
      </c>
      <c r="AB664" s="30">
        <f t="shared" si="2238"/>
        <v>0</v>
      </c>
      <c r="AC664" s="30">
        <f t="shared" si="2125"/>
        <v>3714.8999999999996</v>
      </c>
      <c r="AD664" s="30">
        <f t="shared" si="2126"/>
        <v>4210.3999999999996</v>
      </c>
      <c r="AE664" s="30">
        <f t="shared" si="2127"/>
        <v>4210.3999999999996</v>
      </c>
      <c r="AF664" s="30">
        <f t="shared" si="2239"/>
        <v>0</v>
      </c>
      <c r="AG664" s="30">
        <f t="shared" si="2128"/>
        <v>3714.8999999999996</v>
      </c>
      <c r="AH664" s="30">
        <f t="shared" si="2129"/>
        <v>4210.3999999999996</v>
      </c>
      <c r="AI664" s="30">
        <f t="shared" si="2130"/>
        <v>4210.3999999999996</v>
      </c>
      <c r="AJ664" s="30">
        <f t="shared" si="2240"/>
        <v>0</v>
      </c>
      <c r="AK664" s="30">
        <f t="shared" si="2241"/>
        <v>0</v>
      </c>
      <c r="AL664" s="30">
        <f t="shared" si="2242"/>
        <v>0</v>
      </c>
      <c r="AM664" s="30">
        <f t="shared" si="2243"/>
        <v>0</v>
      </c>
      <c r="AN664" s="30">
        <f t="shared" si="2244"/>
        <v>0</v>
      </c>
      <c r="AO664" s="30">
        <f t="shared" si="2245"/>
        <v>0</v>
      </c>
      <c r="AP664" s="30">
        <f t="shared" si="2246"/>
        <v>0</v>
      </c>
      <c r="AQ664" s="30">
        <f t="shared" si="2247"/>
        <v>0</v>
      </c>
      <c r="AR664" s="30">
        <f t="shared" si="2248"/>
        <v>0</v>
      </c>
      <c r="AS664" s="30">
        <f t="shared" si="2076"/>
        <v>3714.8999999999996</v>
      </c>
      <c r="AT664" s="30">
        <f t="shared" si="2077"/>
        <v>4210.3999999999996</v>
      </c>
      <c r="AU664" s="30">
        <f t="shared" si="2078"/>
        <v>4210.3999999999996</v>
      </c>
      <c r="AV664" s="30">
        <f t="shared" si="2249"/>
        <v>0</v>
      </c>
      <c r="AW664" s="30">
        <f t="shared" si="2250"/>
        <v>0</v>
      </c>
      <c r="AX664" s="30">
        <f t="shared" si="2251"/>
        <v>0</v>
      </c>
      <c r="AY664" s="30">
        <f t="shared" si="2079"/>
        <v>3714.8999999999996</v>
      </c>
      <c r="AZ664" s="30">
        <f t="shared" si="2080"/>
        <v>4210.3999999999996</v>
      </c>
      <c r="BA664" s="30">
        <f t="shared" si="2081"/>
        <v>4210.3999999999996</v>
      </c>
      <c r="BB664" s="30">
        <f t="shared" si="2252"/>
        <v>0</v>
      </c>
      <c r="BC664" s="30">
        <f t="shared" si="2253"/>
        <v>0</v>
      </c>
      <c r="BD664" s="30">
        <f t="shared" si="2254"/>
        <v>0</v>
      </c>
      <c r="BE664" s="30">
        <f t="shared" si="2255"/>
        <v>0</v>
      </c>
      <c r="BF664" s="30">
        <f t="shared" si="2256"/>
        <v>0</v>
      </c>
      <c r="BG664" s="30">
        <f t="shared" si="2257"/>
        <v>0</v>
      </c>
      <c r="BH664" s="30">
        <f t="shared" si="2258"/>
        <v>0</v>
      </c>
      <c r="BI664" s="30">
        <f t="shared" si="2259"/>
        <v>0</v>
      </c>
      <c r="BJ664" s="30">
        <f t="shared" si="2260"/>
        <v>0</v>
      </c>
      <c r="BK664" s="30">
        <f t="shared" si="2261"/>
        <v>0</v>
      </c>
      <c r="BL664" s="30">
        <f t="shared" si="2073"/>
        <v>3714.8999999999996</v>
      </c>
      <c r="BM664" s="30">
        <f t="shared" si="2074"/>
        <v>4210.3999999999996</v>
      </c>
      <c r="BN664" s="30">
        <f t="shared" si="2075"/>
        <v>4210.3999999999996</v>
      </c>
      <c r="BO664" s="30">
        <f t="shared" si="2262"/>
        <v>0</v>
      </c>
      <c r="BP664" s="31"/>
      <c r="BQ664" s="1"/>
      <c r="BR664" s="1"/>
      <c r="BS664" s="1"/>
      <c r="BT664" s="1"/>
      <c r="BU664" s="1"/>
      <c r="BV664" s="1"/>
      <c r="BW664" s="1"/>
      <c r="BX664" s="1"/>
      <c r="BY664" s="1"/>
    </row>
    <row r="665">
      <c r="A665" s="28" t="s">
        <v>429</v>
      </c>
      <c r="B665" s="28" t="s">
        <v>114</v>
      </c>
      <c r="C665" s="28" t="s">
        <v>116</v>
      </c>
      <c r="D665" s="28" t="s">
        <v>472</v>
      </c>
      <c r="E665" s="28" t="s">
        <v>40</v>
      </c>
      <c r="F665" s="29" t="s">
        <v>41</v>
      </c>
      <c r="G665" s="30">
        <v>4210.3999999999996</v>
      </c>
      <c r="H665" s="30">
        <v>4210.3999999999996</v>
      </c>
      <c r="I665" s="30">
        <v>4210.3999999999996</v>
      </c>
      <c r="J665" s="30"/>
      <c r="K665" s="30"/>
      <c r="L665" s="30"/>
      <c r="M665" s="30">
        <f t="shared" si="2174"/>
        <v>4210.3999999999996</v>
      </c>
      <c r="N665" s="30">
        <f t="shared" si="2175"/>
        <v>4210.3999999999996</v>
      </c>
      <c r="O665" s="30">
        <f t="shared" si="2176"/>
        <v>4210.3999999999996</v>
      </c>
      <c r="P665" s="30"/>
      <c r="Q665" s="30"/>
      <c r="R665" s="30">
        <v>-495.5</v>
      </c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>
        <f t="shared" si="2125"/>
        <v>3714.8999999999996</v>
      </c>
      <c r="AD665" s="30">
        <f t="shared" si="2126"/>
        <v>4210.3999999999996</v>
      </c>
      <c r="AE665" s="30">
        <f t="shared" si="2127"/>
        <v>4210.3999999999996</v>
      </c>
      <c r="AF665" s="30"/>
      <c r="AG665" s="30">
        <f t="shared" si="2128"/>
        <v>3714.8999999999996</v>
      </c>
      <c r="AH665" s="30">
        <f t="shared" si="2129"/>
        <v>4210.3999999999996</v>
      </c>
      <c r="AI665" s="30">
        <f t="shared" si="2130"/>
        <v>4210.3999999999996</v>
      </c>
      <c r="AJ665" s="30"/>
      <c r="AK665" s="30"/>
      <c r="AL665" s="30"/>
      <c r="AM665" s="30"/>
      <c r="AN665" s="30"/>
      <c r="AO665" s="30"/>
      <c r="AP665" s="30"/>
      <c r="AQ665" s="30"/>
      <c r="AR665" s="30"/>
      <c r="AS665" s="30">
        <f t="shared" si="2076"/>
        <v>3714.8999999999996</v>
      </c>
      <c r="AT665" s="30">
        <f t="shared" si="2077"/>
        <v>4210.3999999999996</v>
      </c>
      <c r="AU665" s="30">
        <f t="shared" si="2078"/>
        <v>4210.3999999999996</v>
      </c>
      <c r="AV665" s="30"/>
      <c r="AW665" s="30"/>
      <c r="AX665" s="30"/>
      <c r="AY665" s="30">
        <f t="shared" si="2079"/>
        <v>3714.8999999999996</v>
      </c>
      <c r="AZ665" s="30">
        <f t="shared" si="2080"/>
        <v>4210.3999999999996</v>
      </c>
      <c r="BA665" s="30">
        <f t="shared" si="2081"/>
        <v>4210.3999999999996</v>
      </c>
      <c r="BB665" s="30"/>
      <c r="BC665" s="30"/>
      <c r="BD665" s="30"/>
      <c r="BE665" s="30"/>
      <c r="BF665" s="30"/>
      <c r="BG665" s="30"/>
      <c r="BH665" s="30"/>
      <c r="BI665" s="30"/>
      <c r="BJ665" s="30"/>
      <c r="BK665" s="30"/>
      <c r="BL665" s="30">
        <f t="shared" si="2073"/>
        <v>3714.8999999999996</v>
      </c>
      <c r="BM665" s="30">
        <f t="shared" si="2074"/>
        <v>4210.3999999999996</v>
      </c>
      <c r="BN665" s="30">
        <f t="shared" si="2075"/>
        <v>4210.3999999999996</v>
      </c>
      <c r="BO665" s="30"/>
      <c r="BP665" s="31"/>
      <c r="BQ665" s="1"/>
      <c r="BR665" s="1"/>
      <c r="BS665" s="1"/>
      <c r="BT665" s="1"/>
      <c r="BU665" s="1"/>
      <c r="BV665" s="1"/>
      <c r="BW665" s="1"/>
      <c r="BX665" s="1"/>
      <c r="BY665" s="1"/>
    </row>
    <row r="666" s="18" customFormat="1">
      <c r="A666" s="19" t="s">
        <v>429</v>
      </c>
      <c r="B666" s="19" t="s">
        <v>60</v>
      </c>
      <c r="C666" s="19"/>
      <c r="D666" s="19"/>
      <c r="E666" s="33"/>
      <c r="F666" s="20" t="s">
        <v>61</v>
      </c>
      <c r="G666" s="21">
        <f t="shared" si="2220"/>
        <v>14514.599999999999</v>
      </c>
      <c r="H666" s="21">
        <f t="shared" si="2221"/>
        <v>10972.4</v>
      </c>
      <c r="I666" s="21">
        <f t="shared" si="2222"/>
        <v>11062.1</v>
      </c>
      <c r="J666" s="21">
        <f t="shared" si="2223"/>
        <v>0</v>
      </c>
      <c r="K666" s="21">
        <f t="shared" si="2224"/>
        <v>0</v>
      </c>
      <c r="L666" s="21">
        <f t="shared" si="2225"/>
        <v>0</v>
      </c>
      <c r="M666" s="21">
        <f t="shared" si="2174"/>
        <v>14514.599999999999</v>
      </c>
      <c r="N666" s="21">
        <f t="shared" si="2175"/>
        <v>10972.4</v>
      </c>
      <c r="O666" s="21">
        <f t="shared" si="2176"/>
        <v>11062.1</v>
      </c>
      <c r="P666" s="21">
        <f t="shared" si="2226"/>
        <v>0</v>
      </c>
      <c r="Q666" s="21">
        <f t="shared" si="2227"/>
        <v>0</v>
      </c>
      <c r="R666" s="21">
        <f t="shared" si="2228"/>
        <v>1642.309</v>
      </c>
      <c r="S666" s="21">
        <f t="shared" si="2229"/>
        <v>0</v>
      </c>
      <c r="T666" s="21">
        <f t="shared" si="2230"/>
        <v>0</v>
      </c>
      <c r="U666" s="21">
        <f t="shared" si="2231"/>
        <v>0</v>
      </c>
      <c r="V666" s="21">
        <f t="shared" si="2232"/>
        <v>1556.6420000000001</v>
      </c>
      <c r="W666" s="21">
        <f t="shared" si="2233"/>
        <v>0</v>
      </c>
      <c r="X666" s="21">
        <f t="shared" si="2234"/>
        <v>0</v>
      </c>
      <c r="Y666" s="21">
        <f t="shared" si="2235"/>
        <v>0</v>
      </c>
      <c r="Z666" s="21">
        <f t="shared" si="2236"/>
        <v>0</v>
      </c>
      <c r="AA666" s="21">
        <f t="shared" si="2237"/>
        <v>0</v>
      </c>
      <c r="AB666" s="21">
        <f t="shared" si="2238"/>
        <v>0</v>
      </c>
      <c r="AC666" s="21">
        <f t="shared" si="2125"/>
        <v>16156.908999999998</v>
      </c>
      <c r="AD666" s="21">
        <f t="shared" si="2126"/>
        <v>12529.041999999999</v>
      </c>
      <c r="AE666" s="21">
        <f t="shared" si="2127"/>
        <v>11062.1</v>
      </c>
      <c r="AF666" s="21">
        <f t="shared" si="2239"/>
        <v>0</v>
      </c>
      <c r="AG666" s="21">
        <f t="shared" si="2128"/>
        <v>16156.908999999998</v>
      </c>
      <c r="AH666" s="21">
        <f t="shared" si="2129"/>
        <v>12529.041999999999</v>
      </c>
      <c r="AI666" s="21">
        <f t="shared" si="2130"/>
        <v>11062.1</v>
      </c>
      <c r="AJ666" s="21">
        <f t="shared" si="2240"/>
        <v>0</v>
      </c>
      <c r="AK666" s="21">
        <f t="shared" si="2241"/>
        <v>0</v>
      </c>
      <c r="AL666" s="21">
        <f t="shared" si="2242"/>
        <v>-81.593000000000004</v>
      </c>
      <c r="AM666" s="21">
        <f t="shared" si="2243"/>
        <v>0</v>
      </c>
      <c r="AN666" s="21">
        <f t="shared" si="2244"/>
        <v>0</v>
      </c>
      <c r="AO666" s="21">
        <f t="shared" si="2245"/>
        <v>0</v>
      </c>
      <c r="AP666" s="21">
        <f t="shared" si="2246"/>
        <v>0</v>
      </c>
      <c r="AQ666" s="21">
        <f t="shared" si="2247"/>
        <v>0</v>
      </c>
      <c r="AR666" s="21">
        <f t="shared" si="2248"/>
        <v>0</v>
      </c>
      <c r="AS666" s="21">
        <f t="shared" si="2076"/>
        <v>16075.315999999997</v>
      </c>
      <c r="AT666" s="21">
        <f t="shared" si="2077"/>
        <v>12529.041999999999</v>
      </c>
      <c r="AU666" s="21">
        <f t="shared" si="2078"/>
        <v>11062.1</v>
      </c>
      <c r="AV666" s="21">
        <f t="shared" si="2249"/>
        <v>0</v>
      </c>
      <c r="AW666" s="21">
        <f t="shared" si="2250"/>
        <v>0</v>
      </c>
      <c r="AX666" s="21">
        <f t="shared" si="2251"/>
        <v>0</v>
      </c>
      <c r="AY666" s="21">
        <f t="shared" si="2079"/>
        <v>16075.315999999997</v>
      </c>
      <c r="AZ666" s="21">
        <f t="shared" si="2080"/>
        <v>12529.041999999999</v>
      </c>
      <c r="BA666" s="21">
        <f t="shared" si="2081"/>
        <v>11062.1</v>
      </c>
      <c r="BB666" s="21">
        <f t="shared" si="2252"/>
        <v>0</v>
      </c>
      <c r="BC666" s="21">
        <f t="shared" si="2253"/>
        <v>0</v>
      </c>
      <c r="BD666" s="21">
        <f t="shared" si="2254"/>
        <v>0</v>
      </c>
      <c r="BE666" s="21">
        <f t="shared" si="2255"/>
        <v>0</v>
      </c>
      <c r="BF666" s="21">
        <f t="shared" si="2256"/>
        <v>0</v>
      </c>
      <c r="BG666" s="21">
        <f t="shared" si="2257"/>
        <v>0</v>
      </c>
      <c r="BH666" s="21">
        <f t="shared" si="2258"/>
        <v>0</v>
      </c>
      <c r="BI666" s="21">
        <f t="shared" si="2259"/>
        <v>0</v>
      </c>
      <c r="BJ666" s="21">
        <f t="shared" si="2260"/>
        <v>0</v>
      </c>
      <c r="BK666" s="21">
        <f t="shared" si="2261"/>
        <v>0</v>
      </c>
      <c r="BL666" s="21">
        <f t="shared" si="2073"/>
        <v>16075.315999999997</v>
      </c>
      <c r="BM666" s="21">
        <f t="shared" si="2074"/>
        <v>12529.041999999999</v>
      </c>
      <c r="BN666" s="21">
        <f t="shared" si="2075"/>
        <v>11062.1</v>
      </c>
      <c r="BO666" s="21">
        <f t="shared" si="2262"/>
        <v>0</v>
      </c>
      <c r="BP666" s="22"/>
      <c r="BQ666" s="18"/>
      <c r="BR666" s="18"/>
      <c r="BS666" s="18"/>
      <c r="BT666" s="18"/>
      <c r="BU666" s="18"/>
      <c r="BV666" s="18"/>
      <c r="BW666" s="18"/>
      <c r="BX666" s="18"/>
      <c r="BY666" s="18"/>
    </row>
    <row r="667" s="23" customFormat="1">
      <c r="A667" s="24" t="s">
        <v>429</v>
      </c>
      <c r="B667" s="24" t="s">
        <v>60</v>
      </c>
      <c r="C667" s="24" t="s">
        <v>62</v>
      </c>
      <c r="D667" s="24"/>
      <c r="E667" s="34"/>
      <c r="F667" s="25" t="s">
        <v>63</v>
      </c>
      <c r="G667" s="26">
        <f>G668+G673+G685</f>
        <v>14514.599999999999</v>
      </c>
      <c r="H667" s="26">
        <f>H668+H673+H685</f>
        <v>10972.4</v>
      </c>
      <c r="I667" s="26">
        <f>I668+I673+I685</f>
        <v>11062.1</v>
      </c>
      <c r="J667" s="26">
        <f>J668+J673+J685</f>
        <v>0</v>
      </c>
      <c r="K667" s="26">
        <f>K668+K673+K685</f>
        <v>0</v>
      </c>
      <c r="L667" s="26">
        <f>L668+L673+L685</f>
        <v>0</v>
      </c>
      <c r="M667" s="26">
        <f t="shared" si="2174"/>
        <v>14514.599999999999</v>
      </c>
      <c r="N667" s="26">
        <f t="shared" si="2175"/>
        <v>10972.4</v>
      </c>
      <c r="O667" s="26">
        <f t="shared" si="2176"/>
        <v>11062.1</v>
      </c>
      <c r="P667" s="26">
        <f>P668+P673+P685</f>
        <v>0</v>
      </c>
      <c r="Q667" s="26">
        <f>Q668+Q673+Q685</f>
        <v>0</v>
      </c>
      <c r="R667" s="26">
        <f>R668+R673+R685</f>
        <v>1642.309</v>
      </c>
      <c r="S667" s="26">
        <f>S668+S673+S685</f>
        <v>0</v>
      </c>
      <c r="T667" s="26">
        <f>T668+T673+T685</f>
        <v>0</v>
      </c>
      <c r="U667" s="26">
        <f>U668+U673+U685</f>
        <v>0</v>
      </c>
      <c r="V667" s="26">
        <f>V668+V673+V685</f>
        <v>1556.6420000000001</v>
      </c>
      <c r="W667" s="26">
        <f>W668+W673+W685</f>
        <v>0</v>
      </c>
      <c r="X667" s="26">
        <f>X668+X673+X685</f>
        <v>0</v>
      </c>
      <c r="Y667" s="26">
        <f>Y668+Y673+Y685</f>
        <v>0</v>
      </c>
      <c r="Z667" s="26">
        <f>Z668+Z673+Z685</f>
        <v>0</v>
      </c>
      <c r="AA667" s="26">
        <f>AA668+AA673+AA685</f>
        <v>0</v>
      </c>
      <c r="AB667" s="26">
        <f>AB668+AB673+AB685</f>
        <v>0</v>
      </c>
      <c r="AC667" s="26">
        <f t="shared" si="2125"/>
        <v>16156.908999999998</v>
      </c>
      <c r="AD667" s="26">
        <f t="shared" si="2126"/>
        <v>12529.041999999999</v>
      </c>
      <c r="AE667" s="26">
        <f t="shared" si="2127"/>
        <v>11062.1</v>
      </c>
      <c r="AF667" s="26">
        <f>AF668+AF673+AF685</f>
        <v>0</v>
      </c>
      <c r="AG667" s="26">
        <f t="shared" si="2128"/>
        <v>16156.908999999998</v>
      </c>
      <c r="AH667" s="26">
        <f t="shared" si="2129"/>
        <v>12529.041999999999</v>
      </c>
      <c r="AI667" s="26">
        <f t="shared" si="2130"/>
        <v>11062.1</v>
      </c>
      <c r="AJ667" s="26">
        <f>AJ668+AJ673+AJ685</f>
        <v>0</v>
      </c>
      <c r="AK667" s="26">
        <f>AK668+AK673+AK685</f>
        <v>0</v>
      </c>
      <c r="AL667" s="26">
        <f>AL668+AL673+AL685</f>
        <v>-81.593000000000004</v>
      </c>
      <c r="AM667" s="26">
        <f>AM668+AM673+AM685</f>
        <v>0</v>
      </c>
      <c r="AN667" s="26">
        <f>AN668+AN673+AN685</f>
        <v>0</v>
      </c>
      <c r="AO667" s="26">
        <f>AO668+AO673+AO685</f>
        <v>0</v>
      </c>
      <c r="AP667" s="26">
        <f>AP668+AP673+AP685</f>
        <v>0</v>
      </c>
      <c r="AQ667" s="26">
        <f>AQ668+AQ673+AQ685</f>
        <v>0</v>
      </c>
      <c r="AR667" s="26">
        <f>AR668+AR673+AR685</f>
        <v>0</v>
      </c>
      <c r="AS667" s="26">
        <f t="shared" si="2076"/>
        <v>16075.315999999997</v>
      </c>
      <c r="AT667" s="26">
        <f t="shared" si="2077"/>
        <v>12529.041999999999</v>
      </c>
      <c r="AU667" s="26">
        <f t="shared" si="2078"/>
        <v>11062.1</v>
      </c>
      <c r="AV667" s="26">
        <f>AV668+AV673+AV685</f>
        <v>0</v>
      </c>
      <c r="AW667" s="26">
        <f>AW668+AW673+AW685</f>
        <v>0</v>
      </c>
      <c r="AX667" s="26">
        <f>AX668+AX673+AX685</f>
        <v>0</v>
      </c>
      <c r="AY667" s="26">
        <f t="shared" si="2079"/>
        <v>16075.315999999997</v>
      </c>
      <c r="AZ667" s="26">
        <f t="shared" si="2080"/>
        <v>12529.041999999999</v>
      </c>
      <c r="BA667" s="26">
        <f t="shared" si="2081"/>
        <v>11062.1</v>
      </c>
      <c r="BB667" s="26">
        <f>BB668+BB673+BB685</f>
        <v>0</v>
      </c>
      <c r="BC667" s="26">
        <f>BC668+BC673+BC685</f>
        <v>0</v>
      </c>
      <c r="BD667" s="26">
        <f>BD668+BD673+BD685</f>
        <v>0</v>
      </c>
      <c r="BE667" s="26">
        <f>BE668+BE673+BE685</f>
        <v>0</v>
      </c>
      <c r="BF667" s="26">
        <f>BF668+BF673+BF685</f>
        <v>0</v>
      </c>
      <c r="BG667" s="26">
        <f>BG668+BG673+BG685</f>
        <v>0</v>
      </c>
      <c r="BH667" s="26">
        <f>BH668+BH673+BH685</f>
        <v>0</v>
      </c>
      <c r="BI667" s="26">
        <f>BI668+BI673+BI685</f>
        <v>0</v>
      </c>
      <c r="BJ667" s="26">
        <f>BJ668+BJ673+BJ685</f>
        <v>0</v>
      </c>
      <c r="BK667" s="26">
        <f>BK668+BK673+BK685</f>
        <v>0</v>
      </c>
      <c r="BL667" s="26">
        <f t="shared" si="2073"/>
        <v>16075.315999999997</v>
      </c>
      <c r="BM667" s="26">
        <f t="shared" si="2074"/>
        <v>12529.041999999999</v>
      </c>
      <c r="BN667" s="26">
        <f t="shared" si="2075"/>
        <v>11062.1</v>
      </c>
      <c r="BO667" s="26">
        <f>BO668+BO673+BO685</f>
        <v>0</v>
      </c>
      <c r="BP667" s="27"/>
      <c r="BQ667" s="23"/>
      <c r="BR667" s="23"/>
      <c r="BS667" s="23"/>
      <c r="BT667" s="23"/>
      <c r="BU667" s="23"/>
      <c r="BV667" s="23"/>
      <c r="BW667" s="23"/>
      <c r="BX667" s="23"/>
      <c r="BY667" s="23"/>
    </row>
    <row r="668" ht="31.5">
      <c r="A668" s="28" t="s">
        <v>429</v>
      </c>
      <c r="B668" s="28" t="s">
        <v>60</v>
      </c>
      <c r="C668" s="28" t="s">
        <v>62</v>
      </c>
      <c r="D668" s="28" t="s">
        <v>64</v>
      </c>
      <c r="E668" s="35"/>
      <c r="F668" s="29" t="s">
        <v>65</v>
      </c>
      <c r="G668" s="30">
        <f t="shared" ref="G668:G671" si="2263">G669</f>
        <v>118.3</v>
      </c>
      <c r="H668" s="30">
        <f t="shared" ref="H668:H671" si="2264">H669</f>
        <v>118.3</v>
      </c>
      <c r="I668" s="30">
        <f t="shared" ref="I668:I671" si="2265">I669</f>
        <v>118.3</v>
      </c>
      <c r="J668" s="30">
        <f t="shared" ref="J668:J671" si="2266">J669</f>
        <v>0</v>
      </c>
      <c r="K668" s="30">
        <f t="shared" ref="K668:K671" si="2267">K669</f>
        <v>0</v>
      </c>
      <c r="L668" s="30">
        <f t="shared" ref="L668:L671" si="2268">L669</f>
        <v>0</v>
      </c>
      <c r="M668" s="30">
        <f t="shared" si="2174"/>
        <v>118.3</v>
      </c>
      <c r="N668" s="30">
        <f t="shared" si="2175"/>
        <v>118.3</v>
      </c>
      <c r="O668" s="30">
        <f t="shared" si="2176"/>
        <v>118.3</v>
      </c>
      <c r="P668" s="30">
        <f t="shared" ref="P668:P671" si="2269">P669</f>
        <v>0</v>
      </c>
      <c r="Q668" s="30">
        <f t="shared" ref="Q668:Q671" si="2270">Q669</f>
        <v>0</v>
      </c>
      <c r="R668" s="30">
        <f t="shared" ref="R668:R671" si="2271">R669</f>
        <v>0</v>
      </c>
      <c r="S668" s="30">
        <f t="shared" ref="S668:S671" si="2272">S669</f>
        <v>0</v>
      </c>
      <c r="T668" s="30">
        <f t="shared" ref="T668:T671" si="2273">T669</f>
        <v>0</v>
      </c>
      <c r="U668" s="30">
        <f t="shared" ref="U668:U671" si="2274">U669</f>
        <v>0</v>
      </c>
      <c r="V668" s="30">
        <f t="shared" ref="V668:V671" si="2275">V669</f>
        <v>0</v>
      </c>
      <c r="W668" s="30">
        <f t="shared" ref="W668:W671" si="2276">W669</f>
        <v>0</v>
      </c>
      <c r="X668" s="30">
        <f t="shared" ref="X668:X671" si="2277">X669</f>
        <v>0</v>
      </c>
      <c r="Y668" s="30">
        <f t="shared" ref="Y668:Y671" si="2278">Y669</f>
        <v>0</v>
      </c>
      <c r="Z668" s="30">
        <f t="shared" ref="Z668:Z671" si="2279">Z669</f>
        <v>0</v>
      </c>
      <c r="AA668" s="30">
        <f t="shared" ref="AA668:AA671" si="2280">AA669</f>
        <v>0</v>
      </c>
      <c r="AB668" s="30">
        <f t="shared" ref="AB668:AB671" si="2281">AB669</f>
        <v>0</v>
      </c>
      <c r="AC668" s="30">
        <f t="shared" si="2125"/>
        <v>118.3</v>
      </c>
      <c r="AD668" s="30">
        <f t="shared" si="2126"/>
        <v>118.3</v>
      </c>
      <c r="AE668" s="30">
        <f t="shared" si="2127"/>
        <v>118.3</v>
      </c>
      <c r="AF668" s="30">
        <f t="shared" ref="AF668:AF671" si="2282">AF669</f>
        <v>0</v>
      </c>
      <c r="AG668" s="30">
        <f t="shared" si="2128"/>
        <v>118.3</v>
      </c>
      <c r="AH668" s="30">
        <f t="shared" si="2129"/>
        <v>118.3</v>
      </c>
      <c r="AI668" s="30">
        <f t="shared" si="2130"/>
        <v>118.3</v>
      </c>
      <c r="AJ668" s="30">
        <f t="shared" ref="AJ668:AJ671" si="2283">AJ669</f>
        <v>0</v>
      </c>
      <c r="AK668" s="30">
        <f t="shared" ref="AK668:AK671" si="2284">AK669</f>
        <v>0</v>
      </c>
      <c r="AL668" s="30">
        <f t="shared" ref="AL668:AL671" si="2285">AL669</f>
        <v>0</v>
      </c>
      <c r="AM668" s="30">
        <f t="shared" ref="AM668:AM671" si="2286">AM669</f>
        <v>0</v>
      </c>
      <c r="AN668" s="30">
        <f t="shared" ref="AN668:AN671" si="2287">AN669</f>
        <v>0</v>
      </c>
      <c r="AO668" s="30">
        <f t="shared" ref="AO668:AO671" si="2288">AO669</f>
        <v>0</v>
      </c>
      <c r="AP668" s="30">
        <f t="shared" ref="AP668:AP671" si="2289">AP669</f>
        <v>0</v>
      </c>
      <c r="AQ668" s="30">
        <f t="shared" ref="AQ668:AQ671" si="2290">AQ669</f>
        <v>0</v>
      </c>
      <c r="AR668" s="30">
        <f t="shared" ref="AR668:AR671" si="2291">AR669</f>
        <v>0</v>
      </c>
      <c r="AS668" s="30">
        <f t="shared" si="2076"/>
        <v>118.3</v>
      </c>
      <c r="AT668" s="30">
        <f t="shared" si="2077"/>
        <v>118.3</v>
      </c>
      <c r="AU668" s="30">
        <f t="shared" si="2078"/>
        <v>118.3</v>
      </c>
      <c r="AV668" s="30">
        <f t="shared" ref="AV668:AV671" si="2292">AV669</f>
        <v>0</v>
      </c>
      <c r="AW668" s="30">
        <f t="shared" ref="AW668:AW671" si="2293">AW669</f>
        <v>0</v>
      </c>
      <c r="AX668" s="30">
        <f t="shared" ref="AX668:AX671" si="2294">AX669</f>
        <v>0</v>
      </c>
      <c r="AY668" s="30">
        <f t="shared" si="2079"/>
        <v>118.3</v>
      </c>
      <c r="AZ668" s="30">
        <f t="shared" si="2080"/>
        <v>118.3</v>
      </c>
      <c r="BA668" s="30">
        <f t="shared" si="2081"/>
        <v>118.3</v>
      </c>
      <c r="BB668" s="30">
        <f t="shared" ref="BB668:BB671" si="2295">BB669</f>
        <v>0</v>
      </c>
      <c r="BC668" s="30">
        <f t="shared" ref="BC668:BC671" si="2296">BC669</f>
        <v>0</v>
      </c>
      <c r="BD668" s="30">
        <f t="shared" ref="BD668:BD671" si="2297">BD669</f>
        <v>0</v>
      </c>
      <c r="BE668" s="30">
        <f t="shared" ref="BE668:BE671" si="2298">BE669</f>
        <v>0</v>
      </c>
      <c r="BF668" s="30">
        <f t="shared" ref="BF668:BF671" si="2299">BF669</f>
        <v>0</v>
      </c>
      <c r="BG668" s="30">
        <f t="shared" ref="BG668:BG671" si="2300">BG669</f>
        <v>0</v>
      </c>
      <c r="BH668" s="30">
        <f t="shared" ref="BH668:BH671" si="2301">BH669</f>
        <v>0</v>
      </c>
      <c r="BI668" s="30">
        <f t="shared" ref="BI668:BI671" si="2302">BI669</f>
        <v>0</v>
      </c>
      <c r="BJ668" s="30">
        <f t="shared" ref="BJ668:BJ671" si="2303">BJ669</f>
        <v>0</v>
      </c>
      <c r="BK668" s="30">
        <f t="shared" ref="BK668:BK671" si="2304">BK669</f>
        <v>0</v>
      </c>
      <c r="BL668" s="30">
        <f t="shared" si="2073"/>
        <v>118.3</v>
      </c>
      <c r="BM668" s="30">
        <f t="shared" si="2074"/>
        <v>118.3</v>
      </c>
      <c r="BN668" s="30">
        <f t="shared" si="2075"/>
        <v>118.3</v>
      </c>
      <c r="BO668" s="30">
        <f t="shared" ref="BO668:BO671" si="2305">BO669</f>
        <v>0</v>
      </c>
      <c r="BP668" s="31"/>
      <c r="BQ668" s="1"/>
      <c r="BR668" s="1"/>
      <c r="BS668" s="1"/>
      <c r="BT668" s="1"/>
      <c r="BU668" s="1"/>
      <c r="BV668" s="1"/>
      <c r="BW668" s="1"/>
      <c r="BX668" s="1"/>
      <c r="BY668" s="1"/>
    </row>
    <row r="669">
      <c r="A669" s="28" t="s">
        <v>429</v>
      </c>
      <c r="B669" s="28" t="s">
        <v>60</v>
      </c>
      <c r="C669" s="28" t="s">
        <v>62</v>
      </c>
      <c r="D669" s="28" t="s">
        <v>66</v>
      </c>
      <c r="E669" s="35"/>
      <c r="F669" s="29" t="s">
        <v>33</v>
      </c>
      <c r="G669" s="30">
        <f t="shared" si="2263"/>
        <v>118.3</v>
      </c>
      <c r="H669" s="30">
        <f t="shared" si="2264"/>
        <v>118.3</v>
      </c>
      <c r="I669" s="30">
        <f t="shared" si="2265"/>
        <v>118.3</v>
      </c>
      <c r="J669" s="30">
        <f t="shared" si="2266"/>
        <v>0</v>
      </c>
      <c r="K669" s="30">
        <f t="shared" si="2267"/>
        <v>0</v>
      </c>
      <c r="L669" s="30">
        <f t="shared" si="2268"/>
        <v>0</v>
      </c>
      <c r="M669" s="30">
        <f t="shared" si="2174"/>
        <v>118.3</v>
      </c>
      <c r="N669" s="30">
        <f t="shared" si="2175"/>
        <v>118.3</v>
      </c>
      <c r="O669" s="30">
        <f t="shared" si="2176"/>
        <v>118.3</v>
      </c>
      <c r="P669" s="30">
        <f t="shared" si="2269"/>
        <v>0</v>
      </c>
      <c r="Q669" s="30">
        <f t="shared" si="2270"/>
        <v>0</v>
      </c>
      <c r="R669" s="30">
        <f t="shared" si="2271"/>
        <v>0</v>
      </c>
      <c r="S669" s="30">
        <f t="shared" si="2272"/>
        <v>0</v>
      </c>
      <c r="T669" s="30">
        <f t="shared" si="2273"/>
        <v>0</v>
      </c>
      <c r="U669" s="30">
        <f t="shared" si="2274"/>
        <v>0</v>
      </c>
      <c r="V669" s="30">
        <f t="shared" si="2275"/>
        <v>0</v>
      </c>
      <c r="W669" s="30">
        <f t="shared" si="2276"/>
        <v>0</v>
      </c>
      <c r="X669" s="30">
        <f t="shared" si="2277"/>
        <v>0</v>
      </c>
      <c r="Y669" s="30">
        <f t="shared" si="2278"/>
        <v>0</v>
      </c>
      <c r="Z669" s="30">
        <f t="shared" si="2279"/>
        <v>0</v>
      </c>
      <c r="AA669" s="30">
        <f t="shared" si="2280"/>
        <v>0</v>
      </c>
      <c r="AB669" s="30">
        <f t="shared" si="2281"/>
        <v>0</v>
      </c>
      <c r="AC669" s="30">
        <f t="shared" si="2125"/>
        <v>118.3</v>
      </c>
      <c r="AD669" s="30">
        <f t="shared" si="2126"/>
        <v>118.3</v>
      </c>
      <c r="AE669" s="30">
        <f t="shared" si="2127"/>
        <v>118.3</v>
      </c>
      <c r="AF669" s="30">
        <f t="shared" si="2282"/>
        <v>0</v>
      </c>
      <c r="AG669" s="30">
        <f t="shared" si="2128"/>
        <v>118.3</v>
      </c>
      <c r="AH669" s="30">
        <f t="shared" si="2129"/>
        <v>118.3</v>
      </c>
      <c r="AI669" s="30">
        <f t="shared" si="2130"/>
        <v>118.3</v>
      </c>
      <c r="AJ669" s="30">
        <f t="shared" si="2283"/>
        <v>0</v>
      </c>
      <c r="AK669" s="30">
        <f t="shared" si="2284"/>
        <v>0</v>
      </c>
      <c r="AL669" s="30">
        <f t="shared" si="2285"/>
        <v>0</v>
      </c>
      <c r="AM669" s="30">
        <f t="shared" si="2286"/>
        <v>0</v>
      </c>
      <c r="AN669" s="30">
        <f t="shared" si="2287"/>
        <v>0</v>
      </c>
      <c r="AO669" s="30">
        <f t="shared" si="2288"/>
        <v>0</v>
      </c>
      <c r="AP669" s="30">
        <f t="shared" si="2289"/>
        <v>0</v>
      </c>
      <c r="AQ669" s="30">
        <f t="shared" si="2290"/>
        <v>0</v>
      </c>
      <c r="AR669" s="30">
        <f t="shared" si="2291"/>
        <v>0</v>
      </c>
      <c r="AS669" s="30">
        <f t="shared" si="2076"/>
        <v>118.3</v>
      </c>
      <c r="AT669" s="30">
        <f t="shared" si="2077"/>
        <v>118.3</v>
      </c>
      <c r="AU669" s="30">
        <f t="shared" si="2078"/>
        <v>118.3</v>
      </c>
      <c r="AV669" s="30">
        <f t="shared" si="2292"/>
        <v>0</v>
      </c>
      <c r="AW669" s="30">
        <f t="shared" si="2293"/>
        <v>0</v>
      </c>
      <c r="AX669" s="30">
        <f t="shared" si="2294"/>
        <v>0</v>
      </c>
      <c r="AY669" s="30">
        <f t="shared" si="2079"/>
        <v>118.3</v>
      </c>
      <c r="AZ669" s="30">
        <f t="shared" si="2080"/>
        <v>118.3</v>
      </c>
      <c r="BA669" s="30">
        <f t="shared" si="2081"/>
        <v>118.3</v>
      </c>
      <c r="BB669" s="30">
        <f t="shared" si="2295"/>
        <v>0</v>
      </c>
      <c r="BC669" s="30">
        <f t="shared" si="2296"/>
        <v>0</v>
      </c>
      <c r="BD669" s="30">
        <f t="shared" si="2297"/>
        <v>0</v>
      </c>
      <c r="BE669" s="30">
        <f t="shared" si="2298"/>
        <v>0</v>
      </c>
      <c r="BF669" s="30">
        <f t="shared" si="2299"/>
        <v>0</v>
      </c>
      <c r="BG669" s="30">
        <f t="shared" si="2300"/>
        <v>0</v>
      </c>
      <c r="BH669" s="30">
        <f t="shared" si="2301"/>
        <v>0</v>
      </c>
      <c r="BI669" s="30">
        <f t="shared" si="2302"/>
        <v>0</v>
      </c>
      <c r="BJ669" s="30">
        <f t="shared" si="2303"/>
        <v>0</v>
      </c>
      <c r="BK669" s="30">
        <f t="shared" si="2304"/>
        <v>0</v>
      </c>
      <c r="BL669" s="30">
        <f t="shared" si="2073"/>
        <v>118.3</v>
      </c>
      <c r="BM669" s="30">
        <f t="shared" si="2074"/>
        <v>118.3</v>
      </c>
      <c r="BN669" s="30">
        <f t="shared" si="2075"/>
        <v>118.3</v>
      </c>
      <c r="BO669" s="30">
        <f t="shared" si="2305"/>
        <v>0</v>
      </c>
      <c r="BP669" s="31"/>
      <c r="BQ669" s="1"/>
      <c r="BR669" s="1"/>
      <c r="BS669" s="1"/>
      <c r="BT669" s="1"/>
      <c r="BU669" s="1"/>
      <c r="BV669" s="1"/>
      <c r="BW669" s="1"/>
      <c r="BX669" s="1"/>
      <c r="BY669" s="1"/>
    </row>
    <row r="670" ht="31.5">
      <c r="A670" s="28" t="s">
        <v>429</v>
      </c>
      <c r="B670" s="28" t="s">
        <v>60</v>
      </c>
      <c r="C670" s="28" t="s">
        <v>62</v>
      </c>
      <c r="D670" s="28" t="s">
        <v>67</v>
      </c>
      <c r="E670" s="35"/>
      <c r="F670" s="29" t="s">
        <v>68</v>
      </c>
      <c r="G670" s="30">
        <f t="shared" si="2263"/>
        <v>118.3</v>
      </c>
      <c r="H670" s="30">
        <f t="shared" si="2264"/>
        <v>118.3</v>
      </c>
      <c r="I670" s="30">
        <f t="shared" si="2265"/>
        <v>118.3</v>
      </c>
      <c r="J670" s="30">
        <f t="shared" si="2266"/>
        <v>0</v>
      </c>
      <c r="K670" s="30">
        <f t="shared" si="2267"/>
        <v>0</v>
      </c>
      <c r="L670" s="30">
        <f t="shared" si="2268"/>
        <v>0</v>
      </c>
      <c r="M670" s="30">
        <f t="shared" si="2174"/>
        <v>118.3</v>
      </c>
      <c r="N670" s="30">
        <f t="shared" si="2175"/>
        <v>118.3</v>
      </c>
      <c r="O670" s="30">
        <f t="shared" si="2176"/>
        <v>118.3</v>
      </c>
      <c r="P670" s="30">
        <f t="shared" si="2269"/>
        <v>0</v>
      </c>
      <c r="Q670" s="30">
        <f t="shared" si="2270"/>
        <v>0</v>
      </c>
      <c r="R670" s="30">
        <f t="shared" si="2271"/>
        <v>0</v>
      </c>
      <c r="S670" s="30">
        <f t="shared" si="2272"/>
        <v>0</v>
      </c>
      <c r="T670" s="30">
        <f t="shared" si="2273"/>
        <v>0</v>
      </c>
      <c r="U670" s="30">
        <f t="shared" si="2274"/>
        <v>0</v>
      </c>
      <c r="V670" s="30">
        <f t="shared" si="2275"/>
        <v>0</v>
      </c>
      <c r="W670" s="30">
        <f t="shared" si="2276"/>
        <v>0</v>
      </c>
      <c r="X670" s="30">
        <f t="shared" si="2277"/>
        <v>0</v>
      </c>
      <c r="Y670" s="30">
        <f t="shared" si="2278"/>
        <v>0</v>
      </c>
      <c r="Z670" s="30">
        <f t="shared" si="2279"/>
        <v>0</v>
      </c>
      <c r="AA670" s="30">
        <f t="shared" si="2280"/>
        <v>0</v>
      </c>
      <c r="AB670" s="30">
        <f t="shared" si="2281"/>
        <v>0</v>
      </c>
      <c r="AC670" s="30">
        <f t="shared" si="2125"/>
        <v>118.3</v>
      </c>
      <c r="AD670" s="30">
        <f t="shared" si="2126"/>
        <v>118.3</v>
      </c>
      <c r="AE670" s="30">
        <f t="shared" si="2127"/>
        <v>118.3</v>
      </c>
      <c r="AF670" s="30">
        <f t="shared" si="2282"/>
        <v>0</v>
      </c>
      <c r="AG670" s="30">
        <f t="shared" si="2128"/>
        <v>118.3</v>
      </c>
      <c r="AH670" s="30">
        <f t="shared" si="2129"/>
        <v>118.3</v>
      </c>
      <c r="AI670" s="30">
        <f t="shared" si="2130"/>
        <v>118.3</v>
      </c>
      <c r="AJ670" s="30">
        <f t="shared" si="2283"/>
        <v>0</v>
      </c>
      <c r="AK670" s="30">
        <f t="shared" si="2284"/>
        <v>0</v>
      </c>
      <c r="AL670" s="30">
        <f t="shared" si="2285"/>
        <v>0</v>
      </c>
      <c r="AM670" s="30">
        <f t="shared" si="2286"/>
        <v>0</v>
      </c>
      <c r="AN670" s="30">
        <f t="shared" si="2287"/>
        <v>0</v>
      </c>
      <c r="AO670" s="30">
        <f t="shared" si="2288"/>
        <v>0</v>
      </c>
      <c r="AP670" s="30">
        <f t="shared" si="2289"/>
        <v>0</v>
      </c>
      <c r="AQ670" s="30">
        <f t="shared" si="2290"/>
        <v>0</v>
      </c>
      <c r="AR670" s="30">
        <f t="shared" si="2291"/>
        <v>0</v>
      </c>
      <c r="AS670" s="30">
        <f t="shared" si="2076"/>
        <v>118.3</v>
      </c>
      <c r="AT670" s="30">
        <f t="shared" si="2077"/>
        <v>118.3</v>
      </c>
      <c r="AU670" s="30">
        <f t="shared" si="2078"/>
        <v>118.3</v>
      </c>
      <c r="AV670" s="30">
        <f t="shared" si="2292"/>
        <v>0</v>
      </c>
      <c r="AW670" s="30">
        <f t="shared" si="2293"/>
        <v>0</v>
      </c>
      <c r="AX670" s="30">
        <f t="shared" si="2294"/>
        <v>0</v>
      </c>
      <c r="AY670" s="30">
        <f t="shared" si="2079"/>
        <v>118.3</v>
      </c>
      <c r="AZ670" s="30">
        <f t="shared" si="2080"/>
        <v>118.3</v>
      </c>
      <c r="BA670" s="30">
        <f t="shared" si="2081"/>
        <v>118.3</v>
      </c>
      <c r="BB670" s="30">
        <f t="shared" si="2295"/>
        <v>0</v>
      </c>
      <c r="BC670" s="30">
        <f t="shared" si="2296"/>
        <v>0</v>
      </c>
      <c r="BD670" s="30">
        <f t="shared" si="2297"/>
        <v>0</v>
      </c>
      <c r="BE670" s="30">
        <f t="shared" si="2298"/>
        <v>0</v>
      </c>
      <c r="BF670" s="30">
        <f t="shared" si="2299"/>
        <v>0</v>
      </c>
      <c r="BG670" s="30">
        <f t="shared" si="2300"/>
        <v>0</v>
      </c>
      <c r="BH670" s="30">
        <f t="shared" si="2301"/>
        <v>0</v>
      </c>
      <c r="BI670" s="30">
        <f t="shared" si="2302"/>
        <v>0</v>
      </c>
      <c r="BJ670" s="30">
        <f t="shared" si="2303"/>
        <v>0</v>
      </c>
      <c r="BK670" s="30">
        <f t="shared" si="2304"/>
        <v>0</v>
      </c>
      <c r="BL670" s="30">
        <f t="shared" si="2073"/>
        <v>118.3</v>
      </c>
      <c r="BM670" s="30">
        <f t="shared" si="2074"/>
        <v>118.3</v>
      </c>
      <c r="BN670" s="30">
        <f t="shared" si="2075"/>
        <v>118.3</v>
      </c>
      <c r="BO670" s="30">
        <f t="shared" si="2305"/>
        <v>0</v>
      </c>
      <c r="BP670" s="31"/>
      <c r="BQ670" s="1"/>
      <c r="BR670" s="1"/>
      <c r="BS670" s="1"/>
      <c r="BT670" s="1"/>
      <c r="BU670" s="1"/>
      <c r="BV670" s="1"/>
      <c r="BW670" s="1"/>
      <c r="BX670" s="1"/>
      <c r="BY670" s="1"/>
    </row>
    <row r="671" ht="47.25">
      <c r="A671" s="28" t="s">
        <v>429</v>
      </c>
      <c r="B671" s="28" t="s">
        <v>60</v>
      </c>
      <c r="C671" s="28" t="s">
        <v>62</v>
      </c>
      <c r="D671" s="28" t="s">
        <v>474</v>
      </c>
      <c r="E671" s="35"/>
      <c r="F671" s="29" t="s">
        <v>475</v>
      </c>
      <c r="G671" s="30">
        <f t="shared" si="2263"/>
        <v>118.3</v>
      </c>
      <c r="H671" s="30">
        <f t="shared" si="2264"/>
        <v>118.3</v>
      </c>
      <c r="I671" s="30">
        <f t="shared" si="2265"/>
        <v>118.3</v>
      </c>
      <c r="J671" s="30">
        <f t="shared" si="2266"/>
        <v>0</v>
      </c>
      <c r="K671" s="30">
        <f t="shared" si="2267"/>
        <v>0</v>
      </c>
      <c r="L671" s="30">
        <f t="shared" si="2268"/>
        <v>0</v>
      </c>
      <c r="M671" s="30">
        <f t="shared" si="2174"/>
        <v>118.3</v>
      </c>
      <c r="N671" s="30">
        <f t="shared" si="2175"/>
        <v>118.3</v>
      </c>
      <c r="O671" s="30">
        <f t="shared" si="2176"/>
        <v>118.3</v>
      </c>
      <c r="P671" s="30">
        <f t="shared" si="2269"/>
        <v>0</v>
      </c>
      <c r="Q671" s="30">
        <f t="shared" si="2270"/>
        <v>0</v>
      </c>
      <c r="R671" s="30">
        <f t="shared" si="2271"/>
        <v>0</v>
      </c>
      <c r="S671" s="30">
        <f t="shared" si="2272"/>
        <v>0</v>
      </c>
      <c r="T671" s="30">
        <f t="shared" si="2273"/>
        <v>0</v>
      </c>
      <c r="U671" s="30">
        <f t="shared" si="2274"/>
        <v>0</v>
      </c>
      <c r="V671" s="30">
        <f t="shared" si="2275"/>
        <v>0</v>
      </c>
      <c r="W671" s="30">
        <f t="shared" si="2276"/>
        <v>0</v>
      </c>
      <c r="X671" s="30">
        <f t="shared" si="2277"/>
        <v>0</v>
      </c>
      <c r="Y671" s="30">
        <f t="shared" si="2278"/>
        <v>0</v>
      </c>
      <c r="Z671" s="30">
        <f t="shared" si="2279"/>
        <v>0</v>
      </c>
      <c r="AA671" s="30">
        <f t="shared" si="2280"/>
        <v>0</v>
      </c>
      <c r="AB671" s="30">
        <f t="shared" si="2281"/>
        <v>0</v>
      </c>
      <c r="AC671" s="30">
        <f t="shared" si="2125"/>
        <v>118.3</v>
      </c>
      <c r="AD671" s="30">
        <f t="shared" si="2126"/>
        <v>118.3</v>
      </c>
      <c r="AE671" s="30">
        <f t="shared" si="2127"/>
        <v>118.3</v>
      </c>
      <c r="AF671" s="30">
        <f t="shared" si="2282"/>
        <v>0</v>
      </c>
      <c r="AG671" s="30">
        <f t="shared" si="2128"/>
        <v>118.3</v>
      </c>
      <c r="AH671" s="30">
        <f t="shared" si="2129"/>
        <v>118.3</v>
      </c>
      <c r="AI671" s="30">
        <f t="shared" si="2130"/>
        <v>118.3</v>
      </c>
      <c r="AJ671" s="30">
        <f t="shared" si="2283"/>
        <v>0</v>
      </c>
      <c r="AK671" s="30">
        <f t="shared" si="2284"/>
        <v>0</v>
      </c>
      <c r="AL671" s="30">
        <f t="shared" si="2285"/>
        <v>0</v>
      </c>
      <c r="AM671" s="30">
        <f t="shared" si="2286"/>
        <v>0</v>
      </c>
      <c r="AN671" s="30">
        <f t="shared" si="2287"/>
        <v>0</v>
      </c>
      <c r="AO671" s="30">
        <f t="shared" si="2288"/>
        <v>0</v>
      </c>
      <c r="AP671" s="30">
        <f t="shared" si="2289"/>
        <v>0</v>
      </c>
      <c r="AQ671" s="30">
        <f t="shared" si="2290"/>
        <v>0</v>
      </c>
      <c r="AR671" s="30">
        <f t="shared" si="2291"/>
        <v>0</v>
      </c>
      <c r="AS671" s="30">
        <f t="shared" si="2076"/>
        <v>118.3</v>
      </c>
      <c r="AT671" s="30">
        <f t="shared" si="2077"/>
        <v>118.3</v>
      </c>
      <c r="AU671" s="30">
        <f t="shared" si="2078"/>
        <v>118.3</v>
      </c>
      <c r="AV671" s="30">
        <f t="shared" si="2292"/>
        <v>0</v>
      </c>
      <c r="AW671" s="30">
        <f t="shared" si="2293"/>
        <v>0</v>
      </c>
      <c r="AX671" s="30">
        <f t="shared" si="2294"/>
        <v>0</v>
      </c>
      <c r="AY671" s="30">
        <f t="shared" si="2079"/>
        <v>118.3</v>
      </c>
      <c r="AZ671" s="30">
        <f t="shared" si="2080"/>
        <v>118.3</v>
      </c>
      <c r="BA671" s="30">
        <f t="shared" si="2081"/>
        <v>118.3</v>
      </c>
      <c r="BB671" s="30">
        <f t="shared" si="2295"/>
        <v>0</v>
      </c>
      <c r="BC671" s="30">
        <f t="shared" si="2296"/>
        <v>0</v>
      </c>
      <c r="BD671" s="30">
        <f t="shared" si="2297"/>
        <v>0</v>
      </c>
      <c r="BE671" s="30">
        <f t="shared" si="2298"/>
        <v>0</v>
      </c>
      <c r="BF671" s="30">
        <f t="shared" si="2299"/>
        <v>0</v>
      </c>
      <c r="BG671" s="30">
        <f t="shared" si="2300"/>
        <v>0</v>
      </c>
      <c r="BH671" s="30">
        <f t="shared" si="2301"/>
        <v>0</v>
      </c>
      <c r="BI671" s="30">
        <f t="shared" si="2302"/>
        <v>0</v>
      </c>
      <c r="BJ671" s="30">
        <f t="shared" si="2303"/>
        <v>0</v>
      </c>
      <c r="BK671" s="30">
        <f t="shared" si="2304"/>
        <v>0</v>
      </c>
      <c r="BL671" s="30">
        <f t="shared" si="2073"/>
        <v>118.3</v>
      </c>
      <c r="BM671" s="30">
        <f t="shared" si="2074"/>
        <v>118.3</v>
      </c>
      <c r="BN671" s="30">
        <f t="shared" si="2075"/>
        <v>118.3</v>
      </c>
      <c r="BO671" s="30">
        <f t="shared" si="2305"/>
        <v>0</v>
      </c>
      <c r="BP671" s="31"/>
      <c r="BQ671" s="1"/>
      <c r="BR671" s="1"/>
      <c r="BS671" s="1"/>
      <c r="BT671" s="1"/>
      <c r="BU671" s="1"/>
      <c r="BV671" s="1"/>
      <c r="BW671" s="1"/>
      <c r="BX671" s="1"/>
      <c r="BY671" s="1"/>
    </row>
    <row r="672" ht="31.5">
      <c r="A672" s="28" t="s">
        <v>429</v>
      </c>
      <c r="B672" s="28" t="s">
        <v>60</v>
      </c>
      <c r="C672" s="28" t="s">
        <v>62</v>
      </c>
      <c r="D672" s="28" t="s">
        <v>474</v>
      </c>
      <c r="E672" s="28" t="s">
        <v>38</v>
      </c>
      <c r="F672" s="29" t="s">
        <v>39</v>
      </c>
      <c r="G672" s="30">
        <v>118.3</v>
      </c>
      <c r="H672" s="30">
        <v>118.3</v>
      </c>
      <c r="I672" s="30">
        <v>118.3</v>
      </c>
      <c r="J672" s="30"/>
      <c r="K672" s="30"/>
      <c r="L672" s="30"/>
      <c r="M672" s="30">
        <f t="shared" si="2174"/>
        <v>118.3</v>
      </c>
      <c r="N672" s="30">
        <f t="shared" si="2175"/>
        <v>118.3</v>
      </c>
      <c r="O672" s="30">
        <f t="shared" si="2176"/>
        <v>118.3</v>
      </c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>
        <f t="shared" si="2125"/>
        <v>118.3</v>
      </c>
      <c r="AD672" s="30">
        <f t="shared" si="2126"/>
        <v>118.3</v>
      </c>
      <c r="AE672" s="30">
        <f t="shared" si="2127"/>
        <v>118.3</v>
      </c>
      <c r="AF672" s="30"/>
      <c r="AG672" s="30">
        <f t="shared" si="2128"/>
        <v>118.3</v>
      </c>
      <c r="AH672" s="30">
        <f t="shared" si="2129"/>
        <v>118.3</v>
      </c>
      <c r="AI672" s="30">
        <f t="shared" si="2130"/>
        <v>118.3</v>
      </c>
      <c r="AJ672" s="30"/>
      <c r="AK672" s="30"/>
      <c r="AL672" s="30"/>
      <c r="AM672" s="30"/>
      <c r="AN672" s="30"/>
      <c r="AO672" s="30"/>
      <c r="AP672" s="30"/>
      <c r="AQ672" s="30"/>
      <c r="AR672" s="30"/>
      <c r="AS672" s="30">
        <f t="shared" si="2076"/>
        <v>118.3</v>
      </c>
      <c r="AT672" s="30">
        <f t="shared" si="2077"/>
        <v>118.3</v>
      </c>
      <c r="AU672" s="30">
        <f t="shared" si="2078"/>
        <v>118.3</v>
      </c>
      <c r="AV672" s="30"/>
      <c r="AW672" s="30"/>
      <c r="AX672" s="30"/>
      <c r="AY672" s="30">
        <f t="shared" si="2079"/>
        <v>118.3</v>
      </c>
      <c r="AZ672" s="30">
        <f t="shared" si="2080"/>
        <v>118.3</v>
      </c>
      <c r="BA672" s="30">
        <f t="shared" si="2081"/>
        <v>118.3</v>
      </c>
      <c r="BB672" s="30"/>
      <c r="BC672" s="30"/>
      <c r="BD672" s="30"/>
      <c r="BE672" s="30"/>
      <c r="BF672" s="30"/>
      <c r="BG672" s="30"/>
      <c r="BH672" s="30"/>
      <c r="BI672" s="30"/>
      <c r="BJ672" s="30"/>
      <c r="BK672" s="30"/>
      <c r="BL672" s="30">
        <f t="shared" si="2073"/>
        <v>118.3</v>
      </c>
      <c r="BM672" s="30">
        <f t="shared" si="2074"/>
        <v>118.3</v>
      </c>
      <c r="BN672" s="30">
        <f t="shared" si="2075"/>
        <v>118.3</v>
      </c>
      <c r="BO672" s="30"/>
      <c r="BP672" s="31"/>
      <c r="BQ672" s="1"/>
      <c r="BR672" s="1"/>
      <c r="BS672" s="1"/>
      <c r="BT672" s="1"/>
      <c r="BU672" s="1"/>
      <c r="BV672" s="1"/>
      <c r="BW672" s="1"/>
      <c r="BX672" s="1"/>
      <c r="BY672" s="1"/>
    </row>
    <row r="673" ht="31.5">
      <c r="A673" s="28" t="s">
        <v>429</v>
      </c>
      <c r="B673" s="28" t="s">
        <v>60</v>
      </c>
      <c r="C673" s="28" t="s">
        <v>62</v>
      </c>
      <c r="D673" s="28" t="s">
        <v>465</v>
      </c>
      <c r="E673" s="35"/>
      <c r="F673" s="29" t="s">
        <v>466</v>
      </c>
      <c r="G673" s="30">
        <f>G674+G678</f>
        <v>12641.599999999999</v>
      </c>
      <c r="H673" s="30">
        <f>H674+H678</f>
        <v>9099.3999999999996</v>
      </c>
      <c r="I673" s="30">
        <f>I674+I678</f>
        <v>9189.1000000000004</v>
      </c>
      <c r="J673" s="30">
        <f>J674+J678</f>
        <v>0</v>
      </c>
      <c r="K673" s="30">
        <f>K674+K678</f>
        <v>0</v>
      </c>
      <c r="L673" s="30">
        <f>L674+L678</f>
        <v>0</v>
      </c>
      <c r="M673" s="30">
        <f t="shared" si="2174"/>
        <v>12641.599999999999</v>
      </c>
      <c r="N673" s="30">
        <f t="shared" si="2175"/>
        <v>9099.3999999999996</v>
      </c>
      <c r="O673" s="30">
        <f t="shared" si="2176"/>
        <v>9189.1000000000004</v>
      </c>
      <c r="P673" s="30">
        <f>P674+P678</f>
        <v>0</v>
      </c>
      <c r="Q673" s="30">
        <f>Q674+Q678</f>
        <v>0</v>
      </c>
      <c r="R673" s="30">
        <f>R674+R678</f>
        <v>1642.309</v>
      </c>
      <c r="S673" s="30">
        <f>S674+S678</f>
        <v>0</v>
      </c>
      <c r="T673" s="30">
        <f>T674+T678</f>
        <v>0</v>
      </c>
      <c r="U673" s="30">
        <f>U674+U678</f>
        <v>0</v>
      </c>
      <c r="V673" s="30">
        <f>V674+V678</f>
        <v>1556.6420000000001</v>
      </c>
      <c r="W673" s="30">
        <f>W674+W678</f>
        <v>0</v>
      </c>
      <c r="X673" s="30">
        <f>X674+X678</f>
        <v>0</v>
      </c>
      <c r="Y673" s="30">
        <f>Y674+Y678</f>
        <v>0</v>
      </c>
      <c r="Z673" s="30">
        <f>Z674+Z678</f>
        <v>0</v>
      </c>
      <c r="AA673" s="30">
        <f>AA674+AA678</f>
        <v>0</v>
      </c>
      <c r="AB673" s="30">
        <f>AB674+AB678</f>
        <v>0</v>
      </c>
      <c r="AC673" s="30">
        <f t="shared" si="2125"/>
        <v>14283.908999999998</v>
      </c>
      <c r="AD673" s="30">
        <f t="shared" si="2126"/>
        <v>10656.041999999999</v>
      </c>
      <c r="AE673" s="30">
        <f t="shared" si="2127"/>
        <v>9189.1000000000004</v>
      </c>
      <c r="AF673" s="30">
        <f>AF674+AF678</f>
        <v>0</v>
      </c>
      <c r="AG673" s="30">
        <f t="shared" si="2128"/>
        <v>14283.908999999998</v>
      </c>
      <c r="AH673" s="30">
        <f t="shared" si="2129"/>
        <v>10656.041999999999</v>
      </c>
      <c r="AI673" s="30">
        <f t="shared" si="2130"/>
        <v>9189.1000000000004</v>
      </c>
      <c r="AJ673" s="30">
        <f>AJ674+AJ678</f>
        <v>0</v>
      </c>
      <c r="AK673" s="30">
        <f>AK674+AK678</f>
        <v>0</v>
      </c>
      <c r="AL673" s="30">
        <f>AL674+AL678</f>
        <v>0</v>
      </c>
      <c r="AM673" s="30">
        <f>AM674+AM678</f>
        <v>0</v>
      </c>
      <c r="AN673" s="30">
        <f>AN674+AN678</f>
        <v>0</v>
      </c>
      <c r="AO673" s="30">
        <f>AO674+AO678</f>
        <v>0</v>
      </c>
      <c r="AP673" s="30">
        <f>AP674+AP678</f>
        <v>0</v>
      </c>
      <c r="AQ673" s="30">
        <f>AQ674+AQ678</f>
        <v>0</v>
      </c>
      <c r="AR673" s="30">
        <f>AR674+AR678</f>
        <v>0</v>
      </c>
      <c r="AS673" s="30">
        <f t="shared" si="2076"/>
        <v>14283.908999999998</v>
      </c>
      <c r="AT673" s="30">
        <f t="shared" si="2077"/>
        <v>10656.041999999999</v>
      </c>
      <c r="AU673" s="30">
        <f t="shared" si="2078"/>
        <v>9189.1000000000004</v>
      </c>
      <c r="AV673" s="30">
        <f>AV674+AV678</f>
        <v>0</v>
      </c>
      <c r="AW673" s="30">
        <f>AW674+AW678</f>
        <v>0</v>
      </c>
      <c r="AX673" s="30">
        <f>AX674+AX678</f>
        <v>0</v>
      </c>
      <c r="AY673" s="30">
        <f t="shared" si="2079"/>
        <v>14283.908999999998</v>
      </c>
      <c r="AZ673" s="30">
        <f t="shared" si="2080"/>
        <v>10656.041999999999</v>
      </c>
      <c r="BA673" s="30">
        <f t="shared" si="2081"/>
        <v>9189.1000000000004</v>
      </c>
      <c r="BB673" s="30">
        <f>BB674+BB678</f>
        <v>0</v>
      </c>
      <c r="BC673" s="30">
        <f>BC674+BC678</f>
        <v>0</v>
      </c>
      <c r="BD673" s="30">
        <f>BD674+BD678</f>
        <v>0</v>
      </c>
      <c r="BE673" s="30">
        <f>BE674+BE678</f>
        <v>0</v>
      </c>
      <c r="BF673" s="30">
        <f>BF674+BF678</f>
        <v>0</v>
      </c>
      <c r="BG673" s="30">
        <f>BG674+BG678</f>
        <v>0</v>
      </c>
      <c r="BH673" s="30">
        <f>BH674+BH678</f>
        <v>0</v>
      </c>
      <c r="BI673" s="30">
        <f>BI674+BI678</f>
        <v>0</v>
      </c>
      <c r="BJ673" s="30">
        <f>BJ674+BJ678</f>
        <v>0</v>
      </c>
      <c r="BK673" s="30">
        <f>BK674+BK678</f>
        <v>0</v>
      </c>
      <c r="BL673" s="30">
        <f t="shared" si="2073"/>
        <v>14283.908999999998</v>
      </c>
      <c r="BM673" s="30">
        <f t="shared" si="2074"/>
        <v>10656.041999999999</v>
      </c>
      <c r="BN673" s="30">
        <f t="shared" si="2075"/>
        <v>9189.1000000000004</v>
      </c>
      <c r="BO673" s="30">
        <f>BO674+BO678</f>
        <v>0</v>
      </c>
      <c r="BP673" s="31"/>
      <c r="BQ673" s="1"/>
      <c r="BR673" s="1"/>
      <c r="BS673" s="1"/>
      <c r="BT673" s="1"/>
      <c r="BU673" s="1"/>
      <c r="BV673" s="1"/>
      <c r="BW673" s="1"/>
      <c r="BX673" s="1"/>
      <c r="BY673" s="1"/>
    </row>
    <row r="674">
      <c r="A674" s="28" t="s">
        <v>429</v>
      </c>
      <c r="B674" s="28" t="s">
        <v>60</v>
      </c>
      <c r="C674" s="28" t="s">
        <v>62</v>
      </c>
      <c r="D674" s="28" t="s">
        <v>467</v>
      </c>
      <c r="E674" s="35"/>
      <c r="F674" s="29" t="s">
        <v>440</v>
      </c>
      <c r="G674" s="30">
        <f t="shared" ref="G674:G678" si="2306">G675</f>
        <v>6567.1999999999998</v>
      </c>
      <c r="H674" s="30">
        <f t="shared" ref="H674:H678" si="2307">H675</f>
        <v>6567.1999999999998</v>
      </c>
      <c r="I674" s="30">
        <f t="shared" ref="I674:I678" si="2308">I675</f>
        <v>6567.1999999999998</v>
      </c>
      <c r="J674" s="30">
        <f t="shared" ref="J674:J678" si="2309">J675</f>
        <v>0</v>
      </c>
      <c r="K674" s="30">
        <f t="shared" ref="K674:K678" si="2310">K675</f>
        <v>0</v>
      </c>
      <c r="L674" s="30">
        <f t="shared" ref="L674:L678" si="2311">L675</f>
        <v>0</v>
      </c>
      <c r="M674" s="30">
        <f t="shared" si="2174"/>
        <v>6567.1999999999998</v>
      </c>
      <c r="N674" s="30">
        <f t="shared" si="2175"/>
        <v>6567.1999999999998</v>
      </c>
      <c r="O674" s="30">
        <f t="shared" si="2176"/>
        <v>6567.1999999999998</v>
      </c>
      <c r="P674" s="30">
        <f t="shared" ref="P674:P678" si="2312">P675</f>
        <v>0</v>
      </c>
      <c r="Q674" s="30">
        <f t="shared" ref="Q674:Q678" si="2313">Q675</f>
        <v>0</v>
      </c>
      <c r="R674" s="30">
        <f t="shared" ref="R674:R678" si="2314">R675</f>
        <v>0</v>
      </c>
      <c r="S674" s="30">
        <f t="shared" ref="S674:S678" si="2315">S675</f>
        <v>0</v>
      </c>
      <c r="T674" s="30">
        <f t="shared" ref="T674:T678" si="2316">T675</f>
        <v>0</v>
      </c>
      <c r="U674" s="30">
        <f t="shared" ref="U674:U678" si="2317">U675</f>
        <v>0</v>
      </c>
      <c r="V674" s="30">
        <f t="shared" ref="V674:V678" si="2318">V675</f>
        <v>0</v>
      </c>
      <c r="W674" s="30">
        <f t="shared" ref="W674:W678" si="2319">W675</f>
        <v>0</v>
      </c>
      <c r="X674" s="30">
        <f t="shared" ref="X674:X678" si="2320">X675</f>
        <v>0</v>
      </c>
      <c r="Y674" s="30">
        <f t="shared" ref="Y674:Y678" si="2321">Y675</f>
        <v>0</v>
      </c>
      <c r="Z674" s="30">
        <f t="shared" ref="Z674:Z678" si="2322">Z675</f>
        <v>0</v>
      </c>
      <c r="AA674" s="30">
        <f t="shared" ref="AA674:AA678" si="2323">AA675</f>
        <v>0</v>
      </c>
      <c r="AB674" s="30">
        <f t="shared" ref="AB674:AB678" si="2324">AB675</f>
        <v>0</v>
      </c>
      <c r="AC674" s="30">
        <f t="shared" si="2125"/>
        <v>6567.1999999999998</v>
      </c>
      <c r="AD674" s="30">
        <f t="shared" si="2126"/>
        <v>6567.1999999999998</v>
      </c>
      <c r="AE674" s="30">
        <f t="shared" si="2127"/>
        <v>6567.1999999999998</v>
      </c>
      <c r="AF674" s="30">
        <f t="shared" ref="AF674:AF678" si="2325">AF675</f>
        <v>0</v>
      </c>
      <c r="AG674" s="30">
        <f t="shared" si="2128"/>
        <v>6567.1999999999998</v>
      </c>
      <c r="AH674" s="30">
        <f t="shared" si="2129"/>
        <v>6567.1999999999998</v>
      </c>
      <c r="AI674" s="30">
        <f t="shared" si="2130"/>
        <v>6567.1999999999998</v>
      </c>
      <c r="AJ674" s="30">
        <f t="shared" ref="AJ674:AJ678" si="2326">AJ675</f>
        <v>0</v>
      </c>
      <c r="AK674" s="30">
        <f t="shared" ref="AK674:AK678" si="2327">AK675</f>
        <v>0</v>
      </c>
      <c r="AL674" s="30">
        <f t="shared" ref="AL674:AL678" si="2328">AL675</f>
        <v>0</v>
      </c>
      <c r="AM674" s="30">
        <f t="shared" ref="AM674:AM678" si="2329">AM675</f>
        <v>0</v>
      </c>
      <c r="AN674" s="30">
        <f t="shared" ref="AN674:AN678" si="2330">AN675</f>
        <v>0</v>
      </c>
      <c r="AO674" s="30">
        <f t="shared" ref="AO674:AO678" si="2331">AO675</f>
        <v>0</v>
      </c>
      <c r="AP674" s="30">
        <f t="shared" ref="AP674:AP678" si="2332">AP675</f>
        <v>0</v>
      </c>
      <c r="AQ674" s="30">
        <f t="shared" ref="AQ674:AQ678" si="2333">AQ675</f>
        <v>0</v>
      </c>
      <c r="AR674" s="30">
        <f t="shared" ref="AR674:AR678" si="2334">AR675</f>
        <v>0</v>
      </c>
      <c r="AS674" s="30">
        <f t="shared" si="2076"/>
        <v>6567.1999999999998</v>
      </c>
      <c r="AT674" s="30">
        <f t="shared" si="2077"/>
        <v>6567.1999999999998</v>
      </c>
      <c r="AU674" s="30">
        <f t="shared" si="2078"/>
        <v>6567.1999999999998</v>
      </c>
      <c r="AV674" s="30">
        <f t="shared" ref="AV674:AV678" si="2335">AV675</f>
        <v>0</v>
      </c>
      <c r="AW674" s="30">
        <f t="shared" ref="AW674:AW678" si="2336">AW675</f>
        <v>0</v>
      </c>
      <c r="AX674" s="30">
        <f t="shared" ref="AX674:AX678" si="2337">AX675</f>
        <v>0</v>
      </c>
      <c r="AY674" s="30">
        <f t="shared" si="2079"/>
        <v>6567.1999999999998</v>
      </c>
      <c r="AZ674" s="30">
        <f t="shared" si="2080"/>
        <v>6567.1999999999998</v>
      </c>
      <c r="BA674" s="30">
        <f t="shared" si="2081"/>
        <v>6567.1999999999998</v>
      </c>
      <c r="BB674" s="30">
        <f t="shared" ref="BB674:BB678" si="2338">BB675</f>
        <v>0</v>
      </c>
      <c r="BC674" s="30">
        <f t="shared" ref="BC674:BC678" si="2339">BC675</f>
        <v>0</v>
      </c>
      <c r="BD674" s="30">
        <f t="shared" ref="BD674:BD678" si="2340">BD675</f>
        <v>0</v>
      </c>
      <c r="BE674" s="30">
        <f t="shared" ref="BE674:BE678" si="2341">BE675</f>
        <v>0</v>
      </c>
      <c r="BF674" s="30">
        <f t="shared" ref="BF674:BF678" si="2342">BF675</f>
        <v>0</v>
      </c>
      <c r="BG674" s="30">
        <f t="shared" ref="BG674:BG678" si="2343">BG675</f>
        <v>0</v>
      </c>
      <c r="BH674" s="30">
        <f t="shared" ref="BH674:BH678" si="2344">BH675</f>
        <v>0</v>
      </c>
      <c r="BI674" s="30">
        <f t="shared" ref="BI674:BI678" si="2345">BI675</f>
        <v>0</v>
      </c>
      <c r="BJ674" s="30">
        <f t="shared" ref="BJ674:BJ678" si="2346">BJ675</f>
        <v>0</v>
      </c>
      <c r="BK674" s="30">
        <f t="shared" ref="BK674:BK678" si="2347">BK675</f>
        <v>0</v>
      </c>
      <c r="BL674" s="30">
        <f t="shared" si="2073"/>
        <v>6567.1999999999998</v>
      </c>
      <c r="BM674" s="30">
        <f t="shared" si="2074"/>
        <v>6567.1999999999998</v>
      </c>
      <c r="BN674" s="30">
        <f t="shared" si="2075"/>
        <v>6567.1999999999998</v>
      </c>
      <c r="BO674" s="30">
        <f t="shared" ref="BO674:BO678" si="2348">BO675</f>
        <v>0</v>
      </c>
      <c r="BP674" s="31"/>
      <c r="BQ674" s="1"/>
      <c r="BR674" s="1"/>
      <c r="BS674" s="1"/>
      <c r="BT674" s="1"/>
      <c r="BU674" s="1"/>
      <c r="BV674" s="1"/>
      <c r="BW674" s="1"/>
      <c r="BX674" s="1"/>
      <c r="BY674" s="1"/>
    </row>
    <row r="675" ht="31.5">
      <c r="A675" s="28" t="s">
        <v>429</v>
      </c>
      <c r="B675" s="28" t="s">
        <v>60</v>
      </c>
      <c r="C675" s="28" t="s">
        <v>62</v>
      </c>
      <c r="D675" s="28" t="s">
        <v>468</v>
      </c>
      <c r="E675" s="35"/>
      <c r="F675" s="29" t="s">
        <v>469</v>
      </c>
      <c r="G675" s="30">
        <f t="shared" si="2306"/>
        <v>6567.1999999999998</v>
      </c>
      <c r="H675" s="30">
        <f t="shared" si="2307"/>
        <v>6567.1999999999998</v>
      </c>
      <c r="I675" s="30">
        <f t="shared" si="2308"/>
        <v>6567.1999999999998</v>
      </c>
      <c r="J675" s="30">
        <f t="shared" si="2309"/>
        <v>0</v>
      </c>
      <c r="K675" s="30">
        <f t="shared" si="2310"/>
        <v>0</v>
      </c>
      <c r="L675" s="30">
        <f t="shared" si="2311"/>
        <v>0</v>
      </c>
      <c r="M675" s="30">
        <f t="shared" si="2174"/>
        <v>6567.1999999999998</v>
      </c>
      <c r="N675" s="30">
        <f t="shared" si="2175"/>
        <v>6567.1999999999998</v>
      </c>
      <c r="O675" s="30">
        <f t="shared" si="2176"/>
        <v>6567.1999999999998</v>
      </c>
      <c r="P675" s="30">
        <f t="shared" si="2312"/>
        <v>0</v>
      </c>
      <c r="Q675" s="30">
        <f t="shared" si="2313"/>
        <v>0</v>
      </c>
      <c r="R675" s="30">
        <f t="shared" si="2314"/>
        <v>0</v>
      </c>
      <c r="S675" s="30">
        <f t="shared" si="2315"/>
        <v>0</v>
      </c>
      <c r="T675" s="30">
        <f t="shared" si="2316"/>
        <v>0</v>
      </c>
      <c r="U675" s="30">
        <f t="shared" si="2317"/>
        <v>0</v>
      </c>
      <c r="V675" s="30">
        <f t="shared" si="2318"/>
        <v>0</v>
      </c>
      <c r="W675" s="30">
        <f t="shared" si="2319"/>
        <v>0</v>
      </c>
      <c r="X675" s="30">
        <f t="shared" si="2320"/>
        <v>0</v>
      </c>
      <c r="Y675" s="30">
        <f t="shared" si="2321"/>
        <v>0</v>
      </c>
      <c r="Z675" s="30">
        <f t="shared" si="2322"/>
        <v>0</v>
      </c>
      <c r="AA675" s="30">
        <f t="shared" si="2323"/>
        <v>0</v>
      </c>
      <c r="AB675" s="30">
        <f t="shared" si="2324"/>
        <v>0</v>
      </c>
      <c r="AC675" s="30">
        <f t="shared" si="2125"/>
        <v>6567.1999999999998</v>
      </c>
      <c r="AD675" s="30">
        <f t="shared" si="2126"/>
        <v>6567.1999999999998</v>
      </c>
      <c r="AE675" s="30">
        <f t="shared" si="2127"/>
        <v>6567.1999999999998</v>
      </c>
      <c r="AF675" s="30">
        <f t="shared" si="2325"/>
        <v>0</v>
      </c>
      <c r="AG675" s="30">
        <f t="shared" si="2128"/>
        <v>6567.1999999999998</v>
      </c>
      <c r="AH675" s="30">
        <f t="shared" si="2129"/>
        <v>6567.1999999999998</v>
      </c>
      <c r="AI675" s="30">
        <f t="shared" si="2130"/>
        <v>6567.1999999999998</v>
      </c>
      <c r="AJ675" s="30">
        <f t="shared" si="2326"/>
        <v>0</v>
      </c>
      <c r="AK675" s="30">
        <f t="shared" si="2327"/>
        <v>0</v>
      </c>
      <c r="AL675" s="30">
        <f t="shared" si="2328"/>
        <v>0</v>
      </c>
      <c r="AM675" s="30">
        <f t="shared" si="2329"/>
        <v>0</v>
      </c>
      <c r="AN675" s="30">
        <f t="shared" si="2330"/>
        <v>0</v>
      </c>
      <c r="AO675" s="30">
        <f t="shared" si="2331"/>
        <v>0</v>
      </c>
      <c r="AP675" s="30">
        <f t="shared" si="2332"/>
        <v>0</v>
      </c>
      <c r="AQ675" s="30">
        <f t="shared" si="2333"/>
        <v>0</v>
      </c>
      <c r="AR675" s="30">
        <f t="shared" si="2334"/>
        <v>0</v>
      </c>
      <c r="AS675" s="30">
        <f t="shared" si="2076"/>
        <v>6567.1999999999998</v>
      </c>
      <c r="AT675" s="30">
        <f t="shared" si="2077"/>
        <v>6567.1999999999998</v>
      </c>
      <c r="AU675" s="30">
        <f t="shared" si="2078"/>
        <v>6567.1999999999998</v>
      </c>
      <c r="AV675" s="30">
        <f t="shared" si="2335"/>
        <v>0</v>
      </c>
      <c r="AW675" s="30">
        <f t="shared" si="2336"/>
        <v>0</v>
      </c>
      <c r="AX675" s="30">
        <f t="shared" si="2337"/>
        <v>0</v>
      </c>
      <c r="AY675" s="30">
        <f t="shared" si="2079"/>
        <v>6567.1999999999998</v>
      </c>
      <c r="AZ675" s="30">
        <f t="shared" si="2080"/>
        <v>6567.1999999999998</v>
      </c>
      <c r="BA675" s="30">
        <f t="shared" si="2081"/>
        <v>6567.1999999999998</v>
      </c>
      <c r="BB675" s="30">
        <f t="shared" si="2338"/>
        <v>0</v>
      </c>
      <c r="BC675" s="30">
        <f t="shared" si="2339"/>
        <v>0</v>
      </c>
      <c r="BD675" s="30">
        <f t="shared" si="2340"/>
        <v>0</v>
      </c>
      <c r="BE675" s="30">
        <f t="shared" si="2341"/>
        <v>0</v>
      </c>
      <c r="BF675" s="30">
        <f t="shared" si="2342"/>
        <v>0</v>
      </c>
      <c r="BG675" s="30">
        <f t="shared" si="2343"/>
        <v>0</v>
      </c>
      <c r="BH675" s="30">
        <f t="shared" si="2344"/>
        <v>0</v>
      </c>
      <c r="BI675" s="30">
        <f t="shared" si="2345"/>
        <v>0</v>
      </c>
      <c r="BJ675" s="30">
        <f t="shared" si="2346"/>
        <v>0</v>
      </c>
      <c r="BK675" s="30">
        <f t="shared" si="2347"/>
        <v>0</v>
      </c>
      <c r="BL675" s="30">
        <f t="shared" si="2073"/>
        <v>6567.1999999999998</v>
      </c>
      <c r="BM675" s="30">
        <f t="shared" si="2074"/>
        <v>6567.1999999999998</v>
      </c>
      <c r="BN675" s="30">
        <f t="shared" si="2075"/>
        <v>6567.1999999999998</v>
      </c>
      <c r="BO675" s="30">
        <f t="shared" si="2348"/>
        <v>0</v>
      </c>
      <c r="BP675" s="31"/>
      <c r="BQ675" s="1"/>
      <c r="BR675" s="1"/>
      <c r="BS675" s="1"/>
      <c r="BT675" s="1"/>
      <c r="BU675" s="1"/>
      <c r="BV675" s="1"/>
      <c r="BW675" s="1"/>
      <c r="BX675" s="1"/>
      <c r="BY675" s="1"/>
    </row>
    <row r="676" ht="31.5">
      <c r="A676" s="28" t="s">
        <v>429</v>
      </c>
      <c r="B676" s="28" t="s">
        <v>60</v>
      </c>
      <c r="C676" s="28" t="s">
        <v>62</v>
      </c>
      <c r="D676" s="28" t="s">
        <v>476</v>
      </c>
      <c r="E676" s="35"/>
      <c r="F676" s="29" t="s">
        <v>477</v>
      </c>
      <c r="G676" s="30">
        <f t="shared" si="2306"/>
        <v>6567.1999999999998</v>
      </c>
      <c r="H676" s="30">
        <f t="shared" si="2307"/>
        <v>6567.1999999999998</v>
      </c>
      <c r="I676" s="30">
        <f t="shared" si="2308"/>
        <v>6567.1999999999998</v>
      </c>
      <c r="J676" s="30">
        <f t="shared" si="2309"/>
        <v>0</v>
      </c>
      <c r="K676" s="30">
        <f t="shared" si="2310"/>
        <v>0</v>
      </c>
      <c r="L676" s="30">
        <f t="shared" si="2311"/>
        <v>0</v>
      </c>
      <c r="M676" s="30">
        <f t="shared" si="2174"/>
        <v>6567.1999999999998</v>
      </c>
      <c r="N676" s="30">
        <f t="shared" si="2175"/>
        <v>6567.1999999999998</v>
      </c>
      <c r="O676" s="30">
        <f t="shared" si="2176"/>
        <v>6567.1999999999998</v>
      </c>
      <c r="P676" s="30">
        <f t="shared" si="2312"/>
        <v>0</v>
      </c>
      <c r="Q676" s="30">
        <f t="shared" si="2313"/>
        <v>0</v>
      </c>
      <c r="R676" s="30">
        <f t="shared" si="2314"/>
        <v>0</v>
      </c>
      <c r="S676" s="30">
        <f t="shared" si="2315"/>
        <v>0</v>
      </c>
      <c r="T676" s="30">
        <f t="shared" si="2316"/>
        <v>0</v>
      </c>
      <c r="U676" s="30">
        <f t="shared" si="2317"/>
        <v>0</v>
      </c>
      <c r="V676" s="30">
        <f t="shared" si="2318"/>
        <v>0</v>
      </c>
      <c r="W676" s="30">
        <f t="shared" si="2319"/>
        <v>0</v>
      </c>
      <c r="X676" s="30">
        <f t="shared" si="2320"/>
        <v>0</v>
      </c>
      <c r="Y676" s="30">
        <f t="shared" si="2321"/>
        <v>0</v>
      </c>
      <c r="Z676" s="30">
        <f t="shared" si="2322"/>
        <v>0</v>
      </c>
      <c r="AA676" s="30">
        <f t="shared" si="2323"/>
        <v>0</v>
      </c>
      <c r="AB676" s="30">
        <f t="shared" si="2324"/>
        <v>0</v>
      </c>
      <c r="AC676" s="30">
        <f t="shared" si="2125"/>
        <v>6567.1999999999998</v>
      </c>
      <c r="AD676" s="30">
        <f t="shared" si="2126"/>
        <v>6567.1999999999998</v>
      </c>
      <c r="AE676" s="30">
        <f t="shared" si="2127"/>
        <v>6567.1999999999998</v>
      </c>
      <c r="AF676" s="30">
        <f t="shared" si="2325"/>
        <v>0</v>
      </c>
      <c r="AG676" s="30">
        <f t="shared" si="2128"/>
        <v>6567.1999999999998</v>
      </c>
      <c r="AH676" s="30">
        <f t="shared" si="2129"/>
        <v>6567.1999999999998</v>
      </c>
      <c r="AI676" s="30">
        <f t="shared" si="2130"/>
        <v>6567.1999999999998</v>
      </c>
      <c r="AJ676" s="30">
        <f t="shared" si="2326"/>
        <v>0</v>
      </c>
      <c r="AK676" s="30">
        <f t="shared" si="2327"/>
        <v>0</v>
      </c>
      <c r="AL676" s="30">
        <f t="shared" si="2328"/>
        <v>0</v>
      </c>
      <c r="AM676" s="30">
        <f t="shared" si="2329"/>
        <v>0</v>
      </c>
      <c r="AN676" s="30">
        <f t="shared" si="2330"/>
        <v>0</v>
      </c>
      <c r="AO676" s="30">
        <f t="shared" si="2331"/>
        <v>0</v>
      </c>
      <c r="AP676" s="30">
        <f t="shared" si="2332"/>
        <v>0</v>
      </c>
      <c r="AQ676" s="30">
        <f t="shared" si="2333"/>
        <v>0</v>
      </c>
      <c r="AR676" s="30">
        <f t="shared" si="2334"/>
        <v>0</v>
      </c>
      <c r="AS676" s="30">
        <f t="shared" si="2076"/>
        <v>6567.1999999999998</v>
      </c>
      <c r="AT676" s="30">
        <f t="shared" si="2077"/>
        <v>6567.1999999999998</v>
      </c>
      <c r="AU676" s="30">
        <f t="shared" si="2078"/>
        <v>6567.1999999999998</v>
      </c>
      <c r="AV676" s="30">
        <f t="shared" si="2335"/>
        <v>0</v>
      </c>
      <c r="AW676" s="30">
        <f t="shared" si="2336"/>
        <v>0</v>
      </c>
      <c r="AX676" s="30">
        <f t="shared" si="2337"/>
        <v>0</v>
      </c>
      <c r="AY676" s="30">
        <f t="shared" si="2079"/>
        <v>6567.1999999999998</v>
      </c>
      <c r="AZ676" s="30">
        <f t="shared" si="2080"/>
        <v>6567.1999999999998</v>
      </c>
      <c r="BA676" s="30">
        <f t="shared" si="2081"/>
        <v>6567.1999999999998</v>
      </c>
      <c r="BB676" s="30">
        <f t="shared" si="2338"/>
        <v>0</v>
      </c>
      <c r="BC676" s="30">
        <f t="shared" si="2339"/>
        <v>0</v>
      </c>
      <c r="BD676" s="30">
        <f t="shared" si="2340"/>
        <v>0</v>
      </c>
      <c r="BE676" s="30">
        <f t="shared" si="2341"/>
        <v>0</v>
      </c>
      <c r="BF676" s="30">
        <f t="shared" si="2342"/>
        <v>0</v>
      </c>
      <c r="BG676" s="30">
        <f t="shared" si="2343"/>
        <v>0</v>
      </c>
      <c r="BH676" s="30">
        <f t="shared" si="2344"/>
        <v>0</v>
      </c>
      <c r="BI676" s="30">
        <f t="shared" si="2345"/>
        <v>0</v>
      </c>
      <c r="BJ676" s="30">
        <f t="shared" si="2346"/>
        <v>0</v>
      </c>
      <c r="BK676" s="30">
        <f t="shared" si="2347"/>
        <v>0</v>
      </c>
      <c r="BL676" s="30">
        <f t="shared" ref="BL676:BL739" si="2349">AY676+BB676+BC676+BE676+BD676</f>
        <v>6567.1999999999998</v>
      </c>
      <c r="BM676" s="30">
        <f t="shared" ref="BM676:BM739" si="2350">AZ676+BF676+BG676+BH676</f>
        <v>6567.1999999999998</v>
      </c>
      <c r="BN676" s="30">
        <f t="shared" ref="BN676:BN739" si="2351">BA676+BI676+BJ676+BK676</f>
        <v>6567.1999999999998</v>
      </c>
      <c r="BO676" s="30">
        <f t="shared" si="2348"/>
        <v>0</v>
      </c>
      <c r="BP676" s="31"/>
      <c r="BQ676" s="1"/>
      <c r="BR676" s="1"/>
      <c r="BS676" s="1"/>
      <c r="BT676" s="1"/>
      <c r="BU676" s="1"/>
      <c r="BV676" s="1"/>
      <c r="BW676" s="1"/>
      <c r="BX676" s="1"/>
      <c r="BY676" s="1"/>
    </row>
    <row r="677" ht="31.5">
      <c r="A677" s="28" t="s">
        <v>429</v>
      </c>
      <c r="B677" s="28" t="s">
        <v>60</v>
      </c>
      <c r="C677" s="28" t="s">
        <v>62</v>
      </c>
      <c r="D677" s="28" t="s">
        <v>476</v>
      </c>
      <c r="E677" s="28" t="s">
        <v>127</v>
      </c>
      <c r="F677" s="29" t="s">
        <v>128</v>
      </c>
      <c r="G677" s="30">
        <v>6567.1999999999998</v>
      </c>
      <c r="H677" s="30">
        <v>6567.1999999999998</v>
      </c>
      <c r="I677" s="30">
        <v>6567.1999999999998</v>
      </c>
      <c r="J677" s="30"/>
      <c r="K677" s="30"/>
      <c r="L677" s="30"/>
      <c r="M677" s="30">
        <f t="shared" si="2174"/>
        <v>6567.1999999999998</v>
      </c>
      <c r="N677" s="30">
        <f t="shared" si="2175"/>
        <v>6567.1999999999998</v>
      </c>
      <c r="O677" s="30">
        <f t="shared" si="2176"/>
        <v>6567.1999999999998</v>
      </c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>
        <f t="shared" si="2125"/>
        <v>6567.1999999999998</v>
      </c>
      <c r="AD677" s="30">
        <f t="shared" si="2126"/>
        <v>6567.1999999999998</v>
      </c>
      <c r="AE677" s="30">
        <f t="shared" si="2127"/>
        <v>6567.1999999999998</v>
      </c>
      <c r="AF677" s="30"/>
      <c r="AG677" s="30">
        <f t="shared" si="2128"/>
        <v>6567.1999999999998</v>
      </c>
      <c r="AH677" s="30">
        <f t="shared" si="2129"/>
        <v>6567.1999999999998</v>
      </c>
      <c r="AI677" s="30">
        <f t="shared" si="2130"/>
        <v>6567.1999999999998</v>
      </c>
      <c r="AJ677" s="30"/>
      <c r="AK677" s="30"/>
      <c r="AL677" s="30"/>
      <c r="AM677" s="30"/>
      <c r="AN677" s="30"/>
      <c r="AO677" s="30"/>
      <c r="AP677" s="30"/>
      <c r="AQ677" s="30"/>
      <c r="AR677" s="30"/>
      <c r="AS677" s="30">
        <f t="shared" ref="AS677:AS740" si="2352">AG677+AJ677+AK677+AL677+AM677</f>
        <v>6567.1999999999998</v>
      </c>
      <c r="AT677" s="30">
        <f t="shared" ref="AT677:AT740" si="2353">AH677+AN677+AO677+AP677</f>
        <v>6567.1999999999998</v>
      </c>
      <c r="AU677" s="30">
        <f t="shared" ref="AU677:AU740" si="2354">AI677+AR677+AQ677</f>
        <v>6567.1999999999998</v>
      </c>
      <c r="AV677" s="30"/>
      <c r="AW677" s="30"/>
      <c r="AX677" s="30"/>
      <c r="AY677" s="30">
        <f t="shared" ref="AY677:AY740" si="2355">AS677+AV677</f>
        <v>6567.1999999999998</v>
      </c>
      <c r="AZ677" s="30">
        <f t="shared" ref="AZ677:AZ740" si="2356">AT677+AW677</f>
        <v>6567.1999999999998</v>
      </c>
      <c r="BA677" s="30">
        <f t="shared" ref="BA677:BA740" si="2357">AU677+AX677</f>
        <v>6567.1999999999998</v>
      </c>
      <c r="BB677" s="30"/>
      <c r="BC677" s="30"/>
      <c r="BD677" s="30"/>
      <c r="BE677" s="30"/>
      <c r="BF677" s="30"/>
      <c r="BG677" s="30"/>
      <c r="BH677" s="30"/>
      <c r="BI677" s="30"/>
      <c r="BJ677" s="30"/>
      <c r="BK677" s="30"/>
      <c r="BL677" s="30">
        <f t="shared" si="2349"/>
        <v>6567.1999999999998</v>
      </c>
      <c r="BM677" s="30">
        <f t="shared" si="2350"/>
        <v>6567.1999999999998</v>
      </c>
      <c r="BN677" s="30">
        <f t="shared" si="2351"/>
        <v>6567.1999999999998</v>
      </c>
      <c r="BO677" s="30"/>
      <c r="BP677" s="31"/>
      <c r="BQ677" s="1"/>
      <c r="BR677" s="1"/>
      <c r="BS677" s="1"/>
      <c r="BT677" s="1"/>
      <c r="BU677" s="1"/>
      <c r="BV677" s="1"/>
      <c r="BW677" s="1"/>
      <c r="BX677" s="1"/>
      <c r="BY677" s="1"/>
    </row>
    <row r="678">
      <c r="A678" s="28" t="s">
        <v>429</v>
      </c>
      <c r="B678" s="28" t="s">
        <v>60</v>
      </c>
      <c r="C678" s="28" t="s">
        <v>62</v>
      </c>
      <c r="D678" s="28" t="s">
        <v>478</v>
      </c>
      <c r="E678" s="35"/>
      <c r="F678" s="29" t="s">
        <v>33</v>
      </c>
      <c r="G678" s="30">
        <f t="shared" si="2306"/>
        <v>6074.3999999999996</v>
      </c>
      <c r="H678" s="30">
        <f t="shared" si="2307"/>
        <v>2532.1999999999998</v>
      </c>
      <c r="I678" s="30">
        <f t="shared" si="2308"/>
        <v>2621.9000000000001</v>
      </c>
      <c r="J678" s="30">
        <f t="shared" si="2309"/>
        <v>0</v>
      </c>
      <c r="K678" s="30">
        <f t="shared" si="2310"/>
        <v>0</v>
      </c>
      <c r="L678" s="30">
        <f t="shared" si="2311"/>
        <v>0</v>
      </c>
      <c r="M678" s="30">
        <f t="shared" si="2174"/>
        <v>6074.3999999999996</v>
      </c>
      <c r="N678" s="30">
        <f t="shared" si="2175"/>
        <v>2532.1999999999998</v>
      </c>
      <c r="O678" s="30">
        <f t="shared" si="2176"/>
        <v>2621.9000000000001</v>
      </c>
      <c r="P678" s="30">
        <f t="shared" si="2312"/>
        <v>0</v>
      </c>
      <c r="Q678" s="30">
        <f t="shared" si="2313"/>
        <v>0</v>
      </c>
      <c r="R678" s="30">
        <f t="shared" si="2314"/>
        <v>1642.309</v>
      </c>
      <c r="S678" s="30">
        <f t="shared" si="2315"/>
        <v>0</v>
      </c>
      <c r="T678" s="30">
        <f t="shared" si="2316"/>
        <v>0</v>
      </c>
      <c r="U678" s="30">
        <f t="shared" si="2317"/>
        <v>0</v>
      </c>
      <c r="V678" s="30">
        <f t="shared" si="2318"/>
        <v>1556.6420000000001</v>
      </c>
      <c r="W678" s="30">
        <f t="shared" si="2319"/>
        <v>0</v>
      </c>
      <c r="X678" s="30">
        <f t="shared" si="2320"/>
        <v>0</v>
      </c>
      <c r="Y678" s="30">
        <f t="shared" si="2321"/>
        <v>0</v>
      </c>
      <c r="Z678" s="30">
        <f t="shared" si="2322"/>
        <v>0</v>
      </c>
      <c r="AA678" s="30">
        <f t="shared" si="2323"/>
        <v>0</v>
      </c>
      <c r="AB678" s="30">
        <f t="shared" si="2324"/>
        <v>0</v>
      </c>
      <c r="AC678" s="30">
        <f t="shared" si="2125"/>
        <v>7716.7089999999998</v>
      </c>
      <c r="AD678" s="30">
        <f t="shared" si="2126"/>
        <v>4088.8419999999996</v>
      </c>
      <c r="AE678" s="30">
        <f t="shared" si="2127"/>
        <v>2621.9000000000001</v>
      </c>
      <c r="AF678" s="30">
        <f t="shared" si="2325"/>
        <v>0</v>
      </c>
      <c r="AG678" s="30">
        <f t="shared" si="2128"/>
        <v>7716.7089999999998</v>
      </c>
      <c r="AH678" s="30">
        <f t="shared" si="2129"/>
        <v>4088.8419999999996</v>
      </c>
      <c r="AI678" s="30">
        <f t="shared" si="2130"/>
        <v>2621.9000000000001</v>
      </c>
      <c r="AJ678" s="30">
        <f t="shared" si="2326"/>
        <v>0</v>
      </c>
      <c r="AK678" s="30">
        <f t="shared" si="2327"/>
        <v>0</v>
      </c>
      <c r="AL678" s="30">
        <f t="shared" si="2328"/>
        <v>0</v>
      </c>
      <c r="AM678" s="30">
        <f t="shared" si="2329"/>
        <v>0</v>
      </c>
      <c r="AN678" s="30">
        <f t="shared" si="2330"/>
        <v>0</v>
      </c>
      <c r="AO678" s="30">
        <f t="shared" si="2331"/>
        <v>0</v>
      </c>
      <c r="AP678" s="30">
        <f t="shared" si="2332"/>
        <v>0</v>
      </c>
      <c r="AQ678" s="30">
        <f t="shared" si="2333"/>
        <v>0</v>
      </c>
      <c r="AR678" s="30">
        <f t="shared" si="2334"/>
        <v>0</v>
      </c>
      <c r="AS678" s="30">
        <f t="shared" si="2352"/>
        <v>7716.7089999999998</v>
      </c>
      <c r="AT678" s="30">
        <f t="shared" si="2353"/>
        <v>4088.8419999999996</v>
      </c>
      <c r="AU678" s="30">
        <f t="shared" si="2354"/>
        <v>2621.9000000000001</v>
      </c>
      <c r="AV678" s="30">
        <f t="shared" si="2335"/>
        <v>0</v>
      </c>
      <c r="AW678" s="30">
        <f t="shared" si="2336"/>
        <v>0</v>
      </c>
      <c r="AX678" s="30">
        <f t="shared" si="2337"/>
        <v>0</v>
      </c>
      <c r="AY678" s="30">
        <f t="shared" si="2355"/>
        <v>7716.7089999999998</v>
      </c>
      <c r="AZ678" s="30">
        <f t="shared" si="2356"/>
        <v>4088.8419999999996</v>
      </c>
      <c r="BA678" s="30">
        <f t="shared" si="2357"/>
        <v>2621.9000000000001</v>
      </c>
      <c r="BB678" s="30">
        <f t="shared" si="2338"/>
        <v>0</v>
      </c>
      <c r="BC678" s="30">
        <f t="shared" si="2339"/>
        <v>0</v>
      </c>
      <c r="BD678" s="30">
        <f t="shared" si="2340"/>
        <v>0</v>
      </c>
      <c r="BE678" s="30">
        <f t="shared" si="2341"/>
        <v>0</v>
      </c>
      <c r="BF678" s="30">
        <f t="shared" si="2342"/>
        <v>0</v>
      </c>
      <c r="BG678" s="30">
        <f t="shared" si="2343"/>
        <v>0</v>
      </c>
      <c r="BH678" s="30">
        <f t="shared" si="2344"/>
        <v>0</v>
      </c>
      <c r="BI678" s="30">
        <f t="shared" si="2345"/>
        <v>0</v>
      </c>
      <c r="BJ678" s="30">
        <f t="shared" si="2346"/>
        <v>0</v>
      </c>
      <c r="BK678" s="30">
        <f t="shared" si="2347"/>
        <v>0</v>
      </c>
      <c r="BL678" s="30">
        <f t="shared" si="2349"/>
        <v>7716.7089999999998</v>
      </c>
      <c r="BM678" s="30">
        <f t="shared" si="2350"/>
        <v>4088.8419999999996</v>
      </c>
      <c r="BN678" s="30">
        <f t="shared" si="2351"/>
        <v>2621.9000000000001</v>
      </c>
      <c r="BO678" s="30">
        <f t="shared" si="2348"/>
        <v>0</v>
      </c>
      <c r="BP678" s="31"/>
      <c r="BQ678" s="1"/>
      <c r="BR678" s="1"/>
      <c r="BS678" s="1"/>
      <c r="BT678" s="1"/>
      <c r="BU678" s="1"/>
      <c r="BV678" s="1"/>
      <c r="BW678" s="1"/>
      <c r="BX678" s="1"/>
      <c r="BY678" s="1"/>
    </row>
    <row r="679" ht="47.25">
      <c r="A679" s="28" t="s">
        <v>429</v>
      </c>
      <c r="B679" s="28" t="s">
        <v>60</v>
      </c>
      <c r="C679" s="28" t="s">
        <v>62</v>
      </c>
      <c r="D679" s="28" t="s">
        <v>479</v>
      </c>
      <c r="E679" s="35"/>
      <c r="F679" s="29" t="s">
        <v>480</v>
      </c>
      <c r="G679" s="30">
        <f>G680+G682</f>
        <v>6074.3999999999996</v>
      </c>
      <c r="H679" s="30">
        <f>H680+H682</f>
        <v>2532.1999999999998</v>
      </c>
      <c r="I679" s="30">
        <f>I680+I682</f>
        <v>2621.9000000000001</v>
      </c>
      <c r="J679" s="30">
        <f>J680+J682</f>
        <v>0</v>
      </c>
      <c r="K679" s="30">
        <f>K680+K682</f>
        <v>0</v>
      </c>
      <c r="L679" s="30">
        <f>L680+L682</f>
        <v>0</v>
      </c>
      <c r="M679" s="30">
        <f t="shared" si="2174"/>
        <v>6074.3999999999996</v>
      </c>
      <c r="N679" s="30">
        <f t="shared" si="2175"/>
        <v>2532.1999999999998</v>
      </c>
      <c r="O679" s="30">
        <f t="shared" si="2176"/>
        <v>2621.9000000000001</v>
      </c>
      <c r="P679" s="30">
        <f>P680+P682</f>
        <v>0</v>
      </c>
      <c r="Q679" s="30">
        <f>Q680+Q682</f>
        <v>0</v>
      </c>
      <c r="R679" s="30">
        <f>R680+R682</f>
        <v>1642.309</v>
      </c>
      <c r="S679" s="30">
        <f>S680+S682</f>
        <v>0</v>
      </c>
      <c r="T679" s="30">
        <f>T680+T682</f>
        <v>0</v>
      </c>
      <c r="U679" s="30">
        <f>U680+U682</f>
        <v>0</v>
      </c>
      <c r="V679" s="30">
        <f>V680+V682</f>
        <v>1556.6420000000001</v>
      </c>
      <c r="W679" s="30">
        <f>W680+W682</f>
        <v>0</v>
      </c>
      <c r="X679" s="30">
        <f>X680+X682</f>
        <v>0</v>
      </c>
      <c r="Y679" s="30">
        <f>Y680+Y682</f>
        <v>0</v>
      </c>
      <c r="Z679" s="30">
        <f>Z680+Z682</f>
        <v>0</v>
      </c>
      <c r="AA679" s="30">
        <f>AA680+AA682</f>
        <v>0</v>
      </c>
      <c r="AB679" s="30">
        <f>AB680+AB682</f>
        <v>0</v>
      </c>
      <c r="AC679" s="30">
        <f t="shared" si="2125"/>
        <v>7716.7089999999998</v>
      </c>
      <c r="AD679" s="30">
        <f t="shared" si="2126"/>
        <v>4088.8419999999996</v>
      </c>
      <c r="AE679" s="30">
        <f t="shared" si="2127"/>
        <v>2621.9000000000001</v>
      </c>
      <c r="AF679" s="30">
        <f>AF680+AF682</f>
        <v>0</v>
      </c>
      <c r="AG679" s="30">
        <f t="shared" si="2128"/>
        <v>7716.7089999999998</v>
      </c>
      <c r="AH679" s="30">
        <f t="shared" si="2129"/>
        <v>4088.8419999999996</v>
      </c>
      <c r="AI679" s="30">
        <f t="shared" si="2130"/>
        <v>2621.9000000000001</v>
      </c>
      <c r="AJ679" s="30">
        <f>AJ680+AJ682</f>
        <v>0</v>
      </c>
      <c r="AK679" s="30">
        <f>AK680+AK682</f>
        <v>0</v>
      </c>
      <c r="AL679" s="30">
        <f>AL680+AL682</f>
        <v>0</v>
      </c>
      <c r="AM679" s="30">
        <f>AM680+AM682</f>
        <v>0</v>
      </c>
      <c r="AN679" s="30">
        <f>AN680+AN682</f>
        <v>0</v>
      </c>
      <c r="AO679" s="30">
        <f>AO680+AO682</f>
        <v>0</v>
      </c>
      <c r="AP679" s="30">
        <f>AP680+AP682</f>
        <v>0</v>
      </c>
      <c r="AQ679" s="30">
        <f>AQ680+AQ682</f>
        <v>0</v>
      </c>
      <c r="AR679" s="30">
        <f>AR680+AR682</f>
        <v>0</v>
      </c>
      <c r="AS679" s="30">
        <f t="shared" si="2352"/>
        <v>7716.7089999999998</v>
      </c>
      <c r="AT679" s="30">
        <f t="shared" si="2353"/>
        <v>4088.8419999999996</v>
      </c>
      <c r="AU679" s="30">
        <f t="shared" si="2354"/>
        <v>2621.9000000000001</v>
      </c>
      <c r="AV679" s="30">
        <f>AV680+AV682</f>
        <v>0</v>
      </c>
      <c r="AW679" s="30">
        <f>AW680+AW682</f>
        <v>0</v>
      </c>
      <c r="AX679" s="30">
        <f>AX680+AX682</f>
        <v>0</v>
      </c>
      <c r="AY679" s="30">
        <f t="shared" si="2355"/>
        <v>7716.7089999999998</v>
      </c>
      <c r="AZ679" s="30">
        <f t="shared" si="2356"/>
        <v>4088.8419999999996</v>
      </c>
      <c r="BA679" s="30">
        <f t="shared" si="2357"/>
        <v>2621.9000000000001</v>
      </c>
      <c r="BB679" s="30">
        <f>BB680+BB682</f>
        <v>0</v>
      </c>
      <c r="BC679" s="30">
        <f>BC680+BC682</f>
        <v>0</v>
      </c>
      <c r="BD679" s="30">
        <f>BD680+BD682</f>
        <v>0</v>
      </c>
      <c r="BE679" s="30">
        <f>BE680+BE682</f>
        <v>0</v>
      </c>
      <c r="BF679" s="30">
        <f>BF680+BF682</f>
        <v>0</v>
      </c>
      <c r="BG679" s="30">
        <f>BG680+BG682</f>
        <v>0</v>
      </c>
      <c r="BH679" s="30">
        <f>BH680+BH682</f>
        <v>0</v>
      </c>
      <c r="BI679" s="30">
        <f>BI680+BI682</f>
        <v>0</v>
      </c>
      <c r="BJ679" s="30">
        <f>BJ680+BJ682</f>
        <v>0</v>
      </c>
      <c r="BK679" s="30">
        <f>BK680+BK682</f>
        <v>0</v>
      </c>
      <c r="BL679" s="30">
        <f t="shared" si="2349"/>
        <v>7716.7089999999998</v>
      </c>
      <c r="BM679" s="30">
        <f t="shared" si="2350"/>
        <v>4088.8419999999996</v>
      </c>
      <c r="BN679" s="30">
        <f t="shared" si="2351"/>
        <v>2621.9000000000001</v>
      </c>
      <c r="BO679" s="30">
        <f>BO680+BO682</f>
        <v>0</v>
      </c>
      <c r="BP679" s="31"/>
      <c r="BQ679" s="1"/>
      <c r="BR679" s="1"/>
      <c r="BS679" s="1"/>
      <c r="BT679" s="1"/>
      <c r="BU679" s="1"/>
      <c r="BV679" s="1"/>
      <c r="BW679" s="1"/>
      <c r="BX679" s="1"/>
      <c r="BY679" s="1"/>
    </row>
    <row r="680" ht="31.5">
      <c r="A680" s="28" t="s">
        <v>429</v>
      </c>
      <c r="B680" s="28" t="s">
        <v>60</v>
      </c>
      <c r="C680" s="28" t="s">
        <v>62</v>
      </c>
      <c r="D680" s="28" t="s">
        <v>481</v>
      </c>
      <c r="E680" s="35"/>
      <c r="F680" s="29" t="s">
        <v>482</v>
      </c>
      <c r="G680" s="30">
        <f>G681</f>
        <v>3191.0999999999999</v>
      </c>
      <c r="H680" s="30">
        <f>H681</f>
        <v>2532.1999999999998</v>
      </c>
      <c r="I680" s="30">
        <f>I681</f>
        <v>2621.9000000000001</v>
      </c>
      <c r="J680" s="30">
        <f>J681</f>
        <v>0</v>
      </c>
      <c r="K680" s="30">
        <f>K681</f>
        <v>0</v>
      </c>
      <c r="L680" s="30">
        <f>L681</f>
        <v>0</v>
      </c>
      <c r="M680" s="30">
        <f t="shared" si="2174"/>
        <v>3191.0999999999999</v>
      </c>
      <c r="N680" s="30">
        <f t="shared" si="2175"/>
        <v>2532.1999999999998</v>
      </c>
      <c r="O680" s="30">
        <f t="shared" si="2176"/>
        <v>2621.9000000000001</v>
      </c>
      <c r="P680" s="30">
        <f>P681</f>
        <v>0</v>
      </c>
      <c r="Q680" s="30">
        <f>Q681</f>
        <v>0</v>
      </c>
      <c r="R680" s="30">
        <f>R681</f>
        <v>0</v>
      </c>
      <c r="S680" s="30">
        <f>S681</f>
        <v>0</v>
      </c>
      <c r="T680" s="30">
        <f>T681</f>
        <v>0</v>
      </c>
      <c r="U680" s="30">
        <f>U681</f>
        <v>0</v>
      </c>
      <c r="V680" s="30">
        <f>V681</f>
        <v>0</v>
      </c>
      <c r="W680" s="30">
        <f>W681</f>
        <v>0</v>
      </c>
      <c r="X680" s="30">
        <f>X681</f>
        <v>0</v>
      </c>
      <c r="Y680" s="30">
        <f>Y681</f>
        <v>0</v>
      </c>
      <c r="Z680" s="30">
        <f>Z681</f>
        <v>0</v>
      </c>
      <c r="AA680" s="30">
        <f>AA681</f>
        <v>0</v>
      </c>
      <c r="AB680" s="30">
        <f>AB681</f>
        <v>0</v>
      </c>
      <c r="AC680" s="30">
        <f t="shared" si="2125"/>
        <v>3191.0999999999999</v>
      </c>
      <c r="AD680" s="30">
        <f t="shared" si="2126"/>
        <v>2532.1999999999998</v>
      </c>
      <c r="AE680" s="30">
        <f t="shared" si="2127"/>
        <v>2621.9000000000001</v>
      </c>
      <c r="AF680" s="30">
        <f>AF681</f>
        <v>0</v>
      </c>
      <c r="AG680" s="30">
        <f t="shared" si="2128"/>
        <v>3191.0999999999999</v>
      </c>
      <c r="AH680" s="30">
        <f t="shared" si="2129"/>
        <v>2532.1999999999998</v>
      </c>
      <c r="AI680" s="30">
        <f t="shared" si="2130"/>
        <v>2621.9000000000001</v>
      </c>
      <c r="AJ680" s="30">
        <f>AJ681</f>
        <v>0</v>
      </c>
      <c r="AK680" s="30">
        <f>AK681</f>
        <v>0</v>
      </c>
      <c r="AL680" s="30">
        <f>AL681</f>
        <v>0</v>
      </c>
      <c r="AM680" s="30">
        <f>AM681</f>
        <v>0</v>
      </c>
      <c r="AN680" s="30">
        <f>AN681</f>
        <v>0</v>
      </c>
      <c r="AO680" s="30">
        <f>AO681</f>
        <v>0</v>
      </c>
      <c r="AP680" s="30">
        <f>AP681</f>
        <v>0</v>
      </c>
      <c r="AQ680" s="30">
        <f>AQ681</f>
        <v>0</v>
      </c>
      <c r="AR680" s="30">
        <f>AR681</f>
        <v>0</v>
      </c>
      <c r="AS680" s="30">
        <f t="shared" si="2352"/>
        <v>3191.0999999999999</v>
      </c>
      <c r="AT680" s="30">
        <f t="shared" si="2353"/>
        <v>2532.1999999999998</v>
      </c>
      <c r="AU680" s="30">
        <f t="shared" si="2354"/>
        <v>2621.9000000000001</v>
      </c>
      <c r="AV680" s="30">
        <f>AV681</f>
        <v>0</v>
      </c>
      <c r="AW680" s="30">
        <f>AW681</f>
        <v>0</v>
      </c>
      <c r="AX680" s="30">
        <f>AX681</f>
        <v>0</v>
      </c>
      <c r="AY680" s="30">
        <f t="shared" si="2355"/>
        <v>3191.0999999999999</v>
      </c>
      <c r="AZ680" s="30">
        <f t="shared" si="2356"/>
        <v>2532.1999999999998</v>
      </c>
      <c r="BA680" s="30">
        <f t="shared" si="2357"/>
        <v>2621.9000000000001</v>
      </c>
      <c r="BB680" s="30">
        <f>BB681</f>
        <v>0</v>
      </c>
      <c r="BC680" s="30">
        <f>BC681</f>
        <v>0</v>
      </c>
      <c r="BD680" s="30">
        <f>BD681</f>
        <v>0</v>
      </c>
      <c r="BE680" s="30">
        <f>BE681</f>
        <v>0</v>
      </c>
      <c r="BF680" s="30">
        <f>BF681</f>
        <v>0</v>
      </c>
      <c r="BG680" s="30">
        <f>BG681</f>
        <v>0</v>
      </c>
      <c r="BH680" s="30">
        <f>BH681</f>
        <v>0</v>
      </c>
      <c r="BI680" s="30">
        <f>BI681</f>
        <v>0</v>
      </c>
      <c r="BJ680" s="30">
        <f>BJ681</f>
        <v>0</v>
      </c>
      <c r="BK680" s="30">
        <f>BK681</f>
        <v>0</v>
      </c>
      <c r="BL680" s="30">
        <f t="shared" si="2349"/>
        <v>3191.0999999999999</v>
      </c>
      <c r="BM680" s="30">
        <f t="shared" si="2350"/>
        <v>2532.1999999999998</v>
      </c>
      <c r="BN680" s="30">
        <f t="shared" si="2351"/>
        <v>2621.9000000000001</v>
      </c>
      <c r="BO680" s="30">
        <f>BO681</f>
        <v>0</v>
      </c>
      <c r="BP680" s="31"/>
      <c r="BQ680" s="1"/>
      <c r="BR680" s="1"/>
      <c r="BS680" s="1"/>
      <c r="BT680" s="1"/>
      <c r="BU680" s="1"/>
      <c r="BV680" s="1"/>
      <c r="BW680" s="1"/>
      <c r="BX680" s="1"/>
      <c r="BY680" s="1"/>
    </row>
    <row r="681" ht="31.5">
      <c r="A681" s="28" t="s">
        <v>429</v>
      </c>
      <c r="B681" s="28" t="s">
        <v>60</v>
      </c>
      <c r="C681" s="28" t="s">
        <v>62</v>
      </c>
      <c r="D681" s="28" t="s">
        <v>481</v>
      </c>
      <c r="E681" s="28" t="s">
        <v>38</v>
      </c>
      <c r="F681" s="29" t="s">
        <v>39</v>
      </c>
      <c r="G681" s="30">
        <v>3191.0999999999999</v>
      </c>
      <c r="H681" s="30">
        <v>2532.1999999999998</v>
      </c>
      <c r="I681" s="30">
        <v>2621.9000000000001</v>
      </c>
      <c r="J681" s="30"/>
      <c r="K681" s="30"/>
      <c r="L681" s="30"/>
      <c r="M681" s="30">
        <f t="shared" si="2174"/>
        <v>3191.0999999999999</v>
      </c>
      <c r="N681" s="30">
        <f t="shared" si="2175"/>
        <v>2532.1999999999998</v>
      </c>
      <c r="O681" s="30">
        <f t="shared" si="2176"/>
        <v>2621.9000000000001</v>
      </c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>
        <f t="shared" si="2125"/>
        <v>3191.0999999999999</v>
      </c>
      <c r="AD681" s="30">
        <f t="shared" si="2126"/>
        <v>2532.1999999999998</v>
      </c>
      <c r="AE681" s="30">
        <f t="shared" si="2127"/>
        <v>2621.9000000000001</v>
      </c>
      <c r="AF681" s="30"/>
      <c r="AG681" s="30">
        <f t="shared" si="2128"/>
        <v>3191.0999999999999</v>
      </c>
      <c r="AH681" s="30">
        <f t="shared" si="2129"/>
        <v>2532.1999999999998</v>
      </c>
      <c r="AI681" s="30">
        <f t="shared" si="2130"/>
        <v>2621.9000000000001</v>
      </c>
      <c r="AJ681" s="30"/>
      <c r="AK681" s="30"/>
      <c r="AL681" s="30"/>
      <c r="AM681" s="30"/>
      <c r="AN681" s="30"/>
      <c r="AO681" s="30"/>
      <c r="AP681" s="30"/>
      <c r="AQ681" s="30"/>
      <c r="AR681" s="30"/>
      <c r="AS681" s="30">
        <f t="shared" si="2352"/>
        <v>3191.0999999999999</v>
      </c>
      <c r="AT681" s="30">
        <f t="shared" si="2353"/>
        <v>2532.1999999999998</v>
      </c>
      <c r="AU681" s="30">
        <f t="shared" si="2354"/>
        <v>2621.9000000000001</v>
      </c>
      <c r="AV681" s="30"/>
      <c r="AW681" s="30"/>
      <c r="AX681" s="30"/>
      <c r="AY681" s="30">
        <f t="shared" si="2355"/>
        <v>3191.0999999999999</v>
      </c>
      <c r="AZ681" s="30">
        <f t="shared" si="2356"/>
        <v>2532.1999999999998</v>
      </c>
      <c r="BA681" s="30">
        <f t="shared" si="2357"/>
        <v>2621.9000000000001</v>
      </c>
      <c r="BB681" s="30"/>
      <c r="BC681" s="30"/>
      <c r="BD681" s="30"/>
      <c r="BE681" s="30"/>
      <c r="BF681" s="30"/>
      <c r="BG681" s="30"/>
      <c r="BH681" s="30"/>
      <c r="BI681" s="30"/>
      <c r="BJ681" s="30"/>
      <c r="BK681" s="30"/>
      <c r="BL681" s="30">
        <f t="shared" si="2349"/>
        <v>3191.0999999999999</v>
      </c>
      <c r="BM681" s="30">
        <f t="shared" si="2350"/>
        <v>2532.1999999999998</v>
      </c>
      <c r="BN681" s="30">
        <f t="shared" si="2351"/>
        <v>2621.9000000000001</v>
      </c>
      <c r="BO681" s="30"/>
      <c r="BP681" s="31"/>
      <c r="BQ681" s="1"/>
      <c r="BR681" s="1"/>
      <c r="BS681" s="1"/>
      <c r="BT681" s="1"/>
      <c r="BU681" s="1"/>
      <c r="BV681" s="1"/>
      <c r="BW681" s="1"/>
      <c r="BX681" s="1"/>
      <c r="BY681" s="1"/>
    </row>
    <row r="682" ht="31.5">
      <c r="A682" s="28" t="s">
        <v>429</v>
      </c>
      <c r="B682" s="28" t="s">
        <v>60</v>
      </c>
      <c r="C682" s="28" t="s">
        <v>62</v>
      </c>
      <c r="D682" s="28" t="s">
        <v>483</v>
      </c>
      <c r="E682" s="35"/>
      <c r="F682" s="29" t="s">
        <v>484</v>
      </c>
      <c r="G682" s="30">
        <f>G684</f>
        <v>2883.3000000000002</v>
      </c>
      <c r="H682" s="30">
        <f>H684</f>
        <v>0</v>
      </c>
      <c r="I682" s="30">
        <f>I684</f>
        <v>0</v>
      </c>
      <c r="J682" s="30">
        <f>J684</f>
        <v>0</v>
      </c>
      <c r="K682" s="30">
        <f>K684</f>
        <v>0</v>
      </c>
      <c r="L682" s="30">
        <f>L684</f>
        <v>0</v>
      </c>
      <c r="M682" s="30">
        <f t="shared" si="2174"/>
        <v>2883.3000000000002</v>
      </c>
      <c r="N682" s="30">
        <f t="shared" si="2175"/>
        <v>0</v>
      </c>
      <c r="O682" s="30">
        <f t="shared" si="2176"/>
        <v>0</v>
      </c>
      <c r="P682" s="30">
        <f>P684+P683</f>
        <v>0</v>
      </c>
      <c r="Q682" s="30">
        <f>Q684+Q683</f>
        <v>0</v>
      </c>
      <c r="R682" s="30">
        <f>R684+R683</f>
        <v>1642.309</v>
      </c>
      <c r="S682" s="30">
        <f>S684+S683</f>
        <v>0</v>
      </c>
      <c r="T682" s="30">
        <f>T684+T683</f>
        <v>0</v>
      </c>
      <c r="U682" s="30">
        <f>U684+U683</f>
        <v>0</v>
      </c>
      <c r="V682" s="30">
        <f>V684+V683</f>
        <v>1556.6420000000001</v>
      </c>
      <c r="W682" s="30">
        <f>W684+W683</f>
        <v>0</v>
      </c>
      <c r="X682" s="30">
        <f>X684+X683</f>
        <v>0</v>
      </c>
      <c r="Y682" s="30">
        <f>Y684+Y683</f>
        <v>0</v>
      </c>
      <c r="Z682" s="30">
        <f>Z684+Z683</f>
        <v>0</v>
      </c>
      <c r="AA682" s="30">
        <f>AA684+AA683</f>
        <v>0</v>
      </c>
      <c r="AB682" s="30">
        <f>AB684+AB683</f>
        <v>0</v>
      </c>
      <c r="AC682" s="30">
        <f t="shared" si="2125"/>
        <v>4525.6090000000004</v>
      </c>
      <c r="AD682" s="30">
        <f t="shared" si="2126"/>
        <v>1556.6420000000001</v>
      </c>
      <c r="AE682" s="30">
        <f t="shared" si="2127"/>
        <v>0</v>
      </c>
      <c r="AF682" s="30">
        <f>AF684+AF683</f>
        <v>0</v>
      </c>
      <c r="AG682" s="30">
        <f t="shared" si="2128"/>
        <v>4525.6090000000004</v>
      </c>
      <c r="AH682" s="30">
        <f t="shared" si="2129"/>
        <v>1556.6420000000001</v>
      </c>
      <c r="AI682" s="30">
        <f t="shared" si="2130"/>
        <v>0</v>
      </c>
      <c r="AJ682" s="30">
        <f>AJ684+AJ683</f>
        <v>0</v>
      </c>
      <c r="AK682" s="30">
        <f>AK684+AK683</f>
        <v>0</v>
      </c>
      <c r="AL682" s="30">
        <f>AL684+AL683</f>
        <v>0</v>
      </c>
      <c r="AM682" s="30">
        <f>AM684+AM683</f>
        <v>0</v>
      </c>
      <c r="AN682" s="30">
        <f>AN684+AN683</f>
        <v>0</v>
      </c>
      <c r="AO682" s="30">
        <f>AO684+AO683</f>
        <v>0</v>
      </c>
      <c r="AP682" s="30">
        <f>AP684+AP683</f>
        <v>0</v>
      </c>
      <c r="AQ682" s="30">
        <f>AQ684+AQ683</f>
        <v>0</v>
      </c>
      <c r="AR682" s="30">
        <f>AR684+AR683</f>
        <v>0</v>
      </c>
      <c r="AS682" s="30">
        <f t="shared" si="2352"/>
        <v>4525.6090000000004</v>
      </c>
      <c r="AT682" s="30">
        <f t="shared" si="2353"/>
        <v>1556.6420000000001</v>
      </c>
      <c r="AU682" s="30">
        <f t="shared" si="2354"/>
        <v>0</v>
      </c>
      <c r="AV682" s="30">
        <f>AV684+AV683</f>
        <v>0</v>
      </c>
      <c r="AW682" s="30">
        <f>AW684+AW683</f>
        <v>0</v>
      </c>
      <c r="AX682" s="30">
        <f>AX684+AX683</f>
        <v>0</v>
      </c>
      <c r="AY682" s="30">
        <f t="shared" si="2355"/>
        <v>4525.6090000000004</v>
      </c>
      <c r="AZ682" s="30">
        <f t="shared" si="2356"/>
        <v>1556.6420000000001</v>
      </c>
      <c r="BA682" s="30">
        <f t="shared" si="2357"/>
        <v>0</v>
      </c>
      <c r="BB682" s="30">
        <f>BB684+BB683</f>
        <v>0</v>
      </c>
      <c r="BC682" s="30">
        <f>BC684+BC683</f>
        <v>0</v>
      </c>
      <c r="BD682" s="30">
        <f>BD684+BD683</f>
        <v>0</v>
      </c>
      <c r="BE682" s="30">
        <f>BE684+BE683</f>
        <v>0</v>
      </c>
      <c r="BF682" s="30">
        <f>BF684+BF683</f>
        <v>0</v>
      </c>
      <c r="BG682" s="30">
        <f>BG684+BG683</f>
        <v>0</v>
      </c>
      <c r="BH682" s="30">
        <f>BH684+BH683</f>
        <v>0</v>
      </c>
      <c r="BI682" s="30">
        <f>BI684+BI683</f>
        <v>0</v>
      </c>
      <c r="BJ682" s="30">
        <f>BJ684+BJ683</f>
        <v>0</v>
      </c>
      <c r="BK682" s="30">
        <f>BK684+BK683</f>
        <v>0</v>
      </c>
      <c r="BL682" s="30">
        <f t="shared" si="2349"/>
        <v>4525.6090000000004</v>
      </c>
      <c r="BM682" s="30">
        <f t="shared" si="2350"/>
        <v>1556.6420000000001</v>
      </c>
      <c r="BN682" s="30">
        <f t="shared" si="2351"/>
        <v>0</v>
      </c>
      <c r="BO682" s="30">
        <f>BO684+BO683</f>
        <v>0</v>
      </c>
      <c r="BP682" s="31"/>
      <c r="BQ682" s="1"/>
      <c r="BR682" s="1"/>
      <c r="BS682" s="1"/>
      <c r="BT682" s="1"/>
      <c r="BU682" s="1"/>
      <c r="BV682" s="1"/>
      <c r="BW682" s="1"/>
      <c r="BX682" s="1"/>
      <c r="BY682" s="1"/>
    </row>
    <row r="683" ht="31.5">
      <c r="A683" s="28" t="s">
        <v>429</v>
      </c>
      <c r="B683" s="28" t="s">
        <v>60</v>
      </c>
      <c r="C683" s="28" t="s">
        <v>62</v>
      </c>
      <c r="D683" s="28" t="s">
        <v>483</v>
      </c>
      <c r="E683" s="28" t="s">
        <v>38</v>
      </c>
      <c r="F683" s="29" t="s">
        <v>39</v>
      </c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>
        <v>1642.309</v>
      </c>
      <c r="S683" s="30"/>
      <c r="T683" s="30"/>
      <c r="U683" s="30"/>
      <c r="V683" s="30">
        <v>1556.6420000000001</v>
      </c>
      <c r="W683" s="30"/>
      <c r="X683" s="30"/>
      <c r="Y683" s="30"/>
      <c r="Z683" s="30"/>
      <c r="AA683" s="30"/>
      <c r="AB683" s="30"/>
      <c r="AC683" s="30">
        <f t="shared" ref="AC683:AC746" si="2358">M683+R683+P683+Q683+T683+S683</f>
        <v>1642.309</v>
      </c>
      <c r="AD683" s="30">
        <f t="shared" ref="AD683:AD746" si="2359">N683+V683+X683+U683+W683</f>
        <v>1556.6420000000001</v>
      </c>
      <c r="AE683" s="30">
        <f t="shared" ref="AE683:AE746" si="2360">O683+Z683+AB683+Y683+AA683</f>
        <v>0</v>
      </c>
      <c r="AF683" s="30"/>
      <c r="AG683" s="30">
        <f t="shared" ref="AG683:AG746" si="2361">AC683+AF683</f>
        <v>1642.309</v>
      </c>
      <c r="AH683" s="30">
        <f t="shared" ref="AH683:AH746" si="2362">AD683</f>
        <v>1556.6420000000001</v>
      </c>
      <c r="AI683" s="30">
        <f t="shared" ref="AI683:AI746" si="2363">AE683</f>
        <v>0</v>
      </c>
      <c r="AJ683" s="30"/>
      <c r="AK683" s="30"/>
      <c r="AL683" s="30"/>
      <c r="AM683" s="30"/>
      <c r="AN683" s="30"/>
      <c r="AO683" s="30"/>
      <c r="AP683" s="30"/>
      <c r="AQ683" s="30"/>
      <c r="AR683" s="30"/>
      <c r="AS683" s="30">
        <f t="shared" si="2352"/>
        <v>1642.309</v>
      </c>
      <c r="AT683" s="30">
        <f t="shared" si="2353"/>
        <v>1556.6420000000001</v>
      </c>
      <c r="AU683" s="30">
        <f t="shared" si="2354"/>
        <v>0</v>
      </c>
      <c r="AV683" s="30"/>
      <c r="AW683" s="30"/>
      <c r="AX683" s="30"/>
      <c r="AY683" s="30">
        <f t="shared" si="2355"/>
        <v>1642.309</v>
      </c>
      <c r="AZ683" s="30">
        <f t="shared" si="2356"/>
        <v>1556.6420000000001</v>
      </c>
      <c r="BA683" s="30">
        <f t="shared" si="2357"/>
        <v>0</v>
      </c>
      <c r="BB683" s="30"/>
      <c r="BC683" s="30"/>
      <c r="BD683" s="30"/>
      <c r="BE683" s="30"/>
      <c r="BF683" s="30"/>
      <c r="BG683" s="30"/>
      <c r="BH683" s="30"/>
      <c r="BI683" s="30"/>
      <c r="BJ683" s="30"/>
      <c r="BK683" s="30"/>
      <c r="BL683" s="30">
        <f t="shared" si="2349"/>
        <v>1642.309</v>
      </c>
      <c r="BM683" s="30">
        <f t="shared" si="2350"/>
        <v>1556.6420000000001</v>
      </c>
      <c r="BN683" s="30">
        <f t="shared" si="2351"/>
        <v>0</v>
      </c>
      <c r="BO683" s="30"/>
      <c r="BP683" s="31"/>
      <c r="BQ683" s="1"/>
      <c r="BR683" s="1"/>
      <c r="BS683" s="1"/>
      <c r="BT683" s="1"/>
      <c r="BU683" s="1"/>
      <c r="BV683" s="1"/>
      <c r="BW683" s="1"/>
      <c r="BX683" s="1"/>
      <c r="BY683" s="1"/>
    </row>
    <row r="684">
      <c r="A684" s="28" t="s">
        <v>429</v>
      </c>
      <c r="B684" s="28" t="s">
        <v>60</v>
      </c>
      <c r="C684" s="28" t="s">
        <v>62</v>
      </c>
      <c r="D684" s="28" t="s">
        <v>483</v>
      </c>
      <c r="E684" s="28" t="s">
        <v>40</v>
      </c>
      <c r="F684" s="29" t="s">
        <v>41</v>
      </c>
      <c r="G684" s="30">
        <v>2883.3000000000002</v>
      </c>
      <c r="H684" s="30"/>
      <c r="I684" s="30"/>
      <c r="J684" s="30"/>
      <c r="K684" s="30"/>
      <c r="L684" s="30"/>
      <c r="M684" s="30">
        <f t="shared" si="2174"/>
        <v>2883.3000000000002</v>
      </c>
      <c r="N684" s="30">
        <f t="shared" si="2175"/>
        <v>0</v>
      </c>
      <c r="O684" s="30">
        <f t="shared" si="2176"/>
        <v>0</v>
      </c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>
        <f t="shared" si="2358"/>
        <v>2883.3000000000002</v>
      </c>
      <c r="AD684" s="30">
        <f t="shared" si="2359"/>
        <v>0</v>
      </c>
      <c r="AE684" s="30">
        <f t="shared" si="2360"/>
        <v>0</v>
      </c>
      <c r="AF684" s="30"/>
      <c r="AG684" s="30">
        <f t="shared" si="2361"/>
        <v>2883.3000000000002</v>
      </c>
      <c r="AH684" s="30">
        <f t="shared" si="2362"/>
        <v>0</v>
      </c>
      <c r="AI684" s="30">
        <f t="shared" si="2363"/>
        <v>0</v>
      </c>
      <c r="AJ684" s="30"/>
      <c r="AK684" s="30"/>
      <c r="AL684" s="30"/>
      <c r="AM684" s="30"/>
      <c r="AN684" s="30"/>
      <c r="AO684" s="30"/>
      <c r="AP684" s="30"/>
      <c r="AQ684" s="30"/>
      <c r="AR684" s="30"/>
      <c r="AS684" s="30">
        <f t="shared" si="2352"/>
        <v>2883.3000000000002</v>
      </c>
      <c r="AT684" s="30">
        <f t="shared" si="2353"/>
        <v>0</v>
      </c>
      <c r="AU684" s="30">
        <f t="shared" si="2354"/>
        <v>0</v>
      </c>
      <c r="AV684" s="30"/>
      <c r="AW684" s="30"/>
      <c r="AX684" s="30"/>
      <c r="AY684" s="30">
        <f t="shared" si="2355"/>
        <v>2883.3000000000002</v>
      </c>
      <c r="AZ684" s="30">
        <f t="shared" si="2356"/>
        <v>0</v>
      </c>
      <c r="BA684" s="30">
        <f t="shared" si="2357"/>
        <v>0</v>
      </c>
      <c r="BB684" s="30"/>
      <c r="BC684" s="30"/>
      <c r="BD684" s="30"/>
      <c r="BE684" s="30"/>
      <c r="BF684" s="30"/>
      <c r="BG684" s="30"/>
      <c r="BH684" s="30"/>
      <c r="BI684" s="30"/>
      <c r="BJ684" s="30"/>
      <c r="BK684" s="30"/>
      <c r="BL684" s="30">
        <f t="shared" si="2349"/>
        <v>2883.3000000000002</v>
      </c>
      <c r="BM684" s="30">
        <f t="shared" si="2350"/>
        <v>0</v>
      </c>
      <c r="BN684" s="30">
        <f t="shared" si="2351"/>
        <v>0</v>
      </c>
      <c r="BO684" s="30"/>
      <c r="BP684" s="31"/>
      <c r="BQ684" s="1"/>
      <c r="BR684" s="1"/>
      <c r="BS684" s="1"/>
      <c r="BT684" s="1"/>
      <c r="BU684" s="1"/>
      <c r="BV684" s="1"/>
      <c r="BW684" s="1"/>
      <c r="BX684" s="1"/>
      <c r="BY684" s="1"/>
    </row>
    <row r="685" ht="31.5">
      <c r="A685" s="28" t="s">
        <v>429</v>
      </c>
      <c r="B685" s="28" t="s">
        <v>60</v>
      </c>
      <c r="C685" s="28" t="s">
        <v>62</v>
      </c>
      <c r="D685" s="28" t="s">
        <v>147</v>
      </c>
      <c r="E685" s="35"/>
      <c r="F685" s="29" t="s">
        <v>148</v>
      </c>
      <c r="G685" s="30">
        <f t="shared" ref="G685:G697" si="2364">G686</f>
        <v>1754.7</v>
      </c>
      <c r="H685" s="30">
        <f t="shared" ref="H685:H697" si="2365">H686</f>
        <v>1754.7</v>
      </c>
      <c r="I685" s="30">
        <f t="shared" ref="I685:I697" si="2366">I686</f>
        <v>1754.7</v>
      </c>
      <c r="J685" s="30">
        <f t="shared" ref="J685:J697" si="2367">J686</f>
        <v>0</v>
      </c>
      <c r="K685" s="30">
        <f t="shared" ref="K685:K697" si="2368">K686</f>
        <v>0</v>
      </c>
      <c r="L685" s="30">
        <f t="shared" ref="L685:L697" si="2369">L686</f>
        <v>0</v>
      </c>
      <c r="M685" s="30">
        <f t="shared" si="2174"/>
        <v>1754.7</v>
      </c>
      <c r="N685" s="30">
        <f t="shared" si="2175"/>
        <v>1754.7</v>
      </c>
      <c r="O685" s="30">
        <f t="shared" si="2176"/>
        <v>1754.7</v>
      </c>
      <c r="P685" s="30">
        <f t="shared" ref="P685:P697" si="2370">P686</f>
        <v>0</v>
      </c>
      <c r="Q685" s="30">
        <f t="shared" ref="Q685:Q697" si="2371">Q686</f>
        <v>0</v>
      </c>
      <c r="R685" s="30">
        <f t="shared" ref="R685:R697" si="2372">R686</f>
        <v>0</v>
      </c>
      <c r="S685" s="30">
        <f t="shared" ref="S685:S697" si="2373">S686</f>
        <v>0</v>
      </c>
      <c r="T685" s="30">
        <f t="shared" ref="T685:T697" si="2374">T686</f>
        <v>0</v>
      </c>
      <c r="U685" s="30">
        <f t="shared" ref="U685:U697" si="2375">U686</f>
        <v>0</v>
      </c>
      <c r="V685" s="30">
        <f t="shared" ref="V685:V697" si="2376">V686</f>
        <v>0</v>
      </c>
      <c r="W685" s="30">
        <f t="shared" ref="W685:W697" si="2377">W686</f>
        <v>0</v>
      </c>
      <c r="X685" s="30">
        <f t="shared" ref="X685:X697" si="2378">X686</f>
        <v>0</v>
      </c>
      <c r="Y685" s="30">
        <f t="shared" ref="Y685:Y697" si="2379">Y686</f>
        <v>0</v>
      </c>
      <c r="Z685" s="30">
        <f t="shared" ref="Z685:Z697" si="2380">Z686</f>
        <v>0</v>
      </c>
      <c r="AA685" s="30">
        <f t="shared" ref="AA685:AA697" si="2381">AA686</f>
        <v>0</v>
      </c>
      <c r="AB685" s="30">
        <f t="shared" ref="AB685:AB697" si="2382">AB686</f>
        <v>0</v>
      </c>
      <c r="AC685" s="30">
        <f t="shared" si="2358"/>
        <v>1754.7</v>
      </c>
      <c r="AD685" s="30">
        <f t="shared" si="2359"/>
        <v>1754.7</v>
      </c>
      <c r="AE685" s="30">
        <f t="shared" si="2360"/>
        <v>1754.7</v>
      </c>
      <c r="AF685" s="30">
        <f t="shared" ref="AF685:AF697" si="2383">AF686</f>
        <v>0</v>
      </c>
      <c r="AG685" s="30">
        <f t="shared" si="2361"/>
        <v>1754.7</v>
      </c>
      <c r="AH685" s="30">
        <f t="shared" si="2362"/>
        <v>1754.7</v>
      </c>
      <c r="AI685" s="30">
        <f t="shared" si="2363"/>
        <v>1754.7</v>
      </c>
      <c r="AJ685" s="30">
        <f t="shared" ref="AJ685:AJ697" si="2384">AJ686</f>
        <v>0</v>
      </c>
      <c r="AK685" s="30">
        <f t="shared" ref="AK685:AK697" si="2385">AK686</f>
        <v>0</v>
      </c>
      <c r="AL685" s="30">
        <f t="shared" ref="AL685:AL697" si="2386">AL686</f>
        <v>-81.593000000000004</v>
      </c>
      <c r="AM685" s="30">
        <f t="shared" ref="AM685:AM697" si="2387">AM686</f>
        <v>0</v>
      </c>
      <c r="AN685" s="30">
        <f t="shared" ref="AN685:AN697" si="2388">AN686</f>
        <v>0</v>
      </c>
      <c r="AO685" s="30">
        <f t="shared" ref="AO685:AO697" si="2389">AO686</f>
        <v>0</v>
      </c>
      <c r="AP685" s="30">
        <f t="shared" ref="AP685:AP697" si="2390">AP686</f>
        <v>0</v>
      </c>
      <c r="AQ685" s="30">
        <f t="shared" ref="AQ685:AQ697" si="2391">AQ686</f>
        <v>0</v>
      </c>
      <c r="AR685" s="30">
        <f t="shared" ref="AR685:AR697" si="2392">AR686</f>
        <v>0</v>
      </c>
      <c r="AS685" s="30">
        <f t="shared" si="2352"/>
        <v>1673.107</v>
      </c>
      <c r="AT685" s="30">
        <f t="shared" si="2353"/>
        <v>1754.7</v>
      </c>
      <c r="AU685" s="30">
        <f t="shared" si="2354"/>
        <v>1754.7</v>
      </c>
      <c r="AV685" s="30">
        <f t="shared" ref="AV685:AV697" si="2393">AV686</f>
        <v>0</v>
      </c>
      <c r="AW685" s="30">
        <f t="shared" ref="AW685:AW697" si="2394">AW686</f>
        <v>0</v>
      </c>
      <c r="AX685" s="30">
        <f t="shared" ref="AX685:AX697" si="2395">AX686</f>
        <v>0</v>
      </c>
      <c r="AY685" s="30">
        <f t="shared" si="2355"/>
        <v>1673.107</v>
      </c>
      <c r="AZ685" s="30">
        <f t="shared" si="2356"/>
        <v>1754.7</v>
      </c>
      <c r="BA685" s="30">
        <f t="shared" si="2357"/>
        <v>1754.7</v>
      </c>
      <c r="BB685" s="30">
        <f t="shared" ref="BB685:BB697" si="2396">BB686</f>
        <v>0</v>
      </c>
      <c r="BC685" s="30">
        <f t="shared" ref="BC685:BC697" si="2397">BC686</f>
        <v>0</v>
      </c>
      <c r="BD685" s="30">
        <f t="shared" ref="BD685:BD697" si="2398">BD686</f>
        <v>0</v>
      </c>
      <c r="BE685" s="30">
        <f t="shared" ref="BE685:BE697" si="2399">BE686</f>
        <v>0</v>
      </c>
      <c r="BF685" s="30">
        <f t="shared" ref="BF685:BF697" si="2400">BF686</f>
        <v>0</v>
      </c>
      <c r="BG685" s="30">
        <f t="shared" ref="BG685:BG697" si="2401">BG686</f>
        <v>0</v>
      </c>
      <c r="BH685" s="30">
        <f t="shared" ref="BH685:BH697" si="2402">BH686</f>
        <v>0</v>
      </c>
      <c r="BI685" s="30">
        <f t="shared" ref="BI685:BI697" si="2403">BI686</f>
        <v>0</v>
      </c>
      <c r="BJ685" s="30">
        <f t="shared" ref="BJ685:BJ697" si="2404">BJ686</f>
        <v>0</v>
      </c>
      <c r="BK685" s="30">
        <f t="shared" ref="BK685:BK697" si="2405">BK686</f>
        <v>0</v>
      </c>
      <c r="BL685" s="30">
        <f t="shared" si="2349"/>
        <v>1673.107</v>
      </c>
      <c r="BM685" s="30">
        <f t="shared" si="2350"/>
        <v>1754.7</v>
      </c>
      <c r="BN685" s="30">
        <f t="shared" si="2351"/>
        <v>1754.7</v>
      </c>
      <c r="BO685" s="30">
        <f t="shared" ref="BO685:BO697" si="2406">BO686</f>
        <v>0</v>
      </c>
      <c r="BP685" s="31"/>
      <c r="BQ685" s="1"/>
      <c r="BR685" s="1"/>
      <c r="BS685" s="1"/>
      <c r="BT685" s="1"/>
      <c r="BU685" s="1"/>
      <c r="BV685" s="1"/>
      <c r="BW685" s="1"/>
      <c r="BX685" s="1"/>
      <c r="BY685" s="1"/>
    </row>
    <row r="686">
      <c r="A686" s="28" t="s">
        <v>429</v>
      </c>
      <c r="B686" s="28" t="s">
        <v>60</v>
      </c>
      <c r="C686" s="28" t="s">
        <v>62</v>
      </c>
      <c r="D686" s="28" t="s">
        <v>149</v>
      </c>
      <c r="E686" s="35"/>
      <c r="F686" s="29" t="s">
        <v>33</v>
      </c>
      <c r="G686" s="30">
        <f t="shared" si="2364"/>
        <v>1754.7</v>
      </c>
      <c r="H686" s="30">
        <f t="shared" si="2365"/>
        <v>1754.7</v>
      </c>
      <c r="I686" s="30">
        <f t="shared" si="2366"/>
        <v>1754.7</v>
      </c>
      <c r="J686" s="30">
        <f t="shared" si="2367"/>
        <v>0</v>
      </c>
      <c r="K686" s="30">
        <f t="shared" si="2368"/>
        <v>0</v>
      </c>
      <c r="L686" s="30">
        <f t="shared" si="2369"/>
        <v>0</v>
      </c>
      <c r="M686" s="30">
        <f t="shared" si="2174"/>
        <v>1754.7</v>
      </c>
      <c r="N686" s="30">
        <f t="shared" si="2175"/>
        <v>1754.7</v>
      </c>
      <c r="O686" s="30">
        <f t="shared" si="2176"/>
        <v>1754.7</v>
      </c>
      <c r="P686" s="30">
        <f t="shared" si="2370"/>
        <v>0</v>
      </c>
      <c r="Q686" s="30">
        <f t="shared" si="2371"/>
        <v>0</v>
      </c>
      <c r="R686" s="30">
        <f t="shared" si="2372"/>
        <v>0</v>
      </c>
      <c r="S686" s="30">
        <f t="shared" si="2373"/>
        <v>0</v>
      </c>
      <c r="T686" s="30">
        <f t="shared" si="2374"/>
        <v>0</v>
      </c>
      <c r="U686" s="30">
        <f t="shared" si="2375"/>
        <v>0</v>
      </c>
      <c r="V686" s="30">
        <f t="shared" si="2376"/>
        <v>0</v>
      </c>
      <c r="W686" s="30">
        <f t="shared" si="2377"/>
        <v>0</v>
      </c>
      <c r="X686" s="30">
        <f t="shared" si="2378"/>
        <v>0</v>
      </c>
      <c r="Y686" s="30">
        <f t="shared" si="2379"/>
        <v>0</v>
      </c>
      <c r="Z686" s="30">
        <f t="shared" si="2380"/>
        <v>0</v>
      </c>
      <c r="AA686" s="30">
        <f t="shared" si="2381"/>
        <v>0</v>
      </c>
      <c r="AB686" s="30">
        <f t="shared" si="2382"/>
        <v>0</v>
      </c>
      <c r="AC686" s="30">
        <f t="shared" si="2358"/>
        <v>1754.7</v>
      </c>
      <c r="AD686" s="30">
        <f t="shared" si="2359"/>
        <v>1754.7</v>
      </c>
      <c r="AE686" s="30">
        <f t="shared" si="2360"/>
        <v>1754.7</v>
      </c>
      <c r="AF686" s="30">
        <f t="shared" si="2383"/>
        <v>0</v>
      </c>
      <c r="AG686" s="30">
        <f t="shared" si="2361"/>
        <v>1754.7</v>
      </c>
      <c r="AH686" s="30">
        <f t="shared" si="2362"/>
        <v>1754.7</v>
      </c>
      <c r="AI686" s="30">
        <f t="shared" si="2363"/>
        <v>1754.7</v>
      </c>
      <c r="AJ686" s="30">
        <f t="shared" si="2384"/>
        <v>0</v>
      </c>
      <c r="AK686" s="30">
        <f t="shared" si="2385"/>
        <v>0</v>
      </c>
      <c r="AL686" s="30">
        <f t="shared" si="2386"/>
        <v>-81.593000000000004</v>
      </c>
      <c r="AM686" s="30">
        <f t="shared" si="2387"/>
        <v>0</v>
      </c>
      <c r="AN686" s="30">
        <f t="shared" si="2388"/>
        <v>0</v>
      </c>
      <c r="AO686" s="30">
        <f t="shared" si="2389"/>
        <v>0</v>
      </c>
      <c r="AP686" s="30">
        <f t="shared" si="2390"/>
        <v>0</v>
      </c>
      <c r="AQ686" s="30">
        <f t="shared" si="2391"/>
        <v>0</v>
      </c>
      <c r="AR686" s="30">
        <f t="shared" si="2392"/>
        <v>0</v>
      </c>
      <c r="AS686" s="30">
        <f t="shared" si="2352"/>
        <v>1673.107</v>
      </c>
      <c r="AT686" s="30">
        <f t="shared" si="2353"/>
        <v>1754.7</v>
      </c>
      <c r="AU686" s="30">
        <f t="shared" si="2354"/>
        <v>1754.7</v>
      </c>
      <c r="AV686" s="30">
        <f t="shared" si="2393"/>
        <v>0</v>
      </c>
      <c r="AW686" s="30">
        <f t="shared" si="2394"/>
        <v>0</v>
      </c>
      <c r="AX686" s="30">
        <f t="shared" si="2395"/>
        <v>0</v>
      </c>
      <c r="AY686" s="30">
        <f t="shared" si="2355"/>
        <v>1673.107</v>
      </c>
      <c r="AZ686" s="30">
        <f t="shared" si="2356"/>
        <v>1754.7</v>
      </c>
      <c r="BA686" s="30">
        <f t="shared" si="2357"/>
        <v>1754.7</v>
      </c>
      <c r="BB686" s="30">
        <f t="shared" si="2396"/>
        <v>0</v>
      </c>
      <c r="BC686" s="30">
        <f t="shared" si="2397"/>
        <v>0</v>
      </c>
      <c r="BD686" s="30">
        <f t="shared" si="2398"/>
        <v>0</v>
      </c>
      <c r="BE686" s="30">
        <f t="shared" si="2399"/>
        <v>0</v>
      </c>
      <c r="BF686" s="30">
        <f t="shared" si="2400"/>
        <v>0</v>
      </c>
      <c r="BG686" s="30">
        <f t="shared" si="2401"/>
        <v>0</v>
      </c>
      <c r="BH686" s="30">
        <f t="shared" si="2402"/>
        <v>0</v>
      </c>
      <c r="BI686" s="30">
        <f t="shared" si="2403"/>
        <v>0</v>
      </c>
      <c r="BJ686" s="30">
        <f t="shared" si="2404"/>
        <v>0</v>
      </c>
      <c r="BK686" s="30">
        <f t="shared" si="2405"/>
        <v>0</v>
      </c>
      <c r="BL686" s="30">
        <f t="shared" si="2349"/>
        <v>1673.107</v>
      </c>
      <c r="BM686" s="30">
        <f t="shared" si="2350"/>
        <v>1754.7</v>
      </c>
      <c r="BN686" s="30">
        <f t="shared" si="2351"/>
        <v>1754.7</v>
      </c>
      <c r="BO686" s="30">
        <f t="shared" si="2406"/>
        <v>0</v>
      </c>
      <c r="BP686" s="31"/>
      <c r="BQ686" s="1"/>
      <c r="BR686" s="1"/>
      <c r="BS686" s="1"/>
      <c r="BT686" s="1"/>
      <c r="BU686" s="1"/>
      <c r="BV686" s="1"/>
      <c r="BW686" s="1"/>
      <c r="BX686" s="1"/>
      <c r="BY686" s="1"/>
    </row>
    <row r="687" ht="31.5">
      <c r="A687" s="28" t="s">
        <v>429</v>
      </c>
      <c r="B687" s="28" t="s">
        <v>60</v>
      </c>
      <c r="C687" s="28" t="s">
        <v>62</v>
      </c>
      <c r="D687" s="28" t="s">
        <v>150</v>
      </c>
      <c r="E687" s="35"/>
      <c r="F687" s="29" t="s">
        <v>151</v>
      </c>
      <c r="G687" s="30">
        <f t="shared" si="2364"/>
        <v>1754.7</v>
      </c>
      <c r="H687" s="30">
        <f t="shared" si="2365"/>
        <v>1754.7</v>
      </c>
      <c r="I687" s="30">
        <f t="shared" si="2366"/>
        <v>1754.7</v>
      </c>
      <c r="J687" s="30">
        <f t="shared" si="2367"/>
        <v>0</v>
      </c>
      <c r="K687" s="30">
        <f t="shared" si="2368"/>
        <v>0</v>
      </c>
      <c r="L687" s="30">
        <f t="shared" si="2369"/>
        <v>0</v>
      </c>
      <c r="M687" s="30">
        <f t="shared" si="2174"/>
        <v>1754.7</v>
      </c>
      <c r="N687" s="30">
        <f t="shared" si="2175"/>
        <v>1754.7</v>
      </c>
      <c r="O687" s="30">
        <f t="shared" si="2176"/>
        <v>1754.7</v>
      </c>
      <c r="P687" s="30">
        <f t="shared" si="2370"/>
        <v>0</v>
      </c>
      <c r="Q687" s="30">
        <f t="shared" si="2371"/>
        <v>0</v>
      </c>
      <c r="R687" s="30">
        <f t="shared" si="2372"/>
        <v>0</v>
      </c>
      <c r="S687" s="30">
        <f t="shared" si="2373"/>
        <v>0</v>
      </c>
      <c r="T687" s="30">
        <f t="shared" si="2374"/>
        <v>0</v>
      </c>
      <c r="U687" s="30">
        <f t="shared" si="2375"/>
        <v>0</v>
      </c>
      <c r="V687" s="30">
        <f t="shared" si="2376"/>
        <v>0</v>
      </c>
      <c r="W687" s="30">
        <f t="shared" si="2377"/>
        <v>0</v>
      </c>
      <c r="X687" s="30">
        <f t="shared" si="2378"/>
        <v>0</v>
      </c>
      <c r="Y687" s="30">
        <f t="shared" si="2379"/>
        <v>0</v>
      </c>
      <c r="Z687" s="30">
        <f t="shared" si="2380"/>
        <v>0</v>
      </c>
      <c r="AA687" s="30">
        <f t="shared" si="2381"/>
        <v>0</v>
      </c>
      <c r="AB687" s="30">
        <f t="shared" si="2382"/>
        <v>0</v>
      </c>
      <c r="AC687" s="30">
        <f t="shared" si="2358"/>
        <v>1754.7</v>
      </c>
      <c r="AD687" s="30">
        <f t="shared" si="2359"/>
        <v>1754.7</v>
      </c>
      <c r="AE687" s="30">
        <f t="shared" si="2360"/>
        <v>1754.7</v>
      </c>
      <c r="AF687" s="30">
        <f t="shared" si="2383"/>
        <v>0</v>
      </c>
      <c r="AG687" s="30">
        <f t="shared" si="2361"/>
        <v>1754.7</v>
      </c>
      <c r="AH687" s="30">
        <f t="shared" si="2362"/>
        <v>1754.7</v>
      </c>
      <c r="AI687" s="30">
        <f t="shared" si="2363"/>
        <v>1754.7</v>
      </c>
      <c r="AJ687" s="30">
        <f t="shared" si="2384"/>
        <v>0</v>
      </c>
      <c r="AK687" s="30">
        <f t="shared" si="2385"/>
        <v>0</v>
      </c>
      <c r="AL687" s="30">
        <f t="shared" si="2386"/>
        <v>-81.593000000000004</v>
      </c>
      <c r="AM687" s="30">
        <f t="shared" si="2387"/>
        <v>0</v>
      </c>
      <c r="AN687" s="30">
        <f t="shared" si="2388"/>
        <v>0</v>
      </c>
      <c r="AO687" s="30">
        <f t="shared" si="2389"/>
        <v>0</v>
      </c>
      <c r="AP687" s="30">
        <f t="shared" si="2390"/>
        <v>0</v>
      </c>
      <c r="AQ687" s="30">
        <f t="shared" si="2391"/>
        <v>0</v>
      </c>
      <c r="AR687" s="30">
        <f t="shared" si="2392"/>
        <v>0</v>
      </c>
      <c r="AS687" s="30">
        <f t="shared" si="2352"/>
        <v>1673.107</v>
      </c>
      <c r="AT687" s="30">
        <f t="shared" si="2353"/>
        <v>1754.7</v>
      </c>
      <c r="AU687" s="30">
        <f t="shared" si="2354"/>
        <v>1754.7</v>
      </c>
      <c r="AV687" s="30">
        <f t="shared" si="2393"/>
        <v>0</v>
      </c>
      <c r="AW687" s="30">
        <f t="shared" si="2394"/>
        <v>0</v>
      </c>
      <c r="AX687" s="30">
        <f t="shared" si="2395"/>
        <v>0</v>
      </c>
      <c r="AY687" s="30">
        <f t="shared" si="2355"/>
        <v>1673.107</v>
      </c>
      <c r="AZ687" s="30">
        <f t="shared" si="2356"/>
        <v>1754.7</v>
      </c>
      <c r="BA687" s="30">
        <f t="shared" si="2357"/>
        <v>1754.7</v>
      </c>
      <c r="BB687" s="30">
        <f t="shared" si="2396"/>
        <v>0</v>
      </c>
      <c r="BC687" s="30">
        <f t="shared" si="2397"/>
        <v>0</v>
      </c>
      <c r="BD687" s="30">
        <f t="shared" si="2398"/>
        <v>0</v>
      </c>
      <c r="BE687" s="30">
        <f t="shared" si="2399"/>
        <v>0</v>
      </c>
      <c r="BF687" s="30">
        <f t="shared" si="2400"/>
        <v>0</v>
      </c>
      <c r="BG687" s="30">
        <f t="shared" si="2401"/>
        <v>0</v>
      </c>
      <c r="BH687" s="30">
        <f t="shared" si="2402"/>
        <v>0</v>
      </c>
      <c r="BI687" s="30">
        <f t="shared" si="2403"/>
        <v>0</v>
      </c>
      <c r="BJ687" s="30">
        <f t="shared" si="2404"/>
        <v>0</v>
      </c>
      <c r="BK687" s="30">
        <f t="shared" si="2405"/>
        <v>0</v>
      </c>
      <c r="BL687" s="30">
        <f t="shared" si="2349"/>
        <v>1673.107</v>
      </c>
      <c r="BM687" s="30">
        <f t="shared" si="2350"/>
        <v>1754.7</v>
      </c>
      <c r="BN687" s="30">
        <f t="shared" si="2351"/>
        <v>1754.7</v>
      </c>
      <c r="BO687" s="30">
        <f t="shared" si="2406"/>
        <v>0</v>
      </c>
      <c r="BP687" s="31"/>
      <c r="BQ687" s="1"/>
      <c r="BR687" s="1"/>
      <c r="BS687" s="1"/>
      <c r="BT687" s="1"/>
      <c r="BU687" s="1"/>
      <c r="BV687" s="1"/>
      <c r="BW687" s="1"/>
      <c r="BX687" s="1"/>
      <c r="BY687" s="1"/>
    </row>
    <row r="688" ht="31.5">
      <c r="A688" s="28" t="s">
        <v>429</v>
      </c>
      <c r="B688" s="28" t="s">
        <v>60</v>
      </c>
      <c r="C688" s="28" t="s">
        <v>62</v>
      </c>
      <c r="D688" s="28" t="s">
        <v>177</v>
      </c>
      <c r="E688" s="35"/>
      <c r="F688" s="29" t="s">
        <v>178</v>
      </c>
      <c r="G688" s="30">
        <f t="shared" si="2364"/>
        <v>1754.7</v>
      </c>
      <c r="H688" s="30">
        <f t="shared" si="2365"/>
        <v>1754.7</v>
      </c>
      <c r="I688" s="30">
        <f t="shared" si="2366"/>
        <v>1754.7</v>
      </c>
      <c r="J688" s="30">
        <f t="shared" si="2367"/>
        <v>0</v>
      </c>
      <c r="K688" s="30">
        <f t="shared" si="2368"/>
        <v>0</v>
      </c>
      <c r="L688" s="30">
        <f t="shared" si="2369"/>
        <v>0</v>
      </c>
      <c r="M688" s="30">
        <f t="shared" si="2174"/>
        <v>1754.7</v>
      </c>
      <c r="N688" s="30">
        <f t="shared" si="2175"/>
        <v>1754.7</v>
      </c>
      <c r="O688" s="30">
        <f t="shared" si="2176"/>
        <v>1754.7</v>
      </c>
      <c r="P688" s="30">
        <f t="shared" si="2370"/>
        <v>0</v>
      </c>
      <c r="Q688" s="30">
        <f t="shared" si="2371"/>
        <v>0</v>
      </c>
      <c r="R688" s="30">
        <f t="shared" si="2372"/>
        <v>0</v>
      </c>
      <c r="S688" s="30">
        <f t="shared" si="2373"/>
        <v>0</v>
      </c>
      <c r="T688" s="30">
        <f t="shared" si="2374"/>
        <v>0</v>
      </c>
      <c r="U688" s="30">
        <f t="shared" si="2375"/>
        <v>0</v>
      </c>
      <c r="V688" s="30">
        <f t="shared" si="2376"/>
        <v>0</v>
      </c>
      <c r="W688" s="30">
        <f t="shared" si="2377"/>
        <v>0</v>
      </c>
      <c r="X688" s="30">
        <f t="shared" si="2378"/>
        <v>0</v>
      </c>
      <c r="Y688" s="30">
        <f t="shared" si="2379"/>
        <v>0</v>
      </c>
      <c r="Z688" s="30">
        <f t="shared" si="2380"/>
        <v>0</v>
      </c>
      <c r="AA688" s="30">
        <f t="shared" si="2381"/>
        <v>0</v>
      </c>
      <c r="AB688" s="30">
        <f t="shared" si="2382"/>
        <v>0</v>
      </c>
      <c r="AC688" s="30">
        <f t="shared" si="2358"/>
        <v>1754.7</v>
      </c>
      <c r="AD688" s="30">
        <f t="shared" si="2359"/>
        <v>1754.7</v>
      </c>
      <c r="AE688" s="30">
        <f t="shared" si="2360"/>
        <v>1754.7</v>
      </c>
      <c r="AF688" s="30">
        <f t="shared" si="2383"/>
        <v>0</v>
      </c>
      <c r="AG688" s="30">
        <f t="shared" si="2361"/>
        <v>1754.7</v>
      </c>
      <c r="AH688" s="30">
        <f t="shared" si="2362"/>
        <v>1754.7</v>
      </c>
      <c r="AI688" s="30">
        <f t="shared" si="2363"/>
        <v>1754.7</v>
      </c>
      <c r="AJ688" s="30">
        <f t="shared" si="2384"/>
        <v>0</v>
      </c>
      <c r="AK688" s="30">
        <f t="shared" si="2385"/>
        <v>0</v>
      </c>
      <c r="AL688" s="30">
        <f t="shared" si="2386"/>
        <v>-81.593000000000004</v>
      </c>
      <c r="AM688" s="30">
        <f t="shared" si="2387"/>
        <v>0</v>
      </c>
      <c r="AN688" s="30">
        <f t="shared" si="2388"/>
        <v>0</v>
      </c>
      <c r="AO688" s="30">
        <f t="shared" si="2389"/>
        <v>0</v>
      </c>
      <c r="AP688" s="30">
        <f t="shared" si="2390"/>
        <v>0</v>
      </c>
      <c r="AQ688" s="30">
        <f t="shared" si="2391"/>
        <v>0</v>
      </c>
      <c r="AR688" s="30">
        <f t="shared" si="2392"/>
        <v>0</v>
      </c>
      <c r="AS688" s="30">
        <f t="shared" si="2352"/>
        <v>1673.107</v>
      </c>
      <c r="AT688" s="30">
        <f t="shared" si="2353"/>
        <v>1754.7</v>
      </c>
      <c r="AU688" s="30">
        <f t="shared" si="2354"/>
        <v>1754.7</v>
      </c>
      <c r="AV688" s="30">
        <f t="shared" si="2393"/>
        <v>0</v>
      </c>
      <c r="AW688" s="30">
        <f t="shared" si="2394"/>
        <v>0</v>
      </c>
      <c r="AX688" s="30">
        <f t="shared" si="2395"/>
        <v>0</v>
      </c>
      <c r="AY688" s="30">
        <f t="shared" si="2355"/>
        <v>1673.107</v>
      </c>
      <c r="AZ688" s="30">
        <f t="shared" si="2356"/>
        <v>1754.7</v>
      </c>
      <c r="BA688" s="30">
        <f t="shared" si="2357"/>
        <v>1754.7</v>
      </c>
      <c r="BB688" s="30">
        <f t="shared" si="2396"/>
        <v>0</v>
      </c>
      <c r="BC688" s="30">
        <f t="shared" si="2397"/>
        <v>0</v>
      </c>
      <c r="BD688" s="30">
        <f t="shared" si="2398"/>
        <v>0</v>
      </c>
      <c r="BE688" s="30">
        <f t="shared" si="2399"/>
        <v>0</v>
      </c>
      <c r="BF688" s="30">
        <f t="shared" si="2400"/>
        <v>0</v>
      </c>
      <c r="BG688" s="30">
        <f t="shared" si="2401"/>
        <v>0</v>
      </c>
      <c r="BH688" s="30">
        <f t="shared" si="2402"/>
        <v>0</v>
      </c>
      <c r="BI688" s="30">
        <f t="shared" si="2403"/>
        <v>0</v>
      </c>
      <c r="BJ688" s="30">
        <f t="shared" si="2404"/>
        <v>0</v>
      </c>
      <c r="BK688" s="30">
        <f t="shared" si="2405"/>
        <v>0</v>
      </c>
      <c r="BL688" s="30">
        <f t="shared" si="2349"/>
        <v>1673.107</v>
      </c>
      <c r="BM688" s="30">
        <f t="shared" si="2350"/>
        <v>1754.7</v>
      </c>
      <c r="BN688" s="30">
        <f t="shared" si="2351"/>
        <v>1754.7</v>
      </c>
      <c r="BO688" s="30">
        <f t="shared" si="2406"/>
        <v>0</v>
      </c>
      <c r="BP688" s="31"/>
      <c r="BQ688" s="1"/>
      <c r="BR688" s="1"/>
      <c r="BS688" s="1"/>
      <c r="BT688" s="1"/>
      <c r="BU688" s="1"/>
      <c r="BV688" s="1"/>
      <c r="BW688" s="1"/>
      <c r="BX688" s="1"/>
      <c r="BY688" s="1"/>
    </row>
    <row r="689" ht="31.5">
      <c r="A689" s="28" t="s">
        <v>429</v>
      </c>
      <c r="B689" s="28" t="s">
        <v>60</v>
      </c>
      <c r="C689" s="28" t="s">
        <v>62</v>
      </c>
      <c r="D689" s="28" t="s">
        <v>177</v>
      </c>
      <c r="E689" s="28" t="s">
        <v>38</v>
      </c>
      <c r="F689" s="29" t="s">
        <v>39</v>
      </c>
      <c r="G689" s="30">
        <v>1754.7</v>
      </c>
      <c r="H689" s="30">
        <v>1754.7</v>
      </c>
      <c r="I689" s="30">
        <v>1754.7</v>
      </c>
      <c r="J689" s="30"/>
      <c r="K689" s="30"/>
      <c r="L689" s="30"/>
      <c r="M689" s="30">
        <f t="shared" si="2174"/>
        <v>1754.7</v>
      </c>
      <c r="N689" s="30">
        <f t="shared" si="2175"/>
        <v>1754.7</v>
      </c>
      <c r="O689" s="30">
        <f t="shared" si="2176"/>
        <v>1754.7</v>
      </c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>
        <f t="shared" si="2358"/>
        <v>1754.7</v>
      </c>
      <c r="AD689" s="30">
        <f t="shared" si="2359"/>
        <v>1754.7</v>
      </c>
      <c r="AE689" s="30">
        <f t="shared" si="2360"/>
        <v>1754.7</v>
      </c>
      <c r="AF689" s="30"/>
      <c r="AG689" s="30">
        <f t="shared" si="2361"/>
        <v>1754.7</v>
      </c>
      <c r="AH689" s="30">
        <f t="shared" si="2362"/>
        <v>1754.7</v>
      </c>
      <c r="AI689" s="30">
        <f t="shared" si="2363"/>
        <v>1754.7</v>
      </c>
      <c r="AJ689" s="30"/>
      <c r="AK689" s="30"/>
      <c r="AL689" s="30">
        <v>-81.593000000000004</v>
      </c>
      <c r="AM689" s="30"/>
      <c r="AN689" s="30"/>
      <c r="AO689" s="30"/>
      <c r="AP689" s="30"/>
      <c r="AQ689" s="30"/>
      <c r="AR689" s="30"/>
      <c r="AS689" s="30">
        <f t="shared" si="2352"/>
        <v>1673.107</v>
      </c>
      <c r="AT689" s="30">
        <f t="shared" si="2353"/>
        <v>1754.7</v>
      </c>
      <c r="AU689" s="30">
        <f t="shared" si="2354"/>
        <v>1754.7</v>
      </c>
      <c r="AV689" s="30"/>
      <c r="AW689" s="30"/>
      <c r="AX689" s="30"/>
      <c r="AY689" s="30">
        <f t="shared" si="2355"/>
        <v>1673.107</v>
      </c>
      <c r="AZ689" s="30">
        <f t="shared" si="2356"/>
        <v>1754.7</v>
      </c>
      <c r="BA689" s="30">
        <f t="shared" si="2357"/>
        <v>1754.7</v>
      </c>
      <c r="BB689" s="30"/>
      <c r="BC689" s="30"/>
      <c r="BD689" s="30"/>
      <c r="BE689" s="30"/>
      <c r="BF689" s="30"/>
      <c r="BG689" s="30"/>
      <c r="BH689" s="30"/>
      <c r="BI689" s="30"/>
      <c r="BJ689" s="30"/>
      <c r="BK689" s="30"/>
      <c r="BL689" s="30">
        <f t="shared" si="2349"/>
        <v>1673.107</v>
      </c>
      <c r="BM689" s="30">
        <f t="shared" si="2350"/>
        <v>1754.7</v>
      </c>
      <c r="BN689" s="30">
        <f t="shared" si="2351"/>
        <v>1754.7</v>
      </c>
      <c r="BO689" s="30"/>
      <c r="BP689" s="31"/>
      <c r="BQ689" s="1"/>
      <c r="BR689" s="1"/>
      <c r="BS689" s="1"/>
      <c r="BT689" s="1"/>
      <c r="BU689" s="1"/>
      <c r="BV689" s="1"/>
      <c r="BW689" s="1"/>
      <c r="BX689" s="1"/>
      <c r="BY689" s="1"/>
    </row>
    <row r="690" s="18" customFormat="1">
      <c r="A690" s="19" t="s">
        <v>429</v>
      </c>
      <c r="B690" s="19" t="s">
        <v>79</v>
      </c>
      <c r="C690" s="19"/>
      <c r="D690" s="19"/>
      <c r="E690" s="33"/>
      <c r="F690" s="20" t="s">
        <v>181</v>
      </c>
      <c r="G690" s="21">
        <f t="shared" si="2364"/>
        <v>39.299999999999997</v>
      </c>
      <c r="H690" s="21">
        <f t="shared" si="2365"/>
        <v>39.299999999999997</v>
      </c>
      <c r="I690" s="21">
        <f t="shared" si="2366"/>
        <v>39.299999999999997</v>
      </c>
      <c r="J690" s="21">
        <f t="shared" si="2367"/>
        <v>0</v>
      </c>
      <c r="K690" s="21">
        <f t="shared" si="2368"/>
        <v>0</v>
      </c>
      <c r="L690" s="21">
        <f t="shared" si="2369"/>
        <v>0</v>
      </c>
      <c r="M690" s="21">
        <f t="shared" si="2174"/>
        <v>39.299999999999997</v>
      </c>
      <c r="N690" s="21">
        <f t="shared" si="2175"/>
        <v>39.299999999999997</v>
      </c>
      <c r="O690" s="21">
        <f t="shared" si="2176"/>
        <v>39.299999999999997</v>
      </c>
      <c r="P690" s="21">
        <f t="shared" si="2370"/>
        <v>0</v>
      </c>
      <c r="Q690" s="21">
        <f t="shared" si="2371"/>
        <v>0</v>
      </c>
      <c r="R690" s="21">
        <f t="shared" si="2372"/>
        <v>0</v>
      </c>
      <c r="S690" s="21">
        <f t="shared" si="2373"/>
        <v>0</v>
      </c>
      <c r="T690" s="21">
        <f t="shared" si="2374"/>
        <v>0</v>
      </c>
      <c r="U690" s="21">
        <f t="shared" si="2375"/>
        <v>0</v>
      </c>
      <c r="V690" s="21">
        <f t="shared" si="2376"/>
        <v>0</v>
      </c>
      <c r="W690" s="21">
        <f t="shared" si="2377"/>
        <v>0</v>
      </c>
      <c r="X690" s="21">
        <f t="shared" si="2378"/>
        <v>0</v>
      </c>
      <c r="Y690" s="21">
        <f t="shared" si="2379"/>
        <v>0</v>
      </c>
      <c r="Z690" s="21">
        <f t="shared" si="2380"/>
        <v>0</v>
      </c>
      <c r="AA690" s="21">
        <f t="shared" si="2381"/>
        <v>0</v>
      </c>
      <c r="AB690" s="21">
        <f t="shared" si="2382"/>
        <v>0</v>
      </c>
      <c r="AC690" s="21">
        <f t="shared" si="2358"/>
        <v>39.299999999999997</v>
      </c>
      <c r="AD690" s="21">
        <f t="shared" si="2359"/>
        <v>39.299999999999997</v>
      </c>
      <c r="AE690" s="21">
        <f t="shared" si="2360"/>
        <v>39.299999999999997</v>
      </c>
      <c r="AF690" s="21">
        <f t="shared" si="2383"/>
        <v>0</v>
      </c>
      <c r="AG690" s="21">
        <f t="shared" si="2361"/>
        <v>39.299999999999997</v>
      </c>
      <c r="AH690" s="21">
        <f t="shared" si="2362"/>
        <v>39.299999999999997</v>
      </c>
      <c r="AI690" s="21">
        <f t="shared" si="2363"/>
        <v>39.299999999999997</v>
      </c>
      <c r="AJ690" s="21">
        <f t="shared" si="2384"/>
        <v>0</v>
      </c>
      <c r="AK690" s="21">
        <f t="shared" si="2385"/>
        <v>0</v>
      </c>
      <c r="AL690" s="21">
        <f t="shared" si="2386"/>
        <v>0</v>
      </c>
      <c r="AM690" s="21">
        <f t="shared" si="2387"/>
        <v>0</v>
      </c>
      <c r="AN690" s="21">
        <f t="shared" si="2388"/>
        <v>0</v>
      </c>
      <c r="AO690" s="21">
        <f t="shared" si="2389"/>
        <v>0</v>
      </c>
      <c r="AP690" s="21">
        <f t="shared" si="2390"/>
        <v>0</v>
      </c>
      <c r="AQ690" s="21">
        <f t="shared" si="2391"/>
        <v>0</v>
      </c>
      <c r="AR690" s="21">
        <f t="shared" si="2392"/>
        <v>0</v>
      </c>
      <c r="AS690" s="21">
        <f t="shared" si="2352"/>
        <v>39.299999999999997</v>
      </c>
      <c r="AT690" s="21">
        <f t="shared" si="2353"/>
        <v>39.299999999999997</v>
      </c>
      <c r="AU690" s="21">
        <f t="shared" si="2354"/>
        <v>39.299999999999997</v>
      </c>
      <c r="AV690" s="21">
        <f t="shared" si="2393"/>
        <v>0</v>
      </c>
      <c r="AW690" s="21">
        <f t="shared" si="2394"/>
        <v>0</v>
      </c>
      <c r="AX690" s="21">
        <f t="shared" si="2395"/>
        <v>0</v>
      </c>
      <c r="AY690" s="21">
        <f t="shared" si="2355"/>
        <v>39.299999999999997</v>
      </c>
      <c r="AZ690" s="21">
        <f t="shared" si="2356"/>
        <v>39.299999999999997</v>
      </c>
      <c r="BA690" s="21">
        <f t="shared" si="2357"/>
        <v>39.299999999999997</v>
      </c>
      <c r="BB690" s="21">
        <f t="shared" si="2396"/>
        <v>0</v>
      </c>
      <c r="BC690" s="21">
        <f t="shared" si="2397"/>
        <v>0</v>
      </c>
      <c r="BD690" s="21">
        <f t="shared" si="2398"/>
        <v>0</v>
      </c>
      <c r="BE690" s="21">
        <f t="shared" si="2399"/>
        <v>0</v>
      </c>
      <c r="BF690" s="21">
        <f t="shared" si="2400"/>
        <v>0</v>
      </c>
      <c r="BG690" s="21">
        <f t="shared" si="2401"/>
        <v>0</v>
      </c>
      <c r="BH690" s="21">
        <f t="shared" si="2402"/>
        <v>0</v>
      </c>
      <c r="BI690" s="21">
        <f t="shared" si="2403"/>
        <v>0</v>
      </c>
      <c r="BJ690" s="21">
        <f t="shared" si="2404"/>
        <v>0</v>
      </c>
      <c r="BK690" s="21">
        <f t="shared" si="2405"/>
        <v>0</v>
      </c>
      <c r="BL690" s="21">
        <f t="shared" si="2349"/>
        <v>39.299999999999997</v>
      </c>
      <c r="BM690" s="21">
        <f t="shared" si="2350"/>
        <v>39.299999999999997</v>
      </c>
      <c r="BN690" s="21">
        <f t="shared" si="2351"/>
        <v>39.299999999999997</v>
      </c>
      <c r="BO690" s="21">
        <f t="shared" si="2406"/>
        <v>0</v>
      </c>
      <c r="BP690" s="22"/>
      <c r="BQ690" s="18"/>
      <c r="BR690" s="18"/>
      <c r="BS690" s="18"/>
      <c r="BT690" s="18"/>
      <c r="BU690" s="18"/>
      <c r="BV690" s="18"/>
      <c r="BW690" s="18"/>
      <c r="BX690" s="18"/>
      <c r="BY690" s="18"/>
    </row>
    <row r="691" s="23" customFormat="1" ht="31.5">
      <c r="A691" s="24" t="s">
        <v>429</v>
      </c>
      <c r="B691" s="24" t="s">
        <v>79</v>
      </c>
      <c r="C691" s="24" t="s">
        <v>62</v>
      </c>
      <c r="D691" s="24"/>
      <c r="E691" s="34"/>
      <c r="F691" s="25" t="s">
        <v>182</v>
      </c>
      <c r="G691" s="26">
        <f t="shared" si="2364"/>
        <v>39.299999999999997</v>
      </c>
      <c r="H691" s="26">
        <f t="shared" si="2365"/>
        <v>39.299999999999997</v>
      </c>
      <c r="I691" s="26">
        <f t="shared" si="2366"/>
        <v>39.299999999999997</v>
      </c>
      <c r="J691" s="26">
        <f t="shared" si="2367"/>
        <v>0</v>
      </c>
      <c r="K691" s="26">
        <f t="shared" si="2368"/>
        <v>0</v>
      </c>
      <c r="L691" s="26">
        <f t="shared" si="2369"/>
        <v>0</v>
      </c>
      <c r="M691" s="26">
        <f t="shared" si="2174"/>
        <v>39.299999999999997</v>
      </c>
      <c r="N691" s="26">
        <f t="shared" si="2175"/>
        <v>39.299999999999997</v>
      </c>
      <c r="O691" s="26">
        <f t="shared" si="2176"/>
        <v>39.299999999999997</v>
      </c>
      <c r="P691" s="26">
        <f t="shared" si="2370"/>
        <v>0</v>
      </c>
      <c r="Q691" s="26">
        <f t="shared" si="2371"/>
        <v>0</v>
      </c>
      <c r="R691" s="26">
        <f t="shared" si="2372"/>
        <v>0</v>
      </c>
      <c r="S691" s="26">
        <f t="shared" si="2373"/>
        <v>0</v>
      </c>
      <c r="T691" s="26">
        <f t="shared" si="2374"/>
        <v>0</v>
      </c>
      <c r="U691" s="26">
        <f t="shared" si="2375"/>
        <v>0</v>
      </c>
      <c r="V691" s="26">
        <f t="shared" si="2376"/>
        <v>0</v>
      </c>
      <c r="W691" s="26">
        <f t="shared" si="2377"/>
        <v>0</v>
      </c>
      <c r="X691" s="26">
        <f t="shared" si="2378"/>
        <v>0</v>
      </c>
      <c r="Y691" s="26">
        <f t="shared" si="2379"/>
        <v>0</v>
      </c>
      <c r="Z691" s="26">
        <f t="shared" si="2380"/>
        <v>0</v>
      </c>
      <c r="AA691" s="26">
        <f t="shared" si="2381"/>
        <v>0</v>
      </c>
      <c r="AB691" s="26">
        <f t="shared" si="2382"/>
        <v>0</v>
      </c>
      <c r="AC691" s="26">
        <f t="shared" si="2358"/>
        <v>39.299999999999997</v>
      </c>
      <c r="AD691" s="26">
        <f t="shared" si="2359"/>
        <v>39.299999999999997</v>
      </c>
      <c r="AE691" s="26">
        <f t="shared" si="2360"/>
        <v>39.299999999999997</v>
      </c>
      <c r="AF691" s="26">
        <f t="shared" si="2383"/>
        <v>0</v>
      </c>
      <c r="AG691" s="26">
        <f t="shared" si="2361"/>
        <v>39.299999999999997</v>
      </c>
      <c r="AH691" s="26">
        <f t="shared" si="2362"/>
        <v>39.299999999999997</v>
      </c>
      <c r="AI691" s="26">
        <f t="shared" si="2363"/>
        <v>39.299999999999997</v>
      </c>
      <c r="AJ691" s="26">
        <f t="shared" si="2384"/>
        <v>0</v>
      </c>
      <c r="AK691" s="26">
        <f t="shared" si="2385"/>
        <v>0</v>
      </c>
      <c r="AL691" s="26">
        <f t="shared" si="2386"/>
        <v>0</v>
      </c>
      <c r="AM691" s="26">
        <f t="shared" si="2387"/>
        <v>0</v>
      </c>
      <c r="AN691" s="26">
        <f t="shared" si="2388"/>
        <v>0</v>
      </c>
      <c r="AO691" s="26">
        <f t="shared" si="2389"/>
        <v>0</v>
      </c>
      <c r="AP691" s="26">
        <f t="shared" si="2390"/>
        <v>0</v>
      </c>
      <c r="AQ691" s="26">
        <f t="shared" si="2391"/>
        <v>0</v>
      </c>
      <c r="AR691" s="26">
        <f t="shared" si="2392"/>
        <v>0</v>
      </c>
      <c r="AS691" s="26">
        <f t="shared" si="2352"/>
        <v>39.299999999999997</v>
      </c>
      <c r="AT691" s="26">
        <f t="shared" si="2353"/>
        <v>39.299999999999997</v>
      </c>
      <c r="AU691" s="26">
        <f t="shared" si="2354"/>
        <v>39.299999999999997</v>
      </c>
      <c r="AV691" s="26">
        <f t="shared" si="2393"/>
        <v>0</v>
      </c>
      <c r="AW691" s="26">
        <f t="shared" si="2394"/>
        <v>0</v>
      </c>
      <c r="AX691" s="26">
        <f t="shared" si="2395"/>
        <v>0</v>
      </c>
      <c r="AY691" s="26">
        <f t="shared" si="2355"/>
        <v>39.299999999999997</v>
      </c>
      <c r="AZ691" s="26">
        <f t="shared" si="2356"/>
        <v>39.299999999999997</v>
      </c>
      <c r="BA691" s="26">
        <f t="shared" si="2357"/>
        <v>39.299999999999997</v>
      </c>
      <c r="BB691" s="26">
        <f t="shared" si="2396"/>
        <v>0</v>
      </c>
      <c r="BC691" s="26">
        <f t="shared" si="2397"/>
        <v>0</v>
      </c>
      <c r="BD691" s="26">
        <f t="shared" si="2398"/>
        <v>0</v>
      </c>
      <c r="BE691" s="26">
        <f t="shared" si="2399"/>
        <v>0</v>
      </c>
      <c r="BF691" s="26">
        <f t="shared" si="2400"/>
        <v>0</v>
      </c>
      <c r="BG691" s="26">
        <f t="shared" si="2401"/>
        <v>0</v>
      </c>
      <c r="BH691" s="26">
        <f t="shared" si="2402"/>
        <v>0</v>
      </c>
      <c r="BI691" s="26">
        <f t="shared" si="2403"/>
        <v>0</v>
      </c>
      <c r="BJ691" s="26">
        <f t="shared" si="2404"/>
        <v>0</v>
      </c>
      <c r="BK691" s="26">
        <f t="shared" si="2405"/>
        <v>0</v>
      </c>
      <c r="BL691" s="26">
        <f t="shared" si="2349"/>
        <v>39.299999999999997</v>
      </c>
      <c r="BM691" s="26">
        <f t="shared" si="2350"/>
        <v>39.299999999999997</v>
      </c>
      <c r="BN691" s="26">
        <f t="shared" si="2351"/>
        <v>39.299999999999997</v>
      </c>
      <c r="BO691" s="26">
        <f t="shared" si="2406"/>
        <v>0</v>
      </c>
      <c r="BP691" s="27"/>
      <c r="BQ691" s="23"/>
      <c r="BR691" s="23"/>
      <c r="BS691" s="23"/>
      <c r="BT691" s="23"/>
      <c r="BU691" s="23"/>
      <c r="BV691" s="23"/>
      <c r="BW691" s="23"/>
      <c r="BX691" s="23"/>
      <c r="BY691" s="23"/>
    </row>
    <row r="692" ht="31.5">
      <c r="A692" s="28" t="s">
        <v>429</v>
      </c>
      <c r="B692" s="28" t="s">
        <v>79</v>
      </c>
      <c r="C692" s="28" t="s">
        <v>62</v>
      </c>
      <c r="D692" s="28" t="s">
        <v>147</v>
      </c>
      <c r="E692" s="35"/>
      <c r="F692" s="29" t="s">
        <v>148</v>
      </c>
      <c r="G692" s="30">
        <f t="shared" si="2364"/>
        <v>39.299999999999997</v>
      </c>
      <c r="H692" s="30">
        <f t="shared" si="2365"/>
        <v>39.299999999999997</v>
      </c>
      <c r="I692" s="30">
        <f t="shared" si="2366"/>
        <v>39.299999999999997</v>
      </c>
      <c r="J692" s="30">
        <f t="shared" si="2367"/>
        <v>0</v>
      </c>
      <c r="K692" s="30">
        <f t="shared" si="2368"/>
        <v>0</v>
      </c>
      <c r="L692" s="30">
        <f t="shared" si="2369"/>
        <v>0</v>
      </c>
      <c r="M692" s="30">
        <f t="shared" si="2174"/>
        <v>39.299999999999997</v>
      </c>
      <c r="N692" s="30">
        <f t="shared" si="2175"/>
        <v>39.299999999999997</v>
      </c>
      <c r="O692" s="30">
        <f t="shared" si="2176"/>
        <v>39.299999999999997</v>
      </c>
      <c r="P692" s="30">
        <f t="shared" si="2370"/>
        <v>0</v>
      </c>
      <c r="Q692" s="30">
        <f t="shared" si="2371"/>
        <v>0</v>
      </c>
      <c r="R692" s="30">
        <f t="shared" si="2372"/>
        <v>0</v>
      </c>
      <c r="S692" s="30">
        <f t="shared" si="2373"/>
        <v>0</v>
      </c>
      <c r="T692" s="30">
        <f t="shared" si="2374"/>
        <v>0</v>
      </c>
      <c r="U692" s="30">
        <f t="shared" si="2375"/>
        <v>0</v>
      </c>
      <c r="V692" s="30">
        <f t="shared" si="2376"/>
        <v>0</v>
      </c>
      <c r="W692" s="30">
        <f t="shared" si="2377"/>
        <v>0</v>
      </c>
      <c r="X692" s="30">
        <f t="shared" si="2378"/>
        <v>0</v>
      </c>
      <c r="Y692" s="30">
        <f t="shared" si="2379"/>
        <v>0</v>
      </c>
      <c r="Z692" s="30">
        <f t="shared" si="2380"/>
        <v>0</v>
      </c>
      <c r="AA692" s="30">
        <f t="shared" si="2381"/>
        <v>0</v>
      </c>
      <c r="AB692" s="30">
        <f t="shared" si="2382"/>
        <v>0</v>
      </c>
      <c r="AC692" s="30">
        <f t="shared" si="2358"/>
        <v>39.299999999999997</v>
      </c>
      <c r="AD692" s="30">
        <f t="shared" si="2359"/>
        <v>39.299999999999997</v>
      </c>
      <c r="AE692" s="30">
        <f t="shared" si="2360"/>
        <v>39.299999999999997</v>
      </c>
      <c r="AF692" s="30">
        <f t="shared" si="2383"/>
        <v>0</v>
      </c>
      <c r="AG692" s="30">
        <f t="shared" si="2361"/>
        <v>39.299999999999997</v>
      </c>
      <c r="AH692" s="30">
        <f t="shared" si="2362"/>
        <v>39.299999999999997</v>
      </c>
      <c r="AI692" s="30">
        <f t="shared" si="2363"/>
        <v>39.299999999999997</v>
      </c>
      <c r="AJ692" s="30">
        <f t="shared" si="2384"/>
        <v>0</v>
      </c>
      <c r="AK692" s="30">
        <f t="shared" si="2385"/>
        <v>0</v>
      </c>
      <c r="AL692" s="30">
        <f t="shared" si="2386"/>
        <v>0</v>
      </c>
      <c r="AM692" s="30">
        <f t="shared" si="2387"/>
        <v>0</v>
      </c>
      <c r="AN692" s="30">
        <f t="shared" si="2388"/>
        <v>0</v>
      </c>
      <c r="AO692" s="30">
        <f t="shared" si="2389"/>
        <v>0</v>
      </c>
      <c r="AP692" s="30">
        <f t="shared" si="2390"/>
        <v>0</v>
      </c>
      <c r="AQ692" s="30">
        <f t="shared" si="2391"/>
        <v>0</v>
      </c>
      <c r="AR692" s="30">
        <f t="shared" si="2392"/>
        <v>0</v>
      </c>
      <c r="AS692" s="30">
        <f t="shared" si="2352"/>
        <v>39.299999999999997</v>
      </c>
      <c r="AT692" s="30">
        <f t="shared" si="2353"/>
        <v>39.299999999999997</v>
      </c>
      <c r="AU692" s="30">
        <f t="shared" si="2354"/>
        <v>39.299999999999997</v>
      </c>
      <c r="AV692" s="30">
        <f t="shared" si="2393"/>
        <v>0</v>
      </c>
      <c r="AW692" s="30">
        <f t="shared" si="2394"/>
        <v>0</v>
      </c>
      <c r="AX692" s="30">
        <f t="shared" si="2395"/>
        <v>0</v>
      </c>
      <c r="AY692" s="30">
        <f t="shared" si="2355"/>
        <v>39.299999999999997</v>
      </c>
      <c r="AZ692" s="30">
        <f t="shared" si="2356"/>
        <v>39.299999999999997</v>
      </c>
      <c r="BA692" s="30">
        <f t="shared" si="2357"/>
        <v>39.299999999999997</v>
      </c>
      <c r="BB692" s="30">
        <f t="shared" si="2396"/>
        <v>0</v>
      </c>
      <c r="BC692" s="30">
        <f t="shared" si="2397"/>
        <v>0</v>
      </c>
      <c r="BD692" s="30">
        <f t="shared" si="2398"/>
        <v>0</v>
      </c>
      <c r="BE692" s="30">
        <f t="shared" si="2399"/>
        <v>0</v>
      </c>
      <c r="BF692" s="30">
        <f t="shared" si="2400"/>
        <v>0</v>
      </c>
      <c r="BG692" s="30">
        <f t="shared" si="2401"/>
        <v>0</v>
      </c>
      <c r="BH692" s="30">
        <f t="shared" si="2402"/>
        <v>0</v>
      </c>
      <c r="BI692" s="30">
        <f t="shared" si="2403"/>
        <v>0</v>
      </c>
      <c r="BJ692" s="30">
        <f t="shared" si="2404"/>
        <v>0</v>
      </c>
      <c r="BK692" s="30">
        <f t="shared" si="2405"/>
        <v>0</v>
      </c>
      <c r="BL692" s="30">
        <f t="shared" si="2349"/>
        <v>39.299999999999997</v>
      </c>
      <c r="BM692" s="30">
        <f t="shared" si="2350"/>
        <v>39.299999999999997</v>
      </c>
      <c r="BN692" s="30">
        <f t="shared" si="2351"/>
        <v>39.299999999999997</v>
      </c>
      <c r="BO692" s="30">
        <f t="shared" si="2406"/>
        <v>0</v>
      </c>
      <c r="BP692" s="31"/>
      <c r="BQ692" s="1"/>
      <c r="BR692" s="1"/>
      <c r="BS692" s="1"/>
      <c r="BT692" s="1"/>
      <c r="BU692" s="1"/>
      <c r="BV692" s="1"/>
      <c r="BW692" s="1"/>
      <c r="BX692" s="1"/>
      <c r="BY692" s="1"/>
    </row>
    <row r="693">
      <c r="A693" s="28" t="s">
        <v>429</v>
      </c>
      <c r="B693" s="28" t="s">
        <v>79</v>
      </c>
      <c r="C693" s="28" t="s">
        <v>62</v>
      </c>
      <c r="D693" s="28" t="s">
        <v>149</v>
      </c>
      <c r="E693" s="35"/>
      <c r="F693" s="29" t="s">
        <v>33</v>
      </c>
      <c r="G693" s="30">
        <f t="shared" si="2364"/>
        <v>39.299999999999997</v>
      </c>
      <c r="H693" s="30">
        <f t="shared" si="2365"/>
        <v>39.299999999999997</v>
      </c>
      <c r="I693" s="30">
        <f t="shared" si="2366"/>
        <v>39.299999999999997</v>
      </c>
      <c r="J693" s="30">
        <f t="shared" si="2367"/>
        <v>0</v>
      </c>
      <c r="K693" s="30">
        <f t="shared" si="2368"/>
        <v>0</v>
      </c>
      <c r="L693" s="30">
        <f t="shared" si="2369"/>
        <v>0</v>
      </c>
      <c r="M693" s="30">
        <f t="shared" si="2174"/>
        <v>39.299999999999997</v>
      </c>
      <c r="N693" s="30">
        <f t="shared" si="2175"/>
        <v>39.299999999999997</v>
      </c>
      <c r="O693" s="30">
        <f t="shared" si="2176"/>
        <v>39.299999999999997</v>
      </c>
      <c r="P693" s="30">
        <f t="shared" si="2370"/>
        <v>0</v>
      </c>
      <c r="Q693" s="30">
        <f t="shared" si="2371"/>
        <v>0</v>
      </c>
      <c r="R693" s="30">
        <f t="shared" si="2372"/>
        <v>0</v>
      </c>
      <c r="S693" s="30">
        <f t="shared" si="2373"/>
        <v>0</v>
      </c>
      <c r="T693" s="30">
        <f t="shared" si="2374"/>
        <v>0</v>
      </c>
      <c r="U693" s="30">
        <f t="shared" si="2375"/>
        <v>0</v>
      </c>
      <c r="V693" s="30">
        <f t="shared" si="2376"/>
        <v>0</v>
      </c>
      <c r="W693" s="30">
        <f t="shared" si="2377"/>
        <v>0</v>
      </c>
      <c r="X693" s="30">
        <f t="shared" si="2378"/>
        <v>0</v>
      </c>
      <c r="Y693" s="30">
        <f t="shared" si="2379"/>
        <v>0</v>
      </c>
      <c r="Z693" s="30">
        <f t="shared" si="2380"/>
        <v>0</v>
      </c>
      <c r="AA693" s="30">
        <f t="shared" si="2381"/>
        <v>0</v>
      </c>
      <c r="AB693" s="30">
        <f t="shared" si="2382"/>
        <v>0</v>
      </c>
      <c r="AC693" s="30">
        <f t="shared" si="2358"/>
        <v>39.299999999999997</v>
      </c>
      <c r="AD693" s="30">
        <f t="shared" si="2359"/>
        <v>39.299999999999997</v>
      </c>
      <c r="AE693" s="30">
        <f t="shared" si="2360"/>
        <v>39.299999999999997</v>
      </c>
      <c r="AF693" s="30">
        <f t="shared" si="2383"/>
        <v>0</v>
      </c>
      <c r="AG693" s="30">
        <f t="shared" si="2361"/>
        <v>39.299999999999997</v>
      </c>
      <c r="AH693" s="30">
        <f t="shared" si="2362"/>
        <v>39.299999999999997</v>
      </c>
      <c r="AI693" s="30">
        <f t="shared" si="2363"/>
        <v>39.299999999999997</v>
      </c>
      <c r="AJ693" s="30">
        <f t="shared" si="2384"/>
        <v>0</v>
      </c>
      <c r="AK693" s="30">
        <f t="shared" si="2385"/>
        <v>0</v>
      </c>
      <c r="AL693" s="30">
        <f t="shared" si="2386"/>
        <v>0</v>
      </c>
      <c r="AM693" s="30">
        <f t="shared" si="2387"/>
        <v>0</v>
      </c>
      <c r="AN693" s="30">
        <f t="shared" si="2388"/>
        <v>0</v>
      </c>
      <c r="AO693" s="30">
        <f t="shared" si="2389"/>
        <v>0</v>
      </c>
      <c r="AP693" s="30">
        <f t="shared" si="2390"/>
        <v>0</v>
      </c>
      <c r="AQ693" s="30">
        <f t="shared" si="2391"/>
        <v>0</v>
      </c>
      <c r="AR693" s="30">
        <f t="shared" si="2392"/>
        <v>0</v>
      </c>
      <c r="AS693" s="30">
        <f t="shared" si="2352"/>
        <v>39.299999999999997</v>
      </c>
      <c r="AT693" s="30">
        <f t="shared" si="2353"/>
        <v>39.299999999999997</v>
      </c>
      <c r="AU693" s="30">
        <f t="shared" si="2354"/>
        <v>39.299999999999997</v>
      </c>
      <c r="AV693" s="30">
        <f t="shared" si="2393"/>
        <v>0</v>
      </c>
      <c r="AW693" s="30">
        <f t="shared" si="2394"/>
        <v>0</v>
      </c>
      <c r="AX693" s="30">
        <f t="shared" si="2395"/>
        <v>0</v>
      </c>
      <c r="AY693" s="30">
        <f t="shared" si="2355"/>
        <v>39.299999999999997</v>
      </c>
      <c r="AZ693" s="30">
        <f t="shared" si="2356"/>
        <v>39.299999999999997</v>
      </c>
      <c r="BA693" s="30">
        <f t="shared" si="2357"/>
        <v>39.299999999999997</v>
      </c>
      <c r="BB693" s="30">
        <f t="shared" si="2396"/>
        <v>0</v>
      </c>
      <c r="BC693" s="30">
        <f t="shared" si="2397"/>
        <v>0</v>
      </c>
      <c r="BD693" s="30">
        <f t="shared" si="2398"/>
        <v>0</v>
      </c>
      <c r="BE693" s="30">
        <f t="shared" si="2399"/>
        <v>0</v>
      </c>
      <c r="BF693" s="30">
        <f t="shared" si="2400"/>
        <v>0</v>
      </c>
      <c r="BG693" s="30">
        <f t="shared" si="2401"/>
        <v>0</v>
      </c>
      <c r="BH693" s="30">
        <f t="shared" si="2402"/>
        <v>0</v>
      </c>
      <c r="BI693" s="30">
        <f t="shared" si="2403"/>
        <v>0</v>
      </c>
      <c r="BJ693" s="30">
        <f t="shared" si="2404"/>
        <v>0</v>
      </c>
      <c r="BK693" s="30">
        <f t="shared" si="2405"/>
        <v>0</v>
      </c>
      <c r="BL693" s="30">
        <f t="shared" si="2349"/>
        <v>39.299999999999997</v>
      </c>
      <c r="BM693" s="30">
        <f t="shared" si="2350"/>
        <v>39.299999999999997</v>
      </c>
      <c r="BN693" s="30">
        <f t="shared" si="2351"/>
        <v>39.299999999999997</v>
      </c>
      <c r="BO693" s="30">
        <f t="shared" si="2406"/>
        <v>0</v>
      </c>
      <c r="BP693" s="31"/>
      <c r="BQ693" s="1"/>
      <c r="BR693" s="1"/>
      <c r="BS693" s="1"/>
      <c r="BT693" s="1"/>
      <c r="BU693" s="1"/>
      <c r="BV693" s="1"/>
      <c r="BW693" s="1"/>
      <c r="BX693" s="1"/>
      <c r="BY693" s="1"/>
    </row>
    <row r="694" ht="47.25">
      <c r="A694" s="28" t="s">
        <v>429</v>
      </c>
      <c r="B694" s="28" t="s">
        <v>79</v>
      </c>
      <c r="C694" s="28" t="s">
        <v>62</v>
      </c>
      <c r="D694" s="28" t="s">
        <v>167</v>
      </c>
      <c r="E694" s="35"/>
      <c r="F694" s="40" t="s">
        <v>168</v>
      </c>
      <c r="G694" s="30">
        <f t="shared" si="2364"/>
        <v>39.299999999999997</v>
      </c>
      <c r="H694" s="30">
        <f t="shared" si="2365"/>
        <v>39.299999999999997</v>
      </c>
      <c r="I694" s="30">
        <f t="shared" si="2366"/>
        <v>39.299999999999997</v>
      </c>
      <c r="J694" s="30">
        <f t="shared" si="2367"/>
        <v>0</v>
      </c>
      <c r="K694" s="30">
        <f t="shared" si="2368"/>
        <v>0</v>
      </c>
      <c r="L694" s="30">
        <f t="shared" si="2369"/>
        <v>0</v>
      </c>
      <c r="M694" s="30">
        <f t="shared" si="2174"/>
        <v>39.299999999999997</v>
      </c>
      <c r="N694" s="30">
        <f t="shared" si="2175"/>
        <v>39.299999999999997</v>
      </c>
      <c r="O694" s="30">
        <f t="shared" si="2176"/>
        <v>39.299999999999997</v>
      </c>
      <c r="P694" s="30">
        <f t="shared" si="2370"/>
        <v>0</v>
      </c>
      <c r="Q694" s="30">
        <f t="shared" si="2371"/>
        <v>0</v>
      </c>
      <c r="R694" s="30">
        <f t="shared" si="2372"/>
        <v>0</v>
      </c>
      <c r="S694" s="30">
        <f t="shared" si="2373"/>
        <v>0</v>
      </c>
      <c r="T694" s="30">
        <f t="shared" si="2374"/>
        <v>0</v>
      </c>
      <c r="U694" s="30">
        <f t="shared" si="2375"/>
        <v>0</v>
      </c>
      <c r="V694" s="30">
        <f t="shared" si="2376"/>
        <v>0</v>
      </c>
      <c r="W694" s="30">
        <f t="shared" si="2377"/>
        <v>0</v>
      </c>
      <c r="X694" s="30">
        <f t="shared" si="2378"/>
        <v>0</v>
      </c>
      <c r="Y694" s="30">
        <f t="shared" si="2379"/>
        <v>0</v>
      </c>
      <c r="Z694" s="30">
        <f t="shared" si="2380"/>
        <v>0</v>
      </c>
      <c r="AA694" s="30">
        <f t="shared" si="2381"/>
        <v>0</v>
      </c>
      <c r="AB694" s="30">
        <f t="shared" si="2382"/>
        <v>0</v>
      </c>
      <c r="AC694" s="30">
        <f t="shared" si="2358"/>
        <v>39.299999999999997</v>
      </c>
      <c r="AD694" s="30">
        <f t="shared" si="2359"/>
        <v>39.299999999999997</v>
      </c>
      <c r="AE694" s="30">
        <f t="shared" si="2360"/>
        <v>39.299999999999997</v>
      </c>
      <c r="AF694" s="30">
        <f t="shared" si="2383"/>
        <v>0</v>
      </c>
      <c r="AG694" s="30">
        <f t="shared" si="2361"/>
        <v>39.299999999999997</v>
      </c>
      <c r="AH694" s="30">
        <f t="shared" si="2362"/>
        <v>39.299999999999997</v>
      </c>
      <c r="AI694" s="30">
        <f t="shared" si="2363"/>
        <v>39.299999999999997</v>
      </c>
      <c r="AJ694" s="30">
        <f t="shared" si="2384"/>
        <v>0</v>
      </c>
      <c r="AK694" s="30">
        <f t="shared" si="2385"/>
        <v>0</v>
      </c>
      <c r="AL694" s="30">
        <f t="shared" si="2386"/>
        <v>0</v>
      </c>
      <c r="AM694" s="30">
        <f t="shared" si="2387"/>
        <v>0</v>
      </c>
      <c r="AN694" s="30">
        <f t="shared" si="2388"/>
        <v>0</v>
      </c>
      <c r="AO694" s="30">
        <f t="shared" si="2389"/>
        <v>0</v>
      </c>
      <c r="AP694" s="30">
        <f t="shared" si="2390"/>
        <v>0</v>
      </c>
      <c r="AQ694" s="30">
        <f t="shared" si="2391"/>
        <v>0</v>
      </c>
      <c r="AR694" s="30">
        <f t="shared" si="2392"/>
        <v>0</v>
      </c>
      <c r="AS694" s="30">
        <f t="shared" si="2352"/>
        <v>39.299999999999997</v>
      </c>
      <c r="AT694" s="30">
        <f t="shared" si="2353"/>
        <v>39.299999999999997</v>
      </c>
      <c r="AU694" s="30">
        <f t="shared" si="2354"/>
        <v>39.299999999999997</v>
      </c>
      <c r="AV694" s="30">
        <f t="shared" si="2393"/>
        <v>0</v>
      </c>
      <c r="AW694" s="30">
        <f t="shared" si="2394"/>
        <v>0</v>
      </c>
      <c r="AX694" s="30">
        <f t="shared" si="2395"/>
        <v>0</v>
      </c>
      <c r="AY694" s="30">
        <f t="shared" si="2355"/>
        <v>39.299999999999997</v>
      </c>
      <c r="AZ694" s="30">
        <f t="shared" si="2356"/>
        <v>39.299999999999997</v>
      </c>
      <c r="BA694" s="30">
        <f t="shared" si="2357"/>
        <v>39.299999999999997</v>
      </c>
      <c r="BB694" s="30">
        <f t="shared" si="2396"/>
        <v>0</v>
      </c>
      <c r="BC694" s="30">
        <f t="shared" si="2397"/>
        <v>0</v>
      </c>
      <c r="BD694" s="30">
        <f t="shared" si="2398"/>
        <v>0</v>
      </c>
      <c r="BE694" s="30">
        <f t="shared" si="2399"/>
        <v>0</v>
      </c>
      <c r="BF694" s="30">
        <f t="shared" si="2400"/>
        <v>0</v>
      </c>
      <c r="BG694" s="30">
        <f t="shared" si="2401"/>
        <v>0</v>
      </c>
      <c r="BH694" s="30">
        <f t="shared" si="2402"/>
        <v>0</v>
      </c>
      <c r="BI694" s="30">
        <f t="shared" si="2403"/>
        <v>0</v>
      </c>
      <c r="BJ694" s="30">
        <f t="shared" si="2404"/>
        <v>0</v>
      </c>
      <c r="BK694" s="30">
        <f t="shared" si="2405"/>
        <v>0</v>
      </c>
      <c r="BL694" s="30">
        <f t="shared" si="2349"/>
        <v>39.299999999999997</v>
      </c>
      <c r="BM694" s="30">
        <f t="shared" si="2350"/>
        <v>39.299999999999997</v>
      </c>
      <c r="BN694" s="30">
        <f t="shared" si="2351"/>
        <v>39.299999999999997</v>
      </c>
      <c r="BO694" s="30">
        <f t="shared" si="2406"/>
        <v>0</v>
      </c>
      <c r="BP694" s="31"/>
      <c r="BQ694" s="1"/>
      <c r="BR694" s="1"/>
      <c r="BS694" s="1"/>
      <c r="BT694" s="1"/>
      <c r="BU694" s="1"/>
      <c r="BV694" s="1"/>
      <c r="BW694" s="1"/>
      <c r="BX694" s="1"/>
      <c r="BY694" s="1"/>
    </row>
    <row r="695">
      <c r="A695" s="28" t="s">
        <v>429</v>
      </c>
      <c r="B695" s="28" t="s">
        <v>79</v>
      </c>
      <c r="C695" s="28" t="s">
        <v>62</v>
      </c>
      <c r="D695" s="28" t="s">
        <v>183</v>
      </c>
      <c r="E695" s="35"/>
      <c r="F695" s="29" t="s">
        <v>184</v>
      </c>
      <c r="G695" s="30">
        <f t="shared" si="2364"/>
        <v>39.299999999999997</v>
      </c>
      <c r="H695" s="30">
        <f t="shared" si="2365"/>
        <v>39.299999999999997</v>
      </c>
      <c r="I695" s="30">
        <f t="shared" si="2366"/>
        <v>39.299999999999997</v>
      </c>
      <c r="J695" s="30">
        <f t="shared" si="2367"/>
        <v>0</v>
      </c>
      <c r="K695" s="30">
        <f t="shared" si="2368"/>
        <v>0</v>
      </c>
      <c r="L695" s="30">
        <f t="shared" si="2369"/>
        <v>0</v>
      </c>
      <c r="M695" s="30">
        <f t="shared" si="2174"/>
        <v>39.299999999999997</v>
      </c>
      <c r="N695" s="30">
        <f t="shared" si="2175"/>
        <v>39.299999999999997</v>
      </c>
      <c r="O695" s="30">
        <f t="shared" si="2176"/>
        <v>39.299999999999997</v>
      </c>
      <c r="P695" s="30">
        <f t="shared" si="2370"/>
        <v>0</v>
      </c>
      <c r="Q695" s="30">
        <f t="shared" si="2371"/>
        <v>0</v>
      </c>
      <c r="R695" s="30">
        <f t="shared" si="2372"/>
        <v>0</v>
      </c>
      <c r="S695" s="30">
        <f t="shared" si="2373"/>
        <v>0</v>
      </c>
      <c r="T695" s="30">
        <f t="shared" si="2374"/>
        <v>0</v>
      </c>
      <c r="U695" s="30">
        <f t="shared" si="2375"/>
        <v>0</v>
      </c>
      <c r="V695" s="30">
        <f t="shared" si="2376"/>
        <v>0</v>
      </c>
      <c r="W695" s="30">
        <f t="shared" si="2377"/>
        <v>0</v>
      </c>
      <c r="X695" s="30">
        <f t="shared" si="2378"/>
        <v>0</v>
      </c>
      <c r="Y695" s="30">
        <f t="shared" si="2379"/>
        <v>0</v>
      </c>
      <c r="Z695" s="30">
        <f t="shared" si="2380"/>
        <v>0</v>
      </c>
      <c r="AA695" s="30">
        <f t="shared" si="2381"/>
        <v>0</v>
      </c>
      <c r="AB695" s="30">
        <f t="shared" si="2382"/>
        <v>0</v>
      </c>
      <c r="AC695" s="30">
        <f t="shared" si="2358"/>
        <v>39.299999999999997</v>
      </c>
      <c r="AD695" s="30">
        <f t="shared" si="2359"/>
        <v>39.299999999999997</v>
      </c>
      <c r="AE695" s="30">
        <f t="shared" si="2360"/>
        <v>39.299999999999997</v>
      </c>
      <c r="AF695" s="30">
        <f t="shared" si="2383"/>
        <v>0</v>
      </c>
      <c r="AG695" s="30">
        <f t="shared" si="2361"/>
        <v>39.299999999999997</v>
      </c>
      <c r="AH695" s="30">
        <f t="shared" si="2362"/>
        <v>39.299999999999997</v>
      </c>
      <c r="AI695" s="30">
        <f t="shared" si="2363"/>
        <v>39.299999999999997</v>
      </c>
      <c r="AJ695" s="30">
        <f t="shared" si="2384"/>
        <v>0</v>
      </c>
      <c r="AK695" s="30">
        <f t="shared" si="2385"/>
        <v>0</v>
      </c>
      <c r="AL695" s="30">
        <f t="shared" si="2386"/>
        <v>0</v>
      </c>
      <c r="AM695" s="30">
        <f t="shared" si="2387"/>
        <v>0</v>
      </c>
      <c r="AN695" s="30">
        <f t="shared" si="2388"/>
        <v>0</v>
      </c>
      <c r="AO695" s="30">
        <f t="shared" si="2389"/>
        <v>0</v>
      </c>
      <c r="AP695" s="30">
        <f t="shared" si="2390"/>
        <v>0</v>
      </c>
      <c r="AQ695" s="30">
        <f t="shared" si="2391"/>
        <v>0</v>
      </c>
      <c r="AR695" s="30">
        <f t="shared" si="2392"/>
        <v>0</v>
      </c>
      <c r="AS695" s="30">
        <f t="shared" si="2352"/>
        <v>39.299999999999997</v>
      </c>
      <c r="AT695" s="30">
        <f t="shared" si="2353"/>
        <v>39.299999999999997</v>
      </c>
      <c r="AU695" s="30">
        <f t="shared" si="2354"/>
        <v>39.299999999999997</v>
      </c>
      <c r="AV695" s="30">
        <f t="shared" si="2393"/>
        <v>0</v>
      </c>
      <c r="AW695" s="30">
        <f t="shared" si="2394"/>
        <v>0</v>
      </c>
      <c r="AX695" s="30">
        <f t="shared" si="2395"/>
        <v>0</v>
      </c>
      <c r="AY695" s="30">
        <f t="shared" si="2355"/>
        <v>39.299999999999997</v>
      </c>
      <c r="AZ695" s="30">
        <f t="shared" si="2356"/>
        <v>39.299999999999997</v>
      </c>
      <c r="BA695" s="30">
        <f t="shared" si="2357"/>
        <v>39.299999999999997</v>
      </c>
      <c r="BB695" s="30">
        <f t="shared" si="2396"/>
        <v>0</v>
      </c>
      <c r="BC695" s="30">
        <f t="shared" si="2397"/>
        <v>0</v>
      </c>
      <c r="BD695" s="30">
        <f t="shared" si="2398"/>
        <v>0</v>
      </c>
      <c r="BE695" s="30">
        <f t="shared" si="2399"/>
        <v>0</v>
      </c>
      <c r="BF695" s="30">
        <f t="shared" si="2400"/>
        <v>0</v>
      </c>
      <c r="BG695" s="30">
        <f t="shared" si="2401"/>
        <v>0</v>
      </c>
      <c r="BH695" s="30">
        <f t="shared" si="2402"/>
        <v>0</v>
      </c>
      <c r="BI695" s="30">
        <f t="shared" si="2403"/>
        <v>0</v>
      </c>
      <c r="BJ695" s="30">
        <f t="shared" si="2404"/>
        <v>0</v>
      </c>
      <c r="BK695" s="30">
        <f t="shared" si="2405"/>
        <v>0</v>
      </c>
      <c r="BL695" s="30">
        <f t="shared" si="2349"/>
        <v>39.299999999999997</v>
      </c>
      <c r="BM695" s="30">
        <f t="shared" si="2350"/>
        <v>39.299999999999997</v>
      </c>
      <c r="BN695" s="30">
        <f t="shared" si="2351"/>
        <v>39.299999999999997</v>
      </c>
      <c r="BO695" s="30">
        <f t="shared" si="2406"/>
        <v>0</v>
      </c>
      <c r="BP695" s="31"/>
      <c r="BQ695" s="1"/>
      <c r="BR695" s="1"/>
      <c r="BS695" s="1"/>
      <c r="BT695" s="1"/>
      <c r="BU695" s="1"/>
      <c r="BV695" s="1"/>
      <c r="BW695" s="1"/>
      <c r="BX695" s="1"/>
      <c r="BY695" s="1"/>
    </row>
    <row r="696" ht="31.5">
      <c r="A696" s="28" t="s">
        <v>429</v>
      </c>
      <c r="B696" s="28" t="s">
        <v>79</v>
      </c>
      <c r="C696" s="28" t="s">
        <v>62</v>
      </c>
      <c r="D696" s="28" t="s">
        <v>183</v>
      </c>
      <c r="E696" s="28" t="s">
        <v>38</v>
      </c>
      <c r="F696" s="29" t="s">
        <v>39</v>
      </c>
      <c r="G696" s="30">
        <v>39.299999999999997</v>
      </c>
      <c r="H696" s="30">
        <v>39.299999999999997</v>
      </c>
      <c r="I696" s="30">
        <v>39.299999999999997</v>
      </c>
      <c r="J696" s="30"/>
      <c r="K696" s="30"/>
      <c r="L696" s="30"/>
      <c r="M696" s="30">
        <f t="shared" si="2174"/>
        <v>39.299999999999997</v>
      </c>
      <c r="N696" s="30">
        <f t="shared" si="2175"/>
        <v>39.299999999999997</v>
      </c>
      <c r="O696" s="30">
        <f t="shared" si="2176"/>
        <v>39.299999999999997</v>
      </c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>
        <f t="shared" si="2358"/>
        <v>39.299999999999997</v>
      </c>
      <c r="AD696" s="30">
        <f t="shared" si="2359"/>
        <v>39.299999999999997</v>
      </c>
      <c r="AE696" s="30">
        <f t="shared" si="2360"/>
        <v>39.299999999999997</v>
      </c>
      <c r="AF696" s="30"/>
      <c r="AG696" s="30">
        <f t="shared" si="2361"/>
        <v>39.299999999999997</v>
      </c>
      <c r="AH696" s="30">
        <f t="shared" si="2362"/>
        <v>39.299999999999997</v>
      </c>
      <c r="AI696" s="30">
        <f t="shared" si="2363"/>
        <v>39.299999999999997</v>
      </c>
      <c r="AJ696" s="30"/>
      <c r="AK696" s="30"/>
      <c r="AL696" s="30"/>
      <c r="AM696" s="30"/>
      <c r="AN696" s="30"/>
      <c r="AO696" s="30"/>
      <c r="AP696" s="30"/>
      <c r="AQ696" s="30"/>
      <c r="AR696" s="30"/>
      <c r="AS696" s="30">
        <f t="shared" si="2352"/>
        <v>39.299999999999997</v>
      </c>
      <c r="AT696" s="30">
        <f t="shared" si="2353"/>
        <v>39.299999999999997</v>
      </c>
      <c r="AU696" s="30">
        <f t="shared" si="2354"/>
        <v>39.299999999999997</v>
      </c>
      <c r="AV696" s="30"/>
      <c r="AW696" s="30"/>
      <c r="AX696" s="30"/>
      <c r="AY696" s="30">
        <f t="shared" si="2355"/>
        <v>39.299999999999997</v>
      </c>
      <c r="AZ696" s="30">
        <f t="shared" si="2356"/>
        <v>39.299999999999997</v>
      </c>
      <c r="BA696" s="30">
        <f t="shared" si="2357"/>
        <v>39.299999999999997</v>
      </c>
      <c r="BB696" s="30"/>
      <c r="BC696" s="30"/>
      <c r="BD696" s="30"/>
      <c r="BE696" s="30"/>
      <c r="BF696" s="30"/>
      <c r="BG696" s="30"/>
      <c r="BH696" s="30"/>
      <c r="BI696" s="30"/>
      <c r="BJ696" s="30"/>
      <c r="BK696" s="30"/>
      <c r="BL696" s="30">
        <f t="shared" si="2349"/>
        <v>39.299999999999997</v>
      </c>
      <c r="BM696" s="30">
        <f t="shared" si="2350"/>
        <v>39.299999999999997</v>
      </c>
      <c r="BN696" s="30">
        <f t="shared" si="2351"/>
        <v>39.299999999999997</v>
      </c>
      <c r="BO696" s="30"/>
      <c r="BP696" s="45"/>
      <c r="BQ696" s="1"/>
      <c r="BR696" s="1"/>
      <c r="BS696" s="1"/>
      <c r="BT696" s="1"/>
      <c r="BU696" s="1"/>
      <c r="BV696" s="1"/>
      <c r="BW696" s="1"/>
      <c r="BX696" s="1"/>
      <c r="BY696" s="1"/>
    </row>
    <row r="697" s="18" customFormat="1">
      <c r="A697" s="19" t="s">
        <v>429</v>
      </c>
      <c r="B697" s="19" t="s">
        <v>73</v>
      </c>
      <c r="C697" s="19"/>
      <c r="D697" s="19"/>
      <c r="E697" s="19"/>
      <c r="F697" s="20" t="s">
        <v>197</v>
      </c>
      <c r="G697" s="21">
        <f t="shared" si="2364"/>
        <v>1341.8</v>
      </c>
      <c r="H697" s="21">
        <f t="shared" si="2365"/>
        <v>1341.8</v>
      </c>
      <c r="I697" s="21">
        <f t="shared" si="2366"/>
        <v>1341.8</v>
      </c>
      <c r="J697" s="21">
        <f t="shared" si="2367"/>
        <v>0</v>
      </c>
      <c r="K697" s="21">
        <f t="shared" si="2368"/>
        <v>0</v>
      </c>
      <c r="L697" s="21">
        <f t="shared" si="2369"/>
        <v>0</v>
      </c>
      <c r="M697" s="21">
        <f t="shared" si="2174"/>
        <v>1341.8</v>
      </c>
      <c r="N697" s="21">
        <f t="shared" si="2175"/>
        <v>1341.8</v>
      </c>
      <c r="O697" s="21">
        <f t="shared" si="2176"/>
        <v>1341.8</v>
      </c>
      <c r="P697" s="21">
        <f t="shared" si="2370"/>
        <v>0</v>
      </c>
      <c r="Q697" s="21">
        <f t="shared" si="2371"/>
        <v>0</v>
      </c>
      <c r="R697" s="21">
        <f t="shared" si="2372"/>
        <v>0</v>
      </c>
      <c r="S697" s="21">
        <f t="shared" si="2373"/>
        <v>0</v>
      </c>
      <c r="T697" s="21">
        <f t="shared" si="2374"/>
        <v>0</v>
      </c>
      <c r="U697" s="21">
        <f t="shared" si="2375"/>
        <v>0</v>
      </c>
      <c r="V697" s="21">
        <f t="shared" si="2376"/>
        <v>0</v>
      </c>
      <c r="W697" s="21">
        <f t="shared" si="2377"/>
        <v>0</v>
      </c>
      <c r="X697" s="21">
        <f t="shared" si="2378"/>
        <v>0</v>
      </c>
      <c r="Y697" s="21">
        <f t="shared" si="2379"/>
        <v>0</v>
      </c>
      <c r="Z697" s="21">
        <f t="shared" si="2380"/>
        <v>0</v>
      </c>
      <c r="AA697" s="21">
        <f t="shared" si="2381"/>
        <v>0</v>
      </c>
      <c r="AB697" s="21">
        <f t="shared" si="2382"/>
        <v>0</v>
      </c>
      <c r="AC697" s="21">
        <f t="shared" si="2358"/>
        <v>1341.8</v>
      </c>
      <c r="AD697" s="21">
        <f t="shared" si="2359"/>
        <v>1341.8</v>
      </c>
      <c r="AE697" s="21">
        <f t="shared" si="2360"/>
        <v>1341.8</v>
      </c>
      <c r="AF697" s="21">
        <f t="shared" si="2383"/>
        <v>0</v>
      </c>
      <c r="AG697" s="21">
        <f t="shared" si="2361"/>
        <v>1341.8</v>
      </c>
      <c r="AH697" s="21">
        <f t="shared" si="2362"/>
        <v>1341.8</v>
      </c>
      <c r="AI697" s="21">
        <f t="shared" si="2363"/>
        <v>1341.8</v>
      </c>
      <c r="AJ697" s="21">
        <f t="shared" si="2384"/>
        <v>0</v>
      </c>
      <c r="AK697" s="21">
        <f t="shared" si="2385"/>
        <v>0</v>
      </c>
      <c r="AL697" s="21">
        <f t="shared" si="2386"/>
        <v>0</v>
      </c>
      <c r="AM697" s="21">
        <f t="shared" si="2387"/>
        <v>0</v>
      </c>
      <c r="AN697" s="21">
        <f t="shared" si="2388"/>
        <v>0</v>
      </c>
      <c r="AO697" s="21">
        <f t="shared" si="2389"/>
        <v>0</v>
      </c>
      <c r="AP697" s="21">
        <f t="shared" si="2390"/>
        <v>0</v>
      </c>
      <c r="AQ697" s="21">
        <f t="shared" si="2391"/>
        <v>0</v>
      </c>
      <c r="AR697" s="21">
        <f t="shared" si="2392"/>
        <v>0</v>
      </c>
      <c r="AS697" s="21">
        <f t="shared" si="2352"/>
        <v>1341.8</v>
      </c>
      <c r="AT697" s="21">
        <f t="shared" si="2353"/>
        <v>1341.8</v>
      </c>
      <c r="AU697" s="21">
        <f t="shared" si="2354"/>
        <v>1341.8</v>
      </c>
      <c r="AV697" s="21">
        <f t="shared" si="2393"/>
        <v>0</v>
      </c>
      <c r="AW697" s="21">
        <f t="shared" si="2394"/>
        <v>0</v>
      </c>
      <c r="AX697" s="21">
        <f t="shared" si="2395"/>
        <v>0</v>
      </c>
      <c r="AY697" s="21">
        <f t="shared" si="2355"/>
        <v>1341.8</v>
      </c>
      <c r="AZ697" s="21">
        <f t="shared" si="2356"/>
        <v>1341.8</v>
      </c>
      <c r="BA697" s="21">
        <f t="shared" si="2357"/>
        <v>1341.8</v>
      </c>
      <c r="BB697" s="21">
        <f t="shared" si="2396"/>
        <v>0</v>
      </c>
      <c r="BC697" s="21">
        <f t="shared" si="2397"/>
        <v>0</v>
      </c>
      <c r="BD697" s="21">
        <f t="shared" si="2398"/>
        <v>0</v>
      </c>
      <c r="BE697" s="21">
        <f t="shared" si="2399"/>
        <v>0</v>
      </c>
      <c r="BF697" s="21">
        <f t="shared" si="2400"/>
        <v>0</v>
      </c>
      <c r="BG697" s="21">
        <f t="shared" si="2401"/>
        <v>0</v>
      </c>
      <c r="BH697" s="21">
        <f t="shared" si="2402"/>
        <v>0</v>
      </c>
      <c r="BI697" s="21">
        <f t="shared" si="2403"/>
        <v>0</v>
      </c>
      <c r="BJ697" s="21">
        <f t="shared" si="2404"/>
        <v>0</v>
      </c>
      <c r="BK697" s="21">
        <f t="shared" si="2405"/>
        <v>0</v>
      </c>
      <c r="BL697" s="21">
        <f t="shared" si="2349"/>
        <v>1341.8</v>
      </c>
      <c r="BM697" s="21">
        <f t="shared" si="2350"/>
        <v>1341.8</v>
      </c>
      <c r="BN697" s="21">
        <f t="shared" si="2351"/>
        <v>1341.8</v>
      </c>
      <c r="BO697" s="21">
        <f t="shared" si="2406"/>
        <v>0</v>
      </c>
      <c r="BP697" s="22"/>
      <c r="BQ697" s="18"/>
      <c r="BR697" s="18"/>
      <c r="BS697" s="18"/>
      <c r="BT697" s="18"/>
      <c r="BU697" s="18"/>
      <c r="BV697" s="18"/>
      <c r="BW697" s="18"/>
      <c r="BX697" s="18"/>
      <c r="BY697" s="18"/>
    </row>
    <row r="698" s="23" customFormat="1">
      <c r="A698" s="24" t="s">
        <v>429</v>
      </c>
      <c r="B698" s="24" t="s">
        <v>73</v>
      </c>
      <c r="C698" s="24" t="s">
        <v>73</v>
      </c>
      <c r="D698" s="24"/>
      <c r="E698" s="24"/>
      <c r="F698" s="25" t="s">
        <v>217</v>
      </c>
      <c r="G698" s="26">
        <f>G699+G704</f>
        <v>1341.8</v>
      </c>
      <c r="H698" s="26">
        <f>H699+H704</f>
        <v>1341.8</v>
      </c>
      <c r="I698" s="26">
        <f>I699+I704</f>
        <v>1341.8</v>
      </c>
      <c r="J698" s="26">
        <f>J699+J704</f>
        <v>0</v>
      </c>
      <c r="K698" s="26">
        <f>K699+K704</f>
        <v>0</v>
      </c>
      <c r="L698" s="26">
        <f>L699+L704</f>
        <v>0</v>
      </c>
      <c r="M698" s="26">
        <f t="shared" ref="M698:M761" si="2407">G698+J698</f>
        <v>1341.8</v>
      </c>
      <c r="N698" s="26">
        <f t="shared" ref="N698:N761" si="2408">H698+K698</f>
        <v>1341.8</v>
      </c>
      <c r="O698" s="26">
        <f t="shared" ref="O698:O761" si="2409">I698+L698</f>
        <v>1341.8</v>
      </c>
      <c r="P698" s="26">
        <f>P699+P704</f>
        <v>0</v>
      </c>
      <c r="Q698" s="26">
        <f>Q699+Q704</f>
        <v>0</v>
      </c>
      <c r="R698" s="26">
        <f>R699+R704</f>
        <v>0</v>
      </c>
      <c r="S698" s="26">
        <f>S699+S704</f>
        <v>0</v>
      </c>
      <c r="T698" s="26">
        <f>T699+T704</f>
        <v>0</v>
      </c>
      <c r="U698" s="26">
        <f>U699+U704</f>
        <v>0</v>
      </c>
      <c r="V698" s="26">
        <f>V699+V704</f>
        <v>0</v>
      </c>
      <c r="W698" s="26">
        <f>W699+W704</f>
        <v>0</v>
      </c>
      <c r="X698" s="26">
        <f>X699+X704</f>
        <v>0</v>
      </c>
      <c r="Y698" s="26">
        <f>Y699+Y704</f>
        <v>0</v>
      </c>
      <c r="Z698" s="26">
        <f>Z699+Z704</f>
        <v>0</v>
      </c>
      <c r="AA698" s="26">
        <f>AA699+AA704</f>
        <v>0</v>
      </c>
      <c r="AB698" s="26">
        <f>AB699+AB704</f>
        <v>0</v>
      </c>
      <c r="AC698" s="26">
        <f t="shared" si="2358"/>
        <v>1341.8</v>
      </c>
      <c r="AD698" s="26">
        <f t="shared" si="2359"/>
        <v>1341.8</v>
      </c>
      <c r="AE698" s="26">
        <f t="shared" si="2360"/>
        <v>1341.8</v>
      </c>
      <c r="AF698" s="26">
        <f>AF699+AF704</f>
        <v>0</v>
      </c>
      <c r="AG698" s="26">
        <f t="shared" si="2361"/>
        <v>1341.8</v>
      </c>
      <c r="AH698" s="26">
        <f t="shared" si="2362"/>
        <v>1341.8</v>
      </c>
      <c r="AI698" s="26">
        <f t="shared" si="2363"/>
        <v>1341.8</v>
      </c>
      <c r="AJ698" s="26">
        <f>AJ699+AJ704</f>
        <v>0</v>
      </c>
      <c r="AK698" s="26">
        <f>AK699+AK704</f>
        <v>0</v>
      </c>
      <c r="AL698" s="26">
        <f>AL699+AL704</f>
        <v>0</v>
      </c>
      <c r="AM698" s="26">
        <f>AM699+AM704</f>
        <v>0</v>
      </c>
      <c r="AN698" s="26">
        <f>AN699+AN704</f>
        <v>0</v>
      </c>
      <c r="AO698" s="26">
        <f>AO699+AO704</f>
        <v>0</v>
      </c>
      <c r="AP698" s="26">
        <f>AP699+AP704</f>
        <v>0</v>
      </c>
      <c r="AQ698" s="26">
        <f>AQ699+AQ704</f>
        <v>0</v>
      </c>
      <c r="AR698" s="26">
        <f>AR699+AR704</f>
        <v>0</v>
      </c>
      <c r="AS698" s="26">
        <f t="shared" si="2352"/>
        <v>1341.8</v>
      </c>
      <c r="AT698" s="26">
        <f t="shared" si="2353"/>
        <v>1341.8</v>
      </c>
      <c r="AU698" s="26">
        <f t="shared" si="2354"/>
        <v>1341.8</v>
      </c>
      <c r="AV698" s="26">
        <f>AV699+AV704</f>
        <v>0</v>
      </c>
      <c r="AW698" s="26">
        <f>AW699+AW704</f>
        <v>0</v>
      </c>
      <c r="AX698" s="26">
        <f>AX699+AX704</f>
        <v>0</v>
      </c>
      <c r="AY698" s="26">
        <f t="shared" si="2355"/>
        <v>1341.8</v>
      </c>
      <c r="AZ698" s="26">
        <f t="shared" si="2356"/>
        <v>1341.8</v>
      </c>
      <c r="BA698" s="26">
        <f t="shared" si="2357"/>
        <v>1341.8</v>
      </c>
      <c r="BB698" s="26">
        <f>BB699+BB704</f>
        <v>0</v>
      </c>
      <c r="BC698" s="26">
        <f>BC699+BC704</f>
        <v>0</v>
      </c>
      <c r="BD698" s="26">
        <f>BD699+BD704</f>
        <v>0</v>
      </c>
      <c r="BE698" s="26">
        <f>BE699+BE704</f>
        <v>0</v>
      </c>
      <c r="BF698" s="26">
        <f>BF699+BF704</f>
        <v>0</v>
      </c>
      <c r="BG698" s="26">
        <f>BG699+BG704</f>
        <v>0</v>
      </c>
      <c r="BH698" s="26">
        <f>BH699+BH704</f>
        <v>0</v>
      </c>
      <c r="BI698" s="26">
        <f>BI699+BI704</f>
        <v>0</v>
      </c>
      <c r="BJ698" s="26">
        <f>BJ699+BJ704</f>
        <v>0</v>
      </c>
      <c r="BK698" s="26">
        <f>BK699+BK704</f>
        <v>0</v>
      </c>
      <c r="BL698" s="26">
        <f t="shared" si="2349"/>
        <v>1341.8</v>
      </c>
      <c r="BM698" s="26">
        <f t="shared" si="2350"/>
        <v>1341.8</v>
      </c>
      <c r="BN698" s="26">
        <f t="shared" si="2351"/>
        <v>1341.8</v>
      </c>
      <c r="BO698" s="26">
        <f>BO699+BO704</f>
        <v>0</v>
      </c>
      <c r="BP698" s="27"/>
      <c r="BQ698" s="23"/>
      <c r="BR698" s="23"/>
      <c r="BS698" s="23"/>
      <c r="BT698" s="23"/>
      <c r="BU698" s="23"/>
      <c r="BV698" s="23"/>
      <c r="BW698" s="23"/>
      <c r="BX698" s="23"/>
      <c r="BY698" s="23"/>
    </row>
    <row r="699" ht="31.5">
      <c r="A699" s="28" t="s">
        <v>429</v>
      </c>
      <c r="B699" s="28" t="s">
        <v>73</v>
      </c>
      <c r="C699" s="28" t="s">
        <v>73</v>
      </c>
      <c r="D699" s="28" t="s">
        <v>199</v>
      </c>
      <c r="E699" s="28"/>
      <c r="F699" s="29" t="s">
        <v>200</v>
      </c>
      <c r="G699" s="30">
        <f t="shared" ref="G699:G721" si="2410">G700</f>
        <v>1241.8</v>
      </c>
      <c r="H699" s="30">
        <f t="shared" ref="H699:H721" si="2411">H700</f>
        <v>1241.8</v>
      </c>
      <c r="I699" s="30">
        <f t="shared" ref="I699:I721" si="2412">I700</f>
        <v>1241.8</v>
      </c>
      <c r="J699" s="30">
        <f t="shared" ref="J699:J721" si="2413">J700</f>
        <v>0</v>
      </c>
      <c r="K699" s="30">
        <f t="shared" ref="K699:K721" si="2414">K700</f>
        <v>0</v>
      </c>
      <c r="L699" s="30">
        <f t="shared" ref="L699:L721" si="2415">L700</f>
        <v>0</v>
      </c>
      <c r="M699" s="30">
        <f t="shared" si="2407"/>
        <v>1241.8</v>
      </c>
      <c r="N699" s="30">
        <f t="shared" si="2408"/>
        <v>1241.8</v>
      </c>
      <c r="O699" s="30">
        <f t="shared" si="2409"/>
        <v>1241.8</v>
      </c>
      <c r="P699" s="30">
        <f t="shared" ref="P699:P721" si="2416">P700</f>
        <v>0</v>
      </c>
      <c r="Q699" s="30">
        <f t="shared" ref="Q699:Q721" si="2417">Q700</f>
        <v>0</v>
      </c>
      <c r="R699" s="30">
        <f t="shared" ref="R699:R721" si="2418">R700</f>
        <v>0</v>
      </c>
      <c r="S699" s="30">
        <f t="shared" ref="S699:S721" si="2419">S700</f>
        <v>0</v>
      </c>
      <c r="T699" s="30">
        <f t="shared" ref="T699:T721" si="2420">T700</f>
        <v>0</v>
      </c>
      <c r="U699" s="30">
        <f t="shared" ref="U699:U721" si="2421">U700</f>
        <v>0</v>
      </c>
      <c r="V699" s="30">
        <f t="shared" ref="V699:V721" si="2422">V700</f>
        <v>0</v>
      </c>
      <c r="W699" s="30">
        <f t="shared" ref="W699:W721" si="2423">W700</f>
        <v>0</v>
      </c>
      <c r="X699" s="30">
        <f t="shared" ref="X699:X721" si="2424">X700</f>
        <v>0</v>
      </c>
      <c r="Y699" s="30">
        <f t="shared" ref="Y699:Y721" si="2425">Y700</f>
        <v>0</v>
      </c>
      <c r="Z699" s="30">
        <f t="shared" ref="Z699:Z721" si="2426">Z700</f>
        <v>0</v>
      </c>
      <c r="AA699" s="30">
        <f t="shared" ref="AA699:AA721" si="2427">AA700</f>
        <v>0</v>
      </c>
      <c r="AB699" s="30">
        <f t="shared" ref="AB699:AB721" si="2428">AB700</f>
        <v>0</v>
      </c>
      <c r="AC699" s="30">
        <f t="shared" si="2358"/>
        <v>1241.8</v>
      </c>
      <c r="AD699" s="30">
        <f t="shared" si="2359"/>
        <v>1241.8</v>
      </c>
      <c r="AE699" s="30">
        <f t="shared" si="2360"/>
        <v>1241.8</v>
      </c>
      <c r="AF699" s="30">
        <f t="shared" ref="AF699:AF721" si="2429">AF700</f>
        <v>0</v>
      </c>
      <c r="AG699" s="30">
        <f t="shared" si="2361"/>
        <v>1241.8</v>
      </c>
      <c r="AH699" s="30">
        <f t="shared" si="2362"/>
        <v>1241.8</v>
      </c>
      <c r="AI699" s="30">
        <f t="shared" si="2363"/>
        <v>1241.8</v>
      </c>
      <c r="AJ699" s="30">
        <f t="shared" ref="AJ699:AJ721" si="2430">AJ700</f>
        <v>0</v>
      </c>
      <c r="AK699" s="30">
        <f t="shared" ref="AK699:AK721" si="2431">AK700</f>
        <v>0</v>
      </c>
      <c r="AL699" s="30">
        <f t="shared" ref="AL699:AL721" si="2432">AL700</f>
        <v>0</v>
      </c>
      <c r="AM699" s="30">
        <f t="shared" ref="AM699:AM721" si="2433">AM700</f>
        <v>0</v>
      </c>
      <c r="AN699" s="30">
        <f t="shared" ref="AN699:AN721" si="2434">AN700</f>
        <v>0</v>
      </c>
      <c r="AO699" s="30">
        <f t="shared" ref="AO699:AO721" si="2435">AO700</f>
        <v>0</v>
      </c>
      <c r="AP699" s="30">
        <f t="shared" ref="AP699:AP721" si="2436">AP700</f>
        <v>0</v>
      </c>
      <c r="AQ699" s="30">
        <f t="shared" ref="AQ699:AQ721" si="2437">AQ700</f>
        <v>0</v>
      </c>
      <c r="AR699" s="30">
        <f t="shared" ref="AR699:AR721" si="2438">AR700</f>
        <v>0</v>
      </c>
      <c r="AS699" s="30">
        <f t="shared" si="2352"/>
        <v>1241.8</v>
      </c>
      <c r="AT699" s="30">
        <f t="shared" si="2353"/>
        <v>1241.8</v>
      </c>
      <c r="AU699" s="30">
        <f t="shared" si="2354"/>
        <v>1241.8</v>
      </c>
      <c r="AV699" s="30">
        <f t="shared" ref="AV699:AV721" si="2439">AV700</f>
        <v>0</v>
      </c>
      <c r="AW699" s="30">
        <f t="shared" ref="AW699:AW721" si="2440">AW700</f>
        <v>0</v>
      </c>
      <c r="AX699" s="30">
        <f t="shared" ref="AX699:AX721" si="2441">AX700</f>
        <v>0</v>
      </c>
      <c r="AY699" s="30">
        <f t="shared" si="2355"/>
        <v>1241.8</v>
      </c>
      <c r="AZ699" s="30">
        <f t="shared" si="2356"/>
        <v>1241.8</v>
      </c>
      <c r="BA699" s="30">
        <f t="shared" si="2357"/>
        <v>1241.8</v>
      </c>
      <c r="BB699" s="30">
        <f t="shared" ref="BB699:BB721" si="2442">BB700</f>
        <v>0</v>
      </c>
      <c r="BC699" s="30">
        <f t="shared" ref="BC699:BC721" si="2443">BC700</f>
        <v>0</v>
      </c>
      <c r="BD699" s="30">
        <f t="shared" ref="BD699:BD721" si="2444">BD700</f>
        <v>0</v>
      </c>
      <c r="BE699" s="30">
        <f t="shared" ref="BE699:BE721" si="2445">BE700</f>
        <v>0</v>
      </c>
      <c r="BF699" s="30">
        <f t="shared" ref="BF699:BF721" si="2446">BF700</f>
        <v>0</v>
      </c>
      <c r="BG699" s="30">
        <f t="shared" ref="BG699:BG721" si="2447">BG700</f>
        <v>0</v>
      </c>
      <c r="BH699" s="30">
        <f t="shared" ref="BH699:BH721" si="2448">BH700</f>
        <v>0</v>
      </c>
      <c r="BI699" s="30">
        <f t="shared" ref="BI699:BI721" si="2449">BI700</f>
        <v>0</v>
      </c>
      <c r="BJ699" s="30">
        <f t="shared" ref="BJ699:BJ721" si="2450">BJ700</f>
        <v>0</v>
      </c>
      <c r="BK699" s="30">
        <f t="shared" ref="BK699:BK721" si="2451">BK700</f>
        <v>0</v>
      </c>
      <c r="BL699" s="30">
        <f t="shared" si="2349"/>
        <v>1241.8</v>
      </c>
      <c r="BM699" s="30">
        <f t="shared" si="2350"/>
        <v>1241.8</v>
      </c>
      <c r="BN699" s="30">
        <f t="shared" si="2351"/>
        <v>1241.8</v>
      </c>
      <c r="BO699" s="30">
        <f t="shared" ref="BO699:BO721" si="2452">BO700</f>
        <v>0</v>
      </c>
      <c r="BP699" s="31"/>
      <c r="BQ699" s="1"/>
      <c r="BR699" s="1"/>
      <c r="BS699" s="1"/>
      <c r="BT699" s="1"/>
      <c r="BU699" s="1"/>
      <c r="BV699" s="1"/>
      <c r="BW699" s="1"/>
      <c r="BX699" s="1"/>
      <c r="BY699" s="1"/>
    </row>
    <row r="700">
      <c r="A700" s="28" t="s">
        <v>429</v>
      </c>
      <c r="B700" s="28" t="s">
        <v>73</v>
      </c>
      <c r="C700" s="28" t="s">
        <v>73</v>
      </c>
      <c r="D700" s="28" t="s">
        <v>201</v>
      </c>
      <c r="E700" s="28"/>
      <c r="F700" s="29" t="s">
        <v>33</v>
      </c>
      <c r="G700" s="30">
        <f t="shared" si="2410"/>
        <v>1241.8</v>
      </c>
      <c r="H700" s="30">
        <f t="shared" si="2411"/>
        <v>1241.8</v>
      </c>
      <c r="I700" s="30">
        <f t="shared" si="2412"/>
        <v>1241.8</v>
      </c>
      <c r="J700" s="30">
        <f t="shared" si="2413"/>
        <v>0</v>
      </c>
      <c r="K700" s="30">
        <f t="shared" si="2414"/>
        <v>0</v>
      </c>
      <c r="L700" s="30">
        <f t="shared" si="2415"/>
        <v>0</v>
      </c>
      <c r="M700" s="30">
        <f t="shared" si="2407"/>
        <v>1241.8</v>
      </c>
      <c r="N700" s="30">
        <f t="shared" si="2408"/>
        <v>1241.8</v>
      </c>
      <c r="O700" s="30">
        <f t="shared" si="2409"/>
        <v>1241.8</v>
      </c>
      <c r="P700" s="30">
        <f t="shared" si="2416"/>
        <v>0</v>
      </c>
      <c r="Q700" s="30">
        <f t="shared" si="2417"/>
        <v>0</v>
      </c>
      <c r="R700" s="30">
        <f t="shared" si="2418"/>
        <v>0</v>
      </c>
      <c r="S700" s="30">
        <f t="shared" si="2419"/>
        <v>0</v>
      </c>
      <c r="T700" s="30">
        <f t="shared" si="2420"/>
        <v>0</v>
      </c>
      <c r="U700" s="30">
        <f t="shared" si="2421"/>
        <v>0</v>
      </c>
      <c r="V700" s="30">
        <f t="shared" si="2422"/>
        <v>0</v>
      </c>
      <c r="W700" s="30">
        <f t="shared" si="2423"/>
        <v>0</v>
      </c>
      <c r="X700" s="30">
        <f t="shared" si="2424"/>
        <v>0</v>
      </c>
      <c r="Y700" s="30">
        <f t="shared" si="2425"/>
        <v>0</v>
      </c>
      <c r="Z700" s="30">
        <f t="shared" si="2426"/>
        <v>0</v>
      </c>
      <c r="AA700" s="30">
        <f t="shared" si="2427"/>
        <v>0</v>
      </c>
      <c r="AB700" s="30">
        <f t="shared" si="2428"/>
        <v>0</v>
      </c>
      <c r="AC700" s="30">
        <f t="shared" si="2358"/>
        <v>1241.8</v>
      </c>
      <c r="AD700" s="30">
        <f t="shared" si="2359"/>
        <v>1241.8</v>
      </c>
      <c r="AE700" s="30">
        <f t="shared" si="2360"/>
        <v>1241.8</v>
      </c>
      <c r="AF700" s="30">
        <f t="shared" si="2429"/>
        <v>0</v>
      </c>
      <c r="AG700" s="30">
        <f t="shared" si="2361"/>
        <v>1241.8</v>
      </c>
      <c r="AH700" s="30">
        <f t="shared" si="2362"/>
        <v>1241.8</v>
      </c>
      <c r="AI700" s="30">
        <f t="shared" si="2363"/>
        <v>1241.8</v>
      </c>
      <c r="AJ700" s="30">
        <f t="shared" si="2430"/>
        <v>0</v>
      </c>
      <c r="AK700" s="30">
        <f t="shared" si="2431"/>
        <v>0</v>
      </c>
      <c r="AL700" s="30">
        <f t="shared" si="2432"/>
        <v>0</v>
      </c>
      <c r="AM700" s="30">
        <f t="shared" si="2433"/>
        <v>0</v>
      </c>
      <c r="AN700" s="30">
        <f t="shared" si="2434"/>
        <v>0</v>
      </c>
      <c r="AO700" s="30">
        <f t="shared" si="2435"/>
        <v>0</v>
      </c>
      <c r="AP700" s="30">
        <f t="shared" si="2436"/>
        <v>0</v>
      </c>
      <c r="AQ700" s="30">
        <f t="shared" si="2437"/>
        <v>0</v>
      </c>
      <c r="AR700" s="30">
        <f t="shared" si="2438"/>
        <v>0</v>
      </c>
      <c r="AS700" s="30">
        <f t="shared" si="2352"/>
        <v>1241.8</v>
      </c>
      <c r="AT700" s="30">
        <f t="shared" si="2353"/>
        <v>1241.8</v>
      </c>
      <c r="AU700" s="30">
        <f t="shared" si="2354"/>
        <v>1241.8</v>
      </c>
      <c r="AV700" s="30">
        <f t="shared" si="2439"/>
        <v>0</v>
      </c>
      <c r="AW700" s="30">
        <f t="shared" si="2440"/>
        <v>0</v>
      </c>
      <c r="AX700" s="30">
        <f t="shared" si="2441"/>
        <v>0</v>
      </c>
      <c r="AY700" s="30">
        <f t="shared" si="2355"/>
        <v>1241.8</v>
      </c>
      <c r="AZ700" s="30">
        <f t="shared" si="2356"/>
        <v>1241.8</v>
      </c>
      <c r="BA700" s="30">
        <f t="shared" si="2357"/>
        <v>1241.8</v>
      </c>
      <c r="BB700" s="30">
        <f t="shared" si="2442"/>
        <v>0</v>
      </c>
      <c r="BC700" s="30">
        <f t="shared" si="2443"/>
        <v>0</v>
      </c>
      <c r="BD700" s="30">
        <f t="shared" si="2444"/>
        <v>0</v>
      </c>
      <c r="BE700" s="30">
        <f t="shared" si="2445"/>
        <v>0</v>
      </c>
      <c r="BF700" s="30">
        <f t="shared" si="2446"/>
        <v>0</v>
      </c>
      <c r="BG700" s="30">
        <f t="shared" si="2447"/>
        <v>0</v>
      </c>
      <c r="BH700" s="30">
        <f t="shared" si="2448"/>
        <v>0</v>
      </c>
      <c r="BI700" s="30">
        <f t="shared" si="2449"/>
        <v>0</v>
      </c>
      <c r="BJ700" s="30">
        <f t="shared" si="2450"/>
        <v>0</v>
      </c>
      <c r="BK700" s="30">
        <f t="shared" si="2451"/>
        <v>0</v>
      </c>
      <c r="BL700" s="30">
        <f t="shared" si="2349"/>
        <v>1241.8</v>
      </c>
      <c r="BM700" s="30">
        <f t="shared" si="2350"/>
        <v>1241.8</v>
      </c>
      <c r="BN700" s="30">
        <f t="shared" si="2351"/>
        <v>1241.8</v>
      </c>
      <c r="BO700" s="30">
        <f t="shared" si="2452"/>
        <v>0</v>
      </c>
      <c r="BP700" s="31"/>
      <c r="BQ700" s="1"/>
      <c r="BR700" s="1"/>
      <c r="BS700" s="1"/>
      <c r="BT700" s="1"/>
      <c r="BU700" s="1"/>
      <c r="BV700" s="1"/>
      <c r="BW700" s="1"/>
      <c r="BX700" s="1"/>
      <c r="BY700" s="1"/>
    </row>
    <row r="701" ht="47.25">
      <c r="A701" s="28" t="s">
        <v>429</v>
      </c>
      <c r="B701" s="28" t="s">
        <v>73</v>
      </c>
      <c r="C701" s="28" t="s">
        <v>73</v>
      </c>
      <c r="D701" s="28" t="s">
        <v>232</v>
      </c>
      <c r="E701" s="28"/>
      <c r="F701" s="29" t="s">
        <v>233</v>
      </c>
      <c r="G701" s="30">
        <f t="shared" si="2410"/>
        <v>1241.8</v>
      </c>
      <c r="H701" s="30">
        <f t="shared" si="2411"/>
        <v>1241.8</v>
      </c>
      <c r="I701" s="30">
        <f t="shared" si="2412"/>
        <v>1241.8</v>
      </c>
      <c r="J701" s="30">
        <f t="shared" si="2413"/>
        <v>0</v>
      </c>
      <c r="K701" s="30">
        <f t="shared" si="2414"/>
        <v>0</v>
      </c>
      <c r="L701" s="30">
        <f t="shared" si="2415"/>
        <v>0</v>
      </c>
      <c r="M701" s="30">
        <f t="shared" si="2407"/>
        <v>1241.8</v>
      </c>
      <c r="N701" s="30">
        <f t="shared" si="2408"/>
        <v>1241.8</v>
      </c>
      <c r="O701" s="30">
        <f t="shared" si="2409"/>
        <v>1241.8</v>
      </c>
      <c r="P701" s="30">
        <f t="shared" si="2416"/>
        <v>0</v>
      </c>
      <c r="Q701" s="30">
        <f t="shared" si="2417"/>
        <v>0</v>
      </c>
      <c r="R701" s="30">
        <f t="shared" si="2418"/>
        <v>0</v>
      </c>
      <c r="S701" s="30">
        <f t="shared" si="2419"/>
        <v>0</v>
      </c>
      <c r="T701" s="30">
        <f t="shared" si="2420"/>
        <v>0</v>
      </c>
      <c r="U701" s="30">
        <f t="shared" si="2421"/>
        <v>0</v>
      </c>
      <c r="V701" s="30">
        <f t="shared" si="2422"/>
        <v>0</v>
      </c>
      <c r="W701" s="30">
        <f t="shared" si="2423"/>
        <v>0</v>
      </c>
      <c r="X701" s="30">
        <f t="shared" si="2424"/>
        <v>0</v>
      </c>
      <c r="Y701" s="30">
        <f t="shared" si="2425"/>
        <v>0</v>
      </c>
      <c r="Z701" s="30">
        <f t="shared" si="2426"/>
        <v>0</v>
      </c>
      <c r="AA701" s="30">
        <f t="shared" si="2427"/>
        <v>0</v>
      </c>
      <c r="AB701" s="30">
        <f t="shared" si="2428"/>
        <v>0</v>
      </c>
      <c r="AC701" s="30">
        <f t="shared" si="2358"/>
        <v>1241.8</v>
      </c>
      <c r="AD701" s="30">
        <f t="shared" si="2359"/>
        <v>1241.8</v>
      </c>
      <c r="AE701" s="30">
        <f t="shared" si="2360"/>
        <v>1241.8</v>
      </c>
      <c r="AF701" s="30">
        <f t="shared" si="2429"/>
        <v>0</v>
      </c>
      <c r="AG701" s="30">
        <f t="shared" si="2361"/>
        <v>1241.8</v>
      </c>
      <c r="AH701" s="30">
        <f t="shared" si="2362"/>
        <v>1241.8</v>
      </c>
      <c r="AI701" s="30">
        <f t="shared" si="2363"/>
        <v>1241.8</v>
      </c>
      <c r="AJ701" s="30">
        <f t="shared" si="2430"/>
        <v>0</v>
      </c>
      <c r="AK701" s="30">
        <f t="shared" si="2431"/>
        <v>0</v>
      </c>
      <c r="AL701" s="30">
        <f t="shared" si="2432"/>
        <v>0</v>
      </c>
      <c r="AM701" s="30">
        <f t="shared" si="2433"/>
        <v>0</v>
      </c>
      <c r="AN701" s="30">
        <f t="shared" si="2434"/>
        <v>0</v>
      </c>
      <c r="AO701" s="30">
        <f t="shared" si="2435"/>
        <v>0</v>
      </c>
      <c r="AP701" s="30">
        <f t="shared" si="2436"/>
        <v>0</v>
      </c>
      <c r="AQ701" s="30">
        <f t="shared" si="2437"/>
        <v>0</v>
      </c>
      <c r="AR701" s="30">
        <f t="shared" si="2438"/>
        <v>0</v>
      </c>
      <c r="AS701" s="30">
        <f t="shared" si="2352"/>
        <v>1241.8</v>
      </c>
      <c r="AT701" s="30">
        <f t="shared" si="2353"/>
        <v>1241.8</v>
      </c>
      <c r="AU701" s="30">
        <f t="shared" si="2354"/>
        <v>1241.8</v>
      </c>
      <c r="AV701" s="30">
        <f t="shared" si="2439"/>
        <v>0</v>
      </c>
      <c r="AW701" s="30">
        <f t="shared" si="2440"/>
        <v>0</v>
      </c>
      <c r="AX701" s="30">
        <f t="shared" si="2441"/>
        <v>0</v>
      </c>
      <c r="AY701" s="30">
        <f t="shared" si="2355"/>
        <v>1241.8</v>
      </c>
      <c r="AZ701" s="30">
        <f t="shared" si="2356"/>
        <v>1241.8</v>
      </c>
      <c r="BA701" s="30">
        <f t="shared" si="2357"/>
        <v>1241.8</v>
      </c>
      <c r="BB701" s="30">
        <f t="shared" si="2442"/>
        <v>0</v>
      </c>
      <c r="BC701" s="30">
        <f t="shared" si="2443"/>
        <v>0</v>
      </c>
      <c r="BD701" s="30">
        <f t="shared" si="2444"/>
        <v>0</v>
      </c>
      <c r="BE701" s="30">
        <f t="shared" si="2445"/>
        <v>0</v>
      </c>
      <c r="BF701" s="30">
        <f t="shared" si="2446"/>
        <v>0</v>
      </c>
      <c r="BG701" s="30">
        <f t="shared" si="2447"/>
        <v>0</v>
      </c>
      <c r="BH701" s="30">
        <f t="shared" si="2448"/>
        <v>0</v>
      </c>
      <c r="BI701" s="30">
        <f t="shared" si="2449"/>
        <v>0</v>
      </c>
      <c r="BJ701" s="30">
        <f t="shared" si="2450"/>
        <v>0</v>
      </c>
      <c r="BK701" s="30">
        <f t="shared" si="2451"/>
        <v>0</v>
      </c>
      <c r="BL701" s="30">
        <f t="shared" si="2349"/>
        <v>1241.8</v>
      </c>
      <c r="BM701" s="30">
        <f t="shared" si="2350"/>
        <v>1241.8</v>
      </c>
      <c r="BN701" s="30">
        <f t="shared" si="2351"/>
        <v>1241.8</v>
      </c>
      <c r="BO701" s="30">
        <f t="shared" si="2452"/>
        <v>0</v>
      </c>
      <c r="BP701" s="31"/>
      <c r="BQ701" s="1"/>
      <c r="BR701" s="1"/>
      <c r="BS701" s="1"/>
      <c r="BT701" s="1"/>
      <c r="BU701" s="1"/>
      <c r="BV701" s="1"/>
      <c r="BW701" s="1"/>
      <c r="BX701" s="1"/>
      <c r="BY701" s="1"/>
    </row>
    <row r="702" ht="63">
      <c r="A702" s="28" t="s">
        <v>429</v>
      </c>
      <c r="B702" s="28" t="s">
        <v>73</v>
      </c>
      <c r="C702" s="28" t="s">
        <v>73</v>
      </c>
      <c r="D702" s="28" t="s">
        <v>485</v>
      </c>
      <c r="E702" s="35"/>
      <c r="F702" s="29" t="s">
        <v>486</v>
      </c>
      <c r="G702" s="30">
        <f t="shared" si="2410"/>
        <v>1241.8</v>
      </c>
      <c r="H702" s="30">
        <f t="shared" si="2411"/>
        <v>1241.8</v>
      </c>
      <c r="I702" s="30">
        <f t="shared" si="2412"/>
        <v>1241.8</v>
      </c>
      <c r="J702" s="30">
        <f t="shared" si="2413"/>
        <v>0</v>
      </c>
      <c r="K702" s="30">
        <f t="shared" si="2414"/>
        <v>0</v>
      </c>
      <c r="L702" s="30">
        <f t="shared" si="2415"/>
        <v>0</v>
      </c>
      <c r="M702" s="30">
        <f t="shared" si="2407"/>
        <v>1241.8</v>
      </c>
      <c r="N702" s="30">
        <f t="shared" si="2408"/>
        <v>1241.8</v>
      </c>
      <c r="O702" s="30">
        <f t="shared" si="2409"/>
        <v>1241.8</v>
      </c>
      <c r="P702" s="30">
        <f t="shared" si="2416"/>
        <v>0</v>
      </c>
      <c r="Q702" s="30">
        <f t="shared" si="2417"/>
        <v>0</v>
      </c>
      <c r="R702" s="30">
        <f t="shared" si="2418"/>
        <v>0</v>
      </c>
      <c r="S702" s="30">
        <f t="shared" si="2419"/>
        <v>0</v>
      </c>
      <c r="T702" s="30">
        <f t="shared" si="2420"/>
        <v>0</v>
      </c>
      <c r="U702" s="30">
        <f t="shared" si="2421"/>
        <v>0</v>
      </c>
      <c r="V702" s="30">
        <f t="shared" si="2422"/>
        <v>0</v>
      </c>
      <c r="W702" s="30">
        <f t="shared" si="2423"/>
        <v>0</v>
      </c>
      <c r="X702" s="30">
        <f t="shared" si="2424"/>
        <v>0</v>
      </c>
      <c r="Y702" s="30">
        <f t="shared" si="2425"/>
        <v>0</v>
      </c>
      <c r="Z702" s="30">
        <f t="shared" si="2426"/>
        <v>0</v>
      </c>
      <c r="AA702" s="30">
        <f t="shared" si="2427"/>
        <v>0</v>
      </c>
      <c r="AB702" s="30">
        <f t="shared" si="2428"/>
        <v>0</v>
      </c>
      <c r="AC702" s="30">
        <f t="shared" si="2358"/>
        <v>1241.8</v>
      </c>
      <c r="AD702" s="30">
        <f t="shared" si="2359"/>
        <v>1241.8</v>
      </c>
      <c r="AE702" s="30">
        <f t="shared" si="2360"/>
        <v>1241.8</v>
      </c>
      <c r="AF702" s="30">
        <f t="shared" si="2429"/>
        <v>0</v>
      </c>
      <c r="AG702" s="30">
        <f t="shared" si="2361"/>
        <v>1241.8</v>
      </c>
      <c r="AH702" s="30">
        <f t="shared" si="2362"/>
        <v>1241.8</v>
      </c>
      <c r="AI702" s="30">
        <f t="shared" si="2363"/>
        <v>1241.8</v>
      </c>
      <c r="AJ702" s="30">
        <f t="shared" si="2430"/>
        <v>0</v>
      </c>
      <c r="AK702" s="30">
        <f t="shared" si="2431"/>
        <v>0</v>
      </c>
      <c r="AL702" s="30">
        <f t="shared" si="2432"/>
        <v>0</v>
      </c>
      <c r="AM702" s="30">
        <f t="shared" si="2433"/>
        <v>0</v>
      </c>
      <c r="AN702" s="30">
        <f t="shared" si="2434"/>
        <v>0</v>
      </c>
      <c r="AO702" s="30">
        <f t="shared" si="2435"/>
        <v>0</v>
      </c>
      <c r="AP702" s="30">
        <f t="shared" si="2436"/>
        <v>0</v>
      </c>
      <c r="AQ702" s="30">
        <f t="shared" si="2437"/>
        <v>0</v>
      </c>
      <c r="AR702" s="30">
        <f t="shared" si="2438"/>
        <v>0</v>
      </c>
      <c r="AS702" s="30">
        <f t="shared" si="2352"/>
        <v>1241.8</v>
      </c>
      <c r="AT702" s="30">
        <f t="shared" si="2353"/>
        <v>1241.8</v>
      </c>
      <c r="AU702" s="30">
        <f t="shared" si="2354"/>
        <v>1241.8</v>
      </c>
      <c r="AV702" s="30">
        <f t="shared" si="2439"/>
        <v>0</v>
      </c>
      <c r="AW702" s="30">
        <f t="shared" si="2440"/>
        <v>0</v>
      </c>
      <c r="AX702" s="30">
        <f t="shared" si="2441"/>
        <v>0</v>
      </c>
      <c r="AY702" s="30">
        <f t="shared" si="2355"/>
        <v>1241.8</v>
      </c>
      <c r="AZ702" s="30">
        <f t="shared" si="2356"/>
        <v>1241.8</v>
      </c>
      <c r="BA702" s="30">
        <f t="shared" si="2357"/>
        <v>1241.8</v>
      </c>
      <c r="BB702" s="30">
        <f t="shared" si="2442"/>
        <v>0</v>
      </c>
      <c r="BC702" s="30">
        <f t="shared" si="2443"/>
        <v>0</v>
      </c>
      <c r="BD702" s="30">
        <f t="shared" si="2444"/>
        <v>0</v>
      </c>
      <c r="BE702" s="30">
        <f t="shared" si="2445"/>
        <v>0</v>
      </c>
      <c r="BF702" s="30">
        <f t="shared" si="2446"/>
        <v>0</v>
      </c>
      <c r="BG702" s="30">
        <f t="shared" si="2447"/>
        <v>0</v>
      </c>
      <c r="BH702" s="30">
        <f t="shared" si="2448"/>
        <v>0</v>
      </c>
      <c r="BI702" s="30">
        <f t="shared" si="2449"/>
        <v>0</v>
      </c>
      <c r="BJ702" s="30">
        <f t="shared" si="2450"/>
        <v>0</v>
      </c>
      <c r="BK702" s="30">
        <f t="shared" si="2451"/>
        <v>0</v>
      </c>
      <c r="BL702" s="30">
        <f t="shared" si="2349"/>
        <v>1241.8</v>
      </c>
      <c r="BM702" s="30">
        <f t="shared" si="2350"/>
        <v>1241.8</v>
      </c>
      <c r="BN702" s="30">
        <f t="shared" si="2351"/>
        <v>1241.8</v>
      </c>
      <c r="BO702" s="30">
        <f t="shared" si="2452"/>
        <v>0</v>
      </c>
      <c r="BP702" s="31"/>
      <c r="BQ702" s="1"/>
      <c r="BR702" s="1"/>
      <c r="BS702" s="1"/>
      <c r="BT702" s="1"/>
      <c r="BU702" s="1"/>
      <c r="BV702" s="1"/>
      <c r="BW702" s="1"/>
      <c r="BX702" s="1"/>
      <c r="BY702" s="1"/>
    </row>
    <row r="703" ht="31.5">
      <c r="A703" s="28" t="s">
        <v>429</v>
      </c>
      <c r="B703" s="28" t="s">
        <v>73</v>
      </c>
      <c r="C703" s="28" t="s">
        <v>73</v>
      </c>
      <c r="D703" s="28" t="s">
        <v>485</v>
      </c>
      <c r="E703" s="28" t="s">
        <v>127</v>
      </c>
      <c r="F703" s="29" t="s">
        <v>128</v>
      </c>
      <c r="G703" s="30">
        <v>1241.8</v>
      </c>
      <c r="H703" s="30">
        <v>1241.8</v>
      </c>
      <c r="I703" s="30">
        <v>1241.8</v>
      </c>
      <c r="J703" s="30"/>
      <c r="K703" s="30"/>
      <c r="L703" s="30"/>
      <c r="M703" s="30">
        <f t="shared" si="2407"/>
        <v>1241.8</v>
      </c>
      <c r="N703" s="30">
        <f t="shared" si="2408"/>
        <v>1241.8</v>
      </c>
      <c r="O703" s="30">
        <f t="shared" si="2409"/>
        <v>1241.8</v>
      </c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>
        <f t="shared" si="2358"/>
        <v>1241.8</v>
      </c>
      <c r="AD703" s="30">
        <f t="shared" si="2359"/>
        <v>1241.8</v>
      </c>
      <c r="AE703" s="30">
        <f t="shared" si="2360"/>
        <v>1241.8</v>
      </c>
      <c r="AF703" s="30"/>
      <c r="AG703" s="30">
        <f t="shared" si="2361"/>
        <v>1241.8</v>
      </c>
      <c r="AH703" s="30">
        <f t="shared" si="2362"/>
        <v>1241.8</v>
      </c>
      <c r="AI703" s="30">
        <f t="shared" si="2363"/>
        <v>1241.8</v>
      </c>
      <c r="AJ703" s="30"/>
      <c r="AK703" s="30"/>
      <c r="AL703" s="30"/>
      <c r="AM703" s="30"/>
      <c r="AN703" s="30"/>
      <c r="AO703" s="30"/>
      <c r="AP703" s="30"/>
      <c r="AQ703" s="30"/>
      <c r="AR703" s="30"/>
      <c r="AS703" s="30">
        <f t="shared" si="2352"/>
        <v>1241.8</v>
      </c>
      <c r="AT703" s="30">
        <f t="shared" si="2353"/>
        <v>1241.8</v>
      </c>
      <c r="AU703" s="30">
        <f t="shared" si="2354"/>
        <v>1241.8</v>
      </c>
      <c r="AV703" s="30"/>
      <c r="AW703" s="30"/>
      <c r="AX703" s="30"/>
      <c r="AY703" s="30">
        <f t="shared" si="2355"/>
        <v>1241.8</v>
      </c>
      <c r="AZ703" s="30">
        <f t="shared" si="2356"/>
        <v>1241.8</v>
      </c>
      <c r="BA703" s="30">
        <f t="shared" si="2357"/>
        <v>1241.8</v>
      </c>
      <c r="BB703" s="30"/>
      <c r="BC703" s="30"/>
      <c r="BD703" s="30"/>
      <c r="BE703" s="30"/>
      <c r="BF703" s="30"/>
      <c r="BG703" s="30"/>
      <c r="BH703" s="30"/>
      <c r="BI703" s="30"/>
      <c r="BJ703" s="30"/>
      <c r="BK703" s="30"/>
      <c r="BL703" s="30">
        <f t="shared" si="2349"/>
        <v>1241.8</v>
      </c>
      <c r="BM703" s="30">
        <f t="shared" si="2350"/>
        <v>1241.8</v>
      </c>
      <c r="BN703" s="30">
        <f t="shared" si="2351"/>
        <v>1241.8</v>
      </c>
      <c r="BO703" s="30"/>
      <c r="BP703" s="31"/>
      <c r="BQ703" s="1"/>
      <c r="BR703" s="1"/>
      <c r="BS703" s="1"/>
      <c r="BT703" s="1"/>
      <c r="BU703" s="1"/>
      <c r="BV703" s="1"/>
      <c r="BW703" s="1"/>
      <c r="BX703" s="1"/>
      <c r="BY703" s="1"/>
    </row>
    <row r="704" ht="47.25">
      <c r="A704" s="28" t="s">
        <v>429</v>
      </c>
      <c r="B704" s="28" t="s">
        <v>73</v>
      </c>
      <c r="C704" s="28" t="s">
        <v>73</v>
      </c>
      <c r="D704" s="28" t="s">
        <v>244</v>
      </c>
      <c r="E704" s="35"/>
      <c r="F704" s="29" t="s">
        <v>245</v>
      </c>
      <c r="G704" s="30">
        <f t="shared" si="2410"/>
        <v>100</v>
      </c>
      <c r="H704" s="30">
        <f t="shared" si="2411"/>
        <v>100</v>
      </c>
      <c r="I704" s="30">
        <f t="shared" si="2412"/>
        <v>100</v>
      </c>
      <c r="J704" s="30">
        <f t="shared" si="2413"/>
        <v>0</v>
      </c>
      <c r="K704" s="30">
        <f t="shared" si="2414"/>
        <v>0</v>
      </c>
      <c r="L704" s="30">
        <f t="shared" si="2415"/>
        <v>0</v>
      </c>
      <c r="M704" s="30">
        <f t="shared" si="2407"/>
        <v>100</v>
      </c>
      <c r="N704" s="30">
        <f t="shared" si="2408"/>
        <v>100</v>
      </c>
      <c r="O704" s="30">
        <f t="shared" si="2409"/>
        <v>100</v>
      </c>
      <c r="P704" s="30">
        <f t="shared" si="2416"/>
        <v>0</v>
      </c>
      <c r="Q704" s="30">
        <f t="shared" si="2417"/>
        <v>0</v>
      </c>
      <c r="R704" s="30">
        <f t="shared" si="2418"/>
        <v>0</v>
      </c>
      <c r="S704" s="30">
        <f t="shared" si="2419"/>
        <v>0</v>
      </c>
      <c r="T704" s="30">
        <f t="shared" si="2420"/>
        <v>0</v>
      </c>
      <c r="U704" s="30">
        <f t="shared" si="2421"/>
        <v>0</v>
      </c>
      <c r="V704" s="30">
        <f t="shared" si="2422"/>
        <v>0</v>
      </c>
      <c r="W704" s="30">
        <f t="shared" si="2423"/>
        <v>0</v>
      </c>
      <c r="X704" s="30">
        <f t="shared" si="2424"/>
        <v>0</v>
      </c>
      <c r="Y704" s="30">
        <f t="shared" si="2425"/>
        <v>0</v>
      </c>
      <c r="Z704" s="30">
        <f t="shared" si="2426"/>
        <v>0</v>
      </c>
      <c r="AA704" s="30">
        <f t="shared" si="2427"/>
        <v>0</v>
      </c>
      <c r="AB704" s="30">
        <f t="shared" si="2428"/>
        <v>0</v>
      </c>
      <c r="AC704" s="30">
        <f t="shared" si="2358"/>
        <v>100</v>
      </c>
      <c r="AD704" s="30">
        <f t="shared" si="2359"/>
        <v>100</v>
      </c>
      <c r="AE704" s="30">
        <f t="shared" si="2360"/>
        <v>100</v>
      </c>
      <c r="AF704" s="30">
        <f t="shared" si="2429"/>
        <v>0</v>
      </c>
      <c r="AG704" s="30">
        <f t="shared" si="2361"/>
        <v>100</v>
      </c>
      <c r="AH704" s="30">
        <f t="shared" si="2362"/>
        <v>100</v>
      </c>
      <c r="AI704" s="30">
        <f t="shared" si="2363"/>
        <v>100</v>
      </c>
      <c r="AJ704" s="30">
        <f t="shared" si="2430"/>
        <v>0</v>
      </c>
      <c r="AK704" s="30">
        <f t="shared" si="2431"/>
        <v>0</v>
      </c>
      <c r="AL704" s="30">
        <f t="shared" si="2432"/>
        <v>0</v>
      </c>
      <c r="AM704" s="30">
        <f t="shared" si="2433"/>
        <v>0</v>
      </c>
      <c r="AN704" s="30">
        <f t="shared" si="2434"/>
        <v>0</v>
      </c>
      <c r="AO704" s="30">
        <f t="shared" si="2435"/>
        <v>0</v>
      </c>
      <c r="AP704" s="30">
        <f t="shared" si="2436"/>
        <v>0</v>
      </c>
      <c r="AQ704" s="30">
        <f t="shared" si="2437"/>
        <v>0</v>
      </c>
      <c r="AR704" s="30">
        <f t="shared" si="2438"/>
        <v>0</v>
      </c>
      <c r="AS704" s="30">
        <f t="shared" si="2352"/>
        <v>100</v>
      </c>
      <c r="AT704" s="30">
        <f t="shared" si="2353"/>
        <v>100</v>
      </c>
      <c r="AU704" s="30">
        <f t="shared" si="2354"/>
        <v>100</v>
      </c>
      <c r="AV704" s="30">
        <f t="shared" si="2439"/>
        <v>0</v>
      </c>
      <c r="AW704" s="30">
        <f t="shared" si="2440"/>
        <v>0</v>
      </c>
      <c r="AX704" s="30">
        <f t="shared" si="2441"/>
        <v>0</v>
      </c>
      <c r="AY704" s="30">
        <f t="shared" si="2355"/>
        <v>100</v>
      </c>
      <c r="AZ704" s="30">
        <f t="shared" si="2356"/>
        <v>100</v>
      </c>
      <c r="BA704" s="30">
        <f t="shared" si="2357"/>
        <v>100</v>
      </c>
      <c r="BB704" s="30">
        <f t="shared" si="2442"/>
        <v>0</v>
      </c>
      <c r="BC704" s="30">
        <f t="shared" si="2443"/>
        <v>0</v>
      </c>
      <c r="BD704" s="30">
        <f t="shared" si="2444"/>
        <v>0</v>
      </c>
      <c r="BE704" s="30">
        <f t="shared" si="2445"/>
        <v>0</v>
      </c>
      <c r="BF704" s="30">
        <f t="shared" si="2446"/>
        <v>0</v>
      </c>
      <c r="BG704" s="30">
        <f t="shared" si="2447"/>
        <v>0</v>
      </c>
      <c r="BH704" s="30">
        <f t="shared" si="2448"/>
        <v>0</v>
      </c>
      <c r="BI704" s="30">
        <f t="shared" si="2449"/>
        <v>0</v>
      </c>
      <c r="BJ704" s="30">
        <f t="shared" si="2450"/>
        <v>0</v>
      </c>
      <c r="BK704" s="30">
        <f t="shared" si="2451"/>
        <v>0</v>
      </c>
      <c r="BL704" s="30">
        <f t="shared" si="2349"/>
        <v>100</v>
      </c>
      <c r="BM704" s="30">
        <f t="shared" si="2350"/>
        <v>100</v>
      </c>
      <c r="BN704" s="30">
        <f t="shared" si="2351"/>
        <v>100</v>
      </c>
      <c r="BO704" s="30">
        <f t="shared" si="2452"/>
        <v>0</v>
      </c>
      <c r="BP704" s="31"/>
      <c r="BQ704" s="1"/>
      <c r="BR704" s="1"/>
      <c r="BS704" s="1"/>
      <c r="BT704" s="1"/>
      <c r="BU704" s="1"/>
      <c r="BV704" s="1"/>
      <c r="BW704" s="1"/>
      <c r="BX704" s="1"/>
      <c r="BY704" s="1"/>
    </row>
    <row r="705">
      <c r="A705" s="28" t="s">
        <v>429</v>
      </c>
      <c r="B705" s="28" t="s">
        <v>73</v>
      </c>
      <c r="C705" s="28" t="s">
        <v>73</v>
      </c>
      <c r="D705" s="28" t="s">
        <v>246</v>
      </c>
      <c r="E705" s="35"/>
      <c r="F705" s="29" t="s">
        <v>33</v>
      </c>
      <c r="G705" s="30">
        <f t="shared" si="2410"/>
        <v>100</v>
      </c>
      <c r="H705" s="30">
        <f t="shared" si="2411"/>
        <v>100</v>
      </c>
      <c r="I705" s="30">
        <f t="shared" si="2412"/>
        <v>100</v>
      </c>
      <c r="J705" s="30">
        <f t="shared" si="2413"/>
        <v>0</v>
      </c>
      <c r="K705" s="30">
        <f t="shared" si="2414"/>
        <v>0</v>
      </c>
      <c r="L705" s="30">
        <f t="shared" si="2415"/>
        <v>0</v>
      </c>
      <c r="M705" s="30">
        <f t="shared" si="2407"/>
        <v>100</v>
      </c>
      <c r="N705" s="30">
        <f t="shared" si="2408"/>
        <v>100</v>
      </c>
      <c r="O705" s="30">
        <f t="shared" si="2409"/>
        <v>100</v>
      </c>
      <c r="P705" s="30">
        <f t="shared" si="2416"/>
        <v>0</v>
      </c>
      <c r="Q705" s="30">
        <f t="shared" si="2417"/>
        <v>0</v>
      </c>
      <c r="R705" s="30">
        <f t="shared" si="2418"/>
        <v>0</v>
      </c>
      <c r="S705" s="30">
        <f t="shared" si="2419"/>
        <v>0</v>
      </c>
      <c r="T705" s="30">
        <f t="shared" si="2420"/>
        <v>0</v>
      </c>
      <c r="U705" s="30">
        <f t="shared" si="2421"/>
        <v>0</v>
      </c>
      <c r="V705" s="30">
        <f t="shared" si="2422"/>
        <v>0</v>
      </c>
      <c r="W705" s="30">
        <f t="shared" si="2423"/>
        <v>0</v>
      </c>
      <c r="X705" s="30">
        <f t="shared" si="2424"/>
        <v>0</v>
      </c>
      <c r="Y705" s="30">
        <f t="shared" si="2425"/>
        <v>0</v>
      </c>
      <c r="Z705" s="30">
        <f t="shared" si="2426"/>
        <v>0</v>
      </c>
      <c r="AA705" s="30">
        <f t="shared" si="2427"/>
        <v>0</v>
      </c>
      <c r="AB705" s="30">
        <f t="shared" si="2428"/>
        <v>0</v>
      </c>
      <c r="AC705" s="30">
        <f t="shared" si="2358"/>
        <v>100</v>
      </c>
      <c r="AD705" s="30">
        <f t="shared" si="2359"/>
        <v>100</v>
      </c>
      <c r="AE705" s="30">
        <f t="shared" si="2360"/>
        <v>100</v>
      </c>
      <c r="AF705" s="30">
        <f t="shared" si="2429"/>
        <v>0</v>
      </c>
      <c r="AG705" s="30">
        <f t="shared" si="2361"/>
        <v>100</v>
      </c>
      <c r="AH705" s="30">
        <f t="shared" si="2362"/>
        <v>100</v>
      </c>
      <c r="AI705" s="30">
        <f t="shared" si="2363"/>
        <v>100</v>
      </c>
      <c r="AJ705" s="30">
        <f t="shared" si="2430"/>
        <v>0</v>
      </c>
      <c r="AK705" s="30">
        <f t="shared" si="2431"/>
        <v>0</v>
      </c>
      <c r="AL705" s="30">
        <f t="shared" si="2432"/>
        <v>0</v>
      </c>
      <c r="AM705" s="30">
        <f t="shared" si="2433"/>
        <v>0</v>
      </c>
      <c r="AN705" s="30">
        <f t="shared" si="2434"/>
        <v>0</v>
      </c>
      <c r="AO705" s="30">
        <f t="shared" si="2435"/>
        <v>0</v>
      </c>
      <c r="AP705" s="30">
        <f t="shared" si="2436"/>
        <v>0</v>
      </c>
      <c r="AQ705" s="30">
        <f t="shared" si="2437"/>
        <v>0</v>
      </c>
      <c r="AR705" s="30">
        <f t="shared" si="2438"/>
        <v>0</v>
      </c>
      <c r="AS705" s="30">
        <f t="shared" si="2352"/>
        <v>100</v>
      </c>
      <c r="AT705" s="30">
        <f t="shared" si="2353"/>
        <v>100</v>
      </c>
      <c r="AU705" s="30">
        <f t="shared" si="2354"/>
        <v>100</v>
      </c>
      <c r="AV705" s="30">
        <f t="shared" si="2439"/>
        <v>0</v>
      </c>
      <c r="AW705" s="30">
        <f t="shared" si="2440"/>
        <v>0</v>
      </c>
      <c r="AX705" s="30">
        <f t="shared" si="2441"/>
        <v>0</v>
      </c>
      <c r="AY705" s="30">
        <f t="shared" si="2355"/>
        <v>100</v>
      </c>
      <c r="AZ705" s="30">
        <f t="shared" si="2356"/>
        <v>100</v>
      </c>
      <c r="BA705" s="30">
        <f t="shared" si="2357"/>
        <v>100</v>
      </c>
      <c r="BB705" s="30">
        <f t="shared" si="2442"/>
        <v>0</v>
      </c>
      <c r="BC705" s="30">
        <f t="shared" si="2443"/>
        <v>0</v>
      </c>
      <c r="BD705" s="30">
        <f t="shared" si="2444"/>
        <v>0</v>
      </c>
      <c r="BE705" s="30">
        <f t="shared" si="2445"/>
        <v>0</v>
      </c>
      <c r="BF705" s="30">
        <f t="shared" si="2446"/>
        <v>0</v>
      </c>
      <c r="BG705" s="30">
        <f t="shared" si="2447"/>
        <v>0</v>
      </c>
      <c r="BH705" s="30">
        <f t="shared" si="2448"/>
        <v>0</v>
      </c>
      <c r="BI705" s="30">
        <f t="shared" si="2449"/>
        <v>0</v>
      </c>
      <c r="BJ705" s="30">
        <f t="shared" si="2450"/>
        <v>0</v>
      </c>
      <c r="BK705" s="30">
        <f t="shared" si="2451"/>
        <v>0</v>
      </c>
      <c r="BL705" s="30">
        <f t="shared" si="2349"/>
        <v>100</v>
      </c>
      <c r="BM705" s="30">
        <f t="shared" si="2350"/>
        <v>100</v>
      </c>
      <c r="BN705" s="30">
        <f t="shared" si="2351"/>
        <v>100</v>
      </c>
      <c r="BO705" s="30">
        <f t="shared" si="2452"/>
        <v>0</v>
      </c>
      <c r="BP705" s="31"/>
      <c r="BQ705" s="1"/>
      <c r="BR705" s="1"/>
      <c r="BS705" s="1"/>
      <c r="BT705" s="1"/>
      <c r="BU705" s="1"/>
      <c r="BV705" s="1"/>
      <c r="BW705" s="1"/>
      <c r="BX705" s="1"/>
      <c r="BY705" s="1"/>
    </row>
    <row r="706" ht="31.5">
      <c r="A706" s="28" t="s">
        <v>429</v>
      </c>
      <c r="B706" s="28" t="s">
        <v>73</v>
      </c>
      <c r="C706" s="28" t="s">
        <v>73</v>
      </c>
      <c r="D706" s="28" t="s">
        <v>255</v>
      </c>
      <c r="E706" s="35"/>
      <c r="F706" s="29" t="s">
        <v>256</v>
      </c>
      <c r="G706" s="30">
        <f t="shared" si="2410"/>
        <v>100</v>
      </c>
      <c r="H706" s="30">
        <f t="shared" si="2411"/>
        <v>100</v>
      </c>
      <c r="I706" s="30">
        <f t="shared" si="2412"/>
        <v>100</v>
      </c>
      <c r="J706" s="30">
        <f t="shared" si="2413"/>
        <v>0</v>
      </c>
      <c r="K706" s="30">
        <f t="shared" si="2414"/>
        <v>0</v>
      </c>
      <c r="L706" s="30">
        <f t="shared" si="2415"/>
        <v>0</v>
      </c>
      <c r="M706" s="30">
        <f t="shared" si="2407"/>
        <v>100</v>
      </c>
      <c r="N706" s="30">
        <f t="shared" si="2408"/>
        <v>100</v>
      </c>
      <c r="O706" s="30">
        <f t="shared" si="2409"/>
        <v>100</v>
      </c>
      <c r="P706" s="30">
        <f t="shared" si="2416"/>
        <v>0</v>
      </c>
      <c r="Q706" s="30">
        <f t="shared" si="2417"/>
        <v>0</v>
      </c>
      <c r="R706" s="30">
        <f t="shared" si="2418"/>
        <v>0</v>
      </c>
      <c r="S706" s="30">
        <f t="shared" si="2419"/>
        <v>0</v>
      </c>
      <c r="T706" s="30">
        <f t="shared" si="2420"/>
        <v>0</v>
      </c>
      <c r="U706" s="30">
        <f t="shared" si="2421"/>
        <v>0</v>
      </c>
      <c r="V706" s="30">
        <f t="shared" si="2422"/>
        <v>0</v>
      </c>
      <c r="W706" s="30">
        <f t="shared" si="2423"/>
        <v>0</v>
      </c>
      <c r="X706" s="30">
        <f t="shared" si="2424"/>
        <v>0</v>
      </c>
      <c r="Y706" s="30">
        <f t="shared" si="2425"/>
        <v>0</v>
      </c>
      <c r="Z706" s="30">
        <f t="shared" si="2426"/>
        <v>0</v>
      </c>
      <c r="AA706" s="30">
        <f t="shared" si="2427"/>
        <v>0</v>
      </c>
      <c r="AB706" s="30">
        <f t="shared" si="2428"/>
        <v>0</v>
      </c>
      <c r="AC706" s="30">
        <f t="shared" si="2358"/>
        <v>100</v>
      </c>
      <c r="AD706" s="30">
        <f t="shared" si="2359"/>
        <v>100</v>
      </c>
      <c r="AE706" s="30">
        <f t="shared" si="2360"/>
        <v>100</v>
      </c>
      <c r="AF706" s="30">
        <f t="shared" si="2429"/>
        <v>0</v>
      </c>
      <c r="AG706" s="30">
        <f t="shared" si="2361"/>
        <v>100</v>
      </c>
      <c r="AH706" s="30">
        <f t="shared" si="2362"/>
        <v>100</v>
      </c>
      <c r="AI706" s="30">
        <f t="shared" si="2363"/>
        <v>100</v>
      </c>
      <c r="AJ706" s="30">
        <f t="shared" si="2430"/>
        <v>0</v>
      </c>
      <c r="AK706" s="30">
        <f t="shared" si="2431"/>
        <v>0</v>
      </c>
      <c r="AL706" s="30">
        <f t="shared" si="2432"/>
        <v>0</v>
      </c>
      <c r="AM706" s="30">
        <f t="shared" si="2433"/>
        <v>0</v>
      </c>
      <c r="AN706" s="30">
        <f t="shared" si="2434"/>
        <v>0</v>
      </c>
      <c r="AO706" s="30">
        <f t="shared" si="2435"/>
        <v>0</v>
      </c>
      <c r="AP706" s="30">
        <f t="shared" si="2436"/>
        <v>0</v>
      </c>
      <c r="AQ706" s="30">
        <f t="shared" si="2437"/>
        <v>0</v>
      </c>
      <c r="AR706" s="30">
        <f t="shared" si="2438"/>
        <v>0</v>
      </c>
      <c r="AS706" s="30">
        <f t="shared" si="2352"/>
        <v>100</v>
      </c>
      <c r="AT706" s="30">
        <f t="shared" si="2353"/>
        <v>100</v>
      </c>
      <c r="AU706" s="30">
        <f t="shared" si="2354"/>
        <v>100</v>
      </c>
      <c r="AV706" s="30">
        <f t="shared" si="2439"/>
        <v>0</v>
      </c>
      <c r="AW706" s="30">
        <f t="shared" si="2440"/>
        <v>0</v>
      </c>
      <c r="AX706" s="30">
        <f t="shared" si="2441"/>
        <v>0</v>
      </c>
      <c r="AY706" s="30">
        <f t="shared" si="2355"/>
        <v>100</v>
      </c>
      <c r="AZ706" s="30">
        <f t="shared" si="2356"/>
        <v>100</v>
      </c>
      <c r="BA706" s="30">
        <f t="shared" si="2357"/>
        <v>100</v>
      </c>
      <c r="BB706" s="30">
        <f t="shared" si="2442"/>
        <v>0</v>
      </c>
      <c r="BC706" s="30">
        <f t="shared" si="2443"/>
        <v>0</v>
      </c>
      <c r="BD706" s="30">
        <f t="shared" si="2444"/>
        <v>0</v>
      </c>
      <c r="BE706" s="30">
        <f t="shared" si="2445"/>
        <v>0</v>
      </c>
      <c r="BF706" s="30">
        <f t="shared" si="2446"/>
        <v>0</v>
      </c>
      <c r="BG706" s="30">
        <f t="shared" si="2447"/>
        <v>0</v>
      </c>
      <c r="BH706" s="30">
        <f t="shared" si="2448"/>
        <v>0</v>
      </c>
      <c r="BI706" s="30">
        <f t="shared" si="2449"/>
        <v>0</v>
      </c>
      <c r="BJ706" s="30">
        <f t="shared" si="2450"/>
        <v>0</v>
      </c>
      <c r="BK706" s="30">
        <f t="shared" si="2451"/>
        <v>0</v>
      </c>
      <c r="BL706" s="30">
        <f t="shared" si="2349"/>
        <v>100</v>
      </c>
      <c r="BM706" s="30">
        <f t="shared" si="2350"/>
        <v>100</v>
      </c>
      <c r="BN706" s="30">
        <f t="shared" si="2351"/>
        <v>100</v>
      </c>
      <c r="BO706" s="30">
        <f t="shared" si="2452"/>
        <v>0</v>
      </c>
      <c r="BP706" s="31"/>
      <c r="BQ706" s="1"/>
      <c r="BR706" s="1"/>
      <c r="BS706" s="1"/>
      <c r="BT706" s="1"/>
      <c r="BU706" s="1"/>
      <c r="BV706" s="1"/>
      <c r="BW706" s="1"/>
      <c r="BX706" s="1"/>
      <c r="BY706" s="1"/>
    </row>
    <row r="707" ht="47.25">
      <c r="A707" s="28" t="s">
        <v>429</v>
      </c>
      <c r="B707" s="28" t="s">
        <v>73</v>
      </c>
      <c r="C707" s="28" t="s">
        <v>73</v>
      </c>
      <c r="D707" s="28" t="s">
        <v>487</v>
      </c>
      <c r="E707" s="35"/>
      <c r="F707" s="29" t="s">
        <v>488</v>
      </c>
      <c r="G707" s="30">
        <f t="shared" si="2410"/>
        <v>100</v>
      </c>
      <c r="H707" s="30">
        <f t="shared" si="2411"/>
        <v>100</v>
      </c>
      <c r="I707" s="30">
        <f t="shared" si="2412"/>
        <v>100</v>
      </c>
      <c r="J707" s="30">
        <f t="shared" si="2413"/>
        <v>0</v>
      </c>
      <c r="K707" s="30">
        <f t="shared" si="2414"/>
        <v>0</v>
      </c>
      <c r="L707" s="30">
        <f t="shared" si="2415"/>
        <v>0</v>
      </c>
      <c r="M707" s="30">
        <f t="shared" si="2407"/>
        <v>100</v>
      </c>
      <c r="N707" s="30">
        <f t="shared" si="2408"/>
        <v>100</v>
      </c>
      <c r="O707" s="30">
        <f t="shared" si="2409"/>
        <v>100</v>
      </c>
      <c r="P707" s="30">
        <f t="shared" si="2416"/>
        <v>0</v>
      </c>
      <c r="Q707" s="30">
        <f t="shared" si="2417"/>
        <v>0</v>
      </c>
      <c r="R707" s="30">
        <f t="shared" si="2418"/>
        <v>0</v>
      </c>
      <c r="S707" s="30">
        <f t="shared" si="2419"/>
        <v>0</v>
      </c>
      <c r="T707" s="30">
        <f t="shared" si="2420"/>
        <v>0</v>
      </c>
      <c r="U707" s="30">
        <f t="shared" si="2421"/>
        <v>0</v>
      </c>
      <c r="V707" s="30">
        <f t="shared" si="2422"/>
        <v>0</v>
      </c>
      <c r="W707" s="30">
        <f t="shared" si="2423"/>
        <v>0</v>
      </c>
      <c r="X707" s="30">
        <f t="shared" si="2424"/>
        <v>0</v>
      </c>
      <c r="Y707" s="30">
        <f t="shared" si="2425"/>
        <v>0</v>
      </c>
      <c r="Z707" s="30">
        <f t="shared" si="2426"/>
        <v>0</v>
      </c>
      <c r="AA707" s="30">
        <f t="shared" si="2427"/>
        <v>0</v>
      </c>
      <c r="AB707" s="30">
        <f t="shared" si="2428"/>
        <v>0</v>
      </c>
      <c r="AC707" s="30">
        <f t="shared" si="2358"/>
        <v>100</v>
      </c>
      <c r="AD707" s="30">
        <f t="shared" si="2359"/>
        <v>100</v>
      </c>
      <c r="AE707" s="30">
        <f t="shared" si="2360"/>
        <v>100</v>
      </c>
      <c r="AF707" s="30">
        <f t="shared" si="2429"/>
        <v>0</v>
      </c>
      <c r="AG707" s="30">
        <f t="shared" si="2361"/>
        <v>100</v>
      </c>
      <c r="AH707" s="30">
        <f t="shared" si="2362"/>
        <v>100</v>
      </c>
      <c r="AI707" s="30">
        <f t="shared" si="2363"/>
        <v>100</v>
      </c>
      <c r="AJ707" s="30">
        <f t="shared" si="2430"/>
        <v>0</v>
      </c>
      <c r="AK707" s="30">
        <f t="shared" si="2431"/>
        <v>0</v>
      </c>
      <c r="AL707" s="30">
        <f t="shared" si="2432"/>
        <v>0</v>
      </c>
      <c r="AM707" s="30">
        <f t="shared" si="2433"/>
        <v>0</v>
      </c>
      <c r="AN707" s="30">
        <f t="shared" si="2434"/>
        <v>0</v>
      </c>
      <c r="AO707" s="30">
        <f t="shared" si="2435"/>
        <v>0</v>
      </c>
      <c r="AP707" s="30">
        <f t="shared" si="2436"/>
        <v>0</v>
      </c>
      <c r="AQ707" s="30">
        <f t="shared" si="2437"/>
        <v>0</v>
      </c>
      <c r="AR707" s="30">
        <f t="shared" si="2438"/>
        <v>0</v>
      </c>
      <c r="AS707" s="30">
        <f t="shared" si="2352"/>
        <v>100</v>
      </c>
      <c r="AT707" s="30">
        <f t="shared" si="2353"/>
        <v>100</v>
      </c>
      <c r="AU707" s="30">
        <f t="shared" si="2354"/>
        <v>100</v>
      </c>
      <c r="AV707" s="30">
        <f t="shared" si="2439"/>
        <v>0</v>
      </c>
      <c r="AW707" s="30">
        <f t="shared" si="2440"/>
        <v>0</v>
      </c>
      <c r="AX707" s="30">
        <f t="shared" si="2441"/>
        <v>0</v>
      </c>
      <c r="AY707" s="30">
        <f t="shared" si="2355"/>
        <v>100</v>
      </c>
      <c r="AZ707" s="30">
        <f t="shared" si="2356"/>
        <v>100</v>
      </c>
      <c r="BA707" s="30">
        <f t="shared" si="2357"/>
        <v>100</v>
      </c>
      <c r="BB707" s="30">
        <f t="shared" si="2442"/>
        <v>0</v>
      </c>
      <c r="BC707" s="30">
        <f t="shared" si="2443"/>
        <v>0</v>
      </c>
      <c r="BD707" s="30">
        <f t="shared" si="2444"/>
        <v>0</v>
      </c>
      <c r="BE707" s="30">
        <f t="shared" si="2445"/>
        <v>0</v>
      </c>
      <c r="BF707" s="30">
        <f t="shared" si="2446"/>
        <v>0</v>
      </c>
      <c r="BG707" s="30">
        <f t="shared" si="2447"/>
        <v>0</v>
      </c>
      <c r="BH707" s="30">
        <f t="shared" si="2448"/>
        <v>0</v>
      </c>
      <c r="BI707" s="30">
        <f t="shared" si="2449"/>
        <v>0</v>
      </c>
      <c r="BJ707" s="30">
        <f t="shared" si="2450"/>
        <v>0</v>
      </c>
      <c r="BK707" s="30">
        <f t="shared" si="2451"/>
        <v>0</v>
      </c>
      <c r="BL707" s="30">
        <f t="shared" si="2349"/>
        <v>100</v>
      </c>
      <c r="BM707" s="30">
        <f t="shared" si="2350"/>
        <v>100</v>
      </c>
      <c r="BN707" s="30">
        <f t="shared" si="2351"/>
        <v>100</v>
      </c>
      <c r="BO707" s="30">
        <f t="shared" si="2452"/>
        <v>0</v>
      </c>
      <c r="BP707" s="31"/>
      <c r="BQ707" s="1"/>
      <c r="BR707" s="1"/>
      <c r="BS707" s="1"/>
      <c r="BT707" s="1"/>
      <c r="BU707" s="1"/>
      <c r="BV707" s="1"/>
      <c r="BW707" s="1"/>
      <c r="BX707" s="1"/>
      <c r="BY707" s="1"/>
    </row>
    <row r="708" ht="31.5">
      <c r="A708" s="28" t="s">
        <v>429</v>
      </c>
      <c r="B708" s="28" t="s">
        <v>73</v>
      </c>
      <c r="C708" s="28" t="s">
        <v>73</v>
      </c>
      <c r="D708" s="28" t="s">
        <v>487</v>
      </c>
      <c r="E708" s="28" t="s">
        <v>38</v>
      </c>
      <c r="F708" s="29" t="s">
        <v>39</v>
      </c>
      <c r="G708" s="30">
        <v>100</v>
      </c>
      <c r="H708" s="30">
        <v>100</v>
      </c>
      <c r="I708" s="30">
        <v>100</v>
      </c>
      <c r="J708" s="30"/>
      <c r="K708" s="30"/>
      <c r="L708" s="30"/>
      <c r="M708" s="30">
        <f t="shared" si="2407"/>
        <v>100</v>
      </c>
      <c r="N708" s="30">
        <f t="shared" si="2408"/>
        <v>100</v>
      </c>
      <c r="O708" s="30">
        <f t="shared" si="2409"/>
        <v>100</v>
      </c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>
        <f t="shared" si="2358"/>
        <v>100</v>
      </c>
      <c r="AD708" s="30">
        <f t="shared" si="2359"/>
        <v>100</v>
      </c>
      <c r="AE708" s="30">
        <f t="shared" si="2360"/>
        <v>100</v>
      </c>
      <c r="AF708" s="30"/>
      <c r="AG708" s="30">
        <f t="shared" si="2361"/>
        <v>100</v>
      </c>
      <c r="AH708" s="30">
        <f t="shared" si="2362"/>
        <v>100</v>
      </c>
      <c r="AI708" s="30">
        <f t="shared" si="2363"/>
        <v>100</v>
      </c>
      <c r="AJ708" s="30"/>
      <c r="AK708" s="30"/>
      <c r="AL708" s="30"/>
      <c r="AM708" s="30"/>
      <c r="AN708" s="30"/>
      <c r="AO708" s="30"/>
      <c r="AP708" s="30"/>
      <c r="AQ708" s="30"/>
      <c r="AR708" s="30"/>
      <c r="AS708" s="30">
        <f t="shared" si="2352"/>
        <v>100</v>
      </c>
      <c r="AT708" s="30">
        <f t="shared" si="2353"/>
        <v>100</v>
      </c>
      <c r="AU708" s="30">
        <f t="shared" si="2354"/>
        <v>100</v>
      </c>
      <c r="AV708" s="30"/>
      <c r="AW708" s="30"/>
      <c r="AX708" s="30"/>
      <c r="AY708" s="30">
        <f t="shared" si="2355"/>
        <v>100</v>
      </c>
      <c r="AZ708" s="30">
        <f t="shared" si="2356"/>
        <v>100</v>
      </c>
      <c r="BA708" s="30">
        <f t="shared" si="2357"/>
        <v>100</v>
      </c>
      <c r="BB708" s="30"/>
      <c r="BC708" s="30"/>
      <c r="BD708" s="30"/>
      <c r="BE708" s="30"/>
      <c r="BF708" s="30"/>
      <c r="BG708" s="30"/>
      <c r="BH708" s="30"/>
      <c r="BI708" s="30"/>
      <c r="BJ708" s="30"/>
      <c r="BK708" s="30"/>
      <c r="BL708" s="30">
        <f t="shared" si="2349"/>
        <v>100</v>
      </c>
      <c r="BM708" s="30">
        <f t="shared" si="2350"/>
        <v>100</v>
      </c>
      <c r="BN708" s="30">
        <f t="shared" si="2351"/>
        <v>100</v>
      </c>
      <c r="BO708" s="30"/>
      <c r="BP708" s="31"/>
      <c r="BQ708" s="1"/>
      <c r="BR708" s="1"/>
      <c r="BS708" s="1"/>
      <c r="BT708" s="1"/>
      <c r="BU708" s="1"/>
      <c r="BV708" s="1"/>
      <c r="BW708" s="1"/>
      <c r="BX708" s="1"/>
      <c r="BY708" s="1"/>
    </row>
    <row r="709" s="18" customFormat="1">
      <c r="A709" s="19" t="s">
        <v>429</v>
      </c>
      <c r="B709" s="19" t="s">
        <v>261</v>
      </c>
      <c r="C709" s="19"/>
      <c r="D709" s="19"/>
      <c r="E709" s="19"/>
      <c r="F709" s="20" t="s">
        <v>262</v>
      </c>
      <c r="G709" s="21">
        <f t="shared" si="2410"/>
        <v>3266</v>
      </c>
      <c r="H709" s="21">
        <f t="shared" si="2411"/>
        <v>3266</v>
      </c>
      <c r="I709" s="21">
        <f t="shared" si="2412"/>
        <v>3266</v>
      </c>
      <c r="J709" s="21">
        <f t="shared" si="2413"/>
        <v>0</v>
      </c>
      <c r="K709" s="21">
        <f t="shared" si="2414"/>
        <v>0</v>
      </c>
      <c r="L709" s="21">
        <f t="shared" si="2415"/>
        <v>0</v>
      </c>
      <c r="M709" s="21">
        <f t="shared" si="2407"/>
        <v>3266</v>
      </c>
      <c r="N709" s="21">
        <f t="shared" si="2408"/>
        <v>3266</v>
      </c>
      <c r="O709" s="21">
        <f t="shared" si="2409"/>
        <v>3266</v>
      </c>
      <c r="P709" s="21">
        <f t="shared" si="2416"/>
        <v>0</v>
      </c>
      <c r="Q709" s="21">
        <f t="shared" si="2417"/>
        <v>0</v>
      </c>
      <c r="R709" s="21">
        <f t="shared" si="2418"/>
        <v>-2250</v>
      </c>
      <c r="S709" s="21">
        <f t="shared" si="2419"/>
        <v>0</v>
      </c>
      <c r="T709" s="21">
        <f t="shared" si="2420"/>
        <v>0</v>
      </c>
      <c r="U709" s="21">
        <f t="shared" si="2421"/>
        <v>0</v>
      </c>
      <c r="V709" s="21">
        <f t="shared" si="2422"/>
        <v>0</v>
      </c>
      <c r="W709" s="21">
        <f t="shared" si="2423"/>
        <v>0</v>
      </c>
      <c r="X709" s="21">
        <f t="shared" si="2424"/>
        <v>0</v>
      </c>
      <c r="Y709" s="21">
        <f t="shared" si="2425"/>
        <v>0</v>
      </c>
      <c r="Z709" s="21">
        <f t="shared" si="2426"/>
        <v>0</v>
      </c>
      <c r="AA709" s="21">
        <f t="shared" si="2427"/>
        <v>0</v>
      </c>
      <c r="AB709" s="21">
        <f t="shared" si="2428"/>
        <v>0</v>
      </c>
      <c r="AC709" s="21">
        <f t="shared" si="2358"/>
        <v>1016</v>
      </c>
      <c r="AD709" s="21">
        <f t="shared" si="2359"/>
        <v>3266</v>
      </c>
      <c r="AE709" s="21">
        <f t="shared" si="2360"/>
        <v>3266</v>
      </c>
      <c r="AF709" s="21">
        <f t="shared" si="2429"/>
        <v>0</v>
      </c>
      <c r="AG709" s="21">
        <f t="shared" si="2361"/>
        <v>1016</v>
      </c>
      <c r="AH709" s="21">
        <f t="shared" si="2362"/>
        <v>3266</v>
      </c>
      <c r="AI709" s="21">
        <f t="shared" si="2363"/>
        <v>3266</v>
      </c>
      <c r="AJ709" s="21">
        <f t="shared" si="2430"/>
        <v>0</v>
      </c>
      <c r="AK709" s="21">
        <f t="shared" si="2431"/>
        <v>0</v>
      </c>
      <c r="AL709" s="21">
        <f t="shared" si="2432"/>
        <v>0</v>
      </c>
      <c r="AM709" s="21">
        <f t="shared" si="2433"/>
        <v>0</v>
      </c>
      <c r="AN709" s="21">
        <f t="shared" si="2434"/>
        <v>0</v>
      </c>
      <c r="AO709" s="21">
        <f t="shared" si="2435"/>
        <v>0</v>
      </c>
      <c r="AP709" s="21">
        <f t="shared" si="2436"/>
        <v>0</v>
      </c>
      <c r="AQ709" s="21">
        <f t="shared" si="2437"/>
        <v>0</v>
      </c>
      <c r="AR709" s="21">
        <f t="shared" si="2438"/>
        <v>0</v>
      </c>
      <c r="AS709" s="21">
        <f t="shared" si="2352"/>
        <v>1016</v>
      </c>
      <c r="AT709" s="21">
        <f t="shared" si="2353"/>
        <v>3266</v>
      </c>
      <c r="AU709" s="21">
        <f t="shared" si="2354"/>
        <v>3266</v>
      </c>
      <c r="AV709" s="21">
        <f t="shared" si="2439"/>
        <v>0</v>
      </c>
      <c r="AW709" s="21">
        <f t="shared" si="2440"/>
        <v>0</v>
      </c>
      <c r="AX709" s="21">
        <f t="shared" si="2441"/>
        <v>0</v>
      </c>
      <c r="AY709" s="21">
        <f t="shared" si="2355"/>
        <v>1016</v>
      </c>
      <c r="AZ709" s="21">
        <f t="shared" si="2356"/>
        <v>3266</v>
      </c>
      <c r="BA709" s="21">
        <f t="shared" si="2357"/>
        <v>3266</v>
      </c>
      <c r="BB709" s="21">
        <f t="shared" si="2442"/>
        <v>0</v>
      </c>
      <c r="BC709" s="21">
        <f t="shared" si="2443"/>
        <v>0</v>
      </c>
      <c r="BD709" s="21">
        <f t="shared" si="2444"/>
        <v>0</v>
      </c>
      <c r="BE709" s="21">
        <f t="shared" si="2445"/>
        <v>0</v>
      </c>
      <c r="BF709" s="21">
        <f t="shared" si="2446"/>
        <v>0</v>
      </c>
      <c r="BG709" s="21">
        <f t="shared" si="2447"/>
        <v>0</v>
      </c>
      <c r="BH709" s="21">
        <f t="shared" si="2448"/>
        <v>0</v>
      </c>
      <c r="BI709" s="21">
        <f t="shared" si="2449"/>
        <v>0</v>
      </c>
      <c r="BJ709" s="21">
        <f t="shared" si="2450"/>
        <v>0</v>
      </c>
      <c r="BK709" s="21">
        <f t="shared" si="2451"/>
        <v>0</v>
      </c>
      <c r="BL709" s="21">
        <f t="shared" si="2349"/>
        <v>1016</v>
      </c>
      <c r="BM709" s="21">
        <f t="shared" si="2350"/>
        <v>3266</v>
      </c>
      <c r="BN709" s="21">
        <f t="shared" si="2351"/>
        <v>3266</v>
      </c>
      <c r="BO709" s="21">
        <f t="shared" si="2452"/>
        <v>0</v>
      </c>
      <c r="BP709" s="22"/>
      <c r="BQ709" s="18"/>
      <c r="BR709" s="18"/>
      <c r="BS709" s="18"/>
      <c r="BT709" s="18"/>
      <c r="BU709" s="18"/>
      <c r="BV709" s="18"/>
      <c r="BW709" s="18"/>
      <c r="BX709" s="18"/>
      <c r="BY709" s="18"/>
    </row>
    <row r="710" s="23" customFormat="1">
      <c r="A710" s="24" t="s">
        <v>429</v>
      </c>
      <c r="B710" s="24" t="s">
        <v>261</v>
      </c>
      <c r="C710" s="24" t="s">
        <v>26</v>
      </c>
      <c r="D710" s="24"/>
      <c r="E710" s="24"/>
      <c r="F710" s="25" t="s">
        <v>263</v>
      </c>
      <c r="G710" s="26">
        <f t="shared" si="2410"/>
        <v>3266</v>
      </c>
      <c r="H710" s="26">
        <f t="shared" si="2411"/>
        <v>3266</v>
      </c>
      <c r="I710" s="26">
        <f t="shared" si="2412"/>
        <v>3266</v>
      </c>
      <c r="J710" s="26">
        <f t="shared" si="2413"/>
        <v>0</v>
      </c>
      <c r="K710" s="26">
        <f t="shared" si="2414"/>
        <v>0</v>
      </c>
      <c r="L710" s="26">
        <f t="shared" si="2415"/>
        <v>0</v>
      </c>
      <c r="M710" s="26">
        <f t="shared" si="2407"/>
        <v>3266</v>
      </c>
      <c r="N710" s="26">
        <f t="shared" si="2408"/>
        <v>3266</v>
      </c>
      <c r="O710" s="26">
        <f t="shared" si="2409"/>
        <v>3266</v>
      </c>
      <c r="P710" s="26">
        <f t="shared" si="2416"/>
        <v>0</v>
      </c>
      <c r="Q710" s="26">
        <f t="shared" si="2417"/>
        <v>0</v>
      </c>
      <c r="R710" s="26">
        <f t="shared" si="2418"/>
        <v>-2250</v>
      </c>
      <c r="S710" s="26">
        <f t="shared" si="2419"/>
        <v>0</v>
      </c>
      <c r="T710" s="26">
        <f t="shared" si="2420"/>
        <v>0</v>
      </c>
      <c r="U710" s="26">
        <f t="shared" si="2421"/>
        <v>0</v>
      </c>
      <c r="V710" s="26">
        <f t="shared" si="2422"/>
        <v>0</v>
      </c>
      <c r="W710" s="26">
        <f t="shared" si="2423"/>
        <v>0</v>
      </c>
      <c r="X710" s="26">
        <f t="shared" si="2424"/>
        <v>0</v>
      </c>
      <c r="Y710" s="26">
        <f t="shared" si="2425"/>
        <v>0</v>
      </c>
      <c r="Z710" s="26">
        <f t="shared" si="2426"/>
        <v>0</v>
      </c>
      <c r="AA710" s="26">
        <f t="shared" si="2427"/>
        <v>0</v>
      </c>
      <c r="AB710" s="26">
        <f t="shared" si="2428"/>
        <v>0</v>
      </c>
      <c r="AC710" s="26">
        <f t="shared" si="2358"/>
        <v>1016</v>
      </c>
      <c r="AD710" s="26">
        <f t="shared" si="2359"/>
        <v>3266</v>
      </c>
      <c r="AE710" s="26">
        <f t="shared" si="2360"/>
        <v>3266</v>
      </c>
      <c r="AF710" s="26">
        <f t="shared" si="2429"/>
        <v>0</v>
      </c>
      <c r="AG710" s="26">
        <f t="shared" si="2361"/>
        <v>1016</v>
      </c>
      <c r="AH710" s="26">
        <f t="shared" si="2362"/>
        <v>3266</v>
      </c>
      <c r="AI710" s="26">
        <f t="shared" si="2363"/>
        <v>3266</v>
      </c>
      <c r="AJ710" s="26">
        <f t="shared" si="2430"/>
        <v>0</v>
      </c>
      <c r="AK710" s="26">
        <f t="shared" si="2431"/>
        <v>0</v>
      </c>
      <c r="AL710" s="26">
        <f t="shared" si="2432"/>
        <v>0</v>
      </c>
      <c r="AM710" s="26">
        <f t="shared" si="2433"/>
        <v>0</v>
      </c>
      <c r="AN710" s="26">
        <f t="shared" si="2434"/>
        <v>0</v>
      </c>
      <c r="AO710" s="26">
        <f t="shared" si="2435"/>
        <v>0</v>
      </c>
      <c r="AP710" s="26">
        <f t="shared" si="2436"/>
        <v>0</v>
      </c>
      <c r="AQ710" s="26">
        <f t="shared" si="2437"/>
        <v>0</v>
      </c>
      <c r="AR710" s="26">
        <f t="shared" si="2438"/>
        <v>0</v>
      </c>
      <c r="AS710" s="26">
        <f t="shared" si="2352"/>
        <v>1016</v>
      </c>
      <c r="AT710" s="26">
        <f t="shared" si="2353"/>
        <v>3266</v>
      </c>
      <c r="AU710" s="26">
        <f t="shared" si="2354"/>
        <v>3266</v>
      </c>
      <c r="AV710" s="26">
        <f t="shared" si="2439"/>
        <v>0</v>
      </c>
      <c r="AW710" s="26">
        <f t="shared" si="2440"/>
        <v>0</v>
      </c>
      <c r="AX710" s="26">
        <f t="shared" si="2441"/>
        <v>0</v>
      </c>
      <c r="AY710" s="26">
        <f t="shared" si="2355"/>
        <v>1016</v>
      </c>
      <c r="AZ710" s="26">
        <f t="shared" si="2356"/>
        <v>3266</v>
      </c>
      <c r="BA710" s="26">
        <f t="shared" si="2357"/>
        <v>3266</v>
      </c>
      <c r="BB710" s="26">
        <f t="shared" si="2442"/>
        <v>0</v>
      </c>
      <c r="BC710" s="26">
        <f t="shared" si="2443"/>
        <v>0</v>
      </c>
      <c r="BD710" s="26">
        <f t="shared" si="2444"/>
        <v>0</v>
      </c>
      <c r="BE710" s="26">
        <f t="shared" si="2445"/>
        <v>0</v>
      </c>
      <c r="BF710" s="26">
        <f t="shared" si="2446"/>
        <v>0</v>
      </c>
      <c r="BG710" s="26">
        <f t="shared" si="2447"/>
        <v>0</v>
      </c>
      <c r="BH710" s="26">
        <f t="shared" si="2448"/>
        <v>0</v>
      </c>
      <c r="BI710" s="26">
        <f t="shared" si="2449"/>
        <v>0</v>
      </c>
      <c r="BJ710" s="26">
        <f t="shared" si="2450"/>
        <v>0</v>
      </c>
      <c r="BK710" s="26">
        <f t="shared" si="2451"/>
        <v>0</v>
      </c>
      <c r="BL710" s="26">
        <f t="shared" si="2349"/>
        <v>1016</v>
      </c>
      <c r="BM710" s="26">
        <f t="shared" si="2350"/>
        <v>3266</v>
      </c>
      <c r="BN710" s="26">
        <f t="shared" si="2351"/>
        <v>3266</v>
      </c>
      <c r="BO710" s="26">
        <f t="shared" si="2452"/>
        <v>0</v>
      </c>
      <c r="BP710" s="27"/>
      <c r="BQ710" s="23"/>
      <c r="BR710" s="23"/>
      <c r="BS710" s="23"/>
      <c r="BT710" s="23"/>
      <c r="BU710" s="23"/>
      <c r="BV710" s="23"/>
      <c r="BW710" s="23"/>
      <c r="BX710" s="23"/>
      <c r="BY710" s="23"/>
    </row>
    <row r="711" ht="31.5">
      <c r="A711" s="28" t="s">
        <v>429</v>
      </c>
      <c r="B711" s="28" t="s">
        <v>261</v>
      </c>
      <c r="C711" s="28" t="s">
        <v>26</v>
      </c>
      <c r="D711" s="28" t="s">
        <v>199</v>
      </c>
      <c r="E711" s="28"/>
      <c r="F711" s="29" t="s">
        <v>200</v>
      </c>
      <c r="G711" s="30">
        <f t="shared" si="2410"/>
        <v>3266</v>
      </c>
      <c r="H711" s="30">
        <f t="shared" si="2411"/>
        <v>3266</v>
      </c>
      <c r="I711" s="30">
        <f t="shared" si="2412"/>
        <v>3266</v>
      </c>
      <c r="J711" s="30">
        <f t="shared" si="2413"/>
        <v>0</v>
      </c>
      <c r="K711" s="30">
        <f t="shared" si="2414"/>
        <v>0</v>
      </c>
      <c r="L711" s="30">
        <f t="shared" si="2415"/>
        <v>0</v>
      </c>
      <c r="M711" s="30">
        <f t="shared" si="2407"/>
        <v>3266</v>
      </c>
      <c r="N711" s="30">
        <f t="shared" si="2408"/>
        <v>3266</v>
      </c>
      <c r="O711" s="30">
        <f t="shared" si="2409"/>
        <v>3266</v>
      </c>
      <c r="P711" s="30">
        <f t="shared" si="2416"/>
        <v>0</v>
      </c>
      <c r="Q711" s="30">
        <f t="shared" si="2417"/>
        <v>0</v>
      </c>
      <c r="R711" s="30">
        <f t="shared" si="2418"/>
        <v>-2250</v>
      </c>
      <c r="S711" s="30">
        <f t="shared" si="2419"/>
        <v>0</v>
      </c>
      <c r="T711" s="30">
        <f t="shared" si="2420"/>
        <v>0</v>
      </c>
      <c r="U711" s="30">
        <f t="shared" si="2421"/>
        <v>0</v>
      </c>
      <c r="V711" s="30">
        <f t="shared" si="2422"/>
        <v>0</v>
      </c>
      <c r="W711" s="30">
        <f t="shared" si="2423"/>
        <v>0</v>
      </c>
      <c r="X711" s="30">
        <f t="shared" si="2424"/>
        <v>0</v>
      </c>
      <c r="Y711" s="30">
        <f t="shared" si="2425"/>
        <v>0</v>
      </c>
      <c r="Z711" s="30">
        <f t="shared" si="2426"/>
        <v>0</v>
      </c>
      <c r="AA711" s="30">
        <f t="shared" si="2427"/>
        <v>0</v>
      </c>
      <c r="AB711" s="30">
        <f t="shared" si="2428"/>
        <v>0</v>
      </c>
      <c r="AC711" s="30">
        <f t="shared" si="2358"/>
        <v>1016</v>
      </c>
      <c r="AD711" s="30">
        <f t="shared" si="2359"/>
        <v>3266</v>
      </c>
      <c r="AE711" s="30">
        <f t="shared" si="2360"/>
        <v>3266</v>
      </c>
      <c r="AF711" s="30">
        <f t="shared" si="2429"/>
        <v>0</v>
      </c>
      <c r="AG711" s="30">
        <f t="shared" si="2361"/>
        <v>1016</v>
      </c>
      <c r="AH711" s="30">
        <f t="shared" si="2362"/>
        <v>3266</v>
      </c>
      <c r="AI711" s="30">
        <f t="shared" si="2363"/>
        <v>3266</v>
      </c>
      <c r="AJ711" s="30">
        <f t="shared" si="2430"/>
        <v>0</v>
      </c>
      <c r="AK711" s="30">
        <f t="shared" si="2431"/>
        <v>0</v>
      </c>
      <c r="AL711" s="30">
        <f t="shared" si="2432"/>
        <v>0</v>
      </c>
      <c r="AM711" s="30">
        <f t="shared" si="2433"/>
        <v>0</v>
      </c>
      <c r="AN711" s="30">
        <f t="shared" si="2434"/>
        <v>0</v>
      </c>
      <c r="AO711" s="30">
        <f t="shared" si="2435"/>
        <v>0</v>
      </c>
      <c r="AP711" s="30">
        <f t="shared" si="2436"/>
        <v>0</v>
      </c>
      <c r="AQ711" s="30">
        <f t="shared" si="2437"/>
        <v>0</v>
      </c>
      <c r="AR711" s="30">
        <f t="shared" si="2438"/>
        <v>0</v>
      </c>
      <c r="AS711" s="30">
        <f t="shared" si="2352"/>
        <v>1016</v>
      </c>
      <c r="AT711" s="30">
        <f t="shared" si="2353"/>
        <v>3266</v>
      </c>
      <c r="AU711" s="30">
        <f t="shared" si="2354"/>
        <v>3266</v>
      </c>
      <c r="AV711" s="30">
        <f t="shared" si="2439"/>
        <v>0</v>
      </c>
      <c r="AW711" s="30">
        <f t="shared" si="2440"/>
        <v>0</v>
      </c>
      <c r="AX711" s="30">
        <f t="shared" si="2441"/>
        <v>0</v>
      </c>
      <c r="AY711" s="30">
        <f t="shared" si="2355"/>
        <v>1016</v>
      </c>
      <c r="AZ711" s="30">
        <f t="shared" si="2356"/>
        <v>3266</v>
      </c>
      <c r="BA711" s="30">
        <f t="shared" si="2357"/>
        <v>3266</v>
      </c>
      <c r="BB711" s="30">
        <f t="shared" si="2442"/>
        <v>0</v>
      </c>
      <c r="BC711" s="30">
        <f t="shared" si="2443"/>
        <v>0</v>
      </c>
      <c r="BD711" s="30">
        <f t="shared" si="2444"/>
        <v>0</v>
      </c>
      <c r="BE711" s="30">
        <f t="shared" si="2445"/>
        <v>0</v>
      </c>
      <c r="BF711" s="30">
        <f t="shared" si="2446"/>
        <v>0</v>
      </c>
      <c r="BG711" s="30">
        <f t="shared" si="2447"/>
        <v>0</v>
      </c>
      <c r="BH711" s="30">
        <f t="shared" si="2448"/>
        <v>0</v>
      </c>
      <c r="BI711" s="30">
        <f t="shared" si="2449"/>
        <v>0</v>
      </c>
      <c r="BJ711" s="30">
        <f t="shared" si="2450"/>
        <v>0</v>
      </c>
      <c r="BK711" s="30">
        <f t="shared" si="2451"/>
        <v>0</v>
      </c>
      <c r="BL711" s="30">
        <f t="shared" si="2349"/>
        <v>1016</v>
      </c>
      <c r="BM711" s="30">
        <f t="shared" si="2350"/>
        <v>3266</v>
      </c>
      <c r="BN711" s="30">
        <f t="shared" si="2351"/>
        <v>3266</v>
      </c>
      <c r="BO711" s="30">
        <f t="shared" si="2452"/>
        <v>0</v>
      </c>
      <c r="BP711" s="31"/>
      <c r="BQ711" s="1"/>
      <c r="BR711" s="1"/>
      <c r="BS711" s="1"/>
      <c r="BT711" s="1"/>
      <c r="BU711" s="1"/>
      <c r="BV711" s="1"/>
      <c r="BW711" s="1"/>
      <c r="BX711" s="1"/>
      <c r="BY711" s="1"/>
    </row>
    <row r="712">
      <c r="A712" s="28" t="s">
        <v>429</v>
      </c>
      <c r="B712" s="28" t="s">
        <v>261</v>
      </c>
      <c r="C712" s="28" t="s">
        <v>26</v>
      </c>
      <c r="D712" s="28" t="s">
        <v>201</v>
      </c>
      <c r="E712" s="28"/>
      <c r="F712" s="29" t="s">
        <v>33</v>
      </c>
      <c r="G712" s="30">
        <f t="shared" si="2410"/>
        <v>3266</v>
      </c>
      <c r="H712" s="30">
        <f t="shared" si="2411"/>
        <v>3266</v>
      </c>
      <c r="I712" s="30">
        <f t="shared" si="2412"/>
        <v>3266</v>
      </c>
      <c r="J712" s="30">
        <f t="shared" si="2413"/>
        <v>0</v>
      </c>
      <c r="K712" s="30">
        <f t="shared" si="2414"/>
        <v>0</v>
      </c>
      <c r="L712" s="30">
        <f t="shared" si="2415"/>
        <v>0</v>
      </c>
      <c r="M712" s="30">
        <f t="shared" si="2407"/>
        <v>3266</v>
      </c>
      <c r="N712" s="30">
        <f t="shared" si="2408"/>
        <v>3266</v>
      </c>
      <c r="O712" s="30">
        <f t="shared" si="2409"/>
        <v>3266</v>
      </c>
      <c r="P712" s="30">
        <f t="shared" si="2416"/>
        <v>0</v>
      </c>
      <c r="Q712" s="30">
        <f t="shared" si="2417"/>
        <v>0</v>
      </c>
      <c r="R712" s="30">
        <f t="shared" si="2418"/>
        <v>-2250</v>
      </c>
      <c r="S712" s="30">
        <f t="shared" si="2419"/>
        <v>0</v>
      </c>
      <c r="T712" s="30">
        <f t="shared" si="2420"/>
        <v>0</v>
      </c>
      <c r="U712" s="30">
        <f t="shared" si="2421"/>
        <v>0</v>
      </c>
      <c r="V712" s="30">
        <f t="shared" si="2422"/>
        <v>0</v>
      </c>
      <c r="W712" s="30">
        <f t="shared" si="2423"/>
        <v>0</v>
      </c>
      <c r="X712" s="30">
        <f t="shared" si="2424"/>
        <v>0</v>
      </c>
      <c r="Y712" s="30">
        <f t="shared" si="2425"/>
        <v>0</v>
      </c>
      <c r="Z712" s="30">
        <f t="shared" si="2426"/>
        <v>0</v>
      </c>
      <c r="AA712" s="30">
        <f t="shared" si="2427"/>
        <v>0</v>
      </c>
      <c r="AB712" s="30">
        <f t="shared" si="2428"/>
        <v>0</v>
      </c>
      <c r="AC712" s="30">
        <f t="shared" si="2358"/>
        <v>1016</v>
      </c>
      <c r="AD712" s="30">
        <f t="shared" si="2359"/>
        <v>3266</v>
      </c>
      <c r="AE712" s="30">
        <f t="shared" si="2360"/>
        <v>3266</v>
      </c>
      <c r="AF712" s="30">
        <f t="shared" si="2429"/>
        <v>0</v>
      </c>
      <c r="AG712" s="30">
        <f t="shared" si="2361"/>
        <v>1016</v>
      </c>
      <c r="AH712" s="30">
        <f t="shared" si="2362"/>
        <v>3266</v>
      </c>
      <c r="AI712" s="30">
        <f t="shared" si="2363"/>
        <v>3266</v>
      </c>
      <c r="AJ712" s="30">
        <f t="shared" si="2430"/>
        <v>0</v>
      </c>
      <c r="AK712" s="30">
        <f t="shared" si="2431"/>
        <v>0</v>
      </c>
      <c r="AL712" s="30">
        <f t="shared" si="2432"/>
        <v>0</v>
      </c>
      <c r="AM712" s="30">
        <f t="shared" si="2433"/>
        <v>0</v>
      </c>
      <c r="AN712" s="30">
        <f t="shared" si="2434"/>
        <v>0</v>
      </c>
      <c r="AO712" s="30">
        <f t="shared" si="2435"/>
        <v>0</v>
      </c>
      <c r="AP712" s="30">
        <f t="shared" si="2436"/>
        <v>0</v>
      </c>
      <c r="AQ712" s="30">
        <f t="shared" si="2437"/>
        <v>0</v>
      </c>
      <c r="AR712" s="30">
        <f t="shared" si="2438"/>
        <v>0</v>
      </c>
      <c r="AS712" s="30">
        <f t="shared" si="2352"/>
        <v>1016</v>
      </c>
      <c r="AT712" s="30">
        <f t="shared" si="2353"/>
        <v>3266</v>
      </c>
      <c r="AU712" s="30">
        <f t="shared" si="2354"/>
        <v>3266</v>
      </c>
      <c r="AV712" s="30">
        <f t="shared" si="2439"/>
        <v>0</v>
      </c>
      <c r="AW712" s="30">
        <f t="shared" si="2440"/>
        <v>0</v>
      </c>
      <c r="AX712" s="30">
        <f t="shared" si="2441"/>
        <v>0</v>
      </c>
      <c r="AY712" s="30">
        <f t="shared" si="2355"/>
        <v>1016</v>
      </c>
      <c r="AZ712" s="30">
        <f t="shared" si="2356"/>
        <v>3266</v>
      </c>
      <c r="BA712" s="30">
        <f t="shared" si="2357"/>
        <v>3266</v>
      </c>
      <c r="BB712" s="30">
        <f t="shared" si="2442"/>
        <v>0</v>
      </c>
      <c r="BC712" s="30">
        <f t="shared" si="2443"/>
        <v>0</v>
      </c>
      <c r="BD712" s="30">
        <f t="shared" si="2444"/>
        <v>0</v>
      </c>
      <c r="BE712" s="30">
        <f t="shared" si="2445"/>
        <v>0</v>
      </c>
      <c r="BF712" s="30">
        <f t="shared" si="2446"/>
        <v>0</v>
      </c>
      <c r="BG712" s="30">
        <f t="shared" si="2447"/>
        <v>0</v>
      </c>
      <c r="BH712" s="30">
        <f t="shared" si="2448"/>
        <v>0</v>
      </c>
      <c r="BI712" s="30">
        <f t="shared" si="2449"/>
        <v>0</v>
      </c>
      <c r="BJ712" s="30">
        <f t="shared" si="2450"/>
        <v>0</v>
      </c>
      <c r="BK712" s="30">
        <f t="shared" si="2451"/>
        <v>0</v>
      </c>
      <c r="BL712" s="30">
        <f t="shared" si="2349"/>
        <v>1016</v>
      </c>
      <c r="BM712" s="30">
        <f t="shared" si="2350"/>
        <v>3266</v>
      </c>
      <c r="BN712" s="30">
        <f t="shared" si="2351"/>
        <v>3266</v>
      </c>
      <c r="BO712" s="30">
        <f t="shared" si="2452"/>
        <v>0</v>
      </c>
      <c r="BP712" s="31"/>
      <c r="BQ712" s="1"/>
      <c r="BR712" s="1"/>
      <c r="BS712" s="1"/>
      <c r="BT712" s="1"/>
      <c r="BU712" s="1"/>
      <c r="BV712" s="1"/>
      <c r="BW712" s="1"/>
      <c r="BX712" s="1"/>
      <c r="BY712" s="1"/>
    </row>
    <row r="713" ht="31.5">
      <c r="A713" s="28" t="s">
        <v>429</v>
      </c>
      <c r="B713" s="28" t="s">
        <v>261</v>
      </c>
      <c r="C713" s="28" t="s">
        <v>26</v>
      </c>
      <c r="D713" s="28" t="s">
        <v>266</v>
      </c>
      <c r="E713" s="28"/>
      <c r="F713" s="29" t="s">
        <v>267</v>
      </c>
      <c r="G713" s="30">
        <f t="shared" si="2410"/>
        <v>3266</v>
      </c>
      <c r="H713" s="30">
        <f t="shared" si="2411"/>
        <v>3266</v>
      </c>
      <c r="I713" s="30">
        <f t="shared" si="2412"/>
        <v>3266</v>
      </c>
      <c r="J713" s="30">
        <f t="shared" si="2413"/>
        <v>0</v>
      </c>
      <c r="K713" s="30">
        <f t="shared" si="2414"/>
        <v>0</v>
      </c>
      <c r="L713" s="30">
        <f t="shared" si="2415"/>
        <v>0</v>
      </c>
      <c r="M713" s="30">
        <f t="shared" si="2407"/>
        <v>3266</v>
      </c>
      <c r="N713" s="30">
        <f t="shared" si="2408"/>
        <v>3266</v>
      </c>
      <c r="O713" s="30">
        <f t="shared" si="2409"/>
        <v>3266</v>
      </c>
      <c r="P713" s="30">
        <f t="shared" si="2416"/>
        <v>0</v>
      </c>
      <c r="Q713" s="30">
        <f t="shared" si="2417"/>
        <v>0</v>
      </c>
      <c r="R713" s="30">
        <f t="shared" si="2418"/>
        <v>-2250</v>
      </c>
      <c r="S713" s="30">
        <f t="shared" si="2419"/>
        <v>0</v>
      </c>
      <c r="T713" s="30">
        <f t="shared" si="2420"/>
        <v>0</v>
      </c>
      <c r="U713" s="30">
        <f t="shared" si="2421"/>
        <v>0</v>
      </c>
      <c r="V713" s="30">
        <f t="shared" si="2422"/>
        <v>0</v>
      </c>
      <c r="W713" s="30">
        <f t="shared" si="2423"/>
        <v>0</v>
      </c>
      <c r="X713" s="30">
        <f t="shared" si="2424"/>
        <v>0</v>
      </c>
      <c r="Y713" s="30">
        <f t="shared" si="2425"/>
        <v>0</v>
      </c>
      <c r="Z713" s="30">
        <f t="shared" si="2426"/>
        <v>0</v>
      </c>
      <c r="AA713" s="30">
        <f t="shared" si="2427"/>
        <v>0</v>
      </c>
      <c r="AB713" s="30">
        <f t="shared" si="2428"/>
        <v>0</v>
      </c>
      <c r="AC713" s="30">
        <f t="shared" si="2358"/>
        <v>1016</v>
      </c>
      <c r="AD713" s="30">
        <f t="shared" si="2359"/>
        <v>3266</v>
      </c>
      <c r="AE713" s="30">
        <f t="shared" si="2360"/>
        <v>3266</v>
      </c>
      <c r="AF713" s="30">
        <f t="shared" si="2429"/>
        <v>0</v>
      </c>
      <c r="AG713" s="30">
        <f t="shared" si="2361"/>
        <v>1016</v>
      </c>
      <c r="AH713" s="30">
        <f t="shared" si="2362"/>
        <v>3266</v>
      </c>
      <c r="AI713" s="30">
        <f t="shared" si="2363"/>
        <v>3266</v>
      </c>
      <c r="AJ713" s="30">
        <f t="shared" si="2430"/>
        <v>0</v>
      </c>
      <c r="AK713" s="30">
        <f t="shared" si="2431"/>
        <v>0</v>
      </c>
      <c r="AL713" s="30">
        <f t="shared" si="2432"/>
        <v>0</v>
      </c>
      <c r="AM713" s="30">
        <f t="shared" si="2433"/>
        <v>0</v>
      </c>
      <c r="AN713" s="30">
        <f t="shared" si="2434"/>
        <v>0</v>
      </c>
      <c r="AO713" s="30">
        <f t="shared" si="2435"/>
        <v>0</v>
      </c>
      <c r="AP713" s="30">
        <f t="shared" si="2436"/>
        <v>0</v>
      </c>
      <c r="AQ713" s="30">
        <f t="shared" si="2437"/>
        <v>0</v>
      </c>
      <c r="AR713" s="30">
        <f t="shared" si="2438"/>
        <v>0</v>
      </c>
      <c r="AS713" s="30">
        <f t="shared" si="2352"/>
        <v>1016</v>
      </c>
      <c r="AT713" s="30">
        <f t="shared" si="2353"/>
        <v>3266</v>
      </c>
      <c r="AU713" s="30">
        <f t="shared" si="2354"/>
        <v>3266</v>
      </c>
      <c r="AV713" s="30">
        <f t="shared" si="2439"/>
        <v>0</v>
      </c>
      <c r="AW713" s="30">
        <f t="shared" si="2440"/>
        <v>0</v>
      </c>
      <c r="AX713" s="30">
        <f t="shared" si="2441"/>
        <v>0</v>
      </c>
      <c r="AY713" s="30">
        <f t="shared" si="2355"/>
        <v>1016</v>
      </c>
      <c r="AZ713" s="30">
        <f t="shared" si="2356"/>
        <v>3266</v>
      </c>
      <c r="BA713" s="30">
        <f t="shared" si="2357"/>
        <v>3266</v>
      </c>
      <c r="BB713" s="30">
        <f t="shared" si="2442"/>
        <v>0</v>
      </c>
      <c r="BC713" s="30">
        <f t="shared" si="2443"/>
        <v>0</v>
      </c>
      <c r="BD713" s="30">
        <f t="shared" si="2444"/>
        <v>0</v>
      </c>
      <c r="BE713" s="30">
        <f t="shared" si="2445"/>
        <v>0</v>
      </c>
      <c r="BF713" s="30">
        <f t="shared" si="2446"/>
        <v>0</v>
      </c>
      <c r="BG713" s="30">
        <f t="shared" si="2447"/>
        <v>0</v>
      </c>
      <c r="BH713" s="30">
        <f t="shared" si="2448"/>
        <v>0</v>
      </c>
      <c r="BI713" s="30">
        <f t="shared" si="2449"/>
        <v>0</v>
      </c>
      <c r="BJ713" s="30">
        <f t="shared" si="2450"/>
        <v>0</v>
      </c>
      <c r="BK713" s="30">
        <f t="shared" si="2451"/>
        <v>0</v>
      </c>
      <c r="BL713" s="30">
        <f t="shared" si="2349"/>
        <v>1016</v>
      </c>
      <c r="BM713" s="30">
        <f t="shared" si="2350"/>
        <v>3266</v>
      </c>
      <c r="BN713" s="30">
        <f t="shared" si="2351"/>
        <v>3266</v>
      </c>
      <c r="BO713" s="30">
        <f t="shared" si="2452"/>
        <v>0</v>
      </c>
      <c r="BP713" s="31"/>
      <c r="BQ713" s="1"/>
      <c r="BR713" s="1"/>
      <c r="BS713" s="1"/>
      <c r="BT713" s="1"/>
      <c r="BU713" s="1"/>
      <c r="BV713" s="1"/>
      <c r="BW713" s="1"/>
      <c r="BX713" s="1"/>
      <c r="BY713" s="1"/>
    </row>
    <row r="714" ht="31.5">
      <c r="A714" s="28" t="s">
        <v>429</v>
      </c>
      <c r="B714" s="28" t="s">
        <v>261</v>
      </c>
      <c r="C714" s="28" t="s">
        <v>26</v>
      </c>
      <c r="D714" s="28" t="s">
        <v>269</v>
      </c>
      <c r="E714" s="28"/>
      <c r="F714" s="29" t="s">
        <v>270</v>
      </c>
      <c r="G714" s="30">
        <f t="shared" si="2410"/>
        <v>3266</v>
      </c>
      <c r="H714" s="30">
        <f t="shared" si="2411"/>
        <v>3266</v>
      </c>
      <c r="I714" s="30">
        <f t="shared" si="2412"/>
        <v>3266</v>
      </c>
      <c r="J714" s="30">
        <f t="shared" si="2413"/>
        <v>0</v>
      </c>
      <c r="K714" s="30">
        <f t="shared" si="2414"/>
        <v>0</v>
      </c>
      <c r="L714" s="30">
        <f t="shared" si="2415"/>
        <v>0</v>
      </c>
      <c r="M714" s="30">
        <f t="shared" si="2407"/>
        <v>3266</v>
      </c>
      <c r="N714" s="30">
        <f t="shared" si="2408"/>
        <v>3266</v>
      </c>
      <c r="O714" s="30">
        <f t="shared" si="2409"/>
        <v>3266</v>
      </c>
      <c r="P714" s="30">
        <f t="shared" si="2416"/>
        <v>0</v>
      </c>
      <c r="Q714" s="30">
        <f t="shared" si="2417"/>
        <v>0</v>
      </c>
      <c r="R714" s="30">
        <f t="shared" si="2418"/>
        <v>-2250</v>
      </c>
      <c r="S714" s="30">
        <f t="shared" si="2419"/>
        <v>0</v>
      </c>
      <c r="T714" s="30">
        <f t="shared" si="2420"/>
        <v>0</v>
      </c>
      <c r="U714" s="30">
        <f t="shared" si="2421"/>
        <v>0</v>
      </c>
      <c r="V714" s="30">
        <f t="shared" si="2422"/>
        <v>0</v>
      </c>
      <c r="W714" s="30">
        <f t="shared" si="2423"/>
        <v>0</v>
      </c>
      <c r="X714" s="30">
        <f t="shared" si="2424"/>
        <v>0</v>
      </c>
      <c r="Y714" s="30">
        <f t="shared" si="2425"/>
        <v>0</v>
      </c>
      <c r="Z714" s="30">
        <f t="shared" si="2426"/>
        <v>0</v>
      </c>
      <c r="AA714" s="30">
        <f t="shared" si="2427"/>
        <v>0</v>
      </c>
      <c r="AB714" s="30">
        <f t="shared" si="2428"/>
        <v>0</v>
      </c>
      <c r="AC714" s="30">
        <f t="shared" si="2358"/>
        <v>1016</v>
      </c>
      <c r="AD714" s="30">
        <f t="shared" si="2359"/>
        <v>3266</v>
      </c>
      <c r="AE714" s="30">
        <f t="shared" si="2360"/>
        <v>3266</v>
      </c>
      <c r="AF714" s="30">
        <f t="shared" si="2429"/>
        <v>0</v>
      </c>
      <c r="AG714" s="30">
        <f t="shared" si="2361"/>
        <v>1016</v>
      </c>
      <c r="AH714" s="30">
        <f t="shared" si="2362"/>
        <v>3266</v>
      </c>
      <c r="AI714" s="30">
        <f t="shared" si="2363"/>
        <v>3266</v>
      </c>
      <c r="AJ714" s="30">
        <f t="shared" si="2430"/>
        <v>0</v>
      </c>
      <c r="AK714" s="30">
        <f t="shared" si="2431"/>
        <v>0</v>
      </c>
      <c r="AL714" s="30">
        <f t="shared" si="2432"/>
        <v>0</v>
      </c>
      <c r="AM714" s="30">
        <f t="shared" si="2433"/>
        <v>0</v>
      </c>
      <c r="AN714" s="30">
        <f t="shared" si="2434"/>
        <v>0</v>
      </c>
      <c r="AO714" s="30">
        <f t="shared" si="2435"/>
        <v>0</v>
      </c>
      <c r="AP714" s="30">
        <f t="shared" si="2436"/>
        <v>0</v>
      </c>
      <c r="AQ714" s="30">
        <f t="shared" si="2437"/>
        <v>0</v>
      </c>
      <c r="AR714" s="30">
        <f t="shared" si="2438"/>
        <v>0</v>
      </c>
      <c r="AS714" s="30">
        <f t="shared" si="2352"/>
        <v>1016</v>
      </c>
      <c r="AT714" s="30">
        <f t="shared" si="2353"/>
        <v>3266</v>
      </c>
      <c r="AU714" s="30">
        <f t="shared" si="2354"/>
        <v>3266</v>
      </c>
      <c r="AV714" s="30">
        <f t="shared" si="2439"/>
        <v>0</v>
      </c>
      <c r="AW714" s="30">
        <f t="shared" si="2440"/>
        <v>0</v>
      </c>
      <c r="AX714" s="30">
        <f t="shared" si="2441"/>
        <v>0</v>
      </c>
      <c r="AY714" s="30">
        <f t="shared" si="2355"/>
        <v>1016</v>
      </c>
      <c r="AZ714" s="30">
        <f t="shared" si="2356"/>
        <v>3266</v>
      </c>
      <c r="BA714" s="30">
        <f t="shared" si="2357"/>
        <v>3266</v>
      </c>
      <c r="BB714" s="30">
        <f t="shared" si="2442"/>
        <v>0</v>
      </c>
      <c r="BC714" s="30">
        <f t="shared" si="2443"/>
        <v>0</v>
      </c>
      <c r="BD714" s="30">
        <f t="shared" si="2444"/>
        <v>0</v>
      </c>
      <c r="BE714" s="30">
        <f t="shared" si="2445"/>
        <v>0</v>
      </c>
      <c r="BF714" s="30">
        <f t="shared" si="2446"/>
        <v>0</v>
      </c>
      <c r="BG714" s="30">
        <f t="shared" si="2447"/>
        <v>0</v>
      </c>
      <c r="BH714" s="30">
        <f t="shared" si="2448"/>
        <v>0</v>
      </c>
      <c r="BI714" s="30">
        <f t="shared" si="2449"/>
        <v>0</v>
      </c>
      <c r="BJ714" s="30">
        <f t="shared" si="2450"/>
        <v>0</v>
      </c>
      <c r="BK714" s="30">
        <f t="shared" si="2451"/>
        <v>0</v>
      </c>
      <c r="BL714" s="30">
        <f t="shared" si="2349"/>
        <v>1016</v>
      </c>
      <c r="BM714" s="30">
        <f t="shared" si="2350"/>
        <v>3266</v>
      </c>
      <c r="BN714" s="30">
        <f t="shared" si="2351"/>
        <v>3266</v>
      </c>
      <c r="BO714" s="30">
        <f t="shared" si="2452"/>
        <v>0</v>
      </c>
      <c r="BP714" s="31"/>
      <c r="BQ714" s="1"/>
      <c r="BR714" s="1"/>
      <c r="BS714" s="1"/>
      <c r="BT714" s="1"/>
      <c r="BU714" s="1"/>
      <c r="BV714" s="1"/>
      <c r="BW714" s="1"/>
      <c r="BX714" s="1"/>
      <c r="BY714" s="1"/>
    </row>
    <row r="715" ht="31.5">
      <c r="A715" s="28" t="s">
        <v>429</v>
      </c>
      <c r="B715" s="28" t="s">
        <v>261</v>
      </c>
      <c r="C715" s="28" t="s">
        <v>26</v>
      </c>
      <c r="D715" s="28" t="s">
        <v>269</v>
      </c>
      <c r="E715" s="28" t="s">
        <v>38</v>
      </c>
      <c r="F715" s="29" t="s">
        <v>39</v>
      </c>
      <c r="G715" s="30">
        <v>3266</v>
      </c>
      <c r="H715" s="30">
        <v>3266</v>
      </c>
      <c r="I715" s="30">
        <v>3266</v>
      </c>
      <c r="J715" s="30"/>
      <c r="K715" s="30"/>
      <c r="L715" s="30"/>
      <c r="M715" s="30">
        <f t="shared" si="2407"/>
        <v>3266</v>
      </c>
      <c r="N715" s="30">
        <f t="shared" si="2408"/>
        <v>3266</v>
      </c>
      <c r="O715" s="30">
        <f t="shared" si="2409"/>
        <v>3266</v>
      </c>
      <c r="P715" s="30"/>
      <c r="Q715" s="30"/>
      <c r="R715" s="30">
        <v>-2250</v>
      </c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>
        <f t="shared" si="2358"/>
        <v>1016</v>
      </c>
      <c r="AD715" s="30">
        <f t="shared" si="2359"/>
        <v>3266</v>
      </c>
      <c r="AE715" s="30">
        <f t="shared" si="2360"/>
        <v>3266</v>
      </c>
      <c r="AF715" s="30"/>
      <c r="AG715" s="30">
        <f t="shared" si="2361"/>
        <v>1016</v>
      </c>
      <c r="AH715" s="30">
        <f t="shared" si="2362"/>
        <v>3266</v>
      </c>
      <c r="AI715" s="30">
        <f t="shared" si="2363"/>
        <v>3266</v>
      </c>
      <c r="AJ715" s="30"/>
      <c r="AK715" s="30"/>
      <c r="AL715" s="30"/>
      <c r="AM715" s="30"/>
      <c r="AN715" s="30"/>
      <c r="AO715" s="30"/>
      <c r="AP715" s="30"/>
      <c r="AQ715" s="30"/>
      <c r="AR715" s="30"/>
      <c r="AS715" s="30">
        <f t="shared" si="2352"/>
        <v>1016</v>
      </c>
      <c r="AT715" s="30">
        <f t="shared" si="2353"/>
        <v>3266</v>
      </c>
      <c r="AU715" s="30">
        <f t="shared" si="2354"/>
        <v>3266</v>
      </c>
      <c r="AV715" s="30"/>
      <c r="AW715" s="30"/>
      <c r="AX715" s="30"/>
      <c r="AY715" s="30">
        <f t="shared" si="2355"/>
        <v>1016</v>
      </c>
      <c r="AZ715" s="30">
        <f t="shared" si="2356"/>
        <v>3266</v>
      </c>
      <c r="BA715" s="30">
        <f t="shared" si="2357"/>
        <v>3266</v>
      </c>
      <c r="BB715" s="30"/>
      <c r="BC715" s="30"/>
      <c r="BD715" s="30"/>
      <c r="BE715" s="30"/>
      <c r="BF715" s="30"/>
      <c r="BG715" s="30"/>
      <c r="BH715" s="30"/>
      <c r="BI715" s="30"/>
      <c r="BJ715" s="30"/>
      <c r="BK715" s="30"/>
      <c r="BL715" s="30">
        <f t="shared" si="2349"/>
        <v>1016</v>
      </c>
      <c r="BM715" s="30">
        <f t="shared" si="2350"/>
        <v>3266</v>
      </c>
      <c r="BN715" s="30">
        <f t="shared" si="2351"/>
        <v>3266</v>
      </c>
      <c r="BO715" s="30"/>
      <c r="BP715" s="31"/>
      <c r="BQ715" s="1"/>
      <c r="BR715" s="1"/>
      <c r="BS715" s="1"/>
      <c r="BT715" s="1"/>
      <c r="BU715" s="1"/>
      <c r="BV715" s="1"/>
      <c r="BW715" s="1"/>
      <c r="BX715" s="1"/>
      <c r="BY715" s="1"/>
    </row>
    <row r="716" s="18" customFormat="1">
      <c r="A716" s="19" t="s">
        <v>429</v>
      </c>
      <c r="B716" s="19" t="s">
        <v>86</v>
      </c>
      <c r="C716" s="19"/>
      <c r="D716" s="19"/>
      <c r="E716" s="33"/>
      <c r="F716" s="20" t="s">
        <v>411</v>
      </c>
      <c r="G716" s="21">
        <f t="shared" si="2410"/>
        <v>732.29999999999995</v>
      </c>
      <c r="H716" s="21">
        <f t="shared" si="2411"/>
        <v>732.29999999999995</v>
      </c>
      <c r="I716" s="21">
        <f t="shared" si="2412"/>
        <v>732.29999999999995</v>
      </c>
      <c r="J716" s="21">
        <f t="shared" si="2413"/>
        <v>0</v>
      </c>
      <c r="K716" s="21">
        <f t="shared" si="2414"/>
        <v>0</v>
      </c>
      <c r="L716" s="21">
        <f t="shared" si="2415"/>
        <v>0</v>
      </c>
      <c r="M716" s="21">
        <f t="shared" si="2407"/>
        <v>732.29999999999995</v>
      </c>
      <c r="N716" s="21">
        <f t="shared" si="2408"/>
        <v>732.29999999999995</v>
      </c>
      <c r="O716" s="21">
        <f t="shared" si="2409"/>
        <v>732.29999999999995</v>
      </c>
      <c r="P716" s="21">
        <f t="shared" si="2416"/>
        <v>0</v>
      </c>
      <c r="Q716" s="21">
        <f t="shared" si="2417"/>
        <v>0</v>
      </c>
      <c r="R716" s="21">
        <f t="shared" si="2418"/>
        <v>0</v>
      </c>
      <c r="S716" s="21">
        <f t="shared" si="2419"/>
        <v>0</v>
      </c>
      <c r="T716" s="21">
        <f t="shared" si="2420"/>
        <v>0</v>
      </c>
      <c r="U716" s="21">
        <f t="shared" si="2421"/>
        <v>0</v>
      </c>
      <c r="V716" s="21">
        <f t="shared" si="2422"/>
        <v>0</v>
      </c>
      <c r="W716" s="21">
        <f t="shared" si="2423"/>
        <v>0</v>
      </c>
      <c r="X716" s="21">
        <f t="shared" si="2424"/>
        <v>0</v>
      </c>
      <c r="Y716" s="21">
        <f t="shared" si="2425"/>
        <v>0</v>
      </c>
      <c r="Z716" s="21">
        <f t="shared" si="2426"/>
        <v>0</v>
      </c>
      <c r="AA716" s="21">
        <f t="shared" si="2427"/>
        <v>0</v>
      </c>
      <c r="AB716" s="21">
        <f t="shared" si="2428"/>
        <v>0</v>
      </c>
      <c r="AC716" s="21">
        <f t="shared" si="2358"/>
        <v>732.29999999999995</v>
      </c>
      <c r="AD716" s="21">
        <f t="shared" si="2359"/>
        <v>732.29999999999995</v>
      </c>
      <c r="AE716" s="21">
        <f t="shared" si="2360"/>
        <v>732.29999999999995</v>
      </c>
      <c r="AF716" s="21">
        <f t="shared" si="2429"/>
        <v>0</v>
      </c>
      <c r="AG716" s="21">
        <f t="shared" si="2361"/>
        <v>732.29999999999995</v>
      </c>
      <c r="AH716" s="21">
        <f t="shared" si="2362"/>
        <v>732.29999999999995</v>
      </c>
      <c r="AI716" s="21">
        <f t="shared" si="2363"/>
        <v>732.29999999999995</v>
      </c>
      <c r="AJ716" s="21">
        <f t="shared" si="2430"/>
        <v>0</v>
      </c>
      <c r="AK716" s="21">
        <f t="shared" si="2431"/>
        <v>0</v>
      </c>
      <c r="AL716" s="21">
        <f t="shared" si="2432"/>
        <v>0</v>
      </c>
      <c r="AM716" s="21">
        <f t="shared" si="2433"/>
        <v>0</v>
      </c>
      <c r="AN716" s="21">
        <f t="shared" si="2434"/>
        <v>0</v>
      </c>
      <c r="AO716" s="21">
        <f t="shared" si="2435"/>
        <v>0</v>
      </c>
      <c r="AP716" s="21">
        <f t="shared" si="2436"/>
        <v>0</v>
      </c>
      <c r="AQ716" s="21">
        <f t="shared" si="2437"/>
        <v>0</v>
      </c>
      <c r="AR716" s="21">
        <f t="shared" si="2438"/>
        <v>0</v>
      </c>
      <c r="AS716" s="21">
        <f t="shared" si="2352"/>
        <v>732.29999999999995</v>
      </c>
      <c r="AT716" s="21">
        <f t="shared" si="2353"/>
        <v>732.29999999999995</v>
      </c>
      <c r="AU716" s="21">
        <f t="shared" si="2354"/>
        <v>732.29999999999995</v>
      </c>
      <c r="AV716" s="21">
        <f t="shared" si="2439"/>
        <v>0</v>
      </c>
      <c r="AW716" s="21">
        <f t="shared" si="2440"/>
        <v>0</v>
      </c>
      <c r="AX716" s="21">
        <f t="shared" si="2441"/>
        <v>0</v>
      </c>
      <c r="AY716" s="21">
        <f t="shared" si="2355"/>
        <v>732.29999999999995</v>
      </c>
      <c r="AZ716" s="21">
        <f t="shared" si="2356"/>
        <v>732.29999999999995</v>
      </c>
      <c r="BA716" s="21">
        <f t="shared" si="2357"/>
        <v>732.29999999999995</v>
      </c>
      <c r="BB716" s="21">
        <f t="shared" si="2442"/>
        <v>0</v>
      </c>
      <c r="BC716" s="21">
        <f t="shared" si="2443"/>
        <v>0</v>
      </c>
      <c r="BD716" s="21">
        <f t="shared" si="2444"/>
        <v>0</v>
      </c>
      <c r="BE716" s="21">
        <f t="shared" si="2445"/>
        <v>0</v>
      </c>
      <c r="BF716" s="21">
        <f t="shared" si="2446"/>
        <v>0</v>
      </c>
      <c r="BG716" s="21">
        <f t="shared" si="2447"/>
        <v>0</v>
      </c>
      <c r="BH716" s="21">
        <f t="shared" si="2448"/>
        <v>0</v>
      </c>
      <c r="BI716" s="21">
        <f t="shared" si="2449"/>
        <v>0</v>
      </c>
      <c r="BJ716" s="21">
        <f t="shared" si="2450"/>
        <v>0</v>
      </c>
      <c r="BK716" s="21">
        <f t="shared" si="2451"/>
        <v>0</v>
      </c>
      <c r="BL716" s="21">
        <f t="shared" si="2349"/>
        <v>732.29999999999995</v>
      </c>
      <c r="BM716" s="21">
        <f t="shared" si="2350"/>
        <v>732.29999999999995</v>
      </c>
      <c r="BN716" s="21">
        <f t="shared" si="2351"/>
        <v>732.29999999999995</v>
      </c>
      <c r="BO716" s="21">
        <f t="shared" si="2452"/>
        <v>0</v>
      </c>
      <c r="BP716" s="22"/>
      <c r="BQ716" s="18"/>
      <c r="BR716" s="18"/>
      <c r="BS716" s="18"/>
      <c r="BT716" s="18"/>
      <c r="BU716" s="18"/>
      <c r="BV716" s="18"/>
      <c r="BW716" s="18"/>
      <c r="BX716" s="18"/>
      <c r="BY716" s="18"/>
    </row>
    <row r="717" s="23" customFormat="1">
      <c r="A717" s="24" t="s">
        <v>429</v>
      </c>
      <c r="B717" s="24" t="s">
        <v>86</v>
      </c>
      <c r="C717" s="24" t="s">
        <v>26</v>
      </c>
      <c r="D717" s="24"/>
      <c r="E717" s="34"/>
      <c r="F717" s="25" t="s">
        <v>412</v>
      </c>
      <c r="G717" s="26">
        <f t="shared" si="2410"/>
        <v>732.29999999999995</v>
      </c>
      <c r="H717" s="26">
        <f t="shared" si="2411"/>
        <v>732.29999999999995</v>
      </c>
      <c r="I717" s="26">
        <f t="shared" si="2412"/>
        <v>732.29999999999995</v>
      </c>
      <c r="J717" s="26">
        <f t="shared" si="2413"/>
        <v>0</v>
      </c>
      <c r="K717" s="26">
        <f t="shared" si="2414"/>
        <v>0</v>
      </c>
      <c r="L717" s="26">
        <f t="shared" si="2415"/>
        <v>0</v>
      </c>
      <c r="M717" s="26">
        <f t="shared" si="2407"/>
        <v>732.29999999999995</v>
      </c>
      <c r="N717" s="26">
        <f t="shared" si="2408"/>
        <v>732.29999999999995</v>
      </c>
      <c r="O717" s="26">
        <f t="shared" si="2409"/>
        <v>732.29999999999995</v>
      </c>
      <c r="P717" s="26">
        <f t="shared" si="2416"/>
        <v>0</v>
      </c>
      <c r="Q717" s="26">
        <f t="shared" si="2417"/>
        <v>0</v>
      </c>
      <c r="R717" s="26">
        <f t="shared" si="2418"/>
        <v>0</v>
      </c>
      <c r="S717" s="26">
        <f t="shared" si="2419"/>
        <v>0</v>
      </c>
      <c r="T717" s="26">
        <f t="shared" si="2420"/>
        <v>0</v>
      </c>
      <c r="U717" s="26">
        <f t="shared" si="2421"/>
        <v>0</v>
      </c>
      <c r="V717" s="26">
        <f t="shared" si="2422"/>
        <v>0</v>
      </c>
      <c r="W717" s="26">
        <f t="shared" si="2423"/>
        <v>0</v>
      </c>
      <c r="X717" s="26">
        <f t="shared" si="2424"/>
        <v>0</v>
      </c>
      <c r="Y717" s="26">
        <f t="shared" si="2425"/>
        <v>0</v>
      </c>
      <c r="Z717" s="26">
        <f t="shared" si="2426"/>
        <v>0</v>
      </c>
      <c r="AA717" s="26">
        <f t="shared" si="2427"/>
        <v>0</v>
      </c>
      <c r="AB717" s="26">
        <f t="shared" si="2428"/>
        <v>0</v>
      </c>
      <c r="AC717" s="26">
        <f t="shared" si="2358"/>
        <v>732.29999999999995</v>
      </c>
      <c r="AD717" s="26">
        <f t="shared" si="2359"/>
        <v>732.29999999999995</v>
      </c>
      <c r="AE717" s="26">
        <f t="shared" si="2360"/>
        <v>732.29999999999995</v>
      </c>
      <c r="AF717" s="26">
        <f t="shared" si="2429"/>
        <v>0</v>
      </c>
      <c r="AG717" s="26">
        <f t="shared" si="2361"/>
        <v>732.29999999999995</v>
      </c>
      <c r="AH717" s="26">
        <f t="shared" si="2362"/>
        <v>732.29999999999995</v>
      </c>
      <c r="AI717" s="26">
        <f t="shared" si="2363"/>
        <v>732.29999999999995</v>
      </c>
      <c r="AJ717" s="26">
        <f t="shared" si="2430"/>
        <v>0</v>
      </c>
      <c r="AK717" s="26">
        <f t="shared" si="2431"/>
        <v>0</v>
      </c>
      <c r="AL717" s="26">
        <f t="shared" si="2432"/>
        <v>0</v>
      </c>
      <c r="AM717" s="26">
        <f t="shared" si="2433"/>
        <v>0</v>
      </c>
      <c r="AN717" s="26">
        <f t="shared" si="2434"/>
        <v>0</v>
      </c>
      <c r="AO717" s="26">
        <f t="shared" si="2435"/>
        <v>0</v>
      </c>
      <c r="AP717" s="26">
        <f t="shared" si="2436"/>
        <v>0</v>
      </c>
      <c r="AQ717" s="26">
        <f t="shared" si="2437"/>
        <v>0</v>
      </c>
      <c r="AR717" s="26">
        <f t="shared" si="2438"/>
        <v>0</v>
      </c>
      <c r="AS717" s="26">
        <f t="shared" si="2352"/>
        <v>732.29999999999995</v>
      </c>
      <c r="AT717" s="26">
        <f t="shared" si="2353"/>
        <v>732.29999999999995</v>
      </c>
      <c r="AU717" s="26">
        <f t="shared" si="2354"/>
        <v>732.29999999999995</v>
      </c>
      <c r="AV717" s="26">
        <f t="shared" si="2439"/>
        <v>0</v>
      </c>
      <c r="AW717" s="26">
        <f t="shared" si="2440"/>
        <v>0</v>
      </c>
      <c r="AX717" s="26">
        <f t="shared" si="2441"/>
        <v>0</v>
      </c>
      <c r="AY717" s="26">
        <f t="shared" si="2355"/>
        <v>732.29999999999995</v>
      </c>
      <c r="AZ717" s="26">
        <f t="shared" si="2356"/>
        <v>732.29999999999995</v>
      </c>
      <c r="BA717" s="26">
        <f t="shared" si="2357"/>
        <v>732.29999999999995</v>
      </c>
      <c r="BB717" s="26">
        <f t="shared" si="2442"/>
        <v>0</v>
      </c>
      <c r="BC717" s="26">
        <f t="shared" si="2443"/>
        <v>0</v>
      </c>
      <c r="BD717" s="26">
        <f t="shared" si="2444"/>
        <v>0</v>
      </c>
      <c r="BE717" s="26">
        <f t="shared" si="2445"/>
        <v>0</v>
      </c>
      <c r="BF717" s="26">
        <f t="shared" si="2446"/>
        <v>0</v>
      </c>
      <c r="BG717" s="26">
        <f t="shared" si="2447"/>
        <v>0</v>
      </c>
      <c r="BH717" s="26">
        <f t="shared" si="2448"/>
        <v>0</v>
      </c>
      <c r="BI717" s="26">
        <f t="shared" si="2449"/>
        <v>0</v>
      </c>
      <c r="BJ717" s="26">
        <f t="shared" si="2450"/>
        <v>0</v>
      </c>
      <c r="BK717" s="26">
        <f t="shared" si="2451"/>
        <v>0</v>
      </c>
      <c r="BL717" s="26">
        <f t="shared" si="2349"/>
        <v>732.29999999999995</v>
      </c>
      <c r="BM717" s="26">
        <f t="shared" si="2350"/>
        <v>732.29999999999995</v>
      </c>
      <c r="BN717" s="26">
        <f t="shared" si="2351"/>
        <v>732.29999999999995</v>
      </c>
      <c r="BO717" s="26">
        <f t="shared" si="2452"/>
        <v>0</v>
      </c>
      <c r="BP717" s="27"/>
      <c r="BQ717" s="23"/>
      <c r="BR717" s="23"/>
      <c r="BS717" s="23"/>
      <c r="BT717" s="23"/>
      <c r="BU717" s="23"/>
      <c r="BV717" s="23"/>
      <c r="BW717" s="23"/>
      <c r="BX717" s="23"/>
      <c r="BY717" s="23"/>
    </row>
    <row r="718" ht="31.5">
      <c r="A718" s="28" t="s">
        <v>429</v>
      </c>
      <c r="B718" s="28" t="s">
        <v>86</v>
      </c>
      <c r="C718" s="28" t="s">
        <v>26</v>
      </c>
      <c r="D718" s="28" t="s">
        <v>413</v>
      </c>
      <c r="E718" s="35"/>
      <c r="F718" s="29" t="s">
        <v>414</v>
      </c>
      <c r="G718" s="30">
        <f t="shared" si="2410"/>
        <v>732.29999999999995</v>
      </c>
      <c r="H718" s="30">
        <f t="shared" si="2411"/>
        <v>732.29999999999995</v>
      </c>
      <c r="I718" s="30">
        <f t="shared" si="2412"/>
        <v>732.29999999999995</v>
      </c>
      <c r="J718" s="30">
        <f t="shared" si="2413"/>
        <v>0</v>
      </c>
      <c r="K718" s="30">
        <f t="shared" si="2414"/>
        <v>0</v>
      </c>
      <c r="L718" s="30">
        <f t="shared" si="2415"/>
        <v>0</v>
      </c>
      <c r="M718" s="30">
        <f t="shared" si="2407"/>
        <v>732.29999999999995</v>
      </c>
      <c r="N718" s="30">
        <f t="shared" si="2408"/>
        <v>732.29999999999995</v>
      </c>
      <c r="O718" s="30">
        <f t="shared" si="2409"/>
        <v>732.29999999999995</v>
      </c>
      <c r="P718" s="30">
        <f t="shared" si="2416"/>
        <v>0</v>
      </c>
      <c r="Q718" s="30">
        <f t="shared" si="2417"/>
        <v>0</v>
      </c>
      <c r="R718" s="30">
        <f t="shared" si="2418"/>
        <v>0</v>
      </c>
      <c r="S718" s="30">
        <f t="shared" si="2419"/>
        <v>0</v>
      </c>
      <c r="T718" s="30">
        <f t="shared" si="2420"/>
        <v>0</v>
      </c>
      <c r="U718" s="30">
        <f t="shared" si="2421"/>
        <v>0</v>
      </c>
      <c r="V718" s="30">
        <f t="shared" si="2422"/>
        <v>0</v>
      </c>
      <c r="W718" s="30">
        <f t="shared" si="2423"/>
        <v>0</v>
      </c>
      <c r="X718" s="30">
        <f t="shared" si="2424"/>
        <v>0</v>
      </c>
      <c r="Y718" s="30">
        <f t="shared" si="2425"/>
        <v>0</v>
      </c>
      <c r="Z718" s="30">
        <f t="shared" si="2426"/>
        <v>0</v>
      </c>
      <c r="AA718" s="30">
        <f t="shared" si="2427"/>
        <v>0</v>
      </c>
      <c r="AB718" s="30">
        <f t="shared" si="2428"/>
        <v>0</v>
      </c>
      <c r="AC718" s="30">
        <f t="shared" si="2358"/>
        <v>732.29999999999995</v>
      </c>
      <c r="AD718" s="30">
        <f t="shared" si="2359"/>
        <v>732.29999999999995</v>
      </c>
      <c r="AE718" s="30">
        <f t="shared" si="2360"/>
        <v>732.29999999999995</v>
      </c>
      <c r="AF718" s="30">
        <f t="shared" si="2429"/>
        <v>0</v>
      </c>
      <c r="AG718" s="30">
        <f t="shared" si="2361"/>
        <v>732.29999999999995</v>
      </c>
      <c r="AH718" s="30">
        <f t="shared" si="2362"/>
        <v>732.29999999999995</v>
      </c>
      <c r="AI718" s="30">
        <f t="shared" si="2363"/>
        <v>732.29999999999995</v>
      </c>
      <c r="AJ718" s="30">
        <f t="shared" si="2430"/>
        <v>0</v>
      </c>
      <c r="AK718" s="30">
        <f t="shared" si="2431"/>
        <v>0</v>
      </c>
      <c r="AL718" s="30">
        <f t="shared" si="2432"/>
        <v>0</v>
      </c>
      <c r="AM718" s="30">
        <f t="shared" si="2433"/>
        <v>0</v>
      </c>
      <c r="AN718" s="30">
        <f t="shared" si="2434"/>
        <v>0</v>
      </c>
      <c r="AO718" s="30">
        <f t="shared" si="2435"/>
        <v>0</v>
      </c>
      <c r="AP718" s="30">
        <f t="shared" si="2436"/>
        <v>0</v>
      </c>
      <c r="AQ718" s="30">
        <f t="shared" si="2437"/>
        <v>0</v>
      </c>
      <c r="AR718" s="30">
        <f t="shared" si="2438"/>
        <v>0</v>
      </c>
      <c r="AS718" s="30">
        <f t="shared" si="2352"/>
        <v>732.29999999999995</v>
      </c>
      <c r="AT718" s="30">
        <f t="shared" si="2353"/>
        <v>732.29999999999995</v>
      </c>
      <c r="AU718" s="30">
        <f t="shared" si="2354"/>
        <v>732.29999999999995</v>
      </c>
      <c r="AV718" s="30">
        <f t="shared" si="2439"/>
        <v>0</v>
      </c>
      <c r="AW718" s="30">
        <f t="shared" si="2440"/>
        <v>0</v>
      </c>
      <c r="AX718" s="30">
        <f t="shared" si="2441"/>
        <v>0</v>
      </c>
      <c r="AY718" s="30">
        <f t="shared" si="2355"/>
        <v>732.29999999999995</v>
      </c>
      <c r="AZ718" s="30">
        <f t="shared" si="2356"/>
        <v>732.29999999999995</v>
      </c>
      <c r="BA718" s="30">
        <f t="shared" si="2357"/>
        <v>732.29999999999995</v>
      </c>
      <c r="BB718" s="30">
        <f t="shared" si="2442"/>
        <v>0</v>
      </c>
      <c r="BC718" s="30">
        <f t="shared" si="2443"/>
        <v>0</v>
      </c>
      <c r="BD718" s="30">
        <f t="shared" si="2444"/>
        <v>0</v>
      </c>
      <c r="BE718" s="30">
        <f t="shared" si="2445"/>
        <v>0</v>
      </c>
      <c r="BF718" s="30">
        <f t="shared" si="2446"/>
        <v>0</v>
      </c>
      <c r="BG718" s="30">
        <f t="shared" si="2447"/>
        <v>0</v>
      </c>
      <c r="BH718" s="30">
        <f t="shared" si="2448"/>
        <v>0</v>
      </c>
      <c r="BI718" s="30">
        <f t="shared" si="2449"/>
        <v>0</v>
      </c>
      <c r="BJ718" s="30">
        <f t="shared" si="2450"/>
        <v>0</v>
      </c>
      <c r="BK718" s="30">
        <f t="shared" si="2451"/>
        <v>0</v>
      </c>
      <c r="BL718" s="30">
        <f t="shared" si="2349"/>
        <v>732.29999999999995</v>
      </c>
      <c r="BM718" s="30">
        <f t="shared" si="2350"/>
        <v>732.29999999999995</v>
      </c>
      <c r="BN718" s="30">
        <f t="shared" si="2351"/>
        <v>732.29999999999995</v>
      </c>
      <c r="BO718" s="30">
        <f t="shared" si="2452"/>
        <v>0</v>
      </c>
      <c r="BP718" s="31"/>
      <c r="BQ718" s="1"/>
      <c r="BR718" s="1"/>
      <c r="BS718" s="1"/>
      <c r="BT718" s="1"/>
      <c r="BU718" s="1"/>
      <c r="BV718" s="1"/>
      <c r="BW718" s="1"/>
      <c r="BX718" s="1"/>
      <c r="BY718" s="1"/>
    </row>
    <row r="719">
      <c r="A719" s="28" t="s">
        <v>429</v>
      </c>
      <c r="B719" s="28" t="s">
        <v>86</v>
      </c>
      <c r="C719" s="28" t="s">
        <v>26</v>
      </c>
      <c r="D719" s="28" t="s">
        <v>419</v>
      </c>
      <c r="E719" s="35"/>
      <c r="F719" s="29" t="s">
        <v>33</v>
      </c>
      <c r="G719" s="30">
        <f t="shared" si="2410"/>
        <v>732.29999999999995</v>
      </c>
      <c r="H719" s="30">
        <f t="shared" si="2411"/>
        <v>732.29999999999995</v>
      </c>
      <c r="I719" s="30">
        <f t="shared" si="2412"/>
        <v>732.29999999999995</v>
      </c>
      <c r="J719" s="30">
        <f t="shared" si="2413"/>
        <v>0</v>
      </c>
      <c r="K719" s="30">
        <f t="shared" si="2414"/>
        <v>0</v>
      </c>
      <c r="L719" s="30">
        <f t="shared" si="2415"/>
        <v>0</v>
      </c>
      <c r="M719" s="30">
        <f t="shared" si="2407"/>
        <v>732.29999999999995</v>
      </c>
      <c r="N719" s="30">
        <f t="shared" si="2408"/>
        <v>732.29999999999995</v>
      </c>
      <c r="O719" s="30">
        <f t="shared" si="2409"/>
        <v>732.29999999999995</v>
      </c>
      <c r="P719" s="30">
        <f t="shared" si="2416"/>
        <v>0</v>
      </c>
      <c r="Q719" s="30">
        <f t="shared" si="2417"/>
        <v>0</v>
      </c>
      <c r="R719" s="30">
        <f t="shared" si="2418"/>
        <v>0</v>
      </c>
      <c r="S719" s="30">
        <f t="shared" si="2419"/>
        <v>0</v>
      </c>
      <c r="T719" s="30">
        <f t="shared" si="2420"/>
        <v>0</v>
      </c>
      <c r="U719" s="30">
        <f t="shared" si="2421"/>
        <v>0</v>
      </c>
      <c r="V719" s="30">
        <f t="shared" si="2422"/>
        <v>0</v>
      </c>
      <c r="W719" s="30">
        <f t="shared" si="2423"/>
        <v>0</v>
      </c>
      <c r="X719" s="30">
        <f t="shared" si="2424"/>
        <v>0</v>
      </c>
      <c r="Y719" s="30">
        <f t="shared" si="2425"/>
        <v>0</v>
      </c>
      <c r="Z719" s="30">
        <f t="shared" si="2426"/>
        <v>0</v>
      </c>
      <c r="AA719" s="30">
        <f t="shared" si="2427"/>
        <v>0</v>
      </c>
      <c r="AB719" s="30">
        <f t="shared" si="2428"/>
        <v>0</v>
      </c>
      <c r="AC719" s="30">
        <f t="shared" si="2358"/>
        <v>732.29999999999995</v>
      </c>
      <c r="AD719" s="30">
        <f t="shared" si="2359"/>
        <v>732.29999999999995</v>
      </c>
      <c r="AE719" s="30">
        <f t="shared" si="2360"/>
        <v>732.29999999999995</v>
      </c>
      <c r="AF719" s="30">
        <f t="shared" si="2429"/>
        <v>0</v>
      </c>
      <c r="AG719" s="30">
        <f t="shared" si="2361"/>
        <v>732.29999999999995</v>
      </c>
      <c r="AH719" s="30">
        <f t="shared" si="2362"/>
        <v>732.29999999999995</v>
      </c>
      <c r="AI719" s="30">
        <f t="shared" si="2363"/>
        <v>732.29999999999995</v>
      </c>
      <c r="AJ719" s="30">
        <f t="shared" si="2430"/>
        <v>0</v>
      </c>
      <c r="AK719" s="30">
        <f t="shared" si="2431"/>
        <v>0</v>
      </c>
      <c r="AL719" s="30">
        <f t="shared" si="2432"/>
        <v>0</v>
      </c>
      <c r="AM719" s="30">
        <f t="shared" si="2433"/>
        <v>0</v>
      </c>
      <c r="AN719" s="30">
        <f t="shared" si="2434"/>
        <v>0</v>
      </c>
      <c r="AO719" s="30">
        <f t="shared" si="2435"/>
        <v>0</v>
      </c>
      <c r="AP719" s="30">
        <f t="shared" si="2436"/>
        <v>0</v>
      </c>
      <c r="AQ719" s="30">
        <f t="shared" si="2437"/>
        <v>0</v>
      </c>
      <c r="AR719" s="30">
        <f t="shared" si="2438"/>
        <v>0</v>
      </c>
      <c r="AS719" s="30">
        <f t="shared" si="2352"/>
        <v>732.29999999999995</v>
      </c>
      <c r="AT719" s="30">
        <f t="shared" si="2353"/>
        <v>732.29999999999995</v>
      </c>
      <c r="AU719" s="30">
        <f t="shared" si="2354"/>
        <v>732.29999999999995</v>
      </c>
      <c r="AV719" s="30">
        <f t="shared" si="2439"/>
        <v>0</v>
      </c>
      <c r="AW719" s="30">
        <f t="shared" si="2440"/>
        <v>0</v>
      </c>
      <c r="AX719" s="30">
        <f t="shared" si="2441"/>
        <v>0</v>
      </c>
      <c r="AY719" s="30">
        <f t="shared" si="2355"/>
        <v>732.29999999999995</v>
      </c>
      <c r="AZ719" s="30">
        <f t="shared" si="2356"/>
        <v>732.29999999999995</v>
      </c>
      <c r="BA719" s="30">
        <f t="shared" si="2357"/>
        <v>732.29999999999995</v>
      </c>
      <c r="BB719" s="30">
        <f t="shared" si="2442"/>
        <v>0</v>
      </c>
      <c r="BC719" s="30">
        <f t="shared" si="2443"/>
        <v>0</v>
      </c>
      <c r="BD719" s="30">
        <f t="shared" si="2444"/>
        <v>0</v>
      </c>
      <c r="BE719" s="30">
        <f t="shared" si="2445"/>
        <v>0</v>
      </c>
      <c r="BF719" s="30">
        <f t="shared" si="2446"/>
        <v>0</v>
      </c>
      <c r="BG719" s="30">
        <f t="shared" si="2447"/>
        <v>0</v>
      </c>
      <c r="BH719" s="30">
        <f t="shared" si="2448"/>
        <v>0</v>
      </c>
      <c r="BI719" s="30">
        <f t="shared" si="2449"/>
        <v>0</v>
      </c>
      <c r="BJ719" s="30">
        <f t="shared" si="2450"/>
        <v>0</v>
      </c>
      <c r="BK719" s="30">
        <f t="shared" si="2451"/>
        <v>0</v>
      </c>
      <c r="BL719" s="30">
        <f t="shared" si="2349"/>
        <v>732.29999999999995</v>
      </c>
      <c r="BM719" s="30">
        <f t="shared" si="2350"/>
        <v>732.29999999999995</v>
      </c>
      <c r="BN719" s="30">
        <f t="shared" si="2351"/>
        <v>732.29999999999995</v>
      </c>
      <c r="BO719" s="30">
        <f t="shared" si="2452"/>
        <v>0</v>
      </c>
      <c r="BP719" s="31"/>
      <c r="BQ719" s="1"/>
      <c r="BR719" s="1"/>
      <c r="BS719" s="1"/>
      <c r="BT719" s="1"/>
      <c r="BU719" s="1"/>
      <c r="BV719" s="1"/>
      <c r="BW719" s="1"/>
      <c r="BX719" s="1"/>
      <c r="BY719" s="1"/>
    </row>
    <row r="720" ht="47.25">
      <c r="A720" s="28" t="s">
        <v>429</v>
      </c>
      <c r="B720" s="28" t="s">
        <v>86</v>
      </c>
      <c r="C720" s="28" t="s">
        <v>26</v>
      </c>
      <c r="D720" s="28" t="s">
        <v>420</v>
      </c>
      <c r="E720" s="35"/>
      <c r="F720" s="29" t="s">
        <v>421</v>
      </c>
      <c r="G720" s="30">
        <f t="shared" si="2410"/>
        <v>732.29999999999995</v>
      </c>
      <c r="H720" s="30">
        <f t="shared" si="2411"/>
        <v>732.29999999999995</v>
      </c>
      <c r="I720" s="30">
        <f t="shared" si="2412"/>
        <v>732.29999999999995</v>
      </c>
      <c r="J720" s="30">
        <f t="shared" si="2413"/>
        <v>0</v>
      </c>
      <c r="K720" s="30">
        <f t="shared" si="2414"/>
        <v>0</v>
      </c>
      <c r="L720" s="30">
        <f t="shared" si="2415"/>
        <v>0</v>
      </c>
      <c r="M720" s="30">
        <f t="shared" si="2407"/>
        <v>732.29999999999995</v>
      </c>
      <c r="N720" s="30">
        <f t="shared" si="2408"/>
        <v>732.29999999999995</v>
      </c>
      <c r="O720" s="30">
        <f t="shared" si="2409"/>
        <v>732.29999999999995</v>
      </c>
      <c r="P720" s="30">
        <f t="shared" si="2416"/>
        <v>0</v>
      </c>
      <c r="Q720" s="30">
        <f t="shared" si="2417"/>
        <v>0</v>
      </c>
      <c r="R720" s="30">
        <f t="shared" si="2418"/>
        <v>0</v>
      </c>
      <c r="S720" s="30">
        <f t="shared" si="2419"/>
        <v>0</v>
      </c>
      <c r="T720" s="30">
        <f t="shared" si="2420"/>
        <v>0</v>
      </c>
      <c r="U720" s="30">
        <f t="shared" si="2421"/>
        <v>0</v>
      </c>
      <c r="V720" s="30">
        <f t="shared" si="2422"/>
        <v>0</v>
      </c>
      <c r="W720" s="30">
        <f t="shared" si="2423"/>
        <v>0</v>
      </c>
      <c r="X720" s="30">
        <f t="shared" si="2424"/>
        <v>0</v>
      </c>
      <c r="Y720" s="30">
        <f t="shared" si="2425"/>
        <v>0</v>
      </c>
      <c r="Z720" s="30">
        <f t="shared" si="2426"/>
        <v>0</v>
      </c>
      <c r="AA720" s="30">
        <f t="shared" si="2427"/>
        <v>0</v>
      </c>
      <c r="AB720" s="30">
        <f t="shared" si="2428"/>
        <v>0</v>
      </c>
      <c r="AC720" s="30">
        <f t="shared" si="2358"/>
        <v>732.29999999999995</v>
      </c>
      <c r="AD720" s="30">
        <f t="shared" si="2359"/>
        <v>732.29999999999995</v>
      </c>
      <c r="AE720" s="30">
        <f t="shared" si="2360"/>
        <v>732.29999999999995</v>
      </c>
      <c r="AF720" s="30">
        <f t="shared" si="2429"/>
        <v>0</v>
      </c>
      <c r="AG720" s="30">
        <f t="shared" si="2361"/>
        <v>732.29999999999995</v>
      </c>
      <c r="AH720" s="30">
        <f t="shared" si="2362"/>
        <v>732.29999999999995</v>
      </c>
      <c r="AI720" s="30">
        <f t="shared" si="2363"/>
        <v>732.29999999999995</v>
      </c>
      <c r="AJ720" s="30">
        <f t="shared" si="2430"/>
        <v>0</v>
      </c>
      <c r="AK720" s="30">
        <f t="shared" si="2431"/>
        <v>0</v>
      </c>
      <c r="AL720" s="30">
        <f t="shared" si="2432"/>
        <v>0</v>
      </c>
      <c r="AM720" s="30">
        <f t="shared" si="2433"/>
        <v>0</v>
      </c>
      <c r="AN720" s="30">
        <f t="shared" si="2434"/>
        <v>0</v>
      </c>
      <c r="AO720" s="30">
        <f t="shared" si="2435"/>
        <v>0</v>
      </c>
      <c r="AP720" s="30">
        <f t="shared" si="2436"/>
        <v>0</v>
      </c>
      <c r="AQ720" s="30">
        <f t="shared" si="2437"/>
        <v>0</v>
      </c>
      <c r="AR720" s="30">
        <f t="shared" si="2438"/>
        <v>0</v>
      </c>
      <c r="AS720" s="30">
        <f t="shared" si="2352"/>
        <v>732.29999999999995</v>
      </c>
      <c r="AT720" s="30">
        <f t="shared" si="2353"/>
        <v>732.29999999999995</v>
      </c>
      <c r="AU720" s="30">
        <f t="shared" si="2354"/>
        <v>732.29999999999995</v>
      </c>
      <c r="AV720" s="30">
        <f t="shared" si="2439"/>
        <v>0</v>
      </c>
      <c r="AW720" s="30">
        <f t="shared" si="2440"/>
        <v>0</v>
      </c>
      <c r="AX720" s="30">
        <f t="shared" si="2441"/>
        <v>0</v>
      </c>
      <c r="AY720" s="30">
        <f t="shared" si="2355"/>
        <v>732.29999999999995</v>
      </c>
      <c r="AZ720" s="30">
        <f t="shared" si="2356"/>
        <v>732.29999999999995</v>
      </c>
      <c r="BA720" s="30">
        <f t="shared" si="2357"/>
        <v>732.29999999999995</v>
      </c>
      <c r="BB720" s="30">
        <f t="shared" si="2442"/>
        <v>0</v>
      </c>
      <c r="BC720" s="30">
        <f t="shared" si="2443"/>
        <v>0</v>
      </c>
      <c r="BD720" s="30">
        <f t="shared" si="2444"/>
        <v>0</v>
      </c>
      <c r="BE720" s="30">
        <f t="shared" si="2445"/>
        <v>0</v>
      </c>
      <c r="BF720" s="30">
        <f t="shared" si="2446"/>
        <v>0</v>
      </c>
      <c r="BG720" s="30">
        <f t="shared" si="2447"/>
        <v>0</v>
      </c>
      <c r="BH720" s="30">
        <f t="shared" si="2448"/>
        <v>0</v>
      </c>
      <c r="BI720" s="30">
        <f t="shared" si="2449"/>
        <v>0</v>
      </c>
      <c r="BJ720" s="30">
        <f t="shared" si="2450"/>
        <v>0</v>
      </c>
      <c r="BK720" s="30">
        <f t="shared" si="2451"/>
        <v>0</v>
      </c>
      <c r="BL720" s="30">
        <f t="shared" si="2349"/>
        <v>732.29999999999995</v>
      </c>
      <c r="BM720" s="30">
        <f t="shared" si="2350"/>
        <v>732.29999999999995</v>
      </c>
      <c r="BN720" s="30">
        <f t="shared" si="2351"/>
        <v>732.29999999999995</v>
      </c>
      <c r="BO720" s="30">
        <f t="shared" si="2452"/>
        <v>0</v>
      </c>
      <c r="BP720" s="31"/>
      <c r="BQ720" s="1"/>
      <c r="BR720" s="1"/>
      <c r="BS720" s="1"/>
      <c r="BT720" s="1"/>
      <c r="BU720" s="1"/>
      <c r="BV720" s="1"/>
      <c r="BW720" s="1"/>
      <c r="BX720" s="1"/>
      <c r="BY720" s="1"/>
    </row>
    <row r="721" ht="47.25">
      <c r="A721" s="28" t="s">
        <v>429</v>
      </c>
      <c r="B721" s="28" t="s">
        <v>86</v>
      </c>
      <c r="C721" s="28" t="s">
        <v>26</v>
      </c>
      <c r="D721" s="28" t="s">
        <v>489</v>
      </c>
      <c r="E721" s="35"/>
      <c r="F721" s="29" t="s">
        <v>490</v>
      </c>
      <c r="G721" s="30">
        <f t="shared" si="2410"/>
        <v>732.29999999999995</v>
      </c>
      <c r="H721" s="30">
        <f t="shared" si="2411"/>
        <v>732.29999999999995</v>
      </c>
      <c r="I721" s="30">
        <f t="shared" si="2412"/>
        <v>732.29999999999995</v>
      </c>
      <c r="J721" s="30">
        <f t="shared" si="2413"/>
        <v>0</v>
      </c>
      <c r="K721" s="30">
        <f t="shared" si="2414"/>
        <v>0</v>
      </c>
      <c r="L721" s="30">
        <f t="shared" si="2415"/>
        <v>0</v>
      </c>
      <c r="M721" s="30">
        <f t="shared" si="2407"/>
        <v>732.29999999999995</v>
      </c>
      <c r="N721" s="30">
        <f t="shared" si="2408"/>
        <v>732.29999999999995</v>
      </c>
      <c r="O721" s="30">
        <f t="shared" si="2409"/>
        <v>732.29999999999995</v>
      </c>
      <c r="P721" s="30">
        <f t="shared" si="2416"/>
        <v>0</v>
      </c>
      <c r="Q721" s="30">
        <f t="shared" si="2417"/>
        <v>0</v>
      </c>
      <c r="R721" s="30">
        <f t="shared" si="2418"/>
        <v>0</v>
      </c>
      <c r="S721" s="30">
        <f t="shared" si="2419"/>
        <v>0</v>
      </c>
      <c r="T721" s="30">
        <f t="shared" si="2420"/>
        <v>0</v>
      </c>
      <c r="U721" s="30">
        <f t="shared" si="2421"/>
        <v>0</v>
      </c>
      <c r="V721" s="30">
        <f t="shared" si="2422"/>
        <v>0</v>
      </c>
      <c r="W721" s="30">
        <f t="shared" si="2423"/>
        <v>0</v>
      </c>
      <c r="X721" s="30">
        <f t="shared" si="2424"/>
        <v>0</v>
      </c>
      <c r="Y721" s="30">
        <f t="shared" si="2425"/>
        <v>0</v>
      </c>
      <c r="Z721" s="30">
        <f t="shared" si="2426"/>
        <v>0</v>
      </c>
      <c r="AA721" s="30">
        <f t="shared" si="2427"/>
        <v>0</v>
      </c>
      <c r="AB721" s="30">
        <f t="shared" si="2428"/>
        <v>0</v>
      </c>
      <c r="AC721" s="30">
        <f t="shared" si="2358"/>
        <v>732.29999999999995</v>
      </c>
      <c r="AD721" s="30">
        <f t="shared" si="2359"/>
        <v>732.29999999999995</v>
      </c>
      <c r="AE721" s="30">
        <f t="shared" si="2360"/>
        <v>732.29999999999995</v>
      </c>
      <c r="AF721" s="30">
        <f t="shared" si="2429"/>
        <v>0</v>
      </c>
      <c r="AG721" s="30">
        <f t="shared" si="2361"/>
        <v>732.29999999999995</v>
      </c>
      <c r="AH721" s="30">
        <f t="shared" si="2362"/>
        <v>732.29999999999995</v>
      </c>
      <c r="AI721" s="30">
        <f t="shared" si="2363"/>
        <v>732.29999999999995</v>
      </c>
      <c r="AJ721" s="30">
        <f t="shared" si="2430"/>
        <v>0</v>
      </c>
      <c r="AK721" s="30">
        <f t="shared" si="2431"/>
        <v>0</v>
      </c>
      <c r="AL721" s="30">
        <f t="shared" si="2432"/>
        <v>0</v>
      </c>
      <c r="AM721" s="30">
        <f t="shared" si="2433"/>
        <v>0</v>
      </c>
      <c r="AN721" s="30">
        <f t="shared" si="2434"/>
        <v>0</v>
      </c>
      <c r="AO721" s="30">
        <f t="shared" si="2435"/>
        <v>0</v>
      </c>
      <c r="AP721" s="30">
        <f t="shared" si="2436"/>
        <v>0</v>
      </c>
      <c r="AQ721" s="30">
        <f t="shared" si="2437"/>
        <v>0</v>
      </c>
      <c r="AR721" s="30">
        <f t="shared" si="2438"/>
        <v>0</v>
      </c>
      <c r="AS721" s="30">
        <f t="shared" si="2352"/>
        <v>732.29999999999995</v>
      </c>
      <c r="AT721" s="30">
        <f t="shared" si="2353"/>
        <v>732.29999999999995</v>
      </c>
      <c r="AU721" s="30">
        <f t="shared" si="2354"/>
        <v>732.29999999999995</v>
      </c>
      <c r="AV721" s="30">
        <f t="shared" si="2439"/>
        <v>0</v>
      </c>
      <c r="AW721" s="30">
        <f t="shared" si="2440"/>
        <v>0</v>
      </c>
      <c r="AX721" s="30">
        <f t="shared" si="2441"/>
        <v>0</v>
      </c>
      <c r="AY721" s="30">
        <f t="shared" si="2355"/>
        <v>732.29999999999995</v>
      </c>
      <c r="AZ721" s="30">
        <f t="shared" si="2356"/>
        <v>732.29999999999995</v>
      </c>
      <c r="BA721" s="30">
        <f t="shared" si="2357"/>
        <v>732.29999999999995</v>
      </c>
      <c r="BB721" s="30">
        <f t="shared" si="2442"/>
        <v>0</v>
      </c>
      <c r="BC721" s="30">
        <f t="shared" si="2443"/>
        <v>0</v>
      </c>
      <c r="BD721" s="30">
        <f t="shared" si="2444"/>
        <v>0</v>
      </c>
      <c r="BE721" s="30">
        <f t="shared" si="2445"/>
        <v>0</v>
      </c>
      <c r="BF721" s="30">
        <f t="shared" si="2446"/>
        <v>0</v>
      </c>
      <c r="BG721" s="30">
        <f t="shared" si="2447"/>
        <v>0</v>
      </c>
      <c r="BH721" s="30">
        <f t="shared" si="2448"/>
        <v>0</v>
      </c>
      <c r="BI721" s="30">
        <f t="shared" si="2449"/>
        <v>0</v>
      </c>
      <c r="BJ721" s="30">
        <f t="shared" si="2450"/>
        <v>0</v>
      </c>
      <c r="BK721" s="30">
        <f t="shared" si="2451"/>
        <v>0</v>
      </c>
      <c r="BL721" s="30">
        <f t="shared" si="2349"/>
        <v>732.29999999999995</v>
      </c>
      <c r="BM721" s="30">
        <f t="shared" si="2350"/>
        <v>732.29999999999995</v>
      </c>
      <c r="BN721" s="30">
        <f t="shared" si="2351"/>
        <v>732.29999999999995</v>
      </c>
      <c r="BO721" s="30">
        <f t="shared" si="2452"/>
        <v>0</v>
      </c>
      <c r="BP721" s="31"/>
      <c r="BQ721" s="1"/>
      <c r="BR721" s="1"/>
      <c r="BS721" s="1"/>
      <c r="BT721" s="1"/>
      <c r="BU721" s="1"/>
      <c r="BV721" s="1"/>
      <c r="BW721" s="1"/>
      <c r="BX721" s="1"/>
      <c r="BY721" s="1"/>
    </row>
    <row r="722" ht="31.5">
      <c r="A722" s="28" t="s">
        <v>429</v>
      </c>
      <c r="B722" s="28" t="s">
        <v>86</v>
      </c>
      <c r="C722" s="28" t="s">
        <v>26</v>
      </c>
      <c r="D722" s="28" t="s">
        <v>489</v>
      </c>
      <c r="E722" s="28" t="s">
        <v>38</v>
      </c>
      <c r="F722" s="29" t="s">
        <v>39</v>
      </c>
      <c r="G722" s="30">
        <v>732.29999999999995</v>
      </c>
      <c r="H722" s="30">
        <v>732.29999999999995</v>
      </c>
      <c r="I722" s="30">
        <v>732.29999999999995</v>
      </c>
      <c r="J722" s="30"/>
      <c r="K722" s="30"/>
      <c r="L722" s="30"/>
      <c r="M722" s="30">
        <f t="shared" si="2407"/>
        <v>732.29999999999995</v>
      </c>
      <c r="N722" s="30">
        <f t="shared" si="2408"/>
        <v>732.29999999999995</v>
      </c>
      <c r="O722" s="30">
        <f t="shared" si="2409"/>
        <v>732.29999999999995</v>
      </c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>
        <f t="shared" si="2358"/>
        <v>732.29999999999995</v>
      </c>
      <c r="AD722" s="30">
        <f t="shared" si="2359"/>
        <v>732.29999999999995</v>
      </c>
      <c r="AE722" s="30">
        <f t="shared" si="2360"/>
        <v>732.29999999999995</v>
      </c>
      <c r="AF722" s="30"/>
      <c r="AG722" s="30">
        <f t="shared" si="2361"/>
        <v>732.29999999999995</v>
      </c>
      <c r="AH722" s="30">
        <f t="shared" si="2362"/>
        <v>732.29999999999995</v>
      </c>
      <c r="AI722" s="30">
        <f t="shared" si="2363"/>
        <v>732.29999999999995</v>
      </c>
      <c r="AJ722" s="30"/>
      <c r="AK722" s="30"/>
      <c r="AL722" s="30"/>
      <c r="AM722" s="30"/>
      <c r="AN722" s="30"/>
      <c r="AO722" s="30"/>
      <c r="AP722" s="30"/>
      <c r="AQ722" s="30"/>
      <c r="AR722" s="30"/>
      <c r="AS722" s="30">
        <f t="shared" si="2352"/>
        <v>732.29999999999995</v>
      </c>
      <c r="AT722" s="30">
        <f t="shared" si="2353"/>
        <v>732.29999999999995</v>
      </c>
      <c r="AU722" s="30">
        <f t="shared" si="2354"/>
        <v>732.29999999999995</v>
      </c>
      <c r="AV722" s="30"/>
      <c r="AW722" s="30"/>
      <c r="AX722" s="30"/>
      <c r="AY722" s="30">
        <f t="shared" si="2355"/>
        <v>732.29999999999995</v>
      </c>
      <c r="AZ722" s="30">
        <f t="shared" si="2356"/>
        <v>732.29999999999995</v>
      </c>
      <c r="BA722" s="30">
        <f t="shared" si="2357"/>
        <v>732.29999999999995</v>
      </c>
      <c r="BB722" s="30"/>
      <c r="BC722" s="30"/>
      <c r="BD722" s="30"/>
      <c r="BE722" s="30"/>
      <c r="BF722" s="30"/>
      <c r="BG722" s="30"/>
      <c r="BH722" s="30"/>
      <c r="BI722" s="30"/>
      <c r="BJ722" s="30"/>
      <c r="BK722" s="30"/>
      <c r="BL722" s="30">
        <f t="shared" si="2349"/>
        <v>732.29999999999995</v>
      </c>
      <c r="BM722" s="30">
        <f t="shared" si="2350"/>
        <v>732.29999999999995</v>
      </c>
      <c r="BN722" s="30">
        <f t="shared" si="2351"/>
        <v>732.29999999999995</v>
      </c>
      <c r="BO722" s="30"/>
      <c r="BP722" s="31"/>
      <c r="BQ722" s="1"/>
      <c r="BR722" s="1"/>
      <c r="BS722" s="1"/>
      <c r="BT722" s="1"/>
      <c r="BU722" s="1"/>
      <c r="BV722" s="1"/>
      <c r="BW722" s="1"/>
      <c r="BX722" s="1"/>
      <c r="BY722" s="1"/>
    </row>
    <row r="723" s="18" customFormat="1" ht="31.5">
      <c r="A723" s="19" t="s">
        <v>491</v>
      </c>
      <c r="B723" s="19"/>
      <c r="C723" s="19"/>
      <c r="D723" s="19"/>
      <c r="E723" s="19"/>
      <c r="F723" s="20" t="s">
        <v>492</v>
      </c>
      <c r="G723" s="21">
        <f>G724+G777+G832+G844+G795+G759+G854+G825</f>
        <v>241740.99999999997</v>
      </c>
      <c r="H723" s="21">
        <f>H724+H777+H832+H844+H795+H759+H854+H825</f>
        <v>215152.89999999999</v>
      </c>
      <c r="I723" s="21">
        <f>I724+I777+I832+I844+I795+I759+I854+I825</f>
        <v>215325.19999999998</v>
      </c>
      <c r="J723" s="21">
        <f>J724+J777+J832+J844+J795+J759+J854+J825</f>
        <v>2037</v>
      </c>
      <c r="K723" s="21">
        <f>K724+K777+K832+K844+K795+K759+K854+K825</f>
        <v>2037</v>
      </c>
      <c r="L723" s="21">
        <f>L724+L777+L832+L844+L795+L759+L854+L825</f>
        <v>2037</v>
      </c>
      <c r="M723" s="21">
        <f t="shared" si="2407"/>
        <v>243777.99999999997</v>
      </c>
      <c r="N723" s="21">
        <f t="shared" si="2408"/>
        <v>217189.89999999999</v>
      </c>
      <c r="O723" s="21">
        <f t="shared" si="2409"/>
        <v>217362.19999999998</v>
      </c>
      <c r="P723" s="21">
        <f>P724+P777+P832+P844+P795+P759+P854+P825</f>
        <v>0</v>
      </c>
      <c r="Q723" s="21">
        <f>Q724+Q777+Q832+Q844+Q795+Q759+Q854+Q825</f>
        <v>0</v>
      </c>
      <c r="R723" s="21">
        <f>R724+R777+R832+R844+R795+R759+R854+R825</f>
        <v>8370.6830000000009</v>
      </c>
      <c r="S723" s="21">
        <f>S724+S777+S832+S844+S795+S759+S854+S825</f>
        <v>0</v>
      </c>
      <c r="T723" s="21">
        <f>T724+T777+T832+T844+T795+T759+T854+T825</f>
        <v>0</v>
      </c>
      <c r="U723" s="21">
        <f>U724+U777+U832+U844+U795+U759+U854+U825</f>
        <v>0</v>
      </c>
      <c r="V723" s="21">
        <f>V724+V777+V832+V844+V795+V759+V854+V825</f>
        <v>7252.7669999999998</v>
      </c>
      <c r="W723" s="21">
        <f>W724+W777+W832+W844+W795+W759+W854+W825</f>
        <v>0</v>
      </c>
      <c r="X723" s="21">
        <f>X724+X777+X832+X844+X795+X759+X854+X825</f>
        <v>0</v>
      </c>
      <c r="Y723" s="21">
        <f>Y724+Y777+Y832+Y844+Y795+Y759+Y854+Y825</f>
        <v>0</v>
      </c>
      <c r="Z723" s="21">
        <f>Z724+Z777+Z832+Z844+Z795+Z759+Z854+Z825</f>
        <v>1987.0999999999999</v>
      </c>
      <c r="AA723" s="21">
        <f>AA724+AA777+AA832+AA844+AA795+AA759+AA854+AA825</f>
        <v>0</v>
      </c>
      <c r="AB723" s="21">
        <f>AB724+AB777+AB832+AB844+AB795+AB759+AB854+AB825</f>
        <v>0</v>
      </c>
      <c r="AC723" s="21">
        <f t="shared" si="2358"/>
        <v>252148.68299999996</v>
      </c>
      <c r="AD723" s="21">
        <f t="shared" si="2359"/>
        <v>224442.66699999999</v>
      </c>
      <c r="AE723" s="21">
        <f t="shared" si="2360"/>
        <v>219349.29999999999</v>
      </c>
      <c r="AF723" s="21">
        <f>AF724+AF777+AF832+AF844+AF795+AF759+AF854+AF825</f>
        <v>0</v>
      </c>
      <c r="AG723" s="21">
        <f t="shared" si="2361"/>
        <v>252148.68299999996</v>
      </c>
      <c r="AH723" s="21">
        <f t="shared" si="2362"/>
        <v>224442.66699999999</v>
      </c>
      <c r="AI723" s="21">
        <f t="shared" si="2363"/>
        <v>219349.29999999999</v>
      </c>
      <c r="AJ723" s="21">
        <f>AJ724+AJ777+AJ832+AJ844+AJ795+AJ759+AJ854+AJ825</f>
        <v>0</v>
      </c>
      <c r="AK723" s="21">
        <f>AK724+AK777+AK832+AK844+AK795+AK759+AK854+AK825</f>
        <v>-1901.9000000000001</v>
      </c>
      <c r="AL723" s="21">
        <f>AL724+AL777+AL832+AL844+AL795+AL759+AL854+AL825</f>
        <v>7379.2900000000009</v>
      </c>
      <c r="AM723" s="21">
        <f>AM724+AM777+AM832+AM844+AM795+AM759+AM854+AM825</f>
        <v>0</v>
      </c>
      <c r="AN723" s="21">
        <f>AN724+AN777+AN832+AN844+AN795+AN759+AN854+AN825</f>
        <v>0</v>
      </c>
      <c r="AO723" s="21">
        <f>AO724+AO777+AO832+AO844+AO795+AO759+AO854+AO825</f>
        <v>0</v>
      </c>
      <c r="AP723" s="21">
        <f>AP724+AP777+AP832+AP844+AP795+AP759+AP854+AP825</f>
        <v>0</v>
      </c>
      <c r="AQ723" s="21">
        <f>AQ724+AQ777+AQ832+AQ844+AQ795+AQ759+AQ854+AQ825</f>
        <v>0</v>
      </c>
      <c r="AR723" s="21">
        <f>AR724+AR777+AR832+AR844+AR795+AR759+AR854+AR825</f>
        <v>0</v>
      </c>
      <c r="AS723" s="21">
        <f t="shared" si="2352"/>
        <v>257626.07299999997</v>
      </c>
      <c r="AT723" s="21">
        <f t="shared" si="2353"/>
        <v>224442.66699999999</v>
      </c>
      <c r="AU723" s="21">
        <f t="shared" si="2354"/>
        <v>219349.29999999999</v>
      </c>
      <c r="AV723" s="21">
        <f>AV724+AV777+AV832+AV844+AV795+AV759+AV854+AV825</f>
        <v>-483.83300000000003</v>
      </c>
      <c r="AW723" s="21">
        <f>AW724+AW777+AW832+AW844+AW795+AW759+AW854+AW825</f>
        <v>0</v>
      </c>
      <c r="AX723" s="21">
        <f>AX724+AX777+AX832+AX844+AX795+AX759+AX854+AX825</f>
        <v>0</v>
      </c>
      <c r="AY723" s="21">
        <f t="shared" si="2355"/>
        <v>257142.23999999996</v>
      </c>
      <c r="AZ723" s="21">
        <f t="shared" si="2356"/>
        <v>224442.66699999999</v>
      </c>
      <c r="BA723" s="21">
        <f t="shared" si="2357"/>
        <v>219349.29999999999</v>
      </c>
      <c r="BB723" s="21">
        <f>BB724+BB777+BB832+BB844+BB795+BB759+BB854+BB825</f>
        <v>0</v>
      </c>
      <c r="BC723" s="21">
        <f>BC724+BC777+BC832+BC844+BC795+BC759+BC854+BC825</f>
        <v>0</v>
      </c>
      <c r="BD723" s="21">
        <f>BD724+BD777+BD832+BD844+BD795+BD759+BD854+BD825</f>
        <v>-2378.4989999999998</v>
      </c>
      <c r="BE723" s="21">
        <f>BE724+BE777+BE832+BE844+BE795+BE759+BE854+BE825</f>
        <v>0</v>
      </c>
      <c r="BF723" s="21">
        <f>BF724+BF777+BF832+BF844+BF795+BF759+BF854+BF825</f>
        <v>0</v>
      </c>
      <c r="BG723" s="21">
        <f>BG724+BG777+BG832+BG844+BG795+BG759+BG854+BG825</f>
        <v>0</v>
      </c>
      <c r="BH723" s="21">
        <f>BH724+BH777+BH832+BH844+BH795+BH759+BH854+BH825</f>
        <v>0</v>
      </c>
      <c r="BI723" s="21">
        <f>BI724+BI777+BI832+BI844+BI795+BI759+BI854+BI825</f>
        <v>0</v>
      </c>
      <c r="BJ723" s="21">
        <f>BJ724+BJ777+BJ832+BJ844+BJ795+BJ759+BJ854+BJ825</f>
        <v>0</v>
      </c>
      <c r="BK723" s="21">
        <f>BK724+BK777+BK832+BK844+BK795+BK759+BK854+BK825</f>
        <v>0</v>
      </c>
      <c r="BL723" s="21">
        <f t="shared" si="2349"/>
        <v>254763.74099999995</v>
      </c>
      <c r="BM723" s="21">
        <f t="shared" si="2350"/>
        <v>224442.66699999999</v>
      </c>
      <c r="BN723" s="21">
        <f t="shared" si="2351"/>
        <v>219349.29999999999</v>
      </c>
      <c r="BO723" s="21">
        <f>BO724+BO777+BO832+BO844+BO795+BO759+BO854+BO825</f>
        <v>0</v>
      </c>
      <c r="BP723" s="22"/>
      <c r="BQ723" s="18"/>
      <c r="BR723" s="18"/>
      <c r="BS723" s="18"/>
      <c r="BT723" s="18"/>
      <c r="BU723" s="18"/>
      <c r="BV723" s="18"/>
      <c r="BW723" s="18"/>
      <c r="BX723" s="18"/>
      <c r="BY723" s="18"/>
    </row>
    <row r="724" s="18" customFormat="1">
      <c r="A724" s="19" t="s">
        <v>491</v>
      </c>
      <c r="B724" s="19" t="s">
        <v>26</v>
      </c>
      <c r="C724" s="19"/>
      <c r="D724" s="19"/>
      <c r="E724" s="19"/>
      <c r="F724" s="20" t="s">
        <v>27</v>
      </c>
      <c r="G724" s="21">
        <f>G738+G725</f>
        <v>136872.59999999998</v>
      </c>
      <c r="H724" s="21">
        <f>H738+H725</f>
        <v>132281.39999999999</v>
      </c>
      <c r="I724" s="21">
        <f>I738+I725</f>
        <v>132281.39999999999</v>
      </c>
      <c r="J724" s="21">
        <f>J738+J725</f>
        <v>0</v>
      </c>
      <c r="K724" s="21">
        <f>K738+K725</f>
        <v>0</v>
      </c>
      <c r="L724" s="21">
        <f>L738+L725</f>
        <v>0</v>
      </c>
      <c r="M724" s="21">
        <f t="shared" si="2407"/>
        <v>136872.59999999998</v>
      </c>
      <c r="N724" s="21">
        <f t="shared" si="2408"/>
        <v>132281.39999999999</v>
      </c>
      <c r="O724" s="21">
        <f t="shared" si="2409"/>
        <v>132281.39999999999</v>
      </c>
      <c r="P724" s="21">
        <f>P738+P725</f>
        <v>0</v>
      </c>
      <c r="Q724" s="21">
        <f>Q738+Q725</f>
        <v>0</v>
      </c>
      <c r="R724" s="21">
        <f>R738+R725</f>
        <v>0</v>
      </c>
      <c r="S724" s="21">
        <f>S738+S725</f>
        <v>0</v>
      </c>
      <c r="T724" s="21">
        <f>T738+T725</f>
        <v>0</v>
      </c>
      <c r="U724" s="21">
        <f>U738+U725</f>
        <v>0</v>
      </c>
      <c r="V724" s="21">
        <f>V738+V725</f>
        <v>0</v>
      </c>
      <c r="W724" s="21">
        <f>W738+W725</f>
        <v>0</v>
      </c>
      <c r="X724" s="21">
        <f>X738+X725</f>
        <v>0</v>
      </c>
      <c r="Y724" s="21">
        <f>Y738+Y725</f>
        <v>0</v>
      </c>
      <c r="Z724" s="21">
        <f>Z738+Z725</f>
        <v>0</v>
      </c>
      <c r="AA724" s="21">
        <f>AA738+AA725</f>
        <v>0</v>
      </c>
      <c r="AB724" s="21">
        <f>AB738+AB725</f>
        <v>0</v>
      </c>
      <c r="AC724" s="21">
        <f t="shared" si="2358"/>
        <v>136872.59999999998</v>
      </c>
      <c r="AD724" s="21">
        <f t="shared" si="2359"/>
        <v>132281.39999999999</v>
      </c>
      <c r="AE724" s="21">
        <f t="shared" si="2360"/>
        <v>132281.39999999999</v>
      </c>
      <c r="AF724" s="21">
        <f>AF738+AF725</f>
        <v>0</v>
      </c>
      <c r="AG724" s="21">
        <f t="shared" si="2361"/>
        <v>136872.59999999998</v>
      </c>
      <c r="AH724" s="21">
        <f t="shared" si="2362"/>
        <v>132281.39999999999</v>
      </c>
      <c r="AI724" s="21">
        <f t="shared" si="2363"/>
        <v>132281.39999999999</v>
      </c>
      <c r="AJ724" s="21">
        <f>AJ738+AJ725</f>
        <v>0</v>
      </c>
      <c r="AK724" s="21">
        <f>AK738+AK725</f>
        <v>-1901.9000000000001</v>
      </c>
      <c r="AL724" s="21">
        <f>AL738+AL725</f>
        <v>7402.1930000000011</v>
      </c>
      <c r="AM724" s="21">
        <f>AM738+AM725</f>
        <v>0</v>
      </c>
      <c r="AN724" s="21">
        <f>AN738+AN725</f>
        <v>0</v>
      </c>
      <c r="AO724" s="21">
        <f>AO738+AO725</f>
        <v>0</v>
      </c>
      <c r="AP724" s="21">
        <f>AP738+AP725</f>
        <v>0</v>
      </c>
      <c r="AQ724" s="21">
        <f>AQ738+AQ725</f>
        <v>0</v>
      </c>
      <c r="AR724" s="21">
        <f>AR738+AR725</f>
        <v>0</v>
      </c>
      <c r="AS724" s="21">
        <f t="shared" si="2352"/>
        <v>142372.89299999998</v>
      </c>
      <c r="AT724" s="21">
        <f t="shared" si="2353"/>
        <v>132281.39999999999</v>
      </c>
      <c r="AU724" s="21">
        <f t="shared" si="2354"/>
        <v>132281.39999999999</v>
      </c>
      <c r="AV724" s="21">
        <f>AV738+AV725</f>
        <v>-483.83300000000003</v>
      </c>
      <c r="AW724" s="21">
        <f>AW738+AW725</f>
        <v>0</v>
      </c>
      <c r="AX724" s="21">
        <f>AX738+AX725</f>
        <v>0</v>
      </c>
      <c r="AY724" s="21">
        <f t="shared" si="2355"/>
        <v>141889.05999999997</v>
      </c>
      <c r="AZ724" s="21">
        <f t="shared" si="2356"/>
        <v>132281.39999999999</v>
      </c>
      <c r="BA724" s="21">
        <f t="shared" si="2357"/>
        <v>132281.39999999999</v>
      </c>
      <c r="BB724" s="21">
        <f>BB738+BB725</f>
        <v>0</v>
      </c>
      <c r="BC724" s="21">
        <f>BC738+BC725</f>
        <v>0</v>
      </c>
      <c r="BD724" s="21">
        <f>BD738+BD725</f>
        <v>0</v>
      </c>
      <c r="BE724" s="21">
        <f>BE738+BE725</f>
        <v>0</v>
      </c>
      <c r="BF724" s="21">
        <f>BF738+BF725</f>
        <v>0</v>
      </c>
      <c r="BG724" s="21">
        <f>BG738+BG725</f>
        <v>0</v>
      </c>
      <c r="BH724" s="21">
        <f>BH738+BH725</f>
        <v>0</v>
      </c>
      <c r="BI724" s="21">
        <f>BI738+BI725</f>
        <v>0</v>
      </c>
      <c r="BJ724" s="21">
        <f>BJ738+BJ725</f>
        <v>0</v>
      </c>
      <c r="BK724" s="21">
        <f>BK738+BK725</f>
        <v>0</v>
      </c>
      <c r="BL724" s="21">
        <f t="shared" si="2349"/>
        <v>141889.05999999997</v>
      </c>
      <c r="BM724" s="21">
        <f t="shared" si="2350"/>
        <v>132281.39999999999</v>
      </c>
      <c r="BN724" s="21">
        <f t="shared" si="2351"/>
        <v>132281.39999999999</v>
      </c>
      <c r="BO724" s="21">
        <f>BO738+BO725</f>
        <v>0</v>
      </c>
      <c r="BP724" s="22"/>
      <c r="BQ724" s="18"/>
      <c r="BR724" s="18"/>
      <c r="BS724" s="18"/>
      <c r="BT724" s="18"/>
      <c r="BU724" s="18"/>
      <c r="BV724" s="18"/>
      <c r="BW724" s="18"/>
      <c r="BX724" s="18"/>
      <c r="BY724" s="18"/>
    </row>
    <row r="725" s="23" customFormat="1" ht="63">
      <c r="A725" s="24" t="s">
        <v>491</v>
      </c>
      <c r="B725" s="24" t="s">
        <v>26</v>
      </c>
      <c r="C725" s="24" t="s">
        <v>114</v>
      </c>
      <c r="D725" s="24"/>
      <c r="E725" s="24"/>
      <c r="F725" s="25" t="s">
        <v>431</v>
      </c>
      <c r="G725" s="26">
        <f>G726+G732</f>
        <v>107644.19999999998</v>
      </c>
      <c r="H725" s="26">
        <f>H726+H732</f>
        <v>110027.29999999999</v>
      </c>
      <c r="I725" s="26">
        <f>I726+I732</f>
        <v>110027.29999999999</v>
      </c>
      <c r="J725" s="26">
        <f>J726+J732</f>
        <v>0</v>
      </c>
      <c r="K725" s="26">
        <f>K726+K732</f>
        <v>0</v>
      </c>
      <c r="L725" s="26">
        <f>L726+L732</f>
        <v>0</v>
      </c>
      <c r="M725" s="26">
        <f t="shared" si="2407"/>
        <v>107644.19999999998</v>
      </c>
      <c r="N725" s="26">
        <f t="shared" si="2408"/>
        <v>110027.29999999999</v>
      </c>
      <c r="O725" s="26">
        <f t="shared" si="2409"/>
        <v>110027.29999999999</v>
      </c>
      <c r="P725" s="26">
        <f>P726+P732</f>
        <v>0</v>
      </c>
      <c r="Q725" s="26">
        <f>Q726+Q732</f>
        <v>0</v>
      </c>
      <c r="R725" s="26">
        <f>R726+R732</f>
        <v>0</v>
      </c>
      <c r="S725" s="26">
        <f>S726+S732</f>
        <v>0</v>
      </c>
      <c r="T725" s="26">
        <f>T726+T732</f>
        <v>0</v>
      </c>
      <c r="U725" s="26">
        <f>U726+U732</f>
        <v>0</v>
      </c>
      <c r="V725" s="26">
        <f>V726+V732</f>
        <v>0</v>
      </c>
      <c r="W725" s="26">
        <f>W726+W732</f>
        <v>0</v>
      </c>
      <c r="X725" s="26">
        <f>X726+X732</f>
        <v>0</v>
      </c>
      <c r="Y725" s="26">
        <f>Y726+Y732</f>
        <v>0</v>
      </c>
      <c r="Z725" s="26">
        <f>Z726+Z732</f>
        <v>0</v>
      </c>
      <c r="AA725" s="26">
        <f>AA726+AA732</f>
        <v>0</v>
      </c>
      <c r="AB725" s="26">
        <f>AB726+AB732</f>
        <v>0</v>
      </c>
      <c r="AC725" s="26">
        <f t="shared" si="2358"/>
        <v>107644.19999999998</v>
      </c>
      <c r="AD725" s="26">
        <f t="shared" si="2359"/>
        <v>110027.29999999999</v>
      </c>
      <c r="AE725" s="26">
        <f t="shared" si="2360"/>
        <v>110027.29999999999</v>
      </c>
      <c r="AF725" s="26">
        <f>AF726+AF732</f>
        <v>0</v>
      </c>
      <c r="AG725" s="26">
        <f t="shared" si="2361"/>
        <v>107644.19999999998</v>
      </c>
      <c r="AH725" s="26">
        <f t="shared" si="2362"/>
        <v>110027.29999999999</v>
      </c>
      <c r="AI725" s="26">
        <f t="shared" si="2363"/>
        <v>110027.29999999999</v>
      </c>
      <c r="AJ725" s="26">
        <f>AJ726+AJ732</f>
        <v>0</v>
      </c>
      <c r="AK725" s="26">
        <f>AK726+AK732</f>
        <v>0</v>
      </c>
      <c r="AL725" s="26">
        <f>AL726+AL732</f>
        <v>-1175</v>
      </c>
      <c r="AM725" s="26">
        <f>AM726+AM732</f>
        <v>0</v>
      </c>
      <c r="AN725" s="26">
        <f>AN726+AN732</f>
        <v>0</v>
      </c>
      <c r="AO725" s="26">
        <f>AO726+AO732</f>
        <v>0</v>
      </c>
      <c r="AP725" s="26">
        <f>AP726+AP732</f>
        <v>0</v>
      </c>
      <c r="AQ725" s="26">
        <f>AQ726+AQ732</f>
        <v>0</v>
      </c>
      <c r="AR725" s="26">
        <f>AR726+AR732</f>
        <v>0</v>
      </c>
      <c r="AS725" s="26">
        <f t="shared" si="2352"/>
        <v>106469.19999999998</v>
      </c>
      <c r="AT725" s="26">
        <f t="shared" si="2353"/>
        <v>110027.29999999999</v>
      </c>
      <c r="AU725" s="26">
        <f t="shared" si="2354"/>
        <v>110027.29999999999</v>
      </c>
      <c r="AV725" s="26">
        <f>AV726+AV732</f>
        <v>0</v>
      </c>
      <c r="AW725" s="26">
        <f>AW726+AW732</f>
        <v>0</v>
      </c>
      <c r="AX725" s="26">
        <f>AX726+AX732</f>
        <v>0</v>
      </c>
      <c r="AY725" s="26">
        <f t="shared" si="2355"/>
        <v>106469.19999999998</v>
      </c>
      <c r="AZ725" s="26">
        <f t="shared" si="2356"/>
        <v>110027.29999999999</v>
      </c>
      <c r="BA725" s="26">
        <f t="shared" si="2357"/>
        <v>110027.29999999999</v>
      </c>
      <c r="BB725" s="26">
        <f>BB726+BB732</f>
        <v>0</v>
      </c>
      <c r="BC725" s="26">
        <f>BC726+BC732</f>
        <v>0</v>
      </c>
      <c r="BD725" s="26">
        <f>BD726+BD732</f>
        <v>0</v>
      </c>
      <c r="BE725" s="26">
        <f>BE726+BE732</f>
        <v>0</v>
      </c>
      <c r="BF725" s="26">
        <f>BF726+BF732</f>
        <v>0</v>
      </c>
      <c r="BG725" s="26">
        <f>BG726+BG732</f>
        <v>0</v>
      </c>
      <c r="BH725" s="26">
        <f>BH726+BH732</f>
        <v>0</v>
      </c>
      <c r="BI725" s="26">
        <f>BI726+BI732</f>
        <v>0</v>
      </c>
      <c r="BJ725" s="26">
        <f>BJ726+BJ732</f>
        <v>0</v>
      </c>
      <c r="BK725" s="26">
        <f>BK726+BK732</f>
        <v>0</v>
      </c>
      <c r="BL725" s="26">
        <f t="shared" si="2349"/>
        <v>106469.19999999998</v>
      </c>
      <c r="BM725" s="26">
        <f t="shared" si="2350"/>
        <v>110027.29999999999</v>
      </c>
      <c r="BN725" s="26">
        <f t="shared" si="2351"/>
        <v>110027.29999999999</v>
      </c>
      <c r="BO725" s="26">
        <f>BO726+BO732</f>
        <v>0</v>
      </c>
      <c r="BP725" s="27"/>
      <c r="BQ725" s="23"/>
      <c r="BR725" s="23"/>
      <c r="BS725" s="23"/>
      <c r="BT725" s="23"/>
      <c r="BU725" s="23"/>
      <c r="BV725" s="23"/>
      <c r="BW725" s="23"/>
      <c r="BX725" s="23"/>
      <c r="BY725" s="23"/>
    </row>
    <row r="726" ht="47.25">
      <c r="A726" s="28" t="s">
        <v>491</v>
      </c>
      <c r="B726" s="28" t="s">
        <v>26</v>
      </c>
      <c r="C726" s="28" t="s">
        <v>114</v>
      </c>
      <c r="D726" s="28" t="s">
        <v>244</v>
      </c>
      <c r="E726" s="35"/>
      <c r="F726" s="29" t="s">
        <v>245</v>
      </c>
      <c r="G726" s="30">
        <f t="shared" ref="G726:G728" si="2453">G727</f>
        <v>14168.200000000001</v>
      </c>
      <c r="H726" s="30">
        <f t="shared" ref="H726:H728" si="2454">H727</f>
        <v>14553.4</v>
      </c>
      <c r="I726" s="30">
        <f t="shared" ref="I726:I728" si="2455">I727</f>
        <v>14553.4</v>
      </c>
      <c r="J726" s="30">
        <f t="shared" ref="J726:J728" si="2456">J727</f>
        <v>0</v>
      </c>
      <c r="K726" s="30">
        <f t="shared" ref="K726:K728" si="2457">K727</f>
        <v>0</v>
      </c>
      <c r="L726" s="30">
        <f t="shared" ref="L726:L728" si="2458">L727</f>
        <v>0</v>
      </c>
      <c r="M726" s="30">
        <f t="shared" si="2407"/>
        <v>14168.200000000001</v>
      </c>
      <c r="N726" s="30">
        <f t="shared" si="2408"/>
        <v>14553.4</v>
      </c>
      <c r="O726" s="30">
        <f t="shared" si="2409"/>
        <v>14553.4</v>
      </c>
      <c r="P726" s="30">
        <f t="shared" ref="P726:P728" si="2459">P727</f>
        <v>0</v>
      </c>
      <c r="Q726" s="30">
        <f t="shared" ref="Q726:Q728" si="2460">Q727</f>
        <v>0</v>
      </c>
      <c r="R726" s="30">
        <f t="shared" ref="R726:R728" si="2461">R727</f>
        <v>0</v>
      </c>
      <c r="S726" s="30">
        <f t="shared" ref="S726:S728" si="2462">S727</f>
        <v>0</v>
      </c>
      <c r="T726" s="30">
        <f t="shared" ref="T726:T728" si="2463">T727</f>
        <v>0</v>
      </c>
      <c r="U726" s="30">
        <f t="shared" ref="U726:U728" si="2464">U727</f>
        <v>0</v>
      </c>
      <c r="V726" s="30">
        <f t="shared" ref="V726:V728" si="2465">V727</f>
        <v>0</v>
      </c>
      <c r="W726" s="30">
        <f t="shared" ref="W726:W728" si="2466">W727</f>
        <v>0</v>
      </c>
      <c r="X726" s="30">
        <f t="shared" ref="X726:X728" si="2467">X727</f>
        <v>0</v>
      </c>
      <c r="Y726" s="30">
        <f t="shared" ref="Y726:Y728" si="2468">Y727</f>
        <v>0</v>
      </c>
      <c r="Z726" s="30">
        <f t="shared" ref="Z726:Z728" si="2469">Z727</f>
        <v>0</v>
      </c>
      <c r="AA726" s="30">
        <f t="shared" ref="AA726:AA728" si="2470">AA727</f>
        <v>0</v>
      </c>
      <c r="AB726" s="30">
        <f t="shared" ref="AB726:AB728" si="2471">AB727</f>
        <v>0</v>
      </c>
      <c r="AC726" s="30">
        <f t="shared" si="2358"/>
        <v>14168.200000000001</v>
      </c>
      <c r="AD726" s="30">
        <f t="shared" si="2359"/>
        <v>14553.4</v>
      </c>
      <c r="AE726" s="30">
        <f t="shared" si="2360"/>
        <v>14553.4</v>
      </c>
      <c r="AF726" s="30">
        <f t="shared" ref="AF726:AF728" si="2472">AF727</f>
        <v>0</v>
      </c>
      <c r="AG726" s="30">
        <f t="shared" si="2361"/>
        <v>14168.200000000001</v>
      </c>
      <c r="AH726" s="30">
        <f t="shared" si="2362"/>
        <v>14553.4</v>
      </c>
      <c r="AI726" s="30">
        <f t="shared" si="2363"/>
        <v>14553.4</v>
      </c>
      <c r="AJ726" s="30">
        <f t="shared" ref="AJ726:AJ728" si="2473">AJ727</f>
        <v>0</v>
      </c>
      <c r="AK726" s="30">
        <f t="shared" ref="AK726:AK728" si="2474">AK727</f>
        <v>0</v>
      </c>
      <c r="AL726" s="30">
        <f t="shared" ref="AL726:AL728" si="2475">AL727</f>
        <v>0</v>
      </c>
      <c r="AM726" s="30">
        <f t="shared" ref="AM726:AM728" si="2476">AM727</f>
        <v>0</v>
      </c>
      <c r="AN726" s="30">
        <f t="shared" ref="AN726:AN728" si="2477">AN727</f>
        <v>0</v>
      </c>
      <c r="AO726" s="30">
        <f t="shared" ref="AO726:AO728" si="2478">AO727</f>
        <v>0</v>
      </c>
      <c r="AP726" s="30">
        <f t="shared" ref="AP726:AP728" si="2479">AP727</f>
        <v>0</v>
      </c>
      <c r="AQ726" s="30">
        <f t="shared" ref="AQ726:AQ728" si="2480">AQ727</f>
        <v>0</v>
      </c>
      <c r="AR726" s="30">
        <f t="shared" ref="AR726:AR728" si="2481">AR727</f>
        <v>0</v>
      </c>
      <c r="AS726" s="30">
        <f t="shared" si="2352"/>
        <v>14168.200000000001</v>
      </c>
      <c r="AT726" s="30">
        <f t="shared" si="2353"/>
        <v>14553.4</v>
      </c>
      <c r="AU726" s="30">
        <f t="shared" si="2354"/>
        <v>14553.4</v>
      </c>
      <c r="AV726" s="30">
        <f t="shared" ref="AV726:AV728" si="2482">AV727</f>
        <v>0</v>
      </c>
      <c r="AW726" s="30">
        <f t="shared" ref="AW726:AW728" si="2483">AW727</f>
        <v>0</v>
      </c>
      <c r="AX726" s="30">
        <f t="shared" ref="AX726:AX728" si="2484">AX727</f>
        <v>0</v>
      </c>
      <c r="AY726" s="30">
        <f t="shared" si="2355"/>
        <v>14168.200000000001</v>
      </c>
      <c r="AZ726" s="30">
        <f t="shared" si="2356"/>
        <v>14553.4</v>
      </c>
      <c r="BA726" s="30">
        <f t="shared" si="2357"/>
        <v>14553.4</v>
      </c>
      <c r="BB726" s="30">
        <f t="shared" ref="BB726:BB728" si="2485">BB727</f>
        <v>0</v>
      </c>
      <c r="BC726" s="30">
        <f t="shared" ref="BC726:BC728" si="2486">BC727</f>
        <v>0</v>
      </c>
      <c r="BD726" s="30">
        <f t="shared" ref="BD726:BD728" si="2487">BD727</f>
        <v>0</v>
      </c>
      <c r="BE726" s="30">
        <f t="shared" ref="BE726:BE728" si="2488">BE727</f>
        <v>0</v>
      </c>
      <c r="BF726" s="30">
        <f t="shared" ref="BF726:BF728" si="2489">BF727</f>
        <v>0</v>
      </c>
      <c r="BG726" s="30">
        <f t="shared" ref="BG726:BG728" si="2490">BG727</f>
        <v>0</v>
      </c>
      <c r="BH726" s="30">
        <f t="shared" ref="BH726:BH728" si="2491">BH727</f>
        <v>0</v>
      </c>
      <c r="BI726" s="30">
        <f t="shared" ref="BI726:BI728" si="2492">BI727</f>
        <v>0</v>
      </c>
      <c r="BJ726" s="30">
        <f t="shared" ref="BJ726:BJ728" si="2493">BJ727</f>
        <v>0</v>
      </c>
      <c r="BK726" s="30">
        <f t="shared" ref="BK726:BK728" si="2494">BK727</f>
        <v>0</v>
      </c>
      <c r="BL726" s="30">
        <f t="shared" si="2349"/>
        <v>14168.200000000001</v>
      </c>
      <c r="BM726" s="30">
        <f t="shared" si="2350"/>
        <v>14553.4</v>
      </c>
      <c r="BN726" s="30">
        <f t="shared" si="2351"/>
        <v>14553.4</v>
      </c>
      <c r="BO726" s="30">
        <f t="shared" ref="BO726:BO728" si="2495">BO727</f>
        <v>0</v>
      </c>
      <c r="BP726" s="31"/>
      <c r="BQ726" s="1"/>
      <c r="BR726" s="1"/>
      <c r="BS726" s="1"/>
      <c r="BT726" s="1"/>
      <c r="BU726" s="1"/>
      <c r="BV726" s="1"/>
      <c r="BW726" s="1"/>
      <c r="BX726" s="1"/>
      <c r="BY726" s="1"/>
    </row>
    <row r="727">
      <c r="A727" s="28" t="s">
        <v>491</v>
      </c>
      <c r="B727" s="28" t="s">
        <v>26</v>
      </c>
      <c r="C727" s="28" t="s">
        <v>114</v>
      </c>
      <c r="D727" s="28" t="s">
        <v>246</v>
      </c>
      <c r="E727" s="35"/>
      <c r="F727" s="29" t="s">
        <v>33</v>
      </c>
      <c r="G727" s="30">
        <f t="shared" si="2453"/>
        <v>14168.200000000001</v>
      </c>
      <c r="H727" s="30">
        <f t="shared" si="2454"/>
        <v>14553.4</v>
      </c>
      <c r="I727" s="30">
        <f t="shared" si="2455"/>
        <v>14553.4</v>
      </c>
      <c r="J727" s="30">
        <f t="shared" si="2456"/>
        <v>0</v>
      </c>
      <c r="K727" s="30">
        <f t="shared" si="2457"/>
        <v>0</v>
      </c>
      <c r="L727" s="30">
        <f t="shared" si="2458"/>
        <v>0</v>
      </c>
      <c r="M727" s="30">
        <f t="shared" si="2407"/>
        <v>14168.200000000001</v>
      </c>
      <c r="N727" s="30">
        <f t="shared" si="2408"/>
        <v>14553.4</v>
      </c>
      <c r="O727" s="30">
        <f t="shared" si="2409"/>
        <v>14553.4</v>
      </c>
      <c r="P727" s="30">
        <f t="shared" si="2459"/>
        <v>0</v>
      </c>
      <c r="Q727" s="30">
        <f t="shared" si="2460"/>
        <v>0</v>
      </c>
      <c r="R727" s="30">
        <f t="shared" si="2461"/>
        <v>0</v>
      </c>
      <c r="S727" s="30">
        <f t="shared" si="2462"/>
        <v>0</v>
      </c>
      <c r="T727" s="30">
        <f t="shared" si="2463"/>
        <v>0</v>
      </c>
      <c r="U727" s="30">
        <f t="shared" si="2464"/>
        <v>0</v>
      </c>
      <c r="V727" s="30">
        <f t="shared" si="2465"/>
        <v>0</v>
      </c>
      <c r="W727" s="30">
        <f t="shared" si="2466"/>
        <v>0</v>
      </c>
      <c r="X727" s="30">
        <f t="shared" si="2467"/>
        <v>0</v>
      </c>
      <c r="Y727" s="30">
        <f t="shared" si="2468"/>
        <v>0</v>
      </c>
      <c r="Z727" s="30">
        <f t="shared" si="2469"/>
        <v>0</v>
      </c>
      <c r="AA727" s="30">
        <f t="shared" si="2470"/>
        <v>0</v>
      </c>
      <c r="AB727" s="30">
        <f t="shared" si="2471"/>
        <v>0</v>
      </c>
      <c r="AC727" s="30">
        <f t="shared" si="2358"/>
        <v>14168.200000000001</v>
      </c>
      <c r="AD727" s="30">
        <f t="shared" si="2359"/>
        <v>14553.4</v>
      </c>
      <c r="AE727" s="30">
        <f t="shared" si="2360"/>
        <v>14553.4</v>
      </c>
      <c r="AF727" s="30">
        <f t="shared" si="2472"/>
        <v>0</v>
      </c>
      <c r="AG727" s="30">
        <f t="shared" si="2361"/>
        <v>14168.200000000001</v>
      </c>
      <c r="AH727" s="30">
        <f t="shared" si="2362"/>
        <v>14553.4</v>
      </c>
      <c r="AI727" s="30">
        <f t="shared" si="2363"/>
        <v>14553.4</v>
      </c>
      <c r="AJ727" s="30">
        <f t="shared" si="2473"/>
        <v>0</v>
      </c>
      <c r="AK727" s="30">
        <f t="shared" si="2474"/>
        <v>0</v>
      </c>
      <c r="AL727" s="30">
        <f t="shared" si="2475"/>
        <v>0</v>
      </c>
      <c r="AM727" s="30">
        <f t="shared" si="2476"/>
        <v>0</v>
      </c>
      <c r="AN727" s="30">
        <f t="shared" si="2477"/>
        <v>0</v>
      </c>
      <c r="AO727" s="30">
        <f t="shared" si="2478"/>
        <v>0</v>
      </c>
      <c r="AP727" s="30">
        <f t="shared" si="2479"/>
        <v>0</v>
      </c>
      <c r="AQ727" s="30">
        <f t="shared" si="2480"/>
        <v>0</v>
      </c>
      <c r="AR727" s="30">
        <f t="shared" si="2481"/>
        <v>0</v>
      </c>
      <c r="AS727" s="30">
        <f t="shared" si="2352"/>
        <v>14168.200000000001</v>
      </c>
      <c r="AT727" s="30">
        <f t="shared" si="2353"/>
        <v>14553.4</v>
      </c>
      <c r="AU727" s="30">
        <f t="shared" si="2354"/>
        <v>14553.4</v>
      </c>
      <c r="AV727" s="30">
        <f t="shared" si="2482"/>
        <v>0</v>
      </c>
      <c r="AW727" s="30">
        <f t="shared" si="2483"/>
        <v>0</v>
      </c>
      <c r="AX727" s="30">
        <f t="shared" si="2484"/>
        <v>0</v>
      </c>
      <c r="AY727" s="30">
        <f t="shared" si="2355"/>
        <v>14168.200000000001</v>
      </c>
      <c r="AZ727" s="30">
        <f t="shared" si="2356"/>
        <v>14553.4</v>
      </c>
      <c r="BA727" s="30">
        <f t="shared" si="2357"/>
        <v>14553.4</v>
      </c>
      <c r="BB727" s="30">
        <f t="shared" si="2485"/>
        <v>0</v>
      </c>
      <c r="BC727" s="30">
        <f t="shared" si="2486"/>
        <v>0</v>
      </c>
      <c r="BD727" s="30">
        <f t="shared" si="2487"/>
        <v>0</v>
      </c>
      <c r="BE727" s="30">
        <f t="shared" si="2488"/>
        <v>0</v>
      </c>
      <c r="BF727" s="30">
        <f t="shared" si="2489"/>
        <v>0</v>
      </c>
      <c r="BG727" s="30">
        <f t="shared" si="2490"/>
        <v>0</v>
      </c>
      <c r="BH727" s="30">
        <f t="shared" si="2491"/>
        <v>0</v>
      </c>
      <c r="BI727" s="30">
        <f t="shared" si="2492"/>
        <v>0</v>
      </c>
      <c r="BJ727" s="30">
        <f t="shared" si="2493"/>
        <v>0</v>
      </c>
      <c r="BK727" s="30">
        <f t="shared" si="2494"/>
        <v>0</v>
      </c>
      <c r="BL727" s="30">
        <f t="shared" si="2349"/>
        <v>14168.200000000001</v>
      </c>
      <c r="BM727" s="30">
        <f t="shared" si="2350"/>
        <v>14553.4</v>
      </c>
      <c r="BN727" s="30">
        <f t="shared" si="2351"/>
        <v>14553.4</v>
      </c>
      <c r="BO727" s="30">
        <f t="shared" si="2495"/>
        <v>0</v>
      </c>
      <c r="BP727" s="31"/>
      <c r="BQ727" s="1"/>
      <c r="BR727" s="1"/>
      <c r="BS727" s="1"/>
      <c r="BT727" s="1"/>
      <c r="BU727" s="1"/>
      <c r="BV727" s="1"/>
      <c r="BW727" s="1"/>
      <c r="BX727" s="1"/>
      <c r="BY727" s="1"/>
    </row>
    <row r="728" ht="78.75">
      <c r="A728" s="28" t="s">
        <v>491</v>
      </c>
      <c r="B728" s="28" t="s">
        <v>26</v>
      </c>
      <c r="C728" s="28" t="s">
        <v>114</v>
      </c>
      <c r="D728" s="28" t="s">
        <v>432</v>
      </c>
      <c r="E728" s="35"/>
      <c r="F728" s="29" t="s">
        <v>433</v>
      </c>
      <c r="G728" s="30">
        <f t="shared" si="2453"/>
        <v>14168.200000000001</v>
      </c>
      <c r="H728" s="30">
        <f t="shared" si="2454"/>
        <v>14553.4</v>
      </c>
      <c r="I728" s="30">
        <f t="shared" si="2455"/>
        <v>14553.4</v>
      </c>
      <c r="J728" s="30">
        <f t="shared" si="2456"/>
        <v>0</v>
      </c>
      <c r="K728" s="30">
        <f t="shared" si="2457"/>
        <v>0</v>
      </c>
      <c r="L728" s="30">
        <f t="shared" si="2458"/>
        <v>0</v>
      </c>
      <c r="M728" s="30">
        <f t="shared" si="2407"/>
        <v>14168.200000000001</v>
      </c>
      <c r="N728" s="30">
        <f t="shared" si="2408"/>
        <v>14553.4</v>
      </c>
      <c r="O728" s="30">
        <f t="shared" si="2409"/>
        <v>14553.4</v>
      </c>
      <c r="P728" s="30">
        <f t="shared" si="2459"/>
        <v>0</v>
      </c>
      <c r="Q728" s="30">
        <f t="shared" si="2460"/>
        <v>0</v>
      </c>
      <c r="R728" s="30">
        <f t="shared" si="2461"/>
        <v>0</v>
      </c>
      <c r="S728" s="30">
        <f t="shared" si="2462"/>
        <v>0</v>
      </c>
      <c r="T728" s="30">
        <f t="shared" si="2463"/>
        <v>0</v>
      </c>
      <c r="U728" s="30">
        <f t="shared" si="2464"/>
        <v>0</v>
      </c>
      <c r="V728" s="30">
        <f t="shared" si="2465"/>
        <v>0</v>
      </c>
      <c r="W728" s="30">
        <f t="shared" si="2466"/>
        <v>0</v>
      </c>
      <c r="X728" s="30">
        <f t="shared" si="2467"/>
        <v>0</v>
      </c>
      <c r="Y728" s="30">
        <f t="shared" si="2468"/>
        <v>0</v>
      </c>
      <c r="Z728" s="30">
        <f t="shared" si="2469"/>
        <v>0</v>
      </c>
      <c r="AA728" s="30">
        <f t="shared" si="2470"/>
        <v>0</v>
      </c>
      <c r="AB728" s="30">
        <f t="shared" si="2471"/>
        <v>0</v>
      </c>
      <c r="AC728" s="30">
        <f t="shared" si="2358"/>
        <v>14168.200000000001</v>
      </c>
      <c r="AD728" s="30">
        <f t="shared" si="2359"/>
        <v>14553.4</v>
      </c>
      <c r="AE728" s="30">
        <f t="shared" si="2360"/>
        <v>14553.4</v>
      </c>
      <c r="AF728" s="30">
        <f t="shared" si="2472"/>
        <v>0</v>
      </c>
      <c r="AG728" s="30">
        <f t="shared" si="2361"/>
        <v>14168.200000000001</v>
      </c>
      <c r="AH728" s="30">
        <f t="shared" si="2362"/>
        <v>14553.4</v>
      </c>
      <c r="AI728" s="30">
        <f t="shared" si="2363"/>
        <v>14553.4</v>
      </c>
      <c r="AJ728" s="30">
        <f t="shared" si="2473"/>
        <v>0</v>
      </c>
      <c r="AK728" s="30">
        <f t="shared" si="2474"/>
        <v>0</v>
      </c>
      <c r="AL728" s="30">
        <f t="shared" si="2475"/>
        <v>0</v>
      </c>
      <c r="AM728" s="30">
        <f t="shared" si="2476"/>
        <v>0</v>
      </c>
      <c r="AN728" s="30">
        <f t="shared" si="2477"/>
        <v>0</v>
      </c>
      <c r="AO728" s="30">
        <f t="shared" si="2478"/>
        <v>0</v>
      </c>
      <c r="AP728" s="30">
        <f t="shared" si="2479"/>
        <v>0</v>
      </c>
      <c r="AQ728" s="30">
        <f t="shared" si="2480"/>
        <v>0</v>
      </c>
      <c r="AR728" s="30">
        <f t="shared" si="2481"/>
        <v>0</v>
      </c>
      <c r="AS728" s="30">
        <f t="shared" si="2352"/>
        <v>14168.200000000001</v>
      </c>
      <c r="AT728" s="30">
        <f t="shared" si="2353"/>
        <v>14553.4</v>
      </c>
      <c r="AU728" s="30">
        <f t="shared" si="2354"/>
        <v>14553.4</v>
      </c>
      <c r="AV728" s="30">
        <f t="shared" si="2482"/>
        <v>0</v>
      </c>
      <c r="AW728" s="30">
        <f t="shared" si="2483"/>
        <v>0</v>
      </c>
      <c r="AX728" s="30">
        <f t="shared" si="2484"/>
        <v>0</v>
      </c>
      <c r="AY728" s="30">
        <f t="shared" si="2355"/>
        <v>14168.200000000001</v>
      </c>
      <c r="AZ728" s="30">
        <f t="shared" si="2356"/>
        <v>14553.4</v>
      </c>
      <c r="BA728" s="30">
        <f t="shared" si="2357"/>
        <v>14553.4</v>
      </c>
      <c r="BB728" s="30">
        <f t="shared" si="2485"/>
        <v>0</v>
      </c>
      <c r="BC728" s="30">
        <f t="shared" si="2486"/>
        <v>0</v>
      </c>
      <c r="BD728" s="30">
        <f t="shared" si="2487"/>
        <v>0</v>
      </c>
      <c r="BE728" s="30">
        <f t="shared" si="2488"/>
        <v>0</v>
      </c>
      <c r="BF728" s="30">
        <f t="shared" si="2489"/>
        <v>0</v>
      </c>
      <c r="BG728" s="30">
        <f t="shared" si="2490"/>
        <v>0</v>
      </c>
      <c r="BH728" s="30">
        <f t="shared" si="2491"/>
        <v>0</v>
      </c>
      <c r="BI728" s="30">
        <f t="shared" si="2492"/>
        <v>0</v>
      </c>
      <c r="BJ728" s="30">
        <f t="shared" si="2493"/>
        <v>0</v>
      </c>
      <c r="BK728" s="30">
        <f t="shared" si="2494"/>
        <v>0</v>
      </c>
      <c r="BL728" s="30">
        <f t="shared" si="2349"/>
        <v>14168.200000000001</v>
      </c>
      <c r="BM728" s="30">
        <f t="shared" si="2350"/>
        <v>14553.4</v>
      </c>
      <c r="BN728" s="30">
        <f t="shared" si="2351"/>
        <v>14553.4</v>
      </c>
      <c r="BO728" s="30">
        <f t="shared" si="2495"/>
        <v>0</v>
      </c>
      <c r="BP728" s="31"/>
      <c r="BQ728" s="1"/>
      <c r="BR728" s="1"/>
      <c r="BS728" s="1"/>
      <c r="BT728" s="1"/>
      <c r="BU728" s="1"/>
      <c r="BV728" s="1"/>
      <c r="BW728" s="1"/>
      <c r="BX728" s="1"/>
      <c r="BY728" s="1"/>
    </row>
    <row r="729" ht="47.25">
      <c r="A729" s="28" t="s">
        <v>491</v>
      </c>
      <c r="B729" s="28" t="s">
        <v>26</v>
      </c>
      <c r="C729" s="28" t="s">
        <v>114</v>
      </c>
      <c r="D729" s="28" t="s">
        <v>434</v>
      </c>
      <c r="E729" s="35"/>
      <c r="F729" s="29" t="s">
        <v>435</v>
      </c>
      <c r="G729" s="30">
        <f>G730+G731</f>
        <v>14168.200000000001</v>
      </c>
      <c r="H729" s="30">
        <f>H730+H731</f>
        <v>14553.4</v>
      </c>
      <c r="I729" s="30">
        <f>I730+I731</f>
        <v>14553.4</v>
      </c>
      <c r="J729" s="30">
        <f>J730+J731</f>
        <v>0</v>
      </c>
      <c r="K729" s="30">
        <f>K730+K731</f>
        <v>0</v>
      </c>
      <c r="L729" s="30">
        <f>L730+L731</f>
        <v>0</v>
      </c>
      <c r="M729" s="30">
        <f t="shared" si="2407"/>
        <v>14168.200000000001</v>
      </c>
      <c r="N729" s="30">
        <f t="shared" si="2408"/>
        <v>14553.4</v>
      </c>
      <c r="O729" s="30">
        <f t="shared" si="2409"/>
        <v>14553.4</v>
      </c>
      <c r="P729" s="30">
        <f>P730+P731</f>
        <v>0</v>
      </c>
      <c r="Q729" s="30">
        <f>Q730+Q731</f>
        <v>0</v>
      </c>
      <c r="R729" s="30">
        <f>R730+R731</f>
        <v>0</v>
      </c>
      <c r="S729" s="30">
        <f>S730+S731</f>
        <v>0</v>
      </c>
      <c r="T729" s="30">
        <f>T730+T731</f>
        <v>0</v>
      </c>
      <c r="U729" s="30">
        <f>U730+U731</f>
        <v>0</v>
      </c>
      <c r="V729" s="30">
        <f>V730+V731</f>
        <v>0</v>
      </c>
      <c r="W729" s="30">
        <f>W730+W731</f>
        <v>0</v>
      </c>
      <c r="X729" s="30">
        <f>X730+X731</f>
        <v>0</v>
      </c>
      <c r="Y729" s="30">
        <f>Y730+Y731</f>
        <v>0</v>
      </c>
      <c r="Z729" s="30">
        <f>Z730+Z731</f>
        <v>0</v>
      </c>
      <c r="AA729" s="30">
        <f>AA730+AA731</f>
        <v>0</v>
      </c>
      <c r="AB729" s="30">
        <f>AB730+AB731</f>
        <v>0</v>
      </c>
      <c r="AC729" s="30">
        <f t="shared" si="2358"/>
        <v>14168.200000000001</v>
      </c>
      <c r="AD729" s="30">
        <f t="shared" si="2359"/>
        <v>14553.4</v>
      </c>
      <c r="AE729" s="30">
        <f t="shared" si="2360"/>
        <v>14553.4</v>
      </c>
      <c r="AF729" s="30">
        <f>AF730+AF731</f>
        <v>0</v>
      </c>
      <c r="AG729" s="30">
        <f t="shared" si="2361"/>
        <v>14168.200000000001</v>
      </c>
      <c r="AH729" s="30">
        <f t="shared" si="2362"/>
        <v>14553.4</v>
      </c>
      <c r="AI729" s="30">
        <f t="shared" si="2363"/>
        <v>14553.4</v>
      </c>
      <c r="AJ729" s="30">
        <f>AJ730+AJ731</f>
        <v>0</v>
      </c>
      <c r="AK729" s="30">
        <f>AK730+AK731</f>
        <v>0</v>
      </c>
      <c r="AL729" s="30">
        <f>AL730+AL731</f>
        <v>0</v>
      </c>
      <c r="AM729" s="30">
        <f>AM730+AM731</f>
        <v>0</v>
      </c>
      <c r="AN729" s="30">
        <f>AN730+AN731</f>
        <v>0</v>
      </c>
      <c r="AO729" s="30">
        <f>AO730+AO731</f>
        <v>0</v>
      </c>
      <c r="AP729" s="30">
        <f>AP730+AP731</f>
        <v>0</v>
      </c>
      <c r="AQ729" s="30">
        <f>AQ730+AQ731</f>
        <v>0</v>
      </c>
      <c r="AR729" s="30">
        <f>AR730+AR731</f>
        <v>0</v>
      </c>
      <c r="AS729" s="30">
        <f t="shared" si="2352"/>
        <v>14168.200000000001</v>
      </c>
      <c r="AT729" s="30">
        <f t="shared" si="2353"/>
        <v>14553.4</v>
      </c>
      <c r="AU729" s="30">
        <f t="shared" si="2354"/>
        <v>14553.4</v>
      </c>
      <c r="AV729" s="30">
        <f>AV730+AV731</f>
        <v>0</v>
      </c>
      <c r="AW729" s="30">
        <f>AW730+AW731</f>
        <v>0</v>
      </c>
      <c r="AX729" s="30">
        <f>AX730+AX731</f>
        <v>0</v>
      </c>
      <c r="AY729" s="30">
        <f t="shared" si="2355"/>
        <v>14168.200000000001</v>
      </c>
      <c r="AZ729" s="30">
        <f t="shared" si="2356"/>
        <v>14553.4</v>
      </c>
      <c r="BA729" s="30">
        <f t="shared" si="2357"/>
        <v>14553.4</v>
      </c>
      <c r="BB729" s="30">
        <f>BB730+BB731</f>
        <v>0</v>
      </c>
      <c r="BC729" s="30">
        <f>BC730+BC731</f>
        <v>0</v>
      </c>
      <c r="BD729" s="30">
        <f>BD730+BD731</f>
        <v>0</v>
      </c>
      <c r="BE729" s="30">
        <f>BE730+BE731</f>
        <v>0</v>
      </c>
      <c r="BF729" s="30">
        <f>BF730+BF731</f>
        <v>0</v>
      </c>
      <c r="BG729" s="30">
        <f>BG730+BG731</f>
        <v>0</v>
      </c>
      <c r="BH729" s="30">
        <f>BH730+BH731</f>
        <v>0</v>
      </c>
      <c r="BI729" s="30">
        <f>BI730+BI731</f>
        <v>0</v>
      </c>
      <c r="BJ729" s="30">
        <f>BJ730+BJ731</f>
        <v>0</v>
      </c>
      <c r="BK729" s="30">
        <f>BK730+BK731</f>
        <v>0</v>
      </c>
      <c r="BL729" s="30">
        <f t="shared" si="2349"/>
        <v>14168.200000000001</v>
      </c>
      <c r="BM729" s="30">
        <f t="shared" si="2350"/>
        <v>14553.4</v>
      </c>
      <c r="BN729" s="30">
        <f t="shared" si="2351"/>
        <v>14553.4</v>
      </c>
      <c r="BO729" s="30">
        <f>BO730+BO731</f>
        <v>0</v>
      </c>
      <c r="BP729" s="31"/>
      <c r="BQ729" s="1"/>
      <c r="BR729" s="1"/>
      <c r="BS729" s="1"/>
      <c r="BT729" s="1"/>
      <c r="BU729" s="1"/>
      <c r="BV729" s="1"/>
      <c r="BW729" s="1"/>
      <c r="BX729" s="1"/>
      <c r="BY729" s="1"/>
    </row>
    <row r="730" ht="78.75">
      <c r="A730" s="28" t="s">
        <v>491</v>
      </c>
      <c r="B730" s="28" t="s">
        <v>26</v>
      </c>
      <c r="C730" s="28" t="s">
        <v>114</v>
      </c>
      <c r="D730" s="28" t="s">
        <v>434</v>
      </c>
      <c r="E730" s="28" t="s">
        <v>50</v>
      </c>
      <c r="F730" s="29" t="s">
        <v>51</v>
      </c>
      <c r="G730" s="30">
        <v>13519.700000000001</v>
      </c>
      <c r="H730" s="30">
        <v>13900.5</v>
      </c>
      <c r="I730" s="30">
        <v>13900.5</v>
      </c>
      <c r="J730" s="30"/>
      <c r="K730" s="30"/>
      <c r="L730" s="30"/>
      <c r="M730" s="30">
        <f t="shared" si="2407"/>
        <v>13519.700000000001</v>
      </c>
      <c r="N730" s="30">
        <f t="shared" si="2408"/>
        <v>13900.5</v>
      </c>
      <c r="O730" s="30">
        <f t="shared" si="2409"/>
        <v>13900.5</v>
      </c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>
        <f t="shared" si="2358"/>
        <v>13519.700000000001</v>
      </c>
      <c r="AD730" s="30">
        <f t="shared" si="2359"/>
        <v>13900.5</v>
      </c>
      <c r="AE730" s="30">
        <f t="shared" si="2360"/>
        <v>13900.5</v>
      </c>
      <c r="AF730" s="30"/>
      <c r="AG730" s="30">
        <f t="shared" si="2361"/>
        <v>13519.700000000001</v>
      </c>
      <c r="AH730" s="30">
        <f t="shared" si="2362"/>
        <v>13900.5</v>
      </c>
      <c r="AI730" s="30">
        <f t="shared" si="2363"/>
        <v>13900.5</v>
      </c>
      <c r="AJ730" s="30"/>
      <c r="AK730" s="30"/>
      <c r="AL730" s="30"/>
      <c r="AM730" s="30"/>
      <c r="AN730" s="30"/>
      <c r="AO730" s="30"/>
      <c r="AP730" s="30"/>
      <c r="AQ730" s="30"/>
      <c r="AR730" s="30"/>
      <c r="AS730" s="30">
        <f t="shared" si="2352"/>
        <v>13519.700000000001</v>
      </c>
      <c r="AT730" s="30">
        <f t="shared" si="2353"/>
        <v>13900.5</v>
      </c>
      <c r="AU730" s="30">
        <f t="shared" si="2354"/>
        <v>13900.5</v>
      </c>
      <c r="AV730" s="30"/>
      <c r="AW730" s="30"/>
      <c r="AX730" s="30"/>
      <c r="AY730" s="30">
        <f t="shared" si="2355"/>
        <v>13519.700000000001</v>
      </c>
      <c r="AZ730" s="30">
        <f t="shared" si="2356"/>
        <v>13900.5</v>
      </c>
      <c r="BA730" s="30">
        <f t="shared" si="2357"/>
        <v>13900.5</v>
      </c>
      <c r="BB730" s="30"/>
      <c r="BC730" s="30"/>
      <c r="BD730" s="30"/>
      <c r="BE730" s="30"/>
      <c r="BF730" s="30"/>
      <c r="BG730" s="30"/>
      <c r="BH730" s="30"/>
      <c r="BI730" s="30"/>
      <c r="BJ730" s="30"/>
      <c r="BK730" s="30"/>
      <c r="BL730" s="30">
        <f t="shared" si="2349"/>
        <v>13519.700000000001</v>
      </c>
      <c r="BM730" s="30">
        <f t="shared" si="2350"/>
        <v>13900.5</v>
      </c>
      <c r="BN730" s="30">
        <f t="shared" si="2351"/>
        <v>13900.5</v>
      </c>
      <c r="BO730" s="30"/>
      <c r="BP730" s="31"/>
      <c r="BQ730" s="1"/>
      <c r="BR730" s="1"/>
      <c r="BS730" s="1"/>
      <c r="BT730" s="1"/>
      <c r="BU730" s="1"/>
      <c r="BV730" s="1"/>
      <c r="BW730" s="1"/>
      <c r="BX730" s="1"/>
      <c r="BY730" s="1"/>
    </row>
    <row r="731" ht="31.5">
      <c r="A731" s="28" t="s">
        <v>491</v>
      </c>
      <c r="B731" s="28" t="s">
        <v>26</v>
      </c>
      <c r="C731" s="28" t="s">
        <v>114</v>
      </c>
      <c r="D731" s="28" t="s">
        <v>434</v>
      </c>
      <c r="E731" s="28" t="s">
        <v>38</v>
      </c>
      <c r="F731" s="29" t="s">
        <v>39</v>
      </c>
      <c r="G731" s="30">
        <v>648.5</v>
      </c>
      <c r="H731" s="30">
        <v>652.89999999999998</v>
      </c>
      <c r="I731" s="30">
        <v>652.89999999999998</v>
      </c>
      <c r="J731" s="30"/>
      <c r="K731" s="30"/>
      <c r="L731" s="30"/>
      <c r="M731" s="30">
        <f t="shared" si="2407"/>
        <v>648.5</v>
      </c>
      <c r="N731" s="30">
        <f t="shared" si="2408"/>
        <v>652.89999999999998</v>
      </c>
      <c r="O731" s="30">
        <f t="shared" si="2409"/>
        <v>652.89999999999998</v>
      </c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>
        <f t="shared" si="2358"/>
        <v>648.5</v>
      </c>
      <c r="AD731" s="30">
        <f t="shared" si="2359"/>
        <v>652.89999999999998</v>
      </c>
      <c r="AE731" s="30">
        <f t="shared" si="2360"/>
        <v>652.89999999999998</v>
      </c>
      <c r="AF731" s="30"/>
      <c r="AG731" s="30">
        <f t="shared" si="2361"/>
        <v>648.5</v>
      </c>
      <c r="AH731" s="30">
        <f t="shared" si="2362"/>
        <v>652.89999999999998</v>
      </c>
      <c r="AI731" s="30">
        <f t="shared" si="2363"/>
        <v>652.89999999999998</v>
      </c>
      <c r="AJ731" s="30"/>
      <c r="AK731" s="30"/>
      <c r="AL731" s="30"/>
      <c r="AM731" s="30"/>
      <c r="AN731" s="30"/>
      <c r="AO731" s="30"/>
      <c r="AP731" s="30"/>
      <c r="AQ731" s="30"/>
      <c r="AR731" s="30"/>
      <c r="AS731" s="30">
        <f t="shared" si="2352"/>
        <v>648.5</v>
      </c>
      <c r="AT731" s="30">
        <f t="shared" si="2353"/>
        <v>652.89999999999998</v>
      </c>
      <c r="AU731" s="30">
        <f t="shared" si="2354"/>
        <v>652.89999999999998</v>
      </c>
      <c r="AV731" s="30"/>
      <c r="AW731" s="30"/>
      <c r="AX731" s="30"/>
      <c r="AY731" s="30">
        <f t="shared" si="2355"/>
        <v>648.5</v>
      </c>
      <c r="AZ731" s="30">
        <f t="shared" si="2356"/>
        <v>652.89999999999998</v>
      </c>
      <c r="BA731" s="30">
        <f t="shared" si="2357"/>
        <v>652.89999999999998</v>
      </c>
      <c r="BB731" s="30"/>
      <c r="BC731" s="30"/>
      <c r="BD731" s="30"/>
      <c r="BE731" s="30"/>
      <c r="BF731" s="30"/>
      <c r="BG731" s="30"/>
      <c r="BH731" s="30"/>
      <c r="BI731" s="30"/>
      <c r="BJ731" s="30"/>
      <c r="BK731" s="30"/>
      <c r="BL731" s="30">
        <f t="shared" si="2349"/>
        <v>648.5</v>
      </c>
      <c r="BM731" s="30">
        <f t="shared" si="2350"/>
        <v>652.89999999999998</v>
      </c>
      <c r="BN731" s="30">
        <f t="shared" si="2351"/>
        <v>652.89999999999998</v>
      </c>
      <c r="BO731" s="30"/>
      <c r="BP731" s="31"/>
      <c r="BQ731" s="1"/>
      <c r="BR731" s="1"/>
      <c r="BS731" s="1"/>
      <c r="BT731" s="1"/>
      <c r="BU731" s="1"/>
      <c r="BV731" s="1"/>
      <c r="BW731" s="1"/>
      <c r="BX731" s="1"/>
      <c r="BY731" s="1"/>
    </row>
    <row r="732" ht="31.5">
      <c r="A732" s="28" t="s">
        <v>491</v>
      </c>
      <c r="B732" s="28" t="s">
        <v>26</v>
      </c>
      <c r="C732" s="28" t="s">
        <v>114</v>
      </c>
      <c r="D732" s="28" t="s">
        <v>81</v>
      </c>
      <c r="E732" s="35"/>
      <c r="F732" s="29" t="s">
        <v>82</v>
      </c>
      <c r="G732" s="30">
        <f t="shared" ref="G732:G733" si="2496">G733</f>
        <v>93475.999999999985</v>
      </c>
      <c r="H732" s="30">
        <f t="shared" ref="H732:H733" si="2497">H733</f>
        <v>95473.899999999994</v>
      </c>
      <c r="I732" s="30">
        <f t="shared" ref="I732:I733" si="2498">I733</f>
        <v>95473.899999999994</v>
      </c>
      <c r="J732" s="30">
        <f t="shared" ref="J732:J733" si="2499">J733</f>
        <v>0</v>
      </c>
      <c r="K732" s="30">
        <f t="shared" ref="K732:K733" si="2500">K733</f>
        <v>0</v>
      </c>
      <c r="L732" s="30">
        <f t="shared" ref="L732:L733" si="2501">L733</f>
        <v>0</v>
      </c>
      <c r="M732" s="30">
        <f t="shared" si="2407"/>
        <v>93475.999999999985</v>
      </c>
      <c r="N732" s="30">
        <f t="shared" si="2408"/>
        <v>95473.899999999994</v>
      </c>
      <c r="O732" s="30">
        <f t="shared" si="2409"/>
        <v>95473.899999999994</v>
      </c>
      <c r="P732" s="30">
        <f t="shared" ref="P732:P733" si="2502">P733</f>
        <v>0</v>
      </c>
      <c r="Q732" s="30">
        <f t="shared" ref="Q732:Q733" si="2503">Q733</f>
        <v>0</v>
      </c>
      <c r="R732" s="30">
        <f t="shared" ref="R732:R733" si="2504">R733</f>
        <v>0</v>
      </c>
      <c r="S732" s="30">
        <f t="shared" ref="S732:S733" si="2505">S733</f>
        <v>0</v>
      </c>
      <c r="T732" s="30">
        <f t="shared" ref="T732:T733" si="2506">T733</f>
        <v>0</v>
      </c>
      <c r="U732" s="30">
        <f t="shared" ref="U732:U733" si="2507">U733</f>
        <v>0</v>
      </c>
      <c r="V732" s="30">
        <f t="shared" ref="V732:V733" si="2508">V733</f>
        <v>0</v>
      </c>
      <c r="W732" s="30">
        <f t="shared" ref="W732:W733" si="2509">W733</f>
        <v>0</v>
      </c>
      <c r="X732" s="30">
        <f t="shared" ref="X732:X733" si="2510">X733</f>
        <v>0</v>
      </c>
      <c r="Y732" s="30">
        <f t="shared" ref="Y732:Y733" si="2511">Y733</f>
        <v>0</v>
      </c>
      <c r="Z732" s="30">
        <f t="shared" ref="Z732:Z733" si="2512">Z733</f>
        <v>0</v>
      </c>
      <c r="AA732" s="30">
        <f t="shared" ref="AA732:AA733" si="2513">AA733</f>
        <v>0</v>
      </c>
      <c r="AB732" s="30">
        <f t="shared" ref="AB732:AB733" si="2514">AB733</f>
        <v>0</v>
      </c>
      <c r="AC732" s="30">
        <f t="shared" si="2358"/>
        <v>93475.999999999985</v>
      </c>
      <c r="AD732" s="30">
        <f t="shared" si="2359"/>
        <v>95473.899999999994</v>
      </c>
      <c r="AE732" s="30">
        <f t="shared" si="2360"/>
        <v>95473.899999999994</v>
      </c>
      <c r="AF732" s="30">
        <f t="shared" ref="AF732:AF733" si="2515">AF733</f>
        <v>0</v>
      </c>
      <c r="AG732" s="30">
        <f t="shared" si="2361"/>
        <v>93475.999999999985</v>
      </c>
      <c r="AH732" s="30">
        <f t="shared" si="2362"/>
        <v>95473.899999999994</v>
      </c>
      <c r="AI732" s="30">
        <f t="shared" si="2363"/>
        <v>95473.899999999994</v>
      </c>
      <c r="AJ732" s="30">
        <f t="shared" ref="AJ732:AJ733" si="2516">AJ733</f>
        <v>0</v>
      </c>
      <c r="AK732" s="30">
        <f t="shared" ref="AK732:AK733" si="2517">AK733</f>
        <v>0</v>
      </c>
      <c r="AL732" s="30">
        <f t="shared" ref="AL732:AL733" si="2518">AL733</f>
        <v>-1175</v>
      </c>
      <c r="AM732" s="30">
        <f t="shared" ref="AM732:AM733" si="2519">AM733</f>
        <v>0</v>
      </c>
      <c r="AN732" s="30">
        <f t="shared" ref="AN732:AN733" si="2520">AN733</f>
        <v>0</v>
      </c>
      <c r="AO732" s="30">
        <f t="shared" ref="AO732:AO733" si="2521">AO733</f>
        <v>0</v>
      </c>
      <c r="AP732" s="30">
        <f t="shared" ref="AP732:AP733" si="2522">AP733</f>
        <v>0</v>
      </c>
      <c r="AQ732" s="30">
        <f t="shared" ref="AQ732:AQ733" si="2523">AQ733</f>
        <v>0</v>
      </c>
      <c r="AR732" s="30">
        <f t="shared" ref="AR732:AR733" si="2524">AR733</f>
        <v>0</v>
      </c>
      <c r="AS732" s="30">
        <f t="shared" si="2352"/>
        <v>92300.999999999985</v>
      </c>
      <c r="AT732" s="30">
        <f t="shared" si="2353"/>
        <v>95473.899999999994</v>
      </c>
      <c r="AU732" s="30">
        <f t="shared" si="2354"/>
        <v>95473.899999999994</v>
      </c>
      <c r="AV732" s="30">
        <f t="shared" ref="AV732:AV733" si="2525">AV733</f>
        <v>0</v>
      </c>
      <c r="AW732" s="30">
        <f t="shared" ref="AW732:AW733" si="2526">AW733</f>
        <v>0</v>
      </c>
      <c r="AX732" s="30">
        <f t="shared" ref="AX732:AX733" si="2527">AX733</f>
        <v>0</v>
      </c>
      <c r="AY732" s="30">
        <f t="shared" si="2355"/>
        <v>92300.999999999985</v>
      </c>
      <c r="AZ732" s="30">
        <f t="shared" si="2356"/>
        <v>95473.899999999994</v>
      </c>
      <c r="BA732" s="30">
        <f t="shared" si="2357"/>
        <v>95473.899999999994</v>
      </c>
      <c r="BB732" s="30">
        <f t="shared" ref="BB732:BB733" si="2528">BB733</f>
        <v>0</v>
      </c>
      <c r="BC732" s="30">
        <f t="shared" ref="BC732:BC733" si="2529">BC733</f>
        <v>0</v>
      </c>
      <c r="BD732" s="30">
        <f t="shared" ref="BD732:BD733" si="2530">BD733</f>
        <v>0</v>
      </c>
      <c r="BE732" s="30">
        <f t="shared" ref="BE732:BE733" si="2531">BE733</f>
        <v>0</v>
      </c>
      <c r="BF732" s="30">
        <f t="shared" ref="BF732:BF733" si="2532">BF733</f>
        <v>0</v>
      </c>
      <c r="BG732" s="30">
        <f t="shared" ref="BG732:BG733" si="2533">BG733</f>
        <v>0</v>
      </c>
      <c r="BH732" s="30">
        <f t="shared" ref="BH732:BH733" si="2534">BH733</f>
        <v>0</v>
      </c>
      <c r="BI732" s="30">
        <f t="shared" ref="BI732:BI733" si="2535">BI733</f>
        <v>0</v>
      </c>
      <c r="BJ732" s="30">
        <f t="shared" ref="BJ732:BJ733" si="2536">BJ733</f>
        <v>0</v>
      </c>
      <c r="BK732" s="30">
        <f t="shared" ref="BK732:BK733" si="2537">BK733</f>
        <v>0</v>
      </c>
      <c r="BL732" s="30">
        <f t="shared" si="2349"/>
        <v>92300.999999999985</v>
      </c>
      <c r="BM732" s="30">
        <f t="shared" si="2350"/>
        <v>95473.899999999994</v>
      </c>
      <c r="BN732" s="30">
        <f t="shared" si="2351"/>
        <v>95473.899999999994</v>
      </c>
      <c r="BO732" s="30">
        <f t="shared" ref="BO732:BO733" si="2538">BO733</f>
        <v>0</v>
      </c>
      <c r="BP732" s="31"/>
      <c r="BQ732" s="1"/>
      <c r="BR732" s="1"/>
      <c r="BS732" s="1"/>
      <c r="BT732" s="1"/>
      <c r="BU732" s="1"/>
      <c r="BV732" s="1"/>
      <c r="BW732" s="1"/>
      <c r="BX732" s="1"/>
      <c r="BY732" s="1"/>
    </row>
    <row r="733" ht="31.5">
      <c r="A733" s="28" t="s">
        <v>491</v>
      </c>
      <c r="B733" s="28" t="s">
        <v>26</v>
      </c>
      <c r="C733" s="28" t="s">
        <v>114</v>
      </c>
      <c r="D733" s="28" t="s">
        <v>436</v>
      </c>
      <c r="E733" s="35"/>
      <c r="F733" s="29" t="s">
        <v>437</v>
      </c>
      <c r="G733" s="30">
        <f t="shared" si="2496"/>
        <v>93475.999999999985</v>
      </c>
      <c r="H733" s="30">
        <f t="shared" si="2497"/>
        <v>95473.899999999994</v>
      </c>
      <c r="I733" s="30">
        <f t="shared" si="2498"/>
        <v>95473.899999999994</v>
      </c>
      <c r="J733" s="30">
        <f t="shared" si="2499"/>
        <v>0</v>
      </c>
      <c r="K733" s="30">
        <f t="shared" si="2500"/>
        <v>0</v>
      </c>
      <c r="L733" s="30">
        <f t="shared" si="2501"/>
        <v>0</v>
      </c>
      <c r="M733" s="30">
        <f t="shared" si="2407"/>
        <v>93475.999999999985</v>
      </c>
      <c r="N733" s="30">
        <f t="shared" si="2408"/>
        <v>95473.899999999994</v>
      </c>
      <c r="O733" s="30">
        <f t="shared" si="2409"/>
        <v>95473.899999999994</v>
      </c>
      <c r="P733" s="30">
        <f t="shared" si="2502"/>
        <v>0</v>
      </c>
      <c r="Q733" s="30">
        <f t="shared" si="2503"/>
        <v>0</v>
      </c>
      <c r="R733" s="30">
        <f t="shared" si="2504"/>
        <v>0</v>
      </c>
      <c r="S733" s="30">
        <f t="shared" si="2505"/>
        <v>0</v>
      </c>
      <c r="T733" s="30">
        <f t="shared" si="2506"/>
        <v>0</v>
      </c>
      <c r="U733" s="30">
        <f t="shared" si="2507"/>
        <v>0</v>
      </c>
      <c r="V733" s="30">
        <f t="shared" si="2508"/>
        <v>0</v>
      </c>
      <c r="W733" s="30">
        <f t="shared" si="2509"/>
        <v>0</v>
      </c>
      <c r="X733" s="30">
        <f t="shared" si="2510"/>
        <v>0</v>
      </c>
      <c r="Y733" s="30">
        <f t="shared" si="2511"/>
        <v>0</v>
      </c>
      <c r="Z733" s="30">
        <f t="shared" si="2512"/>
        <v>0</v>
      </c>
      <c r="AA733" s="30">
        <f t="shared" si="2513"/>
        <v>0</v>
      </c>
      <c r="AB733" s="30">
        <f t="shared" si="2514"/>
        <v>0</v>
      </c>
      <c r="AC733" s="30">
        <f t="shared" si="2358"/>
        <v>93475.999999999985</v>
      </c>
      <c r="AD733" s="30">
        <f t="shared" si="2359"/>
        <v>95473.899999999994</v>
      </c>
      <c r="AE733" s="30">
        <f t="shared" si="2360"/>
        <v>95473.899999999994</v>
      </c>
      <c r="AF733" s="30">
        <f t="shared" si="2515"/>
        <v>0</v>
      </c>
      <c r="AG733" s="30">
        <f t="shared" si="2361"/>
        <v>93475.999999999985</v>
      </c>
      <c r="AH733" s="30">
        <f t="shared" si="2362"/>
        <v>95473.899999999994</v>
      </c>
      <c r="AI733" s="30">
        <f t="shared" si="2363"/>
        <v>95473.899999999994</v>
      </c>
      <c r="AJ733" s="30">
        <f t="shared" si="2516"/>
        <v>0</v>
      </c>
      <c r="AK733" s="30">
        <f t="shared" si="2517"/>
        <v>0</v>
      </c>
      <c r="AL733" s="30">
        <f t="shared" si="2518"/>
        <v>-1175</v>
      </c>
      <c r="AM733" s="30">
        <f t="shared" si="2519"/>
        <v>0</v>
      </c>
      <c r="AN733" s="30">
        <f t="shared" si="2520"/>
        <v>0</v>
      </c>
      <c r="AO733" s="30">
        <f t="shared" si="2521"/>
        <v>0</v>
      </c>
      <c r="AP733" s="30">
        <f t="shared" si="2522"/>
        <v>0</v>
      </c>
      <c r="AQ733" s="30">
        <f t="shared" si="2523"/>
        <v>0</v>
      </c>
      <c r="AR733" s="30">
        <f t="shared" si="2524"/>
        <v>0</v>
      </c>
      <c r="AS733" s="30">
        <f t="shared" si="2352"/>
        <v>92300.999999999985</v>
      </c>
      <c r="AT733" s="30">
        <f t="shared" si="2353"/>
        <v>95473.899999999994</v>
      </c>
      <c r="AU733" s="30">
        <f t="shared" si="2354"/>
        <v>95473.899999999994</v>
      </c>
      <c r="AV733" s="30">
        <f t="shared" si="2525"/>
        <v>0</v>
      </c>
      <c r="AW733" s="30">
        <f t="shared" si="2526"/>
        <v>0</v>
      </c>
      <c r="AX733" s="30">
        <f t="shared" si="2527"/>
        <v>0</v>
      </c>
      <c r="AY733" s="30">
        <f t="shared" si="2355"/>
        <v>92300.999999999985</v>
      </c>
      <c r="AZ733" s="30">
        <f t="shared" si="2356"/>
        <v>95473.899999999994</v>
      </c>
      <c r="BA733" s="30">
        <f t="shared" si="2357"/>
        <v>95473.899999999994</v>
      </c>
      <c r="BB733" s="30">
        <f t="shared" si="2528"/>
        <v>0</v>
      </c>
      <c r="BC733" s="30">
        <f t="shared" si="2529"/>
        <v>0</v>
      </c>
      <c r="BD733" s="30">
        <f t="shared" si="2530"/>
        <v>0</v>
      </c>
      <c r="BE733" s="30">
        <f t="shared" si="2531"/>
        <v>0</v>
      </c>
      <c r="BF733" s="30">
        <f t="shared" si="2532"/>
        <v>0</v>
      </c>
      <c r="BG733" s="30">
        <f t="shared" si="2533"/>
        <v>0</v>
      </c>
      <c r="BH733" s="30">
        <f t="shared" si="2534"/>
        <v>0</v>
      </c>
      <c r="BI733" s="30">
        <f t="shared" si="2535"/>
        <v>0</v>
      </c>
      <c r="BJ733" s="30">
        <f t="shared" si="2536"/>
        <v>0</v>
      </c>
      <c r="BK733" s="30">
        <f t="shared" si="2537"/>
        <v>0</v>
      </c>
      <c r="BL733" s="30">
        <f t="shared" si="2349"/>
        <v>92300.999999999985</v>
      </c>
      <c r="BM733" s="30">
        <f t="shared" si="2350"/>
        <v>95473.899999999994</v>
      </c>
      <c r="BN733" s="30">
        <f t="shared" si="2351"/>
        <v>95473.899999999994</v>
      </c>
      <c r="BO733" s="30">
        <f t="shared" si="2538"/>
        <v>0</v>
      </c>
      <c r="BP733" s="31"/>
      <c r="BQ733" s="1"/>
      <c r="BR733" s="1"/>
      <c r="BS733" s="1"/>
      <c r="BT733" s="1"/>
      <c r="BU733" s="1"/>
      <c r="BV733" s="1"/>
      <c r="BW733" s="1"/>
      <c r="BX733" s="1"/>
      <c r="BY733" s="1"/>
    </row>
    <row r="734">
      <c r="A734" s="28" t="s">
        <v>491</v>
      </c>
      <c r="B734" s="28" t="s">
        <v>26</v>
      </c>
      <c r="C734" s="28" t="s">
        <v>114</v>
      </c>
      <c r="D734" s="28" t="s">
        <v>438</v>
      </c>
      <c r="E734" s="35"/>
      <c r="F734" s="29" t="s">
        <v>49</v>
      </c>
      <c r="G734" s="30">
        <f>G735+G736+G737</f>
        <v>93475.999999999985</v>
      </c>
      <c r="H734" s="30">
        <f>H735+H736+H737</f>
        <v>95473.899999999994</v>
      </c>
      <c r="I734" s="30">
        <f>I735+I736+I737</f>
        <v>95473.899999999994</v>
      </c>
      <c r="J734" s="30">
        <f>J735+J736+J737</f>
        <v>0</v>
      </c>
      <c r="K734" s="30">
        <f>K735+K736+K737</f>
        <v>0</v>
      </c>
      <c r="L734" s="30">
        <f>L735+L736+L737</f>
        <v>0</v>
      </c>
      <c r="M734" s="30">
        <f t="shared" si="2407"/>
        <v>93475.999999999985</v>
      </c>
      <c r="N734" s="30">
        <f t="shared" si="2408"/>
        <v>95473.899999999994</v>
      </c>
      <c r="O734" s="30">
        <f t="shared" si="2409"/>
        <v>95473.899999999994</v>
      </c>
      <c r="P734" s="30">
        <f>P735+P736+P737</f>
        <v>0</v>
      </c>
      <c r="Q734" s="30">
        <f>Q735+Q736+Q737</f>
        <v>0</v>
      </c>
      <c r="R734" s="30">
        <f>R735+R736+R737</f>
        <v>0</v>
      </c>
      <c r="S734" s="30">
        <f>S735+S736+S737</f>
        <v>0</v>
      </c>
      <c r="T734" s="30">
        <f>T735+T736+T737</f>
        <v>0</v>
      </c>
      <c r="U734" s="30">
        <f>U735+U736+U737</f>
        <v>0</v>
      </c>
      <c r="V734" s="30">
        <f>V735+V736+V737</f>
        <v>0</v>
      </c>
      <c r="W734" s="30">
        <f>W735+W736+W737</f>
        <v>0</v>
      </c>
      <c r="X734" s="30">
        <f>X735+X736+X737</f>
        <v>0</v>
      </c>
      <c r="Y734" s="30">
        <f>Y735+Y736+Y737</f>
        <v>0</v>
      </c>
      <c r="Z734" s="30">
        <f>Z735+Z736+Z737</f>
        <v>0</v>
      </c>
      <c r="AA734" s="30">
        <f>AA735+AA736+AA737</f>
        <v>0</v>
      </c>
      <c r="AB734" s="30">
        <f>AB735+AB736+AB737</f>
        <v>0</v>
      </c>
      <c r="AC734" s="30">
        <f t="shared" si="2358"/>
        <v>93475.999999999985</v>
      </c>
      <c r="AD734" s="30">
        <f t="shared" si="2359"/>
        <v>95473.899999999994</v>
      </c>
      <c r="AE734" s="30">
        <f t="shared" si="2360"/>
        <v>95473.899999999994</v>
      </c>
      <c r="AF734" s="30">
        <f>AF735+AF736+AF737</f>
        <v>0</v>
      </c>
      <c r="AG734" s="30">
        <f t="shared" si="2361"/>
        <v>93475.999999999985</v>
      </c>
      <c r="AH734" s="30">
        <f t="shared" si="2362"/>
        <v>95473.899999999994</v>
      </c>
      <c r="AI734" s="30">
        <f t="shared" si="2363"/>
        <v>95473.899999999994</v>
      </c>
      <c r="AJ734" s="30">
        <f>AJ735+AJ736+AJ737</f>
        <v>0</v>
      </c>
      <c r="AK734" s="30">
        <f>AK735+AK736+AK737</f>
        <v>0</v>
      </c>
      <c r="AL734" s="30">
        <f>AL735+AL736+AL737</f>
        <v>-1175</v>
      </c>
      <c r="AM734" s="30">
        <f>AM735+AM736+AM737</f>
        <v>0</v>
      </c>
      <c r="AN734" s="30">
        <f>AN735+AN736+AN737</f>
        <v>0</v>
      </c>
      <c r="AO734" s="30">
        <f>AO735+AO736+AO737</f>
        <v>0</v>
      </c>
      <c r="AP734" s="30">
        <f>AP735+AP736+AP737</f>
        <v>0</v>
      </c>
      <c r="AQ734" s="30">
        <f>AQ735+AQ736+AQ737</f>
        <v>0</v>
      </c>
      <c r="AR734" s="30">
        <f>AR735+AR736+AR737</f>
        <v>0</v>
      </c>
      <c r="AS734" s="30">
        <f t="shared" si="2352"/>
        <v>92300.999999999985</v>
      </c>
      <c r="AT734" s="30">
        <f t="shared" si="2353"/>
        <v>95473.899999999994</v>
      </c>
      <c r="AU734" s="30">
        <f t="shared" si="2354"/>
        <v>95473.899999999994</v>
      </c>
      <c r="AV734" s="30">
        <f>AV735+AV736+AV737</f>
        <v>0</v>
      </c>
      <c r="AW734" s="30">
        <f>AW735+AW736+AW737</f>
        <v>0</v>
      </c>
      <c r="AX734" s="30">
        <f>AX735+AX736+AX737</f>
        <v>0</v>
      </c>
      <c r="AY734" s="30">
        <f t="shared" si="2355"/>
        <v>92300.999999999985</v>
      </c>
      <c r="AZ734" s="30">
        <f t="shared" si="2356"/>
        <v>95473.899999999994</v>
      </c>
      <c r="BA734" s="30">
        <f t="shared" si="2357"/>
        <v>95473.899999999994</v>
      </c>
      <c r="BB734" s="30">
        <f>BB735+BB736+BB737</f>
        <v>0</v>
      </c>
      <c r="BC734" s="30">
        <f>BC735+BC736+BC737</f>
        <v>0</v>
      </c>
      <c r="BD734" s="30">
        <f>BD735+BD736+BD737</f>
        <v>0</v>
      </c>
      <c r="BE734" s="30">
        <f>BE735+BE736+BE737</f>
        <v>0</v>
      </c>
      <c r="BF734" s="30">
        <f>BF735+BF736+BF737</f>
        <v>0</v>
      </c>
      <c r="BG734" s="30">
        <f>BG735+BG736+BG737</f>
        <v>0</v>
      </c>
      <c r="BH734" s="30">
        <f>BH735+BH736+BH737</f>
        <v>0</v>
      </c>
      <c r="BI734" s="30">
        <f>BI735+BI736+BI737</f>
        <v>0</v>
      </c>
      <c r="BJ734" s="30">
        <f>BJ735+BJ736+BJ737</f>
        <v>0</v>
      </c>
      <c r="BK734" s="30">
        <f>BK735+BK736+BK737</f>
        <v>0</v>
      </c>
      <c r="BL734" s="30">
        <f t="shared" si="2349"/>
        <v>92300.999999999985</v>
      </c>
      <c r="BM734" s="30">
        <f t="shared" si="2350"/>
        <v>95473.899999999994</v>
      </c>
      <c r="BN734" s="30">
        <f t="shared" si="2351"/>
        <v>95473.899999999994</v>
      </c>
      <c r="BO734" s="30">
        <f>BO735+BO736+BO737</f>
        <v>0</v>
      </c>
      <c r="BP734" s="31"/>
      <c r="BQ734" s="1"/>
      <c r="BR734" s="1"/>
      <c r="BS734" s="1"/>
      <c r="BT734" s="1"/>
      <c r="BU734" s="1"/>
      <c r="BV734" s="1"/>
      <c r="BW734" s="1"/>
      <c r="BX734" s="1"/>
      <c r="BY734" s="1"/>
    </row>
    <row r="735" ht="78.75">
      <c r="A735" s="28" t="s">
        <v>491</v>
      </c>
      <c r="B735" s="28" t="s">
        <v>26</v>
      </c>
      <c r="C735" s="28" t="s">
        <v>114</v>
      </c>
      <c r="D735" s="28" t="s">
        <v>438</v>
      </c>
      <c r="E735" s="28" t="s">
        <v>50</v>
      </c>
      <c r="F735" s="29" t="s">
        <v>51</v>
      </c>
      <c r="G735" s="30">
        <v>83814.699999999997</v>
      </c>
      <c r="H735" s="30">
        <v>86176.600000000006</v>
      </c>
      <c r="I735" s="30">
        <v>86176.600000000006</v>
      </c>
      <c r="J735" s="30"/>
      <c r="K735" s="30"/>
      <c r="L735" s="30"/>
      <c r="M735" s="30">
        <f t="shared" si="2407"/>
        <v>83814.699999999997</v>
      </c>
      <c r="N735" s="30">
        <f t="shared" si="2408"/>
        <v>86176.600000000006</v>
      </c>
      <c r="O735" s="30">
        <f t="shared" si="2409"/>
        <v>86176.600000000006</v>
      </c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>
        <f t="shared" si="2358"/>
        <v>83814.699999999997</v>
      </c>
      <c r="AD735" s="30">
        <f t="shared" si="2359"/>
        <v>86176.600000000006</v>
      </c>
      <c r="AE735" s="30">
        <f t="shared" si="2360"/>
        <v>86176.600000000006</v>
      </c>
      <c r="AF735" s="30"/>
      <c r="AG735" s="30">
        <f t="shared" si="2361"/>
        <v>83814.699999999997</v>
      </c>
      <c r="AH735" s="30">
        <f t="shared" si="2362"/>
        <v>86176.600000000006</v>
      </c>
      <c r="AI735" s="30">
        <f t="shared" si="2363"/>
        <v>86176.600000000006</v>
      </c>
      <c r="AJ735" s="30"/>
      <c r="AK735" s="30"/>
      <c r="AL735" s="30">
        <v>-1175</v>
      </c>
      <c r="AM735" s="30"/>
      <c r="AN735" s="30"/>
      <c r="AO735" s="30"/>
      <c r="AP735" s="30"/>
      <c r="AQ735" s="30"/>
      <c r="AR735" s="30"/>
      <c r="AS735" s="30">
        <f t="shared" si="2352"/>
        <v>82639.699999999997</v>
      </c>
      <c r="AT735" s="30">
        <f t="shared" si="2353"/>
        <v>86176.600000000006</v>
      </c>
      <c r="AU735" s="30">
        <f t="shared" si="2354"/>
        <v>86176.600000000006</v>
      </c>
      <c r="AV735" s="30"/>
      <c r="AW735" s="30"/>
      <c r="AX735" s="30"/>
      <c r="AY735" s="30">
        <f t="shared" si="2355"/>
        <v>82639.699999999997</v>
      </c>
      <c r="AZ735" s="30">
        <f t="shared" si="2356"/>
        <v>86176.600000000006</v>
      </c>
      <c r="BA735" s="30">
        <f t="shared" si="2357"/>
        <v>86176.600000000006</v>
      </c>
      <c r="BB735" s="30"/>
      <c r="BC735" s="30"/>
      <c r="BD735" s="30"/>
      <c r="BE735" s="30"/>
      <c r="BF735" s="30"/>
      <c r="BG735" s="30"/>
      <c r="BH735" s="30"/>
      <c r="BI735" s="30"/>
      <c r="BJ735" s="30"/>
      <c r="BK735" s="30"/>
      <c r="BL735" s="30">
        <f t="shared" si="2349"/>
        <v>82639.699999999997</v>
      </c>
      <c r="BM735" s="30">
        <f t="shared" si="2350"/>
        <v>86176.600000000006</v>
      </c>
      <c r="BN735" s="30">
        <f t="shared" si="2351"/>
        <v>86176.600000000006</v>
      </c>
      <c r="BO735" s="30"/>
      <c r="BP735" s="31"/>
      <c r="BQ735" s="1"/>
      <c r="BR735" s="1"/>
      <c r="BS735" s="1"/>
      <c r="BT735" s="1"/>
      <c r="BU735" s="1"/>
      <c r="BV735" s="1"/>
      <c r="BW735" s="1"/>
      <c r="BX735" s="1"/>
      <c r="BY735" s="1"/>
    </row>
    <row r="736" ht="31.5">
      <c r="A736" s="28" t="s">
        <v>491</v>
      </c>
      <c r="B736" s="28" t="s">
        <v>26</v>
      </c>
      <c r="C736" s="28" t="s">
        <v>114</v>
      </c>
      <c r="D736" s="28" t="s">
        <v>438</v>
      </c>
      <c r="E736" s="28" t="s">
        <v>38</v>
      </c>
      <c r="F736" s="29" t="s">
        <v>39</v>
      </c>
      <c r="G736" s="30">
        <v>9380.8999999999996</v>
      </c>
      <c r="H736" s="30">
        <v>9016.8999999999996</v>
      </c>
      <c r="I736" s="30">
        <v>9016.8999999999996</v>
      </c>
      <c r="J736" s="30"/>
      <c r="K736" s="30"/>
      <c r="L736" s="30"/>
      <c r="M736" s="30">
        <f t="shared" si="2407"/>
        <v>9380.8999999999996</v>
      </c>
      <c r="N736" s="30">
        <f t="shared" si="2408"/>
        <v>9016.8999999999996</v>
      </c>
      <c r="O736" s="30">
        <f t="shared" si="2409"/>
        <v>9016.8999999999996</v>
      </c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>
        <f t="shared" si="2358"/>
        <v>9380.8999999999996</v>
      </c>
      <c r="AD736" s="30">
        <f t="shared" si="2359"/>
        <v>9016.8999999999996</v>
      </c>
      <c r="AE736" s="30">
        <f t="shared" si="2360"/>
        <v>9016.8999999999996</v>
      </c>
      <c r="AF736" s="30"/>
      <c r="AG736" s="30">
        <f t="shared" si="2361"/>
        <v>9380.8999999999996</v>
      </c>
      <c r="AH736" s="30">
        <f t="shared" si="2362"/>
        <v>9016.8999999999996</v>
      </c>
      <c r="AI736" s="30">
        <f t="shared" si="2363"/>
        <v>9016.8999999999996</v>
      </c>
      <c r="AJ736" s="30"/>
      <c r="AK736" s="30"/>
      <c r="AL736" s="30"/>
      <c r="AM736" s="30"/>
      <c r="AN736" s="30"/>
      <c r="AO736" s="30"/>
      <c r="AP736" s="30"/>
      <c r="AQ736" s="30"/>
      <c r="AR736" s="30"/>
      <c r="AS736" s="30">
        <f t="shared" si="2352"/>
        <v>9380.8999999999996</v>
      </c>
      <c r="AT736" s="30">
        <f t="shared" si="2353"/>
        <v>9016.8999999999996</v>
      </c>
      <c r="AU736" s="30">
        <f t="shared" si="2354"/>
        <v>9016.8999999999996</v>
      </c>
      <c r="AV736" s="30"/>
      <c r="AW736" s="30"/>
      <c r="AX736" s="30"/>
      <c r="AY736" s="30">
        <f t="shared" si="2355"/>
        <v>9380.8999999999996</v>
      </c>
      <c r="AZ736" s="30">
        <f t="shared" si="2356"/>
        <v>9016.8999999999996</v>
      </c>
      <c r="BA736" s="30">
        <f t="shared" si="2357"/>
        <v>9016.8999999999996</v>
      </c>
      <c r="BB736" s="30"/>
      <c r="BC736" s="30"/>
      <c r="BD736" s="30"/>
      <c r="BE736" s="30"/>
      <c r="BF736" s="30"/>
      <c r="BG736" s="30"/>
      <c r="BH736" s="30"/>
      <c r="BI736" s="30"/>
      <c r="BJ736" s="30"/>
      <c r="BK736" s="30"/>
      <c r="BL736" s="30">
        <f t="shared" si="2349"/>
        <v>9380.8999999999996</v>
      </c>
      <c r="BM736" s="30">
        <f t="shared" si="2350"/>
        <v>9016.8999999999996</v>
      </c>
      <c r="BN736" s="30">
        <f t="shared" si="2351"/>
        <v>9016.8999999999996</v>
      </c>
      <c r="BO736" s="30"/>
      <c r="BP736" s="31"/>
      <c r="BQ736" s="1"/>
      <c r="BR736" s="1"/>
      <c r="BS736" s="1"/>
      <c r="BT736" s="1"/>
      <c r="BU736" s="1"/>
      <c r="BV736" s="1"/>
      <c r="BW736" s="1"/>
      <c r="BX736" s="1"/>
      <c r="BY736" s="1"/>
    </row>
    <row r="737">
      <c r="A737" s="28" t="s">
        <v>491</v>
      </c>
      <c r="B737" s="28" t="s">
        <v>26</v>
      </c>
      <c r="C737" s="28" t="s">
        <v>114</v>
      </c>
      <c r="D737" s="28" t="s">
        <v>438</v>
      </c>
      <c r="E737" s="28" t="s">
        <v>40</v>
      </c>
      <c r="F737" s="29" t="s">
        <v>41</v>
      </c>
      <c r="G737" s="30">
        <v>280.39999999999998</v>
      </c>
      <c r="H737" s="30">
        <v>280.39999999999998</v>
      </c>
      <c r="I737" s="30">
        <v>280.39999999999998</v>
      </c>
      <c r="J737" s="30"/>
      <c r="K737" s="30"/>
      <c r="L737" s="30"/>
      <c r="M737" s="30">
        <f t="shared" si="2407"/>
        <v>280.39999999999998</v>
      </c>
      <c r="N737" s="30">
        <f t="shared" si="2408"/>
        <v>280.39999999999998</v>
      </c>
      <c r="O737" s="30">
        <f t="shared" si="2409"/>
        <v>280.39999999999998</v>
      </c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>
        <f t="shared" si="2358"/>
        <v>280.39999999999998</v>
      </c>
      <c r="AD737" s="30">
        <f t="shared" si="2359"/>
        <v>280.39999999999998</v>
      </c>
      <c r="AE737" s="30">
        <f t="shared" si="2360"/>
        <v>280.39999999999998</v>
      </c>
      <c r="AF737" s="30"/>
      <c r="AG737" s="30">
        <f t="shared" si="2361"/>
        <v>280.39999999999998</v>
      </c>
      <c r="AH737" s="30">
        <f t="shared" si="2362"/>
        <v>280.39999999999998</v>
      </c>
      <c r="AI737" s="30">
        <f t="shared" si="2363"/>
        <v>280.39999999999998</v>
      </c>
      <c r="AJ737" s="30"/>
      <c r="AK737" s="30"/>
      <c r="AL737" s="30"/>
      <c r="AM737" s="30"/>
      <c r="AN737" s="30"/>
      <c r="AO737" s="30"/>
      <c r="AP737" s="30"/>
      <c r="AQ737" s="30"/>
      <c r="AR737" s="30"/>
      <c r="AS737" s="30">
        <f t="shared" si="2352"/>
        <v>280.39999999999998</v>
      </c>
      <c r="AT737" s="30">
        <f t="shared" si="2353"/>
        <v>280.39999999999998</v>
      </c>
      <c r="AU737" s="30">
        <f t="shared" si="2354"/>
        <v>280.39999999999998</v>
      </c>
      <c r="AV737" s="30"/>
      <c r="AW737" s="30"/>
      <c r="AX737" s="30"/>
      <c r="AY737" s="30">
        <f t="shared" si="2355"/>
        <v>280.39999999999998</v>
      </c>
      <c r="AZ737" s="30">
        <f t="shared" si="2356"/>
        <v>280.39999999999998</v>
      </c>
      <c r="BA737" s="30">
        <f t="shared" si="2357"/>
        <v>280.39999999999998</v>
      </c>
      <c r="BB737" s="30"/>
      <c r="BC737" s="30"/>
      <c r="BD737" s="30"/>
      <c r="BE737" s="30"/>
      <c r="BF737" s="30"/>
      <c r="BG737" s="30"/>
      <c r="BH737" s="30"/>
      <c r="BI737" s="30"/>
      <c r="BJ737" s="30"/>
      <c r="BK737" s="30"/>
      <c r="BL737" s="30">
        <f t="shared" si="2349"/>
        <v>280.39999999999998</v>
      </c>
      <c r="BM737" s="30">
        <f t="shared" si="2350"/>
        <v>280.39999999999998</v>
      </c>
      <c r="BN737" s="30">
        <f t="shared" si="2351"/>
        <v>280.39999999999998</v>
      </c>
      <c r="BO737" s="30"/>
      <c r="BP737" s="31"/>
      <c r="BQ737" s="1"/>
      <c r="BR737" s="1"/>
      <c r="BS737" s="1"/>
      <c r="BT737" s="1"/>
      <c r="BU737" s="1"/>
      <c r="BV737" s="1"/>
      <c r="BW737" s="1"/>
      <c r="BX737" s="1"/>
      <c r="BY737" s="1"/>
    </row>
    <row r="738" s="23" customFormat="1">
      <c r="A738" s="24" t="s">
        <v>491</v>
      </c>
      <c r="B738" s="24" t="s">
        <v>26</v>
      </c>
      <c r="C738" s="24" t="s">
        <v>28</v>
      </c>
      <c r="D738" s="24"/>
      <c r="E738" s="24"/>
      <c r="F738" s="25" t="s">
        <v>29</v>
      </c>
      <c r="G738" s="26">
        <f>G739</f>
        <v>29228.399999999998</v>
      </c>
      <c r="H738" s="26">
        <f>H739</f>
        <v>22254.100000000002</v>
      </c>
      <c r="I738" s="26">
        <f>I739</f>
        <v>22254.100000000002</v>
      </c>
      <c r="J738" s="26">
        <f>J739</f>
        <v>0</v>
      </c>
      <c r="K738" s="26">
        <f>K739</f>
        <v>0</v>
      </c>
      <c r="L738" s="26">
        <f>L739</f>
        <v>0</v>
      </c>
      <c r="M738" s="26">
        <f t="shared" si="2407"/>
        <v>29228.399999999998</v>
      </c>
      <c r="N738" s="26">
        <f t="shared" si="2408"/>
        <v>22254.100000000002</v>
      </c>
      <c r="O738" s="26">
        <f t="shared" si="2409"/>
        <v>22254.100000000002</v>
      </c>
      <c r="P738" s="26">
        <f>P739</f>
        <v>0</v>
      </c>
      <c r="Q738" s="26">
        <f>Q739</f>
        <v>0</v>
      </c>
      <c r="R738" s="26">
        <f>R739</f>
        <v>0</v>
      </c>
      <c r="S738" s="26">
        <f>S739</f>
        <v>0</v>
      </c>
      <c r="T738" s="26">
        <f>T739</f>
        <v>0</v>
      </c>
      <c r="U738" s="26">
        <f>U739</f>
        <v>0</v>
      </c>
      <c r="V738" s="26">
        <f>V739</f>
        <v>0</v>
      </c>
      <c r="W738" s="26">
        <f>W739</f>
        <v>0</v>
      </c>
      <c r="X738" s="26">
        <f>X739</f>
        <v>0</v>
      </c>
      <c r="Y738" s="26">
        <f>Y739</f>
        <v>0</v>
      </c>
      <c r="Z738" s="26">
        <f>Z739</f>
        <v>0</v>
      </c>
      <c r="AA738" s="26">
        <f>AA739</f>
        <v>0</v>
      </c>
      <c r="AB738" s="26">
        <f>AB739</f>
        <v>0</v>
      </c>
      <c r="AC738" s="26">
        <f t="shared" si="2358"/>
        <v>29228.399999999998</v>
      </c>
      <c r="AD738" s="26">
        <f t="shared" si="2359"/>
        <v>22254.100000000002</v>
      </c>
      <c r="AE738" s="26">
        <f t="shared" si="2360"/>
        <v>22254.100000000002</v>
      </c>
      <c r="AF738" s="26">
        <f>AF739</f>
        <v>0</v>
      </c>
      <c r="AG738" s="26">
        <f t="shared" si="2361"/>
        <v>29228.399999999998</v>
      </c>
      <c r="AH738" s="26">
        <f t="shared" si="2362"/>
        <v>22254.100000000002</v>
      </c>
      <c r="AI738" s="26">
        <f t="shared" si="2363"/>
        <v>22254.100000000002</v>
      </c>
      <c r="AJ738" s="26">
        <f>AJ739+AJ755</f>
        <v>0</v>
      </c>
      <c r="AK738" s="26">
        <f>AK739+AK755</f>
        <v>-1901.9000000000001</v>
      </c>
      <c r="AL738" s="26">
        <f>AL739+AL755</f>
        <v>8577.1930000000011</v>
      </c>
      <c r="AM738" s="26">
        <f>AM739+AM755</f>
        <v>0</v>
      </c>
      <c r="AN738" s="26">
        <f>AN739+AN755</f>
        <v>0</v>
      </c>
      <c r="AO738" s="26">
        <f>AO739+AO755</f>
        <v>0</v>
      </c>
      <c r="AP738" s="26">
        <f>AP739+AP755</f>
        <v>0</v>
      </c>
      <c r="AQ738" s="26">
        <f>AQ739+AQ755</f>
        <v>0</v>
      </c>
      <c r="AR738" s="26">
        <f>AR739+AR755</f>
        <v>0</v>
      </c>
      <c r="AS738" s="26">
        <f t="shared" si="2352"/>
        <v>35903.692999999999</v>
      </c>
      <c r="AT738" s="26">
        <f t="shared" si="2353"/>
        <v>22254.100000000002</v>
      </c>
      <c r="AU738" s="26">
        <f t="shared" si="2354"/>
        <v>22254.100000000002</v>
      </c>
      <c r="AV738" s="26">
        <f>AV739+AV755</f>
        <v>-483.83300000000003</v>
      </c>
      <c r="AW738" s="26">
        <f>AW739+AW755</f>
        <v>0</v>
      </c>
      <c r="AX738" s="26">
        <f>AX739+AX755</f>
        <v>0</v>
      </c>
      <c r="AY738" s="26">
        <f t="shared" si="2355"/>
        <v>35419.860000000001</v>
      </c>
      <c r="AZ738" s="26">
        <f t="shared" si="2356"/>
        <v>22254.100000000002</v>
      </c>
      <c r="BA738" s="26">
        <f t="shared" si="2357"/>
        <v>22254.100000000002</v>
      </c>
      <c r="BB738" s="26">
        <f>BB739+BB755</f>
        <v>0</v>
      </c>
      <c r="BC738" s="26">
        <f>BC739+BC755</f>
        <v>0</v>
      </c>
      <c r="BD738" s="26">
        <f>BD739+BD755</f>
        <v>0</v>
      </c>
      <c r="BE738" s="26">
        <f>BE739+BE755</f>
        <v>0</v>
      </c>
      <c r="BF738" s="26">
        <f>BF739+BF755</f>
        <v>0</v>
      </c>
      <c r="BG738" s="26">
        <f>BG739+BG755</f>
        <v>0</v>
      </c>
      <c r="BH738" s="26">
        <f>BH739+BH755</f>
        <v>0</v>
      </c>
      <c r="BI738" s="26">
        <f>BI739+BI755</f>
        <v>0</v>
      </c>
      <c r="BJ738" s="26">
        <f>BJ739+BJ755</f>
        <v>0</v>
      </c>
      <c r="BK738" s="26">
        <f>BK739+BK755</f>
        <v>0</v>
      </c>
      <c r="BL738" s="26">
        <f t="shared" si="2349"/>
        <v>35419.860000000001</v>
      </c>
      <c r="BM738" s="26">
        <f t="shared" si="2350"/>
        <v>22254.100000000002</v>
      </c>
      <c r="BN738" s="26">
        <f t="shared" si="2351"/>
        <v>22254.100000000002</v>
      </c>
      <c r="BO738" s="26">
        <f>BO739+BO755</f>
        <v>0</v>
      </c>
      <c r="BP738" s="27"/>
      <c r="BQ738" s="23"/>
      <c r="BR738" s="23"/>
      <c r="BS738" s="23"/>
      <c r="BT738" s="23"/>
      <c r="BU738" s="23"/>
      <c r="BV738" s="23"/>
      <c r="BW738" s="23"/>
      <c r="BX738" s="23"/>
      <c r="BY738" s="23"/>
    </row>
    <row r="739">
      <c r="A739" s="28" t="s">
        <v>491</v>
      </c>
      <c r="B739" s="28" t="s">
        <v>26</v>
      </c>
      <c r="C739" s="28" t="s">
        <v>28</v>
      </c>
      <c r="D739" s="28" t="s">
        <v>218</v>
      </c>
      <c r="E739" s="28"/>
      <c r="F739" s="29" t="s">
        <v>219</v>
      </c>
      <c r="G739" s="30">
        <f>G744+G740</f>
        <v>29228.399999999998</v>
      </c>
      <c r="H739" s="30">
        <f>H744+H740</f>
        <v>22254.100000000002</v>
      </c>
      <c r="I739" s="30">
        <f>I744+I740</f>
        <v>22254.100000000002</v>
      </c>
      <c r="J739" s="30">
        <f>J744+J740</f>
        <v>0</v>
      </c>
      <c r="K739" s="30">
        <f>K744+K740</f>
        <v>0</v>
      </c>
      <c r="L739" s="30">
        <f>L744+L740</f>
        <v>0</v>
      </c>
      <c r="M739" s="30">
        <f t="shared" si="2407"/>
        <v>29228.399999999998</v>
      </c>
      <c r="N739" s="30">
        <f t="shared" si="2408"/>
        <v>22254.100000000002</v>
      </c>
      <c r="O739" s="30">
        <f t="shared" si="2409"/>
        <v>22254.100000000002</v>
      </c>
      <c r="P739" s="30">
        <f>P744+P740</f>
        <v>0</v>
      </c>
      <c r="Q739" s="30">
        <f>Q744+Q740</f>
        <v>0</v>
      </c>
      <c r="R739" s="30">
        <f>R744+R740</f>
        <v>0</v>
      </c>
      <c r="S739" s="30">
        <f>S744+S740</f>
        <v>0</v>
      </c>
      <c r="T739" s="30">
        <f>T744+T740</f>
        <v>0</v>
      </c>
      <c r="U739" s="30">
        <f>U744+U740</f>
        <v>0</v>
      </c>
      <c r="V739" s="30">
        <f>V744+V740</f>
        <v>0</v>
      </c>
      <c r="W739" s="30">
        <f>W744+W740</f>
        <v>0</v>
      </c>
      <c r="X739" s="30">
        <f>X744+X740</f>
        <v>0</v>
      </c>
      <c r="Y739" s="30">
        <f>Y744+Y740</f>
        <v>0</v>
      </c>
      <c r="Z739" s="30">
        <f>Z744+Z740</f>
        <v>0</v>
      </c>
      <c r="AA739" s="30">
        <f>AA744+AA740</f>
        <v>0</v>
      </c>
      <c r="AB739" s="30">
        <f>AB744+AB740</f>
        <v>0</v>
      </c>
      <c r="AC739" s="30">
        <f t="shared" si="2358"/>
        <v>29228.399999999998</v>
      </c>
      <c r="AD739" s="30">
        <f t="shared" si="2359"/>
        <v>22254.100000000002</v>
      </c>
      <c r="AE739" s="30">
        <f t="shared" si="2360"/>
        <v>22254.100000000002</v>
      </c>
      <c r="AF739" s="30">
        <f>AF744+AF740</f>
        <v>0</v>
      </c>
      <c r="AG739" s="30">
        <f t="shared" si="2361"/>
        <v>29228.399999999998</v>
      </c>
      <c r="AH739" s="30">
        <f t="shared" si="2362"/>
        <v>22254.100000000002</v>
      </c>
      <c r="AI739" s="30">
        <f t="shared" si="2363"/>
        <v>22254.100000000002</v>
      </c>
      <c r="AJ739" s="30">
        <f>AJ744+AJ740</f>
        <v>0</v>
      </c>
      <c r="AK739" s="30">
        <f>AK744+AK740</f>
        <v>-1901.9000000000001</v>
      </c>
      <c r="AL739" s="30">
        <f>AL744+AL740</f>
        <v>-525.63999999999999</v>
      </c>
      <c r="AM739" s="30">
        <f>AM744+AM740</f>
        <v>0</v>
      </c>
      <c r="AN739" s="30">
        <f>AN744+AN740</f>
        <v>0</v>
      </c>
      <c r="AO739" s="30">
        <f>AO744+AO740</f>
        <v>0</v>
      </c>
      <c r="AP739" s="30">
        <f>AP744+AP740</f>
        <v>0</v>
      </c>
      <c r="AQ739" s="30">
        <f>AQ744+AQ740</f>
        <v>0</v>
      </c>
      <c r="AR739" s="30">
        <f>AR744+AR740</f>
        <v>0</v>
      </c>
      <c r="AS739" s="30">
        <f t="shared" si="2352"/>
        <v>26800.859999999997</v>
      </c>
      <c r="AT739" s="30">
        <f t="shared" si="2353"/>
        <v>22254.100000000002</v>
      </c>
      <c r="AU739" s="30">
        <f t="shared" si="2354"/>
        <v>22254.100000000002</v>
      </c>
      <c r="AV739" s="30">
        <f>AV744+AV740</f>
        <v>0</v>
      </c>
      <c r="AW739" s="30">
        <f>AW744+AW740</f>
        <v>0</v>
      </c>
      <c r="AX739" s="30">
        <f>AX744+AX740</f>
        <v>0</v>
      </c>
      <c r="AY739" s="30">
        <f t="shared" si="2355"/>
        <v>26800.859999999997</v>
      </c>
      <c r="AZ739" s="30">
        <f t="shared" si="2356"/>
        <v>22254.100000000002</v>
      </c>
      <c r="BA739" s="30">
        <f t="shared" si="2357"/>
        <v>22254.100000000002</v>
      </c>
      <c r="BB739" s="30">
        <f>BB744+BB740</f>
        <v>0</v>
      </c>
      <c r="BC739" s="30">
        <f>BC744+BC740</f>
        <v>0</v>
      </c>
      <c r="BD739" s="30">
        <f>BD744+BD740</f>
        <v>0</v>
      </c>
      <c r="BE739" s="30">
        <f>BE744+BE740</f>
        <v>0</v>
      </c>
      <c r="BF739" s="30">
        <f>BF744+BF740</f>
        <v>0</v>
      </c>
      <c r="BG739" s="30">
        <f>BG744+BG740</f>
        <v>0</v>
      </c>
      <c r="BH739" s="30">
        <f>BH744+BH740</f>
        <v>0</v>
      </c>
      <c r="BI739" s="30">
        <f>BI744+BI740</f>
        <v>0</v>
      </c>
      <c r="BJ739" s="30">
        <f>BJ744+BJ740</f>
        <v>0</v>
      </c>
      <c r="BK739" s="30">
        <f>BK744+BK740</f>
        <v>0</v>
      </c>
      <c r="BL739" s="30">
        <f t="shared" si="2349"/>
        <v>26800.859999999997</v>
      </c>
      <c r="BM739" s="30">
        <f t="shared" si="2350"/>
        <v>22254.100000000002</v>
      </c>
      <c r="BN739" s="30">
        <f t="shared" si="2351"/>
        <v>22254.100000000002</v>
      </c>
      <c r="BO739" s="30">
        <f>BO744+BO740</f>
        <v>0</v>
      </c>
      <c r="BP739" s="31"/>
      <c r="BQ739" s="1"/>
      <c r="BR739" s="1"/>
      <c r="BS739" s="1"/>
      <c r="BT739" s="1"/>
      <c r="BU739" s="1"/>
      <c r="BV739" s="1"/>
      <c r="BW739" s="1"/>
      <c r="BX739" s="1"/>
      <c r="BY739" s="1"/>
    </row>
    <row r="740">
      <c r="A740" s="28" t="s">
        <v>491</v>
      </c>
      <c r="B740" s="28" t="s">
        <v>26</v>
      </c>
      <c r="C740" s="28" t="s">
        <v>28</v>
      </c>
      <c r="D740" s="28" t="s">
        <v>439</v>
      </c>
      <c r="E740" s="28"/>
      <c r="F740" s="29" t="s">
        <v>440</v>
      </c>
      <c r="G740" s="30">
        <f t="shared" ref="G740:G744" si="2539">G741</f>
        <v>665</v>
      </c>
      <c r="H740" s="30">
        <f t="shared" ref="H740:H744" si="2540">H741</f>
        <v>665</v>
      </c>
      <c r="I740" s="30">
        <f t="shared" ref="I740:I744" si="2541">I741</f>
        <v>665</v>
      </c>
      <c r="J740" s="30">
        <f t="shared" ref="J740:J744" si="2542">J741</f>
        <v>0</v>
      </c>
      <c r="K740" s="30">
        <f t="shared" ref="K740:K744" si="2543">K741</f>
        <v>0</v>
      </c>
      <c r="L740" s="30">
        <f t="shared" ref="L740:L744" si="2544">L741</f>
        <v>0</v>
      </c>
      <c r="M740" s="30">
        <f t="shared" si="2407"/>
        <v>665</v>
      </c>
      <c r="N740" s="30">
        <f t="shared" si="2408"/>
        <v>665</v>
      </c>
      <c r="O740" s="30">
        <f t="shared" si="2409"/>
        <v>665</v>
      </c>
      <c r="P740" s="30">
        <f t="shared" ref="P740:P744" si="2545">P741</f>
        <v>0</v>
      </c>
      <c r="Q740" s="30">
        <f t="shared" ref="Q740:Q744" si="2546">Q741</f>
        <v>0</v>
      </c>
      <c r="R740" s="30">
        <f t="shared" ref="R740:R744" si="2547">R741</f>
        <v>0</v>
      </c>
      <c r="S740" s="30">
        <f t="shared" ref="S740:S744" si="2548">S741</f>
        <v>0</v>
      </c>
      <c r="T740" s="30">
        <f t="shared" ref="T740:T744" si="2549">T741</f>
        <v>0</v>
      </c>
      <c r="U740" s="30">
        <f t="shared" ref="U740:U744" si="2550">U741</f>
        <v>0</v>
      </c>
      <c r="V740" s="30">
        <f t="shared" ref="V740:V744" si="2551">V741</f>
        <v>0</v>
      </c>
      <c r="W740" s="30">
        <f t="shared" ref="W740:W744" si="2552">W741</f>
        <v>0</v>
      </c>
      <c r="X740" s="30">
        <f t="shared" ref="X740:X744" si="2553">X741</f>
        <v>0</v>
      </c>
      <c r="Y740" s="30">
        <f t="shared" ref="Y740:Y744" si="2554">Y741</f>
        <v>0</v>
      </c>
      <c r="Z740" s="30">
        <f t="shared" ref="Z740:Z744" si="2555">Z741</f>
        <v>0</v>
      </c>
      <c r="AA740" s="30">
        <f t="shared" ref="AA740:AA744" si="2556">AA741</f>
        <v>0</v>
      </c>
      <c r="AB740" s="30">
        <f t="shared" ref="AB740:AB744" si="2557">AB741</f>
        <v>0</v>
      </c>
      <c r="AC740" s="30">
        <f t="shared" si="2358"/>
        <v>665</v>
      </c>
      <c r="AD740" s="30">
        <f t="shared" si="2359"/>
        <v>665</v>
      </c>
      <c r="AE740" s="30">
        <f t="shared" si="2360"/>
        <v>665</v>
      </c>
      <c r="AF740" s="30">
        <f t="shared" ref="AF740:AF744" si="2558">AF741</f>
        <v>0</v>
      </c>
      <c r="AG740" s="30">
        <f t="shared" si="2361"/>
        <v>665</v>
      </c>
      <c r="AH740" s="30">
        <f t="shared" si="2362"/>
        <v>665</v>
      </c>
      <c r="AI740" s="30">
        <f t="shared" si="2363"/>
        <v>665</v>
      </c>
      <c r="AJ740" s="30">
        <f t="shared" ref="AJ740:AJ744" si="2559">AJ741</f>
        <v>0</v>
      </c>
      <c r="AK740" s="30">
        <f t="shared" ref="AK740:AK744" si="2560">AK741</f>
        <v>0</v>
      </c>
      <c r="AL740" s="30">
        <f t="shared" ref="AL740:AL744" si="2561">AL741</f>
        <v>0</v>
      </c>
      <c r="AM740" s="30">
        <f t="shared" ref="AM740:AM744" si="2562">AM741</f>
        <v>0</v>
      </c>
      <c r="AN740" s="30">
        <f t="shared" ref="AN740:AN744" si="2563">AN741</f>
        <v>0</v>
      </c>
      <c r="AO740" s="30">
        <f t="shared" ref="AO740:AO744" si="2564">AO741</f>
        <v>0</v>
      </c>
      <c r="AP740" s="30">
        <f t="shared" ref="AP740:AP744" si="2565">AP741</f>
        <v>0</v>
      </c>
      <c r="AQ740" s="30">
        <f t="shared" ref="AQ740:AQ744" si="2566">AQ741</f>
        <v>0</v>
      </c>
      <c r="AR740" s="30">
        <f t="shared" ref="AR740:AR744" si="2567">AR741</f>
        <v>0</v>
      </c>
      <c r="AS740" s="30">
        <f t="shared" si="2352"/>
        <v>665</v>
      </c>
      <c r="AT740" s="30">
        <f t="shared" si="2353"/>
        <v>665</v>
      </c>
      <c r="AU740" s="30">
        <f t="shared" si="2354"/>
        <v>665</v>
      </c>
      <c r="AV740" s="30">
        <f t="shared" ref="AV740:AV744" si="2568">AV741</f>
        <v>0</v>
      </c>
      <c r="AW740" s="30">
        <f t="shared" ref="AW740:AW744" si="2569">AW741</f>
        <v>0</v>
      </c>
      <c r="AX740" s="30">
        <f t="shared" ref="AX740:AX744" si="2570">AX741</f>
        <v>0</v>
      </c>
      <c r="AY740" s="30">
        <f t="shared" si="2355"/>
        <v>665</v>
      </c>
      <c r="AZ740" s="30">
        <f t="shared" si="2356"/>
        <v>665</v>
      </c>
      <c r="BA740" s="30">
        <f t="shared" si="2357"/>
        <v>665</v>
      </c>
      <c r="BB740" s="30">
        <f t="shared" ref="BB740:BB744" si="2571">BB741</f>
        <v>0</v>
      </c>
      <c r="BC740" s="30">
        <f t="shared" ref="BC740:BC744" si="2572">BC741</f>
        <v>0</v>
      </c>
      <c r="BD740" s="30">
        <f t="shared" ref="BD740:BD744" si="2573">BD741</f>
        <v>0</v>
      </c>
      <c r="BE740" s="30">
        <f t="shared" ref="BE740:BE744" si="2574">BE741</f>
        <v>0</v>
      </c>
      <c r="BF740" s="30">
        <f t="shared" ref="BF740:BF744" si="2575">BF741</f>
        <v>0</v>
      </c>
      <c r="BG740" s="30">
        <f t="shared" ref="BG740:BG744" si="2576">BG741</f>
        <v>0</v>
      </c>
      <c r="BH740" s="30">
        <f t="shared" ref="BH740:BH744" si="2577">BH741</f>
        <v>0</v>
      </c>
      <c r="BI740" s="30">
        <f t="shared" ref="BI740:BI744" si="2578">BI741</f>
        <v>0</v>
      </c>
      <c r="BJ740" s="30">
        <f t="shared" ref="BJ740:BJ744" si="2579">BJ741</f>
        <v>0</v>
      </c>
      <c r="BK740" s="30">
        <f t="shared" ref="BK740:BK744" si="2580">BK741</f>
        <v>0</v>
      </c>
      <c r="BL740" s="30">
        <f t="shared" ref="BL740:BL803" si="2581">AY740+BB740+BC740+BE740+BD740</f>
        <v>665</v>
      </c>
      <c r="BM740" s="30">
        <f t="shared" ref="BM740:BM803" si="2582">AZ740+BF740+BG740+BH740</f>
        <v>665</v>
      </c>
      <c r="BN740" s="30">
        <f t="shared" ref="BN740:BN803" si="2583">BA740+BI740+BJ740+BK740</f>
        <v>665</v>
      </c>
      <c r="BO740" s="30">
        <f t="shared" ref="BO740:BO744" si="2584">BO741</f>
        <v>0</v>
      </c>
      <c r="BP740" s="31"/>
      <c r="BQ740" s="1"/>
      <c r="BR740" s="1"/>
      <c r="BS740" s="1"/>
      <c r="BT740" s="1"/>
      <c r="BU740" s="1"/>
      <c r="BV740" s="1"/>
      <c r="BW740" s="1"/>
      <c r="BX740" s="1"/>
      <c r="BY740" s="1"/>
    </row>
    <row r="741" ht="47.25">
      <c r="A741" s="28" t="s">
        <v>491</v>
      </c>
      <c r="B741" s="28" t="s">
        <v>26</v>
      </c>
      <c r="C741" s="28" t="s">
        <v>28</v>
      </c>
      <c r="D741" s="28" t="s">
        <v>441</v>
      </c>
      <c r="E741" s="28"/>
      <c r="F741" s="29" t="s">
        <v>442</v>
      </c>
      <c r="G741" s="30">
        <f t="shared" si="2539"/>
        <v>665</v>
      </c>
      <c r="H741" s="30">
        <f t="shared" si="2540"/>
        <v>665</v>
      </c>
      <c r="I741" s="30">
        <f t="shared" si="2541"/>
        <v>665</v>
      </c>
      <c r="J741" s="30">
        <f t="shared" si="2542"/>
        <v>0</v>
      </c>
      <c r="K741" s="30">
        <f t="shared" si="2543"/>
        <v>0</v>
      </c>
      <c r="L741" s="30">
        <f t="shared" si="2544"/>
        <v>0</v>
      </c>
      <c r="M741" s="30">
        <f t="shared" si="2407"/>
        <v>665</v>
      </c>
      <c r="N741" s="30">
        <f t="shared" si="2408"/>
        <v>665</v>
      </c>
      <c r="O741" s="30">
        <f t="shared" si="2409"/>
        <v>665</v>
      </c>
      <c r="P741" s="30">
        <f t="shared" si="2545"/>
        <v>0</v>
      </c>
      <c r="Q741" s="30">
        <f t="shared" si="2546"/>
        <v>0</v>
      </c>
      <c r="R741" s="30">
        <f t="shared" si="2547"/>
        <v>0</v>
      </c>
      <c r="S741" s="30">
        <f t="shared" si="2548"/>
        <v>0</v>
      </c>
      <c r="T741" s="30">
        <f t="shared" si="2549"/>
        <v>0</v>
      </c>
      <c r="U741" s="30">
        <f t="shared" si="2550"/>
        <v>0</v>
      </c>
      <c r="V741" s="30">
        <f t="shared" si="2551"/>
        <v>0</v>
      </c>
      <c r="W741" s="30">
        <f t="shared" si="2552"/>
        <v>0</v>
      </c>
      <c r="X741" s="30">
        <f t="shared" si="2553"/>
        <v>0</v>
      </c>
      <c r="Y741" s="30">
        <f t="shared" si="2554"/>
        <v>0</v>
      </c>
      <c r="Z741" s="30">
        <f t="shared" si="2555"/>
        <v>0</v>
      </c>
      <c r="AA741" s="30">
        <f t="shared" si="2556"/>
        <v>0</v>
      </c>
      <c r="AB741" s="30">
        <f t="shared" si="2557"/>
        <v>0</v>
      </c>
      <c r="AC741" s="30">
        <f t="shared" si="2358"/>
        <v>665</v>
      </c>
      <c r="AD741" s="30">
        <f t="shared" si="2359"/>
        <v>665</v>
      </c>
      <c r="AE741" s="30">
        <f t="shared" si="2360"/>
        <v>665</v>
      </c>
      <c r="AF741" s="30">
        <f t="shared" si="2558"/>
        <v>0</v>
      </c>
      <c r="AG741" s="30">
        <f t="shared" si="2361"/>
        <v>665</v>
      </c>
      <c r="AH741" s="30">
        <f t="shared" si="2362"/>
        <v>665</v>
      </c>
      <c r="AI741" s="30">
        <f t="shared" si="2363"/>
        <v>665</v>
      </c>
      <c r="AJ741" s="30">
        <f t="shared" si="2559"/>
        <v>0</v>
      </c>
      <c r="AK741" s="30">
        <f t="shared" si="2560"/>
        <v>0</v>
      </c>
      <c r="AL741" s="30">
        <f t="shared" si="2561"/>
        <v>0</v>
      </c>
      <c r="AM741" s="30">
        <f t="shared" si="2562"/>
        <v>0</v>
      </c>
      <c r="AN741" s="30">
        <f t="shared" si="2563"/>
        <v>0</v>
      </c>
      <c r="AO741" s="30">
        <f t="shared" si="2564"/>
        <v>0</v>
      </c>
      <c r="AP741" s="30">
        <f t="shared" si="2565"/>
        <v>0</v>
      </c>
      <c r="AQ741" s="30">
        <f t="shared" si="2566"/>
        <v>0</v>
      </c>
      <c r="AR741" s="30">
        <f t="shared" si="2567"/>
        <v>0</v>
      </c>
      <c r="AS741" s="30">
        <f t="shared" ref="AS741:AS804" si="2585">AG741+AJ741+AK741+AL741+AM741</f>
        <v>665</v>
      </c>
      <c r="AT741" s="30">
        <f t="shared" ref="AT741:AT804" si="2586">AH741+AN741+AO741+AP741</f>
        <v>665</v>
      </c>
      <c r="AU741" s="30">
        <f t="shared" ref="AU741:AU804" si="2587">AI741+AR741+AQ741</f>
        <v>665</v>
      </c>
      <c r="AV741" s="30">
        <f t="shared" si="2568"/>
        <v>0</v>
      </c>
      <c r="AW741" s="30">
        <f t="shared" si="2569"/>
        <v>0</v>
      </c>
      <c r="AX741" s="30">
        <f t="shared" si="2570"/>
        <v>0</v>
      </c>
      <c r="AY741" s="30">
        <f t="shared" ref="AY741:AY804" si="2588">AS741+AV741</f>
        <v>665</v>
      </c>
      <c r="AZ741" s="30">
        <f t="shared" ref="AZ741:AZ804" si="2589">AT741+AW741</f>
        <v>665</v>
      </c>
      <c r="BA741" s="30">
        <f t="shared" ref="BA741:BA804" si="2590">AU741+AX741</f>
        <v>665</v>
      </c>
      <c r="BB741" s="30">
        <f t="shared" si="2571"/>
        <v>0</v>
      </c>
      <c r="BC741" s="30">
        <f t="shared" si="2572"/>
        <v>0</v>
      </c>
      <c r="BD741" s="30">
        <f t="shared" si="2573"/>
        <v>0</v>
      </c>
      <c r="BE741" s="30">
        <f t="shared" si="2574"/>
        <v>0</v>
      </c>
      <c r="BF741" s="30">
        <f t="shared" si="2575"/>
        <v>0</v>
      </c>
      <c r="BG741" s="30">
        <f t="shared" si="2576"/>
        <v>0</v>
      </c>
      <c r="BH741" s="30">
        <f t="shared" si="2577"/>
        <v>0</v>
      </c>
      <c r="BI741" s="30">
        <f t="shared" si="2578"/>
        <v>0</v>
      </c>
      <c r="BJ741" s="30">
        <f t="shared" si="2579"/>
        <v>0</v>
      </c>
      <c r="BK741" s="30">
        <f t="shared" si="2580"/>
        <v>0</v>
      </c>
      <c r="BL741" s="30">
        <f t="shared" si="2581"/>
        <v>665</v>
      </c>
      <c r="BM741" s="30">
        <f t="shared" si="2582"/>
        <v>665</v>
      </c>
      <c r="BN741" s="30">
        <f t="shared" si="2583"/>
        <v>665</v>
      </c>
      <c r="BO741" s="30">
        <f t="shared" si="2584"/>
        <v>0</v>
      </c>
      <c r="BP741" s="31"/>
      <c r="BQ741" s="1"/>
      <c r="BR741" s="1"/>
      <c r="BS741" s="1"/>
      <c r="BT741" s="1"/>
      <c r="BU741" s="1"/>
      <c r="BV741" s="1"/>
      <c r="BW741" s="1"/>
      <c r="BX741" s="1"/>
      <c r="BY741" s="1"/>
    </row>
    <row r="742" ht="63">
      <c r="A742" s="28" t="s">
        <v>491</v>
      </c>
      <c r="B742" s="28" t="s">
        <v>26</v>
      </c>
      <c r="C742" s="28" t="s">
        <v>28</v>
      </c>
      <c r="D742" s="28" t="s">
        <v>443</v>
      </c>
      <c r="E742" s="28"/>
      <c r="F742" s="29" t="s">
        <v>444</v>
      </c>
      <c r="G742" s="30">
        <f t="shared" si="2539"/>
        <v>665</v>
      </c>
      <c r="H742" s="30">
        <f t="shared" si="2540"/>
        <v>665</v>
      </c>
      <c r="I742" s="30">
        <f t="shared" si="2541"/>
        <v>665</v>
      </c>
      <c r="J742" s="30">
        <f t="shared" si="2542"/>
        <v>0</v>
      </c>
      <c r="K742" s="30">
        <f t="shared" si="2543"/>
        <v>0</v>
      </c>
      <c r="L742" s="30">
        <f t="shared" si="2544"/>
        <v>0</v>
      </c>
      <c r="M742" s="30">
        <f t="shared" si="2407"/>
        <v>665</v>
      </c>
      <c r="N742" s="30">
        <f t="shared" si="2408"/>
        <v>665</v>
      </c>
      <c r="O742" s="30">
        <f t="shared" si="2409"/>
        <v>665</v>
      </c>
      <c r="P742" s="30">
        <f t="shared" si="2545"/>
        <v>0</v>
      </c>
      <c r="Q742" s="30">
        <f t="shared" si="2546"/>
        <v>0</v>
      </c>
      <c r="R742" s="30">
        <f t="shared" si="2547"/>
        <v>0</v>
      </c>
      <c r="S742" s="30">
        <f t="shared" si="2548"/>
        <v>0</v>
      </c>
      <c r="T742" s="30">
        <f t="shared" si="2549"/>
        <v>0</v>
      </c>
      <c r="U742" s="30">
        <f t="shared" si="2550"/>
        <v>0</v>
      </c>
      <c r="V742" s="30">
        <f t="shared" si="2551"/>
        <v>0</v>
      </c>
      <c r="W742" s="30">
        <f t="shared" si="2552"/>
        <v>0</v>
      </c>
      <c r="X742" s="30">
        <f t="shared" si="2553"/>
        <v>0</v>
      </c>
      <c r="Y742" s="30">
        <f t="shared" si="2554"/>
        <v>0</v>
      </c>
      <c r="Z742" s="30">
        <f t="shared" si="2555"/>
        <v>0</v>
      </c>
      <c r="AA742" s="30">
        <f t="shared" si="2556"/>
        <v>0</v>
      </c>
      <c r="AB742" s="30">
        <f t="shared" si="2557"/>
        <v>0</v>
      </c>
      <c r="AC742" s="30">
        <f t="shared" si="2358"/>
        <v>665</v>
      </c>
      <c r="AD742" s="30">
        <f t="shared" si="2359"/>
        <v>665</v>
      </c>
      <c r="AE742" s="30">
        <f t="shared" si="2360"/>
        <v>665</v>
      </c>
      <c r="AF742" s="30">
        <f t="shared" si="2558"/>
        <v>0</v>
      </c>
      <c r="AG742" s="30">
        <f t="shared" si="2361"/>
        <v>665</v>
      </c>
      <c r="AH742" s="30">
        <f t="shared" si="2362"/>
        <v>665</v>
      </c>
      <c r="AI742" s="30">
        <f t="shared" si="2363"/>
        <v>665</v>
      </c>
      <c r="AJ742" s="30">
        <f t="shared" si="2559"/>
        <v>0</v>
      </c>
      <c r="AK742" s="30">
        <f t="shared" si="2560"/>
        <v>0</v>
      </c>
      <c r="AL742" s="30">
        <f t="shared" si="2561"/>
        <v>0</v>
      </c>
      <c r="AM742" s="30">
        <f t="shared" si="2562"/>
        <v>0</v>
      </c>
      <c r="AN742" s="30">
        <f t="shared" si="2563"/>
        <v>0</v>
      </c>
      <c r="AO742" s="30">
        <f t="shared" si="2564"/>
        <v>0</v>
      </c>
      <c r="AP742" s="30">
        <f t="shared" si="2565"/>
        <v>0</v>
      </c>
      <c r="AQ742" s="30">
        <f t="shared" si="2566"/>
        <v>0</v>
      </c>
      <c r="AR742" s="30">
        <f t="shared" si="2567"/>
        <v>0</v>
      </c>
      <c r="AS742" s="30">
        <f t="shared" si="2585"/>
        <v>665</v>
      </c>
      <c r="AT742" s="30">
        <f t="shared" si="2586"/>
        <v>665</v>
      </c>
      <c r="AU742" s="30">
        <f t="shared" si="2587"/>
        <v>665</v>
      </c>
      <c r="AV742" s="30">
        <f t="shared" si="2568"/>
        <v>0</v>
      </c>
      <c r="AW742" s="30">
        <f t="shared" si="2569"/>
        <v>0</v>
      </c>
      <c r="AX742" s="30">
        <f t="shared" si="2570"/>
        <v>0</v>
      </c>
      <c r="AY742" s="30">
        <f t="shared" si="2588"/>
        <v>665</v>
      </c>
      <c r="AZ742" s="30">
        <f t="shared" si="2589"/>
        <v>665</v>
      </c>
      <c r="BA742" s="30">
        <f t="shared" si="2590"/>
        <v>665</v>
      </c>
      <c r="BB742" s="30">
        <f t="shared" si="2571"/>
        <v>0</v>
      </c>
      <c r="BC742" s="30">
        <f t="shared" si="2572"/>
        <v>0</v>
      </c>
      <c r="BD742" s="30">
        <f t="shared" si="2573"/>
        <v>0</v>
      </c>
      <c r="BE742" s="30">
        <f t="shared" si="2574"/>
        <v>0</v>
      </c>
      <c r="BF742" s="30">
        <f t="shared" si="2575"/>
        <v>0</v>
      </c>
      <c r="BG742" s="30">
        <f t="shared" si="2576"/>
        <v>0</v>
      </c>
      <c r="BH742" s="30">
        <f t="shared" si="2577"/>
        <v>0</v>
      </c>
      <c r="BI742" s="30">
        <f t="shared" si="2578"/>
        <v>0</v>
      </c>
      <c r="BJ742" s="30">
        <f t="shared" si="2579"/>
        <v>0</v>
      </c>
      <c r="BK742" s="30">
        <f t="shared" si="2580"/>
        <v>0</v>
      </c>
      <c r="BL742" s="30">
        <f t="shared" si="2581"/>
        <v>665</v>
      </c>
      <c r="BM742" s="30">
        <f t="shared" si="2582"/>
        <v>665</v>
      </c>
      <c r="BN742" s="30">
        <f t="shared" si="2583"/>
        <v>665</v>
      </c>
      <c r="BO742" s="30">
        <f t="shared" si="2584"/>
        <v>0</v>
      </c>
      <c r="BP742" s="31"/>
      <c r="BQ742" s="1"/>
      <c r="BR742" s="1"/>
      <c r="BS742" s="1"/>
      <c r="BT742" s="1"/>
      <c r="BU742" s="1"/>
      <c r="BV742" s="1"/>
      <c r="BW742" s="1"/>
      <c r="BX742" s="1"/>
      <c r="BY742" s="1"/>
    </row>
    <row r="743" ht="31.5">
      <c r="A743" s="28" t="s">
        <v>491</v>
      </c>
      <c r="B743" s="28" t="s">
        <v>26</v>
      </c>
      <c r="C743" s="28" t="s">
        <v>28</v>
      </c>
      <c r="D743" s="28" t="s">
        <v>443</v>
      </c>
      <c r="E743" s="28" t="s">
        <v>127</v>
      </c>
      <c r="F743" s="29" t="s">
        <v>128</v>
      </c>
      <c r="G743" s="30">
        <v>665</v>
      </c>
      <c r="H743" s="30">
        <v>665</v>
      </c>
      <c r="I743" s="30">
        <v>665</v>
      </c>
      <c r="J743" s="30"/>
      <c r="K743" s="30"/>
      <c r="L743" s="30"/>
      <c r="M743" s="30">
        <f t="shared" si="2407"/>
        <v>665</v>
      </c>
      <c r="N743" s="30">
        <f t="shared" si="2408"/>
        <v>665</v>
      </c>
      <c r="O743" s="30">
        <f t="shared" si="2409"/>
        <v>665</v>
      </c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>
        <f t="shared" si="2358"/>
        <v>665</v>
      </c>
      <c r="AD743" s="30">
        <f t="shared" si="2359"/>
        <v>665</v>
      </c>
      <c r="AE743" s="30">
        <f t="shared" si="2360"/>
        <v>665</v>
      </c>
      <c r="AF743" s="30"/>
      <c r="AG743" s="30">
        <f t="shared" si="2361"/>
        <v>665</v>
      </c>
      <c r="AH743" s="30">
        <f t="shared" si="2362"/>
        <v>665</v>
      </c>
      <c r="AI743" s="30">
        <f t="shared" si="2363"/>
        <v>665</v>
      </c>
      <c r="AJ743" s="30"/>
      <c r="AK743" s="30"/>
      <c r="AL743" s="30"/>
      <c r="AM743" s="30"/>
      <c r="AN743" s="30"/>
      <c r="AO743" s="30"/>
      <c r="AP743" s="30"/>
      <c r="AQ743" s="30"/>
      <c r="AR743" s="30"/>
      <c r="AS743" s="30">
        <f t="shared" si="2585"/>
        <v>665</v>
      </c>
      <c r="AT743" s="30">
        <f t="shared" si="2586"/>
        <v>665</v>
      </c>
      <c r="AU743" s="30">
        <f t="shared" si="2587"/>
        <v>665</v>
      </c>
      <c r="AV743" s="30"/>
      <c r="AW743" s="30"/>
      <c r="AX743" s="30"/>
      <c r="AY743" s="30">
        <f t="shared" si="2588"/>
        <v>665</v>
      </c>
      <c r="AZ743" s="30">
        <f t="shared" si="2589"/>
        <v>665</v>
      </c>
      <c r="BA743" s="30">
        <f t="shared" si="2590"/>
        <v>665</v>
      </c>
      <c r="BB743" s="30"/>
      <c r="BC743" s="30"/>
      <c r="BD743" s="30"/>
      <c r="BE743" s="30"/>
      <c r="BF743" s="30"/>
      <c r="BG743" s="30"/>
      <c r="BH743" s="30"/>
      <c r="BI743" s="30"/>
      <c r="BJ743" s="30"/>
      <c r="BK743" s="30"/>
      <c r="BL743" s="30">
        <f t="shared" si="2581"/>
        <v>665</v>
      </c>
      <c r="BM743" s="30">
        <f t="shared" si="2582"/>
        <v>665</v>
      </c>
      <c r="BN743" s="30">
        <f t="shared" si="2583"/>
        <v>665</v>
      </c>
      <c r="BO743" s="30"/>
      <c r="BP743" s="31"/>
      <c r="BQ743" s="1"/>
      <c r="BR743" s="1"/>
      <c r="BS743" s="1"/>
      <c r="BT743" s="1"/>
      <c r="BU743" s="1"/>
      <c r="BV743" s="1"/>
      <c r="BW743" s="1"/>
      <c r="BX743" s="1"/>
      <c r="BY743" s="1"/>
    </row>
    <row r="744">
      <c r="A744" s="28" t="s">
        <v>491</v>
      </c>
      <c r="B744" s="28" t="s">
        <v>26</v>
      </c>
      <c r="C744" s="28" t="s">
        <v>28</v>
      </c>
      <c r="D744" s="28" t="s">
        <v>220</v>
      </c>
      <c r="E744" s="28"/>
      <c r="F744" s="29" t="s">
        <v>33</v>
      </c>
      <c r="G744" s="30">
        <f t="shared" si="2539"/>
        <v>28563.399999999998</v>
      </c>
      <c r="H744" s="30">
        <f t="shared" si="2540"/>
        <v>21589.100000000002</v>
      </c>
      <c r="I744" s="30">
        <f t="shared" si="2541"/>
        <v>21589.100000000002</v>
      </c>
      <c r="J744" s="30">
        <f t="shared" si="2542"/>
        <v>0</v>
      </c>
      <c r="K744" s="30">
        <f t="shared" si="2543"/>
        <v>0</v>
      </c>
      <c r="L744" s="30">
        <f t="shared" si="2544"/>
        <v>0</v>
      </c>
      <c r="M744" s="30">
        <f t="shared" si="2407"/>
        <v>28563.399999999998</v>
      </c>
      <c r="N744" s="30">
        <f t="shared" si="2408"/>
        <v>21589.100000000002</v>
      </c>
      <c r="O744" s="30">
        <f t="shared" si="2409"/>
        <v>21589.100000000002</v>
      </c>
      <c r="P744" s="30">
        <f t="shared" si="2545"/>
        <v>0</v>
      </c>
      <c r="Q744" s="30">
        <f t="shared" si="2546"/>
        <v>0</v>
      </c>
      <c r="R744" s="30">
        <f t="shared" si="2547"/>
        <v>0</v>
      </c>
      <c r="S744" s="30">
        <f t="shared" si="2548"/>
        <v>0</v>
      </c>
      <c r="T744" s="30">
        <f t="shared" si="2549"/>
        <v>0</v>
      </c>
      <c r="U744" s="30">
        <f t="shared" si="2550"/>
        <v>0</v>
      </c>
      <c r="V744" s="30">
        <f t="shared" si="2551"/>
        <v>0</v>
      </c>
      <c r="W744" s="30">
        <f t="shared" si="2552"/>
        <v>0</v>
      </c>
      <c r="X744" s="30">
        <f t="shared" si="2553"/>
        <v>0</v>
      </c>
      <c r="Y744" s="30">
        <f t="shared" si="2554"/>
        <v>0</v>
      </c>
      <c r="Z744" s="30">
        <f t="shared" si="2555"/>
        <v>0</v>
      </c>
      <c r="AA744" s="30">
        <f t="shared" si="2556"/>
        <v>0</v>
      </c>
      <c r="AB744" s="30">
        <f t="shared" si="2557"/>
        <v>0</v>
      </c>
      <c r="AC744" s="30">
        <f t="shared" si="2358"/>
        <v>28563.399999999998</v>
      </c>
      <c r="AD744" s="30">
        <f t="shared" si="2359"/>
        <v>21589.100000000002</v>
      </c>
      <c r="AE744" s="30">
        <f t="shared" si="2360"/>
        <v>21589.100000000002</v>
      </c>
      <c r="AF744" s="30">
        <f t="shared" si="2558"/>
        <v>0</v>
      </c>
      <c r="AG744" s="30">
        <f t="shared" si="2361"/>
        <v>28563.399999999998</v>
      </c>
      <c r="AH744" s="30">
        <f t="shared" si="2362"/>
        <v>21589.100000000002</v>
      </c>
      <c r="AI744" s="30">
        <f t="shared" si="2363"/>
        <v>21589.100000000002</v>
      </c>
      <c r="AJ744" s="30">
        <f t="shared" si="2559"/>
        <v>0</v>
      </c>
      <c r="AK744" s="30">
        <f t="shared" si="2560"/>
        <v>-1901.9000000000001</v>
      </c>
      <c r="AL744" s="30">
        <f t="shared" si="2561"/>
        <v>-525.63999999999999</v>
      </c>
      <c r="AM744" s="30">
        <f t="shared" si="2562"/>
        <v>0</v>
      </c>
      <c r="AN744" s="30">
        <f t="shared" si="2563"/>
        <v>0</v>
      </c>
      <c r="AO744" s="30">
        <f t="shared" si="2564"/>
        <v>0</v>
      </c>
      <c r="AP744" s="30">
        <f t="shared" si="2565"/>
        <v>0</v>
      </c>
      <c r="AQ744" s="30">
        <f t="shared" si="2566"/>
        <v>0</v>
      </c>
      <c r="AR744" s="30">
        <f t="shared" si="2567"/>
        <v>0</v>
      </c>
      <c r="AS744" s="30">
        <f t="shared" si="2585"/>
        <v>26135.859999999997</v>
      </c>
      <c r="AT744" s="30">
        <f t="shared" si="2586"/>
        <v>21589.100000000002</v>
      </c>
      <c r="AU744" s="30">
        <f t="shared" si="2587"/>
        <v>21589.100000000002</v>
      </c>
      <c r="AV744" s="30">
        <f t="shared" si="2568"/>
        <v>0</v>
      </c>
      <c r="AW744" s="30">
        <f t="shared" si="2569"/>
        <v>0</v>
      </c>
      <c r="AX744" s="30">
        <f t="shared" si="2570"/>
        <v>0</v>
      </c>
      <c r="AY744" s="30">
        <f t="shared" si="2588"/>
        <v>26135.859999999997</v>
      </c>
      <c r="AZ744" s="30">
        <f t="shared" si="2589"/>
        <v>21589.100000000002</v>
      </c>
      <c r="BA744" s="30">
        <f t="shared" si="2590"/>
        <v>21589.100000000002</v>
      </c>
      <c r="BB744" s="30">
        <f t="shared" si="2571"/>
        <v>0</v>
      </c>
      <c r="BC744" s="30">
        <f t="shared" si="2572"/>
        <v>0</v>
      </c>
      <c r="BD744" s="30">
        <f t="shared" si="2573"/>
        <v>0</v>
      </c>
      <c r="BE744" s="30">
        <f t="shared" si="2574"/>
        <v>0</v>
      </c>
      <c r="BF744" s="30">
        <f t="shared" si="2575"/>
        <v>0</v>
      </c>
      <c r="BG744" s="30">
        <f t="shared" si="2576"/>
        <v>0</v>
      </c>
      <c r="BH744" s="30">
        <f t="shared" si="2577"/>
        <v>0</v>
      </c>
      <c r="BI744" s="30">
        <f t="shared" si="2578"/>
        <v>0</v>
      </c>
      <c r="BJ744" s="30">
        <f t="shared" si="2579"/>
        <v>0</v>
      </c>
      <c r="BK744" s="30">
        <f t="shared" si="2580"/>
        <v>0</v>
      </c>
      <c r="BL744" s="30">
        <f t="shared" si="2581"/>
        <v>26135.859999999997</v>
      </c>
      <c r="BM744" s="30">
        <f t="shared" si="2582"/>
        <v>21589.100000000002</v>
      </c>
      <c r="BN744" s="30">
        <f t="shared" si="2583"/>
        <v>21589.100000000002</v>
      </c>
      <c r="BO744" s="30">
        <f t="shared" si="2584"/>
        <v>0</v>
      </c>
      <c r="BP744" s="31"/>
      <c r="BQ744" s="1"/>
      <c r="BR744" s="1"/>
      <c r="BS744" s="1"/>
      <c r="BT744" s="1"/>
      <c r="BU744" s="1"/>
      <c r="BV744" s="1"/>
      <c r="BW744" s="1"/>
      <c r="BX744" s="1"/>
      <c r="BY744" s="1"/>
    </row>
    <row r="745" ht="47.25">
      <c r="A745" s="28" t="s">
        <v>491</v>
      </c>
      <c r="B745" s="28" t="s">
        <v>26</v>
      </c>
      <c r="C745" s="28" t="s">
        <v>28</v>
      </c>
      <c r="D745" s="28" t="s">
        <v>221</v>
      </c>
      <c r="E745" s="28"/>
      <c r="F745" s="29" t="s">
        <v>222</v>
      </c>
      <c r="G745" s="30">
        <f>G746+G749+G753+G751</f>
        <v>28563.399999999998</v>
      </c>
      <c r="H745" s="30">
        <f>H746+H749+H753+H751</f>
        <v>21589.100000000002</v>
      </c>
      <c r="I745" s="30">
        <f>I746+I749+I753+I751</f>
        <v>21589.100000000002</v>
      </c>
      <c r="J745" s="30">
        <f>J746+J749+J753+J751</f>
        <v>0</v>
      </c>
      <c r="K745" s="30">
        <f>K746+K749+K753+K751</f>
        <v>0</v>
      </c>
      <c r="L745" s="30">
        <f>L746+L749+L753+L751</f>
        <v>0</v>
      </c>
      <c r="M745" s="30">
        <f t="shared" si="2407"/>
        <v>28563.399999999998</v>
      </c>
      <c r="N745" s="30">
        <f t="shared" si="2408"/>
        <v>21589.100000000002</v>
      </c>
      <c r="O745" s="30">
        <f t="shared" si="2409"/>
        <v>21589.100000000002</v>
      </c>
      <c r="P745" s="30">
        <f>P746+P749+P753+P751</f>
        <v>0</v>
      </c>
      <c r="Q745" s="30">
        <f>Q746+Q749+Q753+Q751</f>
        <v>0</v>
      </c>
      <c r="R745" s="30">
        <f>R746+R749+R753+R751</f>
        <v>0</v>
      </c>
      <c r="S745" s="30">
        <f>S746+S749+S753+S751</f>
        <v>0</v>
      </c>
      <c r="T745" s="30">
        <f>T746+T749+T753+T751</f>
        <v>0</v>
      </c>
      <c r="U745" s="30">
        <f>U746+U749+U753+U751</f>
        <v>0</v>
      </c>
      <c r="V745" s="30">
        <f>V746+V749+V753+V751</f>
        <v>0</v>
      </c>
      <c r="W745" s="30">
        <f>W746+W749+W753+W751</f>
        <v>0</v>
      </c>
      <c r="X745" s="30">
        <f>X746+X749+X753+X751</f>
        <v>0</v>
      </c>
      <c r="Y745" s="30">
        <f>Y746+Y749+Y753+Y751</f>
        <v>0</v>
      </c>
      <c r="Z745" s="30">
        <f>Z746+Z749+Z753+Z751</f>
        <v>0</v>
      </c>
      <c r="AA745" s="30">
        <f>AA746+AA749+AA753+AA751</f>
        <v>0</v>
      </c>
      <c r="AB745" s="30">
        <f>AB746+AB749+AB753+AB751</f>
        <v>0</v>
      </c>
      <c r="AC745" s="30">
        <f t="shared" si="2358"/>
        <v>28563.399999999998</v>
      </c>
      <c r="AD745" s="30">
        <f t="shared" si="2359"/>
        <v>21589.100000000002</v>
      </c>
      <c r="AE745" s="30">
        <f t="shared" si="2360"/>
        <v>21589.100000000002</v>
      </c>
      <c r="AF745" s="30">
        <f>AF746+AF749+AF753+AF751</f>
        <v>0</v>
      </c>
      <c r="AG745" s="30">
        <f t="shared" si="2361"/>
        <v>28563.399999999998</v>
      </c>
      <c r="AH745" s="30">
        <f t="shared" si="2362"/>
        <v>21589.100000000002</v>
      </c>
      <c r="AI745" s="30">
        <f t="shared" si="2363"/>
        <v>21589.100000000002</v>
      </c>
      <c r="AJ745" s="30">
        <f>AJ746+AJ749+AJ753+AJ751</f>
        <v>0</v>
      </c>
      <c r="AK745" s="30">
        <f>AK746+AK749+AK753+AK751</f>
        <v>-1901.9000000000001</v>
      </c>
      <c r="AL745" s="30">
        <f>AL746+AL749+AL753+AL751</f>
        <v>-525.63999999999999</v>
      </c>
      <c r="AM745" s="30">
        <f>AM746+AM749+AM753+AM751</f>
        <v>0</v>
      </c>
      <c r="AN745" s="30">
        <f>AN746+AN749+AN753+AN751</f>
        <v>0</v>
      </c>
      <c r="AO745" s="30">
        <f>AO746+AO749+AO753+AO751</f>
        <v>0</v>
      </c>
      <c r="AP745" s="30">
        <f>AP746+AP749+AP753+AP751</f>
        <v>0</v>
      </c>
      <c r="AQ745" s="30">
        <f>AQ746+AQ749+AQ753+AQ751</f>
        <v>0</v>
      </c>
      <c r="AR745" s="30">
        <f>AR746+AR749+AR753+AR751</f>
        <v>0</v>
      </c>
      <c r="AS745" s="30">
        <f t="shared" si="2585"/>
        <v>26135.859999999997</v>
      </c>
      <c r="AT745" s="30">
        <f t="shared" si="2586"/>
        <v>21589.100000000002</v>
      </c>
      <c r="AU745" s="30">
        <f t="shared" si="2587"/>
        <v>21589.100000000002</v>
      </c>
      <c r="AV745" s="30">
        <f>AV746+AV749+AV753+AV751</f>
        <v>0</v>
      </c>
      <c r="AW745" s="30">
        <f>AW746+AW749+AW753+AW751</f>
        <v>0</v>
      </c>
      <c r="AX745" s="30">
        <f>AX746+AX749+AX753+AX751</f>
        <v>0</v>
      </c>
      <c r="AY745" s="30">
        <f t="shared" si="2588"/>
        <v>26135.859999999997</v>
      </c>
      <c r="AZ745" s="30">
        <f t="shared" si="2589"/>
        <v>21589.100000000002</v>
      </c>
      <c r="BA745" s="30">
        <f t="shared" si="2590"/>
        <v>21589.100000000002</v>
      </c>
      <c r="BB745" s="30">
        <f>BB746+BB749+BB753+BB751</f>
        <v>0</v>
      </c>
      <c r="BC745" s="30">
        <f>BC746+BC749+BC753+BC751</f>
        <v>0</v>
      </c>
      <c r="BD745" s="30">
        <f>BD746+BD749+BD753+BD751</f>
        <v>0</v>
      </c>
      <c r="BE745" s="30">
        <f>BE746+BE749+BE753+BE751</f>
        <v>0</v>
      </c>
      <c r="BF745" s="30">
        <f>BF746+BF749+BF753+BF751</f>
        <v>0</v>
      </c>
      <c r="BG745" s="30">
        <f>BG746+BG749+BG753+BG751</f>
        <v>0</v>
      </c>
      <c r="BH745" s="30">
        <f>BH746+BH749+BH753+BH751</f>
        <v>0</v>
      </c>
      <c r="BI745" s="30">
        <f>BI746+BI749+BI753+BI751</f>
        <v>0</v>
      </c>
      <c r="BJ745" s="30">
        <f>BJ746+BJ749+BJ753+BJ751</f>
        <v>0</v>
      </c>
      <c r="BK745" s="30">
        <f>BK746+BK749+BK753+BK751</f>
        <v>0</v>
      </c>
      <c r="BL745" s="30">
        <f t="shared" si="2581"/>
        <v>26135.859999999997</v>
      </c>
      <c r="BM745" s="30">
        <f t="shared" si="2582"/>
        <v>21589.100000000002</v>
      </c>
      <c r="BN745" s="30">
        <f t="shared" si="2583"/>
        <v>21589.100000000002</v>
      </c>
      <c r="BO745" s="30">
        <f>BO746+BO749+BO753+BO751</f>
        <v>0</v>
      </c>
      <c r="BP745" s="31"/>
      <c r="BQ745" s="1"/>
      <c r="BR745" s="1"/>
      <c r="BS745" s="1"/>
      <c r="BT745" s="1"/>
      <c r="BU745" s="1"/>
      <c r="BV745" s="1"/>
      <c r="BW745" s="1"/>
      <c r="BX745" s="1"/>
      <c r="BY745" s="1"/>
    </row>
    <row r="746" ht="31.5">
      <c r="A746" s="28" t="s">
        <v>491</v>
      </c>
      <c r="B746" s="28" t="s">
        <v>26</v>
      </c>
      <c r="C746" s="28" t="s">
        <v>28</v>
      </c>
      <c r="D746" s="28" t="s">
        <v>445</v>
      </c>
      <c r="E746" s="28"/>
      <c r="F746" s="29" t="s">
        <v>446</v>
      </c>
      <c r="G746" s="30">
        <f>G747+G748</f>
        <v>16945.799999999999</v>
      </c>
      <c r="H746" s="30">
        <f>H747+H748</f>
        <v>9971.5</v>
      </c>
      <c r="I746" s="30">
        <f>I747+I748</f>
        <v>9971.5</v>
      </c>
      <c r="J746" s="30">
        <f>J747+J748</f>
        <v>0</v>
      </c>
      <c r="K746" s="30">
        <f>K747+K748</f>
        <v>0</v>
      </c>
      <c r="L746" s="30">
        <f>L747+L748</f>
        <v>0</v>
      </c>
      <c r="M746" s="30">
        <f t="shared" si="2407"/>
        <v>16945.799999999999</v>
      </c>
      <c r="N746" s="30">
        <f t="shared" si="2408"/>
        <v>9971.5</v>
      </c>
      <c r="O746" s="30">
        <f t="shared" si="2409"/>
        <v>9971.5</v>
      </c>
      <c r="P746" s="30">
        <f>P747+P748</f>
        <v>0</v>
      </c>
      <c r="Q746" s="30">
        <f>Q747+Q748</f>
        <v>0</v>
      </c>
      <c r="R746" s="30">
        <f>R747+R748</f>
        <v>0</v>
      </c>
      <c r="S746" s="30">
        <f>S747+S748</f>
        <v>0</v>
      </c>
      <c r="T746" s="30">
        <f>T747+T748</f>
        <v>0</v>
      </c>
      <c r="U746" s="30">
        <f>U747+U748</f>
        <v>0</v>
      </c>
      <c r="V746" s="30">
        <f>V747+V748</f>
        <v>0</v>
      </c>
      <c r="W746" s="30">
        <f>W747+W748</f>
        <v>0</v>
      </c>
      <c r="X746" s="30">
        <f>X747+X748</f>
        <v>0</v>
      </c>
      <c r="Y746" s="30">
        <f>Y747+Y748</f>
        <v>0</v>
      </c>
      <c r="Z746" s="30">
        <f>Z747+Z748</f>
        <v>0</v>
      </c>
      <c r="AA746" s="30">
        <f>AA747+AA748</f>
        <v>0</v>
      </c>
      <c r="AB746" s="30">
        <f>AB747+AB748</f>
        <v>0</v>
      </c>
      <c r="AC746" s="30">
        <f t="shared" si="2358"/>
        <v>16945.799999999999</v>
      </c>
      <c r="AD746" s="30">
        <f t="shared" si="2359"/>
        <v>9971.5</v>
      </c>
      <c r="AE746" s="30">
        <f t="shared" si="2360"/>
        <v>9971.5</v>
      </c>
      <c r="AF746" s="30">
        <f>AF747+AF748</f>
        <v>0</v>
      </c>
      <c r="AG746" s="30">
        <f t="shared" si="2361"/>
        <v>16945.799999999999</v>
      </c>
      <c r="AH746" s="30">
        <f t="shared" si="2362"/>
        <v>9971.5</v>
      </c>
      <c r="AI746" s="30">
        <f t="shared" si="2363"/>
        <v>9971.5</v>
      </c>
      <c r="AJ746" s="30">
        <f>AJ747+AJ748</f>
        <v>0</v>
      </c>
      <c r="AK746" s="30">
        <f>AK747+AK748</f>
        <v>-1901.9000000000001</v>
      </c>
      <c r="AL746" s="30">
        <f>AL747+AL748</f>
        <v>-525.63999999999999</v>
      </c>
      <c r="AM746" s="30">
        <f>AM747+AM748</f>
        <v>0</v>
      </c>
      <c r="AN746" s="30">
        <f>AN747+AN748</f>
        <v>0</v>
      </c>
      <c r="AO746" s="30">
        <f>AO747+AO748</f>
        <v>0</v>
      </c>
      <c r="AP746" s="30">
        <f>AP747+AP748</f>
        <v>0</v>
      </c>
      <c r="AQ746" s="30">
        <f>AQ747+AQ748</f>
        <v>0</v>
      </c>
      <c r="AR746" s="30">
        <f>AR747+AR748</f>
        <v>0</v>
      </c>
      <c r="AS746" s="30">
        <f t="shared" si="2585"/>
        <v>14518.26</v>
      </c>
      <c r="AT746" s="30">
        <f t="shared" si="2586"/>
        <v>9971.5</v>
      </c>
      <c r="AU746" s="30">
        <f t="shared" si="2587"/>
        <v>9971.5</v>
      </c>
      <c r="AV746" s="30">
        <f>AV747+AV748</f>
        <v>0</v>
      </c>
      <c r="AW746" s="30">
        <f>AW747+AW748</f>
        <v>0</v>
      </c>
      <c r="AX746" s="30">
        <f>AX747+AX748</f>
        <v>0</v>
      </c>
      <c r="AY746" s="30">
        <f t="shared" si="2588"/>
        <v>14518.26</v>
      </c>
      <c r="AZ746" s="30">
        <f t="shared" si="2589"/>
        <v>9971.5</v>
      </c>
      <c r="BA746" s="30">
        <f t="shared" si="2590"/>
        <v>9971.5</v>
      </c>
      <c r="BB746" s="30">
        <f>BB747+BB748</f>
        <v>0</v>
      </c>
      <c r="BC746" s="30">
        <f>BC747+BC748</f>
        <v>0</v>
      </c>
      <c r="BD746" s="30">
        <f>BD747+BD748</f>
        <v>0</v>
      </c>
      <c r="BE746" s="30">
        <f>BE747+BE748</f>
        <v>0</v>
      </c>
      <c r="BF746" s="30">
        <f>BF747+BF748</f>
        <v>0</v>
      </c>
      <c r="BG746" s="30">
        <f>BG747+BG748</f>
        <v>0</v>
      </c>
      <c r="BH746" s="30">
        <f>BH747+BH748</f>
        <v>0</v>
      </c>
      <c r="BI746" s="30">
        <f>BI747+BI748</f>
        <v>0</v>
      </c>
      <c r="BJ746" s="30">
        <f>BJ747+BJ748</f>
        <v>0</v>
      </c>
      <c r="BK746" s="30">
        <f>BK747+BK748</f>
        <v>0</v>
      </c>
      <c r="BL746" s="30">
        <f t="shared" si="2581"/>
        <v>14518.26</v>
      </c>
      <c r="BM746" s="30">
        <f t="shared" si="2582"/>
        <v>9971.5</v>
      </c>
      <c r="BN746" s="30">
        <f t="shared" si="2583"/>
        <v>9971.5</v>
      </c>
      <c r="BO746" s="30">
        <f>BO747+BO748</f>
        <v>0</v>
      </c>
      <c r="BP746" s="31"/>
      <c r="BQ746" s="1"/>
      <c r="BR746" s="1"/>
      <c r="BS746" s="1"/>
      <c r="BT746" s="1"/>
      <c r="BU746" s="1"/>
      <c r="BV746" s="1"/>
      <c r="BW746" s="1"/>
      <c r="BX746" s="1"/>
      <c r="BY746" s="1"/>
    </row>
    <row r="747" ht="31.5">
      <c r="A747" s="28" t="s">
        <v>491</v>
      </c>
      <c r="B747" s="28" t="s">
        <v>26</v>
      </c>
      <c r="C747" s="28" t="s">
        <v>28</v>
      </c>
      <c r="D747" s="28" t="s">
        <v>445</v>
      </c>
      <c r="E747" s="28" t="s">
        <v>38</v>
      </c>
      <c r="F747" s="29" t="s">
        <v>39</v>
      </c>
      <c r="G747" s="30">
        <v>16752.700000000001</v>
      </c>
      <c r="H747" s="30">
        <v>9782</v>
      </c>
      <c r="I747" s="30">
        <v>9784.6000000000004</v>
      </c>
      <c r="J747" s="30"/>
      <c r="K747" s="30"/>
      <c r="L747" s="30"/>
      <c r="M747" s="30">
        <f t="shared" si="2407"/>
        <v>16752.700000000001</v>
      </c>
      <c r="N747" s="30">
        <f t="shared" si="2408"/>
        <v>9782</v>
      </c>
      <c r="O747" s="30">
        <f t="shared" si="2409"/>
        <v>9784.6000000000004</v>
      </c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>
        <f t="shared" ref="AC747:AC810" si="2591">M747+R747+P747+Q747+T747+S747</f>
        <v>16752.700000000001</v>
      </c>
      <c r="AD747" s="30">
        <f t="shared" ref="AD747:AD810" si="2592">N747+V747+X747+U747+W747</f>
        <v>9782</v>
      </c>
      <c r="AE747" s="30">
        <f t="shared" ref="AE747:AE810" si="2593">O747+Z747+AB747+Y747+AA747</f>
        <v>9784.6000000000004</v>
      </c>
      <c r="AF747" s="30"/>
      <c r="AG747" s="30">
        <f t="shared" ref="AG747:AG810" si="2594">AC747+AF747</f>
        <v>16752.700000000001</v>
      </c>
      <c r="AH747" s="30">
        <f t="shared" ref="AH747:AH810" si="2595">AD747</f>
        <v>9782</v>
      </c>
      <c r="AI747" s="30">
        <f t="shared" ref="AI747:AI810" si="2596">AE747</f>
        <v>9784.6000000000004</v>
      </c>
      <c r="AJ747" s="30"/>
      <c r="AK747" s="30">
        <f>-1901.9</f>
        <v>-1901.9000000000001</v>
      </c>
      <c r="AL747" s="30">
        <v>-525.63999999999999</v>
      </c>
      <c r="AM747" s="30"/>
      <c r="AN747" s="30"/>
      <c r="AO747" s="30"/>
      <c r="AP747" s="30"/>
      <c r="AQ747" s="30"/>
      <c r="AR747" s="30"/>
      <c r="AS747" s="30">
        <f t="shared" si="2585"/>
        <v>14325.160000000002</v>
      </c>
      <c r="AT747" s="30">
        <f t="shared" si="2586"/>
        <v>9782</v>
      </c>
      <c r="AU747" s="30">
        <f t="shared" si="2587"/>
        <v>9784.6000000000004</v>
      </c>
      <c r="AV747" s="30"/>
      <c r="AW747" s="30"/>
      <c r="AX747" s="30"/>
      <c r="AY747" s="30">
        <f t="shared" si="2588"/>
        <v>14325.160000000002</v>
      </c>
      <c r="AZ747" s="30">
        <f t="shared" si="2589"/>
        <v>9782</v>
      </c>
      <c r="BA747" s="30">
        <f t="shared" si="2590"/>
        <v>9784.6000000000004</v>
      </c>
      <c r="BB747" s="30"/>
      <c r="BC747" s="30"/>
      <c r="BD747" s="30"/>
      <c r="BE747" s="30"/>
      <c r="BF747" s="30"/>
      <c r="BG747" s="30"/>
      <c r="BH747" s="30"/>
      <c r="BI747" s="30"/>
      <c r="BJ747" s="30"/>
      <c r="BK747" s="30"/>
      <c r="BL747" s="30">
        <f t="shared" si="2581"/>
        <v>14325.160000000002</v>
      </c>
      <c r="BM747" s="30">
        <f t="shared" si="2582"/>
        <v>9782</v>
      </c>
      <c r="BN747" s="30">
        <f t="shared" si="2583"/>
        <v>9784.6000000000004</v>
      </c>
      <c r="BO747" s="30"/>
      <c r="BP747" s="31"/>
      <c r="BQ747" s="1"/>
      <c r="BR747" s="1"/>
      <c r="BS747" s="1"/>
      <c r="BT747" s="1"/>
      <c r="BU747" s="1"/>
      <c r="BV747" s="1"/>
      <c r="BW747" s="1"/>
      <c r="BX747" s="1"/>
      <c r="BY747" s="1"/>
    </row>
    <row r="748">
      <c r="A748" s="28" t="s">
        <v>491</v>
      </c>
      <c r="B748" s="28" t="s">
        <v>26</v>
      </c>
      <c r="C748" s="28" t="s">
        <v>28</v>
      </c>
      <c r="D748" s="28" t="s">
        <v>445</v>
      </c>
      <c r="E748" s="28" t="s">
        <v>40</v>
      </c>
      <c r="F748" s="29" t="s">
        <v>41</v>
      </c>
      <c r="G748" s="30">
        <v>193.09999999999999</v>
      </c>
      <c r="H748" s="30">
        <v>189.5</v>
      </c>
      <c r="I748" s="30">
        <v>186.90000000000001</v>
      </c>
      <c r="J748" s="30"/>
      <c r="K748" s="30"/>
      <c r="L748" s="30"/>
      <c r="M748" s="30">
        <f t="shared" si="2407"/>
        <v>193.09999999999999</v>
      </c>
      <c r="N748" s="30">
        <f t="shared" si="2408"/>
        <v>189.5</v>
      </c>
      <c r="O748" s="30">
        <f t="shared" si="2409"/>
        <v>186.90000000000001</v>
      </c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>
        <f t="shared" si="2591"/>
        <v>193.09999999999999</v>
      </c>
      <c r="AD748" s="30">
        <f t="shared" si="2592"/>
        <v>189.5</v>
      </c>
      <c r="AE748" s="30">
        <f t="shared" si="2593"/>
        <v>186.90000000000001</v>
      </c>
      <c r="AF748" s="30"/>
      <c r="AG748" s="30">
        <f t="shared" si="2594"/>
        <v>193.09999999999999</v>
      </c>
      <c r="AH748" s="30">
        <f t="shared" si="2595"/>
        <v>189.5</v>
      </c>
      <c r="AI748" s="30">
        <f t="shared" si="2596"/>
        <v>186.90000000000001</v>
      </c>
      <c r="AJ748" s="30"/>
      <c r="AK748" s="30"/>
      <c r="AL748" s="30"/>
      <c r="AM748" s="30"/>
      <c r="AN748" s="30"/>
      <c r="AO748" s="30"/>
      <c r="AP748" s="30"/>
      <c r="AQ748" s="30"/>
      <c r="AR748" s="30"/>
      <c r="AS748" s="30">
        <f t="shared" si="2585"/>
        <v>193.09999999999999</v>
      </c>
      <c r="AT748" s="30">
        <f t="shared" si="2586"/>
        <v>189.5</v>
      </c>
      <c r="AU748" s="30">
        <f t="shared" si="2587"/>
        <v>186.90000000000001</v>
      </c>
      <c r="AV748" s="30"/>
      <c r="AW748" s="30"/>
      <c r="AX748" s="30"/>
      <c r="AY748" s="30">
        <f t="shared" si="2588"/>
        <v>193.09999999999999</v>
      </c>
      <c r="AZ748" s="30">
        <f t="shared" si="2589"/>
        <v>189.5</v>
      </c>
      <c r="BA748" s="30">
        <f t="shared" si="2590"/>
        <v>186.90000000000001</v>
      </c>
      <c r="BB748" s="30"/>
      <c r="BC748" s="30"/>
      <c r="BD748" s="30"/>
      <c r="BE748" s="30"/>
      <c r="BF748" s="30"/>
      <c r="BG748" s="30"/>
      <c r="BH748" s="30"/>
      <c r="BI748" s="30"/>
      <c r="BJ748" s="30"/>
      <c r="BK748" s="30"/>
      <c r="BL748" s="30">
        <f t="shared" si="2581"/>
        <v>193.09999999999999</v>
      </c>
      <c r="BM748" s="30">
        <f t="shared" si="2582"/>
        <v>189.5</v>
      </c>
      <c r="BN748" s="30">
        <f t="shared" si="2583"/>
        <v>186.90000000000001</v>
      </c>
      <c r="BO748" s="30"/>
      <c r="BP748" s="31"/>
      <c r="BQ748" s="1"/>
      <c r="BR748" s="1"/>
      <c r="BS748" s="1"/>
      <c r="BT748" s="1"/>
      <c r="BU748" s="1"/>
      <c r="BV748" s="1"/>
      <c r="BW748" s="1"/>
      <c r="BX748" s="1"/>
      <c r="BY748" s="1"/>
    </row>
    <row r="749" ht="31.5">
      <c r="A749" s="28" t="s">
        <v>491</v>
      </c>
      <c r="B749" s="28" t="s">
        <v>26</v>
      </c>
      <c r="C749" s="28" t="s">
        <v>28</v>
      </c>
      <c r="D749" s="28" t="s">
        <v>447</v>
      </c>
      <c r="E749" s="35"/>
      <c r="F749" s="29" t="s">
        <v>448</v>
      </c>
      <c r="G749" s="30">
        <f>G750</f>
        <v>10046.9</v>
      </c>
      <c r="H749" s="30">
        <f>H750</f>
        <v>10046.9</v>
      </c>
      <c r="I749" s="30">
        <f>I750</f>
        <v>10046.9</v>
      </c>
      <c r="J749" s="30">
        <f>J750</f>
        <v>0</v>
      </c>
      <c r="K749" s="30">
        <f>K750</f>
        <v>0</v>
      </c>
      <c r="L749" s="30">
        <f>L750</f>
        <v>0</v>
      </c>
      <c r="M749" s="30">
        <f t="shared" si="2407"/>
        <v>10046.9</v>
      </c>
      <c r="N749" s="30">
        <f t="shared" si="2408"/>
        <v>10046.9</v>
      </c>
      <c r="O749" s="30">
        <f t="shared" si="2409"/>
        <v>10046.9</v>
      </c>
      <c r="P749" s="30">
        <f>P750</f>
        <v>0</v>
      </c>
      <c r="Q749" s="30">
        <f>Q750</f>
        <v>0</v>
      </c>
      <c r="R749" s="30">
        <f>R750</f>
        <v>0</v>
      </c>
      <c r="S749" s="30">
        <f>S750</f>
        <v>0</v>
      </c>
      <c r="T749" s="30">
        <f>T750</f>
        <v>0</v>
      </c>
      <c r="U749" s="30">
        <f>U750</f>
        <v>0</v>
      </c>
      <c r="V749" s="30">
        <f>V750</f>
        <v>0</v>
      </c>
      <c r="W749" s="30">
        <f>W750</f>
        <v>0</v>
      </c>
      <c r="X749" s="30">
        <f>X750</f>
        <v>0</v>
      </c>
      <c r="Y749" s="30">
        <f>Y750</f>
        <v>0</v>
      </c>
      <c r="Z749" s="30">
        <f>Z750</f>
        <v>0</v>
      </c>
      <c r="AA749" s="30">
        <f>AA750</f>
        <v>0</v>
      </c>
      <c r="AB749" s="30">
        <f>AB750</f>
        <v>0</v>
      </c>
      <c r="AC749" s="30">
        <f t="shared" si="2591"/>
        <v>10046.9</v>
      </c>
      <c r="AD749" s="30">
        <f t="shared" si="2592"/>
        <v>10046.9</v>
      </c>
      <c r="AE749" s="30">
        <f t="shared" si="2593"/>
        <v>10046.9</v>
      </c>
      <c r="AF749" s="30">
        <f>AF750</f>
        <v>0</v>
      </c>
      <c r="AG749" s="30">
        <f t="shared" si="2594"/>
        <v>10046.9</v>
      </c>
      <c r="AH749" s="30">
        <f t="shared" si="2595"/>
        <v>10046.9</v>
      </c>
      <c r="AI749" s="30">
        <f t="shared" si="2596"/>
        <v>10046.9</v>
      </c>
      <c r="AJ749" s="30">
        <f>AJ750</f>
        <v>0</v>
      </c>
      <c r="AK749" s="30">
        <f>AK750</f>
        <v>0</v>
      </c>
      <c r="AL749" s="30">
        <f>AL750</f>
        <v>0</v>
      </c>
      <c r="AM749" s="30">
        <f>AM750</f>
        <v>0</v>
      </c>
      <c r="AN749" s="30">
        <f>AN750</f>
        <v>0</v>
      </c>
      <c r="AO749" s="30">
        <f>AO750</f>
        <v>0</v>
      </c>
      <c r="AP749" s="30">
        <f>AP750</f>
        <v>0</v>
      </c>
      <c r="AQ749" s="30">
        <f>AQ750</f>
        <v>0</v>
      </c>
      <c r="AR749" s="30">
        <f>AR750</f>
        <v>0</v>
      </c>
      <c r="AS749" s="30">
        <f t="shared" si="2585"/>
        <v>10046.9</v>
      </c>
      <c r="AT749" s="30">
        <f t="shared" si="2586"/>
        <v>10046.9</v>
      </c>
      <c r="AU749" s="30">
        <f t="shared" si="2587"/>
        <v>10046.9</v>
      </c>
      <c r="AV749" s="30">
        <f>AV750</f>
        <v>0</v>
      </c>
      <c r="AW749" s="30">
        <f>AW750</f>
        <v>0</v>
      </c>
      <c r="AX749" s="30">
        <f>AX750</f>
        <v>0</v>
      </c>
      <c r="AY749" s="30">
        <f t="shared" si="2588"/>
        <v>10046.9</v>
      </c>
      <c r="AZ749" s="30">
        <f t="shared" si="2589"/>
        <v>10046.9</v>
      </c>
      <c r="BA749" s="30">
        <f t="shared" si="2590"/>
        <v>10046.9</v>
      </c>
      <c r="BB749" s="30">
        <f>BB750</f>
        <v>0</v>
      </c>
      <c r="BC749" s="30">
        <f>BC750</f>
        <v>0</v>
      </c>
      <c r="BD749" s="30">
        <f>BD750</f>
        <v>0</v>
      </c>
      <c r="BE749" s="30">
        <f>BE750</f>
        <v>0</v>
      </c>
      <c r="BF749" s="30">
        <f>BF750</f>
        <v>0</v>
      </c>
      <c r="BG749" s="30">
        <f>BG750</f>
        <v>0</v>
      </c>
      <c r="BH749" s="30">
        <f>BH750</f>
        <v>0</v>
      </c>
      <c r="BI749" s="30">
        <f>BI750</f>
        <v>0</v>
      </c>
      <c r="BJ749" s="30">
        <f>BJ750</f>
        <v>0</v>
      </c>
      <c r="BK749" s="30">
        <f>BK750</f>
        <v>0</v>
      </c>
      <c r="BL749" s="30">
        <f t="shared" si="2581"/>
        <v>10046.9</v>
      </c>
      <c r="BM749" s="30">
        <f t="shared" si="2582"/>
        <v>10046.9</v>
      </c>
      <c r="BN749" s="30">
        <f t="shared" si="2583"/>
        <v>10046.9</v>
      </c>
      <c r="BO749" s="30">
        <f>BO750</f>
        <v>0</v>
      </c>
      <c r="BP749" s="31"/>
      <c r="BQ749" s="1"/>
      <c r="BR749" s="1"/>
      <c r="BS749" s="1"/>
      <c r="BT749" s="1"/>
      <c r="BU749" s="1"/>
      <c r="BV749" s="1"/>
      <c r="BW749" s="1"/>
      <c r="BX749" s="1"/>
      <c r="BY749" s="1"/>
    </row>
    <row r="750" ht="31.5">
      <c r="A750" s="28" t="s">
        <v>491</v>
      </c>
      <c r="B750" s="28" t="s">
        <v>26</v>
      </c>
      <c r="C750" s="28" t="s">
        <v>28</v>
      </c>
      <c r="D750" s="28" t="s">
        <v>447</v>
      </c>
      <c r="E750" s="28" t="s">
        <v>127</v>
      </c>
      <c r="F750" s="29" t="s">
        <v>128</v>
      </c>
      <c r="G750" s="30">
        <v>10046.9</v>
      </c>
      <c r="H750" s="30">
        <v>10046.9</v>
      </c>
      <c r="I750" s="30">
        <v>10046.9</v>
      </c>
      <c r="J750" s="30"/>
      <c r="K750" s="30"/>
      <c r="L750" s="30"/>
      <c r="M750" s="30">
        <f t="shared" si="2407"/>
        <v>10046.9</v>
      </c>
      <c r="N750" s="30">
        <f t="shared" si="2408"/>
        <v>10046.9</v>
      </c>
      <c r="O750" s="30">
        <f t="shared" si="2409"/>
        <v>10046.9</v>
      </c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>
        <f t="shared" si="2591"/>
        <v>10046.9</v>
      </c>
      <c r="AD750" s="30">
        <f t="shared" si="2592"/>
        <v>10046.9</v>
      </c>
      <c r="AE750" s="30">
        <f t="shared" si="2593"/>
        <v>10046.9</v>
      </c>
      <c r="AF750" s="30"/>
      <c r="AG750" s="30">
        <f t="shared" si="2594"/>
        <v>10046.9</v>
      </c>
      <c r="AH750" s="30">
        <f t="shared" si="2595"/>
        <v>10046.9</v>
      </c>
      <c r="AI750" s="30">
        <f t="shared" si="2596"/>
        <v>10046.9</v>
      </c>
      <c r="AJ750" s="30"/>
      <c r="AK750" s="30"/>
      <c r="AL750" s="30"/>
      <c r="AM750" s="30"/>
      <c r="AN750" s="30"/>
      <c r="AO750" s="30"/>
      <c r="AP750" s="30"/>
      <c r="AQ750" s="30"/>
      <c r="AR750" s="30"/>
      <c r="AS750" s="30">
        <f t="shared" si="2585"/>
        <v>10046.9</v>
      </c>
      <c r="AT750" s="30">
        <f t="shared" si="2586"/>
        <v>10046.9</v>
      </c>
      <c r="AU750" s="30">
        <f t="shared" si="2587"/>
        <v>10046.9</v>
      </c>
      <c r="AV750" s="30"/>
      <c r="AW750" s="30"/>
      <c r="AX750" s="30"/>
      <c r="AY750" s="30">
        <f t="shared" si="2588"/>
        <v>10046.9</v>
      </c>
      <c r="AZ750" s="30">
        <f t="shared" si="2589"/>
        <v>10046.9</v>
      </c>
      <c r="BA750" s="30">
        <f t="shared" si="2590"/>
        <v>10046.9</v>
      </c>
      <c r="BB750" s="30"/>
      <c r="BC750" s="30"/>
      <c r="BD750" s="30"/>
      <c r="BE750" s="30"/>
      <c r="BF750" s="30"/>
      <c r="BG750" s="30"/>
      <c r="BH750" s="30"/>
      <c r="BI750" s="30"/>
      <c r="BJ750" s="30"/>
      <c r="BK750" s="30"/>
      <c r="BL750" s="30">
        <f t="shared" si="2581"/>
        <v>10046.9</v>
      </c>
      <c r="BM750" s="30">
        <f t="shared" si="2582"/>
        <v>10046.9</v>
      </c>
      <c r="BN750" s="30">
        <f t="shared" si="2583"/>
        <v>10046.9</v>
      </c>
      <c r="BO750" s="30"/>
      <c r="BP750" s="31"/>
      <c r="BQ750" s="1"/>
      <c r="BR750" s="1"/>
      <c r="BS750" s="1"/>
      <c r="BT750" s="1"/>
      <c r="BU750" s="1"/>
      <c r="BV750" s="1"/>
      <c r="BW750" s="1"/>
      <c r="BX750" s="1"/>
      <c r="BY750" s="1"/>
    </row>
    <row r="751" ht="63">
      <c r="A751" s="28" t="s">
        <v>491</v>
      </c>
      <c r="B751" s="28" t="s">
        <v>26</v>
      </c>
      <c r="C751" s="28" t="s">
        <v>28</v>
      </c>
      <c r="D751" s="28" t="s">
        <v>493</v>
      </c>
      <c r="E751" s="28"/>
      <c r="F751" s="29" t="s">
        <v>494</v>
      </c>
      <c r="G751" s="30">
        <f>G752</f>
        <v>1299.2</v>
      </c>
      <c r="H751" s="30">
        <f>H752</f>
        <v>1299.2</v>
      </c>
      <c r="I751" s="30">
        <f>I752</f>
        <v>1299.2</v>
      </c>
      <c r="J751" s="30">
        <f>J752</f>
        <v>0</v>
      </c>
      <c r="K751" s="30">
        <f>K752</f>
        <v>0</v>
      </c>
      <c r="L751" s="30">
        <f>L752</f>
        <v>0</v>
      </c>
      <c r="M751" s="30">
        <f t="shared" si="2407"/>
        <v>1299.2</v>
      </c>
      <c r="N751" s="30">
        <f t="shared" si="2408"/>
        <v>1299.2</v>
      </c>
      <c r="O751" s="30">
        <f t="shared" si="2409"/>
        <v>1299.2</v>
      </c>
      <c r="P751" s="30">
        <f>P752</f>
        <v>0</v>
      </c>
      <c r="Q751" s="30">
        <f>Q752</f>
        <v>0</v>
      </c>
      <c r="R751" s="30">
        <f>R752</f>
        <v>0</v>
      </c>
      <c r="S751" s="30">
        <f>S752</f>
        <v>0</v>
      </c>
      <c r="T751" s="30">
        <f>T752</f>
        <v>0</v>
      </c>
      <c r="U751" s="30">
        <f>U752</f>
        <v>0</v>
      </c>
      <c r="V751" s="30">
        <f>V752</f>
        <v>0</v>
      </c>
      <c r="W751" s="30">
        <f>W752</f>
        <v>0</v>
      </c>
      <c r="X751" s="30">
        <f>X752</f>
        <v>0</v>
      </c>
      <c r="Y751" s="30">
        <f>Y752</f>
        <v>0</v>
      </c>
      <c r="Z751" s="30">
        <f>Z752</f>
        <v>0</v>
      </c>
      <c r="AA751" s="30">
        <f>AA752</f>
        <v>0</v>
      </c>
      <c r="AB751" s="30">
        <f>AB752</f>
        <v>0</v>
      </c>
      <c r="AC751" s="30">
        <f t="shared" si="2591"/>
        <v>1299.2</v>
      </c>
      <c r="AD751" s="30">
        <f t="shared" si="2592"/>
        <v>1299.2</v>
      </c>
      <c r="AE751" s="30">
        <f t="shared" si="2593"/>
        <v>1299.2</v>
      </c>
      <c r="AF751" s="30">
        <f>AF752</f>
        <v>0</v>
      </c>
      <c r="AG751" s="30">
        <f t="shared" si="2594"/>
        <v>1299.2</v>
      </c>
      <c r="AH751" s="30">
        <f t="shared" si="2595"/>
        <v>1299.2</v>
      </c>
      <c r="AI751" s="30">
        <f t="shared" si="2596"/>
        <v>1299.2</v>
      </c>
      <c r="AJ751" s="30">
        <f>AJ752</f>
        <v>0</v>
      </c>
      <c r="AK751" s="30">
        <f>AK752</f>
        <v>0</v>
      </c>
      <c r="AL751" s="30">
        <f>AL752</f>
        <v>0</v>
      </c>
      <c r="AM751" s="30">
        <f>AM752</f>
        <v>0</v>
      </c>
      <c r="AN751" s="30">
        <f>AN752</f>
        <v>0</v>
      </c>
      <c r="AO751" s="30">
        <f>AO752</f>
        <v>0</v>
      </c>
      <c r="AP751" s="30">
        <f>AP752</f>
        <v>0</v>
      </c>
      <c r="AQ751" s="30">
        <f>AQ752</f>
        <v>0</v>
      </c>
      <c r="AR751" s="30">
        <f>AR752</f>
        <v>0</v>
      </c>
      <c r="AS751" s="30">
        <f t="shared" si="2585"/>
        <v>1299.2</v>
      </c>
      <c r="AT751" s="30">
        <f t="shared" si="2586"/>
        <v>1299.2</v>
      </c>
      <c r="AU751" s="30">
        <f t="shared" si="2587"/>
        <v>1299.2</v>
      </c>
      <c r="AV751" s="30">
        <f>AV752</f>
        <v>0</v>
      </c>
      <c r="AW751" s="30">
        <f>AW752</f>
        <v>0</v>
      </c>
      <c r="AX751" s="30">
        <f>AX752</f>
        <v>0</v>
      </c>
      <c r="AY751" s="30">
        <f t="shared" si="2588"/>
        <v>1299.2</v>
      </c>
      <c r="AZ751" s="30">
        <f t="shared" si="2589"/>
        <v>1299.2</v>
      </c>
      <c r="BA751" s="30">
        <f t="shared" si="2590"/>
        <v>1299.2</v>
      </c>
      <c r="BB751" s="30">
        <f>BB752</f>
        <v>0</v>
      </c>
      <c r="BC751" s="30">
        <f>BC752</f>
        <v>0</v>
      </c>
      <c r="BD751" s="30">
        <f>BD752</f>
        <v>0</v>
      </c>
      <c r="BE751" s="30">
        <f>BE752</f>
        <v>0</v>
      </c>
      <c r="BF751" s="30">
        <f>BF752</f>
        <v>0</v>
      </c>
      <c r="BG751" s="30">
        <f>BG752</f>
        <v>0</v>
      </c>
      <c r="BH751" s="30">
        <f>BH752</f>
        <v>0</v>
      </c>
      <c r="BI751" s="30">
        <f>BI752</f>
        <v>0</v>
      </c>
      <c r="BJ751" s="30">
        <f>BJ752</f>
        <v>0</v>
      </c>
      <c r="BK751" s="30">
        <f>BK752</f>
        <v>0</v>
      </c>
      <c r="BL751" s="30">
        <f t="shared" si="2581"/>
        <v>1299.2</v>
      </c>
      <c r="BM751" s="30">
        <f t="shared" si="2582"/>
        <v>1299.2</v>
      </c>
      <c r="BN751" s="30">
        <f t="shared" si="2583"/>
        <v>1299.2</v>
      </c>
      <c r="BO751" s="30">
        <f>BO752</f>
        <v>0</v>
      </c>
      <c r="BP751" s="31"/>
      <c r="BQ751" s="1"/>
      <c r="BR751" s="1"/>
      <c r="BS751" s="1"/>
      <c r="BT751" s="1"/>
      <c r="BU751" s="1"/>
      <c r="BV751" s="1"/>
      <c r="BW751" s="1"/>
      <c r="BX751" s="1"/>
      <c r="BY751" s="1"/>
    </row>
    <row r="752" ht="31.5">
      <c r="A752" s="28" t="s">
        <v>491</v>
      </c>
      <c r="B752" s="28" t="s">
        <v>26</v>
      </c>
      <c r="C752" s="28" t="s">
        <v>28</v>
      </c>
      <c r="D752" s="28" t="s">
        <v>493</v>
      </c>
      <c r="E752" s="28" t="s">
        <v>127</v>
      </c>
      <c r="F752" s="29" t="s">
        <v>128</v>
      </c>
      <c r="G752" s="30">
        <v>1299.2</v>
      </c>
      <c r="H752" s="30">
        <v>1299.2</v>
      </c>
      <c r="I752" s="30">
        <v>1299.2</v>
      </c>
      <c r="J752" s="30"/>
      <c r="K752" s="30"/>
      <c r="L752" s="30"/>
      <c r="M752" s="30">
        <f t="shared" si="2407"/>
        <v>1299.2</v>
      </c>
      <c r="N752" s="30">
        <f t="shared" si="2408"/>
        <v>1299.2</v>
      </c>
      <c r="O752" s="30">
        <f t="shared" si="2409"/>
        <v>1299.2</v>
      </c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>
        <f t="shared" si="2591"/>
        <v>1299.2</v>
      </c>
      <c r="AD752" s="30">
        <f t="shared" si="2592"/>
        <v>1299.2</v>
      </c>
      <c r="AE752" s="30">
        <f t="shared" si="2593"/>
        <v>1299.2</v>
      </c>
      <c r="AF752" s="30"/>
      <c r="AG752" s="30">
        <f t="shared" si="2594"/>
        <v>1299.2</v>
      </c>
      <c r="AH752" s="30">
        <f t="shared" si="2595"/>
        <v>1299.2</v>
      </c>
      <c r="AI752" s="30">
        <f t="shared" si="2596"/>
        <v>1299.2</v>
      </c>
      <c r="AJ752" s="30"/>
      <c r="AK752" s="30"/>
      <c r="AL752" s="30"/>
      <c r="AM752" s="30"/>
      <c r="AN752" s="30"/>
      <c r="AO752" s="30"/>
      <c r="AP752" s="30"/>
      <c r="AQ752" s="30"/>
      <c r="AR752" s="30"/>
      <c r="AS752" s="30">
        <f t="shared" si="2585"/>
        <v>1299.2</v>
      </c>
      <c r="AT752" s="30">
        <f t="shared" si="2586"/>
        <v>1299.2</v>
      </c>
      <c r="AU752" s="30">
        <f t="shared" si="2587"/>
        <v>1299.2</v>
      </c>
      <c r="AV752" s="30"/>
      <c r="AW752" s="30"/>
      <c r="AX752" s="30"/>
      <c r="AY752" s="30">
        <f t="shared" si="2588"/>
        <v>1299.2</v>
      </c>
      <c r="AZ752" s="30">
        <f t="shared" si="2589"/>
        <v>1299.2</v>
      </c>
      <c r="BA752" s="30">
        <f t="shared" si="2590"/>
        <v>1299.2</v>
      </c>
      <c r="BB752" s="30"/>
      <c r="BC752" s="30"/>
      <c r="BD752" s="30"/>
      <c r="BE752" s="30"/>
      <c r="BF752" s="30"/>
      <c r="BG752" s="30"/>
      <c r="BH752" s="30"/>
      <c r="BI752" s="30"/>
      <c r="BJ752" s="30"/>
      <c r="BK752" s="30"/>
      <c r="BL752" s="30">
        <f t="shared" si="2581"/>
        <v>1299.2</v>
      </c>
      <c r="BM752" s="30">
        <f t="shared" si="2582"/>
        <v>1299.2</v>
      </c>
      <c r="BN752" s="30">
        <f t="shared" si="2583"/>
        <v>1299.2</v>
      </c>
      <c r="BO752" s="30"/>
      <c r="BP752" s="31"/>
      <c r="BQ752" s="1"/>
      <c r="BR752" s="1"/>
      <c r="BS752" s="1"/>
      <c r="BT752" s="1"/>
      <c r="BU752" s="1"/>
      <c r="BV752" s="1"/>
      <c r="BW752" s="1"/>
      <c r="BX752" s="1"/>
      <c r="BY752" s="1"/>
    </row>
    <row r="753" ht="63">
      <c r="A753" s="28" t="s">
        <v>491</v>
      </c>
      <c r="B753" s="28" t="s">
        <v>26</v>
      </c>
      <c r="C753" s="28" t="s">
        <v>28</v>
      </c>
      <c r="D753" s="28" t="s">
        <v>264</v>
      </c>
      <c r="E753" s="35"/>
      <c r="F753" s="29" t="s">
        <v>265</v>
      </c>
      <c r="G753" s="30">
        <f>G754</f>
        <v>271.5</v>
      </c>
      <c r="H753" s="30">
        <f>H754</f>
        <v>271.5</v>
      </c>
      <c r="I753" s="30">
        <f>I754</f>
        <v>271.5</v>
      </c>
      <c r="J753" s="30">
        <f>J754</f>
        <v>0</v>
      </c>
      <c r="K753" s="30">
        <f>K754</f>
        <v>0</v>
      </c>
      <c r="L753" s="30">
        <f>L754</f>
        <v>0</v>
      </c>
      <c r="M753" s="30">
        <f t="shared" si="2407"/>
        <v>271.5</v>
      </c>
      <c r="N753" s="30">
        <f t="shared" si="2408"/>
        <v>271.5</v>
      </c>
      <c r="O753" s="30">
        <f t="shared" si="2409"/>
        <v>271.5</v>
      </c>
      <c r="P753" s="30">
        <f>P754</f>
        <v>0</v>
      </c>
      <c r="Q753" s="30">
        <f>Q754</f>
        <v>0</v>
      </c>
      <c r="R753" s="30">
        <f>R754</f>
        <v>0</v>
      </c>
      <c r="S753" s="30">
        <f>S754</f>
        <v>0</v>
      </c>
      <c r="T753" s="30">
        <f>T754</f>
        <v>0</v>
      </c>
      <c r="U753" s="30">
        <f>U754</f>
        <v>0</v>
      </c>
      <c r="V753" s="30">
        <f>V754</f>
        <v>0</v>
      </c>
      <c r="W753" s="30">
        <f>W754</f>
        <v>0</v>
      </c>
      <c r="X753" s="30">
        <f>X754</f>
        <v>0</v>
      </c>
      <c r="Y753" s="30">
        <f>Y754</f>
        <v>0</v>
      </c>
      <c r="Z753" s="30">
        <f>Z754</f>
        <v>0</v>
      </c>
      <c r="AA753" s="30">
        <f>AA754</f>
        <v>0</v>
      </c>
      <c r="AB753" s="30">
        <f>AB754</f>
        <v>0</v>
      </c>
      <c r="AC753" s="30">
        <f t="shared" si="2591"/>
        <v>271.5</v>
      </c>
      <c r="AD753" s="30">
        <f t="shared" si="2592"/>
        <v>271.5</v>
      </c>
      <c r="AE753" s="30">
        <f t="shared" si="2593"/>
        <v>271.5</v>
      </c>
      <c r="AF753" s="30">
        <f>AF754</f>
        <v>0</v>
      </c>
      <c r="AG753" s="30">
        <f t="shared" si="2594"/>
        <v>271.5</v>
      </c>
      <c r="AH753" s="30">
        <f t="shared" si="2595"/>
        <v>271.5</v>
      </c>
      <c r="AI753" s="30">
        <f t="shared" si="2596"/>
        <v>271.5</v>
      </c>
      <c r="AJ753" s="30">
        <f>AJ754</f>
        <v>0</v>
      </c>
      <c r="AK753" s="30">
        <f>AK754</f>
        <v>0</v>
      </c>
      <c r="AL753" s="30">
        <f>AL754</f>
        <v>0</v>
      </c>
      <c r="AM753" s="30">
        <f>AM754</f>
        <v>0</v>
      </c>
      <c r="AN753" s="30">
        <f>AN754</f>
        <v>0</v>
      </c>
      <c r="AO753" s="30">
        <f>AO754</f>
        <v>0</v>
      </c>
      <c r="AP753" s="30">
        <f>AP754</f>
        <v>0</v>
      </c>
      <c r="AQ753" s="30">
        <f>AQ754</f>
        <v>0</v>
      </c>
      <c r="AR753" s="30">
        <f>AR754</f>
        <v>0</v>
      </c>
      <c r="AS753" s="30">
        <f t="shared" si="2585"/>
        <v>271.5</v>
      </c>
      <c r="AT753" s="30">
        <f t="shared" si="2586"/>
        <v>271.5</v>
      </c>
      <c r="AU753" s="30">
        <f t="shared" si="2587"/>
        <v>271.5</v>
      </c>
      <c r="AV753" s="30">
        <f>AV754</f>
        <v>0</v>
      </c>
      <c r="AW753" s="30">
        <f>AW754</f>
        <v>0</v>
      </c>
      <c r="AX753" s="30">
        <f>AX754</f>
        <v>0</v>
      </c>
      <c r="AY753" s="30">
        <f t="shared" si="2588"/>
        <v>271.5</v>
      </c>
      <c r="AZ753" s="30">
        <f t="shared" si="2589"/>
        <v>271.5</v>
      </c>
      <c r="BA753" s="30">
        <f t="shared" si="2590"/>
        <v>271.5</v>
      </c>
      <c r="BB753" s="30">
        <f>BB754</f>
        <v>0</v>
      </c>
      <c r="BC753" s="30">
        <f>BC754</f>
        <v>0</v>
      </c>
      <c r="BD753" s="30">
        <f>BD754</f>
        <v>0</v>
      </c>
      <c r="BE753" s="30">
        <f>BE754</f>
        <v>0</v>
      </c>
      <c r="BF753" s="30">
        <f>BF754</f>
        <v>0</v>
      </c>
      <c r="BG753" s="30">
        <f>BG754</f>
        <v>0</v>
      </c>
      <c r="BH753" s="30">
        <f>BH754</f>
        <v>0</v>
      </c>
      <c r="BI753" s="30">
        <f>BI754</f>
        <v>0</v>
      </c>
      <c r="BJ753" s="30">
        <f>BJ754</f>
        <v>0</v>
      </c>
      <c r="BK753" s="30">
        <f>BK754</f>
        <v>0</v>
      </c>
      <c r="BL753" s="30">
        <f t="shared" si="2581"/>
        <v>271.5</v>
      </c>
      <c r="BM753" s="30">
        <f t="shared" si="2582"/>
        <v>271.5</v>
      </c>
      <c r="BN753" s="30">
        <f t="shared" si="2583"/>
        <v>271.5</v>
      </c>
      <c r="BO753" s="30">
        <f>BO754</f>
        <v>0</v>
      </c>
      <c r="BP753" s="31"/>
      <c r="BQ753" s="1"/>
      <c r="BR753" s="1"/>
      <c r="BS753" s="1"/>
      <c r="BT753" s="1"/>
      <c r="BU753" s="1"/>
      <c r="BV753" s="1"/>
      <c r="BW753" s="1"/>
      <c r="BX753" s="1"/>
      <c r="BY753" s="1"/>
    </row>
    <row r="754" ht="31.5">
      <c r="A754" s="28" t="s">
        <v>491</v>
      </c>
      <c r="B754" s="28" t="s">
        <v>26</v>
      </c>
      <c r="C754" s="28" t="s">
        <v>28</v>
      </c>
      <c r="D754" s="28" t="s">
        <v>264</v>
      </c>
      <c r="E754" s="28" t="s">
        <v>127</v>
      </c>
      <c r="F754" s="29" t="s">
        <v>128</v>
      </c>
      <c r="G754" s="30">
        <v>271.5</v>
      </c>
      <c r="H754" s="30">
        <v>271.5</v>
      </c>
      <c r="I754" s="30">
        <v>271.5</v>
      </c>
      <c r="J754" s="30"/>
      <c r="K754" s="30"/>
      <c r="L754" s="30"/>
      <c r="M754" s="30">
        <f t="shared" si="2407"/>
        <v>271.5</v>
      </c>
      <c r="N754" s="30">
        <f t="shared" si="2408"/>
        <v>271.5</v>
      </c>
      <c r="O754" s="30">
        <f t="shared" si="2409"/>
        <v>271.5</v>
      </c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>
        <f t="shared" si="2591"/>
        <v>271.5</v>
      </c>
      <c r="AD754" s="30">
        <f t="shared" si="2592"/>
        <v>271.5</v>
      </c>
      <c r="AE754" s="30">
        <f t="shared" si="2593"/>
        <v>271.5</v>
      </c>
      <c r="AF754" s="30"/>
      <c r="AG754" s="30">
        <f t="shared" si="2594"/>
        <v>271.5</v>
      </c>
      <c r="AH754" s="30">
        <f t="shared" si="2595"/>
        <v>271.5</v>
      </c>
      <c r="AI754" s="30">
        <f t="shared" si="2596"/>
        <v>271.5</v>
      </c>
      <c r="AJ754" s="30"/>
      <c r="AK754" s="30"/>
      <c r="AL754" s="30"/>
      <c r="AM754" s="30"/>
      <c r="AN754" s="30"/>
      <c r="AO754" s="30"/>
      <c r="AP754" s="30"/>
      <c r="AQ754" s="30"/>
      <c r="AR754" s="30"/>
      <c r="AS754" s="30">
        <f t="shared" si="2585"/>
        <v>271.5</v>
      </c>
      <c r="AT754" s="30">
        <f t="shared" si="2586"/>
        <v>271.5</v>
      </c>
      <c r="AU754" s="30">
        <f t="shared" si="2587"/>
        <v>271.5</v>
      </c>
      <c r="AV754" s="30"/>
      <c r="AW754" s="30"/>
      <c r="AX754" s="30"/>
      <c r="AY754" s="30">
        <f t="shared" si="2588"/>
        <v>271.5</v>
      </c>
      <c r="AZ754" s="30">
        <f t="shared" si="2589"/>
        <v>271.5</v>
      </c>
      <c r="BA754" s="30">
        <f t="shared" si="2590"/>
        <v>271.5</v>
      </c>
      <c r="BB754" s="30"/>
      <c r="BC754" s="30"/>
      <c r="BD754" s="30"/>
      <c r="BE754" s="30"/>
      <c r="BF754" s="30"/>
      <c r="BG754" s="30"/>
      <c r="BH754" s="30"/>
      <c r="BI754" s="30"/>
      <c r="BJ754" s="30"/>
      <c r="BK754" s="30"/>
      <c r="BL754" s="30">
        <f t="shared" si="2581"/>
        <v>271.5</v>
      </c>
      <c r="BM754" s="30">
        <f t="shared" si="2582"/>
        <v>271.5</v>
      </c>
      <c r="BN754" s="30">
        <f t="shared" si="2583"/>
        <v>271.5</v>
      </c>
      <c r="BO754" s="30"/>
      <c r="BP754" s="31"/>
      <c r="BQ754" s="1"/>
      <c r="BR754" s="1"/>
      <c r="BS754" s="1"/>
      <c r="BT754" s="1"/>
      <c r="BU754" s="1"/>
      <c r="BV754" s="1"/>
      <c r="BW754" s="1"/>
      <c r="BX754" s="1"/>
      <c r="BY754" s="1"/>
    </row>
    <row r="755" ht="31.5">
      <c r="A755" s="28" t="s">
        <v>491</v>
      </c>
      <c r="B755" s="28" t="s">
        <v>26</v>
      </c>
      <c r="C755" s="28" t="s">
        <v>28</v>
      </c>
      <c r="D755" s="28" t="s">
        <v>88</v>
      </c>
      <c r="E755" s="15"/>
      <c r="F755" s="29" t="s">
        <v>89</v>
      </c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>
        <f t="shared" ref="AJ755:AJ757" si="2597">AJ756</f>
        <v>0</v>
      </c>
      <c r="AK755" s="30">
        <f t="shared" ref="AK755:AK757" si="2598">AK756</f>
        <v>0</v>
      </c>
      <c r="AL755" s="30">
        <f t="shared" ref="AL755:AL757" si="2599">AL756</f>
        <v>9102.8330000000005</v>
      </c>
      <c r="AM755" s="30">
        <f t="shared" ref="AM755:AM757" si="2600">AM756</f>
        <v>0</v>
      </c>
      <c r="AN755" s="30">
        <f t="shared" ref="AN755:AN757" si="2601">AN756</f>
        <v>0</v>
      </c>
      <c r="AO755" s="30">
        <f t="shared" ref="AO755:AO757" si="2602">AO756</f>
        <v>0</v>
      </c>
      <c r="AP755" s="30">
        <f t="shared" ref="AP755:AP757" si="2603">AP756</f>
        <v>0</v>
      </c>
      <c r="AQ755" s="30">
        <f t="shared" ref="AQ755:AQ757" si="2604">AQ756</f>
        <v>0</v>
      </c>
      <c r="AR755" s="30">
        <f t="shared" ref="AR755:AR757" si="2605">AR756</f>
        <v>0</v>
      </c>
      <c r="AS755" s="30">
        <f t="shared" si="2585"/>
        <v>9102.8330000000005</v>
      </c>
      <c r="AT755" s="30">
        <f t="shared" si="2586"/>
        <v>0</v>
      </c>
      <c r="AU755" s="30">
        <f t="shared" si="2587"/>
        <v>0</v>
      </c>
      <c r="AV755" s="30">
        <f t="shared" ref="AV755:AV757" si="2606">AV756</f>
        <v>-483.83300000000003</v>
      </c>
      <c r="AW755" s="30">
        <f t="shared" ref="AW755:AW757" si="2607">AW756</f>
        <v>0</v>
      </c>
      <c r="AX755" s="30">
        <f t="shared" ref="AX755:AX757" si="2608">AX756</f>
        <v>0</v>
      </c>
      <c r="AY755" s="30">
        <f t="shared" si="2588"/>
        <v>8619</v>
      </c>
      <c r="AZ755" s="30">
        <f t="shared" si="2589"/>
        <v>0</v>
      </c>
      <c r="BA755" s="30">
        <f t="shared" si="2590"/>
        <v>0</v>
      </c>
      <c r="BB755" s="30">
        <f t="shared" ref="BB755:BB757" si="2609">BB756</f>
        <v>0</v>
      </c>
      <c r="BC755" s="30">
        <f t="shared" ref="BC755:BC757" si="2610">BC756</f>
        <v>0</v>
      </c>
      <c r="BD755" s="30">
        <f t="shared" ref="BD755:BD757" si="2611">BD756</f>
        <v>0</v>
      </c>
      <c r="BE755" s="30">
        <f t="shared" ref="BE755:BE757" si="2612">BE756</f>
        <v>0</v>
      </c>
      <c r="BF755" s="30">
        <f t="shared" ref="BF755:BF757" si="2613">BF756</f>
        <v>0</v>
      </c>
      <c r="BG755" s="30">
        <f t="shared" ref="BG755:BG757" si="2614">BG756</f>
        <v>0</v>
      </c>
      <c r="BH755" s="30">
        <f t="shared" ref="BH755:BH757" si="2615">BH756</f>
        <v>0</v>
      </c>
      <c r="BI755" s="30">
        <f t="shared" ref="BI755:BI757" si="2616">BI756</f>
        <v>0</v>
      </c>
      <c r="BJ755" s="30">
        <f t="shared" ref="BJ755:BJ757" si="2617">BJ756</f>
        <v>0</v>
      </c>
      <c r="BK755" s="30">
        <f t="shared" ref="BK755:BK757" si="2618">BK756</f>
        <v>0</v>
      </c>
      <c r="BL755" s="30">
        <f t="shared" si="2581"/>
        <v>8619</v>
      </c>
      <c r="BM755" s="30">
        <f t="shared" si="2582"/>
        <v>0</v>
      </c>
      <c r="BN755" s="30">
        <f t="shared" si="2583"/>
        <v>0</v>
      </c>
      <c r="BO755" s="30">
        <f t="shared" ref="BO755:BO757" si="2619">BO756</f>
        <v>0</v>
      </c>
      <c r="BP755" s="31"/>
      <c r="BQ755" s="1"/>
      <c r="BR755" s="1"/>
      <c r="BS755" s="1"/>
      <c r="BT755" s="1"/>
      <c r="BU755" s="1"/>
      <c r="BV755" s="1"/>
      <c r="BW755" s="1"/>
      <c r="BX755" s="1"/>
      <c r="BY755" s="1"/>
    </row>
    <row r="756" ht="31.5">
      <c r="A756" s="28" t="s">
        <v>491</v>
      </c>
      <c r="B756" s="28" t="s">
        <v>26</v>
      </c>
      <c r="C756" s="28" t="s">
        <v>28</v>
      </c>
      <c r="D756" s="28" t="s">
        <v>103</v>
      </c>
      <c r="E756" s="35"/>
      <c r="F756" s="29" t="s">
        <v>104</v>
      </c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>
        <f t="shared" si="2597"/>
        <v>0</v>
      </c>
      <c r="AK756" s="30">
        <f t="shared" si="2598"/>
        <v>0</v>
      </c>
      <c r="AL756" s="30">
        <f t="shared" si="2599"/>
        <v>9102.8330000000005</v>
      </c>
      <c r="AM756" s="30">
        <f t="shared" si="2600"/>
        <v>0</v>
      </c>
      <c r="AN756" s="30">
        <f t="shared" si="2601"/>
        <v>0</v>
      </c>
      <c r="AO756" s="30">
        <f t="shared" si="2602"/>
        <v>0</v>
      </c>
      <c r="AP756" s="30">
        <f t="shared" si="2603"/>
        <v>0</v>
      </c>
      <c r="AQ756" s="30">
        <f t="shared" si="2604"/>
        <v>0</v>
      </c>
      <c r="AR756" s="30">
        <f t="shared" si="2605"/>
        <v>0</v>
      </c>
      <c r="AS756" s="30">
        <f t="shared" si="2585"/>
        <v>9102.8330000000005</v>
      </c>
      <c r="AT756" s="30">
        <f t="shared" si="2586"/>
        <v>0</v>
      </c>
      <c r="AU756" s="30">
        <f t="shared" si="2587"/>
        <v>0</v>
      </c>
      <c r="AV756" s="30">
        <f t="shared" si="2606"/>
        <v>-483.83300000000003</v>
      </c>
      <c r="AW756" s="30">
        <f t="shared" si="2607"/>
        <v>0</v>
      </c>
      <c r="AX756" s="30">
        <f t="shared" si="2608"/>
        <v>0</v>
      </c>
      <c r="AY756" s="30">
        <f t="shared" si="2588"/>
        <v>8619</v>
      </c>
      <c r="AZ756" s="30">
        <f t="shared" si="2589"/>
        <v>0</v>
      </c>
      <c r="BA756" s="30">
        <f t="shared" si="2590"/>
        <v>0</v>
      </c>
      <c r="BB756" s="30">
        <f t="shared" si="2609"/>
        <v>0</v>
      </c>
      <c r="BC756" s="30">
        <f t="shared" si="2610"/>
        <v>0</v>
      </c>
      <c r="BD756" s="30">
        <f t="shared" si="2611"/>
        <v>0</v>
      </c>
      <c r="BE756" s="30">
        <f t="shared" si="2612"/>
        <v>0</v>
      </c>
      <c r="BF756" s="30">
        <f t="shared" si="2613"/>
        <v>0</v>
      </c>
      <c r="BG756" s="30">
        <f t="shared" si="2614"/>
        <v>0</v>
      </c>
      <c r="BH756" s="30">
        <f t="shared" si="2615"/>
        <v>0</v>
      </c>
      <c r="BI756" s="30">
        <f t="shared" si="2616"/>
        <v>0</v>
      </c>
      <c r="BJ756" s="30">
        <f t="shared" si="2617"/>
        <v>0</v>
      </c>
      <c r="BK756" s="30">
        <f t="shared" si="2618"/>
        <v>0</v>
      </c>
      <c r="BL756" s="30">
        <f t="shared" si="2581"/>
        <v>8619</v>
      </c>
      <c r="BM756" s="30">
        <f t="shared" si="2582"/>
        <v>0</v>
      </c>
      <c r="BN756" s="30">
        <f t="shared" si="2583"/>
        <v>0</v>
      </c>
      <c r="BO756" s="30">
        <f t="shared" si="2619"/>
        <v>0</v>
      </c>
      <c r="BP756" s="31"/>
      <c r="BQ756" s="1"/>
      <c r="BR756" s="1"/>
      <c r="BS756" s="1"/>
      <c r="BT756" s="1"/>
      <c r="BU756" s="1"/>
      <c r="BV756" s="1"/>
      <c r="BW756" s="1"/>
      <c r="BX756" s="1"/>
      <c r="BY756" s="1"/>
    </row>
    <row r="757" ht="31.5">
      <c r="A757" s="28" t="s">
        <v>491</v>
      </c>
      <c r="B757" s="28" t="s">
        <v>26</v>
      </c>
      <c r="C757" s="28" t="s">
        <v>28</v>
      </c>
      <c r="D757" s="28" t="s">
        <v>105</v>
      </c>
      <c r="E757" s="35"/>
      <c r="F757" s="29" t="s">
        <v>106</v>
      </c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  <c r="AI757" s="30"/>
      <c r="AJ757" s="30">
        <f t="shared" si="2597"/>
        <v>0</v>
      </c>
      <c r="AK757" s="30">
        <f t="shared" si="2598"/>
        <v>0</v>
      </c>
      <c r="AL757" s="30">
        <f t="shared" si="2599"/>
        <v>9102.8330000000005</v>
      </c>
      <c r="AM757" s="30">
        <f t="shared" si="2600"/>
        <v>0</v>
      </c>
      <c r="AN757" s="30">
        <f t="shared" si="2601"/>
        <v>0</v>
      </c>
      <c r="AO757" s="30">
        <f t="shared" si="2602"/>
        <v>0</v>
      </c>
      <c r="AP757" s="30">
        <f t="shared" si="2603"/>
        <v>0</v>
      </c>
      <c r="AQ757" s="30">
        <f t="shared" si="2604"/>
        <v>0</v>
      </c>
      <c r="AR757" s="30">
        <f t="shared" si="2605"/>
        <v>0</v>
      </c>
      <c r="AS757" s="30">
        <f t="shared" si="2585"/>
        <v>9102.8330000000005</v>
      </c>
      <c r="AT757" s="30">
        <f t="shared" si="2586"/>
        <v>0</v>
      </c>
      <c r="AU757" s="30">
        <f t="shared" si="2587"/>
        <v>0</v>
      </c>
      <c r="AV757" s="30">
        <f t="shared" si="2606"/>
        <v>-483.83300000000003</v>
      </c>
      <c r="AW757" s="30">
        <f t="shared" si="2607"/>
        <v>0</v>
      </c>
      <c r="AX757" s="30">
        <f t="shared" si="2608"/>
        <v>0</v>
      </c>
      <c r="AY757" s="30">
        <f t="shared" si="2588"/>
        <v>8619</v>
      </c>
      <c r="AZ757" s="30">
        <f t="shared" si="2589"/>
        <v>0</v>
      </c>
      <c r="BA757" s="30">
        <f t="shared" si="2590"/>
        <v>0</v>
      </c>
      <c r="BB757" s="30">
        <f t="shared" si="2609"/>
        <v>0</v>
      </c>
      <c r="BC757" s="30">
        <f t="shared" si="2610"/>
        <v>0</v>
      </c>
      <c r="BD757" s="30">
        <f t="shared" si="2611"/>
        <v>0</v>
      </c>
      <c r="BE757" s="30">
        <f t="shared" si="2612"/>
        <v>0</v>
      </c>
      <c r="BF757" s="30">
        <f t="shared" si="2613"/>
        <v>0</v>
      </c>
      <c r="BG757" s="30">
        <f t="shared" si="2614"/>
        <v>0</v>
      </c>
      <c r="BH757" s="30">
        <f t="shared" si="2615"/>
        <v>0</v>
      </c>
      <c r="BI757" s="30">
        <f t="shared" si="2616"/>
        <v>0</v>
      </c>
      <c r="BJ757" s="30">
        <f t="shared" si="2617"/>
        <v>0</v>
      </c>
      <c r="BK757" s="30">
        <f t="shared" si="2618"/>
        <v>0</v>
      </c>
      <c r="BL757" s="30">
        <f t="shared" si="2581"/>
        <v>8619</v>
      </c>
      <c r="BM757" s="30">
        <f t="shared" si="2582"/>
        <v>0</v>
      </c>
      <c r="BN757" s="30">
        <f t="shared" si="2583"/>
        <v>0</v>
      </c>
      <c r="BO757" s="30">
        <f t="shared" si="2619"/>
        <v>0</v>
      </c>
      <c r="BP757" s="31"/>
      <c r="BQ757" s="1"/>
      <c r="BR757" s="1"/>
      <c r="BS757" s="1"/>
      <c r="BT757" s="1"/>
      <c r="BU757" s="1"/>
      <c r="BV757" s="1"/>
      <c r="BW757" s="1"/>
      <c r="BX757" s="1"/>
      <c r="BY757" s="1"/>
    </row>
    <row r="758" s="1" customFormat="1" ht="31.5">
      <c r="A758" s="28" t="s">
        <v>491</v>
      </c>
      <c r="B758" s="28" t="s">
        <v>26</v>
      </c>
      <c r="C758" s="28" t="s">
        <v>28</v>
      </c>
      <c r="D758" s="28" t="s">
        <v>105</v>
      </c>
      <c r="E758" s="14" t="s">
        <v>38</v>
      </c>
      <c r="F758" s="29" t="s">
        <v>39</v>
      </c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>
        <v>9102.8330000000005</v>
      </c>
      <c r="AM758" s="30"/>
      <c r="AN758" s="30"/>
      <c r="AO758" s="30"/>
      <c r="AP758" s="30"/>
      <c r="AQ758" s="30"/>
      <c r="AR758" s="30"/>
      <c r="AS758" s="30">
        <f t="shared" si="2585"/>
        <v>9102.8330000000005</v>
      </c>
      <c r="AT758" s="30">
        <f t="shared" si="2586"/>
        <v>0</v>
      </c>
      <c r="AU758" s="30">
        <f t="shared" si="2587"/>
        <v>0</v>
      </c>
      <c r="AV758" s="30">
        <v>-483.83300000000003</v>
      </c>
      <c r="AW758" s="30"/>
      <c r="AX758" s="30"/>
      <c r="AY758" s="30">
        <f t="shared" si="2588"/>
        <v>8619</v>
      </c>
      <c r="AZ758" s="30">
        <f t="shared" si="2589"/>
        <v>0</v>
      </c>
      <c r="BA758" s="30">
        <f t="shared" si="2590"/>
        <v>0</v>
      </c>
      <c r="BB758" s="30"/>
      <c r="BC758" s="30"/>
      <c r="BD758" s="30"/>
      <c r="BE758" s="30"/>
      <c r="BF758" s="30"/>
      <c r="BG758" s="30"/>
      <c r="BH758" s="30"/>
      <c r="BI758" s="30"/>
      <c r="BJ758" s="30"/>
      <c r="BK758" s="30"/>
      <c r="BL758" s="30">
        <f t="shared" si="2581"/>
        <v>8619</v>
      </c>
      <c r="BM758" s="30">
        <f t="shared" si="2582"/>
        <v>0</v>
      </c>
      <c r="BN758" s="30">
        <f t="shared" si="2583"/>
        <v>0</v>
      </c>
      <c r="BO758" s="30"/>
      <c r="BP758" s="31"/>
      <c r="BQ758" s="1"/>
      <c r="BR758" s="1"/>
      <c r="BS758" s="1"/>
      <c r="BT758" s="1"/>
      <c r="BU758" s="1"/>
      <c r="BV758" s="1"/>
      <c r="BW758" s="1"/>
      <c r="BX758" s="1"/>
      <c r="BY758" s="1"/>
      <c r="BZ758" s="1"/>
    </row>
    <row r="759" s="18" customFormat="1" ht="31.5">
      <c r="A759" s="19" t="s">
        <v>491</v>
      </c>
      <c r="B759" s="19" t="s">
        <v>62</v>
      </c>
      <c r="C759" s="19"/>
      <c r="D759" s="19"/>
      <c r="E759" s="33"/>
      <c r="F759" s="20" t="s">
        <v>141</v>
      </c>
      <c r="G759" s="21">
        <f>G760+G769</f>
        <v>2681.5999999999999</v>
      </c>
      <c r="H759" s="21">
        <f>H760+H769</f>
        <v>2732.8999999999996</v>
      </c>
      <c r="I759" s="21">
        <f>I760+I769</f>
        <v>2720</v>
      </c>
      <c r="J759" s="21">
        <f>J760+J769</f>
        <v>0</v>
      </c>
      <c r="K759" s="21">
        <f>K760+K769</f>
        <v>0</v>
      </c>
      <c r="L759" s="21">
        <f>L760+L769</f>
        <v>0</v>
      </c>
      <c r="M759" s="21">
        <f t="shared" si="2407"/>
        <v>2681.5999999999999</v>
      </c>
      <c r="N759" s="21">
        <f t="shared" si="2408"/>
        <v>2732.8999999999996</v>
      </c>
      <c r="O759" s="21">
        <f t="shared" si="2409"/>
        <v>2720</v>
      </c>
      <c r="P759" s="21">
        <f>P760+P769</f>
        <v>0</v>
      </c>
      <c r="Q759" s="21">
        <f>Q760+Q769</f>
        <v>0</v>
      </c>
      <c r="R759" s="21">
        <f>R760+R769</f>
        <v>-85</v>
      </c>
      <c r="S759" s="21">
        <f>S760+S769</f>
        <v>0</v>
      </c>
      <c r="T759" s="21">
        <f>T760+T769</f>
        <v>0</v>
      </c>
      <c r="U759" s="21">
        <f>U760+U769</f>
        <v>0</v>
      </c>
      <c r="V759" s="21">
        <f>V760+V769</f>
        <v>0</v>
      </c>
      <c r="W759" s="21">
        <f>W760+W769</f>
        <v>0</v>
      </c>
      <c r="X759" s="21">
        <f>X760+X769</f>
        <v>0</v>
      </c>
      <c r="Y759" s="21">
        <f>Y760+Y769</f>
        <v>0</v>
      </c>
      <c r="Z759" s="21">
        <f>Z760+Z769</f>
        <v>0</v>
      </c>
      <c r="AA759" s="21">
        <f>AA760+AA769</f>
        <v>0</v>
      </c>
      <c r="AB759" s="21">
        <f>AB760+AB769</f>
        <v>0</v>
      </c>
      <c r="AC759" s="21">
        <f t="shared" si="2591"/>
        <v>2596.5999999999999</v>
      </c>
      <c r="AD759" s="21">
        <f t="shared" si="2592"/>
        <v>2732.8999999999996</v>
      </c>
      <c r="AE759" s="21">
        <f t="shared" si="2593"/>
        <v>2720</v>
      </c>
      <c r="AF759" s="21">
        <f>AF760+AF769</f>
        <v>0</v>
      </c>
      <c r="AG759" s="21">
        <f t="shared" si="2594"/>
        <v>2596.5999999999999</v>
      </c>
      <c r="AH759" s="21">
        <f t="shared" si="2595"/>
        <v>2732.8999999999996</v>
      </c>
      <c r="AI759" s="21">
        <f t="shared" si="2596"/>
        <v>2720</v>
      </c>
      <c r="AJ759" s="21">
        <f>AJ760+AJ769</f>
        <v>0</v>
      </c>
      <c r="AK759" s="21">
        <f>AK760+AK769</f>
        <v>0</v>
      </c>
      <c r="AL759" s="21">
        <f>AL760+AL769</f>
        <v>0</v>
      </c>
      <c r="AM759" s="21">
        <f>AM760+AM769</f>
        <v>0</v>
      </c>
      <c r="AN759" s="21">
        <f>AN760+AN769</f>
        <v>0</v>
      </c>
      <c r="AO759" s="21">
        <f>AO760+AO769</f>
        <v>0</v>
      </c>
      <c r="AP759" s="21">
        <f>AP760+AP769</f>
        <v>0</v>
      </c>
      <c r="AQ759" s="21">
        <f>AQ760+AQ769</f>
        <v>0</v>
      </c>
      <c r="AR759" s="21">
        <f>AR760+AR769</f>
        <v>0</v>
      </c>
      <c r="AS759" s="21">
        <f t="shared" si="2585"/>
        <v>2596.5999999999999</v>
      </c>
      <c r="AT759" s="21">
        <f t="shared" si="2586"/>
        <v>2732.8999999999996</v>
      </c>
      <c r="AU759" s="21">
        <f t="shared" si="2587"/>
        <v>2720</v>
      </c>
      <c r="AV759" s="21">
        <f>AV760+AV769</f>
        <v>0</v>
      </c>
      <c r="AW759" s="21">
        <f>AW760+AW769</f>
        <v>0</v>
      </c>
      <c r="AX759" s="21">
        <f>AX760+AX769</f>
        <v>0</v>
      </c>
      <c r="AY759" s="21">
        <f t="shared" si="2588"/>
        <v>2596.5999999999999</v>
      </c>
      <c r="AZ759" s="21">
        <f t="shared" si="2589"/>
        <v>2732.8999999999996</v>
      </c>
      <c r="BA759" s="21">
        <f t="shared" si="2590"/>
        <v>2720</v>
      </c>
      <c r="BB759" s="21">
        <f>BB760+BB769</f>
        <v>0</v>
      </c>
      <c r="BC759" s="21">
        <f>BC760+BC769</f>
        <v>0</v>
      </c>
      <c r="BD759" s="21">
        <f>BD760+BD769</f>
        <v>0</v>
      </c>
      <c r="BE759" s="21">
        <f>BE760+BE769</f>
        <v>0</v>
      </c>
      <c r="BF759" s="21">
        <f>BF760+BF769</f>
        <v>0</v>
      </c>
      <c r="BG759" s="21">
        <f>BG760+BG769</f>
        <v>0</v>
      </c>
      <c r="BH759" s="21">
        <f>BH760+BH769</f>
        <v>0</v>
      </c>
      <c r="BI759" s="21">
        <f>BI760+BI769</f>
        <v>0</v>
      </c>
      <c r="BJ759" s="21">
        <f>BJ760+BJ769</f>
        <v>0</v>
      </c>
      <c r="BK759" s="21">
        <f>BK760+BK769</f>
        <v>0</v>
      </c>
      <c r="BL759" s="21">
        <f t="shared" si="2581"/>
        <v>2596.5999999999999</v>
      </c>
      <c r="BM759" s="21">
        <f t="shared" si="2582"/>
        <v>2732.8999999999996</v>
      </c>
      <c r="BN759" s="21">
        <f t="shared" si="2583"/>
        <v>2720</v>
      </c>
      <c r="BO759" s="21">
        <f>BO760+BO769</f>
        <v>0</v>
      </c>
      <c r="BP759" s="22"/>
      <c r="BQ759" s="18"/>
      <c r="BR759" s="18"/>
      <c r="BS759" s="18"/>
      <c r="BT759" s="18"/>
      <c r="BU759" s="18"/>
      <c r="BV759" s="18"/>
      <c r="BW759" s="18"/>
      <c r="BX759" s="18"/>
      <c r="BY759" s="18"/>
    </row>
    <row r="760" s="23" customFormat="1" ht="47.25">
      <c r="A760" s="24" t="s">
        <v>491</v>
      </c>
      <c r="B760" s="24" t="s">
        <v>62</v>
      </c>
      <c r="C760" s="24" t="s">
        <v>291</v>
      </c>
      <c r="D760" s="24"/>
      <c r="E760" s="34"/>
      <c r="F760" s="25" t="s">
        <v>451</v>
      </c>
      <c r="G760" s="26">
        <f t="shared" ref="G760:G762" si="2620">G761</f>
        <v>569.09999999999991</v>
      </c>
      <c r="H760" s="26">
        <f t="shared" ref="H760:H762" si="2621">H761</f>
        <v>556.29999999999995</v>
      </c>
      <c r="I760" s="26">
        <f t="shared" ref="I760:I762" si="2622">I761</f>
        <v>543.39999999999998</v>
      </c>
      <c r="J760" s="26">
        <f t="shared" ref="J760:J762" si="2623">J761</f>
        <v>0</v>
      </c>
      <c r="K760" s="26">
        <f t="shared" ref="K760:K762" si="2624">K761</f>
        <v>0</v>
      </c>
      <c r="L760" s="26">
        <f t="shared" ref="L760:L762" si="2625">L761</f>
        <v>0</v>
      </c>
      <c r="M760" s="26">
        <f t="shared" si="2407"/>
        <v>569.09999999999991</v>
      </c>
      <c r="N760" s="26">
        <f t="shared" si="2408"/>
        <v>556.29999999999995</v>
      </c>
      <c r="O760" s="26">
        <f t="shared" si="2409"/>
        <v>543.39999999999998</v>
      </c>
      <c r="P760" s="26">
        <f t="shared" ref="P760:P762" si="2626">P761</f>
        <v>0</v>
      </c>
      <c r="Q760" s="26">
        <f t="shared" ref="Q760:Q762" si="2627">Q761</f>
        <v>0</v>
      </c>
      <c r="R760" s="26">
        <f t="shared" ref="R760:R762" si="2628">R761</f>
        <v>-85</v>
      </c>
      <c r="S760" s="26">
        <f t="shared" ref="S760:S762" si="2629">S761</f>
        <v>0</v>
      </c>
      <c r="T760" s="26">
        <f t="shared" ref="T760:T762" si="2630">T761</f>
        <v>0</v>
      </c>
      <c r="U760" s="26">
        <f t="shared" ref="U760:U762" si="2631">U761</f>
        <v>0</v>
      </c>
      <c r="V760" s="26">
        <f t="shared" ref="V760:V762" si="2632">V761</f>
        <v>0</v>
      </c>
      <c r="W760" s="26">
        <f t="shared" ref="W760:W762" si="2633">W761</f>
        <v>0</v>
      </c>
      <c r="X760" s="26">
        <f t="shared" ref="X760:X762" si="2634">X761</f>
        <v>0</v>
      </c>
      <c r="Y760" s="26">
        <f t="shared" ref="Y760:Y762" si="2635">Y761</f>
        <v>0</v>
      </c>
      <c r="Z760" s="26">
        <f t="shared" ref="Z760:Z762" si="2636">Z761</f>
        <v>0</v>
      </c>
      <c r="AA760" s="26">
        <f t="shared" ref="AA760:AA762" si="2637">AA761</f>
        <v>0</v>
      </c>
      <c r="AB760" s="26">
        <f t="shared" ref="AB760:AB762" si="2638">AB761</f>
        <v>0</v>
      </c>
      <c r="AC760" s="26">
        <f t="shared" si="2591"/>
        <v>484.09999999999991</v>
      </c>
      <c r="AD760" s="26">
        <f t="shared" si="2592"/>
        <v>556.29999999999995</v>
      </c>
      <c r="AE760" s="26">
        <f t="shared" si="2593"/>
        <v>543.39999999999998</v>
      </c>
      <c r="AF760" s="26">
        <f t="shared" ref="AF760:AF762" si="2639">AF761</f>
        <v>0</v>
      </c>
      <c r="AG760" s="26">
        <f t="shared" si="2594"/>
        <v>484.09999999999991</v>
      </c>
      <c r="AH760" s="26">
        <f t="shared" si="2595"/>
        <v>556.29999999999995</v>
      </c>
      <c r="AI760" s="26">
        <f t="shared" si="2596"/>
        <v>543.39999999999998</v>
      </c>
      <c r="AJ760" s="26">
        <f t="shared" ref="AJ760:AJ762" si="2640">AJ761</f>
        <v>0</v>
      </c>
      <c r="AK760" s="26">
        <f t="shared" ref="AK760:AK762" si="2641">AK761</f>
        <v>0</v>
      </c>
      <c r="AL760" s="26">
        <f t="shared" ref="AL760:AL762" si="2642">AL761</f>
        <v>0</v>
      </c>
      <c r="AM760" s="26">
        <f t="shared" ref="AM760:AM762" si="2643">AM761</f>
        <v>0</v>
      </c>
      <c r="AN760" s="26">
        <f t="shared" ref="AN760:AN762" si="2644">AN761</f>
        <v>0</v>
      </c>
      <c r="AO760" s="26">
        <f t="shared" ref="AO760:AO762" si="2645">AO761</f>
        <v>0</v>
      </c>
      <c r="AP760" s="26">
        <f t="shared" ref="AP760:AP762" si="2646">AP761</f>
        <v>0</v>
      </c>
      <c r="AQ760" s="26">
        <f t="shared" ref="AQ760:AQ762" si="2647">AQ761</f>
        <v>0</v>
      </c>
      <c r="AR760" s="26">
        <f t="shared" ref="AR760:AR762" si="2648">AR761</f>
        <v>0</v>
      </c>
      <c r="AS760" s="26">
        <f t="shared" si="2585"/>
        <v>484.09999999999991</v>
      </c>
      <c r="AT760" s="26">
        <f t="shared" si="2586"/>
        <v>556.29999999999995</v>
      </c>
      <c r="AU760" s="26">
        <f t="shared" si="2587"/>
        <v>543.39999999999998</v>
      </c>
      <c r="AV760" s="26">
        <f t="shared" ref="AV760:AV762" si="2649">AV761</f>
        <v>0</v>
      </c>
      <c r="AW760" s="26">
        <f t="shared" ref="AW760:AW762" si="2650">AW761</f>
        <v>0</v>
      </c>
      <c r="AX760" s="26">
        <f t="shared" ref="AX760:AX762" si="2651">AX761</f>
        <v>0</v>
      </c>
      <c r="AY760" s="26">
        <f t="shared" si="2588"/>
        <v>484.09999999999991</v>
      </c>
      <c r="AZ760" s="26">
        <f t="shared" si="2589"/>
        <v>556.29999999999995</v>
      </c>
      <c r="BA760" s="26">
        <f t="shared" si="2590"/>
        <v>543.39999999999998</v>
      </c>
      <c r="BB760" s="26">
        <f t="shared" ref="BB760:BB762" si="2652">BB761</f>
        <v>0</v>
      </c>
      <c r="BC760" s="26">
        <f t="shared" ref="BC760:BC762" si="2653">BC761</f>
        <v>0</v>
      </c>
      <c r="BD760" s="26">
        <f t="shared" ref="BD760:BD762" si="2654">BD761</f>
        <v>0</v>
      </c>
      <c r="BE760" s="26">
        <f t="shared" ref="BE760:BE762" si="2655">BE761</f>
        <v>0</v>
      </c>
      <c r="BF760" s="26">
        <f t="shared" ref="BF760:BF762" si="2656">BF761</f>
        <v>0</v>
      </c>
      <c r="BG760" s="26">
        <f t="shared" ref="BG760:BG762" si="2657">BG761</f>
        <v>0</v>
      </c>
      <c r="BH760" s="26">
        <f t="shared" ref="BH760:BH762" si="2658">BH761</f>
        <v>0</v>
      </c>
      <c r="BI760" s="26">
        <f t="shared" ref="BI760:BI762" si="2659">BI761</f>
        <v>0</v>
      </c>
      <c r="BJ760" s="26">
        <f t="shared" ref="BJ760:BJ762" si="2660">BJ761</f>
        <v>0</v>
      </c>
      <c r="BK760" s="26">
        <f t="shared" ref="BK760:BK762" si="2661">BK761</f>
        <v>0</v>
      </c>
      <c r="BL760" s="26">
        <f t="shared" si="2581"/>
        <v>484.09999999999991</v>
      </c>
      <c r="BM760" s="26">
        <f t="shared" si="2582"/>
        <v>556.29999999999995</v>
      </c>
      <c r="BN760" s="26">
        <f t="shared" si="2583"/>
        <v>543.39999999999998</v>
      </c>
      <c r="BO760" s="26">
        <f t="shared" ref="BO760:BO762" si="2662">BO761</f>
        <v>0</v>
      </c>
      <c r="BP760" s="27"/>
      <c r="BQ760" s="23"/>
      <c r="BR760" s="23"/>
      <c r="BS760" s="23"/>
      <c r="BT760" s="23"/>
      <c r="BU760" s="23"/>
      <c r="BV760" s="23"/>
      <c r="BW760" s="23"/>
      <c r="BX760" s="23"/>
      <c r="BY760" s="23"/>
    </row>
    <row r="761">
      <c r="A761" s="28" t="s">
        <v>491</v>
      </c>
      <c r="B761" s="28" t="s">
        <v>62</v>
      </c>
      <c r="C761" s="28" t="s">
        <v>291</v>
      </c>
      <c r="D761" s="28" t="s">
        <v>225</v>
      </c>
      <c r="E761" s="35"/>
      <c r="F761" s="29" t="s">
        <v>226</v>
      </c>
      <c r="G761" s="30">
        <f t="shared" si="2620"/>
        <v>569.09999999999991</v>
      </c>
      <c r="H761" s="30">
        <f t="shared" si="2621"/>
        <v>556.29999999999995</v>
      </c>
      <c r="I761" s="30">
        <f t="shared" si="2622"/>
        <v>543.39999999999998</v>
      </c>
      <c r="J761" s="30">
        <f t="shared" si="2623"/>
        <v>0</v>
      </c>
      <c r="K761" s="30">
        <f t="shared" si="2624"/>
        <v>0</v>
      </c>
      <c r="L761" s="30">
        <f t="shared" si="2625"/>
        <v>0</v>
      </c>
      <c r="M761" s="30">
        <f t="shared" si="2407"/>
        <v>569.09999999999991</v>
      </c>
      <c r="N761" s="30">
        <f t="shared" si="2408"/>
        <v>556.29999999999995</v>
      </c>
      <c r="O761" s="30">
        <f t="shared" si="2409"/>
        <v>543.39999999999998</v>
      </c>
      <c r="P761" s="30">
        <f t="shared" si="2626"/>
        <v>0</v>
      </c>
      <c r="Q761" s="30">
        <f t="shared" si="2627"/>
        <v>0</v>
      </c>
      <c r="R761" s="30">
        <f t="shared" si="2628"/>
        <v>-85</v>
      </c>
      <c r="S761" s="30">
        <f t="shared" si="2629"/>
        <v>0</v>
      </c>
      <c r="T761" s="30">
        <f t="shared" si="2630"/>
        <v>0</v>
      </c>
      <c r="U761" s="30">
        <f t="shared" si="2631"/>
        <v>0</v>
      </c>
      <c r="V761" s="30">
        <f t="shared" si="2632"/>
        <v>0</v>
      </c>
      <c r="W761" s="30">
        <f t="shared" si="2633"/>
        <v>0</v>
      </c>
      <c r="X761" s="30">
        <f t="shared" si="2634"/>
        <v>0</v>
      </c>
      <c r="Y761" s="30">
        <f t="shared" si="2635"/>
        <v>0</v>
      </c>
      <c r="Z761" s="30">
        <f t="shared" si="2636"/>
        <v>0</v>
      </c>
      <c r="AA761" s="30">
        <f t="shared" si="2637"/>
        <v>0</v>
      </c>
      <c r="AB761" s="30">
        <f t="shared" si="2638"/>
        <v>0</v>
      </c>
      <c r="AC761" s="30">
        <f t="shared" si="2591"/>
        <v>484.09999999999991</v>
      </c>
      <c r="AD761" s="30">
        <f t="shared" si="2592"/>
        <v>556.29999999999995</v>
      </c>
      <c r="AE761" s="30">
        <f t="shared" si="2593"/>
        <v>543.39999999999998</v>
      </c>
      <c r="AF761" s="30">
        <f t="shared" si="2639"/>
        <v>0</v>
      </c>
      <c r="AG761" s="30">
        <f t="shared" si="2594"/>
        <v>484.09999999999991</v>
      </c>
      <c r="AH761" s="30">
        <f t="shared" si="2595"/>
        <v>556.29999999999995</v>
      </c>
      <c r="AI761" s="30">
        <f t="shared" si="2596"/>
        <v>543.39999999999998</v>
      </c>
      <c r="AJ761" s="30">
        <f t="shared" si="2640"/>
        <v>0</v>
      </c>
      <c r="AK761" s="30">
        <f t="shared" si="2641"/>
        <v>0</v>
      </c>
      <c r="AL761" s="30">
        <f t="shared" si="2642"/>
        <v>0</v>
      </c>
      <c r="AM761" s="30">
        <f t="shared" si="2643"/>
        <v>0</v>
      </c>
      <c r="AN761" s="30">
        <f t="shared" si="2644"/>
        <v>0</v>
      </c>
      <c r="AO761" s="30">
        <f t="shared" si="2645"/>
        <v>0</v>
      </c>
      <c r="AP761" s="30">
        <f t="shared" si="2646"/>
        <v>0</v>
      </c>
      <c r="AQ761" s="30">
        <f t="shared" si="2647"/>
        <v>0</v>
      </c>
      <c r="AR761" s="30">
        <f t="shared" si="2648"/>
        <v>0</v>
      </c>
      <c r="AS761" s="30">
        <f t="shared" si="2585"/>
        <v>484.09999999999991</v>
      </c>
      <c r="AT761" s="30">
        <f t="shared" si="2586"/>
        <v>556.29999999999995</v>
      </c>
      <c r="AU761" s="30">
        <f t="shared" si="2587"/>
        <v>543.39999999999998</v>
      </c>
      <c r="AV761" s="30">
        <f t="shared" si="2649"/>
        <v>0</v>
      </c>
      <c r="AW761" s="30">
        <f t="shared" si="2650"/>
        <v>0</v>
      </c>
      <c r="AX761" s="30">
        <f t="shared" si="2651"/>
        <v>0</v>
      </c>
      <c r="AY761" s="30">
        <f t="shared" si="2588"/>
        <v>484.09999999999991</v>
      </c>
      <c r="AZ761" s="30">
        <f t="shared" si="2589"/>
        <v>556.29999999999995</v>
      </c>
      <c r="BA761" s="30">
        <f t="shared" si="2590"/>
        <v>543.39999999999998</v>
      </c>
      <c r="BB761" s="30">
        <f t="shared" si="2652"/>
        <v>0</v>
      </c>
      <c r="BC761" s="30">
        <f t="shared" si="2653"/>
        <v>0</v>
      </c>
      <c r="BD761" s="30">
        <f t="shared" si="2654"/>
        <v>0</v>
      </c>
      <c r="BE761" s="30">
        <f t="shared" si="2655"/>
        <v>0</v>
      </c>
      <c r="BF761" s="30">
        <f t="shared" si="2656"/>
        <v>0</v>
      </c>
      <c r="BG761" s="30">
        <f t="shared" si="2657"/>
        <v>0</v>
      </c>
      <c r="BH761" s="30">
        <f t="shared" si="2658"/>
        <v>0</v>
      </c>
      <c r="BI761" s="30">
        <f t="shared" si="2659"/>
        <v>0</v>
      </c>
      <c r="BJ761" s="30">
        <f t="shared" si="2660"/>
        <v>0</v>
      </c>
      <c r="BK761" s="30">
        <f t="shared" si="2661"/>
        <v>0</v>
      </c>
      <c r="BL761" s="30">
        <f t="shared" si="2581"/>
        <v>484.09999999999991</v>
      </c>
      <c r="BM761" s="30">
        <f t="shared" si="2582"/>
        <v>556.29999999999995</v>
      </c>
      <c r="BN761" s="30">
        <f t="shared" si="2583"/>
        <v>543.39999999999998</v>
      </c>
      <c r="BO761" s="30">
        <f t="shared" si="2662"/>
        <v>0</v>
      </c>
      <c r="BP761" s="31"/>
      <c r="BQ761" s="1"/>
      <c r="BR761" s="1"/>
      <c r="BS761" s="1"/>
      <c r="BT761" s="1"/>
      <c r="BU761" s="1"/>
      <c r="BV761" s="1"/>
      <c r="BW761" s="1"/>
      <c r="BX761" s="1"/>
      <c r="BY761" s="1"/>
    </row>
    <row r="762">
      <c r="A762" s="28" t="s">
        <v>491</v>
      </c>
      <c r="B762" s="28" t="s">
        <v>62</v>
      </c>
      <c r="C762" s="28" t="s">
        <v>291</v>
      </c>
      <c r="D762" s="28" t="s">
        <v>227</v>
      </c>
      <c r="E762" s="35"/>
      <c r="F762" s="29" t="s">
        <v>33</v>
      </c>
      <c r="G762" s="30">
        <f t="shared" si="2620"/>
        <v>569.09999999999991</v>
      </c>
      <c r="H762" s="30">
        <f t="shared" si="2621"/>
        <v>556.29999999999995</v>
      </c>
      <c r="I762" s="30">
        <f t="shared" si="2622"/>
        <v>543.39999999999998</v>
      </c>
      <c r="J762" s="30">
        <f t="shared" si="2623"/>
        <v>0</v>
      </c>
      <c r="K762" s="30">
        <f t="shared" si="2624"/>
        <v>0</v>
      </c>
      <c r="L762" s="30">
        <f t="shared" si="2625"/>
        <v>0</v>
      </c>
      <c r="M762" s="30">
        <f t="shared" ref="M762:M825" si="2663">G762+J762</f>
        <v>569.09999999999991</v>
      </c>
      <c r="N762" s="30">
        <f t="shared" ref="N762:N825" si="2664">H762+K762</f>
        <v>556.29999999999995</v>
      </c>
      <c r="O762" s="30">
        <f t="shared" ref="O762:O825" si="2665">I762+L762</f>
        <v>543.39999999999998</v>
      </c>
      <c r="P762" s="30">
        <f t="shared" si="2626"/>
        <v>0</v>
      </c>
      <c r="Q762" s="30">
        <f t="shared" si="2627"/>
        <v>0</v>
      </c>
      <c r="R762" s="30">
        <f t="shared" si="2628"/>
        <v>-85</v>
      </c>
      <c r="S762" s="30">
        <f t="shared" si="2629"/>
        <v>0</v>
      </c>
      <c r="T762" s="30">
        <f t="shared" si="2630"/>
        <v>0</v>
      </c>
      <c r="U762" s="30">
        <f t="shared" si="2631"/>
        <v>0</v>
      </c>
      <c r="V762" s="30">
        <f t="shared" si="2632"/>
        <v>0</v>
      </c>
      <c r="W762" s="30">
        <f t="shared" si="2633"/>
        <v>0</v>
      </c>
      <c r="X762" s="30">
        <f t="shared" si="2634"/>
        <v>0</v>
      </c>
      <c r="Y762" s="30">
        <f t="shared" si="2635"/>
        <v>0</v>
      </c>
      <c r="Z762" s="30">
        <f t="shared" si="2636"/>
        <v>0</v>
      </c>
      <c r="AA762" s="30">
        <f t="shared" si="2637"/>
        <v>0</v>
      </c>
      <c r="AB762" s="30">
        <f t="shared" si="2638"/>
        <v>0</v>
      </c>
      <c r="AC762" s="30">
        <f t="shared" si="2591"/>
        <v>484.09999999999991</v>
      </c>
      <c r="AD762" s="30">
        <f t="shared" si="2592"/>
        <v>556.29999999999995</v>
      </c>
      <c r="AE762" s="30">
        <f t="shared" si="2593"/>
        <v>543.39999999999998</v>
      </c>
      <c r="AF762" s="30">
        <f t="shared" si="2639"/>
        <v>0</v>
      </c>
      <c r="AG762" s="30">
        <f t="shared" si="2594"/>
        <v>484.09999999999991</v>
      </c>
      <c r="AH762" s="30">
        <f t="shared" si="2595"/>
        <v>556.29999999999995</v>
      </c>
      <c r="AI762" s="30">
        <f t="shared" si="2596"/>
        <v>543.39999999999998</v>
      </c>
      <c r="AJ762" s="30">
        <f t="shared" si="2640"/>
        <v>0</v>
      </c>
      <c r="AK762" s="30">
        <f t="shared" si="2641"/>
        <v>0</v>
      </c>
      <c r="AL762" s="30">
        <f t="shared" si="2642"/>
        <v>0</v>
      </c>
      <c r="AM762" s="30">
        <f t="shared" si="2643"/>
        <v>0</v>
      </c>
      <c r="AN762" s="30">
        <f t="shared" si="2644"/>
        <v>0</v>
      </c>
      <c r="AO762" s="30">
        <f t="shared" si="2645"/>
        <v>0</v>
      </c>
      <c r="AP762" s="30">
        <f t="shared" si="2646"/>
        <v>0</v>
      </c>
      <c r="AQ762" s="30">
        <f t="shared" si="2647"/>
        <v>0</v>
      </c>
      <c r="AR762" s="30">
        <f t="shared" si="2648"/>
        <v>0</v>
      </c>
      <c r="AS762" s="30">
        <f t="shared" si="2585"/>
        <v>484.09999999999991</v>
      </c>
      <c r="AT762" s="30">
        <f t="shared" si="2586"/>
        <v>556.29999999999995</v>
      </c>
      <c r="AU762" s="30">
        <f t="shared" si="2587"/>
        <v>543.39999999999998</v>
      </c>
      <c r="AV762" s="30">
        <f t="shared" si="2649"/>
        <v>0</v>
      </c>
      <c r="AW762" s="30">
        <f t="shared" si="2650"/>
        <v>0</v>
      </c>
      <c r="AX762" s="30">
        <f t="shared" si="2651"/>
        <v>0</v>
      </c>
      <c r="AY762" s="30">
        <f t="shared" si="2588"/>
        <v>484.09999999999991</v>
      </c>
      <c r="AZ762" s="30">
        <f t="shared" si="2589"/>
        <v>556.29999999999995</v>
      </c>
      <c r="BA762" s="30">
        <f t="shared" si="2590"/>
        <v>543.39999999999998</v>
      </c>
      <c r="BB762" s="30">
        <f t="shared" si="2652"/>
        <v>0</v>
      </c>
      <c r="BC762" s="30">
        <f t="shared" si="2653"/>
        <v>0</v>
      </c>
      <c r="BD762" s="30">
        <f t="shared" si="2654"/>
        <v>0</v>
      </c>
      <c r="BE762" s="30">
        <f t="shared" si="2655"/>
        <v>0</v>
      </c>
      <c r="BF762" s="30">
        <f t="shared" si="2656"/>
        <v>0</v>
      </c>
      <c r="BG762" s="30">
        <f t="shared" si="2657"/>
        <v>0</v>
      </c>
      <c r="BH762" s="30">
        <f t="shared" si="2658"/>
        <v>0</v>
      </c>
      <c r="BI762" s="30">
        <f t="shared" si="2659"/>
        <v>0</v>
      </c>
      <c r="BJ762" s="30">
        <f t="shared" si="2660"/>
        <v>0</v>
      </c>
      <c r="BK762" s="30">
        <f t="shared" si="2661"/>
        <v>0</v>
      </c>
      <c r="BL762" s="30">
        <f t="shared" si="2581"/>
        <v>484.09999999999991</v>
      </c>
      <c r="BM762" s="30">
        <f t="shared" si="2582"/>
        <v>556.29999999999995</v>
      </c>
      <c r="BN762" s="30">
        <f t="shared" si="2583"/>
        <v>543.39999999999998</v>
      </c>
      <c r="BO762" s="30">
        <f t="shared" si="2662"/>
        <v>0</v>
      </c>
      <c r="BP762" s="31"/>
      <c r="BQ762" s="1"/>
      <c r="BR762" s="1"/>
      <c r="BS762" s="1"/>
      <c r="BT762" s="1"/>
      <c r="BU762" s="1"/>
      <c r="BV762" s="1"/>
      <c r="BW762" s="1"/>
      <c r="BX762" s="1"/>
      <c r="BY762" s="1"/>
    </row>
    <row r="763" ht="94.5">
      <c r="A763" s="28" t="s">
        <v>491</v>
      </c>
      <c r="B763" s="28" t="s">
        <v>62</v>
      </c>
      <c r="C763" s="28" t="s">
        <v>291</v>
      </c>
      <c r="D763" s="28" t="s">
        <v>452</v>
      </c>
      <c r="E763" s="35"/>
      <c r="F763" s="29" t="s">
        <v>453</v>
      </c>
      <c r="G763" s="30">
        <f>G764+G766</f>
        <v>569.09999999999991</v>
      </c>
      <c r="H763" s="30">
        <f>H764+H766</f>
        <v>556.29999999999995</v>
      </c>
      <c r="I763" s="30">
        <f>I764+I766</f>
        <v>543.39999999999998</v>
      </c>
      <c r="J763" s="30">
        <f>J764+J766</f>
        <v>0</v>
      </c>
      <c r="K763" s="30">
        <f>K764+K766</f>
        <v>0</v>
      </c>
      <c r="L763" s="30">
        <f>L764+L766</f>
        <v>0</v>
      </c>
      <c r="M763" s="30">
        <f t="shared" si="2663"/>
        <v>569.09999999999991</v>
      </c>
      <c r="N763" s="30">
        <f t="shared" si="2664"/>
        <v>556.29999999999995</v>
      </c>
      <c r="O763" s="30">
        <f t="shared" si="2665"/>
        <v>543.39999999999998</v>
      </c>
      <c r="P763" s="30">
        <f>P764+P766</f>
        <v>0</v>
      </c>
      <c r="Q763" s="30">
        <f>Q764+Q766</f>
        <v>0</v>
      </c>
      <c r="R763" s="30">
        <f>R764+R766</f>
        <v>-85</v>
      </c>
      <c r="S763" s="30">
        <f>S764+S766</f>
        <v>0</v>
      </c>
      <c r="T763" s="30">
        <f>T764+T766</f>
        <v>0</v>
      </c>
      <c r="U763" s="30">
        <f>U764+U766</f>
        <v>0</v>
      </c>
      <c r="V763" s="30">
        <f>V764+V766</f>
        <v>0</v>
      </c>
      <c r="W763" s="30">
        <f>W764+W766</f>
        <v>0</v>
      </c>
      <c r="X763" s="30">
        <f>X764+X766</f>
        <v>0</v>
      </c>
      <c r="Y763" s="30">
        <f>Y764+Y766</f>
        <v>0</v>
      </c>
      <c r="Z763" s="30">
        <f>Z764+Z766</f>
        <v>0</v>
      </c>
      <c r="AA763" s="30">
        <f>AA764+AA766</f>
        <v>0</v>
      </c>
      <c r="AB763" s="30">
        <f>AB764+AB766</f>
        <v>0</v>
      </c>
      <c r="AC763" s="30">
        <f t="shared" si="2591"/>
        <v>484.09999999999991</v>
      </c>
      <c r="AD763" s="30">
        <f t="shared" si="2592"/>
        <v>556.29999999999995</v>
      </c>
      <c r="AE763" s="30">
        <f t="shared" si="2593"/>
        <v>543.39999999999998</v>
      </c>
      <c r="AF763" s="30">
        <f>AF764+AF766</f>
        <v>0</v>
      </c>
      <c r="AG763" s="30">
        <f t="shared" si="2594"/>
        <v>484.09999999999991</v>
      </c>
      <c r="AH763" s="30">
        <f t="shared" si="2595"/>
        <v>556.29999999999995</v>
      </c>
      <c r="AI763" s="30">
        <f t="shared" si="2596"/>
        <v>543.39999999999998</v>
      </c>
      <c r="AJ763" s="30">
        <f>AJ764+AJ766</f>
        <v>0</v>
      </c>
      <c r="AK763" s="30">
        <f>AK764+AK766</f>
        <v>0</v>
      </c>
      <c r="AL763" s="30">
        <f>AL764+AL766</f>
        <v>0</v>
      </c>
      <c r="AM763" s="30">
        <f>AM764+AM766</f>
        <v>0</v>
      </c>
      <c r="AN763" s="30">
        <f>AN764+AN766</f>
        <v>0</v>
      </c>
      <c r="AO763" s="30">
        <f>AO764+AO766</f>
        <v>0</v>
      </c>
      <c r="AP763" s="30">
        <f>AP764+AP766</f>
        <v>0</v>
      </c>
      <c r="AQ763" s="30">
        <f>AQ764+AQ766</f>
        <v>0</v>
      </c>
      <c r="AR763" s="30">
        <f>AR764+AR766</f>
        <v>0</v>
      </c>
      <c r="AS763" s="30">
        <f t="shared" si="2585"/>
        <v>484.09999999999991</v>
      </c>
      <c r="AT763" s="30">
        <f t="shared" si="2586"/>
        <v>556.29999999999995</v>
      </c>
      <c r="AU763" s="30">
        <f t="shared" si="2587"/>
        <v>543.39999999999998</v>
      </c>
      <c r="AV763" s="30">
        <f>AV764+AV766</f>
        <v>0</v>
      </c>
      <c r="AW763" s="30">
        <f>AW764+AW766</f>
        <v>0</v>
      </c>
      <c r="AX763" s="30">
        <f>AX764+AX766</f>
        <v>0</v>
      </c>
      <c r="AY763" s="30">
        <f t="shared" si="2588"/>
        <v>484.09999999999991</v>
      </c>
      <c r="AZ763" s="30">
        <f t="shared" si="2589"/>
        <v>556.29999999999995</v>
      </c>
      <c r="BA763" s="30">
        <f t="shared" si="2590"/>
        <v>543.39999999999998</v>
      </c>
      <c r="BB763" s="30">
        <f>BB764+BB766</f>
        <v>0</v>
      </c>
      <c r="BC763" s="30">
        <f>BC764+BC766</f>
        <v>0</v>
      </c>
      <c r="BD763" s="30">
        <f>BD764+BD766</f>
        <v>0</v>
      </c>
      <c r="BE763" s="30">
        <f>BE764+BE766</f>
        <v>0</v>
      </c>
      <c r="BF763" s="30">
        <f>BF764+BF766</f>
        <v>0</v>
      </c>
      <c r="BG763" s="30">
        <f>BG764+BG766</f>
        <v>0</v>
      </c>
      <c r="BH763" s="30">
        <f>BH764+BH766</f>
        <v>0</v>
      </c>
      <c r="BI763" s="30">
        <f>BI764+BI766</f>
        <v>0</v>
      </c>
      <c r="BJ763" s="30">
        <f>BJ764+BJ766</f>
        <v>0</v>
      </c>
      <c r="BK763" s="30">
        <f>BK764+BK766</f>
        <v>0</v>
      </c>
      <c r="BL763" s="30">
        <f t="shared" si="2581"/>
        <v>484.09999999999991</v>
      </c>
      <c r="BM763" s="30">
        <f t="shared" si="2582"/>
        <v>556.29999999999995</v>
      </c>
      <c r="BN763" s="30">
        <f t="shared" si="2583"/>
        <v>543.39999999999998</v>
      </c>
      <c r="BO763" s="30">
        <f>BO764+BO766</f>
        <v>0</v>
      </c>
      <c r="BP763" s="31"/>
      <c r="BQ763" s="1"/>
      <c r="BR763" s="1"/>
      <c r="BS763" s="1"/>
      <c r="BT763" s="1"/>
      <c r="BU763" s="1"/>
      <c r="BV763" s="1"/>
      <c r="BW763" s="1"/>
      <c r="BX763" s="1"/>
      <c r="BY763" s="1"/>
    </row>
    <row r="764" ht="47.25">
      <c r="A764" s="28" t="s">
        <v>491</v>
      </c>
      <c r="B764" s="28" t="s">
        <v>62</v>
      </c>
      <c r="C764" s="28" t="s">
        <v>291</v>
      </c>
      <c r="D764" s="28" t="s">
        <v>454</v>
      </c>
      <c r="E764" s="35"/>
      <c r="F764" s="29" t="s">
        <v>455</v>
      </c>
      <c r="G764" s="30">
        <f>G765</f>
        <v>4.7999999999999998</v>
      </c>
      <c r="H764" s="30">
        <f>H765</f>
        <v>4.7999999999999998</v>
      </c>
      <c r="I764" s="30">
        <f>I765</f>
        <v>4.7999999999999998</v>
      </c>
      <c r="J764" s="30">
        <f>J765</f>
        <v>0</v>
      </c>
      <c r="K764" s="30">
        <f>K765</f>
        <v>0</v>
      </c>
      <c r="L764" s="30">
        <f>L765</f>
        <v>0</v>
      </c>
      <c r="M764" s="30">
        <f t="shared" si="2663"/>
        <v>4.7999999999999998</v>
      </c>
      <c r="N764" s="30">
        <f t="shared" si="2664"/>
        <v>4.7999999999999998</v>
      </c>
      <c r="O764" s="30">
        <f t="shared" si="2665"/>
        <v>4.7999999999999998</v>
      </c>
      <c r="P764" s="30">
        <f>P765</f>
        <v>0</v>
      </c>
      <c r="Q764" s="30">
        <f>Q765</f>
        <v>0</v>
      </c>
      <c r="R764" s="30">
        <f>R765</f>
        <v>0</v>
      </c>
      <c r="S764" s="30">
        <f>S765</f>
        <v>0</v>
      </c>
      <c r="T764" s="30">
        <f>T765</f>
        <v>0</v>
      </c>
      <c r="U764" s="30">
        <f>U765</f>
        <v>0</v>
      </c>
      <c r="V764" s="30">
        <f>V765</f>
        <v>0</v>
      </c>
      <c r="W764" s="30">
        <f>W765</f>
        <v>0</v>
      </c>
      <c r="X764" s="30">
        <f>X765</f>
        <v>0</v>
      </c>
      <c r="Y764" s="30">
        <f>Y765</f>
        <v>0</v>
      </c>
      <c r="Z764" s="30">
        <f>Z765</f>
        <v>0</v>
      </c>
      <c r="AA764" s="30">
        <f>AA765</f>
        <v>0</v>
      </c>
      <c r="AB764" s="30">
        <f>AB765</f>
        <v>0</v>
      </c>
      <c r="AC764" s="30">
        <f t="shared" si="2591"/>
        <v>4.7999999999999998</v>
      </c>
      <c r="AD764" s="30">
        <f t="shared" si="2592"/>
        <v>4.7999999999999998</v>
      </c>
      <c r="AE764" s="30">
        <f t="shared" si="2593"/>
        <v>4.7999999999999998</v>
      </c>
      <c r="AF764" s="30">
        <f>AF765</f>
        <v>0</v>
      </c>
      <c r="AG764" s="30">
        <f t="shared" si="2594"/>
        <v>4.7999999999999998</v>
      </c>
      <c r="AH764" s="30">
        <f t="shared" si="2595"/>
        <v>4.7999999999999998</v>
      </c>
      <c r="AI764" s="30">
        <f t="shared" si="2596"/>
        <v>4.7999999999999998</v>
      </c>
      <c r="AJ764" s="30">
        <f>AJ765</f>
        <v>0</v>
      </c>
      <c r="AK764" s="30">
        <f>AK765</f>
        <v>0</v>
      </c>
      <c r="AL764" s="30">
        <f>AL765</f>
        <v>0</v>
      </c>
      <c r="AM764" s="30">
        <f>AM765</f>
        <v>0</v>
      </c>
      <c r="AN764" s="30">
        <f>AN765</f>
        <v>0</v>
      </c>
      <c r="AO764" s="30">
        <f>AO765</f>
        <v>0</v>
      </c>
      <c r="AP764" s="30">
        <f>AP765</f>
        <v>0</v>
      </c>
      <c r="AQ764" s="30">
        <f>AQ765</f>
        <v>0</v>
      </c>
      <c r="AR764" s="30">
        <f>AR765</f>
        <v>0</v>
      </c>
      <c r="AS764" s="30">
        <f t="shared" si="2585"/>
        <v>4.7999999999999998</v>
      </c>
      <c r="AT764" s="30">
        <f t="shared" si="2586"/>
        <v>4.7999999999999998</v>
      </c>
      <c r="AU764" s="30">
        <f t="shared" si="2587"/>
        <v>4.7999999999999998</v>
      </c>
      <c r="AV764" s="30">
        <f>AV765</f>
        <v>0</v>
      </c>
      <c r="AW764" s="30">
        <f>AW765</f>
        <v>0</v>
      </c>
      <c r="AX764" s="30">
        <f>AX765</f>
        <v>0</v>
      </c>
      <c r="AY764" s="30">
        <f t="shared" si="2588"/>
        <v>4.7999999999999998</v>
      </c>
      <c r="AZ764" s="30">
        <f t="shared" si="2589"/>
        <v>4.7999999999999998</v>
      </c>
      <c r="BA764" s="30">
        <f t="shared" si="2590"/>
        <v>4.7999999999999998</v>
      </c>
      <c r="BB764" s="30">
        <f>BB765</f>
        <v>0</v>
      </c>
      <c r="BC764" s="30">
        <f>BC765</f>
        <v>0</v>
      </c>
      <c r="BD764" s="30">
        <f>BD765</f>
        <v>0</v>
      </c>
      <c r="BE764" s="30">
        <f>BE765</f>
        <v>0</v>
      </c>
      <c r="BF764" s="30">
        <f>BF765</f>
        <v>0</v>
      </c>
      <c r="BG764" s="30">
        <f>BG765</f>
        <v>0</v>
      </c>
      <c r="BH764" s="30">
        <f>BH765</f>
        <v>0</v>
      </c>
      <c r="BI764" s="30">
        <f>BI765</f>
        <v>0</v>
      </c>
      <c r="BJ764" s="30">
        <f>BJ765</f>
        <v>0</v>
      </c>
      <c r="BK764" s="30">
        <f>BK765</f>
        <v>0</v>
      </c>
      <c r="BL764" s="30">
        <f t="shared" si="2581"/>
        <v>4.7999999999999998</v>
      </c>
      <c r="BM764" s="30">
        <f t="shared" si="2582"/>
        <v>4.7999999999999998</v>
      </c>
      <c r="BN764" s="30">
        <f t="shared" si="2583"/>
        <v>4.7999999999999998</v>
      </c>
      <c r="BO764" s="30">
        <f>BO765</f>
        <v>0</v>
      </c>
      <c r="BP764" s="31"/>
      <c r="BQ764" s="1"/>
      <c r="BR764" s="1"/>
      <c r="BS764" s="1"/>
      <c r="BT764" s="1"/>
      <c r="BU764" s="1"/>
      <c r="BV764" s="1"/>
      <c r="BW764" s="1"/>
      <c r="BX764" s="1"/>
      <c r="BY764" s="1"/>
    </row>
    <row r="765" ht="31.5">
      <c r="A765" s="28" t="s">
        <v>491</v>
      </c>
      <c r="B765" s="28" t="s">
        <v>62</v>
      </c>
      <c r="C765" s="28" t="s">
        <v>291</v>
      </c>
      <c r="D765" s="28" t="s">
        <v>454</v>
      </c>
      <c r="E765" s="28" t="s">
        <v>38</v>
      </c>
      <c r="F765" s="29" t="s">
        <v>39</v>
      </c>
      <c r="G765" s="30">
        <v>4.7999999999999998</v>
      </c>
      <c r="H765" s="30">
        <v>4.7999999999999998</v>
      </c>
      <c r="I765" s="30">
        <v>4.7999999999999998</v>
      </c>
      <c r="J765" s="30"/>
      <c r="K765" s="30"/>
      <c r="L765" s="30"/>
      <c r="M765" s="30">
        <f t="shared" si="2663"/>
        <v>4.7999999999999998</v>
      </c>
      <c r="N765" s="30">
        <f t="shared" si="2664"/>
        <v>4.7999999999999998</v>
      </c>
      <c r="O765" s="30">
        <f t="shared" si="2665"/>
        <v>4.7999999999999998</v>
      </c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>
        <f t="shared" si="2591"/>
        <v>4.7999999999999998</v>
      </c>
      <c r="AD765" s="30">
        <f t="shared" si="2592"/>
        <v>4.7999999999999998</v>
      </c>
      <c r="AE765" s="30">
        <f t="shared" si="2593"/>
        <v>4.7999999999999998</v>
      </c>
      <c r="AF765" s="30"/>
      <c r="AG765" s="30">
        <f t="shared" si="2594"/>
        <v>4.7999999999999998</v>
      </c>
      <c r="AH765" s="30">
        <f t="shared" si="2595"/>
        <v>4.7999999999999998</v>
      </c>
      <c r="AI765" s="30">
        <f t="shared" si="2596"/>
        <v>4.7999999999999998</v>
      </c>
      <c r="AJ765" s="30"/>
      <c r="AK765" s="30"/>
      <c r="AL765" s="30"/>
      <c r="AM765" s="30"/>
      <c r="AN765" s="30"/>
      <c r="AO765" s="30"/>
      <c r="AP765" s="30"/>
      <c r="AQ765" s="30"/>
      <c r="AR765" s="30"/>
      <c r="AS765" s="30">
        <f t="shared" si="2585"/>
        <v>4.7999999999999998</v>
      </c>
      <c r="AT765" s="30">
        <f t="shared" si="2586"/>
        <v>4.7999999999999998</v>
      </c>
      <c r="AU765" s="30">
        <f t="shared" si="2587"/>
        <v>4.7999999999999998</v>
      </c>
      <c r="AV765" s="30"/>
      <c r="AW765" s="30"/>
      <c r="AX765" s="30"/>
      <c r="AY765" s="30">
        <f t="shared" si="2588"/>
        <v>4.7999999999999998</v>
      </c>
      <c r="AZ765" s="30">
        <f t="shared" si="2589"/>
        <v>4.7999999999999998</v>
      </c>
      <c r="BA765" s="30">
        <f t="shared" si="2590"/>
        <v>4.7999999999999998</v>
      </c>
      <c r="BB765" s="30"/>
      <c r="BC765" s="30"/>
      <c r="BD765" s="30"/>
      <c r="BE765" s="30"/>
      <c r="BF765" s="30"/>
      <c r="BG765" s="30"/>
      <c r="BH765" s="30"/>
      <c r="BI765" s="30"/>
      <c r="BJ765" s="30"/>
      <c r="BK765" s="30"/>
      <c r="BL765" s="30">
        <f t="shared" si="2581"/>
        <v>4.7999999999999998</v>
      </c>
      <c r="BM765" s="30">
        <f t="shared" si="2582"/>
        <v>4.7999999999999998</v>
      </c>
      <c r="BN765" s="30">
        <f t="shared" si="2583"/>
        <v>4.7999999999999998</v>
      </c>
      <c r="BO765" s="30"/>
      <c r="BP765" s="31"/>
      <c r="BQ765" s="1"/>
      <c r="BR765" s="1"/>
      <c r="BS765" s="1"/>
      <c r="BT765" s="1"/>
      <c r="BU765" s="1"/>
      <c r="BV765" s="1"/>
      <c r="BW765" s="1"/>
      <c r="BX765" s="1"/>
      <c r="BY765" s="1"/>
    </row>
    <row r="766" ht="47.25">
      <c r="A766" s="28" t="s">
        <v>491</v>
      </c>
      <c r="B766" s="28" t="s">
        <v>62</v>
      </c>
      <c r="C766" s="28" t="s">
        <v>291</v>
      </c>
      <c r="D766" s="28" t="s">
        <v>456</v>
      </c>
      <c r="E766" s="35"/>
      <c r="F766" s="29" t="s">
        <v>457</v>
      </c>
      <c r="G766" s="30">
        <f>G767+G768</f>
        <v>564.29999999999995</v>
      </c>
      <c r="H766" s="30">
        <f>H767+H768</f>
        <v>551.5</v>
      </c>
      <c r="I766" s="30">
        <f>I767+I768</f>
        <v>538.60000000000002</v>
      </c>
      <c r="J766" s="30">
        <f>J767+J768</f>
        <v>0</v>
      </c>
      <c r="K766" s="30">
        <f>K767+K768</f>
        <v>0</v>
      </c>
      <c r="L766" s="30">
        <f>L767+L768</f>
        <v>0</v>
      </c>
      <c r="M766" s="30">
        <f t="shared" si="2663"/>
        <v>564.29999999999995</v>
      </c>
      <c r="N766" s="30">
        <f t="shared" si="2664"/>
        <v>551.5</v>
      </c>
      <c r="O766" s="30">
        <f t="shared" si="2665"/>
        <v>538.60000000000002</v>
      </c>
      <c r="P766" s="30">
        <f>P767+P768</f>
        <v>0</v>
      </c>
      <c r="Q766" s="30">
        <f>Q767+Q768</f>
        <v>0</v>
      </c>
      <c r="R766" s="30">
        <f>R767+R768</f>
        <v>-85</v>
      </c>
      <c r="S766" s="30">
        <f>S767+S768</f>
        <v>0</v>
      </c>
      <c r="T766" s="30">
        <f>T767+T768</f>
        <v>0</v>
      </c>
      <c r="U766" s="30">
        <f>U767+U768</f>
        <v>0</v>
      </c>
      <c r="V766" s="30">
        <f>V767+V768</f>
        <v>0</v>
      </c>
      <c r="W766" s="30">
        <f>W767+W768</f>
        <v>0</v>
      </c>
      <c r="X766" s="30">
        <f>X767+X768</f>
        <v>0</v>
      </c>
      <c r="Y766" s="30">
        <f>Y767+Y768</f>
        <v>0</v>
      </c>
      <c r="Z766" s="30">
        <f>Z767+Z768</f>
        <v>0</v>
      </c>
      <c r="AA766" s="30">
        <f>AA767+AA768</f>
        <v>0</v>
      </c>
      <c r="AB766" s="30">
        <f>AB767+AB768</f>
        <v>0</v>
      </c>
      <c r="AC766" s="30">
        <f t="shared" si="2591"/>
        <v>479.29999999999995</v>
      </c>
      <c r="AD766" s="30">
        <f t="shared" si="2592"/>
        <v>551.5</v>
      </c>
      <c r="AE766" s="30">
        <f t="shared" si="2593"/>
        <v>538.60000000000002</v>
      </c>
      <c r="AF766" s="30">
        <f>AF767+AF768</f>
        <v>0</v>
      </c>
      <c r="AG766" s="30">
        <f t="shared" si="2594"/>
        <v>479.29999999999995</v>
      </c>
      <c r="AH766" s="30">
        <f t="shared" si="2595"/>
        <v>551.5</v>
      </c>
      <c r="AI766" s="30">
        <f t="shared" si="2596"/>
        <v>538.60000000000002</v>
      </c>
      <c r="AJ766" s="30">
        <f>AJ767+AJ768</f>
        <v>0</v>
      </c>
      <c r="AK766" s="30">
        <f>AK767+AK768</f>
        <v>0</v>
      </c>
      <c r="AL766" s="30">
        <f>AL767+AL768</f>
        <v>0</v>
      </c>
      <c r="AM766" s="30">
        <f>AM767+AM768</f>
        <v>0</v>
      </c>
      <c r="AN766" s="30">
        <f>AN767+AN768</f>
        <v>0</v>
      </c>
      <c r="AO766" s="30">
        <f>AO767+AO768</f>
        <v>0</v>
      </c>
      <c r="AP766" s="30">
        <f>AP767+AP768</f>
        <v>0</v>
      </c>
      <c r="AQ766" s="30">
        <f>AQ767+AQ768</f>
        <v>0</v>
      </c>
      <c r="AR766" s="30">
        <f>AR767+AR768</f>
        <v>0</v>
      </c>
      <c r="AS766" s="30">
        <f t="shared" si="2585"/>
        <v>479.29999999999995</v>
      </c>
      <c r="AT766" s="30">
        <f t="shared" si="2586"/>
        <v>551.5</v>
      </c>
      <c r="AU766" s="30">
        <f t="shared" si="2587"/>
        <v>538.60000000000002</v>
      </c>
      <c r="AV766" s="30">
        <f>AV767+AV768</f>
        <v>0</v>
      </c>
      <c r="AW766" s="30">
        <f>AW767+AW768</f>
        <v>0</v>
      </c>
      <c r="AX766" s="30">
        <f>AX767+AX768</f>
        <v>0</v>
      </c>
      <c r="AY766" s="30">
        <f t="shared" si="2588"/>
        <v>479.29999999999995</v>
      </c>
      <c r="AZ766" s="30">
        <f t="shared" si="2589"/>
        <v>551.5</v>
      </c>
      <c r="BA766" s="30">
        <f t="shared" si="2590"/>
        <v>538.60000000000002</v>
      </c>
      <c r="BB766" s="30">
        <f>BB767+BB768</f>
        <v>0</v>
      </c>
      <c r="BC766" s="30">
        <f>BC767+BC768</f>
        <v>0</v>
      </c>
      <c r="BD766" s="30">
        <f>BD767+BD768</f>
        <v>0</v>
      </c>
      <c r="BE766" s="30">
        <f>BE767+BE768</f>
        <v>0</v>
      </c>
      <c r="BF766" s="30">
        <f>BF767+BF768</f>
        <v>0</v>
      </c>
      <c r="BG766" s="30">
        <f>BG767+BG768</f>
        <v>0</v>
      </c>
      <c r="BH766" s="30">
        <f>BH767+BH768</f>
        <v>0</v>
      </c>
      <c r="BI766" s="30">
        <f>BI767+BI768</f>
        <v>0</v>
      </c>
      <c r="BJ766" s="30">
        <f>BJ767+BJ768</f>
        <v>0</v>
      </c>
      <c r="BK766" s="30">
        <f>BK767+BK768</f>
        <v>0</v>
      </c>
      <c r="BL766" s="30">
        <f t="shared" si="2581"/>
        <v>479.29999999999995</v>
      </c>
      <c r="BM766" s="30">
        <f t="shared" si="2582"/>
        <v>551.5</v>
      </c>
      <c r="BN766" s="30">
        <f t="shared" si="2583"/>
        <v>538.60000000000002</v>
      </c>
      <c r="BO766" s="30">
        <f>BO767+BO768</f>
        <v>0</v>
      </c>
      <c r="BP766" s="31"/>
      <c r="BQ766" s="1"/>
      <c r="BR766" s="1"/>
      <c r="BS766" s="1"/>
      <c r="BT766" s="1"/>
      <c r="BU766" s="1"/>
      <c r="BV766" s="1"/>
      <c r="BW766" s="1"/>
      <c r="BX766" s="1"/>
      <c r="BY766" s="1"/>
    </row>
    <row r="767" ht="31.5">
      <c r="A767" s="28" t="s">
        <v>491</v>
      </c>
      <c r="B767" s="28" t="s">
        <v>62</v>
      </c>
      <c r="C767" s="28" t="s">
        <v>291</v>
      </c>
      <c r="D767" s="28" t="s">
        <v>456</v>
      </c>
      <c r="E767" s="28" t="s">
        <v>38</v>
      </c>
      <c r="F767" s="29" t="s">
        <v>39</v>
      </c>
      <c r="G767" s="30">
        <v>485.69999999999999</v>
      </c>
      <c r="H767" s="30">
        <v>485.69999999999999</v>
      </c>
      <c r="I767" s="30">
        <v>485.69999999999999</v>
      </c>
      <c r="J767" s="30"/>
      <c r="K767" s="30"/>
      <c r="L767" s="30"/>
      <c r="M767" s="30">
        <f t="shared" si="2663"/>
        <v>485.69999999999999</v>
      </c>
      <c r="N767" s="30">
        <f t="shared" si="2664"/>
        <v>485.69999999999999</v>
      </c>
      <c r="O767" s="30">
        <f t="shared" si="2665"/>
        <v>485.69999999999999</v>
      </c>
      <c r="P767" s="30"/>
      <c r="Q767" s="30"/>
      <c r="R767" s="30">
        <v>-85</v>
      </c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>
        <f t="shared" si="2591"/>
        <v>400.69999999999999</v>
      </c>
      <c r="AD767" s="30">
        <f t="shared" si="2592"/>
        <v>485.69999999999999</v>
      </c>
      <c r="AE767" s="30">
        <f t="shared" si="2593"/>
        <v>485.69999999999999</v>
      </c>
      <c r="AF767" s="30"/>
      <c r="AG767" s="30">
        <f t="shared" si="2594"/>
        <v>400.69999999999999</v>
      </c>
      <c r="AH767" s="30">
        <f t="shared" si="2595"/>
        <v>485.69999999999999</v>
      </c>
      <c r="AI767" s="30">
        <f t="shared" si="2596"/>
        <v>485.69999999999999</v>
      </c>
      <c r="AJ767" s="30"/>
      <c r="AK767" s="30"/>
      <c r="AL767" s="30"/>
      <c r="AM767" s="30"/>
      <c r="AN767" s="30"/>
      <c r="AO767" s="30"/>
      <c r="AP767" s="30"/>
      <c r="AQ767" s="30"/>
      <c r="AR767" s="30"/>
      <c r="AS767" s="30">
        <f t="shared" si="2585"/>
        <v>400.69999999999999</v>
      </c>
      <c r="AT767" s="30">
        <f t="shared" si="2586"/>
        <v>485.69999999999999</v>
      </c>
      <c r="AU767" s="30">
        <f t="shared" si="2587"/>
        <v>485.69999999999999</v>
      </c>
      <c r="AV767" s="30"/>
      <c r="AW767" s="30"/>
      <c r="AX767" s="30"/>
      <c r="AY767" s="30">
        <f t="shared" si="2588"/>
        <v>400.69999999999999</v>
      </c>
      <c r="AZ767" s="30">
        <f t="shared" si="2589"/>
        <v>485.69999999999999</v>
      </c>
      <c r="BA767" s="30">
        <f t="shared" si="2590"/>
        <v>485.69999999999999</v>
      </c>
      <c r="BB767" s="30"/>
      <c r="BC767" s="30"/>
      <c r="BD767" s="30"/>
      <c r="BE767" s="30"/>
      <c r="BF767" s="30"/>
      <c r="BG767" s="30"/>
      <c r="BH767" s="30"/>
      <c r="BI767" s="30"/>
      <c r="BJ767" s="30"/>
      <c r="BK767" s="30"/>
      <c r="BL767" s="30">
        <f t="shared" si="2581"/>
        <v>400.69999999999999</v>
      </c>
      <c r="BM767" s="30">
        <f t="shared" si="2582"/>
        <v>485.69999999999999</v>
      </c>
      <c r="BN767" s="30">
        <f t="shared" si="2583"/>
        <v>485.69999999999999</v>
      </c>
      <c r="BO767" s="30"/>
      <c r="BP767" s="31"/>
      <c r="BQ767" s="1"/>
      <c r="BR767" s="1"/>
      <c r="BS767" s="1"/>
      <c r="BT767" s="1"/>
      <c r="BU767" s="1"/>
      <c r="BV767" s="1"/>
      <c r="BW767" s="1"/>
      <c r="BX767" s="1"/>
      <c r="BY767" s="1"/>
    </row>
    <row r="768">
      <c r="A768" s="28" t="s">
        <v>491</v>
      </c>
      <c r="B768" s="28" t="s">
        <v>62</v>
      </c>
      <c r="C768" s="28" t="s">
        <v>291</v>
      </c>
      <c r="D768" s="28" t="s">
        <v>456</v>
      </c>
      <c r="E768" s="28" t="s">
        <v>40</v>
      </c>
      <c r="F768" s="29" t="s">
        <v>41</v>
      </c>
      <c r="G768" s="30">
        <v>78.599999999999994</v>
      </c>
      <c r="H768" s="30">
        <v>65.799999999999997</v>
      </c>
      <c r="I768" s="30">
        <v>52.899999999999999</v>
      </c>
      <c r="J768" s="30"/>
      <c r="K768" s="30"/>
      <c r="L768" s="30"/>
      <c r="M768" s="30">
        <f t="shared" si="2663"/>
        <v>78.599999999999994</v>
      </c>
      <c r="N768" s="30">
        <f t="shared" si="2664"/>
        <v>65.799999999999997</v>
      </c>
      <c r="O768" s="30">
        <f t="shared" si="2665"/>
        <v>52.899999999999999</v>
      </c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>
        <f t="shared" si="2591"/>
        <v>78.599999999999994</v>
      </c>
      <c r="AD768" s="30">
        <f t="shared" si="2592"/>
        <v>65.799999999999997</v>
      </c>
      <c r="AE768" s="30">
        <f t="shared" si="2593"/>
        <v>52.899999999999999</v>
      </c>
      <c r="AF768" s="30"/>
      <c r="AG768" s="30">
        <f t="shared" si="2594"/>
        <v>78.599999999999994</v>
      </c>
      <c r="AH768" s="30">
        <f t="shared" si="2595"/>
        <v>65.799999999999997</v>
      </c>
      <c r="AI768" s="30">
        <f t="shared" si="2596"/>
        <v>52.899999999999999</v>
      </c>
      <c r="AJ768" s="30"/>
      <c r="AK768" s="30"/>
      <c r="AL768" s="30"/>
      <c r="AM768" s="30"/>
      <c r="AN768" s="30"/>
      <c r="AO768" s="30"/>
      <c r="AP768" s="30"/>
      <c r="AQ768" s="30"/>
      <c r="AR768" s="30"/>
      <c r="AS768" s="30">
        <f t="shared" si="2585"/>
        <v>78.599999999999994</v>
      </c>
      <c r="AT768" s="30">
        <f t="shared" si="2586"/>
        <v>65.799999999999997</v>
      </c>
      <c r="AU768" s="30">
        <f t="shared" si="2587"/>
        <v>52.899999999999999</v>
      </c>
      <c r="AV768" s="30"/>
      <c r="AW768" s="30"/>
      <c r="AX768" s="30"/>
      <c r="AY768" s="30">
        <f t="shared" si="2588"/>
        <v>78.599999999999994</v>
      </c>
      <c r="AZ768" s="30">
        <f t="shared" si="2589"/>
        <v>65.799999999999997</v>
      </c>
      <c r="BA768" s="30">
        <f t="shared" si="2590"/>
        <v>52.899999999999999</v>
      </c>
      <c r="BB768" s="30"/>
      <c r="BC768" s="30"/>
      <c r="BD768" s="30"/>
      <c r="BE768" s="30"/>
      <c r="BF768" s="30"/>
      <c r="BG768" s="30"/>
      <c r="BH768" s="30"/>
      <c r="BI768" s="30"/>
      <c r="BJ768" s="30"/>
      <c r="BK768" s="30"/>
      <c r="BL768" s="30">
        <f t="shared" si="2581"/>
        <v>78.599999999999994</v>
      </c>
      <c r="BM768" s="30">
        <f t="shared" si="2582"/>
        <v>65.799999999999997</v>
      </c>
      <c r="BN768" s="30">
        <f t="shared" si="2583"/>
        <v>52.899999999999999</v>
      </c>
      <c r="BO768" s="30"/>
      <c r="BP768" s="31"/>
      <c r="BQ768" s="1"/>
      <c r="BR768" s="1"/>
      <c r="BS768" s="1"/>
      <c r="BT768" s="1"/>
      <c r="BU768" s="1"/>
      <c r="BV768" s="1"/>
      <c r="BW768" s="1"/>
      <c r="BX768" s="1"/>
      <c r="BY768" s="1"/>
    </row>
    <row r="769" s="23" customFormat="1" ht="31.5">
      <c r="A769" s="24" t="s">
        <v>491</v>
      </c>
      <c r="B769" s="24" t="s">
        <v>62</v>
      </c>
      <c r="C769" s="24" t="s">
        <v>142</v>
      </c>
      <c r="D769" s="24"/>
      <c r="E769" s="34"/>
      <c r="F769" s="25" t="s">
        <v>143</v>
      </c>
      <c r="G769" s="26">
        <f t="shared" ref="G769:G770" si="2666">G770</f>
        <v>2112.5</v>
      </c>
      <c r="H769" s="26">
        <f t="shared" ref="H769:H770" si="2667">H770</f>
        <v>2176.5999999999999</v>
      </c>
      <c r="I769" s="26">
        <f t="shared" ref="I769:I770" si="2668">I770</f>
        <v>2176.5999999999999</v>
      </c>
      <c r="J769" s="26">
        <f t="shared" ref="J769:J770" si="2669">J770</f>
        <v>0</v>
      </c>
      <c r="K769" s="26">
        <f t="shared" ref="K769:K770" si="2670">K770</f>
        <v>0</v>
      </c>
      <c r="L769" s="26">
        <f t="shared" ref="L769:L770" si="2671">L770</f>
        <v>0</v>
      </c>
      <c r="M769" s="26">
        <f t="shared" si="2663"/>
        <v>2112.5</v>
      </c>
      <c r="N769" s="26">
        <f t="shared" si="2664"/>
        <v>2176.5999999999999</v>
      </c>
      <c r="O769" s="26">
        <f t="shared" si="2665"/>
        <v>2176.5999999999999</v>
      </c>
      <c r="P769" s="26">
        <f t="shared" ref="P769:P770" si="2672">P770</f>
        <v>0</v>
      </c>
      <c r="Q769" s="26">
        <f t="shared" ref="Q769:Q770" si="2673">Q770</f>
        <v>0</v>
      </c>
      <c r="R769" s="26">
        <f t="shared" ref="R769:R770" si="2674">R770</f>
        <v>0</v>
      </c>
      <c r="S769" s="26">
        <f t="shared" ref="S769:S770" si="2675">S770</f>
        <v>0</v>
      </c>
      <c r="T769" s="26">
        <f t="shared" ref="T769:T770" si="2676">T770</f>
        <v>0</v>
      </c>
      <c r="U769" s="26">
        <f t="shared" ref="U769:U770" si="2677">U770</f>
        <v>0</v>
      </c>
      <c r="V769" s="26">
        <f t="shared" ref="V769:V770" si="2678">V770</f>
        <v>0</v>
      </c>
      <c r="W769" s="26">
        <f t="shared" ref="W769:W770" si="2679">W770</f>
        <v>0</v>
      </c>
      <c r="X769" s="26">
        <f t="shared" ref="X769:X770" si="2680">X770</f>
        <v>0</v>
      </c>
      <c r="Y769" s="26">
        <f t="shared" ref="Y769:Y770" si="2681">Y770</f>
        <v>0</v>
      </c>
      <c r="Z769" s="26">
        <f t="shared" ref="Z769:Z770" si="2682">Z770</f>
        <v>0</v>
      </c>
      <c r="AA769" s="26">
        <f t="shared" ref="AA769:AA770" si="2683">AA770</f>
        <v>0</v>
      </c>
      <c r="AB769" s="26">
        <f t="shared" ref="AB769:AB770" si="2684">AB770</f>
        <v>0</v>
      </c>
      <c r="AC769" s="26">
        <f t="shared" si="2591"/>
        <v>2112.5</v>
      </c>
      <c r="AD769" s="26">
        <f t="shared" si="2592"/>
        <v>2176.5999999999999</v>
      </c>
      <c r="AE769" s="26">
        <f t="shared" si="2593"/>
        <v>2176.5999999999999</v>
      </c>
      <c r="AF769" s="26">
        <f t="shared" ref="AF769:AF770" si="2685">AF770</f>
        <v>0</v>
      </c>
      <c r="AG769" s="26">
        <f t="shared" si="2594"/>
        <v>2112.5</v>
      </c>
      <c r="AH769" s="26">
        <f t="shared" si="2595"/>
        <v>2176.5999999999999</v>
      </c>
      <c r="AI769" s="26">
        <f t="shared" si="2596"/>
        <v>2176.5999999999999</v>
      </c>
      <c r="AJ769" s="26">
        <f t="shared" ref="AJ769:AJ770" si="2686">AJ770</f>
        <v>0</v>
      </c>
      <c r="AK769" s="26">
        <f t="shared" ref="AK769:AK770" si="2687">AK770</f>
        <v>0</v>
      </c>
      <c r="AL769" s="26">
        <f t="shared" ref="AL769:AL770" si="2688">AL770</f>
        <v>0</v>
      </c>
      <c r="AM769" s="26">
        <f t="shared" ref="AM769:AM770" si="2689">AM770</f>
        <v>0</v>
      </c>
      <c r="AN769" s="26">
        <f t="shared" ref="AN769:AN770" si="2690">AN770</f>
        <v>0</v>
      </c>
      <c r="AO769" s="26">
        <f t="shared" ref="AO769:AO770" si="2691">AO770</f>
        <v>0</v>
      </c>
      <c r="AP769" s="26">
        <f t="shared" ref="AP769:AP770" si="2692">AP770</f>
        <v>0</v>
      </c>
      <c r="AQ769" s="26">
        <f t="shared" ref="AQ769:AQ770" si="2693">AQ770</f>
        <v>0</v>
      </c>
      <c r="AR769" s="26">
        <f t="shared" ref="AR769:AR770" si="2694">AR770</f>
        <v>0</v>
      </c>
      <c r="AS769" s="26">
        <f t="shared" si="2585"/>
        <v>2112.5</v>
      </c>
      <c r="AT769" s="26">
        <f t="shared" si="2586"/>
        <v>2176.5999999999999</v>
      </c>
      <c r="AU769" s="26">
        <f t="shared" si="2587"/>
        <v>2176.5999999999999</v>
      </c>
      <c r="AV769" s="26">
        <f t="shared" ref="AV769:AV770" si="2695">AV770</f>
        <v>0</v>
      </c>
      <c r="AW769" s="26">
        <f t="shared" ref="AW769:AW770" si="2696">AW770</f>
        <v>0</v>
      </c>
      <c r="AX769" s="26">
        <f t="shared" ref="AX769:AX770" si="2697">AX770</f>
        <v>0</v>
      </c>
      <c r="AY769" s="26">
        <f t="shared" si="2588"/>
        <v>2112.5</v>
      </c>
      <c r="AZ769" s="26">
        <f t="shared" si="2589"/>
        <v>2176.5999999999999</v>
      </c>
      <c r="BA769" s="26">
        <f t="shared" si="2590"/>
        <v>2176.5999999999999</v>
      </c>
      <c r="BB769" s="26">
        <f t="shared" ref="BB769:BB770" si="2698">BB770</f>
        <v>0</v>
      </c>
      <c r="BC769" s="26">
        <f t="shared" ref="BC769:BC770" si="2699">BC770</f>
        <v>0</v>
      </c>
      <c r="BD769" s="26">
        <f t="shared" ref="BD769:BD770" si="2700">BD770</f>
        <v>0</v>
      </c>
      <c r="BE769" s="26">
        <f t="shared" ref="BE769:BE770" si="2701">BE770</f>
        <v>0</v>
      </c>
      <c r="BF769" s="26">
        <f t="shared" ref="BF769:BF770" si="2702">BF770</f>
        <v>0</v>
      </c>
      <c r="BG769" s="26">
        <f t="shared" ref="BG769:BG770" si="2703">BG770</f>
        <v>0</v>
      </c>
      <c r="BH769" s="26">
        <f t="shared" ref="BH769:BH770" si="2704">BH770</f>
        <v>0</v>
      </c>
      <c r="BI769" s="26">
        <f t="shared" ref="BI769:BI770" si="2705">BI770</f>
        <v>0</v>
      </c>
      <c r="BJ769" s="26">
        <f t="shared" ref="BJ769:BJ770" si="2706">BJ770</f>
        <v>0</v>
      </c>
      <c r="BK769" s="26">
        <f t="shared" ref="BK769:BK770" si="2707">BK770</f>
        <v>0</v>
      </c>
      <c r="BL769" s="26">
        <f t="shared" si="2581"/>
        <v>2112.5</v>
      </c>
      <c r="BM769" s="26">
        <f t="shared" si="2582"/>
        <v>2176.5999999999999</v>
      </c>
      <c r="BN769" s="26">
        <f t="shared" si="2583"/>
        <v>2176.5999999999999</v>
      </c>
      <c r="BO769" s="26">
        <f t="shared" ref="BO769:BO770" si="2708">BO770</f>
        <v>0</v>
      </c>
      <c r="BP769" s="27"/>
      <c r="BQ769" s="23"/>
      <c r="BR769" s="23"/>
      <c r="BS769" s="23"/>
      <c r="BT769" s="23"/>
      <c r="BU769" s="23"/>
      <c r="BV769" s="23"/>
      <c r="BW769" s="23"/>
      <c r="BX769" s="23"/>
      <c r="BY769" s="23"/>
    </row>
    <row r="770" ht="31.5">
      <c r="A770" s="28" t="s">
        <v>491</v>
      </c>
      <c r="B770" s="28" t="s">
        <v>62</v>
      </c>
      <c r="C770" s="28" t="s">
        <v>142</v>
      </c>
      <c r="D770" s="28" t="s">
        <v>54</v>
      </c>
      <c r="E770" s="35"/>
      <c r="F770" s="29" t="s">
        <v>55</v>
      </c>
      <c r="G770" s="30">
        <f t="shared" si="2666"/>
        <v>2112.5</v>
      </c>
      <c r="H770" s="30">
        <f t="shared" si="2667"/>
        <v>2176.5999999999999</v>
      </c>
      <c r="I770" s="30">
        <f t="shared" si="2668"/>
        <v>2176.5999999999999</v>
      </c>
      <c r="J770" s="30">
        <f t="shared" si="2669"/>
        <v>0</v>
      </c>
      <c r="K770" s="30">
        <f t="shared" si="2670"/>
        <v>0</v>
      </c>
      <c r="L770" s="30">
        <f t="shared" si="2671"/>
        <v>0</v>
      </c>
      <c r="M770" s="30">
        <f t="shared" si="2663"/>
        <v>2112.5</v>
      </c>
      <c r="N770" s="30">
        <f t="shared" si="2664"/>
        <v>2176.5999999999999</v>
      </c>
      <c r="O770" s="30">
        <f t="shared" si="2665"/>
        <v>2176.5999999999999</v>
      </c>
      <c r="P770" s="30">
        <f t="shared" si="2672"/>
        <v>0</v>
      </c>
      <c r="Q770" s="30">
        <f t="shared" si="2673"/>
        <v>0</v>
      </c>
      <c r="R770" s="30">
        <f t="shared" si="2674"/>
        <v>0</v>
      </c>
      <c r="S770" s="30">
        <f t="shared" si="2675"/>
        <v>0</v>
      </c>
      <c r="T770" s="30">
        <f t="shared" si="2676"/>
        <v>0</v>
      </c>
      <c r="U770" s="30">
        <f t="shared" si="2677"/>
        <v>0</v>
      </c>
      <c r="V770" s="30">
        <f t="shared" si="2678"/>
        <v>0</v>
      </c>
      <c r="W770" s="30">
        <f t="shared" si="2679"/>
        <v>0</v>
      </c>
      <c r="X770" s="30">
        <f t="shared" si="2680"/>
        <v>0</v>
      </c>
      <c r="Y770" s="30">
        <f t="shared" si="2681"/>
        <v>0</v>
      </c>
      <c r="Z770" s="30">
        <f t="shared" si="2682"/>
        <v>0</v>
      </c>
      <c r="AA770" s="30">
        <f t="shared" si="2683"/>
        <v>0</v>
      </c>
      <c r="AB770" s="30">
        <f t="shared" si="2684"/>
        <v>0</v>
      </c>
      <c r="AC770" s="30">
        <f t="shared" si="2591"/>
        <v>2112.5</v>
      </c>
      <c r="AD770" s="30">
        <f t="shared" si="2592"/>
        <v>2176.5999999999999</v>
      </c>
      <c r="AE770" s="30">
        <f t="shared" si="2593"/>
        <v>2176.5999999999999</v>
      </c>
      <c r="AF770" s="30">
        <f t="shared" si="2685"/>
        <v>0</v>
      </c>
      <c r="AG770" s="30">
        <f t="shared" si="2594"/>
        <v>2112.5</v>
      </c>
      <c r="AH770" s="30">
        <f t="shared" si="2595"/>
        <v>2176.5999999999999</v>
      </c>
      <c r="AI770" s="30">
        <f t="shared" si="2596"/>
        <v>2176.5999999999999</v>
      </c>
      <c r="AJ770" s="30">
        <f t="shared" si="2686"/>
        <v>0</v>
      </c>
      <c r="AK770" s="30">
        <f t="shared" si="2687"/>
        <v>0</v>
      </c>
      <c r="AL770" s="30">
        <f t="shared" si="2688"/>
        <v>0</v>
      </c>
      <c r="AM770" s="30">
        <f t="shared" si="2689"/>
        <v>0</v>
      </c>
      <c r="AN770" s="30">
        <f t="shared" si="2690"/>
        <v>0</v>
      </c>
      <c r="AO770" s="30">
        <f t="shared" si="2691"/>
        <v>0</v>
      </c>
      <c r="AP770" s="30">
        <f t="shared" si="2692"/>
        <v>0</v>
      </c>
      <c r="AQ770" s="30">
        <f t="shared" si="2693"/>
        <v>0</v>
      </c>
      <c r="AR770" s="30">
        <f t="shared" si="2694"/>
        <v>0</v>
      </c>
      <c r="AS770" s="30">
        <f t="shared" si="2585"/>
        <v>2112.5</v>
      </c>
      <c r="AT770" s="30">
        <f t="shared" si="2586"/>
        <v>2176.5999999999999</v>
      </c>
      <c r="AU770" s="30">
        <f t="shared" si="2587"/>
        <v>2176.5999999999999</v>
      </c>
      <c r="AV770" s="30">
        <f t="shared" si="2695"/>
        <v>0</v>
      </c>
      <c r="AW770" s="30">
        <f t="shared" si="2696"/>
        <v>0</v>
      </c>
      <c r="AX770" s="30">
        <f t="shared" si="2697"/>
        <v>0</v>
      </c>
      <c r="AY770" s="30">
        <f t="shared" si="2588"/>
        <v>2112.5</v>
      </c>
      <c r="AZ770" s="30">
        <f t="shared" si="2589"/>
        <v>2176.5999999999999</v>
      </c>
      <c r="BA770" s="30">
        <f t="shared" si="2590"/>
        <v>2176.5999999999999</v>
      </c>
      <c r="BB770" s="30">
        <f t="shared" si="2698"/>
        <v>0</v>
      </c>
      <c r="BC770" s="30">
        <f t="shared" si="2699"/>
        <v>0</v>
      </c>
      <c r="BD770" s="30">
        <f t="shared" si="2700"/>
        <v>0</v>
      </c>
      <c r="BE770" s="30">
        <f t="shared" si="2701"/>
        <v>0</v>
      </c>
      <c r="BF770" s="30">
        <f t="shared" si="2702"/>
        <v>0</v>
      </c>
      <c r="BG770" s="30">
        <f t="shared" si="2703"/>
        <v>0</v>
      </c>
      <c r="BH770" s="30">
        <f t="shared" si="2704"/>
        <v>0</v>
      </c>
      <c r="BI770" s="30">
        <f t="shared" si="2705"/>
        <v>0</v>
      </c>
      <c r="BJ770" s="30">
        <f t="shared" si="2706"/>
        <v>0</v>
      </c>
      <c r="BK770" s="30">
        <f t="shared" si="2707"/>
        <v>0</v>
      </c>
      <c r="BL770" s="30">
        <f t="shared" si="2581"/>
        <v>2112.5</v>
      </c>
      <c r="BM770" s="30">
        <f t="shared" si="2582"/>
        <v>2176.5999999999999</v>
      </c>
      <c r="BN770" s="30">
        <f t="shared" si="2583"/>
        <v>2176.5999999999999</v>
      </c>
      <c r="BO770" s="30">
        <f t="shared" si="2708"/>
        <v>0</v>
      </c>
      <c r="BP770" s="31"/>
      <c r="BQ770" s="1"/>
      <c r="BR770" s="1"/>
      <c r="BS770" s="1"/>
      <c r="BT770" s="1"/>
      <c r="BU770" s="1"/>
      <c r="BV770" s="1"/>
      <c r="BW770" s="1"/>
      <c r="BX770" s="1"/>
      <c r="BY770" s="1"/>
    </row>
    <row r="771">
      <c r="A771" s="28" t="s">
        <v>491</v>
      </c>
      <c r="B771" s="28" t="s">
        <v>62</v>
      </c>
      <c r="C771" s="28" t="s">
        <v>142</v>
      </c>
      <c r="D771" s="28" t="s">
        <v>56</v>
      </c>
      <c r="E771" s="35"/>
      <c r="F771" s="29" t="s">
        <v>57</v>
      </c>
      <c r="G771" s="30">
        <f>G772+G774</f>
        <v>2112.5</v>
      </c>
      <c r="H771" s="30">
        <f>H772+H774</f>
        <v>2176.5999999999999</v>
      </c>
      <c r="I771" s="30">
        <f>I772+I774</f>
        <v>2176.5999999999999</v>
      </c>
      <c r="J771" s="30">
        <f>J772+J774</f>
        <v>0</v>
      </c>
      <c r="K771" s="30">
        <f>K772+K774</f>
        <v>0</v>
      </c>
      <c r="L771" s="30">
        <f>L772+L774</f>
        <v>0</v>
      </c>
      <c r="M771" s="30">
        <f t="shared" si="2663"/>
        <v>2112.5</v>
      </c>
      <c r="N771" s="30">
        <f t="shared" si="2664"/>
        <v>2176.5999999999999</v>
      </c>
      <c r="O771" s="30">
        <f t="shared" si="2665"/>
        <v>2176.5999999999999</v>
      </c>
      <c r="P771" s="30">
        <f>P772+P774</f>
        <v>0</v>
      </c>
      <c r="Q771" s="30">
        <f>Q772+Q774</f>
        <v>0</v>
      </c>
      <c r="R771" s="30">
        <f>R772+R774</f>
        <v>0</v>
      </c>
      <c r="S771" s="30">
        <f>S772+S774</f>
        <v>0</v>
      </c>
      <c r="T771" s="30">
        <f>T772+T774</f>
        <v>0</v>
      </c>
      <c r="U771" s="30">
        <f>U772+U774</f>
        <v>0</v>
      </c>
      <c r="V771" s="30">
        <f>V772+V774</f>
        <v>0</v>
      </c>
      <c r="W771" s="30">
        <f>W772+W774</f>
        <v>0</v>
      </c>
      <c r="X771" s="30">
        <f>X772+X774</f>
        <v>0</v>
      </c>
      <c r="Y771" s="30">
        <f>Y772+Y774</f>
        <v>0</v>
      </c>
      <c r="Z771" s="30">
        <f>Z772+Z774</f>
        <v>0</v>
      </c>
      <c r="AA771" s="30">
        <f>AA772+AA774</f>
        <v>0</v>
      </c>
      <c r="AB771" s="30">
        <f>AB772+AB774</f>
        <v>0</v>
      </c>
      <c r="AC771" s="30">
        <f t="shared" si="2591"/>
        <v>2112.5</v>
      </c>
      <c r="AD771" s="30">
        <f t="shared" si="2592"/>
        <v>2176.5999999999999</v>
      </c>
      <c r="AE771" s="30">
        <f t="shared" si="2593"/>
        <v>2176.5999999999999</v>
      </c>
      <c r="AF771" s="30">
        <f>AF772+AF774</f>
        <v>0</v>
      </c>
      <c r="AG771" s="30">
        <f t="shared" si="2594"/>
        <v>2112.5</v>
      </c>
      <c r="AH771" s="30">
        <f t="shared" si="2595"/>
        <v>2176.5999999999999</v>
      </c>
      <c r="AI771" s="30">
        <f t="shared" si="2596"/>
        <v>2176.5999999999999</v>
      </c>
      <c r="AJ771" s="30">
        <f>AJ772+AJ774</f>
        <v>0</v>
      </c>
      <c r="AK771" s="30">
        <f>AK772+AK774</f>
        <v>0</v>
      </c>
      <c r="AL771" s="30">
        <f>AL772+AL774</f>
        <v>0</v>
      </c>
      <c r="AM771" s="30">
        <f>AM772+AM774</f>
        <v>0</v>
      </c>
      <c r="AN771" s="30">
        <f>AN772+AN774</f>
        <v>0</v>
      </c>
      <c r="AO771" s="30">
        <f>AO772+AO774</f>
        <v>0</v>
      </c>
      <c r="AP771" s="30">
        <f>AP772+AP774</f>
        <v>0</v>
      </c>
      <c r="AQ771" s="30">
        <f>AQ772+AQ774</f>
        <v>0</v>
      </c>
      <c r="AR771" s="30">
        <f>AR772+AR774</f>
        <v>0</v>
      </c>
      <c r="AS771" s="30">
        <f t="shared" si="2585"/>
        <v>2112.5</v>
      </c>
      <c r="AT771" s="30">
        <f t="shared" si="2586"/>
        <v>2176.5999999999999</v>
      </c>
      <c r="AU771" s="30">
        <f t="shared" si="2587"/>
        <v>2176.5999999999999</v>
      </c>
      <c r="AV771" s="30">
        <f>AV772+AV774</f>
        <v>0</v>
      </c>
      <c r="AW771" s="30">
        <f>AW772+AW774</f>
        <v>0</v>
      </c>
      <c r="AX771" s="30">
        <f>AX772+AX774</f>
        <v>0</v>
      </c>
      <c r="AY771" s="30">
        <f t="shared" si="2588"/>
        <v>2112.5</v>
      </c>
      <c r="AZ771" s="30">
        <f t="shared" si="2589"/>
        <v>2176.5999999999999</v>
      </c>
      <c r="BA771" s="30">
        <f t="shared" si="2590"/>
        <v>2176.5999999999999</v>
      </c>
      <c r="BB771" s="30">
        <f>BB772+BB774</f>
        <v>0</v>
      </c>
      <c r="BC771" s="30">
        <f>BC772+BC774</f>
        <v>0</v>
      </c>
      <c r="BD771" s="30">
        <f>BD772+BD774</f>
        <v>0</v>
      </c>
      <c r="BE771" s="30">
        <f>BE772+BE774</f>
        <v>0</v>
      </c>
      <c r="BF771" s="30">
        <f>BF772+BF774</f>
        <v>0</v>
      </c>
      <c r="BG771" s="30">
        <f>BG772+BG774</f>
        <v>0</v>
      </c>
      <c r="BH771" s="30">
        <f>BH772+BH774</f>
        <v>0</v>
      </c>
      <c r="BI771" s="30">
        <f>BI772+BI774</f>
        <v>0</v>
      </c>
      <c r="BJ771" s="30">
        <f>BJ772+BJ774</f>
        <v>0</v>
      </c>
      <c r="BK771" s="30">
        <f>BK772+BK774</f>
        <v>0</v>
      </c>
      <c r="BL771" s="30">
        <f t="shared" si="2581"/>
        <v>2112.5</v>
      </c>
      <c r="BM771" s="30">
        <f t="shared" si="2582"/>
        <v>2176.5999999999999</v>
      </c>
      <c r="BN771" s="30">
        <f t="shared" si="2583"/>
        <v>2176.5999999999999</v>
      </c>
      <c r="BO771" s="30">
        <f>BO772+BO774</f>
        <v>0</v>
      </c>
      <c r="BP771" s="31"/>
      <c r="BQ771" s="1"/>
      <c r="BR771" s="1"/>
      <c r="BS771" s="1"/>
      <c r="BT771" s="1"/>
      <c r="BU771" s="1"/>
      <c r="BV771" s="1"/>
      <c r="BW771" s="1"/>
      <c r="BX771" s="1"/>
      <c r="BY771" s="1"/>
    </row>
    <row r="772" ht="31.5">
      <c r="A772" s="28" t="s">
        <v>491</v>
      </c>
      <c r="B772" s="28" t="s">
        <v>62</v>
      </c>
      <c r="C772" s="28" t="s">
        <v>142</v>
      </c>
      <c r="D772" s="28" t="s">
        <v>144</v>
      </c>
      <c r="E772" s="35"/>
      <c r="F772" s="29" t="s">
        <v>145</v>
      </c>
      <c r="G772" s="30">
        <f>G773</f>
        <v>329</v>
      </c>
      <c r="H772" s="30">
        <f>H773</f>
        <v>329</v>
      </c>
      <c r="I772" s="30">
        <f>I773</f>
        <v>329</v>
      </c>
      <c r="J772" s="30">
        <f>J773</f>
        <v>0</v>
      </c>
      <c r="K772" s="30">
        <f>K773</f>
        <v>0</v>
      </c>
      <c r="L772" s="30">
        <f>L773</f>
        <v>0</v>
      </c>
      <c r="M772" s="30">
        <f t="shared" si="2663"/>
        <v>329</v>
      </c>
      <c r="N772" s="30">
        <f t="shared" si="2664"/>
        <v>329</v>
      </c>
      <c r="O772" s="30">
        <f t="shared" si="2665"/>
        <v>329</v>
      </c>
      <c r="P772" s="30">
        <f>P773</f>
        <v>0</v>
      </c>
      <c r="Q772" s="30">
        <f>Q773</f>
        <v>0</v>
      </c>
      <c r="R772" s="30">
        <f>R773</f>
        <v>0</v>
      </c>
      <c r="S772" s="30">
        <f>S773</f>
        <v>0</v>
      </c>
      <c r="T772" s="30">
        <f>T773</f>
        <v>0</v>
      </c>
      <c r="U772" s="30">
        <f>U773</f>
        <v>0</v>
      </c>
      <c r="V772" s="30">
        <f>V773</f>
        <v>0</v>
      </c>
      <c r="W772" s="30">
        <f>W773</f>
        <v>0</v>
      </c>
      <c r="X772" s="30">
        <f>X773</f>
        <v>0</v>
      </c>
      <c r="Y772" s="30">
        <f>Y773</f>
        <v>0</v>
      </c>
      <c r="Z772" s="30">
        <f>Z773</f>
        <v>0</v>
      </c>
      <c r="AA772" s="30">
        <f>AA773</f>
        <v>0</v>
      </c>
      <c r="AB772" s="30">
        <f>AB773</f>
        <v>0</v>
      </c>
      <c r="AC772" s="30">
        <f t="shared" si="2591"/>
        <v>329</v>
      </c>
      <c r="AD772" s="30">
        <f t="shared" si="2592"/>
        <v>329</v>
      </c>
      <c r="AE772" s="30">
        <f t="shared" si="2593"/>
        <v>329</v>
      </c>
      <c r="AF772" s="30">
        <f>AF773</f>
        <v>0</v>
      </c>
      <c r="AG772" s="30">
        <f t="shared" si="2594"/>
        <v>329</v>
      </c>
      <c r="AH772" s="30">
        <f t="shared" si="2595"/>
        <v>329</v>
      </c>
      <c r="AI772" s="30">
        <f t="shared" si="2596"/>
        <v>329</v>
      </c>
      <c r="AJ772" s="30">
        <f>AJ773</f>
        <v>0</v>
      </c>
      <c r="AK772" s="30">
        <f>AK773</f>
        <v>0</v>
      </c>
      <c r="AL772" s="30">
        <f>AL773</f>
        <v>0</v>
      </c>
      <c r="AM772" s="30">
        <f>AM773</f>
        <v>0</v>
      </c>
      <c r="AN772" s="30">
        <f>AN773</f>
        <v>0</v>
      </c>
      <c r="AO772" s="30">
        <f>AO773</f>
        <v>0</v>
      </c>
      <c r="AP772" s="30">
        <f>AP773</f>
        <v>0</v>
      </c>
      <c r="AQ772" s="30">
        <f>AQ773</f>
        <v>0</v>
      </c>
      <c r="AR772" s="30">
        <f>AR773</f>
        <v>0</v>
      </c>
      <c r="AS772" s="30">
        <f t="shared" si="2585"/>
        <v>329</v>
      </c>
      <c r="AT772" s="30">
        <f t="shared" si="2586"/>
        <v>329</v>
      </c>
      <c r="AU772" s="30">
        <f t="shared" si="2587"/>
        <v>329</v>
      </c>
      <c r="AV772" s="30">
        <f>AV773</f>
        <v>0</v>
      </c>
      <c r="AW772" s="30">
        <f>AW773</f>
        <v>0</v>
      </c>
      <c r="AX772" s="30">
        <f>AX773</f>
        <v>0</v>
      </c>
      <c r="AY772" s="30">
        <f t="shared" si="2588"/>
        <v>329</v>
      </c>
      <c r="AZ772" s="30">
        <f t="shared" si="2589"/>
        <v>329</v>
      </c>
      <c r="BA772" s="30">
        <f t="shared" si="2590"/>
        <v>329</v>
      </c>
      <c r="BB772" s="30">
        <f>BB773</f>
        <v>0</v>
      </c>
      <c r="BC772" s="30">
        <f>BC773</f>
        <v>0</v>
      </c>
      <c r="BD772" s="30">
        <f>BD773</f>
        <v>0</v>
      </c>
      <c r="BE772" s="30">
        <f>BE773</f>
        <v>0</v>
      </c>
      <c r="BF772" s="30">
        <f>BF773</f>
        <v>0</v>
      </c>
      <c r="BG772" s="30">
        <f>BG773</f>
        <v>0</v>
      </c>
      <c r="BH772" s="30">
        <f>BH773</f>
        <v>0</v>
      </c>
      <c r="BI772" s="30">
        <f>BI773</f>
        <v>0</v>
      </c>
      <c r="BJ772" s="30">
        <f>BJ773</f>
        <v>0</v>
      </c>
      <c r="BK772" s="30">
        <f>BK773</f>
        <v>0</v>
      </c>
      <c r="BL772" s="30">
        <f t="shared" si="2581"/>
        <v>329</v>
      </c>
      <c r="BM772" s="30">
        <f t="shared" si="2582"/>
        <v>329</v>
      </c>
      <c r="BN772" s="30">
        <f t="shared" si="2583"/>
        <v>329</v>
      </c>
      <c r="BO772" s="30">
        <f>BO773</f>
        <v>0</v>
      </c>
      <c r="BP772" s="31"/>
      <c r="BQ772" s="1"/>
      <c r="BR772" s="1"/>
      <c r="BS772" s="1"/>
      <c r="BT772" s="1"/>
      <c r="BU772" s="1"/>
      <c r="BV772" s="1"/>
      <c r="BW772" s="1"/>
      <c r="BX772" s="1"/>
      <c r="BY772" s="1"/>
    </row>
    <row r="773" ht="31.5">
      <c r="A773" s="28" t="s">
        <v>491</v>
      </c>
      <c r="B773" s="28" t="s">
        <v>62</v>
      </c>
      <c r="C773" s="28" t="s">
        <v>142</v>
      </c>
      <c r="D773" s="28" t="s">
        <v>144</v>
      </c>
      <c r="E773" s="28" t="s">
        <v>38</v>
      </c>
      <c r="F773" s="29" t="s">
        <v>39</v>
      </c>
      <c r="G773" s="30">
        <v>329</v>
      </c>
      <c r="H773" s="30">
        <v>329</v>
      </c>
      <c r="I773" s="30">
        <v>329</v>
      </c>
      <c r="J773" s="30"/>
      <c r="K773" s="30"/>
      <c r="L773" s="30"/>
      <c r="M773" s="30">
        <f t="shared" si="2663"/>
        <v>329</v>
      </c>
      <c r="N773" s="30">
        <f t="shared" si="2664"/>
        <v>329</v>
      </c>
      <c r="O773" s="30">
        <f t="shared" si="2665"/>
        <v>329</v>
      </c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>
        <f t="shared" si="2591"/>
        <v>329</v>
      </c>
      <c r="AD773" s="30">
        <f t="shared" si="2592"/>
        <v>329</v>
      </c>
      <c r="AE773" s="30">
        <f t="shared" si="2593"/>
        <v>329</v>
      </c>
      <c r="AF773" s="30"/>
      <c r="AG773" s="30">
        <f t="shared" si="2594"/>
        <v>329</v>
      </c>
      <c r="AH773" s="30">
        <f t="shared" si="2595"/>
        <v>329</v>
      </c>
      <c r="AI773" s="30">
        <f t="shared" si="2596"/>
        <v>329</v>
      </c>
      <c r="AJ773" s="30"/>
      <c r="AK773" s="30"/>
      <c r="AL773" s="30"/>
      <c r="AM773" s="30"/>
      <c r="AN773" s="30"/>
      <c r="AO773" s="30"/>
      <c r="AP773" s="30"/>
      <c r="AQ773" s="30"/>
      <c r="AR773" s="30"/>
      <c r="AS773" s="30">
        <f t="shared" si="2585"/>
        <v>329</v>
      </c>
      <c r="AT773" s="30">
        <f t="shared" si="2586"/>
        <v>329</v>
      </c>
      <c r="AU773" s="30">
        <f t="shared" si="2587"/>
        <v>329</v>
      </c>
      <c r="AV773" s="30"/>
      <c r="AW773" s="30"/>
      <c r="AX773" s="30"/>
      <c r="AY773" s="30">
        <f t="shared" si="2588"/>
        <v>329</v>
      </c>
      <c r="AZ773" s="30">
        <f t="shared" si="2589"/>
        <v>329</v>
      </c>
      <c r="BA773" s="30">
        <f t="shared" si="2590"/>
        <v>329</v>
      </c>
      <c r="BB773" s="30"/>
      <c r="BC773" s="30"/>
      <c r="BD773" s="30"/>
      <c r="BE773" s="30"/>
      <c r="BF773" s="30"/>
      <c r="BG773" s="30"/>
      <c r="BH773" s="30"/>
      <c r="BI773" s="30"/>
      <c r="BJ773" s="30"/>
      <c r="BK773" s="30"/>
      <c r="BL773" s="30">
        <f t="shared" si="2581"/>
        <v>329</v>
      </c>
      <c r="BM773" s="30">
        <f t="shared" si="2582"/>
        <v>329</v>
      </c>
      <c r="BN773" s="30">
        <f t="shared" si="2583"/>
        <v>329</v>
      </c>
      <c r="BO773" s="30"/>
      <c r="BP773" s="31"/>
      <c r="BQ773" s="1"/>
      <c r="BR773" s="1"/>
      <c r="BS773" s="1"/>
      <c r="BT773" s="1"/>
      <c r="BU773" s="1"/>
      <c r="BV773" s="1"/>
      <c r="BW773" s="1"/>
      <c r="BX773" s="1"/>
      <c r="BY773" s="1"/>
    </row>
    <row r="774" ht="47.25">
      <c r="A774" s="28" t="s">
        <v>491</v>
      </c>
      <c r="B774" s="28" t="s">
        <v>62</v>
      </c>
      <c r="C774" s="28" t="s">
        <v>142</v>
      </c>
      <c r="D774" s="28" t="s">
        <v>458</v>
      </c>
      <c r="E774" s="35"/>
      <c r="F774" s="29" t="s">
        <v>459</v>
      </c>
      <c r="G774" s="30">
        <f>G775+G776</f>
        <v>1783.5</v>
      </c>
      <c r="H774" s="30">
        <f>H775+H776</f>
        <v>1847.5999999999999</v>
      </c>
      <c r="I774" s="30">
        <f>I775+I776</f>
        <v>1847.5999999999999</v>
      </c>
      <c r="J774" s="30">
        <f>J775+J776</f>
        <v>0</v>
      </c>
      <c r="K774" s="30">
        <f>K775+K776</f>
        <v>0</v>
      </c>
      <c r="L774" s="30">
        <f>L775+L776</f>
        <v>0</v>
      </c>
      <c r="M774" s="30">
        <f t="shared" si="2663"/>
        <v>1783.5</v>
      </c>
      <c r="N774" s="30">
        <f t="shared" si="2664"/>
        <v>1847.5999999999999</v>
      </c>
      <c r="O774" s="30">
        <f t="shared" si="2665"/>
        <v>1847.5999999999999</v>
      </c>
      <c r="P774" s="30">
        <f>P775+P776</f>
        <v>0</v>
      </c>
      <c r="Q774" s="30">
        <f>Q775+Q776</f>
        <v>0</v>
      </c>
      <c r="R774" s="30">
        <f>R775+R776</f>
        <v>0</v>
      </c>
      <c r="S774" s="30">
        <f>S775+S776</f>
        <v>0</v>
      </c>
      <c r="T774" s="30">
        <f>T775+T776</f>
        <v>0</v>
      </c>
      <c r="U774" s="30">
        <f>U775+U776</f>
        <v>0</v>
      </c>
      <c r="V774" s="30">
        <f>V775+V776</f>
        <v>0</v>
      </c>
      <c r="W774" s="30">
        <f>W775+W776</f>
        <v>0</v>
      </c>
      <c r="X774" s="30">
        <f>X775+X776</f>
        <v>0</v>
      </c>
      <c r="Y774" s="30">
        <f>Y775+Y776</f>
        <v>0</v>
      </c>
      <c r="Z774" s="30">
        <f>Z775+Z776</f>
        <v>0</v>
      </c>
      <c r="AA774" s="30">
        <f>AA775+AA776</f>
        <v>0</v>
      </c>
      <c r="AB774" s="30">
        <f>AB775+AB776</f>
        <v>0</v>
      </c>
      <c r="AC774" s="30">
        <f t="shared" si="2591"/>
        <v>1783.5</v>
      </c>
      <c r="AD774" s="30">
        <f t="shared" si="2592"/>
        <v>1847.5999999999999</v>
      </c>
      <c r="AE774" s="30">
        <f t="shared" si="2593"/>
        <v>1847.5999999999999</v>
      </c>
      <c r="AF774" s="30">
        <f>AF775+AF776</f>
        <v>0</v>
      </c>
      <c r="AG774" s="30">
        <f t="shared" si="2594"/>
        <v>1783.5</v>
      </c>
      <c r="AH774" s="30">
        <f t="shared" si="2595"/>
        <v>1847.5999999999999</v>
      </c>
      <c r="AI774" s="30">
        <f t="shared" si="2596"/>
        <v>1847.5999999999999</v>
      </c>
      <c r="AJ774" s="30">
        <f>AJ775+AJ776</f>
        <v>0</v>
      </c>
      <c r="AK774" s="30">
        <f>AK775+AK776</f>
        <v>0</v>
      </c>
      <c r="AL774" s="30">
        <f>AL775+AL776</f>
        <v>0</v>
      </c>
      <c r="AM774" s="30">
        <f>AM775+AM776</f>
        <v>0</v>
      </c>
      <c r="AN774" s="30">
        <f>AN775+AN776</f>
        <v>0</v>
      </c>
      <c r="AO774" s="30">
        <f>AO775+AO776</f>
        <v>0</v>
      </c>
      <c r="AP774" s="30">
        <f>AP775+AP776</f>
        <v>0</v>
      </c>
      <c r="AQ774" s="30">
        <f>AQ775+AQ776</f>
        <v>0</v>
      </c>
      <c r="AR774" s="30">
        <f>AR775+AR776</f>
        <v>0</v>
      </c>
      <c r="AS774" s="30">
        <f t="shared" si="2585"/>
        <v>1783.5</v>
      </c>
      <c r="AT774" s="30">
        <f t="shared" si="2586"/>
        <v>1847.5999999999999</v>
      </c>
      <c r="AU774" s="30">
        <f t="shared" si="2587"/>
        <v>1847.5999999999999</v>
      </c>
      <c r="AV774" s="30">
        <f>AV775+AV776</f>
        <v>0</v>
      </c>
      <c r="AW774" s="30">
        <f>AW775+AW776</f>
        <v>0</v>
      </c>
      <c r="AX774" s="30">
        <f>AX775+AX776</f>
        <v>0</v>
      </c>
      <c r="AY774" s="30">
        <f t="shared" si="2588"/>
        <v>1783.5</v>
      </c>
      <c r="AZ774" s="30">
        <f t="shared" si="2589"/>
        <v>1847.5999999999999</v>
      </c>
      <c r="BA774" s="30">
        <f t="shared" si="2590"/>
        <v>1847.5999999999999</v>
      </c>
      <c r="BB774" s="30">
        <f>BB775+BB776</f>
        <v>0</v>
      </c>
      <c r="BC774" s="30">
        <f>BC775+BC776</f>
        <v>0</v>
      </c>
      <c r="BD774" s="30">
        <f>BD775+BD776</f>
        <v>0</v>
      </c>
      <c r="BE774" s="30">
        <f>BE775+BE776</f>
        <v>0</v>
      </c>
      <c r="BF774" s="30">
        <f>BF775+BF776</f>
        <v>0</v>
      </c>
      <c r="BG774" s="30">
        <f>BG775+BG776</f>
        <v>0</v>
      </c>
      <c r="BH774" s="30">
        <f>BH775+BH776</f>
        <v>0</v>
      </c>
      <c r="BI774" s="30">
        <f>BI775+BI776</f>
        <v>0</v>
      </c>
      <c r="BJ774" s="30">
        <f>BJ775+BJ776</f>
        <v>0</v>
      </c>
      <c r="BK774" s="30">
        <f>BK775+BK776</f>
        <v>0</v>
      </c>
      <c r="BL774" s="30">
        <f t="shared" si="2581"/>
        <v>1783.5</v>
      </c>
      <c r="BM774" s="30">
        <f t="shared" si="2582"/>
        <v>1847.5999999999999</v>
      </c>
      <c r="BN774" s="30">
        <f t="shared" si="2583"/>
        <v>1847.5999999999999</v>
      </c>
      <c r="BO774" s="30">
        <f>BO775+BO776</f>
        <v>0</v>
      </c>
      <c r="BP774" s="31"/>
      <c r="BQ774" s="1"/>
      <c r="BR774" s="1"/>
      <c r="BS774" s="1"/>
      <c r="BT774" s="1"/>
      <c r="BU774" s="1"/>
      <c r="BV774" s="1"/>
      <c r="BW774" s="1"/>
      <c r="BX774" s="1"/>
      <c r="BY774" s="1"/>
    </row>
    <row r="775" ht="78.75">
      <c r="A775" s="28" t="s">
        <v>491</v>
      </c>
      <c r="B775" s="28" t="s">
        <v>62</v>
      </c>
      <c r="C775" s="28" t="s">
        <v>142</v>
      </c>
      <c r="D775" s="28" t="s">
        <v>458</v>
      </c>
      <c r="E775" s="28" t="s">
        <v>50</v>
      </c>
      <c r="F775" s="29" t="s">
        <v>51</v>
      </c>
      <c r="G775" s="30">
        <v>1374.3</v>
      </c>
      <c r="H775" s="30">
        <v>1413</v>
      </c>
      <c r="I775" s="30">
        <v>1413</v>
      </c>
      <c r="J775" s="30"/>
      <c r="K775" s="30"/>
      <c r="L775" s="30"/>
      <c r="M775" s="30">
        <f t="shared" si="2663"/>
        <v>1374.3</v>
      </c>
      <c r="N775" s="30">
        <f t="shared" si="2664"/>
        <v>1413</v>
      </c>
      <c r="O775" s="30">
        <f t="shared" si="2665"/>
        <v>1413</v>
      </c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>
        <f t="shared" si="2591"/>
        <v>1374.3</v>
      </c>
      <c r="AD775" s="30">
        <f t="shared" si="2592"/>
        <v>1413</v>
      </c>
      <c r="AE775" s="30">
        <f t="shared" si="2593"/>
        <v>1413</v>
      </c>
      <c r="AF775" s="30"/>
      <c r="AG775" s="30">
        <f t="shared" si="2594"/>
        <v>1374.3</v>
      </c>
      <c r="AH775" s="30">
        <f t="shared" si="2595"/>
        <v>1413</v>
      </c>
      <c r="AI775" s="30">
        <f t="shared" si="2596"/>
        <v>1413</v>
      </c>
      <c r="AJ775" s="30"/>
      <c r="AK775" s="30"/>
      <c r="AL775" s="30"/>
      <c r="AM775" s="30"/>
      <c r="AN775" s="30"/>
      <c r="AO775" s="30"/>
      <c r="AP775" s="30"/>
      <c r="AQ775" s="30"/>
      <c r="AR775" s="30"/>
      <c r="AS775" s="30">
        <f t="shared" si="2585"/>
        <v>1374.3</v>
      </c>
      <c r="AT775" s="30">
        <f t="shared" si="2586"/>
        <v>1413</v>
      </c>
      <c r="AU775" s="30">
        <f t="shared" si="2587"/>
        <v>1413</v>
      </c>
      <c r="AV775" s="30"/>
      <c r="AW775" s="30"/>
      <c r="AX775" s="30"/>
      <c r="AY775" s="30">
        <f t="shared" si="2588"/>
        <v>1374.3</v>
      </c>
      <c r="AZ775" s="30">
        <f t="shared" si="2589"/>
        <v>1413</v>
      </c>
      <c r="BA775" s="30">
        <f t="shared" si="2590"/>
        <v>1413</v>
      </c>
      <c r="BB775" s="30"/>
      <c r="BC775" s="30"/>
      <c r="BD775" s="30"/>
      <c r="BE775" s="30"/>
      <c r="BF775" s="30"/>
      <c r="BG775" s="30"/>
      <c r="BH775" s="30"/>
      <c r="BI775" s="30"/>
      <c r="BJ775" s="30"/>
      <c r="BK775" s="30"/>
      <c r="BL775" s="30">
        <f t="shared" si="2581"/>
        <v>1374.3</v>
      </c>
      <c r="BM775" s="30">
        <f t="shared" si="2582"/>
        <v>1413</v>
      </c>
      <c r="BN775" s="30">
        <f t="shared" si="2583"/>
        <v>1413</v>
      </c>
      <c r="BO775" s="30"/>
      <c r="BP775" s="31"/>
      <c r="BQ775" s="1"/>
      <c r="BR775" s="1"/>
      <c r="BS775" s="1"/>
      <c r="BT775" s="1"/>
      <c r="BU775" s="1"/>
      <c r="BV775" s="1"/>
      <c r="BW775" s="1"/>
      <c r="BX775" s="1"/>
      <c r="BY775" s="1"/>
    </row>
    <row r="776" ht="31.5">
      <c r="A776" s="28" t="s">
        <v>491</v>
      </c>
      <c r="B776" s="28" t="s">
        <v>62</v>
      </c>
      <c r="C776" s="28" t="s">
        <v>142</v>
      </c>
      <c r="D776" s="28" t="s">
        <v>458</v>
      </c>
      <c r="E776" s="28" t="s">
        <v>38</v>
      </c>
      <c r="F776" s="29" t="s">
        <v>39</v>
      </c>
      <c r="G776" s="30">
        <v>409.19999999999999</v>
      </c>
      <c r="H776" s="30">
        <v>434.60000000000002</v>
      </c>
      <c r="I776" s="30">
        <v>434.60000000000002</v>
      </c>
      <c r="J776" s="30"/>
      <c r="K776" s="30"/>
      <c r="L776" s="30"/>
      <c r="M776" s="30">
        <f t="shared" si="2663"/>
        <v>409.19999999999999</v>
      </c>
      <c r="N776" s="30">
        <f t="shared" si="2664"/>
        <v>434.60000000000002</v>
      </c>
      <c r="O776" s="30">
        <f t="shared" si="2665"/>
        <v>434.60000000000002</v>
      </c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>
        <f t="shared" si="2591"/>
        <v>409.19999999999999</v>
      </c>
      <c r="AD776" s="30">
        <f t="shared" si="2592"/>
        <v>434.60000000000002</v>
      </c>
      <c r="AE776" s="30">
        <f t="shared" si="2593"/>
        <v>434.60000000000002</v>
      </c>
      <c r="AF776" s="30"/>
      <c r="AG776" s="30">
        <f t="shared" si="2594"/>
        <v>409.19999999999999</v>
      </c>
      <c r="AH776" s="30">
        <f t="shared" si="2595"/>
        <v>434.60000000000002</v>
      </c>
      <c r="AI776" s="30">
        <f t="shared" si="2596"/>
        <v>434.60000000000002</v>
      </c>
      <c r="AJ776" s="30"/>
      <c r="AK776" s="30"/>
      <c r="AL776" s="30"/>
      <c r="AM776" s="30"/>
      <c r="AN776" s="30"/>
      <c r="AO776" s="30"/>
      <c r="AP776" s="30"/>
      <c r="AQ776" s="30"/>
      <c r="AR776" s="30"/>
      <c r="AS776" s="30">
        <f t="shared" si="2585"/>
        <v>409.19999999999999</v>
      </c>
      <c r="AT776" s="30">
        <f t="shared" si="2586"/>
        <v>434.60000000000002</v>
      </c>
      <c r="AU776" s="30">
        <f t="shared" si="2587"/>
        <v>434.60000000000002</v>
      </c>
      <c r="AV776" s="30"/>
      <c r="AW776" s="30"/>
      <c r="AX776" s="30"/>
      <c r="AY776" s="30">
        <f t="shared" si="2588"/>
        <v>409.19999999999999</v>
      </c>
      <c r="AZ776" s="30">
        <f t="shared" si="2589"/>
        <v>434.60000000000002</v>
      </c>
      <c r="BA776" s="30">
        <f t="shared" si="2590"/>
        <v>434.60000000000002</v>
      </c>
      <c r="BB776" s="30"/>
      <c r="BC776" s="30"/>
      <c r="BD776" s="30"/>
      <c r="BE776" s="30"/>
      <c r="BF776" s="30"/>
      <c r="BG776" s="30"/>
      <c r="BH776" s="30"/>
      <c r="BI776" s="30"/>
      <c r="BJ776" s="30"/>
      <c r="BK776" s="30"/>
      <c r="BL776" s="30">
        <f t="shared" si="2581"/>
        <v>409.19999999999999</v>
      </c>
      <c r="BM776" s="30">
        <f t="shared" si="2582"/>
        <v>434.60000000000002</v>
      </c>
      <c r="BN776" s="30">
        <f t="shared" si="2583"/>
        <v>434.60000000000002</v>
      </c>
      <c r="BO776" s="30"/>
      <c r="BP776" s="31"/>
      <c r="BQ776" s="1"/>
      <c r="BR776" s="1"/>
      <c r="BS776" s="1"/>
      <c r="BT776" s="1"/>
      <c r="BU776" s="1"/>
      <c r="BV776" s="1"/>
      <c r="BW776" s="1"/>
      <c r="BX776" s="1"/>
      <c r="BY776" s="1"/>
    </row>
    <row r="777" s="18" customFormat="1">
      <c r="A777" s="19" t="s">
        <v>491</v>
      </c>
      <c r="B777" s="19" t="s">
        <v>114</v>
      </c>
      <c r="C777" s="19"/>
      <c r="D777" s="19"/>
      <c r="E777" s="33"/>
      <c r="F777" s="20" t="s">
        <v>115</v>
      </c>
      <c r="G777" s="21">
        <f>G789+G778</f>
        <v>24257.099999999999</v>
      </c>
      <c r="H777" s="21">
        <f>H789+H778</f>
        <v>24257.099999999999</v>
      </c>
      <c r="I777" s="21">
        <f>I789+I778</f>
        <v>24257.099999999999</v>
      </c>
      <c r="J777" s="21">
        <f>J789+J778</f>
        <v>2037</v>
      </c>
      <c r="K777" s="21">
        <f>K789+K778</f>
        <v>2037</v>
      </c>
      <c r="L777" s="21">
        <f>L789+L778</f>
        <v>2037</v>
      </c>
      <c r="M777" s="21">
        <f t="shared" si="2663"/>
        <v>26294.099999999999</v>
      </c>
      <c r="N777" s="21">
        <f t="shared" si="2664"/>
        <v>26294.099999999999</v>
      </c>
      <c r="O777" s="21">
        <f t="shared" si="2665"/>
        <v>26294.099999999999</v>
      </c>
      <c r="P777" s="21">
        <f>P789+P778</f>
        <v>0</v>
      </c>
      <c r="Q777" s="21">
        <f>Q789+Q778</f>
        <v>0</v>
      </c>
      <c r="R777" s="21">
        <f>R789+R778</f>
        <v>0</v>
      </c>
      <c r="S777" s="21">
        <f>S789+S778</f>
        <v>0</v>
      </c>
      <c r="T777" s="21">
        <f>T789+T778</f>
        <v>0</v>
      </c>
      <c r="U777" s="21">
        <f>U789+U778</f>
        <v>0</v>
      </c>
      <c r="V777" s="21">
        <f>V789+V778</f>
        <v>0</v>
      </c>
      <c r="W777" s="21">
        <f>W789+W778</f>
        <v>0</v>
      </c>
      <c r="X777" s="21">
        <f>X789+X778</f>
        <v>0</v>
      </c>
      <c r="Y777" s="21">
        <f>Y789+Y778</f>
        <v>0</v>
      </c>
      <c r="Z777" s="21">
        <f>Z789+Z778</f>
        <v>0</v>
      </c>
      <c r="AA777" s="21">
        <f>AA789+AA778</f>
        <v>0</v>
      </c>
      <c r="AB777" s="21">
        <f>AB789+AB778</f>
        <v>0</v>
      </c>
      <c r="AC777" s="21">
        <f t="shared" si="2591"/>
        <v>26294.099999999999</v>
      </c>
      <c r="AD777" s="21">
        <f t="shared" si="2592"/>
        <v>26294.099999999999</v>
      </c>
      <c r="AE777" s="21">
        <f t="shared" si="2593"/>
        <v>26294.099999999999</v>
      </c>
      <c r="AF777" s="21">
        <f>AF789+AF778</f>
        <v>0</v>
      </c>
      <c r="AG777" s="21">
        <f t="shared" si="2594"/>
        <v>26294.099999999999</v>
      </c>
      <c r="AH777" s="21">
        <f t="shared" si="2595"/>
        <v>26294.099999999999</v>
      </c>
      <c r="AI777" s="21">
        <f t="shared" si="2596"/>
        <v>26294.099999999999</v>
      </c>
      <c r="AJ777" s="21">
        <f>AJ789+AJ778</f>
        <v>0</v>
      </c>
      <c r="AK777" s="21">
        <f>AK789+AK778</f>
        <v>0</v>
      </c>
      <c r="AL777" s="21">
        <f>AL789+AL778</f>
        <v>0</v>
      </c>
      <c r="AM777" s="21">
        <f>AM789+AM778</f>
        <v>0</v>
      </c>
      <c r="AN777" s="21">
        <f>AN789+AN778</f>
        <v>0</v>
      </c>
      <c r="AO777" s="21">
        <f>AO789+AO778</f>
        <v>0</v>
      </c>
      <c r="AP777" s="21">
        <f>AP789+AP778</f>
        <v>0</v>
      </c>
      <c r="AQ777" s="21">
        <f>AQ789+AQ778</f>
        <v>0</v>
      </c>
      <c r="AR777" s="21">
        <f>AR789+AR778</f>
        <v>0</v>
      </c>
      <c r="AS777" s="21">
        <f t="shared" si="2585"/>
        <v>26294.099999999999</v>
      </c>
      <c r="AT777" s="21">
        <f t="shared" si="2586"/>
        <v>26294.099999999999</v>
      </c>
      <c r="AU777" s="21">
        <f t="shared" si="2587"/>
        <v>26294.099999999999</v>
      </c>
      <c r="AV777" s="21">
        <f>AV789+AV778</f>
        <v>0</v>
      </c>
      <c r="AW777" s="21">
        <f>AW789+AW778</f>
        <v>0</v>
      </c>
      <c r="AX777" s="21">
        <f>AX789+AX778</f>
        <v>0</v>
      </c>
      <c r="AY777" s="21">
        <f t="shared" si="2588"/>
        <v>26294.099999999999</v>
      </c>
      <c r="AZ777" s="21">
        <f t="shared" si="2589"/>
        <v>26294.099999999999</v>
      </c>
      <c r="BA777" s="21">
        <f t="shared" si="2590"/>
        <v>26294.099999999999</v>
      </c>
      <c r="BB777" s="21">
        <f>BB789+BB778</f>
        <v>0</v>
      </c>
      <c r="BC777" s="21">
        <f>BC789+BC778</f>
        <v>0</v>
      </c>
      <c r="BD777" s="21">
        <f>BD789+BD778</f>
        <v>-2378.4989999999998</v>
      </c>
      <c r="BE777" s="21">
        <f>BE789+BE778</f>
        <v>0</v>
      </c>
      <c r="BF777" s="21">
        <f>BF789+BF778</f>
        <v>0</v>
      </c>
      <c r="BG777" s="21">
        <f>BG789+BG778</f>
        <v>0</v>
      </c>
      <c r="BH777" s="21">
        <f>BH789+BH778</f>
        <v>0</v>
      </c>
      <c r="BI777" s="21">
        <f>BI789+BI778</f>
        <v>0</v>
      </c>
      <c r="BJ777" s="21">
        <f>BJ789+BJ778</f>
        <v>0</v>
      </c>
      <c r="BK777" s="21">
        <f>BK789+BK778</f>
        <v>0</v>
      </c>
      <c r="BL777" s="21">
        <f t="shared" si="2581"/>
        <v>23915.600999999999</v>
      </c>
      <c r="BM777" s="21">
        <f t="shared" si="2582"/>
        <v>26294.099999999999</v>
      </c>
      <c r="BN777" s="21">
        <f t="shared" si="2583"/>
        <v>26294.099999999999</v>
      </c>
      <c r="BO777" s="21">
        <f>BO789+BO778</f>
        <v>0</v>
      </c>
      <c r="BP777" s="22"/>
      <c r="BQ777" s="18"/>
      <c r="BR777" s="18"/>
      <c r="BS777" s="18"/>
      <c r="BT777" s="18"/>
      <c r="BU777" s="18"/>
      <c r="BV777" s="18"/>
      <c r="BW777" s="18"/>
      <c r="BX777" s="18"/>
      <c r="BY777" s="18"/>
    </row>
    <row r="778" s="23" customFormat="1">
      <c r="A778" s="24" t="s">
        <v>491</v>
      </c>
      <c r="B778" s="24" t="s">
        <v>114</v>
      </c>
      <c r="C778" s="24" t="s">
        <v>251</v>
      </c>
      <c r="D778" s="24"/>
      <c r="E778" s="34"/>
      <c r="F778" s="25" t="s">
        <v>460</v>
      </c>
      <c r="G778" s="26">
        <f>G779+G784</f>
        <v>23223.5</v>
      </c>
      <c r="H778" s="26">
        <f>H779+H784</f>
        <v>23223.5</v>
      </c>
      <c r="I778" s="26">
        <f>I779+I784</f>
        <v>23223.5</v>
      </c>
      <c r="J778" s="26">
        <f>J779+J784</f>
        <v>2037</v>
      </c>
      <c r="K778" s="26">
        <f>K779+K784</f>
        <v>2037</v>
      </c>
      <c r="L778" s="26">
        <f>L779+L784</f>
        <v>2037</v>
      </c>
      <c r="M778" s="26">
        <f t="shared" si="2663"/>
        <v>25260.5</v>
      </c>
      <c r="N778" s="26">
        <f t="shared" si="2664"/>
        <v>25260.5</v>
      </c>
      <c r="O778" s="26">
        <f t="shared" si="2665"/>
        <v>25260.5</v>
      </c>
      <c r="P778" s="26">
        <f>P779+P784</f>
        <v>0</v>
      </c>
      <c r="Q778" s="26">
        <f>Q779+Q784</f>
        <v>0</v>
      </c>
      <c r="R778" s="26">
        <f>R779+R784</f>
        <v>0</v>
      </c>
      <c r="S778" s="26">
        <f>S779+S784</f>
        <v>0</v>
      </c>
      <c r="T778" s="26">
        <f>T779+T784</f>
        <v>0</v>
      </c>
      <c r="U778" s="26">
        <f>U779+U784</f>
        <v>0</v>
      </c>
      <c r="V778" s="26">
        <f>V779+V784</f>
        <v>0</v>
      </c>
      <c r="W778" s="26">
        <f>W779+W784</f>
        <v>0</v>
      </c>
      <c r="X778" s="26">
        <f>X779+X784</f>
        <v>0</v>
      </c>
      <c r="Y778" s="26">
        <f>Y779+Y784</f>
        <v>0</v>
      </c>
      <c r="Z778" s="26">
        <f>Z779+Z784</f>
        <v>0</v>
      </c>
      <c r="AA778" s="26">
        <f>AA779+AA784</f>
        <v>0</v>
      </c>
      <c r="AB778" s="26">
        <f>AB779+AB784</f>
        <v>0</v>
      </c>
      <c r="AC778" s="26">
        <f t="shared" si="2591"/>
        <v>25260.5</v>
      </c>
      <c r="AD778" s="26">
        <f t="shared" si="2592"/>
        <v>25260.5</v>
      </c>
      <c r="AE778" s="26">
        <f t="shared" si="2593"/>
        <v>25260.5</v>
      </c>
      <c r="AF778" s="26">
        <f>AF779+AF784</f>
        <v>0</v>
      </c>
      <c r="AG778" s="26">
        <f t="shared" si="2594"/>
        <v>25260.5</v>
      </c>
      <c r="AH778" s="26">
        <f t="shared" si="2595"/>
        <v>25260.5</v>
      </c>
      <c r="AI778" s="26">
        <f t="shared" si="2596"/>
        <v>25260.5</v>
      </c>
      <c r="AJ778" s="26">
        <f>AJ779+AJ784</f>
        <v>0</v>
      </c>
      <c r="AK778" s="26">
        <f>AK779+AK784</f>
        <v>0</v>
      </c>
      <c r="AL778" s="26">
        <f>AL779+AL784</f>
        <v>0</v>
      </c>
      <c r="AM778" s="26">
        <f>AM779+AM784</f>
        <v>0</v>
      </c>
      <c r="AN778" s="26">
        <f>AN779+AN784</f>
        <v>0</v>
      </c>
      <c r="AO778" s="26">
        <f>AO779+AO784</f>
        <v>0</v>
      </c>
      <c r="AP778" s="26">
        <f>AP779+AP784</f>
        <v>0</v>
      </c>
      <c r="AQ778" s="26">
        <f>AQ779+AQ784</f>
        <v>0</v>
      </c>
      <c r="AR778" s="26">
        <f>AR779+AR784</f>
        <v>0</v>
      </c>
      <c r="AS778" s="26">
        <f t="shared" si="2585"/>
        <v>25260.5</v>
      </c>
      <c r="AT778" s="26">
        <f t="shared" si="2586"/>
        <v>25260.5</v>
      </c>
      <c r="AU778" s="26">
        <f t="shared" si="2587"/>
        <v>25260.5</v>
      </c>
      <c r="AV778" s="26">
        <f>AV779+AV784</f>
        <v>0</v>
      </c>
      <c r="AW778" s="26">
        <f>AW779+AW784</f>
        <v>0</v>
      </c>
      <c r="AX778" s="26">
        <f>AX779+AX784</f>
        <v>0</v>
      </c>
      <c r="AY778" s="26">
        <f t="shared" si="2588"/>
        <v>25260.5</v>
      </c>
      <c r="AZ778" s="26">
        <f t="shared" si="2589"/>
        <v>25260.5</v>
      </c>
      <c r="BA778" s="26">
        <f t="shared" si="2590"/>
        <v>25260.5</v>
      </c>
      <c r="BB778" s="26">
        <f>BB779+BB784</f>
        <v>0</v>
      </c>
      <c r="BC778" s="26">
        <f>BC779+BC784</f>
        <v>0</v>
      </c>
      <c r="BD778" s="26">
        <f>BD779+BD784</f>
        <v>-2378.4989999999998</v>
      </c>
      <c r="BE778" s="26">
        <f>BE779+BE784</f>
        <v>0</v>
      </c>
      <c r="BF778" s="26">
        <f>BF779+BF784</f>
        <v>0</v>
      </c>
      <c r="BG778" s="26">
        <f>BG779+BG784</f>
        <v>0</v>
      </c>
      <c r="BH778" s="26">
        <f>BH779+BH784</f>
        <v>0</v>
      </c>
      <c r="BI778" s="26">
        <f>BI779+BI784</f>
        <v>0</v>
      </c>
      <c r="BJ778" s="26">
        <f>BJ779+BJ784</f>
        <v>0</v>
      </c>
      <c r="BK778" s="26">
        <f>BK779+BK784</f>
        <v>0</v>
      </c>
      <c r="BL778" s="26">
        <f t="shared" si="2581"/>
        <v>22882.001</v>
      </c>
      <c r="BM778" s="26">
        <f t="shared" si="2582"/>
        <v>25260.5</v>
      </c>
      <c r="BN778" s="26">
        <f t="shared" si="2583"/>
        <v>25260.5</v>
      </c>
      <c r="BO778" s="26">
        <f>BO779+BO784</f>
        <v>0</v>
      </c>
      <c r="BP778" s="27"/>
      <c r="BQ778" s="23"/>
      <c r="BR778" s="23"/>
      <c r="BS778" s="23"/>
      <c r="BT778" s="23"/>
      <c r="BU778" s="23"/>
      <c r="BV778" s="23"/>
      <c r="BW778" s="23"/>
      <c r="BX778" s="23"/>
      <c r="BY778" s="23"/>
    </row>
    <row r="779" ht="31.5">
      <c r="A779" s="28" t="s">
        <v>491</v>
      </c>
      <c r="B779" s="28" t="s">
        <v>114</v>
      </c>
      <c r="C779" s="28" t="s">
        <v>251</v>
      </c>
      <c r="D779" s="28" t="s">
        <v>64</v>
      </c>
      <c r="E779" s="35"/>
      <c r="F779" s="29" t="s">
        <v>65</v>
      </c>
      <c r="G779" s="30">
        <f t="shared" ref="G779:G793" si="2709">G780</f>
        <v>3465.8000000000002</v>
      </c>
      <c r="H779" s="30">
        <f t="shared" ref="H779:H793" si="2710">H780</f>
        <v>3465.8000000000002</v>
      </c>
      <c r="I779" s="30">
        <f t="shared" ref="I779:I793" si="2711">I780</f>
        <v>3465.8000000000002</v>
      </c>
      <c r="J779" s="30">
        <f t="shared" ref="J779:J793" si="2712">J780</f>
        <v>0</v>
      </c>
      <c r="K779" s="30">
        <f t="shared" ref="K779:K793" si="2713">K780</f>
        <v>0</v>
      </c>
      <c r="L779" s="30">
        <f t="shared" ref="L779:L793" si="2714">L780</f>
        <v>0</v>
      </c>
      <c r="M779" s="30">
        <f t="shared" si="2663"/>
        <v>3465.8000000000002</v>
      </c>
      <c r="N779" s="30">
        <f t="shared" si="2664"/>
        <v>3465.8000000000002</v>
      </c>
      <c r="O779" s="30">
        <f t="shared" si="2665"/>
        <v>3465.8000000000002</v>
      </c>
      <c r="P779" s="30">
        <f t="shared" ref="P779:P793" si="2715">P780</f>
        <v>0</v>
      </c>
      <c r="Q779" s="30">
        <f t="shared" ref="Q779:Q793" si="2716">Q780</f>
        <v>0</v>
      </c>
      <c r="R779" s="30">
        <f t="shared" ref="R779:R793" si="2717">R780</f>
        <v>0</v>
      </c>
      <c r="S779" s="30">
        <f t="shared" ref="S779:S793" si="2718">S780</f>
        <v>0</v>
      </c>
      <c r="T779" s="30">
        <f t="shared" ref="T779:T793" si="2719">T780</f>
        <v>0</v>
      </c>
      <c r="U779" s="30">
        <f t="shared" ref="U779:U793" si="2720">U780</f>
        <v>0</v>
      </c>
      <c r="V779" s="30">
        <f t="shared" ref="V779:V793" si="2721">V780</f>
        <v>0</v>
      </c>
      <c r="W779" s="30">
        <f t="shared" ref="W779:W793" si="2722">W780</f>
        <v>0</v>
      </c>
      <c r="X779" s="30">
        <f t="shared" ref="X779:X793" si="2723">X780</f>
        <v>0</v>
      </c>
      <c r="Y779" s="30">
        <f t="shared" ref="Y779:Y793" si="2724">Y780</f>
        <v>0</v>
      </c>
      <c r="Z779" s="30">
        <f t="shared" ref="Z779:Z793" si="2725">Z780</f>
        <v>0</v>
      </c>
      <c r="AA779" s="30">
        <f t="shared" ref="AA779:AA793" si="2726">AA780</f>
        <v>0</v>
      </c>
      <c r="AB779" s="30">
        <f t="shared" ref="AB779:AB793" si="2727">AB780</f>
        <v>0</v>
      </c>
      <c r="AC779" s="30">
        <f t="shared" si="2591"/>
        <v>3465.8000000000002</v>
      </c>
      <c r="AD779" s="30">
        <f t="shared" si="2592"/>
        <v>3465.8000000000002</v>
      </c>
      <c r="AE779" s="30">
        <f t="shared" si="2593"/>
        <v>3465.8000000000002</v>
      </c>
      <c r="AF779" s="30">
        <f t="shared" ref="AF779:AF793" si="2728">AF780</f>
        <v>0</v>
      </c>
      <c r="AG779" s="30">
        <f t="shared" si="2594"/>
        <v>3465.8000000000002</v>
      </c>
      <c r="AH779" s="30">
        <f t="shared" si="2595"/>
        <v>3465.8000000000002</v>
      </c>
      <c r="AI779" s="30">
        <f t="shared" si="2596"/>
        <v>3465.8000000000002</v>
      </c>
      <c r="AJ779" s="30">
        <f t="shared" ref="AJ779:AJ793" si="2729">AJ780</f>
        <v>0</v>
      </c>
      <c r="AK779" s="30">
        <f t="shared" ref="AK779:AK793" si="2730">AK780</f>
        <v>0</v>
      </c>
      <c r="AL779" s="30">
        <f t="shared" ref="AL779:AL793" si="2731">AL780</f>
        <v>0</v>
      </c>
      <c r="AM779" s="30">
        <f t="shared" ref="AM779:AM793" si="2732">AM780</f>
        <v>0</v>
      </c>
      <c r="AN779" s="30">
        <f t="shared" ref="AN779:AN793" si="2733">AN780</f>
        <v>0</v>
      </c>
      <c r="AO779" s="30">
        <f t="shared" ref="AO779:AO793" si="2734">AO780</f>
        <v>0</v>
      </c>
      <c r="AP779" s="30">
        <f t="shared" ref="AP779:AP793" si="2735">AP780</f>
        <v>0</v>
      </c>
      <c r="AQ779" s="30">
        <f t="shared" ref="AQ779:AQ793" si="2736">AQ780</f>
        <v>0</v>
      </c>
      <c r="AR779" s="30">
        <f t="shared" ref="AR779:AR793" si="2737">AR780</f>
        <v>0</v>
      </c>
      <c r="AS779" s="30">
        <f t="shared" si="2585"/>
        <v>3465.8000000000002</v>
      </c>
      <c r="AT779" s="30">
        <f t="shared" si="2586"/>
        <v>3465.8000000000002</v>
      </c>
      <c r="AU779" s="30">
        <f t="shared" si="2587"/>
        <v>3465.8000000000002</v>
      </c>
      <c r="AV779" s="30">
        <f t="shared" ref="AV779:AV793" si="2738">AV780</f>
        <v>0</v>
      </c>
      <c r="AW779" s="30">
        <f t="shared" ref="AW779:AW793" si="2739">AW780</f>
        <v>0</v>
      </c>
      <c r="AX779" s="30">
        <f t="shared" ref="AX779:AX793" si="2740">AX780</f>
        <v>0</v>
      </c>
      <c r="AY779" s="30">
        <f t="shared" si="2588"/>
        <v>3465.8000000000002</v>
      </c>
      <c r="AZ779" s="30">
        <f t="shared" si="2589"/>
        <v>3465.8000000000002</v>
      </c>
      <c r="BA779" s="30">
        <f t="shared" si="2590"/>
        <v>3465.8000000000002</v>
      </c>
      <c r="BB779" s="30">
        <f t="shared" ref="BB779:BB793" si="2741">BB780</f>
        <v>0</v>
      </c>
      <c r="BC779" s="30">
        <f t="shared" ref="BC779:BC793" si="2742">BC780</f>
        <v>0</v>
      </c>
      <c r="BD779" s="30">
        <f t="shared" ref="BD779:BD793" si="2743">BD780</f>
        <v>-2378.4989999999998</v>
      </c>
      <c r="BE779" s="30">
        <f t="shared" ref="BE779:BE793" si="2744">BE780</f>
        <v>0</v>
      </c>
      <c r="BF779" s="30">
        <f t="shared" ref="BF779:BF793" si="2745">BF780</f>
        <v>0</v>
      </c>
      <c r="BG779" s="30">
        <f t="shared" ref="BG779:BG793" si="2746">BG780</f>
        <v>0</v>
      </c>
      <c r="BH779" s="30">
        <f t="shared" ref="BH779:BH793" si="2747">BH780</f>
        <v>0</v>
      </c>
      <c r="BI779" s="30">
        <f t="shared" ref="BI779:BI793" si="2748">BI780</f>
        <v>0</v>
      </c>
      <c r="BJ779" s="30">
        <f t="shared" ref="BJ779:BJ793" si="2749">BJ780</f>
        <v>0</v>
      </c>
      <c r="BK779" s="30">
        <f t="shared" ref="BK779:BK793" si="2750">BK780</f>
        <v>0</v>
      </c>
      <c r="BL779" s="30">
        <f t="shared" si="2581"/>
        <v>1087.3010000000004</v>
      </c>
      <c r="BM779" s="30">
        <f t="shared" si="2582"/>
        <v>3465.8000000000002</v>
      </c>
      <c r="BN779" s="30">
        <f t="shared" si="2583"/>
        <v>3465.8000000000002</v>
      </c>
      <c r="BO779" s="30">
        <f t="shared" ref="BO779:BO793" si="2751">BO780</f>
        <v>0</v>
      </c>
      <c r="BP779" s="31"/>
      <c r="BQ779" s="1"/>
      <c r="BR779" s="1"/>
      <c r="BS779" s="1"/>
      <c r="BT779" s="1"/>
      <c r="BU779" s="1"/>
      <c r="BV779" s="1"/>
      <c r="BW779" s="1"/>
      <c r="BX779" s="1"/>
      <c r="BY779" s="1"/>
    </row>
    <row r="780">
      <c r="A780" s="28" t="s">
        <v>491</v>
      </c>
      <c r="B780" s="28" t="s">
        <v>114</v>
      </c>
      <c r="C780" s="28" t="s">
        <v>251</v>
      </c>
      <c r="D780" s="28" t="s">
        <v>66</v>
      </c>
      <c r="E780" s="35"/>
      <c r="F780" s="29" t="s">
        <v>33</v>
      </c>
      <c r="G780" s="30">
        <f t="shared" si="2709"/>
        <v>3465.8000000000002</v>
      </c>
      <c r="H780" s="30">
        <f t="shared" si="2710"/>
        <v>3465.8000000000002</v>
      </c>
      <c r="I780" s="30">
        <f t="shared" si="2711"/>
        <v>3465.8000000000002</v>
      </c>
      <c r="J780" s="30">
        <f t="shared" si="2712"/>
        <v>0</v>
      </c>
      <c r="K780" s="30">
        <f t="shared" si="2713"/>
        <v>0</v>
      </c>
      <c r="L780" s="30">
        <f t="shared" si="2714"/>
        <v>0</v>
      </c>
      <c r="M780" s="30">
        <f t="shared" si="2663"/>
        <v>3465.8000000000002</v>
      </c>
      <c r="N780" s="30">
        <f t="shared" si="2664"/>
        <v>3465.8000000000002</v>
      </c>
      <c r="O780" s="30">
        <f t="shared" si="2665"/>
        <v>3465.8000000000002</v>
      </c>
      <c r="P780" s="30">
        <f t="shared" si="2715"/>
        <v>0</v>
      </c>
      <c r="Q780" s="30">
        <f t="shared" si="2716"/>
        <v>0</v>
      </c>
      <c r="R780" s="30">
        <f t="shared" si="2717"/>
        <v>0</v>
      </c>
      <c r="S780" s="30">
        <f t="shared" si="2718"/>
        <v>0</v>
      </c>
      <c r="T780" s="30">
        <f t="shared" si="2719"/>
        <v>0</v>
      </c>
      <c r="U780" s="30">
        <f t="shared" si="2720"/>
        <v>0</v>
      </c>
      <c r="V780" s="30">
        <f t="shared" si="2721"/>
        <v>0</v>
      </c>
      <c r="W780" s="30">
        <f t="shared" si="2722"/>
        <v>0</v>
      </c>
      <c r="X780" s="30">
        <f t="shared" si="2723"/>
        <v>0</v>
      </c>
      <c r="Y780" s="30">
        <f t="shared" si="2724"/>
        <v>0</v>
      </c>
      <c r="Z780" s="30">
        <f t="shared" si="2725"/>
        <v>0</v>
      </c>
      <c r="AA780" s="30">
        <f t="shared" si="2726"/>
        <v>0</v>
      </c>
      <c r="AB780" s="30">
        <f t="shared" si="2727"/>
        <v>0</v>
      </c>
      <c r="AC780" s="30">
        <f t="shared" si="2591"/>
        <v>3465.8000000000002</v>
      </c>
      <c r="AD780" s="30">
        <f t="shared" si="2592"/>
        <v>3465.8000000000002</v>
      </c>
      <c r="AE780" s="30">
        <f t="shared" si="2593"/>
        <v>3465.8000000000002</v>
      </c>
      <c r="AF780" s="30">
        <f t="shared" si="2728"/>
        <v>0</v>
      </c>
      <c r="AG780" s="30">
        <f t="shared" si="2594"/>
        <v>3465.8000000000002</v>
      </c>
      <c r="AH780" s="30">
        <f t="shared" si="2595"/>
        <v>3465.8000000000002</v>
      </c>
      <c r="AI780" s="30">
        <f t="shared" si="2596"/>
        <v>3465.8000000000002</v>
      </c>
      <c r="AJ780" s="30">
        <f t="shared" si="2729"/>
        <v>0</v>
      </c>
      <c r="AK780" s="30">
        <f t="shared" si="2730"/>
        <v>0</v>
      </c>
      <c r="AL780" s="30">
        <f t="shared" si="2731"/>
        <v>0</v>
      </c>
      <c r="AM780" s="30">
        <f t="shared" si="2732"/>
        <v>0</v>
      </c>
      <c r="AN780" s="30">
        <f t="shared" si="2733"/>
        <v>0</v>
      </c>
      <c r="AO780" s="30">
        <f t="shared" si="2734"/>
        <v>0</v>
      </c>
      <c r="AP780" s="30">
        <f t="shared" si="2735"/>
        <v>0</v>
      </c>
      <c r="AQ780" s="30">
        <f t="shared" si="2736"/>
        <v>0</v>
      </c>
      <c r="AR780" s="30">
        <f t="shared" si="2737"/>
        <v>0</v>
      </c>
      <c r="AS780" s="30">
        <f t="shared" si="2585"/>
        <v>3465.8000000000002</v>
      </c>
      <c r="AT780" s="30">
        <f t="shared" si="2586"/>
        <v>3465.8000000000002</v>
      </c>
      <c r="AU780" s="30">
        <f t="shared" si="2587"/>
        <v>3465.8000000000002</v>
      </c>
      <c r="AV780" s="30">
        <f t="shared" si="2738"/>
        <v>0</v>
      </c>
      <c r="AW780" s="30">
        <f t="shared" si="2739"/>
        <v>0</v>
      </c>
      <c r="AX780" s="30">
        <f t="shared" si="2740"/>
        <v>0</v>
      </c>
      <c r="AY780" s="30">
        <f t="shared" si="2588"/>
        <v>3465.8000000000002</v>
      </c>
      <c r="AZ780" s="30">
        <f t="shared" si="2589"/>
        <v>3465.8000000000002</v>
      </c>
      <c r="BA780" s="30">
        <f t="shared" si="2590"/>
        <v>3465.8000000000002</v>
      </c>
      <c r="BB780" s="30">
        <f t="shared" si="2741"/>
        <v>0</v>
      </c>
      <c r="BC780" s="30">
        <f t="shared" si="2742"/>
        <v>0</v>
      </c>
      <c r="BD780" s="30">
        <f t="shared" si="2743"/>
        <v>-2378.4989999999998</v>
      </c>
      <c r="BE780" s="30">
        <f t="shared" si="2744"/>
        <v>0</v>
      </c>
      <c r="BF780" s="30">
        <f t="shared" si="2745"/>
        <v>0</v>
      </c>
      <c r="BG780" s="30">
        <f t="shared" si="2746"/>
        <v>0</v>
      </c>
      <c r="BH780" s="30">
        <f t="shared" si="2747"/>
        <v>0</v>
      </c>
      <c r="BI780" s="30">
        <f t="shared" si="2748"/>
        <v>0</v>
      </c>
      <c r="BJ780" s="30">
        <f t="shared" si="2749"/>
        <v>0</v>
      </c>
      <c r="BK780" s="30">
        <f t="shared" si="2750"/>
        <v>0</v>
      </c>
      <c r="BL780" s="30">
        <f t="shared" si="2581"/>
        <v>1087.3010000000004</v>
      </c>
      <c r="BM780" s="30">
        <f t="shared" si="2582"/>
        <v>3465.8000000000002</v>
      </c>
      <c r="BN780" s="30">
        <f t="shared" si="2583"/>
        <v>3465.8000000000002</v>
      </c>
      <c r="BO780" s="30">
        <f t="shared" si="2751"/>
        <v>0</v>
      </c>
      <c r="BP780" s="31"/>
      <c r="BQ780" s="1"/>
      <c r="BR780" s="1"/>
      <c r="BS780" s="1"/>
      <c r="BT780" s="1"/>
      <c r="BU780" s="1"/>
      <c r="BV780" s="1"/>
      <c r="BW780" s="1"/>
      <c r="BX780" s="1"/>
      <c r="BY780" s="1"/>
    </row>
    <row r="781" ht="31.5">
      <c r="A781" s="28" t="s">
        <v>491</v>
      </c>
      <c r="B781" s="28" t="s">
        <v>114</v>
      </c>
      <c r="C781" s="28" t="s">
        <v>251</v>
      </c>
      <c r="D781" s="28" t="s">
        <v>461</v>
      </c>
      <c r="E781" s="35"/>
      <c r="F781" s="29" t="s">
        <v>462</v>
      </c>
      <c r="G781" s="30">
        <f t="shared" si="2709"/>
        <v>3465.8000000000002</v>
      </c>
      <c r="H781" s="30">
        <f t="shared" si="2710"/>
        <v>3465.8000000000002</v>
      </c>
      <c r="I781" s="30">
        <f t="shared" si="2711"/>
        <v>3465.8000000000002</v>
      </c>
      <c r="J781" s="30">
        <f t="shared" si="2712"/>
        <v>0</v>
      </c>
      <c r="K781" s="30">
        <f t="shared" si="2713"/>
        <v>0</v>
      </c>
      <c r="L781" s="30">
        <f t="shared" si="2714"/>
        <v>0</v>
      </c>
      <c r="M781" s="30">
        <f t="shared" si="2663"/>
        <v>3465.8000000000002</v>
      </c>
      <c r="N781" s="30">
        <f t="shared" si="2664"/>
        <v>3465.8000000000002</v>
      </c>
      <c r="O781" s="30">
        <f t="shared" si="2665"/>
        <v>3465.8000000000002</v>
      </c>
      <c r="P781" s="30">
        <f t="shared" si="2715"/>
        <v>0</v>
      </c>
      <c r="Q781" s="30">
        <f t="shared" si="2716"/>
        <v>0</v>
      </c>
      <c r="R781" s="30">
        <f t="shared" si="2717"/>
        <v>0</v>
      </c>
      <c r="S781" s="30">
        <f t="shared" si="2718"/>
        <v>0</v>
      </c>
      <c r="T781" s="30">
        <f t="shared" si="2719"/>
        <v>0</v>
      </c>
      <c r="U781" s="30">
        <f t="shared" si="2720"/>
        <v>0</v>
      </c>
      <c r="V781" s="30">
        <f t="shared" si="2721"/>
        <v>0</v>
      </c>
      <c r="W781" s="30">
        <f t="shared" si="2722"/>
        <v>0</v>
      </c>
      <c r="X781" s="30">
        <f t="shared" si="2723"/>
        <v>0</v>
      </c>
      <c r="Y781" s="30">
        <f t="shared" si="2724"/>
        <v>0</v>
      </c>
      <c r="Z781" s="30">
        <f t="shared" si="2725"/>
        <v>0</v>
      </c>
      <c r="AA781" s="30">
        <f t="shared" si="2726"/>
        <v>0</v>
      </c>
      <c r="AB781" s="30">
        <f t="shared" si="2727"/>
        <v>0</v>
      </c>
      <c r="AC781" s="30">
        <f t="shared" si="2591"/>
        <v>3465.8000000000002</v>
      </c>
      <c r="AD781" s="30">
        <f t="shared" si="2592"/>
        <v>3465.8000000000002</v>
      </c>
      <c r="AE781" s="30">
        <f t="shared" si="2593"/>
        <v>3465.8000000000002</v>
      </c>
      <c r="AF781" s="30">
        <f t="shared" si="2728"/>
        <v>0</v>
      </c>
      <c r="AG781" s="30">
        <f t="shared" si="2594"/>
        <v>3465.8000000000002</v>
      </c>
      <c r="AH781" s="30">
        <f t="shared" si="2595"/>
        <v>3465.8000000000002</v>
      </c>
      <c r="AI781" s="30">
        <f t="shared" si="2596"/>
        <v>3465.8000000000002</v>
      </c>
      <c r="AJ781" s="30">
        <f t="shared" si="2729"/>
        <v>0</v>
      </c>
      <c r="AK781" s="30">
        <f t="shared" si="2730"/>
        <v>0</v>
      </c>
      <c r="AL781" s="30">
        <f t="shared" si="2731"/>
        <v>0</v>
      </c>
      <c r="AM781" s="30">
        <f t="shared" si="2732"/>
        <v>0</v>
      </c>
      <c r="AN781" s="30">
        <f t="shared" si="2733"/>
        <v>0</v>
      </c>
      <c r="AO781" s="30">
        <f t="shared" si="2734"/>
        <v>0</v>
      </c>
      <c r="AP781" s="30">
        <f t="shared" si="2735"/>
        <v>0</v>
      </c>
      <c r="AQ781" s="30">
        <f t="shared" si="2736"/>
        <v>0</v>
      </c>
      <c r="AR781" s="30">
        <f t="shared" si="2737"/>
        <v>0</v>
      </c>
      <c r="AS781" s="30">
        <f t="shared" si="2585"/>
        <v>3465.8000000000002</v>
      </c>
      <c r="AT781" s="30">
        <f t="shared" si="2586"/>
        <v>3465.8000000000002</v>
      </c>
      <c r="AU781" s="30">
        <f t="shared" si="2587"/>
        <v>3465.8000000000002</v>
      </c>
      <c r="AV781" s="30">
        <f t="shared" si="2738"/>
        <v>0</v>
      </c>
      <c r="AW781" s="30">
        <f t="shared" si="2739"/>
        <v>0</v>
      </c>
      <c r="AX781" s="30">
        <f t="shared" si="2740"/>
        <v>0</v>
      </c>
      <c r="AY781" s="30">
        <f t="shared" si="2588"/>
        <v>3465.8000000000002</v>
      </c>
      <c r="AZ781" s="30">
        <f t="shared" si="2589"/>
        <v>3465.8000000000002</v>
      </c>
      <c r="BA781" s="30">
        <f t="shared" si="2590"/>
        <v>3465.8000000000002</v>
      </c>
      <c r="BB781" s="30">
        <f t="shared" si="2741"/>
        <v>0</v>
      </c>
      <c r="BC781" s="30">
        <f t="shared" si="2742"/>
        <v>0</v>
      </c>
      <c r="BD781" s="30">
        <f t="shared" si="2743"/>
        <v>-2378.4989999999998</v>
      </c>
      <c r="BE781" s="30">
        <f t="shared" si="2744"/>
        <v>0</v>
      </c>
      <c r="BF781" s="30">
        <f t="shared" si="2745"/>
        <v>0</v>
      </c>
      <c r="BG781" s="30">
        <f t="shared" si="2746"/>
        <v>0</v>
      </c>
      <c r="BH781" s="30">
        <f t="shared" si="2747"/>
        <v>0</v>
      </c>
      <c r="BI781" s="30">
        <f t="shared" si="2748"/>
        <v>0</v>
      </c>
      <c r="BJ781" s="30">
        <f t="shared" si="2749"/>
        <v>0</v>
      </c>
      <c r="BK781" s="30">
        <f t="shared" si="2750"/>
        <v>0</v>
      </c>
      <c r="BL781" s="30">
        <f t="shared" si="2581"/>
        <v>1087.3010000000004</v>
      </c>
      <c r="BM781" s="30">
        <f t="shared" si="2582"/>
        <v>3465.8000000000002</v>
      </c>
      <c r="BN781" s="30">
        <f t="shared" si="2583"/>
        <v>3465.8000000000002</v>
      </c>
      <c r="BO781" s="30">
        <f t="shared" si="2751"/>
        <v>0</v>
      </c>
      <c r="BP781" s="31"/>
      <c r="BQ781" s="1"/>
      <c r="BR781" s="1"/>
      <c r="BS781" s="1"/>
      <c r="BT781" s="1"/>
      <c r="BU781" s="1"/>
      <c r="BV781" s="1"/>
      <c r="BW781" s="1"/>
      <c r="BX781" s="1"/>
      <c r="BY781" s="1"/>
    </row>
    <row r="782" ht="31.5">
      <c r="A782" s="28" t="s">
        <v>491</v>
      </c>
      <c r="B782" s="28" t="s">
        <v>114</v>
      </c>
      <c r="C782" s="28" t="s">
        <v>251</v>
      </c>
      <c r="D782" s="28" t="s">
        <v>463</v>
      </c>
      <c r="E782" s="35"/>
      <c r="F782" s="29" t="s">
        <v>464</v>
      </c>
      <c r="G782" s="30">
        <f t="shared" si="2709"/>
        <v>3465.8000000000002</v>
      </c>
      <c r="H782" s="30">
        <f t="shared" si="2710"/>
        <v>3465.8000000000002</v>
      </c>
      <c r="I782" s="30">
        <f t="shared" si="2711"/>
        <v>3465.8000000000002</v>
      </c>
      <c r="J782" s="30">
        <f t="shared" si="2712"/>
        <v>0</v>
      </c>
      <c r="K782" s="30">
        <f t="shared" si="2713"/>
        <v>0</v>
      </c>
      <c r="L782" s="30">
        <f t="shared" si="2714"/>
        <v>0</v>
      </c>
      <c r="M782" s="30">
        <f t="shared" si="2663"/>
        <v>3465.8000000000002</v>
      </c>
      <c r="N782" s="30">
        <f t="shared" si="2664"/>
        <v>3465.8000000000002</v>
      </c>
      <c r="O782" s="30">
        <f t="shared" si="2665"/>
        <v>3465.8000000000002</v>
      </c>
      <c r="P782" s="30">
        <f t="shared" si="2715"/>
        <v>0</v>
      </c>
      <c r="Q782" s="30">
        <f t="shared" si="2716"/>
        <v>0</v>
      </c>
      <c r="R782" s="30">
        <f t="shared" si="2717"/>
        <v>0</v>
      </c>
      <c r="S782" s="30">
        <f t="shared" si="2718"/>
        <v>0</v>
      </c>
      <c r="T782" s="30">
        <f t="shared" si="2719"/>
        <v>0</v>
      </c>
      <c r="U782" s="30">
        <f t="shared" si="2720"/>
        <v>0</v>
      </c>
      <c r="V782" s="30">
        <f t="shared" si="2721"/>
        <v>0</v>
      </c>
      <c r="W782" s="30">
        <f t="shared" si="2722"/>
        <v>0</v>
      </c>
      <c r="X782" s="30">
        <f t="shared" si="2723"/>
        <v>0</v>
      </c>
      <c r="Y782" s="30">
        <f t="shared" si="2724"/>
        <v>0</v>
      </c>
      <c r="Z782" s="30">
        <f t="shared" si="2725"/>
        <v>0</v>
      </c>
      <c r="AA782" s="30">
        <f t="shared" si="2726"/>
        <v>0</v>
      </c>
      <c r="AB782" s="30">
        <f t="shared" si="2727"/>
        <v>0</v>
      </c>
      <c r="AC782" s="30">
        <f t="shared" si="2591"/>
        <v>3465.8000000000002</v>
      </c>
      <c r="AD782" s="30">
        <f t="shared" si="2592"/>
        <v>3465.8000000000002</v>
      </c>
      <c r="AE782" s="30">
        <f t="shared" si="2593"/>
        <v>3465.8000000000002</v>
      </c>
      <c r="AF782" s="30">
        <f t="shared" si="2728"/>
        <v>0</v>
      </c>
      <c r="AG782" s="30">
        <f t="shared" si="2594"/>
        <v>3465.8000000000002</v>
      </c>
      <c r="AH782" s="30">
        <f t="shared" si="2595"/>
        <v>3465.8000000000002</v>
      </c>
      <c r="AI782" s="30">
        <f t="shared" si="2596"/>
        <v>3465.8000000000002</v>
      </c>
      <c r="AJ782" s="30">
        <f t="shared" si="2729"/>
        <v>0</v>
      </c>
      <c r="AK782" s="30">
        <f t="shared" si="2730"/>
        <v>0</v>
      </c>
      <c r="AL782" s="30">
        <f t="shared" si="2731"/>
        <v>0</v>
      </c>
      <c r="AM782" s="30">
        <f t="shared" si="2732"/>
        <v>0</v>
      </c>
      <c r="AN782" s="30">
        <f t="shared" si="2733"/>
        <v>0</v>
      </c>
      <c r="AO782" s="30">
        <f t="shared" si="2734"/>
        <v>0</v>
      </c>
      <c r="AP782" s="30">
        <f t="shared" si="2735"/>
        <v>0</v>
      </c>
      <c r="AQ782" s="30">
        <f t="shared" si="2736"/>
        <v>0</v>
      </c>
      <c r="AR782" s="30">
        <f t="shared" si="2737"/>
        <v>0</v>
      </c>
      <c r="AS782" s="30">
        <f t="shared" si="2585"/>
        <v>3465.8000000000002</v>
      </c>
      <c r="AT782" s="30">
        <f t="shared" si="2586"/>
        <v>3465.8000000000002</v>
      </c>
      <c r="AU782" s="30">
        <f t="shared" si="2587"/>
        <v>3465.8000000000002</v>
      </c>
      <c r="AV782" s="30">
        <f t="shared" si="2738"/>
        <v>0</v>
      </c>
      <c r="AW782" s="30">
        <f t="shared" si="2739"/>
        <v>0</v>
      </c>
      <c r="AX782" s="30">
        <f t="shared" si="2740"/>
        <v>0</v>
      </c>
      <c r="AY782" s="30">
        <f t="shared" si="2588"/>
        <v>3465.8000000000002</v>
      </c>
      <c r="AZ782" s="30">
        <f t="shared" si="2589"/>
        <v>3465.8000000000002</v>
      </c>
      <c r="BA782" s="30">
        <f t="shared" si="2590"/>
        <v>3465.8000000000002</v>
      </c>
      <c r="BB782" s="30">
        <f t="shared" si="2741"/>
        <v>0</v>
      </c>
      <c r="BC782" s="30">
        <f t="shared" si="2742"/>
        <v>0</v>
      </c>
      <c r="BD782" s="30">
        <f t="shared" si="2743"/>
        <v>-2378.4989999999998</v>
      </c>
      <c r="BE782" s="30">
        <f t="shared" si="2744"/>
        <v>0</v>
      </c>
      <c r="BF782" s="30">
        <f t="shared" si="2745"/>
        <v>0</v>
      </c>
      <c r="BG782" s="30">
        <f t="shared" si="2746"/>
        <v>0</v>
      </c>
      <c r="BH782" s="30">
        <f t="shared" si="2747"/>
        <v>0</v>
      </c>
      <c r="BI782" s="30">
        <f t="shared" si="2748"/>
        <v>0</v>
      </c>
      <c r="BJ782" s="30">
        <f t="shared" si="2749"/>
        <v>0</v>
      </c>
      <c r="BK782" s="30">
        <f t="shared" si="2750"/>
        <v>0</v>
      </c>
      <c r="BL782" s="30">
        <f t="shared" si="2581"/>
        <v>1087.3010000000004</v>
      </c>
      <c r="BM782" s="30">
        <f t="shared" si="2582"/>
        <v>3465.8000000000002</v>
      </c>
      <c r="BN782" s="30">
        <f t="shared" si="2583"/>
        <v>3465.8000000000002</v>
      </c>
      <c r="BO782" s="30">
        <f t="shared" si="2751"/>
        <v>0</v>
      </c>
      <c r="BP782" s="31"/>
      <c r="BQ782" s="1"/>
      <c r="BR782" s="1"/>
      <c r="BS782" s="1"/>
      <c r="BT782" s="1"/>
      <c r="BU782" s="1"/>
      <c r="BV782" s="1"/>
      <c r="BW782" s="1"/>
      <c r="BX782" s="1"/>
      <c r="BY782" s="1"/>
    </row>
    <row r="783" ht="31.5">
      <c r="A783" s="28" t="s">
        <v>491</v>
      </c>
      <c r="B783" s="28" t="s">
        <v>114</v>
      </c>
      <c r="C783" s="28" t="s">
        <v>251</v>
      </c>
      <c r="D783" s="28" t="s">
        <v>463</v>
      </c>
      <c r="E783" s="28" t="s">
        <v>38</v>
      </c>
      <c r="F783" s="29" t="s">
        <v>39</v>
      </c>
      <c r="G783" s="30">
        <v>3465.8000000000002</v>
      </c>
      <c r="H783" s="30">
        <v>3465.8000000000002</v>
      </c>
      <c r="I783" s="30">
        <v>3465.8000000000002</v>
      </c>
      <c r="J783" s="30"/>
      <c r="K783" s="30"/>
      <c r="L783" s="30"/>
      <c r="M783" s="30">
        <f t="shared" si="2663"/>
        <v>3465.8000000000002</v>
      </c>
      <c r="N783" s="30">
        <f t="shared" si="2664"/>
        <v>3465.8000000000002</v>
      </c>
      <c r="O783" s="30">
        <f t="shared" si="2665"/>
        <v>3465.8000000000002</v>
      </c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>
        <f t="shared" si="2591"/>
        <v>3465.8000000000002</v>
      </c>
      <c r="AD783" s="30">
        <f t="shared" si="2592"/>
        <v>3465.8000000000002</v>
      </c>
      <c r="AE783" s="30">
        <f t="shared" si="2593"/>
        <v>3465.8000000000002</v>
      </c>
      <c r="AF783" s="30"/>
      <c r="AG783" s="30">
        <f t="shared" si="2594"/>
        <v>3465.8000000000002</v>
      </c>
      <c r="AH783" s="30">
        <f t="shared" si="2595"/>
        <v>3465.8000000000002</v>
      </c>
      <c r="AI783" s="30">
        <f t="shared" si="2596"/>
        <v>3465.8000000000002</v>
      </c>
      <c r="AJ783" s="30"/>
      <c r="AK783" s="30"/>
      <c r="AL783" s="30"/>
      <c r="AM783" s="30"/>
      <c r="AN783" s="30"/>
      <c r="AO783" s="30"/>
      <c r="AP783" s="30"/>
      <c r="AQ783" s="30"/>
      <c r="AR783" s="30"/>
      <c r="AS783" s="30">
        <f t="shared" si="2585"/>
        <v>3465.8000000000002</v>
      </c>
      <c r="AT783" s="30">
        <f t="shared" si="2586"/>
        <v>3465.8000000000002</v>
      </c>
      <c r="AU783" s="30">
        <f t="shared" si="2587"/>
        <v>3465.8000000000002</v>
      </c>
      <c r="AV783" s="30"/>
      <c r="AW783" s="30"/>
      <c r="AX783" s="30"/>
      <c r="AY783" s="30">
        <f t="shared" si="2588"/>
        <v>3465.8000000000002</v>
      </c>
      <c r="AZ783" s="30">
        <f t="shared" si="2589"/>
        <v>3465.8000000000002</v>
      </c>
      <c r="BA783" s="30">
        <f t="shared" si="2590"/>
        <v>3465.8000000000002</v>
      </c>
      <c r="BB783" s="30"/>
      <c r="BC783" s="30"/>
      <c r="BD783" s="30">
        <v>-2378.4989999999998</v>
      </c>
      <c r="BE783" s="30"/>
      <c r="BF783" s="30"/>
      <c r="BG783" s="30"/>
      <c r="BH783" s="30"/>
      <c r="BI783" s="30"/>
      <c r="BJ783" s="30"/>
      <c r="BK783" s="30"/>
      <c r="BL783" s="30">
        <f t="shared" si="2581"/>
        <v>1087.3010000000004</v>
      </c>
      <c r="BM783" s="30">
        <f t="shared" si="2582"/>
        <v>3465.8000000000002</v>
      </c>
      <c r="BN783" s="30">
        <f t="shared" si="2583"/>
        <v>3465.8000000000002</v>
      </c>
      <c r="BO783" s="30"/>
      <c r="BP783" s="31"/>
      <c r="BQ783" s="1"/>
      <c r="BR783" s="1"/>
      <c r="BS783" s="1"/>
      <c r="BT783" s="1"/>
      <c r="BU783" s="1"/>
      <c r="BV783" s="1"/>
      <c r="BW783" s="1"/>
      <c r="BX783" s="1"/>
      <c r="BY783" s="1"/>
    </row>
    <row r="784" ht="31.5">
      <c r="A784" s="28" t="s">
        <v>491</v>
      </c>
      <c r="B784" s="28" t="s">
        <v>114</v>
      </c>
      <c r="C784" s="28" t="s">
        <v>251</v>
      </c>
      <c r="D784" s="28" t="s">
        <v>465</v>
      </c>
      <c r="E784" s="35"/>
      <c r="F784" s="29" t="s">
        <v>466</v>
      </c>
      <c r="G784" s="30">
        <f t="shared" si="2709"/>
        <v>19757.700000000001</v>
      </c>
      <c r="H784" s="30">
        <f t="shared" si="2710"/>
        <v>19757.700000000001</v>
      </c>
      <c r="I784" s="30">
        <f t="shared" si="2711"/>
        <v>19757.700000000001</v>
      </c>
      <c r="J784" s="30">
        <f t="shared" si="2712"/>
        <v>2037</v>
      </c>
      <c r="K784" s="30">
        <f t="shared" si="2713"/>
        <v>2037</v>
      </c>
      <c r="L784" s="30">
        <f t="shared" si="2714"/>
        <v>2037</v>
      </c>
      <c r="M784" s="30">
        <f t="shared" si="2663"/>
        <v>21794.700000000001</v>
      </c>
      <c r="N784" s="30">
        <f t="shared" si="2664"/>
        <v>21794.700000000001</v>
      </c>
      <c r="O784" s="30">
        <f t="shared" si="2665"/>
        <v>21794.700000000001</v>
      </c>
      <c r="P784" s="30">
        <f t="shared" si="2715"/>
        <v>0</v>
      </c>
      <c r="Q784" s="30">
        <f t="shared" si="2716"/>
        <v>0</v>
      </c>
      <c r="R784" s="30">
        <f t="shared" si="2717"/>
        <v>0</v>
      </c>
      <c r="S784" s="30">
        <f t="shared" si="2718"/>
        <v>0</v>
      </c>
      <c r="T784" s="30">
        <f t="shared" si="2719"/>
        <v>0</v>
      </c>
      <c r="U784" s="30">
        <f t="shared" si="2720"/>
        <v>0</v>
      </c>
      <c r="V784" s="30">
        <f t="shared" si="2721"/>
        <v>0</v>
      </c>
      <c r="W784" s="30">
        <f t="shared" si="2722"/>
        <v>0</v>
      </c>
      <c r="X784" s="30">
        <f t="shared" si="2723"/>
        <v>0</v>
      </c>
      <c r="Y784" s="30">
        <f t="shared" si="2724"/>
        <v>0</v>
      </c>
      <c r="Z784" s="30">
        <f t="shared" si="2725"/>
        <v>0</v>
      </c>
      <c r="AA784" s="30">
        <f t="shared" si="2726"/>
        <v>0</v>
      </c>
      <c r="AB784" s="30">
        <f t="shared" si="2727"/>
        <v>0</v>
      </c>
      <c r="AC784" s="30">
        <f t="shared" si="2591"/>
        <v>21794.700000000001</v>
      </c>
      <c r="AD784" s="30">
        <f t="shared" si="2592"/>
        <v>21794.700000000001</v>
      </c>
      <c r="AE784" s="30">
        <f t="shared" si="2593"/>
        <v>21794.700000000001</v>
      </c>
      <c r="AF784" s="30">
        <f t="shared" si="2728"/>
        <v>0</v>
      </c>
      <c r="AG784" s="30">
        <f t="shared" si="2594"/>
        <v>21794.700000000001</v>
      </c>
      <c r="AH784" s="30">
        <f t="shared" si="2595"/>
        <v>21794.700000000001</v>
      </c>
      <c r="AI784" s="30">
        <f t="shared" si="2596"/>
        <v>21794.700000000001</v>
      </c>
      <c r="AJ784" s="30">
        <f t="shared" si="2729"/>
        <v>0</v>
      </c>
      <c r="AK784" s="30">
        <f t="shared" si="2730"/>
        <v>0</v>
      </c>
      <c r="AL784" s="30">
        <f t="shared" si="2731"/>
        <v>0</v>
      </c>
      <c r="AM784" s="30">
        <f t="shared" si="2732"/>
        <v>0</v>
      </c>
      <c r="AN784" s="30">
        <f t="shared" si="2733"/>
        <v>0</v>
      </c>
      <c r="AO784" s="30">
        <f t="shared" si="2734"/>
        <v>0</v>
      </c>
      <c r="AP784" s="30">
        <f t="shared" si="2735"/>
        <v>0</v>
      </c>
      <c r="AQ784" s="30">
        <f t="shared" si="2736"/>
        <v>0</v>
      </c>
      <c r="AR784" s="30">
        <f t="shared" si="2737"/>
        <v>0</v>
      </c>
      <c r="AS784" s="30">
        <f t="shared" si="2585"/>
        <v>21794.700000000001</v>
      </c>
      <c r="AT784" s="30">
        <f t="shared" si="2586"/>
        <v>21794.700000000001</v>
      </c>
      <c r="AU784" s="30">
        <f t="shared" si="2587"/>
        <v>21794.700000000001</v>
      </c>
      <c r="AV784" s="30">
        <f t="shared" si="2738"/>
        <v>0</v>
      </c>
      <c r="AW784" s="30">
        <f t="shared" si="2739"/>
        <v>0</v>
      </c>
      <c r="AX784" s="30">
        <f t="shared" si="2740"/>
        <v>0</v>
      </c>
      <c r="AY784" s="30">
        <f t="shared" si="2588"/>
        <v>21794.700000000001</v>
      </c>
      <c r="AZ784" s="30">
        <f t="shared" si="2589"/>
        <v>21794.700000000001</v>
      </c>
      <c r="BA784" s="30">
        <f t="shared" si="2590"/>
        <v>21794.700000000001</v>
      </c>
      <c r="BB784" s="30">
        <f t="shared" si="2741"/>
        <v>0</v>
      </c>
      <c r="BC784" s="30">
        <f t="shared" si="2742"/>
        <v>0</v>
      </c>
      <c r="BD784" s="30">
        <f t="shared" si="2743"/>
        <v>0</v>
      </c>
      <c r="BE784" s="30">
        <f t="shared" si="2744"/>
        <v>0</v>
      </c>
      <c r="BF784" s="30">
        <f t="shared" si="2745"/>
        <v>0</v>
      </c>
      <c r="BG784" s="30">
        <f t="shared" si="2746"/>
        <v>0</v>
      </c>
      <c r="BH784" s="30">
        <f t="shared" si="2747"/>
        <v>0</v>
      </c>
      <c r="BI784" s="30">
        <f t="shared" si="2748"/>
        <v>0</v>
      </c>
      <c r="BJ784" s="30">
        <f t="shared" si="2749"/>
        <v>0</v>
      </c>
      <c r="BK784" s="30">
        <f t="shared" si="2750"/>
        <v>0</v>
      </c>
      <c r="BL784" s="30">
        <f t="shared" si="2581"/>
        <v>21794.700000000001</v>
      </c>
      <c r="BM784" s="30">
        <f t="shared" si="2582"/>
        <v>21794.700000000001</v>
      </c>
      <c r="BN784" s="30">
        <f t="shared" si="2583"/>
        <v>21794.700000000001</v>
      </c>
      <c r="BO784" s="30">
        <f t="shared" si="2751"/>
        <v>0</v>
      </c>
      <c r="BP784" s="31"/>
      <c r="BQ784" s="1"/>
      <c r="BR784" s="1"/>
      <c r="BS784" s="1"/>
      <c r="BT784" s="1"/>
      <c r="BU784" s="1"/>
      <c r="BV784" s="1"/>
      <c r="BW784" s="1"/>
      <c r="BX784" s="1"/>
      <c r="BY784" s="1"/>
    </row>
    <row r="785">
      <c r="A785" s="28" t="s">
        <v>491</v>
      </c>
      <c r="B785" s="28" t="s">
        <v>114</v>
      </c>
      <c r="C785" s="28" t="s">
        <v>251</v>
      </c>
      <c r="D785" s="28" t="s">
        <v>467</v>
      </c>
      <c r="E785" s="35"/>
      <c r="F785" s="29" t="s">
        <v>440</v>
      </c>
      <c r="G785" s="30">
        <f t="shared" si="2709"/>
        <v>19757.700000000001</v>
      </c>
      <c r="H785" s="30">
        <f t="shared" si="2710"/>
        <v>19757.700000000001</v>
      </c>
      <c r="I785" s="30">
        <f t="shared" si="2711"/>
        <v>19757.700000000001</v>
      </c>
      <c r="J785" s="30">
        <f t="shared" si="2712"/>
        <v>2037</v>
      </c>
      <c r="K785" s="30">
        <f t="shared" si="2713"/>
        <v>2037</v>
      </c>
      <c r="L785" s="30">
        <f t="shared" si="2714"/>
        <v>2037</v>
      </c>
      <c r="M785" s="30">
        <f t="shared" si="2663"/>
        <v>21794.700000000001</v>
      </c>
      <c r="N785" s="30">
        <f t="shared" si="2664"/>
        <v>21794.700000000001</v>
      </c>
      <c r="O785" s="30">
        <f t="shared" si="2665"/>
        <v>21794.700000000001</v>
      </c>
      <c r="P785" s="30">
        <f t="shared" si="2715"/>
        <v>0</v>
      </c>
      <c r="Q785" s="30">
        <f t="shared" si="2716"/>
        <v>0</v>
      </c>
      <c r="R785" s="30">
        <f t="shared" si="2717"/>
        <v>0</v>
      </c>
      <c r="S785" s="30">
        <f t="shared" si="2718"/>
        <v>0</v>
      </c>
      <c r="T785" s="30">
        <f t="shared" si="2719"/>
        <v>0</v>
      </c>
      <c r="U785" s="30">
        <f t="shared" si="2720"/>
        <v>0</v>
      </c>
      <c r="V785" s="30">
        <f t="shared" si="2721"/>
        <v>0</v>
      </c>
      <c r="W785" s="30">
        <f t="shared" si="2722"/>
        <v>0</v>
      </c>
      <c r="X785" s="30">
        <f t="shared" si="2723"/>
        <v>0</v>
      </c>
      <c r="Y785" s="30">
        <f t="shared" si="2724"/>
        <v>0</v>
      </c>
      <c r="Z785" s="30">
        <f t="shared" si="2725"/>
        <v>0</v>
      </c>
      <c r="AA785" s="30">
        <f t="shared" si="2726"/>
        <v>0</v>
      </c>
      <c r="AB785" s="30">
        <f t="shared" si="2727"/>
        <v>0</v>
      </c>
      <c r="AC785" s="30">
        <f t="shared" si="2591"/>
        <v>21794.700000000001</v>
      </c>
      <c r="AD785" s="30">
        <f t="shared" si="2592"/>
        <v>21794.700000000001</v>
      </c>
      <c r="AE785" s="30">
        <f t="shared" si="2593"/>
        <v>21794.700000000001</v>
      </c>
      <c r="AF785" s="30">
        <f t="shared" si="2728"/>
        <v>0</v>
      </c>
      <c r="AG785" s="30">
        <f t="shared" si="2594"/>
        <v>21794.700000000001</v>
      </c>
      <c r="AH785" s="30">
        <f t="shared" si="2595"/>
        <v>21794.700000000001</v>
      </c>
      <c r="AI785" s="30">
        <f t="shared" si="2596"/>
        <v>21794.700000000001</v>
      </c>
      <c r="AJ785" s="30">
        <f t="shared" si="2729"/>
        <v>0</v>
      </c>
      <c r="AK785" s="30">
        <f t="shared" si="2730"/>
        <v>0</v>
      </c>
      <c r="AL785" s="30">
        <f t="shared" si="2731"/>
        <v>0</v>
      </c>
      <c r="AM785" s="30">
        <f t="shared" si="2732"/>
        <v>0</v>
      </c>
      <c r="AN785" s="30">
        <f t="shared" si="2733"/>
        <v>0</v>
      </c>
      <c r="AO785" s="30">
        <f t="shared" si="2734"/>
        <v>0</v>
      </c>
      <c r="AP785" s="30">
        <f t="shared" si="2735"/>
        <v>0</v>
      </c>
      <c r="AQ785" s="30">
        <f t="shared" si="2736"/>
        <v>0</v>
      </c>
      <c r="AR785" s="30">
        <f t="shared" si="2737"/>
        <v>0</v>
      </c>
      <c r="AS785" s="30">
        <f t="shared" si="2585"/>
        <v>21794.700000000001</v>
      </c>
      <c r="AT785" s="30">
        <f t="shared" si="2586"/>
        <v>21794.700000000001</v>
      </c>
      <c r="AU785" s="30">
        <f t="shared" si="2587"/>
        <v>21794.700000000001</v>
      </c>
      <c r="AV785" s="30">
        <f t="shared" si="2738"/>
        <v>0</v>
      </c>
      <c r="AW785" s="30">
        <f t="shared" si="2739"/>
        <v>0</v>
      </c>
      <c r="AX785" s="30">
        <f t="shared" si="2740"/>
        <v>0</v>
      </c>
      <c r="AY785" s="30">
        <f t="shared" si="2588"/>
        <v>21794.700000000001</v>
      </c>
      <c r="AZ785" s="30">
        <f t="shared" si="2589"/>
        <v>21794.700000000001</v>
      </c>
      <c r="BA785" s="30">
        <f t="shared" si="2590"/>
        <v>21794.700000000001</v>
      </c>
      <c r="BB785" s="30">
        <f t="shared" si="2741"/>
        <v>0</v>
      </c>
      <c r="BC785" s="30">
        <f t="shared" si="2742"/>
        <v>0</v>
      </c>
      <c r="BD785" s="30">
        <f t="shared" si="2743"/>
        <v>0</v>
      </c>
      <c r="BE785" s="30">
        <f t="shared" si="2744"/>
        <v>0</v>
      </c>
      <c r="BF785" s="30">
        <f t="shared" si="2745"/>
        <v>0</v>
      </c>
      <c r="BG785" s="30">
        <f t="shared" si="2746"/>
        <v>0</v>
      </c>
      <c r="BH785" s="30">
        <f t="shared" si="2747"/>
        <v>0</v>
      </c>
      <c r="BI785" s="30">
        <f t="shared" si="2748"/>
        <v>0</v>
      </c>
      <c r="BJ785" s="30">
        <f t="shared" si="2749"/>
        <v>0</v>
      </c>
      <c r="BK785" s="30">
        <f t="shared" si="2750"/>
        <v>0</v>
      </c>
      <c r="BL785" s="30">
        <f t="shared" si="2581"/>
        <v>21794.700000000001</v>
      </c>
      <c r="BM785" s="30">
        <f t="shared" si="2582"/>
        <v>21794.700000000001</v>
      </c>
      <c r="BN785" s="30">
        <f t="shared" si="2583"/>
        <v>21794.700000000001</v>
      </c>
      <c r="BO785" s="30">
        <f t="shared" si="2751"/>
        <v>0</v>
      </c>
      <c r="BP785" s="31"/>
      <c r="BQ785" s="1"/>
      <c r="BR785" s="1"/>
      <c r="BS785" s="1"/>
      <c r="BT785" s="1"/>
      <c r="BU785" s="1"/>
      <c r="BV785" s="1"/>
      <c r="BW785" s="1"/>
      <c r="BX785" s="1"/>
      <c r="BY785" s="1"/>
    </row>
    <row r="786" ht="31.5">
      <c r="A786" s="28" t="s">
        <v>491</v>
      </c>
      <c r="B786" s="28" t="s">
        <v>114</v>
      </c>
      <c r="C786" s="28" t="s">
        <v>251</v>
      </c>
      <c r="D786" s="28" t="s">
        <v>468</v>
      </c>
      <c r="E786" s="35"/>
      <c r="F786" s="29" t="s">
        <v>469</v>
      </c>
      <c r="G786" s="30">
        <f t="shared" si="2709"/>
        <v>19757.700000000001</v>
      </c>
      <c r="H786" s="30">
        <f t="shared" si="2710"/>
        <v>19757.700000000001</v>
      </c>
      <c r="I786" s="30">
        <f t="shared" si="2711"/>
        <v>19757.700000000001</v>
      </c>
      <c r="J786" s="30">
        <f t="shared" si="2712"/>
        <v>2037</v>
      </c>
      <c r="K786" s="30">
        <f t="shared" si="2713"/>
        <v>2037</v>
      </c>
      <c r="L786" s="30">
        <f t="shared" si="2714"/>
        <v>2037</v>
      </c>
      <c r="M786" s="30">
        <f t="shared" si="2663"/>
        <v>21794.700000000001</v>
      </c>
      <c r="N786" s="30">
        <f t="shared" si="2664"/>
        <v>21794.700000000001</v>
      </c>
      <c r="O786" s="30">
        <f t="shared" si="2665"/>
        <v>21794.700000000001</v>
      </c>
      <c r="P786" s="30">
        <f t="shared" si="2715"/>
        <v>0</v>
      </c>
      <c r="Q786" s="30">
        <f t="shared" si="2716"/>
        <v>0</v>
      </c>
      <c r="R786" s="30">
        <f t="shared" si="2717"/>
        <v>0</v>
      </c>
      <c r="S786" s="30">
        <f t="shared" si="2718"/>
        <v>0</v>
      </c>
      <c r="T786" s="30">
        <f t="shared" si="2719"/>
        <v>0</v>
      </c>
      <c r="U786" s="30">
        <f t="shared" si="2720"/>
        <v>0</v>
      </c>
      <c r="V786" s="30">
        <f t="shared" si="2721"/>
        <v>0</v>
      </c>
      <c r="W786" s="30">
        <f t="shared" si="2722"/>
        <v>0</v>
      </c>
      <c r="X786" s="30">
        <f t="shared" si="2723"/>
        <v>0</v>
      </c>
      <c r="Y786" s="30">
        <f t="shared" si="2724"/>
        <v>0</v>
      </c>
      <c r="Z786" s="30">
        <f t="shared" si="2725"/>
        <v>0</v>
      </c>
      <c r="AA786" s="30">
        <f t="shared" si="2726"/>
        <v>0</v>
      </c>
      <c r="AB786" s="30">
        <f t="shared" si="2727"/>
        <v>0</v>
      </c>
      <c r="AC786" s="30">
        <f t="shared" si="2591"/>
        <v>21794.700000000001</v>
      </c>
      <c r="AD786" s="30">
        <f t="shared" si="2592"/>
        <v>21794.700000000001</v>
      </c>
      <c r="AE786" s="30">
        <f t="shared" si="2593"/>
        <v>21794.700000000001</v>
      </c>
      <c r="AF786" s="30">
        <f t="shared" si="2728"/>
        <v>0</v>
      </c>
      <c r="AG786" s="30">
        <f t="shared" si="2594"/>
        <v>21794.700000000001</v>
      </c>
      <c r="AH786" s="30">
        <f t="shared" si="2595"/>
        <v>21794.700000000001</v>
      </c>
      <c r="AI786" s="30">
        <f t="shared" si="2596"/>
        <v>21794.700000000001</v>
      </c>
      <c r="AJ786" s="30">
        <f t="shared" si="2729"/>
        <v>0</v>
      </c>
      <c r="AK786" s="30">
        <f t="shared" si="2730"/>
        <v>0</v>
      </c>
      <c r="AL786" s="30">
        <f t="shared" si="2731"/>
        <v>0</v>
      </c>
      <c r="AM786" s="30">
        <f t="shared" si="2732"/>
        <v>0</v>
      </c>
      <c r="AN786" s="30">
        <f t="shared" si="2733"/>
        <v>0</v>
      </c>
      <c r="AO786" s="30">
        <f t="shared" si="2734"/>
        <v>0</v>
      </c>
      <c r="AP786" s="30">
        <f t="shared" si="2735"/>
        <v>0</v>
      </c>
      <c r="AQ786" s="30">
        <f t="shared" si="2736"/>
        <v>0</v>
      </c>
      <c r="AR786" s="30">
        <f t="shared" si="2737"/>
        <v>0</v>
      </c>
      <c r="AS786" s="30">
        <f t="shared" si="2585"/>
        <v>21794.700000000001</v>
      </c>
      <c r="AT786" s="30">
        <f t="shared" si="2586"/>
        <v>21794.700000000001</v>
      </c>
      <c r="AU786" s="30">
        <f t="shared" si="2587"/>
        <v>21794.700000000001</v>
      </c>
      <c r="AV786" s="30">
        <f t="shared" si="2738"/>
        <v>0</v>
      </c>
      <c r="AW786" s="30">
        <f t="shared" si="2739"/>
        <v>0</v>
      </c>
      <c r="AX786" s="30">
        <f t="shared" si="2740"/>
        <v>0</v>
      </c>
      <c r="AY786" s="30">
        <f t="shared" si="2588"/>
        <v>21794.700000000001</v>
      </c>
      <c r="AZ786" s="30">
        <f t="shared" si="2589"/>
        <v>21794.700000000001</v>
      </c>
      <c r="BA786" s="30">
        <f t="shared" si="2590"/>
        <v>21794.700000000001</v>
      </c>
      <c r="BB786" s="30">
        <f t="shared" si="2741"/>
        <v>0</v>
      </c>
      <c r="BC786" s="30">
        <f t="shared" si="2742"/>
        <v>0</v>
      </c>
      <c r="BD786" s="30">
        <f t="shared" si="2743"/>
        <v>0</v>
      </c>
      <c r="BE786" s="30">
        <f t="shared" si="2744"/>
        <v>0</v>
      </c>
      <c r="BF786" s="30">
        <f t="shared" si="2745"/>
        <v>0</v>
      </c>
      <c r="BG786" s="30">
        <f t="shared" si="2746"/>
        <v>0</v>
      </c>
      <c r="BH786" s="30">
        <f t="shared" si="2747"/>
        <v>0</v>
      </c>
      <c r="BI786" s="30">
        <f t="shared" si="2748"/>
        <v>0</v>
      </c>
      <c r="BJ786" s="30">
        <f t="shared" si="2749"/>
        <v>0</v>
      </c>
      <c r="BK786" s="30">
        <f t="shared" si="2750"/>
        <v>0</v>
      </c>
      <c r="BL786" s="30">
        <f t="shared" si="2581"/>
        <v>21794.700000000001</v>
      </c>
      <c r="BM786" s="30">
        <f t="shared" si="2582"/>
        <v>21794.700000000001</v>
      </c>
      <c r="BN786" s="30">
        <f t="shared" si="2583"/>
        <v>21794.700000000001</v>
      </c>
      <c r="BO786" s="30">
        <f t="shared" si="2751"/>
        <v>0</v>
      </c>
      <c r="BP786" s="31"/>
      <c r="BQ786" s="1"/>
      <c r="BR786" s="1"/>
      <c r="BS786" s="1"/>
      <c r="BT786" s="1"/>
      <c r="BU786" s="1"/>
      <c r="BV786" s="1"/>
      <c r="BW786" s="1"/>
      <c r="BX786" s="1"/>
      <c r="BY786" s="1"/>
    </row>
    <row r="787" ht="31.5">
      <c r="A787" s="28" t="s">
        <v>491</v>
      </c>
      <c r="B787" s="28" t="s">
        <v>114</v>
      </c>
      <c r="C787" s="28" t="s">
        <v>251</v>
      </c>
      <c r="D787" s="28" t="s">
        <v>470</v>
      </c>
      <c r="E787" s="35"/>
      <c r="F787" s="29" t="s">
        <v>471</v>
      </c>
      <c r="G787" s="30">
        <f t="shared" si="2709"/>
        <v>19757.700000000001</v>
      </c>
      <c r="H787" s="30">
        <f t="shared" si="2710"/>
        <v>19757.700000000001</v>
      </c>
      <c r="I787" s="30">
        <f t="shared" si="2711"/>
        <v>19757.700000000001</v>
      </c>
      <c r="J787" s="30">
        <f t="shared" si="2712"/>
        <v>2037</v>
      </c>
      <c r="K787" s="30">
        <f t="shared" si="2713"/>
        <v>2037</v>
      </c>
      <c r="L787" s="30">
        <f t="shared" si="2714"/>
        <v>2037</v>
      </c>
      <c r="M787" s="30">
        <f t="shared" si="2663"/>
        <v>21794.700000000001</v>
      </c>
      <c r="N787" s="30">
        <f t="shared" si="2664"/>
        <v>21794.700000000001</v>
      </c>
      <c r="O787" s="30">
        <f t="shared" si="2665"/>
        <v>21794.700000000001</v>
      </c>
      <c r="P787" s="30">
        <f t="shared" si="2715"/>
        <v>0</v>
      </c>
      <c r="Q787" s="30">
        <f t="shared" si="2716"/>
        <v>0</v>
      </c>
      <c r="R787" s="30">
        <f t="shared" si="2717"/>
        <v>0</v>
      </c>
      <c r="S787" s="30">
        <f t="shared" si="2718"/>
        <v>0</v>
      </c>
      <c r="T787" s="30">
        <f t="shared" si="2719"/>
        <v>0</v>
      </c>
      <c r="U787" s="30">
        <f t="shared" si="2720"/>
        <v>0</v>
      </c>
      <c r="V787" s="30">
        <f t="shared" si="2721"/>
        <v>0</v>
      </c>
      <c r="W787" s="30">
        <f t="shared" si="2722"/>
        <v>0</v>
      </c>
      <c r="X787" s="30">
        <f t="shared" si="2723"/>
        <v>0</v>
      </c>
      <c r="Y787" s="30">
        <f t="shared" si="2724"/>
        <v>0</v>
      </c>
      <c r="Z787" s="30">
        <f t="shared" si="2725"/>
        <v>0</v>
      </c>
      <c r="AA787" s="30">
        <f t="shared" si="2726"/>
        <v>0</v>
      </c>
      <c r="AB787" s="30">
        <f t="shared" si="2727"/>
        <v>0</v>
      </c>
      <c r="AC787" s="30">
        <f t="shared" si="2591"/>
        <v>21794.700000000001</v>
      </c>
      <c r="AD787" s="30">
        <f t="shared" si="2592"/>
        <v>21794.700000000001</v>
      </c>
      <c r="AE787" s="30">
        <f t="shared" si="2593"/>
        <v>21794.700000000001</v>
      </c>
      <c r="AF787" s="30">
        <f t="shared" si="2728"/>
        <v>0</v>
      </c>
      <c r="AG787" s="30">
        <f t="shared" si="2594"/>
        <v>21794.700000000001</v>
      </c>
      <c r="AH787" s="30">
        <f t="shared" si="2595"/>
        <v>21794.700000000001</v>
      </c>
      <c r="AI787" s="30">
        <f t="shared" si="2596"/>
        <v>21794.700000000001</v>
      </c>
      <c r="AJ787" s="30">
        <f t="shared" si="2729"/>
        <v>0</v>
      </c>
      <c r="AK787" s="30">
        <f t="shared" si="2730"/>
        <v>0</v>
      </c>
      <c r="AL787" s="30">
        <f t="shared" si="2731"/>
        <v>0</v>
      </c>
      <c r="AM787" s="30">
        <f t="shared" si="2732"/>
        <v>0</v>
      </c>
      <c r="AN787" s="30">
        <f t="shared" si="2733"/>
        <v>0</v>
      </c>
      <c r="AO787" s="30">
        <f t="shared" si="2734"/>
        <v>0</v>
      </c>
      <c r="AP787" s="30">
        <f t="shared" si="2735"/>
        <v>0</v>
      </c>
      <c r="AQ787" s="30">
        <f t="shared" si="2736"/>
        <v>0</v>
      </c>
      <c r="AR787" s="30">
        <f t="shared" si="2737"/>
        <v>0</v>
      </c>
      <c r="AS787" s="30">
        <f t="shared" si="2585"/>
        <v>21794.700000000001</v>
      </c>
      <c r="AT787" s="30">
        <f t="shared" si="2586"/>
        <v>21794.700000000001</v>
      </c>
      <c r="AU787" s="30">
        <f t="shared" si="2587"/>
        <v>21794.700000000001</v>
      </c>
      <c r="AV787" s="30">
        <f t="shared" si="2738"/>
        <v>0</v>
      </c>
      <c r="AW787" s="30">
        <f t="shared" si="2739"/>
        <v>0</v>
      </c>
      <c r="AX787" s="30">
        <f t="shared" si="2740"/>
        <v>0</v>
      </c>
      <c r="AY787" s="30">
        <f t="shared" si="2588"/>
        <v>21794.700000000001</v>
      </c>
      <c r="AZ787" s="30">
        <f t="shared" si="2589"/>
        <v>21794.700000000001</v>
      </c>
      <c r="BA787" s="30">
        <f t="shared" si="2590"/>
        <v>21794.700000000001</v>
      </c>
      <c r="BB787" s="30">
        <f t="shared" si="2741"/>
        <v>0</v>
      </c>
      <c r="BC787" s="30">
        <f t="shared" si="2742"/>
        <v>0</v>
      </c>
      <c r="BD787" s="30">
        <f t="shared" si="2743"/>
        <v>0</v>
      </c>
      <c r="BE787" s="30">
        <f t="shared" si="2744"/>
        <v>0</v>
      </c>
      <c r="BF787" s="30">
        <f t="shared" si="2745"/>
        <v>0</v>
      </c>
      <c r="BG787" s="30">
        <f t="shared" si="2746"/>
        <v>0</v>
      </c>
      <c r="BH787" s="30">
        <f t="shared" si="2747"/>
        <v>0</v>
      </c>
      <c r="BI787" s="30">
        <f t="shared" si="2748"/>
        <v>0</v>
      </c>
      <c r="BJ787" s="30">
        <f t="shared" si="2749"/>
        <v>0</v>
      </c>
      <c r="BK787" s="30">
        <f t="shared" si="2750"/>
        <v>0</v>
      </c>
      <c r="BL787" s="30">
        <f t="shared" si="2581"/>
        <v>21794.700000000001</v>
      </c>
      <c r="BM787" s="30">
        <f t="shared" si="2582"/>
        <v>21794.700000000001</v>
      </c>
      <c r="BN787" s="30">
        <f t="shared" si="2583"/>
        <v>21794.700000000001</v>
      </c>
      <c r="BO787" s="30">
        <f t="shared" si="2751"/>
        <v>0</v>
      </c>
      <c r="BP787" s="31"/>
      <c r="BQ787" s="1"/>
      <c r="BR787" s="1"/>
      <c r="BS787" s="1"/>
      <c r="BT787" s="1"/>
      <c r="BU787" s="1"/>
      <c r="BV787" s="1"/>
      <c r="BW787" s="1"/>
      <c r="BX787" s="1"/>
      <c r="BY787" s="1"/>
    </row>
    <row r="788" ht="31.5">
      <c r="A788" s="28" t="s">
        <v>491</v>
      </c>
      <c r="B788" s="28" t="s">
        <v>114</v>
      </c>
      <c r="C788" s="28" t="s">
        <v>251</v>
      </c>
      <c r="D788" s="28" t="s">
        <v>470</v>
      </c>
      <c r="E788" s="28" t="s">
        <v>127</v>
      </c>
      <c r="F788" s="29" t="s">
        <v>128</v>
      </c>
      <c r="G788" s="30">
        <v>19757.700000000001</v>
      </c>
      <c r="H788" s="30">
        <v>19757.700000000001</v>
      </c>
      <c r="I788" s="30">
        <v>19757.700000000001</v>
      </c>
      <c r="J788" s="32">
        <v>2037</v>
      </c>
      <c r="K788" s="32">
        <v>2037</v>
      </c>
      <c r="L788" s="32">
        <v>2037</v>
      </c>
      <c r="M788" s="30">
        <f t="shared" si="2663"/>
        <v>21794.700000000001</v>
      </c>
      <c r="N788" s="30">
        <f t="shared" si="2664"/>
        <v>21794.700000000001</v>
      </c>
      <c r="O788" s="30">
        <f t="shared" si="2665"/>
        <v>21794.700000000001</v>
      </c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>
        <f t="shared" si="2591"/>
        <v>21794.700000000001</v>
      </c>
      <c r="AD788" s="30">
        <f t="shared" si="2592"/>
        <v>21794.700000000001</v>
      </c>
      <c r="AE788" s="30">
        <f t="shared" si="2593"/>
        <v>21794.700000000001</v>
      </c>
      <c r="AF788" s="30"/>
      <c r="AG788" s="30">
        <f t="shared" si="2594"/>
        <v>21794.700000000001</v>
      </c>
      <c r="AH788" s="30">
        <f t="shared" si="2595"/>
        <v>21794.700000000001</v>
      </c>
      <c r="AI788" s="30">
        <f t="shared" si="2596"/>
        <v>21794.700000000001</v>
      </c>
      <c r="AJ788" s="30"/>
      <c r="AK788" s="30"/>
      <c r="AL788" s="30"/>
      <c r="AM788" s="30"/>
      <c r="AN788" s="30"/>
      <c r="AO788" s="30"/>
      <c r="AP788" s="30"/>
      <c r="AQ788" s="30"/>
      <c r="AR788" s="30"/>
      <c r="AS788" s="30">
        <f t="shared" si="2585"/>
        <v>21794.700000000001</v>
      </c>
      <c r="AT788" s="30">
        <f t="shared" si="2586"/>
        <v>21794.700000000001</v>
      </c>
      <c r="AU788" s="30">
        <f t="shared" si="2587"/>
        <v>21794.700000000001</v>
      </c>
      <c r="AV788" s="30"/>
      <c r="AW788" s="30"/>
      <c r="AX788" s="30"/>
      <c r="AY788" s="30">
        <f t="shared" si="2588"/>
        <v>21794.700000000001</v>
      </c>
      <c r="AZ788" s="30">
        <f t="shared" si="2589"/>
        <v>21794.700000000001</v>
      </c>
      <c r="BA788" s="30">
        <f t="shared" si="2590"/>
        <v>21794.700000000001</v>
      </c>
      <c r="BB788" s="30"/>
      <c r="BC788" s="30"/>
      <c r="BD788" s="30"/>
      <c r="BE788" s="30"/>
      <c r="BF788" s="30"/>
      <c r="BG788" s="30"/>
      <c r="BH788" s="30"/>
      <c r="BI788" s="30"/>
      <c r="BJ788" s="30"/>
      <c r="BK788" s="30"/>
      <c r="BL788" s="30">
        <f t="shared" si="2581"/>
        <v>21794.700000000001</v>
      </c>
      <c r="BM788" s="30">
        <f t="shared" si="2582"/>
        <v>21794.700000000001</v>
      </c>
      <c r="BN788" s="30">
        <f t="shared" si="2583"/>
        <v>21794.700000000001</v>
      </c>
      <c r="BO788" s="30"/>
      <c r="BP788" s="31"/>
      <c r="BQ788" s="1"/>
      <c r="BR788" s="1"/>
      <c r="BS788" s="1"/>
      <c r="BT788" s="1"/>
      <c r="BU788" s="1"/>
      <c r="BV788" s="1"/>
      <c r="BW788" s="1"/>
      <c r="BX788" s="1"/>
      <c r="BY788" s="1"/>
    </row>
    <row r="789" s="23" customFormat="1">
      <c r="A789" s="24" t="s">
        <v>491</v>
      </c>
      <c r="B789" s="24" t="s">
        <v>114</v>
      </c>
      <c r="C789" s="24" t="s">
        <v>116</v>
      </c>
      <c r="D789" s="24"/>
      <c r="E789" s="34"/>
      <c r="F789" s="25" t="s">
        <v>117</v>
      </c>
      <c r="G789" s="26">
        <f t="shared" si="2709"/>
        <v>1033.5999999999999</v>
      </c>
      <c r="H789" s="26">
        <f t="shared" si="2710"/>
        <v>1033.5999999999999</v>
      </c>
      <c r="I789" s="26">
        <f t="shared" si="2711"/>
        <v>1033.5999999999999</v>
      </c>
      <c r="J789" s="26">
        <f t="shared" si="2712"/>
        <v>0</v>
      </c>
      <c r="K789" s="26">
        <f t="shared" si="2713"/>
        <v>0</v>
      </c>
      <c r="L789" s="26">
        <f t="shared" si="2714"/>
        <v>0</v>
      </c>
      <c r="M789" s="26">
        <f t="shared" si="2663"/>
        <v>1033.5999999999999</v>
      </c>
      <c r="N789" s="26">
        <f t="shared" si="2664"/>
        <v>1033.5999999999999</v>
      </c>
      <c r="O789" s="26">
        <f t="shared" si="2665"/>
        <v>1033.5999999999999</v>
      </c>
      <c r="P789" s="26">
        <f t="shared" si="2715"/>
        <v>0</v>
      </c>
      <c r="Q789" s="26">
        <f t="shared" si="2716"/>
        <v>0</v>
      </c>
      <c r="R789" s="26">
        <f t="shared" si="2717"/>
        <v>0</v>
      </c>
      <c r="S789" s="26">
        <f t="shared" si="2718"/>
        <v>0</v>
      </c>
      <c r="T789" s="26">
        <f t="shared" si="2719"/>
        <v>0</v>
      </c>
      <c r="U789" s="26">
        <f t="shared" si="2720"/>
        <v>0</v>
      </c>
      <c r="V789" s="26">
        <f t="shared" si="2721"/>
        <v>0</v>
      </c>
      <c r="W789" s="26">
        <f t="shared" si="2722"/>
        <v>0</v>
      </c>
      <c r="X789" s="26">
        <f t="shared" si="2723"/>
        <v>0</v>
      </c>
      <c r="Y789" s="26">
        <f t="shared" si="2724"/>
        <v>0</v>
      </c>
      <c r="Z789" s="26">
        <f t="shared" si="2725"/>
        <v>0</v>
      </c>
      <c r="AA789" s="26">
        <f t="shared" si="2726"/>
        <v>0</v>
      </c>
      <c r="AB789" s="26">
        <f t="shared" si="2727"/>
        <v>0</v>
      </c>
      <c r="AC789" s="26">
        <f t="shared" si="2591"/>
        <v>1033.5999999999999</v>
      </c>
      <c r="AD789" s="26">
        <f t="shared" si="2592"/>
        <v>1033.5999999999999</v>
      </c>
      <c r="AE789" s="26">
        <f t="shared" si="2593"/>
        <v>1033.5999999999999</v>
      </c>
      <c r="AF789" s="26">
        <f t="shared" si="2728"/>
        <v>0</v>
      </c>
      <c r="AG789" s="26">
        <f t="shared" si="2594"/>
        <v>1033.5999999999999</v>
      </c>
      <c r="AH789" s="26">
        <f t="shared" si="2595"/>
        <v>1033.5999999999999</v>
      </c>
      <c r="AI789" s="26">
        <f t="shared" si="2596"/>
        <v>1033.5999999999999</v>
      </c>
      <c r="AJ789" s="26">
        <f t="shared" si="2729"/>
        <v>0</v>
      </c>
      <c r="AK789" s="26">
        <f t="shared" si="2730"/>
        <v>0</v>
      </c>
      <c r="AL789" s="26">
        <f t="shared" si="2731"/>
        <v>0</v>
      </c>
      <c r="AM789" s="26">
        <f t="shared" si="2732"/>
        <v>0</v>
      </c>
      <c r="AN789" s="26">
        <f t="shared" si="2733"/>
        <v>0</v>
      </c>
      <c r="AO789" s="26">
        <f t="shared" si="2734"/>
        <v>0</v>
      </c>
      <c r="AP789" s="26">
        <f t="shared" si="2735"/>
        <v>0</v>
      </c>
      <c r="AQ789" s="26">
        <f t="shared" si="2736"/>
        <v>0</v>
      </c>
      <c r="AR789" s="26">
        <f t="shared" si="2737"/>
        <v>0</v>
      </c>
      <c r="AS789" s="26">
        <f t="shared" si="2585"/>
        <v>1033.5999999999999</v>
      </c>
      <c r="AT789" s="26">
        <f t="shared" si="2586"/>
        <v>1033.5999999999999</v>
      </c>
      <c r="AU789" s="26">
        <f t="shared" si="2587"/>
        <v>1033.5999999999999</v>
      </c>
      <c r="AV789" s="26">
        <f t="shared" si="2738"/>
        <v>0</v>
      </c>
      <c r="AW789" s="26">
        <f t="shared" si="2739"/>
        <v>0</v>
      </c>
      <c r="AX789" s="26">
        <f t="shared" si="2740"/>
        <v>0</v>
      </c>
      <c r="AY789" s="26">
        <f t="shared" si="2588"/>
        <v>1033.5999999999999</v>
      </c>
      <c r="AZ789" s="26">
        <f t="shared" si="2589"/>
        <v>1033.5999999999999</v>
      </c>
      <c r="BA789" s="26">
        <f t="shared" si="2590"/>
        <v>1033.5999999999999</v>
      </c>
      <c r="BB789" s="26">
        <f t="shared" si="2741"/>
        <v>0</v>
      </c>
      <c r="BC789" s="26">
        <f t="shared" si="2742"/>
        <v>0</v>
      </c>
      <c r="BD789" s="26">
        <f t="shared" si="2743"/>
        <v>0</v>
      </c>
      <c r="BE789" s="26">
        <f t="shared" si="2744"/>
        <v>0</v>
      </c>
      <c r="BF789" s="26">
        <f t="shared" si="2745"/>
        <v>0</v>
      </c>
      <c r="BG789" s="26">
        <f t="shared" si="2746"/>
        <v>0</v>
      </c>
      <c r="BH789" s="26">
        <f t="shared" si="2747"/>
        <v>0</v>
      </c>
      <c r="BI789" s="26">
        <f t="shared" si="2748"/>
        <v>0</v>
      </c>
      <c r="BJ789" s="26">
        <f t="shared" si="2749"/>
        <v>0</v>
      </c>
      <c r="BK789" s="26">
        <f t="shared" si="2750"/>
        <v>0</v>
      </c>
      <c r="BL789" s="26">
        <f t="shared" si="2581"/>
        <v>1033.5999999999999</v>
      </c>
      <c r="BM789" s="26">
        <f t="shared" si="2582"/>
        <v>1033.5999999999999</v>
      </c>
      <c r="BN789" s="26">
        <f t="shared" si="2583"/>
        <v>1033.5999999999999</v>
      </c>
      <c r="BO789" s="26">
        <f t="shared" si="2751"/>
        <v>0</v>
      </c>
      <c r="BP789" s="27"/>
      <c r="BQ789" s="23"/>
      <c r="BR789" s="23"/>
      <c r="BS789" s="23"/>
      <c r="BT789" s="23"/>
      <c r="BU789" s="23"/>
      <c r="BV789" s="23"/>
      <c r="BW789" s="23"/>
      <c r="BX789" s="23"/>
      <c r="BY789" s="23"/>
    </row>
    <row r="790" ht="31.5">
      <c r="A790" s="28" t="s">
        <v>491</v>
      </c>
      <c r="B790" s="28" t="s">
        <v>114</v>
      </c>
      <c r="C790" s="28" t="s">
        <v>116</v>
      </c>
      <c r="D790" s="28" t="s">
        <v>118</v>
      </c>
      <c r="E790" s="35"/>
      <c r="F790" s="29" t="s">
        <v>119</v>
      </c>
      <c r="G790" s="30">
        <f t="shared" si="2709"/>
        <v>1033.5999999999999</v>
      </c>
      <c r="H790" s="30">
        <f t="shared" si="2710"/>
        <v>1033.5999999999999</v>
      </c>
      <c r="I790" s="30">
        <f t="shared" si="2711"/>
        <v>1033.5999999999999</v>
      </c>
      <c r="J790" s="30">
        <f t="shared" si="2712"/>
        <v>0</v>
      </c>
      <c r="K790" s="30">
        <f t="shared" si="2713"/>
        <v>0</v>
      </c>
      <c r="L790" s="30">
        <f t="shared" si="2714"/>
        <v>0</v>
      </c>
      <c r="M790" s="30">
        <f t="shared" si="2663"/>
        <v>1033.5999999999999</v>
      </c>
      <c r="N790" s="30">
        <f t="shared" si="2664"/>
        <v>1033.5999999999999</v>
      </c>
      <c r="O790" s="30">
        <f t="shared" si="2665"/>
        <v>1033.5999999999999</v>
      </c>
      <c r="P790" s="30">
        <f t="shared" si="2715"/>
        <v>0</v>
      </c>
      <c r="Q790" s="30">
        <f t="shared" si="2716"/>
        <v>0</v>
      </c>
      <c r="R790" s="30">
        <f t="shared" si="2717"/>
        <v>0</v>
      </c>
      <c r="S790" s="30">
        <f t="shared" si="2718"/>
        <v>0</v>
      </c>
      <c r="T790" s="30">
        <f t="shared" si="2719"/>
        <v>0</v>
      </c>
      <c r="U790" s="30">
        <f t="shared" si="2720"/>
        <v>0</v>
      </c>
      <c r="V790" s="30">
        <f t="shared" si="2721"/>
        <v>0</v>
      </c>
      <c r="W790" s="30">
        <f t="shared" si="2722"/>
        <v>0</v>
      </c>
      <c r="X790" s="30">
        <f t="shared" si="2723"/>
        <v>0</v>
      </c>
      <c r="Y790" s="30">
        <f t="shared" si="2724"/>
        <v>0</v>
      </c>
      <c r="Z790" s="30">
        <f t="shared" si="2725"/>
        <v>0</v>
      </c>
      <c r="AA790" s="30">
        <f t="shared" si="2726"/>
        <v>0</v>
      </c>
      <c r="AB790" s="30">
        <f t="shared" si="2727"/>
        <v>0</v>
      </c>
      <c r="AC790" s="30">
        <f t="shared" si="2591"/>
        <v>1033.5999999999999</v>
      </c>
      <c r="AD790" s="30">
        <f t="shared" si="2592"/>
        <v>1033.5999999999999</v>
      </c>
      <c r="AE790" s="30">
        <f t="shared" si="2593"/>
        <v>1033.5999999999999</v>
      </c>
      <c r="AF790" s="30">
        <f t="shared" si="2728"/>
        <v>0</v>
      </c>
      <c r="AG790" s="30">
        <f t="shared" si="2594"/>
        <v>1033.5999999999999</v>
      </c>
      <c r="AH790" s="30">
        <f t="shared" si="2595"/>
        <v>1033.5999999999999</v>
      </c>
      <c r="AI790" s="30">
        <f t="shared" si="2596"/>
        <v>1033.5999999999999</v>
      </c>
      <c r="AJ790" s="30">
        <f t="shared" si="2729"/>
        <v>0</v>
      </c>
      <c r="AK790" s="30">
        <f t="shared" si="2730"/>
        <v>0</v>
      </c>
      <c r="AL790" s="30">
        <f t="shared" si="2731"/>
        <v>0</v>
      </c>
      <c r="AM790" s="30">
        <f t="shared" si="2732"/>
        <v>0</v>
      </c>
      <c r="AN790" s="30">
        <f t="shared" si="2733"/>
        <v>0</v>
      </c>
      <c r="AO790" s="30">
        <f t="shared" si="2734"/>
        <v>0</v>
      </c>
      <c r="AP790" s="30">
        <f t="shared" si="2735"/>
        <v>0</v>
      </c>
      <c r="AQ790" s="30">
        <f t="shared" si="2736"/>
        <v>0</v>
      </c>
      <c r="AR790" s="30">
        <f t="shared" si="2737"/>
        <v>0</v>
      </c>
      <c r="AS790" s="30">
        <f t="shared" si="2585"/>
        <v>1033.5999999999999</v>
      </c>
      <c r="AT790" s="30">
        <f t="shared" si="2586"/>
        <v>1033.5999999999999</v>
      </c>
      <c r="AU790" s="30">
        <f t="shared" si="2587"/>
        <v>1033.5999999999999</v>
      </c>
      <c r="AV790" s="30">
        <f t="shared" si="2738"/>
        <v>0</v>
      </c>
      <c r="AW790" s="30">
        <f t="shared" si="2739"/>
        <v>0</v>
      </c>
      <c r="AX790" s="30">
        <f t="shared" si="2740"/>
        <v>0</v>
      </c>
      <c r="AY790" s="30">
        <f t="shared" si="2588"/>
        <v>1033.5999999999999</v>
      </c>
      <c r="AZ790" s="30">
        <f t="shared" si="2589"/>
        <v>1033.5999999999999</v>
      </c>
      <c r="BA790" s="30">
        <f t="shared" si="2590"/>
        <v>1033.5999999999999</v>
      </c>
      <c r="BB790" s="30">
        <f t="shared" si="2741"/>
        <v>0</v>
      </c>
      <c r="BC790" s="30">
        <f t="shared" si="2742"/>
        <v>0</v>
      </c>
      <c r="BD790" s="30">
        <f t="shared" si="2743"/>
        <v>0</v>
      </c>
      <c r="BE790" s="30">
        <f t="shared" si="2744"/>
        <v>0</v>
      </c>
      <c r="BF790" s="30">
        <f t="shared" si="2745"/>
        <v>0</v>
      </c>
      <c r="BG790" s="30">
        <f t="shared" si="2746"/>
        <v>0</v>
      </c>
      <c r="BH790" s="30">
        <f t="shared" si="2747"/>
        <v>0</v>
      </c>
      <c r="BI790" s="30">
        <f t="shared" si="2748"/>
        <v>0</v>
      </c>
      <c r="BJ790" s="30">
        <f t="shared" si="2749"/>
        <v>0</v>
      </c>
      <c r="BK790" s="30">
        <f t="shared" si="2750"/>
        <v>0</v>
      </c>
      <c r="BL790" s="30">
        <f t="shared" si="2581"/>
        <v>1033.5999999999999</v>
      </c>
      <c r="BM790" s="30">
        <f t="shared" si="2582"/>
        <v>1033.5999999999999</v>
      </c>
      <c r="BN790" s="30">
        <f t="shared" si="2583"/>
        <v>1033.5999999999999</v>
      </c>
      <c r="BO790" s="30">
        <f t="shared" si="2751"/>
        <v>0</v>
      </c>
      <c r="BP790" s="31"/>
      <c r="BQ790" s="1"/>
      <c r="BR790" s="1"/>
      <c r="BS790" s="1"/>
      <c r="BT790" s="1"/>
      <c r="BU790" s="1"/>
      <c r="BV790" s="1"/>
      <c r="BW790" s="1"/>
      <c r="BX790" s="1"/>
      <c r="BY790" s="1"/>
    </row>
    <row r="791">
      <c r="A791" s="28" t="s">
        <v>491</v>
      </c>
      <c r="B791" s="28" t="s">
        <v>114</v>
      </c>
      <c r="C791" s="28" t="s">
        <v>116</v>
      </c>
      <c r="D791" s="28" t="s">
        <v>120</v>
      </c>
      <c r="E791" s="35"/>
      <c r="F791" s="29" t="s">
        <v>33</v>
      </c>
      <c r="G791" s="30">
        <f t="shared" si="2709"/>
        <v>1033.5999999999999</v>
      </c>
      <c r="H791" s="30">
        <f t="shared" si="2710"/>
        <v>1033.5999999999999</v>
      </c>
      <c r="I791" s="30">
        <f t="shared" si="2711"/>
        <v>1033.5999999999999</v>
      </c>
      <c r="J791" s="30">
        <f t="shared" si="2712"/>
        <v>0</v>
      </c>
      <c r="K791" s="30">
        <f t="shared" si="2713"/>
        <v>0</v>
      </c>
      <c r="L791" s="30">
        <f t="shared" si="2714"/>
        <v>0</v>
      </c>
      <c r="M791" s="30">
        <f t="shared" si="2663"/>
        <v>1033.5999999999999</v>
      </c>
      <c r="N791" s="30">
        <f t="shared" si="2664"/>
        <v>1033.5999999999999</v>
      </c>
      <c r="O791" s="30">
        <f t="shared" si="2665"/>
        <v>1033.5999999999999</v>
      </c>
      <c r="P791" s="30">
        <f t="shared" si="2715"/>
        <v>0</v>
      </c>
      <c r="Q791" s="30">
        <f t="shared" si="2716"/>
        <v>0</v>
      </c>
      <c r="R791" s="30">
        <f t="shared" si="2717"/>
        <v>0</v>
      </c>
      <c r="S791" s="30">
        <f t="shared" si="2718"/>
        <v>0</v>
      </c>
      <c r="T791" s="30">
        <f t="shared" si="2719"/>
        <v>0</v>
      </c>
      <c r="U791" s="30">
        <f t="shared" si="2720"/>
        <v>0</v>
      </c>
      <c r="V791" s="30">
        <f t="shared" si="2721"/>
        <v>0</v>
      </c>
      <c r="W791" s="30">
        <f t="shared" si="2722"/>
        <v>0</v>
      </c>
      <c r="X791" s="30">
        <f t="shared" si="2723"/>
        <v>0</v>
      </c>
      <c r="Y791" s="30">
        <f t="shared" si="2724"/>
        <v>0</v>
      </c>
      <c r="Z791" s="30">
        <f t="shared" si="2725"/>
        <v>0</v>
      </c>
      <c r="AA791" s="30">
        <f t="shared" si="2726"/>
        <v>0</v>
      </c>
      <c r="AB791" s="30">
        <f t="shared" si="2727"/>
        <v>0</v>
      </c>
      <c r="AC791" s="30">
        <f t="shared" si="2591"/>
        <v>1033.5999999999999</v>
      </c>
      <c r="AD791" s="30">
        <f t="shared" si="2592"/>
        <v>1033.5999999999999</v>
      </c>
      <c r="AE791" s="30">
        <f t="shared" si="2593"/>
        <v>1033.5999999999999</v>
      </c>
      <c r="AF791" s="30">
        <f t="shared" si="2728"/>
        <v>0</v>
      </c>
      <c r="AG791" s="30">
        <f t="shared" si="2594"/>
        <v>1033.5999999999999</v>
      </c>
      <c r="AH791" s="30">
        <f t="shared" si="2595"/>
        <v>1033.5999999999999</v>
      </c>
      <c r="AI791" s="30">
        <f t="shared" si="2596"/>
        <v>1033.5999999999999</v>
      </c>
      <c r="AJ791" s="30">
        <f t="shared" si="2729"/>
        <v>0</v>
      </c>
      <c r="AK791" s="30">
        <f t="shared" si="2730"/>
        <v>0</v>
      </c>
      <c r="AL791" s="30">
        <f t="shared" si="2731"/>
        <v>0</v>
      </c>
      <c r="AM791" s="30">
        <f t="shared" si="2732"/>
        <v>0</v>
      </c>
      <c r="AN791" s="30">
        <f t="shared" si="2733"/>
        <v>0</v>
      </c>
      <c r="AO791" s="30">
        <f t="shared" si="2734"/>
        <v>0</v>
      </c>
      <c r="AP791" s="30">
        <f t="shared" si="2735"/>
        <v>0</v>
      </c>
      <c r="AQ791" s="30">
        <f t="shared" si="2736"/>
        <v>0</v>
      </c>
      <c r="AR791" s="30">
        <f t="shared" si="2737"/>
        <v>0</v>
      </c>
      <c r="AS791" s="30">
        <f t="shared" si="2585"/>
        <v>1033.5999999999999</v>
      </c>
      <c r="AT791" s="30">
        <f t="shared" si="2586"/>
        <v>1033.5999999999999</v>
      </c>
      <c r="AU791" s="30">
        <f t="shared" si="2587"/>
        <v>1033.5999999999999</v>
      </c>
      <c r="AV791" s="30">
        <f t="shared" si="2738"/>
        <v>0</v>
      </c>
      <c r="AW791" s="30">
        <f t="shared" si="2739"/>
        <v>0</v>
      </c>
      <c r="AX791" s="30">
        <f t="shared" si="2740"/>
        <v>0</v>
      </c>
      <c r="AY791" s="30">
        <f t="shared" si="2588"/>
        <v>1033.5999999999999</v>
      </c>
      <c r="AZ791" s="30">
        <f t="shared" si="2589"/>
        <v>1033.5999999999999</v>
      </c>
      <c r="BA791" s="30">
        <f t="shared" si="2590"/>
        <v>1033.5999999999999</v>
      </c>
      <c r="BB791" s="30">
        <f t="shared" si="2741"/>
        <v>0</v>
      </c>
      <c r="BC791" s="30">
        <f t="shared" si="2742"/>
        <v>0</v>
      </c>
      <c r="BD791" s="30">
        <f t="shared" si="2743"/>
        <v>0</v>
      </c>
      <c r="BE791" s="30">
        <f t="shared" si="2744"/>
        <v>0</v>
      </c>
      <c r="BF791" s="30">
        <f t="shared" si="2745"/>
        <v>0</v>
      </c>
      <c r="BG791" s="30">
        <f t="shared" si="2746"/>
        <v>0</v>
      </c>
      <c r="BH791" s="30">
        <f t="shared" si="2747"/>
        <v>0</v>
      </c>
      <c r="BI791" s="30">
        <f t="shared" si="2748"/>
        <v>0</v>
      </c>
      <c r="BJ791" s="30">
        <f t="shared" si="2749"/>
        <v>0</v>
      </c>
      <c r="BK791" s="30">
        <f t="shared" si="2750"/>
        <v>0</v>
      </c>
      <c r="BL791" s="30">
        <f t="shared" si="2581"/>
        <v>1033.5999999999999</v>
      </c>
      <c r="BM791" s="30">
        <f t="shared" si="2582"/>
        <v>1033.5999999999999</v>
      </c>
      <c r="BN791" s="30">
        <f t="shared" si="2583"/>
        <v>1033.5999999999999</v>
      </c>
      <c r="BO791" s="30">
        <f t="shared" si="2751"/>
        <v>0</v>
      </c>
      <c r="BP791" s="31"/>
      <c r="BQ791" s="1"/>
      <c r="BR791" s="1"/>
      <c r="BS791" s="1"/>
      <c r="BT791" s="1"/>
      <c r="BU791" s="1"/>
      <c r="BV791" s="1"/>
      <c r="BW791" s="1"/>
      <c r="BX791" s="1"/>
      <c r="BY791" s="1"/>
    </row>
    <row r="792" ht="47.25">
      <c r="A792" s="28" t="s">
        <v>491</v>
      </c>
      <c r="B792" s="28" t="s">
        <v>114</v>
      </c>
      <c r="C792" s="28" t="s">
        <v>116</v>
      </c>
      <c r="D792" s="28" t="s">
        <v>121</v>
      </c>
      <c r="E792" s="35"/>
      <c r="F792" s="29" t="s">
        <v>122</v>
      </c>
      <c r="G792" s="30">
        <f t="shared" si="2709"/>
        <v>1033.5999999999999</v>
      </c>
      <c r="H792" s="30">
        <f t="shared" si="2710"/>
        <v>1033.5999999999999</v>
      </c>
      <c r="I792" s="30">
        <f t="shared" si="2711"/>
        <v>1033.5999999999999</v>
      </c>
      <c r="J792" s="30">
        <f t="shared" si="2712"/>
        <v>0</v>
      </c>
      <c r="K792" s="30">
        <f t="shared" si="2713"/>
        <v>0</v>
      </c>
      <c r="L792" s="30">
        <f t="shared" si="2714"/>
        <v>0</v>
      </c>
      <c r="M792" s="30">
        <f t="shared" si="2663"/>
        <v>1033.5999999999999</v>
      </c>
      <c r="N792" s="30">
        <f t="shared" si="2664"/>
        <v>1033.5999999999999</v>
      </c>
      <c r="O792" s="30">
        <f t="shared" si="2665"/>
        <v>1033.5999999999999</v>
      </c>
      <c r="P792" s="30">
        <f t="shared" si="2715"/>
        <v>0</v>
      </c>
      <c r="Q792" s="30">
        <f t="shared" si="2716"/>
        <v>0</v>
      </c>
      <c r="R792" s="30">
        <f t="shared" si="2717"/>
        <v>0</v>
      </c>
      <c r="S792" s="30">
        <f t="shared" si="2718"/>
        <v>0</v>
      </c>
      <c r="T792" s="30">
        <f t="shared" si="2719"/>
        <v>0</v>
      </c>
      <c r="U792" s="30">
        <f t="shared" si="2720"/>
        <v>0</v>
      </c>
      <c r="V792" s="30">
        <f t="shared" si="2721"/>
        <v>0</v>
      </c>
      <c r="W792" s="30">
        <f t="shared" si="2722"/>
        <v>0</v>
      </c>
      <c r="X792" s="30">
        <f t="shared" si="2723"/>
        <v>0</v>
      </c>
      <c r="Y792" s="30">
        <f t="shared" si="2724"/>
        <v>0</v>
      </c>
      <c r="Z792" s="30">
        <f t="shared" si="2725"/>
        <v>0</v>
      </c>
      <c r="AA792" s="30">
        <f t="shared" si="2726"/>
        <v>0</v>
      </c>
      <c r="AB792" s="30">
        <f t="shared" si="2727"/>
        <v>0</v>
      </c>
      <c r="AC792" s="30">
        <f t="shared" si="2591"/>
        <v>1033.5999999999999</v>
      </c>
      <c r="AD792" s="30">
        <f t="shared" si="2592"/>
        <v>1033.5999999999999</v>
      </c>
      <c r="AE792" s="30">
        <f t="shared" si="2593"/>
        <v>1033.5999999999999</v>
      </c>
      <c r="AF792" s="30">
        <f t="shared" si="2728"/>
        <v>0</v>
      </c>
      <c r="AG792" s="30">
        <f t="shared" si="2594"/>
        <v>1033.5999999999999</v>
      </c>
      <c r="AH792" s="30">
        <f t="shared" si="2595"/>
        <v>1033.5999999999999</v>
      </c>
      <c r="AI792" s="30">
        <f t="shared" si="2596"/>
        <v>1033.5999999999999</v>
      </c>
      <c r="AJ792" s="30">
        <f t="shared" si="2729"/>
        <v>0</v>
      </c>
      <c r="AK792" s="30">
        <f t="shared" si="2730"/>
        <v>0</v>
      </c>
      <c r="AL792" s="30">
        <f t="shared" si="2731"/>
        <v>0</v>
      </c>
      <c r="AM792" s="30">
        <f t="shared" si="2732"/>
        <v>0</v>
      </c>
      <c r="AN792" s="30">
        <f t="shared" si="2733"/>
        <v>0</v>
      </c>
      <c r="AO792" s="30">
        <f t="shared" si="2734"/>
        <v>0</v>
      </c>
      <c r="AP792" s="30">
        <f t="shared" si="2735"/>
        <v>0</v>
      </c>
      <c r="AQ792" s="30">
        <f t="shared" si="2736"/>
        <v>0</v>
      </c>
      <c r="AR792" s="30">
        <f t="shared" si="2737"/>
        <v>0</v>
      </c>
      <c r="AS792" s="30">
        <f t="shared" si="2585"/>
        <v>1033.5999999999999</v>
      </c>
      <c r="AT792" s="30">
        <f t="shared" si="2586"/>
        <v>1033.5999999999999</v>
      </c>
      <c r="AU792" s="30">
        <f t="shared" si="2587"/>
        <v>1033.5999999999999</v>
      </c>
      <c r="AV792" s="30">
        <f t="shared" si="2738"/>
        <v>0</v>
      </c>
      <c r="AW792" s="30">
        <f t="shared" si="2739"/>
        <v>0</v>
      </c>
      <c r="AX792" s="30">
        <f t="shared" si="2740"/>
        <v>0</v>
      </c>
      <c r="AY792" s="30">
        <f t="shared" si="2588"/>
        <v>1033.5999999999999</v>
      </c>
      <c r="AZ792" s="30">
        <f t="shared" si="2589"/>
        <v>1033.5999999999999</v>
      </c>
      <c r="BA792" s="30">
        <f t="shared" si="2590"/>
        <v>1033.5999999999999</v>
      </c>
      <c r="BB792" s="30">
        <f t="shared" si="2741"/>
        <v>0</v>
      </c>
      <c r="BC792" s="30">
        <f t="shared" si="2742"/>
        <v>0</v>
      </c>
      <c r="BD792" s="30">
        <f t="shared" si="2743"/>
        <v>0</v>
      </c>
      <c r="BE792" s="30">
        <f t="shared" si="2744"/>
        <v>0</v>
      </c>
      <c r="BF792" s="30">
        <f t="shared" si="2745"/>
        <v>0</v>
      </c>
      <c r="BG792" s="30">
        <f t="shared" si="2746"/>
        <v>0</v>
      </c>
      <c r="BH792" s="30">
        <f t="shared" si="2747"/>
        <v>0</v>
      </c>
      <c r="BI792" s="30">
        <f t="shared" si="2748"/>
        <v>0</v>
      </c>
      <c r="BJ792" s="30">
        <f t="shared" si="2749"/>
        <v>0</v>
      </c>
      <c r="BK792" s="30">
        <f t="shared" si="2750"/>
        <v>0</v>
      </c>
      <c r="BL792" s="30">
        <f t="shared" si="2581"/>
        <v>1033.5999999999999</v>
      </c>
      <c r="BM792" s="30">
        <f t="shared" si="2582"/>
        <v>1033.5999999999999</v>
      </c>
      <c r="BN792" s="30">
        <f t="shared" si="2583"/>
        <v>1033.5999999999999</v>
      </c>
      <c r="BO792" s="30">
        <f t="shared" si="2751"/>
        <v>0</v>
      </c>
      <c r="BP792" s="31"/>
      <c r="BQ792" s="1"/>
      <c r="BR792" s="1"/>
      <c r="BS792" s="1"/>
      <c r="BT792" s="1"/>
      <c r="BU792" s="1"/>
      <c r="BV792" s="1"/>
      <c r="BW792" s="1"/>
      <c r="BX792" s="1"/>
      <c r="BY792" s="1"/>
    </row>
    <row r="793" ht="63">
      <c r="A793" s="28" t="s">
        <v>491</v>
      </c>
      <c r="B793" s="28" t="s">
        <v>114</v>
      </c>
      <c r="C793" s="28" t="s">
        <v>116</v>
      </c>
      <c r="D793" s="28" t="s">
        <v>472</v>
      </c>
      <c r="E793" s="35"/>
      <c r="F793" s="29" t="s">
        <v>473</v>
      </c>
      <c r="G793" s="30">
        <f t="shared" si="2709"/>
        <v>1033.5999999999999</v>
      </c>
      <c r="H793" s="30">
        <f t="shared" si="2710"/>
        <v>1033.5999999999999</v>
      </c>
      <c r="I793" s="30">
        <f t="shared" si="2711"/>
        <v>1033.5999999999999</v>
      </c>
      <c r="J793" s="30">
        <f t="shared" si="2712"/>
        <v>0</v>
      </c>
      <c r="K793" s="30">
        <f t="shared" si="2713"/>
        <v>0</v>
      </c>
      <c r="L793" s="30">
        <f t="shared" si="2714"/>
        <v>0</v>
      </c>
      <c r="M793" s="30">
        <f t="shared" si="2663"/>
        <v>1033.5999999999999</v>
      </c>
      <c r="N793" s="30">
        <f t="shared" si="2664"/>
        <v>1033.5999999999999</v>
      </c>
      <c r="O793" s="30">
        <f t="shared" si="2665"/>
        <v>1033.5999999999999</v>
      </c>
      <c r="P793" s="30">
        <f t="shared" si="2715"/>
        <v>0</v>
      </c>
      <c r="Q793" s="30">
        <f t="shared" si="2716"/>
        <v>0</v>
      </c>
      <c r="R793" s="30">
        <f t="shared" si="2717"/>
        <v>0</v>
      </c>
      <c r="S793" s="30">
        <f t="shared" si="2718"/>
        <v>0</v>
      </c>
      <c r="T793" s="30">
        <f t="shared" si="2719"/>
        <v>0</v>
      </c>
      <c r="U793" s="30">
        <f t="shared" si="2720"/>
        <v>0</v>
      </c>
      <c r="V793" s="30">
        <f t="shared" si="2721"/>
        <v>0</v>
      </c>
      <c r="W793" s="30">
        <f t="shared" si="2722"/>
        <v>0</v>
      </c>
      <c r="X793" s="30">
        <f t="shared" si="2723"/>
        <v>0</v>
      </c>
      <c r="Y793" s="30">
        <f t="shared" si="2724"/>
        <v>0</v>
      </c>
      <c r="Z793" s="30">
        <f t="shared" si="2725"/>
        <v>0</v>
      </c>
      <c r="AA793" s="30">
        <f t="shared" si="2726"/>
        <v>0</v>
      </c>
      <c r="AB793" s="30">
        <f t="shared" si="2727"/>
        <v>0</v>
      </c>
      <c r="AC793" s="30">
        <f t="shared" si="2591"/>
        <v>1033.5999999999999</v>
      </c>
      <c r="AD793" s="30">
        <f t="shared" si="2592"/>
        <v>1033.5999999999999</v>
      </c>
      <c r="AE793" s="30">
        <f t="shared" si="2593"/>
        <v>1033.5999999999999</v>
      </c>
      <c r="AF793" s="30">
        <f t="shared" si="2728"/>
        <v>0</v>
      </c>
      <c r="AG793" s="30">
        <f t="shared" si="2594"/>
        <v>1033.5999999999999</v>
      </c>
      <c r="AH793" s="30">
        <f t="shared" si="2595"/>
        <v>1033.5999999999999</v>
      </c>
      <c r="AI793" s="30">
        <f t="shared" si="2596"/>
        <v>1033.5999999999999</v>
      </c>
      <c r="AJ793" s="30">
        <f t="shared" si="2729"/>
        <v>0</v>
      </c>
      <c r="AK793" s="30">
        <f t="shared" si="2730"/>
        <v>0</v>
      </c>
      <c r="AL793" s="30">
        <f t="shared" si="2731"/>
        <v>0</v>
      </c>
      <c r="AM793" s="30">
        <f t="shared" si="2732"/>
        <v>0</v>
      </c>
      <c r="AN793" s="30">
        <f t="shared" si="2733"/>
        <v>0</v>
      </c>
      <c r="AO793" s="30">
        <f t="shared" si="2734"/>
        <v>0</v>
      </c>
      <c r="AP793" s="30">
        <f t="shared" si="2735"/>
        <v>0</v>
      </c>
      <c r="AQ793" s="30">
        <f t="shared" si="2736"/>
        <v>0</v>
      </c>
      <c r="AR793" s="30">
        <f t="shared" si="2737"/>
        <v>0</v>
      </c>
      <c r="AS793" s="30">
        <f t="shared" si="2585"/>
        <v>1033.5999999999999</v>
      </c>
      <c r="AT793" s="30">
        <f t="shared" si="2586"/>
        <v>1033.5999999999999</v>
      </c>
      <c r="AU793" s="30">
        <f t="shared" si="2587"/>
        <v>1033.5999999999999</v>
      </c>
      <c r="AV793" s="30">
        <f t="shared" si="2738"/>
        <v>0</v>
      </c>
      <c r="AW793" s="30">
        <f t="shared" si="2739"/>
        <v>0</v>
      </c>
      <c r="AX793" s="30">
        <f t="shared" si="2740"/>
        <v>0</v>
      </c>
      <c r="AY793" s="30">
        <f t="shared" si="2588"/>
        <v>1033.5999999999999</v>
      </c>
      <c r="AZ793" s="30">
        <f t="shared" si="2589"/>
        <v>1033.5999999999999</v>
      </c>
      <c r="BA793" s="30">
        <f t="shared" si="2590"/>
        <v>1033.5999999999999</v>
      </c>
      <c r="BB793" s="30">
        <f t="shared" si="2741"/>
        <v>0</v>
      </c>
      <c r="BC793" s="30">
        <f t="shared" si="2742"/>
        <v>0</v>
      </c>
      <c r="BD793" s="30">
        <f t="shared" si="2743"/>
        <v>0</v>
      </c>
      <c r="BE793" s="30">
        <f t="shared" si="2744"/>
        <v>0</v>
      </c>
      <c r="BF793" s="30">
        <f t="shared" si="2745"/>
        <v>0</v>
      </c>
      <c r="BG793" s="30">
        <f t="shared" si="2746"/>
        <v>0</v>
      </c>
      <c r="BH793" s="30">
        <f t="shared" si="2747"/>
        <v>0</v>
      </c>
      <c r="BI793" s="30">
        <f t="shared" si="2748"/>
        <v>0</v>
      </c>
      <c r="BJ793" s="30">
        <f t="shared" si="2749"/>
        <v>0</v>
      </c>
      <c r="BK793" s="30">
        <f t="shared" si="2750"/>
        <v>0</v>
      </c>
      <c r="BL793" s="30">
        <f t="shared" si="2581"/>
        <v>1033.5999999999999</v>
      </c>
      <c r="BM793" s="30">
        <f t="shared" si="2582"/>
        <v>1033.5999999999999</v>
      </c>
      <c r="BN793" s="30">
        <f t="shared" si="2583"/>
        <v>1033.5999999999999</v>
      </c>
      <c r="BO793" s="30">
        <f t="shared" si="2751"/>
        <v>0</v>
      </c>
      <c r="BP793" s="31"/>
      <c r="BQ793" s="1"/>
      <c r="BR793" s="1"/>
      <c r="BS793" s="1"/>
      <c r="BT793" s="1"/>
      <c r="BU793" s="1"/>
      <c r="BV793" s="1"/>
      <c r="BW793" s="1"/>
      <c r="BX793" s="1"/>
      <c r="BY793" s="1"/>
    </row>
    <row r="794">
      <c r="A794" s="28" t="s">
        <v>491</v>
      </c>
      <c r="B794" s="28" t="s">
        <v>114</v>
      </c>
      <c r="C794" s="28" t="s">
        <v>116</v>
      </c>
      <c r="D794" s="28" t="s">
        <v>472</v>
      </c>
      <c r="E794" s="28" t="s">
        <v>40</v>
      </c>
      <c r="F794" s="29" t="s">
        <v>41</v>
      </c>
      <c r="G794" s="30">
        <v>1033.5999999999999</v>
      </c>
      <c r="H794" s="30">
        <v>1033.5999999999999</v>
      </c>
      <c r="I794" s="30">
        <v>1033.5999999999999</v>
      </c>
      <c r="J794" s="30"/>
      <c r="K794" s="30"/>
      <c r="L794" s="30"/>
      <c r="M794" s="30">
        <f t="shared" si="2663"/>
        <v>1033.5999999999999</v>
      </c>
      <c r="N794" s="30">
        <f t="shared" si="2664"/>
        <v>1033.5999999999999</v>
      </c>
      <c r="O794" s="30">
        <f t="shared" si="2665"/>
        <v>1033.5999999999999</v>
      </c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>
        <f t="shared" si="2591"/>
        <v>1033.5999999999999</v>
      </c>
      <c r="AD794" s="30">
        <f t="shared" si="2592"/>
        <v>1033.5999999999999</v>
      </c>
      <c r="AE794" s="30">
        <f t="shared" si="2593"/>
        <v>1033.5999999999999</v>
      </c>
      <c r="AF794" s="30"/>
      <c r="AG794" s="30">
        <f t="shared" si="2594"/>
        <v>1033.5999999999999</v>
      </c>
      <c r="AH794" s="30">
        <f t="shared" si="2595"/>
        <v>1033.5999999999999</v>
      </c>
      <c r="AI794" s="30">
        <f t="shared" si="2596"/>
        <v>1033.5999999999999</v>
      </c>
      <c r="AJ794" s="30"/>
      <c r="AK794" s="30"/>
      <c r="AL794" s="30"/>
      <c r="AM794" s="30"/>
      <c r="AN794" s="30"/>
      <c r="AO794" s="30"/>
      <c r="AP794" s="30"/>
      <c r="AQ794" s="30"/>
      <c r="AR794" s="30"/>
      <c r="AS794" s="30">
        <f t="shared" si="2585"/>
        <v>1033.5999999999999</v>
      </c>
      <c r="AT794" s="30">
        <f t="shared" si="2586"/>
        <v>1033.5999999999999</v>
      </c>
      <c r="AU794" s="30">
        <f t="shared" si="2587"/>
        <v>1033.5999999999999</v>
      </c>
      <c r="AV794" s="30"/>
      <c r="AW794" s="30"/>
      <c r="AX794" s="30"/>
      <c r="AY794" s="30">
        <f t="shared" si="2588"/>
        <v>1033.5999999999999</v>
      </c>
      <c r="AZ794" s="30">
        <f t="shared" si="2589"/>
        <v>1033.5999999999999</v>
      </c>
      <c r="BA794" s="30">
        <f t="shared" si="2590"/>
        <v>1033.5999999999999</v>
      </c>
      <c r="BB794" s="30"/>
      <c r="BC794" s="30"/>
      <c r="BD794" s="30"/>
      <c r="BE794" s="30"/>
      <c r="BF794" s="30"/>
      <c r="BG794" s="30"/>
      <c r="BH794" s="30"/>
      <c r="BI794" s="30"/>
      <c r="BJ794" s="30"/>
      <c r="BK794" s="30"/>
      <c r="BL794" s="30">
        <f t="shared" si="2581"/>
        <v>1033.5999999999999</v>
      </c>
      <c r="BM794" s="30">
        <f t="shared" si="2582"/>
        <v>1033.5999999999999</v>
      </c>
      <c r="BN794" s="30">
        <f t="shared" si="2583"/>
        <v>1033.5999999999999</v>
      </c>
      <c r="BO794" s="30"/>
      <c r="BP794" s="31"/>
      <c r="BQ794" s="1"/>
      <c r="BR794" s="1"/>
      <c r="BS794" s="1"/>
      <c r="BT794" s="1"/>
      <c r="BU794" s="1"/>
      <c r="BV794" s="1"/>
      <c r="BW794" s="1"/>
      <c r="BX794" s="1"/>
      <c r="BY794" s="1"/>
    </row>
    <row r="795" s="18" customFormat="1">
      <c r="A795" s="19" t="s">
        <v>491</v>
      </c>
      <c r="B795" s="19" t="s">
        <v>60</v>
      </c>
      <c r="C795" s="19"/>
      <c r="D795" s="19"/>
      <c r="E795" s="19"/>
      <c r="F795" s="20" t="s">
        <v>61</v>
      </c>
      <c r="G795" s="21">
        <f>G802+G796</f>
        <v>64287.900000000001</v>
      </c>
      <c r="H795" s="21">
        <f>H802+H796</f>
        <v>42239.700000000004</v>
      </c>
      <c r="I795" s="21">
        <f>I802+I796</f>
        <v>42424.900000000001</v>
      </c>
      <c r="J795" s="21">
        <f>J802+J796</f>
        <v>0</v>
      </c>
      <c r="K795" s="21">
        <f>K802+K796</f>
        <v>0</v>
      </c>
      <c r="L795" s="21">
        <f>L802+L796</f>
        <v>0</v>
      </c>
      <c r="M795" s="21">
        <f t="shared" si="2663"/>
        <v>64287.900000000001</v>
      </c>
      <c r="N795" s="21">
        <f t="shared" si="2664"/>
        <v>42239.700000000004</v>
      </c>
      <c r="O795" s="21">
        <f t="shared" si="2665"/>
        <v>42424.900000000001</v>
      </c>
      <c r="P795" s="21">
        <f>P802+P796</f>
        <v>0</v>
      </c>
      <c r="Q795" s="21">
        <f>Q802+Q796</f>
        <v>0</v>
      </c>
      <c r="R795" s="21">
        <f>R802+R796</f>
        <v>8455.6830000000009</v>
      </c>
      <c r="S795" s="21">
        <f>S802+S796</f>
        <v>0</v>
      </c>
      <c r="T795" s="21">
        <f>T802+T796</f>
        <v>0</v>
      </c>
      <c r="U795" s="21">
        <f>U802+U796</f>
        <v>0</v>
      </c>
      <c r="V795" s="21">
        <f>V802+V796</f>
        <v>7252.7669999999998</v>
      </c>
      <c r="W795" s="21">
        <f>W802+W796</f>
        <v>0</v>
      </c>
      <c r="X795" s="21">
        <f>X802+X796</f>
        <v>0</v>
      </c>
      <c r="Y795" s="21">
        <f>Y802+Y796</f>
        <v>0</v>
      </c>
      <c r="Z795" s="21">
        <f>Z802+Z796</f>
        <v>1987.0999999999999</v>
      </c>
      <c r="AA795" s="21">
        <f>AA802+AA796</f>
        <v>0</v>
      </c>
      <c r="AB795" s="21">
        <f>AB802+AB796</f>
        <v>0</v>
      </c>
      <c r="AC795" s="21">
        <f t="shared" si="2591"/>
        <v>72743.582999999999</v>
      </c>
      <c r="AD795" s="21">
        <f t="shared" si="2592"/>
        <v>49492.467000000004</v>
      </c>
      <c r="AE795" s="21">
        <f t="shared" si="2593"/>
        <v>44412</v>
      </c>
      <c r="AF795" s="21">
        <f>AF802+AF796</f>
        <v>0</v>
      </c>
      <c r="AG795" s="21">
        <f t="shared" si="2594"/>
        <v>72743.582999999999</v>
      </c>
      <c r="AH795" s="21">
        <f t="shared" si="2595"/>
        <v>49492.467000000004</v>
      </c>
      <c r="AI795" s="21">
        <f t="shared" si="2596"/>
        <v>44412</v>
      </c>
      <c r="AJ795" s="21">
        <f>AJ802+AJ796</f>
        <v>0</v>
      </c>
      <c r="AK795" s="21">
        <f>AK802+AK796</f>
        <v>0</v>
      </c>
      <c r="AL795" s="21">
        <f>AL802+AL796</f>
        <v>0</v>
      </c>
      <c r="AM795" s="21">
        <f>AM802+AM796</f>
        <v>0</v>
      </c>
      <c r="AN795" s="21">
        <f>AN802+AN796</f>
        <v>0</v>
      </c>
      <c r="AO795" s="21">
        <f>AO802+AO796</f>
        <v>0</v>
      </c>
      <c r="AP795" s="21">
        <f>AP802+AP796</f>
        <v>0</v>
      </c>
      <c r="AQ795" s="21">
        <f>AQ802+AQ796</f>
        <v>0</v>
      </c>
      <c r="AR795" s="21">
        <f>AR802+AR796</f>
        <v>0</v>
      </c>
      <c r="AS795" s="21">
        <f t="shared" si="2585"/>
        <v>72743.582999999999</v>
      </c>
      <c r="AT795" s="21">
        <f t="shared" si="2586"/>
        <v>49492.467000000004</v>
      </c>
      <c r="AU795" s="21">
        <f t="shared" si="2587"/>
        <v>44412</v>
      </c>
      <c r="AV795" s="21">
        <f>AV802+AV796</f>
        <v>0</v>
      </c>
      <c r="AW795" s="21">
        <f>AW802+AW796</f>
        <v>0</v>
      </c>
      <c r="AX795" s="21">
        <f>AX802+AX796</f>
        <v>0</v>
      </c>
      <c r="AY795" s="21">
        <f t="shared" si="2588"/>
        <v>72743.582999999999</v>
      </c>
      <c r="AZ795" s="21">
        <f t="shared" si="2589"/>
        <v>49492.467000000004</v>
      </c>
      <c r="BA795" s="21">
        <f t="shared" si="2590"/>
        <v>44412</v>
      </c>
      <c r="BB795" s="21">
        <f>BB802+BB796</f>
        <v>0</v>
      </c>
      <c r="BC795" s="21">
        <f>BC802+BC796</f>
        <v>0</v>
      </c>
      <c r="BD795" s="21">
        <f>BD802+BD796</f>
        <v>0</v>
      </c>
      <c r="BE795" s="21">
        <f>BE802+BE796</f>
        <v>0</v>
      </c>
      <c r="BF795" s="21">
        <f>BF802+BF796</f>
        <v>0</v>
      </c>
      <c r="BG795" s="21">
        <f>BG802+BG796</f>
        <v>0</v>
      </c>
      <c r="BH795" s="21">
        <f>BH802+BH796</f>
        <v>0</v>
      </c>
      <c r="BI795" s="21">
        <f>BI802+BI796</f>
        <v>0</v>
      </c>
      <c r="BJ795" s="21">
        <f>BJ802+BJ796</f>
        <v>0</v>
      </c>
      <c r="BK795" s="21">
        <f>BK802+BK796</f>
        <v>0</v>
      </c>
      <c r="BL795" s="21">
        <f t="shared" si="2581"/>
        <v>72743.582999999999</v>
      </c>
      <c r="BM795" s="21">
        <f t="shared" si="2582"/>
        <v>49492.467000000004</v>
      </c>
      <c r="BN795" s="21">
        <f t="shared" si="2583"/>
        <v>44412</v>
      </c>
      <c r="BO795" s="21">
        <f>BO802+BO796</f>
        <v>0</v>
      </c>
      <c r="BP795" s="22"/>
      <c r="BQ795" s="18"/>
      <c r="BR795" s="18"/>
      <c r="BS795" s="18"/>
      <c r="BT795" s="18"/>
      <c r="BU795" s="18"/>
      <c r="BV795" s="18"/>
      <c r="BW795" s="18"/>
      <c r="BX795" s="18"/>
      <c r="BY795" s="18"/>
    </row>
    <row r="796" s="39" customFormat="1">
      <c r="A796" s="24" t="s">
        <v>491</v>
      </c>
      <c r="B796" s="24" t="s">
        <v>60</v>
      </c>
      <c r="C796" s="24" t="s">
        <v>325</v>
      </c>
      <c r="D796" s="24"/>
      <c r="E796" s="24"/>
      <c r="F796" s="25" t="s">
        <v>495</v>
      </c>
      <c r="G796" s="26">
        <f t="shared" ref="G796:G800" si="2752">G797</f>
        <v>843</v>
      </c>
      <c r="H796" s="26">
        <f t="shared" ref="H796:H800" si="2753">H797</f>
        <v>0</v>
      </c>
      <c r="I796" s="26">
        <f t="shared" ref="I796:I800" si="2754">I797</f>
        <v>0</v>
      </c>
      <c r="J796" s="26">
        <f t="shared" ref="J796:J800" si="2755">J797</f>
        <v>0</v>
      </c>
      <c r="K796" s="26">
        <f t="shared" ref="K796:K800" si="2756">K797</f>
        <v>0</v>
      </c>
      <c r="L796" s="26">
        <f t="shared" ref="L796:L800" si="2757">L797</f>
        <v>0</v>
      </c>
      <c r="M796" s="26">
        <f t="shared" si="2663"/>
        <v>843</v>
      </c>
      <c r="N796" s="26">
        <f t="shared" si="2664"/>
        <v>0</v>
      </c>
      <c r="O796" s="26">
        <f t="shared" si="2665"/>
        <v>0</v>
      </c>
      <c r="P796" s="26">
        <f t="shared" ref="P796:P800" si="2758">P797</f>
        <v>0</v>
      </c>
      <c r="Q796" s="26">
        <f t="shared" ref="Q796:Q800" si="2759">Q797</f>
        <v>0</v>
      </c>
      <c r="R796" s="26">
        <f t="shared" ref="R796:R800" si="2760">R797</f>
        <v>0</v>
      </c>
      <c r="S796" s="26">
        <f t="shared" ref="S796:S800" si="2761">S797</f>
        <v>0</v>
      </c>
      <c r="T796" s="26">
        <f t="shared" ref="T796:T800" si="2762">T797</f>
        <v>0</v>
      </c>
      <c r="U796" s="26">
        <f t="shared" ref="U796:U800" si="2763">U797</f>
        <v>0</v>
      </c>
      <c r="V796" s="26">
        <f t="shared" ref="V796:V800" si="2764">V797</f>
        <v>0</v>
      </c>
      <c r="W796" s="26">
        <f t="shared" ref="W796:W800" si="2765">W797</f>
        <v>0</v>
      </c>
      <c r="X796" s="26">
        <f t="shared" ref="X796:X800" si="2766">X797</f>
        <v>0</v>
      </c>
      <c r="Y796" s="26">
        <f t="shared" ref="Y796:Y800" si="2767">Y797</f>
        <v>0</v>
      </c>
      <c r="Z796" s="26">
        <f t="shared" ref="Z796:Z800" si="2768">Z797</f>
        <v>0</v>
      </c>
      <c r="AA796" s="26">
        <f t="shared" ref="AA796:AA800" si="2769">AA797</f>
        <v>0</v>
      </c>
      <c r="AB796" s="26">
        <f t="shared" ref="AB796:AB800" si="2770">AB797</f>
        <v>0</v>
      </c>
      <c r="AC796" s="26">
        <f t="shared" si="2591"/>
        <v>843</v>
      </c>
      <c r="AD796" s="26">
        <f t="shared" si="2592"/>
        <v>0</v>
      </c>
      <c r="AE796" s="26">
        <f t="shared" si="2593"/>
        <v>0</v>
      </c>
      <c r="AF796" s="26">
        <f t="shared" ref="AF796:AF800" si="2771">AF797</f>
        <v>0</v>
      </c>
      <c r="AG796" s="26">
        <f t="shared" si="2594"/>
        <v>843</v>
      </c>
      <c r="AH796" s="26">
        <f t="shared" si="2595"/>
        <v>0</v>
      </c>
      <c r="AI796" s="26">
        <f t="shared" si="2596"/>
        <v>0</v>
      </c>
      <c r="AJ796" s="26">
        <f t="shared" ref="AJ796:AJ800" si="2772">AJ797</f>
        <v>0</v>
      </c>
      <c r="AK796" s="26">
        <f t="shared" ref="AK796:AK800" si="2773">AK797</f>
        <v>0</v>
      </c>
      <c r="AL796" s="26">
        <f t="shared" ref="AL796:AL800" si="2774">AL797</f>
        <v>0</v>
      </c>
      <c r="AM796" s="26">
        <f t="shared" ref="AM796:AM800" si="2775">AM797</f>
        <v>0</v>
      </c>
      <c r="AN796" s="26">
        <f t="shared" ref="AN796:AN800" si="2776">AN797</f>
        <v>0</v>
      </c>
      <c r="AO796" s="26">
        <f t="shared" ref="AO796:AO800" si="2777">AO797</f>
        <v>0</v>
      </c>
      <c r="AP796" s="26">
        <f t="shared" ref="AP796:AP800" si="2778">AP797</f>
        <v>0</v>
      </c>
      <c r="AQ796" s="26">
        <f t="shared" ref="AQ796:AQ800" si="2779">AQ797</f>
        <v>0</v>
      </c>
      <c r="AR796" s="26">
        <f t="shared" ref="AR796:AR800" si="2780">AR797</f>
        <v>0</v>
      </c>
      <c r="AS796" s="26">
        <f t="shared" si="2585"/>
        <v>843</v>
      </c>
      <c r="AT796" s="26">
        <f t="shared" si="2586"/>
        <v>0</v>
      </c>
      <c r="AU796" s="26">
        <f t="shared" si="2587"/>
        <v>0</v>
      </c>
      <c r="AV796" s="26">
        <f t="shared" ref="AV796:AV800" si="2781">AV797</f>
        <v>0</v>
      </c>
      <c r="AW796" s="26">
        <f t="shared" ref="AW796:AW800" si="2782">AW797</f>
        <v>0</v>
      </c>
      <c r="AX796" s="26">
        <f t="shared" ref="AX796:AX800" si="2783">AX797</f>
        <v>0</v>
      </c>
      <c r="AY796" s="26">
        <f t="shared" si="2588"/>
        <v>843</v>
      </c>
      <c r="AZ796" s="26">
        <f t="shared" si="2589"/>
        <v>0</v>
      </c>
      <c r="BA796" s="26">
        <f t="shared" si="2590"/>
        <v>0</v>
      </c>
      <c r="BB796" s="26">
        <f t="shared" ref="BB796:BB800" si="2784">BB797</f>
        <v>0</v>
      </c>
      <c r="BC796" s="26">
        <f t="shared" ref="BC796:BC800" si="2785">BC797</f>
        <v>0</v>
      </c>
      <c r="BD796" s="26">
        <f t="shared" ref="BD796:BD800" si="2786">BD797</f>
        <v>0</v>
      </c>
      <c r="BE796" s="26">
        <f t="shared" ref="BE796:BE800" si="2787">BE797</f>
        <v>0</v>
      </c>
      <c r="BF796" s="26">
        <f t="shared" ref="BF796:BF800" si="2788">BF797</f>
        <v>0</v>
      </c>
      <c r="BG796" s="26">
        <f t="shared" ref="BG796:BG800" si="2789">BG797</f>
        <v>0</v>
      </c>
      <c r="BH796" s="26">
        <f t="shared" ref="BH796:BH800" si="2790">BH797</f>
        <v>0</v>
      </c>
      <c r="BI796" s="26">
        <f t="shared" ref="BI796:BI800" si="2791">BI797</f>
        <v>0</v>
      </c>
      <c r="BJ796" s="26">
        <f t="shared" ref="BJ796:BJ800" si="2792">BJ797</f>
        <v>0</v>
      </c>
      <c r="BK796" s="26">
        <f t="shared" ref="BK796:BK800" si="2793">BK797</f>
        <v>0</v>
      </c>
      <c r="BL796" s="26">
        <f t="shared" si="2581"/>
        <v>843</v>
      </c>
      <c r="BM796" s="26">
        <f t="shared" si="2582"/>
        <v>0</v>
      </c>
      <c r="BN796" s="26">
        <f t="shared" si="2583"/>
        <v>0</v>
      </c>
      <c r="BO796" s="26">
        <f t="shared" ref="BO796:BO800" si="2794">BO797</f>
        <v>0</v>
      </c>
      <c r="BP796" s="44"/>
      <c r="BQ796" s="39"/>
      <c r="BR796" s="39"/>
      <c r="BS796" s="39"/>
      <c r="BT796" s="39"/>
      <c r="BU796" s="39"/>
      <c r="BV796" s="39"/>
      <c r="BW796" s="39"/>
      <c r="BX796" s="39"/>
      <c r="BY796" s="39"/>
    </row>
    <row r="797" ht="31.5">
      <c r="A797" s="28" t="s">
        <v>491</v>
      </c>
      <c r="B797" s="28" t="s">
        <v>60</v>
      </c>
      <c r="C797" s="28" t="s">
        <v>325</v>
      </c>
      <c r="D797" s="28" t="s">
        <v>465</v>
      </c>
      <c r="E797" s="28"/>
      <c r="F797" s="29" t="s">
        <v>466</v>
      </c>
      <c r="G797" s="30">
        <f t="shared" si="2752"/>
        <v>843</v>
      </c>
      <c r="H797" s="30">
        <f t="shared" si="2753"/>
        <v>0</v>
      </c>
      <c r="I797" s="30">
        <f t="shared" si="2754"/>
        <v>0</v>
      </c>
      <c r="J797" s="30">
        <f t="shared" si="2755"/>
        <v>0</v>
      </c>
      <c r="K797" s="30">
        <f t="shared" si="2756"/>
        <v>0</v>
      </c>
      <c r="L797" s="30">
        <f t="shared" si="2757"/>
        <v>0</v>
      </c>
      <c r="M797" s="30">
        <f t="shared" si="2663"/>
        <v>843</v>
      </c>
      <c r="N797" s="30">
        <f t="shared" si="2664"/>
        <v>0</v>
      </c>
      <c r="O797" s="30">
        <f t="shared" si="2665"/>
        <v>0</v>
      </c>
      <c r="P797" s="30">
        <f t="shared" si="2758"/>
        <v>0</v>
      </c>
      <c r="Q797" s="30">
        <f t="shared" si="2759"/>
        <v>0</v>
      </c>
      <c r="R797" s="30">
        <f t="shared" si="2760"/>
        <v>0</v>
      </c>
      <c r="S797" s="30">
        <f t="shared" si="2761"/>
        <v>0</v>
      </c>
      <c r="T797" s="30">
        <f t="shared" si="2762"/>
        <v>0</v>
      </c>
      <c r="U797" s="30">
        <f t="shared" si="2763"/>
        <v>0</v>
      </c>
      <c r="V797" s="30">
        <f t="shared" si="2764"/>
        <v>0</v>
      </c>
      <c r="W797" s="30">
        <f t="shared" si="2765"/>
        <v>0</v>
      </c>
      <c r="X797" s="30">
        <f t="shared" si="2766"/>
        <v>0</v>
      </c>
      <c r="Y797" s="30">
        <f t="shared" si="2767"/>
        <v>0</v>
      </c>
      <c r="Z797" s="30">
        <f t="shared" si="2768"/>
        <v>0</v>
      </c>
      <c r="AA797" s="30">
        <f t="shared" si="2769"/>
        <v>0</v>
      </c>
      <c r="AB797" s="30">
        <f t="shared" si="2770"/>
        <v>0</v>
      </c>
      <c r="AC797" s="30">
        <f t="shared" si="2591"/>
        <v>843</v>
      </c>
      <c r="AD797" s="30">
        <f t="shared" si="2592"/>
        <v>0</v>
      </c>
      <c r="AE797" s="30">
        <f t="shared" si="2593"/>
        <v>0</v>
      </c>
      <c r="AF797" s="30">
        <f t="shared" si="2771"/>
        <v>0</v>
      </c>
      <c r="AG797" s="30">
        <f t="shared" si="2594"/>
        <v>843</v>
      </c>
      <c r="AH797" s="30">
        <f t="shared" si="2595"/>
        <v>0</v>
      </c>
      <c r="AI797" s="30">
        <f t="shared" si="2596"/>
        <v>0</v>
      </c>
      <c r="AJ797" s="30">
        <f t="shared" si="2772"/>
        <v>0</v>
      </c>
      <c r="AK797" s="30">
        <f t="shared" si="2773"/>
        <v>0</v>
      </c>
      <c r="AL797" s="30">
        <f t="shared" si="2774"/>
        <v>0</v>
      </c>
      <c r="AM797" s="30">
        <f t="shared" si="2775"/>
        <v>0</v>
      </c>
      <c r="AN797" s="30">
        <f t="shared" si="2776"/>
        <v>0</v>
      </c>
      <c r="AO797" s="30">
        <f t="shared" si="2777"/>
        <v>0</v>
      </c>
      <c r="AP797" s="30">
        <f t="shared" si="2778"/>
        <v>0</v>
      </c>
      <c r="AQ797" s="30">
        <f t="shared" si="2779"/>
        <v>0</v>
      </c>
      <c r="AR797" s="30">
        <f t="shared" si="2780"/>
        <v>0</v>
      </c>
      <c r="AS797" s="30">
        <f t="shared" si="2585"/>
        <v>843</v>
      </c>
      <c r="AT797" s="30">
        <f t="shared" si="2586"/>
        <v>0</v>
      </c>
      <c r="AU797" s="30">
        <f t="shared" si="2587"/>
        <v>0</v>
      </c>
      <c r="AV797" s="30">
        <f t="shared" si="2781"/>
        <v>0</v>
      </c>
      <c r="AW797" s="30">
        <f t="shared" si="2782"/>
        <v>0</v>
      </c>
      <c r="AX797" s="30">
        <f t="shared" si="2783"/>
        <v>0</v>
      </c>
      <c r="AY797" s="30">
        <f t="shared" si="2588"/>
        <v>843</v>
      </c>
      <c r="AZ797" s="30">
        <f t="shared" si="2589"/>
        <v>0</v>
      </c>
      <c r="BA797" s="30">
        <f t="shared" si="2590"/>
        <v>0</v>
      </c>
      <c r="BB797" s="30">
        <f t="shared" si="2784"/>
        <v>0</v>
      </c>
      <c r="BC797" s="30">
        <f t="shared" si="2785"/>
        <v>0</v>
      </c>
      <c r="BD797" s="30">
        <f t="shared" si="2786"/>
        <v>0</v>
      </c>
      <c r="BE797" s="30">
        <f t="shared" si="2787"/>
        <v>0</v>
      </c>
      <c r="BF797" s="30">
        <f t="shared" si="2788"/>
        <v>0</v>
      </c>
      <c r="BG797" s="30">
        <f t="shared" si="2789"/>
        <v>0</v>
      </c>
      <c r="BH797" s="30">
        <f t="shared" si="2790"/>
        <v>0</v>
      </c>
      <c r="BI797" s="30">
        <f t="shared" si="2791"/>
        <v>0</v>
      </c>
      <c r="BJ797" s="30">
        <f t="shared" si="2792"/>
        <v>0</v>
      </c>
      <c r="BK797" s="30">
        <f t="shared" si="2793"/>
        <v>0</v>
      </c>
      <c r="BL797" s="30">
        <f t="shared" si="2581"/>
        <v>843</v>
      </c>
      <c r="BM797" s="30">
        <f t="shared" si="2582"/>
        <v>0</v>
      </c>
      <c r="BN797" s="30">
        <f t="shared" si="2583"/>
        <v>0</v>
      </c>
      <c r="BO797" s="30">
        <f t="shared" si="2794"/>
        <v>0</v>
      </c>
      <c r="BP797" s="31"/>
      <c r="BQ797" s="1"/>
      <c r="BR797" s="1"/>
      <c r="BS797" s="1"/>
      <c r="BT797" s="1"/>
      <c r="BU797" s="1"/>
      <c r="BV797" s="1"/>
      <c r="BW797" s="1"/>
      <c r="BX797" s="1"/>
      <c r="BY797" s="1"/>
    </row>
    <row r="798">
      <c r="A798" s="28" t="s">
        <v>491</v>
      </c>
      <c r="B798" s="28" t="s">
        <v>60</v>
      </c>
      <c r="C798" s="28" t="s">
        <v>325</v>
      </c>
      <c r="D798" s="28" t="s">
        <v>478</v>
      </c>
      <c r="E798" s="28"/>
      <c r="F798" s="29" t="s">
        <v>33</v>
      </c>
      <c r="G798" s="30">
        <f t="shared" si="2752"/>
        <v>843</v>
      </c>
      <c r="H798" s="30">
        <f t="shared" si="2753"/>
        <v>0</v>
      </c>
      <c r="I798" s="30">
        <f t="shared" si="2754"/>
        <v>0</v>
      </c>
      <c r="J798" s="30">
        <f t="shared" si="2755"/>
        <v>0</v>
      </c>
      <c r="K798" s="30">
        <f t="shared" si="2756"/>
        <v>0</v>
      </c>
      <c r="L798" s="30">
        <f t="shared" si="2757"/>
        <v>0</v>
      </c>
      <c r="M798" s="30">
        <f t="shared" si="2663"/>
        <v>843</v>
      </c>
      <c r="N798" s="30">
        <f t="shared" si="2664"/>
        <v>0</v>
      </c>
      <c r="O798" s="30">
        <f t="shared" si="2665"/>
        <v>0</v>
      </c>
      <c r="P798" s="30">
        <f t="shared" si="2758"/>
        <v>0</v>
      </c>
      <c r="Q798" s="30">
        <f t="shared" si="2759"/>
        <v>0</v>
      </c>
      <c r="R798" s="30">
        <f t="shared" si="2760"/>
        <v>0</v>
      </c>
      <c r="S798" s="30">
        <f t="shared" si="2761"/>
        <v>0</v>
      </c>
      <c r="T798" s="30">
        <f t="shared" si="2762"/>
        <v>0</v>
      </c>
      <c r="U798" s="30">
        <f t="shared" si="2763"/>
        <v>0</v>
      </c>
      <c r="V798" s="30">
        <f t="shared" si="2764"/>
        <v>0</v>
      </c>
      <c r="W798" s="30">
        <f t="shared" si="2765"/>
        <v>0</v>
      </c>
      <c r="X798" s="30">
        <f t="shared" si="2766"/>
        <v>0</v>
      </c>
      <c r="Y798" s="30">
        <f t="shared" si="2767"/>
        <v>0</v>
      </c>
      <c r="Z798" s="30">
        <f t="shared" si="2768"/>
        <v>0</v>
      </c>
      <c r="AA798" s="30">
        <f t="shared" si="2769"/>
        <v>0</v>
      </c>
      <c r="AB798" s="30">
        <f t="shared" si="2770"/>
        <v>0</v>
      </c>
      <c r="AC798" s="30">
        <f t="shared" si="2591"/>
        <v>843</v>
      </c>
      <c r="AD798" s="30">
        <f t="shared" si="2592"/>
        <v>0</v>
      </c>
      <c r="AE798" s="30">
        <f t="shared" si="2593"/>
        <v>0</v>
      </c>
      <c r="AF798" s="30">
        <f t="shared" si="2771"/>
        <v>0</v>
      </c>
      <c r="AG798" s="30">
        <f t="shared" si="2594"/>
        <v>843</v>
      </c>
      <c r="AH798" s="30">
        <f t="shared" si="2595"/>
        <v>0</v>
      </c>
      <c r="AI798" s="30">
        <f t="shared" si="2596"/>
        <v>0</v>
      </c>
      <c r="AJ798" s="30">
        <f t="shared" si="2772"/>
        <v>0</v>
      </c>
      <c r="AK798" s="30">
        <f t="shared" si="2773"/>
        <v>0</v>
      </c>
      <c r="AL798" s="30">
        <f t="shared" si="2774"/>
        <v>0</v>
      </c>
      <c r="AM798" s="30">
        <f t="shared" si="2775"/>
        <v>0</v>
      </c>
      <c r="AN798" s="30">
        <f t="shared" si="2776"/>
        <v>0</v>
      </c>
      <c r="AO798" s="30">
        <f t="shared" si="2777"/>
        <v>0</v>
      </c>
      <c r="AP798" s="30">
        <f t="shared" si="2778"/>
        <v>0</v>
      </c>
      <c r="AQ798" s="30">
        <f t="shared" si="2779"/>
        <v>0</v>
      </c>
      <c r="AR798" s="30">
        <f t="shared" si="2780"/>
        <v>0</v>
      </c>
      <c r="AS798" s="30">
        <f t="shared" si="2585"/>
        <v>843</v>
      </c>
      <c r="AT798" s="30">
        <f t="shared" si="2586"/>
        <v>0</v>
      </c>
      <c r="AU798" s="30">
        <f t="shared" si="2587"/>
        <v>0</v>
      </c>
      <c r="AV798" s="30">
        <f t="shared" si="2781"/>
        <v>0</v>
      </c>
      <c r="AW798" s="30">
        <f t="shared" si="2782"/>
        <v>0</v>
      </c>
      <c r="AX798" s="30">
        <f t="shared" si="2783"/>
        <v>0</v>
      </c>
      <c r="AY798" s="30">
        <f t="shared" si="2588"/>
        <v>843</v>
      </c>
      <c r="AZ798" s="30">
        <f t="shared" si="2589"/>
        <v>0</v>
      </c>
      <c r="BA798" s="30">
        <f t="shared" si="2590"/>
        <v>0</v>
      </c>
      <c r="BB798" s="30">
        <f t="shared" si="2784"/>
        <v>0</v>
      </c>
      <c r="BC798" s="30">
        <f t="shared" si="2785"/>
        <v>0</v>
      </c>
      <c r="BD798" s="30">
        <f t="shared" si="2786"/>
        <v>0</v>
      </c>
      <c r="BE798" s="30">
        <f t="shared" si="2787"/>
        <v>0</v>
      </c>
      <c r="BF798" s="30">
        <f t="shared" si="2788"/>
        <v>0</v>
      </c>
      <c r="BG798" s="30">
        <f t="shared" si="2789"/>
        <v>0</v>
      </c>
      <c r="BH798" s="30">
        <f t="shared" si="2790"/>
        <v>0</v>
      </c>
      <c r="BI798" s="30">
        <f t="shared" si="2791"/>
        <v>0</v>
      </c>
      <c r="BJ798" s="30">
        <f t="shared" si="2792"/>
        <v>0</v>
      </c>
      <c r="BK798" s="30">
        <f t="shared" si="2793"/>
        <v>0</v>
      </c>
      <c r="BL798" s="30">
        <f t="shared" si="2581"/>
        <v>843</v>
      </c>
      <c r="BM798" s="30">
        <f t="shared" si="2582"/>
        <v>0</v>
      </c>
      <c r="BN798" s="30">
        <f t="shared" si="2583"/>
        <v>0</v>
      </c>
      <c r="BO798" s="30">
        <f t="shared" si="2794"/>
        <v>0</v>
      </c>
      <c r="BP798" s="31"/>
      <c r="BQ798" s="1"/>
      <c r="BR798" s="1"/>
      <c r="BS798" s="1"/>
      <c r="BT798" s="1"/>
      <c r="BU798" s="1"/>
      <c r="BV798" s="1"/>
      <c r="BW798" s="1"/>
      <c r="BX798" s="1"/>
      <c r="BY798" s="1"/>
    </row>
    <row r="799" ht="31.5">
      <c r="A799" s="28" t="s">
        <v>491</v>
      </c>
      <c r="B799" s="28" t="s">
        <v>60</v>
      </c>
      <c r="C799" s="28" t="s">
        <v>325</v>
      </c>
      <c r="D799" s="28" t="s">
        <v>496</v>
      </c>
      <c r="E799" s="28"/>
      <c r="F799" s="29" t="s">
        <v>497</v>
      </c>
      <c r="G799" s="30">
        <f t="shared" si="2752"/>
        <v>843</v>
      </c>
      <c r="H799" s="30">
        <f t="shared" si="2753"/>
        <v>0</v>
      </c>
      <c r="I799" s="30">
        <f t="shared" si="2754"/>
        <v>0</v>
      </c>
      <c r="J799" s="30">
        <f t="shared" si="2755"/>
        <v>0</v>
      </c>
      <c r="K799" s="30">
        <f t="shared" si="2756"/>
        <v>0</v>
      </c>
      <c r="L799" s="30">
        <f t="shared" si="2757"/>
        <v>0</v>
      </c>
      <c r="M799" s="30">
        <f t="shared" si="2663"/>
        <v>843</v>
      </c>
      <c r="N799" s="30">
        <f t="shared" si="2664"/>
        <v>0</v>
      </c>
      <c r="O799" s="30">
        <f t="shared" si="2665"/>
        <v>0</v>
      </c>
      <c r="P799" s="30">
        <f t="shared" si="2758"/>
        <v>0</v>
      </c>
      <c r="Q799" s="30">
        <f t="shared" si="2759"/>
        <v>0</v>
      </c>
      <c r="R799" s="30">
        <f t="shared" si="2760"/>
        <v>0</v>
      </c>
      <c r="S799" s="30">
        <f t="shared" si="2761"/>
        <v>0</v>
      </c>
      <c r="T799" s="30">
        <f t="shared" si="2762"/>
        <v>0</v>
      </c>
      <c r="U799" s="30">
        <f t="shared" si="2763"/>
        <v>0</v>
      </c>
      <c r="V799" s="30">
        <f t="shared" si="2764"/>
        <v>0</v>
      </c>
      <c r="W799" s="30">
        <f t="shared" si="2765"/>
        <v>0</v>
      </c>
      <c r="X799" s="30">
        <f t="shared" si="2766"/>
        <v>0</v>
      </c>
      <c r="Y799" s="30">
        <f t="shared" si="2767"/>
        <v>0</v>
      </c>
      <c r="Z799" s="30">
        <f t="shared" si="2768"/>
        <v>0</v>
      </c>
      <c r="AA799" s="30">
        <f t="shared" si="2769"/>
        <v>0</v>
      </c>
      <c r="AB799" s="30">
        <f t="shared" si="2770"/>
        <v>0</v>
      </c>
      <c r="AC799" s="30">
        <f t="shared" si="2591"/>
        <v>843</v>
      </c>
      <c r="AD799" s="30">
        <f t="shared" si="2592"/>
        <v>0</v>
      </c>
      <c r="AE799" s="30">
        <f t="shared" si="2593"/>
        <v>0</v>
      </c>
      <c r="AF799" s="30">
        <f t="shared" si="2771"/>
        <v>0</v>
      </c>
      <c r="AG799" s="30">
        <f t="shared" si="2594"/>
        <v>843</v>
      </c>
      <c r="AH799" s="30">
        <f t="shared" si="2595"/>
        <v>0</v>
      </c>
      <c r="AI799" s="30">
        <f t="shared" si="2596"/>
        <v>0</v>
      </c>
      <c r="AJ799" s="30">
        <f t="shared" si="2772"/>
        <v>0</v>
      </c>
      <c r="AK799" s="30">
        <f t="shared" si="2773"/>
        <v>0</v>
      </c>
      <c r="AL799" s="30">
        <f t="shared" si="2774"/>
        <v>0</v>
      </c>
      <c r="AM799" s="30">
        <f t="shared" si="2775"/>
        <v>0</v>
      </c>
      <c r="AN799" s="30">
        <f t="shared" si="2776"/>
        <v>0</v>
      </c>
      <c r="AO799" s="30">
        <f t="shared" si="2777"/>
        <v>0</v>
      </c>
      <c r="AP799" s="30">
        <f t="shared" si="2778"/>
        <v>0</v>
      </c>
      <c r="AQ799" s="30">
        <f t="shared" si="2779"/>
        <v>0</v>
      </c>
      <c r="AR799" s="30">
        <f t="shared" si="2780"/>
        <v>0</v>
      </c>
      <c r="AS799" s="30">
        <f t="shared" si="2585"/>
        <v>843</v>
      </c>
      <c r="AT799" s="30">
        <f t="shared" si="2586"/>
        <v>0</v>
      </c>
      <c r="AU799" s="30">
        <f t="shared" si="2587"/>
        <v>0</v>
      </c>
      <c r="AV799" s="30">
        <f t="shared" si="2781"/>
        <v>0</v>
      </c>
      <c r="AW799" s="30">
        <f t="shared" si="2782"/>
        <v>0</v>
      </c>
      <c r="AX799" s="30">
        <f t="shared" si="2783"/>
        <v>0</v>
      </c>
      <c r="AY799" s="30">
        <f t="shared" si="2588"/>
        <v>843</v>
      </c>
      <c r="AZ799" s="30">
        <f t="shared" si="2589"/>
        <v>0</v>
      </c>
      <c r="BA799" s="30">
        <f t="shared" si="2590"/>
        <v>0</v>
      </c>
      <c r="BB799" s="30">
        <f t="shared" si="2784"/>
        <v>0</v>
      </c>
      <c r="BC799" s="30">
        <f t="shared" si="2785"/>
        <v>0</v>
      </c>
      <c r="BD799" s="30">
        <f t="shared" si="2786"/>
        <v>0</v>
      </c>
      <c r="BE799" s="30">
        <f t="shared" si="2787"/>
        <v>0</v>
      </c>
      <c r="BF799" s="30">
        <f t="shared" si="2788"/>
        <v>0</v>
      </c>
      <c r="BG799" s="30">
        <f t="shared" si="2789"/>
        <v>0</v>
      </c>
      <c r="BH799" s="30">
        <f t="shared" si="2790"/>
        <v>0</v>
      </c>
      <c r="BI799" s="30">
        <f t="shared" si="2791"/>
        <v>0</v>
      </c>
      <c r="BJ799" s="30">
        <f t="shared" si="2792"/>
        <v>0</v>
      </c>
      <c r="BK799" s="30">
        <f t="shared" si="2793"/>
        <v>0</v>
      </c>
      <c r="BL799" s="30">
        <f t="shared" si="2581"/>
        <v>843</v>
      </c>
      <c r="BM799" s="30">
        <f t="shared" si="2582"/>
        <v>0</v>
      </c>
      <c r="BN799" s="30">
        <f t="shared" si="2583"/>
        <v>0</v>
      </c>
      <c r="BO799" s="30">
        <f t="shared" si="2794"/>
        <v>0</v>
      </c>
      <c r="BP799" s="31"/>
      <c r="BQ799" s="1"/>
      <c r="BR799" s="1"/>
      <c r="BS799" s="1"/>
      <c r="BT799" s="1"/>
      <c r="BU799" s="1"/>
      <c r="BV799" s="1"/>
      <c r="BW799" s="1"/>
      <c r="BX799" s="1"/>
      <c r="BY799" s="1"/>
    </row>
    <row r="800" ht="31.5">
      <c r="A800" s="28" t="s">
        <v>491</v>
      </c>
      <c r="B800" s="28" t="s">
        <v>60</v>
      </c>
      <c r="C800" s="28" t="s">
        <v>325</v>
      </c>
      <c r="D800" s="28" t="s">
        <v>498</v>
      </c>
      <c r="E800" s="28"/>
      <c r="F800" s="29" t="s">
        <v>499</v>
      </c>
      <c r="G800" s="30">
        <f t="shared" si="2752"/>
        <v>843</v>
      </c>
      <c r="H800" s="30">
        <f t="shared" si="2753"/>
        <v>0</v>
      </c>
      <c r="I800" s="30">
        <f t="shared" si="2754"/>
        <v>0</v>
      </c>
      <c r="J800" s="30">
        <f t="shared" si="2755"/>
        <v>0</v>
      </c>
      <c r="K800" s="30">
        <f t="shared" si="2756"/>
        <v>0</v>
      </c>
      <c r="L800" s="30">
        <f t="shared" si="2757"/>
        <v>0</v>
      </c>
      <c r="M800" s="30">
        <f t="shared" si="2663"/>
        <v>843</v>
      </c>
      <c r="N800" s="30">
        <f t="shared" si="2664"/>
        <v>0</v>
      </c>
      <c r="O800" s="30">
        <f t="shared" si="2665"/>
        <v>0</v>
      </c>
      <c r="P800" s="30">
        <f t="shared" si="2758"/>
        <v>0</v>
      </c>
      <c r="Q800" s="30">
        <f t="shared" si="2759"/>
        <v>0</v>
      </c>
      <c r="R800" s="30">
        <f t="shared" si="2760"/>
        <v>0</v>
      </c>
      <c r="S800" s="30">
        <f t="shared" si="2761"/>
        <v>0</v>
      </c>
      <c r="T800" s="30">
        <f t="shared" si="2762"/>
        <v>0</v>
      </c>
      <c r="U800" s="30">
        <f t="shared" si="2763"/>
        <v>0</v>
      </c>
      <c r="V800" s="30">
        <f t="shared" si="2764"/>
        <v>0</v>
      </c>
      <c r="W800" s="30">
        <f t="shared" si="2765"/>
        <v>0</v>
      </c>
      <c r="X800" s="30">
        <f t="shared" si="2766"/>
        <v>0</v>
      </c>
      <c r="Y800" s="30">
        <f t="shared" si="2767"/>
        <v>0</v>
      </c>
      <c r="Z800" s="30">
        <f t="shared" si="2768"/>
        <v>0</v>
      </c>
      <c r="AA800" s="30">
        <f t="shared" si="2769"/>
        <v>0</v>
      </c>
      <c r="AB800" s="30">
        <f t="shared" si="2770"/>
        <v>0</v>
      </c>
      <c r="AC800" s="30">
        <f t="shared" si="2591"/>
        <v>843</v>
      </c>
      <c r="AD800" s="30">
        <f t="shared" si="2592"/>
        <v>0</v>
      </c>
      <c r="AE800" s="30">
        <f t="shared" si="2593"/>
        <v>0</v>
      </c>
      <c r="AF800" s="30">
        <f t="shared" si="2771"/>
        <v>0</v>
      </c>
      <c r="AG800" s="30">
        <f t="shared" si="2594"/>
        <v>843</v>
      </c>
      <c r="AH800" s="30">
        <f t="shared" si="2595"/>
        <v>0</v>
      </c>
      <c r="AI800" s="30">
        <f t="shared" si="2596"/>
        <v>0</v>
      </c>
      <c r="AJ800" s="30">
        <f t="shared" si="2772"/>
        <v>0</v>
      </c>
      <c r="AK800" s="30">
        <f t="shared" si="2773"/>
        <v>0</v>
      </c>
      <c r="AL800" s="30">
        <f t="shared" si="2774"/>
        <v>0</v>
      </c>
      <c r="AM800" s="30">
        <f t="shared" si="2775"/>
        <v>0</v>
      </c>
      <c r="AN800" s="30">
        <f t="shared" si="2776"/>
        <v>0</v>
      </c>
      <c r="AO800" s="30">
        <f t="shared" si="2777"/>
        <v>0</v>
      </c>
      <c r="AP800" s="30">
        <f t="shared" si="2778"/>
        <v>0</v>
      </c>
      <c r="AQ800" s="30">
        <f t="shared" si="2779"/>
        <v>0</v>
      </c>
      <c r="AR800" s="30">
        <f t="shared" si="2780"/>
        <v>0</v>
      </c>
      <c r="AS800" s="30">
        <f t="shared" si="2585"/>
        <v>843</v>
      </c>
      <c r="AT800" s="30">
        <f t="shared" si="2586"/>
        <v>0</v>
      </c>
      <c r="AU800" s="30">
        <f t="shared" si="2587"/>
        <v>0</v>
      </c>
      <c r="AV800" s="30">
        <f t="shared" si="2781"/>
        <v>0</v>
      </c>
      <c r="AW800" s="30">
        <f t="shared" si="2782"/>
        <v>0</v>
      </c>
      <c r="AX800" s="30">
        <f t="shared" si="2783"/>
        <v>0</v>
      </c>
      <c r="AY800" s="30">
        <f t="shared" si="2588"/>
        <v>843</v>
      </c>
      <c r="AZ800" s="30">
        <f t="shared" si="2589"/>
        <v>0</v>
      </c>
      <c r="BA800" s="30">
        <f t="shared" si="2590"/>
        <v>0</v>
      </c>
      <c r="BB800" s="30">
        <f t="shared" si="2784"/>
        <v>0</v>
      </c>
      <c r="BC800" s="30">
        <f t="shared" si="2785"/>
        <v>0</v>
      </c>
      <c r="BD800" s="30">
        <f t="shared" si="2786"/>
        <v>0</v>
      </c>
      <c r="BE800" s="30">
        <f t="shared" si="2787"/>
        <v>0</v>
      </c>
      <c r="BF800" s="30">
        <f t="shared" si="2788"/>
        <v>0</v>
      </c>
      <c r="BG800" s="30">
        <f t="shared" si="2789"/>
        <v>0</v>
      </c>
      <c r="BH800" s="30">
        <f t="shared" si="2790"/>
        <v>0</v>
      </c>
      <c r="BI800" s="30">
        <f t="shared" si="2791"/>
        <v>0</v>
      </c>
      <c r="BJ800" s="30">
        <f t="shared" si="2792"/>
        <v>0</v>
      </c>
      <c r="BK800" s="30">
        <f t="shared" si="2793"/>
        <v>0</v>
      </c>
      <c r="BL800" s="30">
        <f t="shared" si="2581"/>
        <v>843</v>
      </c>
      <c r="BM800" s="30">
        <f t="shared" si="2582"/>
        <v>0</v>
      </c>
      <c r="BN800" s="30">
        <f t="shared" si="2583"/>
        <v>0</v>
      </c>
      <c r="BO800" s="30">
        <f t="shared" si="2794"/>
        <v>0</v>
      </c>
      <c r="BP800" s="31"/>
      <c r="BQ800" s="1"/>
      <c r="BR800" s="1"/>
      <c r="BS800" s="1"/>
      <c r="BT800" s="1"/>
      <c r="BU800" s="1"/>
      <c r="BV800" s="1"/>
      <c r="BW800" s="1"/>
      <c r="BX800" s="1"/>
      <c r="BY800" s="1"/>
    </row>
    <row r="801" ht="31.5">
      <c r="A801" s="28" t="s">
        <v>491</v>
      </c>
      <c r="B801" s="28" t="s">
        <v>60</v>
      </c>
      <c r="C801" s="28" t="s">
        <v>325</v>
      </c>
      <c r="D801" s="28" t="s">
        <v>498</v>
      </c>
      <c r="E801" s="28" t="s">
        <v>38</v>
      </c>
      <c r="F801" s="29" t="s">
        <v>39</v>
      </c>
      <c r="G801" s="30">
        <v>843</v>
      </c>
      <c r="H801" s="30"/>
      <c r="I801" s="30"/>
      <c r="J801" s="30"/>
      <c r="K801" s="30"/>
      <c r="L801" s="30"/>
      <c r="M801" s="30">
        <f t="shared" si="2663"/>
        <v>843</v>
      </c>
      <c r="N801" s="30">
        <f t="shared" si="2664"/>
        <v>0</v>
      </c>
      <c r="O801" s="30">
        <f t="shared" si="2665"/>
        <v>0</v>
      </c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>
        <f t="shared" si="2591"/>
        <v>843</v>
      </c>
      <c r="AD801" s="30">
        <f t="shared" si="2592"/>
        <v>0</v>
      </c>
      <c r="AE801" s="30">
        <f t="shared" si="2593"/>
        <v>0</v>
      </c>
      <c r="AF801" s="30"/>
      <c r="AG801" s="30">
        <f t="shared" si="2594"/>
        <v>843</v>
      </c>
      <c r="AH801" s="30">
        <f t="shared" si="2595"/>
        <v>0</v>
      </c>
      <c r="AI801" s="30">
        <f t="shared" si="2596"/>
        <v>0</v>
      </c>
      <c r="AJ801" s="30"/>
      <c r="AK801" s="30"/>
      <c r="AL801" s="30"/>
      <c r="AM801" s="30"/>
      <c r="AN801" s="30"/>
      <c r="AO801" s="30"/>
      <c r="AP801" s="30"/>
      <c r="AQ801" s="30"/>
      <c r="AR801" s="30"/>
      <c r="AS801" s="30">
        <f t="shared" si="2585"/>
        <v>843</v>
      </c>
      <c r="AT801" s="30">
        <f t="shared" si="2586"/>
        <v>0</v>
      </c>
      <c r="AU801" s="30">
        <f t="shared" si="2587"/>
        <v>0</v>
      </c>
      <c r="AV801" s="30"/>
      <c r="AW801" s="30"/>
      <c r="AX801" s="30"/>
      <c r="AY801" s="30">
        <f t="shared" si="2588"/>
        <v>843</v>
      </c>
      <c r="AZ801" s="30">
        <f t="shared" si="2589"/>
        <v>0</v>
      </c>
      <c r="BA801" s="30">
        <f t="shared" si="2590"/>
        <v>0</v>
      </c>
      <c r="BB801" s="30"/>
      <c r="BC801" s="30"/>
      <c r="BD801" s="30"/>
      <c r="BE801" s="30"/>
      <c r="BF801" s="30"/>
      <c r="BG801" s="30"/>
      <c r="BH801" s="30"/>
      <c r="BI801" s="30"/>
      <c r="BJ801" s="30"/>
      <c r="BK801" s="30"/>
      <c r="BL801" s="30">
        <f t="shared" si="2581"/>
        <v>843</v>
      </c>
      <c r="BM801" s="30">
        <f t="shared" si="2582"/>
        <v>0</v>
      </c>
      <c r="BN801" s="30">
        <f t="shared" si="2583"/>
        <v>0</v>
      </c>
      <c r="BO801" s="30"/>
      <c r="BP801" s="31"/>
      <c r="BQ801" s="1"/>
      <c r="BR801" s="1"/>
      <c r="BS801" s="1"/>
      <c r="BT801" s="1"/>
      <c r="BU801" s="1"/>
      <c r="BV801" s="1"/>
      <c r="BW801" s="1"/>
      <c r="BX801" s="1"/>
      <c r="BY801" s="1"/>
    </row>
    <row r="802" s="23" customFormat="1">
      <c r="A802" s="24" t="s">
        <v>491</v>
      </c>
      <c r="B802" s="24" t="s">
        <v>60</v>
      </c>
      <c r="C802" s="24" t="s">
        <v>62</v>
      </c>
      <c r="D802" s="24"/>
      <c r="E802" s="24"/>
      <c r="F802" s="25" t="s">
        <v>63</v>
      </c>
      <c r="G802" s="26">
        <f>G803+G808+G820</f>
        <v>63444.900000000001</v>
      </c>
      <c r="H802" s="26">
        <f>H803+H808+H820</f>
        <v>42239.700000000004</v>
      </c>
      <c r="I802" s="26">
        <f>I803+I808+I820</f>
        <v>42424.900000000001</v>
      </c>
      <c r="J802" s="26">
        <f>J803+J808+J820</f>
        <v>0</v>
      </c>
      <c r="K802" s="26">
        <f>K803+K808+K820</f>
        <v>0</v>
      </c>
      <c r="L802" s="26">
        <f>L803+L808+L820</f>
        <v>0</v>
      </c>
      <c r="M802" s="26">
        <f t="shared" si="2663"/>
        <v>63444.900000000001</v>
      </c>
      <c r="N802" s="26">
        <f t="shared" si="2664"/>
        <v>42239.700000000004</v>
      </c>
      <c r="O802" s="26">
        <f t="shared" si="2665"/>
        <v>42424.900000000001</v>
      </c>
      <c r="P802" s="26">
        <f>P803+P808+P820</f>
        <v>0</v>
      </c>
      <c r="Q802" s="26">
        <f>Q803+Q808+Q820</f>
        <v>0</v>
      </c>
      <c r="R802" s="26">
        <f>R803+R808+R820</f>
        <v>8455.6830000000009</v>
      </c>
      <c r="S802" s="26">
        <f>S803+S808+S820</f>
        <v>0</v>
      </c>
      <c r="T802" s="26">
        <f>T803+T808+T820</f>
        <v>0</v>
      </c>
      <c r="U802" s="26">
        <f>U803+U808+U820</f>
        <v>0</v>
      </c>
      <c r="V802" s="26">
        <f>V803+V808+V820</f>
        <v>7252.7669999999998</v>
      </c>
      <c r="W802" s="26">
        <f>W803+W808+W820</f>
        <v>0</v>
      </c>
      <c r="X802" s="26">
        <f>X803+X808+X820</f>
        <v>0</v>
      </c>
      <c r="Y802" s="26">
        <f>Y803+Y808+Y820</f>
        <v>0</v>
      </c>
      <c r="Z802" s="26">
        <f>Z803+Z808+Z820</f>
        <v>1987.0999999999999</v>
      </c>
      <c r="AA802" s="26">
        <f>AA803+AA808+AA820</f>
        <v>0</v>
      </c>
      <c r="AB802" s="26">
        <f>AB803+AB808+AB820</f>
        <v>0</v>
      </c>
      <c r="AC802" s="26">
        <f t="shared" si="2591"/>
        <v>71900.582999999999</v>
      </c>
      <c r="AD802" s="26">
        <f t="shared" si="2592"/>
        <v>49492.467000000004</v>
      </c>
      <c r="AE802" s="26">
        <f t="shared" si="2593"/>
        <v>44412</v>
      </c>
      <c r="AF802" s="26">
        <f>AF803+AF808+AF820</f>
        <v>0</v>
      </c>
      <c r="AG802" s="26">
        <f t="shared" si="2594"/>
        <v>71900.582999999999</v>
      </c>
      <c r="AH802" s="26">
        <f t="shared" si="2595"/>
        <v>49492.467000000004</v>
      </c>
      <c r="AI802" s="26">
        <f t="shared" si="2596"/>
        <v>44412</v>
      </c>
      <c r="AJ802" s="26">
        <f>AJ803+AJ808+AJ820</f>
        <v>0</v>
      </c>
      <c r="AK802" s="26">
        <f>AK803+AK808+AK820</f>
        <v>0</v>
      </c>
      <c r="AL802" s="26">
        <f>AL803+AL808+AL820</f>
        <v>0</v>
      </c>
      <c r="AM802" s="26">
        <f>AM803+AM808+AM820</f>
        <v>0</v>
      </c>
      <c r="AN802" s="26">
        <f>AN803+AN808+AN820</f>
        <v>0</v>
      </c>
      <c r="AO802" s="26">
        <f>AO803+AO808+AO820</f>
        <v>0</v>
      </c>
      <c r="AP802" s="26">
        <f>AP803+AP808+AP820</f>
        <v>0</v>
      </c>
      <c r="AQ802" s="26">
        <f>AQ803+AQ808+AQ820</f>
        <v>0</v>
      </c>
      <c r="AR802" s="26">
        <f>AR803+AR808+AR820</f>
        <v>0</v>
      </c>
      <c r="AS802" s="26">
        <f t="shared" si="2585"/>
        <v>71900.582999999999</v>
      </c>
      <c r="AT802" s="26">
        <f t="shared" si="2586"/>
        <v>49492.467000000004</v>
      </c>
      <c r="AU802" s="26">
        <f t="shared" si="2587"/>
        <v>44412</v>
      </c>
      <c r="AV802" s="26">
        <f>AV803+AV808+AV820</f>
        <v>0</v>
      </c>
      <c r="AW802" s="26">
        <f>AW803+AW808+AW820</f>
        <v>0</v>
      </c>
      <c r="AX802" s="26">
        <f>AX803+AX808+AX820</f>
        <v>0</v>
      </c>
      <c r="AY802" s="26">
        <f t="shared" si="2588"/>
        <v>71900.582999999999</v>
      </c>
      <c r="AZ802" s="26">
        <f t="shared" si="2589"/>
        <v>49492.467000000004</v>
      </c>
      <c r="BA802" s="26">
        <f t="shared" si="2590"/>
        <v>44412</v>
      </c>
      <c r="BB802" s="26">
        <f>BB803+BB808+BB820</f>
        <v>0</v>
      </c>
      <c r="BC802" s="26">
        <f>BC803+BC808+BC820</f>
        <v>0</v>
      </c>
      <c r="BD802" s="26">
        <f>BD803+BD808+BD820</f>
        <v>0</v>
      </c>
      <c r="BE802" s="26">
        <f>BE803+BE808+BE820</f>
        <v>0</v>
      </c>
      <c r="BF802" s="26">
        <f>BF803+BF808+BF820</f>
        <v>0</v>
      </c>
      <c r="BG802" s="26">
        <f>BG803+BG808+BG820</f>
        <v>0</v>
      </c>
      <c r="BH802" s="26">
        <f>BH803+BH808+BH820</f>
        <v>0</v>
      </c>
      <c r="BI802" s="26">
        <f>BI803+BI808+BI820</f>
        <v>0</v>
      </c>
      <c r="BJ802" s="26">
        <f>BJ803+BJ808+BJ820</f>
        <v>0</v>
      </c>
      <c r="BK802" s="26">
        <f>BK803+BK808+BK820</f>
        <v>0</v>
      </c>
      <c r="BL802" s="26">
        <f t="shared" si="2581"/>
        <v>71900.582999999999</v>
      </c>
      <c r="BM802" s="26">
        <f t="shared" si="2582"/>
        <v>49492.467000000004</v>
      </c>
      <c r="BN802" s="26">
        <f t="shared" si="2583"/>
        <v>44412</v>
      </c>
      <c r="BO802" s="26">
        <f>BO803+BO808+BO820</f>
        <v>0</v>
      </c>
      <c r="BP802" s="27"/>
      <c r="BQ802" s="23"/>
      <c r="BR802" s="23"/>
      <c r="BS802" s="23"/>
      <c r="BT802" s="23"/>
      <c r="BU802" s="23"/>
      <c r="BV802" s="23"/>
      <c r="BW802" s="23"/>
      <c r="BX802" s="23"/>
      <c r="BY802" s="23"/>
    </row>
    <row r="803" s="46" customFormat="1" ht="31.5">
      <c r="A803" s="28" t="s">
        <v>491</v>
      </c>
      <c r="B803" s="28" t="s">
        <v>60</v>
      </c>
      <c r="C803" s="28" t="s">
        <v>62</v>
      </c>
      <c r="D803" s="28" t="s">
        <v>64</v>
      </c>
      <c r="E803" s="35"/>
      <c r="F803" s="29" t="s">
        <v>65</v>
      </c>
      <c r="G803" s="30">
        <f t="shared" ref="G803:G806" si="2795">G804</f>
        <v>265.89999999999998</v>
      </c>
      <c r="H803" s="30">
        <f t="shared" ref="H803:H806" si="2796">H804</f>
        <v>265.89999999999998</v>
      </c>
      <c r="I803" s="30">
        <f t="shared" ref="I803:I806" si="2797">I804</f>
        <v>265.89999999999998</v>
      </c>
      <c r="J803" s="30">
        <f t="shared" ref="J803:J806" si="2798">J804</f>
        <v>0</v>
      </c>
      <c r="K803" s="30">
        <f t="shared" ref="K803:K806" si="2799">K804</f>
        <v>0</v>
      </c>
      <c r="L803" s="30">
        <f t="shared" ref="L803:L806" si="2800">L804</f>
        <v>0</v>
      </c>
      <c r="M803" s="30">
        <f t="shared" si="2663"/>
        <v>265.89999999999998</v>
      </c>
      <c r="N803" s="30">
        <f t="shared" si="2664"/>
        <v>265.89999999999998</v>
      </c>
      <c r="O803" s="30">
        <f t="shared" si="2665"/>
        <v>265.89999999999998</v>
      </c>
      <c r="P803" s="30">
        <f t="shared" ref="P803:P806" si="2801">P804</f>
        <v>0</v>
      </c>
      <c r="Q803" s="30">
        <f t="shared" ref="Q803:Q806" si="2802">Q804</f>
        <v>0</v>
      </c>
      <c r="R803" s="30">
        <f t="shared" ref="R803:R806" si="2803">R804</f>
        <v>0</v>
      </c>
      <c r="S803" s="30">
        <f t="shared" ref="S803:S806" si="2804">S804</f>
        <v>0</v>
      </c>
      <c r="T803" s="30">
        <f t="shared" ref="T803:T806" si="2805">T804</f>
        <v>0</v>
      </c>
      <c r="U803" s="30">
        <f t="shared" ref="U803:U806" si="2806">U804</f>
        <v>0</v>
      </c>
      <c r="V803" s="30">
        <f t="shared" ref="V803:V806" si="2807">V804</f>
        <v>0</v>
      </c>
      <c r="W803" s="30">
        <f t="shared" ref="W803:W806" si="2808">W804</f>
        <v>0</v>
      </c>
      <c r="X803" s="30">
        <f t="shared" ref="X803:X806" si="2809">X804</f>
        <v>0</v>
      </c>
      <c r="Y803" s="30">
        <f t="shared" ref="Y803:Y806" si="2810">Y804</f>
        <v>0</v>
      </c>
      <c r="Z803" s="30">
        <f t="shared" ref="Z803:Z806" si="2811">Z804</f>
        <v>0</v>
      </c>
      <c r="AA803" s="30">
        <f t="shared" ref="AA803:AA806" si="2812">AA804</f>
        <v>0</v>
      </c>
      <c r="AB803" s="30">
        <f t="shared" ref="AB803:AB806" si="2813">AB804</f>
        <v>0</v>
      </c>
      <c r="AC803" s="30">
        <f t="shared" si="2591"/>
        <v>265.89999999999998</v>
      </c>
      <c r="AD803" s="30">
        <f t="shared" si="2592"/>
        <v>265.89999999999998</v>
      </c>
      <c r="AE803" s="30">
        <f t="shared" si="2593"/>
        <v>265.89999999999998</v>
      </c>
      <c r="AF803" s="30">
        <f t="shared" ref="AF803:AF806" si="2814">AF804</f>
        <v>0</v>
      </c>
      <c r="AG803" s="30">
        <f t="shared" si="2594"/>
        <v>265.89999999999998</v>
      </c>
      <c r="AH803" s="30">
        <f t="shared" si="2595"/>
        <v>265.89999999999998</v>
      </c>
      <c r="AI803" s="30">
        <f t="shared" si="2596"/>
        <v>265.89999999999998</v>
      </c>
      <c r="AJ803" s="30">
        <f t="shared" ref="AJ803:AJ806" si="2815">AJ804</f>
        <v>0</v>
      </c>
      <c r="AK803" s="30">
        <f t="shared" ref="AK803:AK806" si="2816">AK804</f>
        <v>0</v>
      </c>
      <c r="AL803" s="30">
        <f t="shared" ref="AL803:AL806" si="2817">AL804</f>
        <v>0</v>
      </c>
      <c r="AM803" s="30">
        <f t="shared" ref="AM803:AM806" si="2818">AM804</f>
        <v>0</v>
      </c>
      <c r="AN803" s="30">
        <f t="shared" ref="AN803:AN806" si="2819">AN804</f>
        <v>0</v>
      </c>
      <c r="AO803" s="30">
        <f t="shared" ref="AO803:AO806" si="2820">AO804</f>
        <v>0</v>
      </c>
      <c r="AP803" s="30">
        <f t="shared" ref="AP803:AP806" si="2821">AP804</f>
        <v>0</v>
      </c>
      <c r="AQ803" s="30">
        <f t="shared" ref="AQ803:AQ806" si="2822">AQ804</f>
        <v>0</v>
      </c>
      <c r="AR803" s="30">
        <f t="shared" ref="AR803:AR806" si="2823">AR804</f>
        <v>0</v>
      </c>
      <c r="AS803" s="30">
        <f t="shared" si="2585"/>
        <v>265.89999999999998</v>
      </c>
      <c r="AT803" s="30">
        <f t="shared" si="2586"/>
        <v>265.89999999999998</v>
      </c>
      <c r="AU803" s="30">
        <f t="shared" si="2587"/>
        <v>265.89999999999998</v>
      </c>
      <c r="AV803" s="30">
        <f t="shared" ref="AV803:AV806" si="2824">AV804</f>
        <v>0</v>
      </c>
      <c r="AW803" s="30">
        <f t="shared" ref="AW803:AW806" si="2825">AW804</f>
        <v>0</v>
      </c>
      <c r="AX803" s="30">
        <f t="shared" ref="AX803:AX806" si="2826">AX804</f>
        <v>0</v>
      </c>
      <c r="AY803" s="30">
        <f t="shared" si="2588"/>
        <v>265.89999999999998</v>
      </c>
      <c r="AZ803" s="30">
        <f t="shared" si="2589"/>
        <v>265.89999999999998</v>
      </c>
      <c r="BA803" s="30">
        <f t="shared" si="2590"/>
        <v>265.89999999999998</v>
      </c>
      <c r="BB803" s="30">
        <f t="shared" ref="BB803:BB806" si="2827">BB804</f>
        <v>0</v>
      </c>
      <c r="BC803" s="30">
        <f t="shared" ref="BC803:BC806" si="2828">BC804</f>
        <v>0</v>
      </c>
      <c r="BD803" s="30">
        <f t="shared" ref="BD803:BD806" si="2829">BD804</f>
        <v>0</v>
      </c>
      <c r="BE803" s="30">
        <f t="shared" ref="BE803:BE806" si="2830">BE804</f>
        <v>0</v>
      </c>
      <c r="BF803" s="30">
        <f t="shared" ref="BF803:BF806" si="2831">BF804</f>
        <v>0</v>
      </c>
      <c r="BG803" s="30">
        <f t="shared" ref="BG803:BG806" si="2832">BG804</f>
        <v>0</v>
      </c>
      <c r="BH803" s="30">
        <f t="shared" ref="BH803:BH806" si="2833">BH804</f>
        <v>0</v>
      </c>
      <c r="BI803" s="30">
        <f t="shared" ref="BI803:BI806" si="2834">BI804</f>
        <v>0</v>
      </c>
      <c r="BJ803" s="30">
        <f t="shared" ref="BJ803:BJ806" si="2835">BJ804</f>
        <v>0</v>
      </c>
      <c r="BK803" s="30">
        <f t="shared" ref="BK803:BK806" si="2836">BK804</f>
        <v>0</v>
      </c>
      <c r="BL803" s="30">
        <f t="shared" si="2581"/>
        <v>265.89999999999998</v>
      </c>
      <c r="BM803" s="30">
        <f t="shared" si="2582"/>
        <v>265.89999999999998</v>
      </c>
      <c r="BN803" s="30">
        <f t="shared" si="2583"/>
        <v>265.89999999999998</v>
      </c>
      <c r="BO803" s="30">
        <f t="shared" ref="BO803:BO806" si="2837">BO804</f>
        <v>0</v>
      </c>
      <c r="BP803" s="47"/>
      <c r="BQ803" s="46"/>
      <c r="BR803" s="46"/>
      <c r="BS803" s="46"/>
      <c r="BT803" s="46"/>
      <c r="BU803" s="46"/>
      <c r="BV803" s="46"/>
      <c r="BW803" s="46"/>
      <c r="BX803" s="46"/>
      <c r="BY803" s="46"/>
    </row>
    <row r="804">
      <c r="A804" s="28" t="s">
        <v>491</v>
      </c>
      <c r="B804" s="28" t="s">
        <v>60</v>
      </c>
      <c r="C804" s="28" t="s">
        <v>62</v>
      </c>
      <c r="D804" s="28" t="s">
        <v>66</v>
      </c>
      <c r="E804" s="35"/>
      <c r="F804" s="29" t="s">
        <v>33</v>
      </c>
      <c r="G804" s="30">
        <f t="shared" si="2795"/>
        <v>265.89999999999998</v>
      </c>
      <c r="H804" s="30">
        <f t="shared" si="2796"/>
        <v>265.89999999999998</v>
      </c>
      <c r="I804" s="30">
        <f t="shared" si="2797"/>
        <v>265.89999999999998</v>
      </c>
      <c r="J804" s="30">
        <f t="shared" si="2798"/>
        <v>0</v>
      </c>
      <c r="K804" s="30">
        <f t="shared" si="2799"/>
        <v>0</v>
      </c>
      <c r="L804" s="30">
        <f t="shared" si="2800"/>
        <v>0</v>
      </c>
      <c r="M804" s="30">
        <f t="shared" si="2663"/>
        <v>265.89999999999998</v>
      </c>
      <c r="N804" s="30">
        <f t="shared" si="2664"/>
        <v>265.89999999999998</v>
      </c>
      <c r="O804" s="30">
        <f t="shared" si="2665"/>
        <v>265.89999999999998</v>
      </c>
      <c r="P804" s="30">
        <f t="shared" si="2801"/>
        <v>0</v>
      </c>
      <c r="Q804" s="30">
        <f t="shared" si="2802"/>
        <v>0</v>
      </c>
      <c r="R804" s="30">
        <f t="shared" si="2803"/>
        <v>0</v>
      </c>
      <c r="S804" s="30">
        <f t="shared" si="2804"/>
        <v>0</v>
      </c>
      <c r="T804" s="30">
        <f t="shared" si="2805"/>
        <v>0</v>
      </c>
      <c r="U804" s="30">
        <f t="shared" si="2806"/>
        <v>0</v>
      </c>
      <c r="V804" s="30">
        <f t="shared" si="2807"/>
        <v>0</v>
      </c>
      <c r="W804" s="30">
        <f t="shared" si="2808"/>
        <v>0</v>
      </c>
      <c r="X804" s="30">
        <f t="shared" si="2809"/>
        <v>0</v>
      </c>
      <c r="Y804" s="30">
        <f t="shared" si="2810"/>
        <v>0</v>
      </c>
      <c r="Z804" s="30">
        <f t="shared" si="2811"/>
        <v>0</v>
      </c>
      <c r="AA804" s="30">
        <f t="shared" si="2812"/>
        <v>0</v>
      </c>
      <c r="AB804" s="30">
        <f t="shared" si="2813"/>
        <v>0</v>
      </c>
      <c r="AC804" s="30">
        <f t="shared" si="2591"/>
        <v>265.89999999999998</v>
      </c>
      <c r="AD804" s="30">
        <f t="shared" si="2592"/>
        <v>265.89999999999998</v>
      </c>
      <c r="AE804" s="30">
        <f t="shared" si="2593"/>
        <v>265.89999999999998</v>
      </c>
      <c r="AF804" s="30">
        <f t="shared" si="2814"/>
        <v>0</v>
      </c>
      <c r="AG804" s="30">
        <f t="shared" si="2594"/>
        <v>265.89999999999998</v>
      </c>
      <c r="AH804" s="30">
        <f t="shared" si="2595"/>
        <v>265.89999999999998</v>
      </c>
      <c r="AI804" s="30">
        <f t="shared" si="2596"/>
        <v>265.89999999999998</v>
      </c>
      <c r="AJ804" s="30">
        <f t="shared" si="2815"/>
        <v>0</v>
      </c>
      <c r="AK804" s="30">
        <f t="shared" si="2816"/>
        <v>0</v>
      </c>
      <c r="AL804" s="30">
        <f t="shared" si="2817"/>
        <v>0</v>
      </c>
      <c r="AM804" s="30">
        <f t="shared" si="2818"/>
        <v>0</v>
      </c>
      <c r="AN804" s="30">
        <f t="shared" si="2819"/>
        <v>0</v>
      </c>
      <c r="AO804" s="30">
        <f t="shared" si="2820"/>
        <v>0</v>
      </c>
      <c r="AP804" s="30">
        <f t="shared" si="2821"/>
        <v>0</v>
      </c>
      <c r="AQ804" s="30">
        <f t="shared" si="2822"/>
        <v>0</v>
      </c>
      <c r="AR804" s="30">
        <f t="shared" si="2823"/>
        <v>0</v>
      </c>
      <c r="AS804" s="30">
        <f t="shared" si="2585"/>
        <v>265.89999999999998</v>
      </c>
      <c r="AT804" s="30">
        <f t="shared" si="2586"/>
        <v>265.89999999999998</v>
      </c>
      <c r="AU804" s="30">
        <f t="shared" si="2587"/>
        <v>265.89999999999998</v>
      </c>
      <c r="AV804" s="30">
        <f t="shared" si="2824"/>
        <v>0</v>
      </c>
      <c r="AW804" s="30">
        <f t="shared" si="2825"/>
        <v>0</v>
      </c>
      <c r="AX804" s="30">
        <f t="shared" si="2826"/>
        <v>0</v>
      </c>
      <c r="AY804" s="30">
        <f t="shared" si="2588"/>
        <v>265.89999999999998</v>
      </c>
      <c r="AZ804" s="30">
        <f t="shared" si="2589"/>
        <v>265.89999999999998</v>
      </c>
      <c r="BA804" s="30">
        <f t="shared" si="2590"/>
        <v>265.89999999999998</v>
      </c>
      <c r="BB804" s="30">
        <f t="shared" si="2827"/>
        <v>0</v>
      </c>
      <c r="BC804" s="30">
        <f t="shared" si="2828"/>
        <v>0</v>
      </c>
      <c r="BD804" s="30">
        <f t="shared" si="2829"/>
        <v>0</v>
      </c>
      <c r="BE804" s="30">
        <f t="shared" si="2830"/>
        <v>0</v>
      </c>
      <c r="BF804" s="30">
        <f t="shared" si="2831"/>
        <v>0</v>
      </c>
      <c r="BG804" s="30">
        <f t="shared" si="2832"/>
        <v>0</v>
      </c>
      <c r="BH804" s="30">
        <f t="shared" si="2833"/>
        <v>0</v>
      </c>
      <c r="BI804" s="30">
        <f t="shared" si="2834"/>
        <v>0</v>
      </c>
      <c r="BJ804" s="30">
        <f t="shared" si="2835"/>
        <v>0</v>
      </c>
      <c r="BK804" s="30">
        <f t="shared" si="2836"/>
        <v>0</v>
      </c>
      <c r="BL804" s="30">
        <f t="shared" ref="BL804:BL867" si="2838">AY804+BB804+BC804+BE804+BD804</f>
        <v>265.89999999999998</v>
      </c>
      <c r="BM804" s="30">
        <f t="shared" ref="BM804:BM867" si="2839">AZ804+BF804+BG804+BH804</f>
        <v>265.89999999999998</v>
      </c>
      <c r="BN804" s="30">
        <f t="shared" ref="BN804:BN867" si="2840">BA804+BI804+BJ804+BK804</f>
        <v>265.89999999999998</v>
      </c>
      <c r="BO804" s="30">
        <f t="shared" si="2837"/>
        <v>0</v>
      </c>
      <c r="BP804" s="31"/>
      <c r="BQ804" s="1"/>
      <c r="BR804" s="1"/>
      <c r="BS804" s="1"/>
      <c r="BT804" s="1"/>
      <c r="BU804" s="1"/>
      <c r="BV804" s="1"/>
      <c r="BW804" s="1"/>
      <c r="BX804" s="1"/>
      <c r="BY804" s="1"/>
    </row>
    <row r="805" ht="31.5">
      <c r="A805" s="28" t="s">
        <v>491</v>
      </c>
      <c r="B805" s="28" t="s">
        <v>60</v>
      </c>
      <c r="C805" s="28" t="s">
        <v>62</v>
      </c>
      <c r="D805" s="28" t="s">
        <v>67</v>
      </c>
      <c r="E805" s="35"/>
      <c r="F805" s="29" t="s">
        <v>68</v>
      </c>
      <c r="G805" s="30">
        <f t="shared" si="2795"/>
        <v>265.89999999999998</v>
      </c>
      <c r="H805" s="30">
        <f t="shared" si="2796"/>
        <v>265.89999999999998</v>
      </c>
      <c r="I805" s="30">
        <f t="shared" si="2797"/>
        <v>265.89999999999998</v>
      </c>
      <c r="J805" s="30">
        <f t="shared" si="2798"/>
        <v>0</v>
      </c>
      <c r="K805" s="30">
        <f t="shared" si="2799"/>
        <v>0</v>
      </c>
      <c r="L805" s="30">
        <f t="shared" si="2800"/>
        <v>0</v>
      </c>
      <c r="M805" s="30">
        <f t="shared" si="2663"/>
        <v>265.89999999999998</v>
      </c>
      <c r="N805" s="30">
        <f t="shared" si="2664"/>
        <v>265.89999999999998</v>
      </c>
      <c r="O805" s="30">
        <f t="shared" si="2665"/>
        <v>265.89999999999998</v>
      </c>
      <c r="P805" s="30">
        <f t="shared" si="2801"/>
        <v>0</v>
      </c>
      <c r="Q805" s="30">
        <f t="shared" si="2802"/>
        <v>0</v>
      </c>
      <c r="R805" s="30">
        <f t="shared" si="2803"/>
        <v>0</v>
      </c>
      <c r="S805" s="30">
        <f t="shared" si="2804"/>
        <v>0</v>
      </c>
      <c r="T805" s="30">
        <f t="shared" si="2805"/>
        <v>0</v>
      </c>
      <c r="U805" s="30">
        <f t="shared" si="2806"/>
        <v>0</v>
      </c>
      <c r="V805" s="30">
        <f t="shared" si="2807"/>
        <v>0</v>
      </c>
      <c r="W805" s="30">
        <f t="shared" si="2808"/>
        <v>0</v>
      </c>
      <c r="X805" s="30">
        <f t="shared" si="2809"/>
        <v>0</v>
      </c>
      <c r="Y805" s="30">
        <f t="shared" si="2810"/>
        <v>0</v>
      </c>
      <c r="Z805" s="30">
        <f t="shared" si="2811"/>
        <v>0</v>
      </c>
      <c r="AA805" s="30">
        <f t="shared" si="2812"/>
        <v>0</v>
      </c>
      <c r="AB805" s="30">
        <f t="shared" si="2813"/>
        <v>0</v>
      </c>
      <c r="AC805" s="30">
        <f t="shared" si="2591"/>
        <v>265.89999999999998</v>
      </c>
      <c r="AD805" s="30">
        <f t="shared" si="2592"/>
        <v>265.89999999999998</v>
      </c>
      <c r="AE805" s="30">
        <f t="shared" si="2593"/>
        <v>265.89999999999998</v>
      </c>
      <c r="AF805" s="30">
        <f t="shared" si="2814"/>
        <v>0</v>
      </c>
      <c r="AG805" s="30">
        <f t="shared" si="2594"/>
        <v>265.89999999999998</v>
      </c>
      <c r="AH805" s="30">
        <f t="shared" si="2595"/>
        <v>265.89999999999998</v>
      </c>
      <c r="AI805" s="30">
        <f t="shared" si="2596"/>
        <v>265.89999999999998</v>
      </c>
      <c r="AJ805" s="30">
        <f t="shared" si="2815"/>
        <v>0</v>
      </c>
      <c r="AK805" s="30">
        <f t="shared" si="2816"/>
        <v>0</v>
      </c>
      <c r="AL805" s="30">
        <f t="shared" si="2817"/>
        <v>0</v>
      </c>
      <c r="AM805" s="30">
        <f t="shared" si="2818"/>
        <v>0</v>
      </c>
      <c r="AN805" s="30">
        <f t="shared" si="2819"/>
        <v>0</v>
      </c>
      <c r="AO805" s="30">
        <f t="shared" si="2820"/>
        <v>0</v>
      </c>
      <c r="AP805" s="30">
        <f t="shared" si="2821"/>
        <v>0</v>
      </c>
      <c r="AQ805" s="30">
        <f t="shared" si="2822"/>
        <v>0</v>
      </c>
      <c r="AR805" s="30">
        <f t="shared" si="2823"/>
        <v>0</v>
      </c>
      <c r="AS805" s="30">
        <f t="shared" ref="AS805:AS868" si="2841">AG805+AJ805+AK805+AL805+AM805</f>
        <v>265.89999999999998</v>
      </c>
      <c r="AT805" s="30">
        <f t="shared" ref="AT805:AT868" si="2842">AH805+AN805+AO805+AP805</f>
        <v>265.89999999999998</v>
      </c>
      <c r="AU805" s="30">
        <f t="shared" ref="AU805:AU868" si="2843">AI805+AR805+AQ805</f>
        <v>265.89999999999998</v>
      </c>
      <c r="AV805" s="30">
        <f t="shared" si="2824"/>
        <v>0</v>
      </c>
      <c r="AW805" s="30">
        <f t="shared" si="2825"/>
        <v>0</v>
      </c>
      <c r="AX805" s="30">
        <f t="shared" si="2826"/>
        <v>0</v>
      </c>
      <c r="AY805" s="30">
        <f t="shared" ref="AY805:AY868" si="2844">AS805+AV805</f>
        <v>265.89999999999998</v>
      </c>
      <c r="AZ805" s="30">
        <f t="shared" ref="AZ805:AZ868" si="2845">AT805+AW805</f>
        <v>265.89999999999998</v>
      </c>
      <c r="BA805" s="30">
        <f t="shared" ref="BA805:BA868" si="2846">AU805+AX805</f>
        <v>265.89999999999998</v>
      </c>
      <c r="BB805" s="30">
        <f t="shared" si="2827"/>
        <v>0</v>
      </c>
      <c r="BC805" s="30">
        <f t="shared" si="2828"/>
        <v>0</v>
      </c>
      <c r="BD805" s="30">
        <f t="shared" si="2829"/>
        <v>0</v>
      </c>
      <c r="BE805" s="30">
        <f t="shared" si="2830"/>
        <v>0</v>
      </c>
      <c r="BF805" s="30">
        <f t="shared" si="2831"/>
        <v>0</v>
      </c>
      <c r="BG805" s="30">
        <f t="shared" si="2832"/>
        <v>0</v>
      </c>
      <c r="BH805" s="30">
        <f t="shared" si="2833"/>
        <v>0</v>
      </c>
      <c r="BI805" s="30">
        <f t="shared" si="2834"/>
        <v>0</v>
      </c>
      <c r="BJ805" s="30">
        <f t="shared" si="2835"/>
        <v>0</v>
      </c>
      <c r="BK805" s="30">
        <f t="shared" si="2836"/>
        <v>0</v>
      </c>
      <c r="BL805" s="30">
        <f t="shared" si="2838"/>
        <v>265.89999999999998</v>
      </c>
      <c r="BM805" s="30">
        <f t="shared" si="2839"/>
        <v>265.89999999999998</v>
      </c>
      <c r="BN805" s="30">
        <f t="shared" si="2840"/>
        <v>265.89999999999998</v>
      </c>
      <c r="BO805" s="30">
        <f t="shared" si="2837"/>
        <v>0</v>
      </c>
      <c r="BP805" s="31"/>
      <c r="BQ805" s="1"/>
      <c r="BR805" s="1"/>
      <c r="BS805" s="1"/>
      <c r="BT805" s="1"/>
      <c r="BU805" s="1"/>
      <c r="BV805" s="1"/>
      <c r="BW805" s="1"/>
      <c r="BX805" s="1"/>
      <c r="BY805" s="1"/>
    </row>
    <row r="806" ht="47.25">
      <c r="A806" s="28" t="s">
        <v>491</v>
      </c>
      <c r="B806" s="28" t="s">
        <v>60</v>
      </c>
      <c r="C806" s="28" t="s">
        <v>62</v>
      </c>
      <c r="D806" s="28" t="s">
        <v>474</v>
      </c>
      <c r="E806" s="35"/>
      <c r="F806" s="29" t="s">
        <v>475</v>
      </c>
      <c r="G806" s="30">
        <f t="shared" si="2795"/>
        <v>265.89999999999998</v>
      </c>
      <c r="H806" s="30">
        <f t="shared" si="2796"/>
        <v>265.89999999999998</v>
      </c>
      <c r="I806" s="30">
        <f t="shared" si="2797"/>
        <v>265.89999999999998</v>
      </c>
      <c r="J806" s="30">
        <f t="shared" si="2798"/>
        <v>0</v>
      </c>
      <c r="K806" s="30">
        <f t="shared" si="2799"/>
        <v>0</v>
      </c>
      <c r="L806" s="30">
        <f t="shared" si="2800"/>
        <v>0</v>
      </c>
      <c r="M806" s="30">
        <f t="shared" si="2663"/>
        <v>265.89999999999998</v>
      </c>
      <c r="N806" s="30">
        <f t="shared" si="2664"/>
        <v>265.89999999999998</v>
      </c>
      <c r="O806" s="30">
        <f t="shared" si="2665"/>
        <v>265.89999999999998</v>
      </c>
      <c r="P806" s="30">
        <f t="shared" si="2801"/>
        <v>0</v>
      </c>
      <c r="Q806" s="30">
        <f t="shared" si="2802"/>
        <v>0</v>
      </c>
      <c r="R806" s="30">
        <f t="shared" si="2803"/>
        <v>0</v>
      </c>
      <c r="S806" s="30">
        <f t="shared" si="2804"/>
        <v>0</v>
      </c>
      <c r="T806" s="30">
        <f t="shared" si="2805"/>
        <v>0</v>
      </c>
      <c r="U806" s="30">
        <f t="shared" si="2806"/>
        <v>0</v>
      </c>
      <c r="V806" s="30">
        <f t="shared" si="2807"/>
        <v>0</v>
      </c>
      <c r="W806" s="30">
        <f t="shared" si="2808"/>
        <v>0</v>
      </c>
      <c r="X806" s="30">
        <f t="shared" si="2809"/>
        <v>0</v>
      </c>
      <c r="Y806" s="30">
        <f t="shared" si="2810"/>
        <v>0</v>
      </c>
      <c r="Z806" s="30">
        <f t="shared" si="2811"/>
        <v>0</v>
      </c>
      <c r="AA806" s="30">
        <f t="shared" si="2812"/>
        <v>0</v>
      </c>
      <c r="AB806" s="30">
        <f t="shared" si="2813"/>
        <v>0</v>
      </c>
      <c r="AC806" s="30">
        <f t="shared" si="2591"/>
        <v>265.89999999999998</v>
      </c>
      <c r="AD806" s="30">
        <f t="shared" si="2592"/>
        <v>265.89999999999998</v>
      </c>
      <c r="AE806" s="30">
        <f t="shared" si="2593"/>
        <v>265.89999999999998</v>
      </c>
      <c r="AF806" s="30">
        <f t="shared" si="2814"/>
        <v>0</v>
      </c>
      <c r="AG806" s="30">
        <f t="shared" si="2594"/>
        <v>265.89999999999998</v>
      </c>
      <c r="AH806" s="30">
        <f t="shared" si="2595"/>
        <v>265.89999999999998</v>
      </c>
      <c r="AI806" s="30">
        <f t="shared" si="2596"/>
        <v>265.89999999999998</v>
      </c>
      <c r="AJ806" s="30">
        <f t="shared" si="2815"/>
        <v>0</v>
      </c>
      <c r="AK806" s="30">
        <f t="shared" si="2816"/>
        <v>0</v>
      </c>
      <c r="AL806" s="30">
        <f t="shared" si="2817"/>
        <v>0</v>
      </c>
      <c r="AM806" s="30">
        <f t="shared" si="2818"/>
        <v>0</v>
      </c>
      <c r="AN806" s="30">
        <f t="shared" si="2819"/>
        <v>0</v>
      </c>
      <c r="AO806" s="30">
        <f t="shared" si="2820"/>
        <v>0</v>
      </c>
      <c r="AP806" s="30">
        <f t="shared" si="2821"/>
        <v>0</v>
      </c>
      <c r="AQ806" s="30">
        <f t="shared" si="2822"/>
        <v>0</v>
      </c>
      <c r="AR806" s="30">
        <f t="shared" si="2823"/>
        <v>0</v>
      </c>
      <c r="AS806" s="30">
        <f t="shared" si="2841"/>
        <v>265.89999999999998</v>
      </c>
      <c r="AT806" s="30">
        <f t="shared" si="2842"/>
        <v>265.89999999999998</v>
      </c>
      <c r="AU806" s="30">
        <f t="shared" si="2843"/>
        <v>265.89999999999998</v>
      </c>
      <c r="AV806" s="30">
        <f t="shared" si="2824"/>
        <v>0</v>
      </c>
      <c r="AW806" s="30">
        <f t="shared" si="2825"/>
        <v>0</v>
      </c>
      <c r="AX806" s="30">
        <f t="shared" si="2826"/>
        <v>0</v>
      </c>
      <c r="AY806" s="30">
        <f t="shared" si="2844"/>
        <v>265.89999999999998</v>
      </c>
      <c r="AZ806" s="30">
        <f t="shared" si="2845"/>
        <v>265.89999999999998</v>
      </c>
      <c r="BA806" s="30">
        <f t="shared" si="2846"/>
        <v>265.89999999999998</v>
      </c>
      <c r="BB806" s="30">
        <f t="shared" si="2827"/>
        <v>0</v>
      </c>
      <c r="BC806" s="30">
        <f t="shared" si="2828"/>
        <v>0</v>
      </c>
      <c r="BD806" s="30">
        <f t="shared" si="2829"/>
        <v>0</v>
      </c>
      <c r="BE806" s="30">
        <f t="shared" si="2830"/>
        <v>0</v>
      </c>
      <c r="BF806" s="30">
        <f t="shared" si="2831"/>
        <v>0</v>
      </c>
      <c r="BG806" s="30">
        <f t="shared" si="2832"/>
        <v>0</v>
      </c>
      <c r="BH806" s="30">
        <f t="shared" si="2833"/>
        <v>0</v>
      </c>
      <c r="BI806" s="30">
        <f t="shared" si="2834"/>
        <v>0</v>
      </c>
      <c r="BJ806" s="30">
        <f t="shared" si="2835"/>
        <v>0</v>
      </c>
      <c r="BK806" s="30">
        <f t="shared" si="2836"/>
        <v>0</v>
      </c>
      <c r="BL806" s="30">
        <f t="shared" si="2838"/>
        <v>265.89999999999998</v>
      </c>
      <c r="BM806" s="30">
        <f t="shared" si="2839"/>
        <v>265.89999999999998</v>
      </c>
      <c r="BN806" s="30">
        <f t="shared" si="2840"/>
        <v>265.89999999999998</v>
      </c>
      <c r="BO806" s="30">
        <f t="shared" si="2837"/>
        <v>0</v>
      </c>
      <c r="BP806" s="31"/>
      <c r="BQ806" s="1"/>
      <c r="BR806" s="1"/>
      <c r="BS806" s="1"/>
      <c r="BT806" s="1"/>
      <c r="BU806" s="1"/>
      <c r="BV806" s="1"/>
      <c r="BW806" s="1"/>
      <c r="BX806" s="1"/>
      <c r="BY806" s="1"/>
    </row>
    <row r="807" ht="31.5">
      <c r="A807" s="28" t="s">
        <v>491</v>
      </c>
      <c r="B807" s="28" t="s">
        <v>60</v>
      </c>
      <c r="C807" s="28" t="s">
        <v>62</v>
      </c>
      <c r="D807" s="28" t="s">
        <v>474</v>
      </c>
      <c r="E807" s="28" t="s">
        <v>38</v>
      </c>
      <c r="F807" s="29" t="s">
        <v>39</v>
      </c>
      <c r="G807" s="30">
        <v>265.89999999999998</v>
      </c>
      <c r="H807" s="30">
        <v>265.89999999999998</v>
      </c>
      <c r="I807" s="30">
        <v>265.89999999999998</v>
      </c>
      <c r="J807" s="30"/>
      <c r="K807" s="30"/>
      <c r="L807" s="30"/>
      <c r="M807" s="30">
        <f t="shared" si="2663"/>
        <v>265.89999999999998</v>
      </c>
      <c r="N807" s="30">
        <f t="shared" si="2664"/>
        <v>265.89999999999998</v>
      </c>
      <c r="O807" s="30">
        <f t="shared" si="2665"/>
        <v>265.89999999999998</v>
      </c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>
        <f t="shared" si="2591"/>
        <v>265.89999999999998</v>
      </c>
      <c r="AD807" s="30">
        <f t="shared" si="2592"/>
        <v>265.89999999999998</v>
      </c>
      <c r="AE807" s="30">
        <f t="shared" si="2593"/>
        <v>265.89999999999998</v>
      </c>
      <c r="AF807" s="30"/>
      <c r="AG807" s="30">
        <f t="shared" si="2594"/>
        <v>265.89999999999998</v>
      </c>
      <c r="AH807" s="30">
        <f t="shared" si="2595"/>
        <v>265.89999999999998</v>
      </c>
      <c r="AI807" s="30">
        <f t="shared" si="2596"/>
        <v>265.89999999999998</v>
      </c>
      <c r="AJ807" s="30"/>
      <c r="AK807" s="30"/>
      <c r="AL807" s="30"/>
      <c r="AM807" s="30"/>
      <c r="AN807" s="30"/>
      <c r="AO807" s="30"/>
      <c r="AP807" s="30"/>
      <c r="AQ807" s="30"/>
      <c r="AR807" s="30"/>
      <c r="AS807" s="30">
        <f t="shared" si="2841"/>
        <v>265.89999999999998</v>
      </c>
      <c r="AT807" s="30">
        <f t="shared" si="2842"/>
        <v>265.89999999999998</v>
      </c>
      <c r="AU807" s="30">
        <f t="shared" si="2843"/>
        <v>265.89999999999998</v>
      </c>
      <c r="AV807" s="30"/>
      <c r="AW807" s="30"/>
      <c r="AX807" s="30"/>
      <c r="AY807" s="30">
        <f t="shared" si="2844"/>
        <v>265.89999999999998</v>
      </c>
      <c r="AZ807" s="30">
        <f t="shared" si="2845"/>
        <v>265.89999999999998</v>
      </c>
      <c r="BA807" s="30">
        <f t="shared" si="2846"/>
        <v>265.89999999999998</v>
      </c>
      <c r="BB807" s="30"/>
      <c r="BC807" s="30"/>
      <c r="BD807" s="30"/>
      <c r="BE807" s="30"/>
      <c r="BF807" s="30"/>
      <c r="BG807" s="30"/>
      <c r="BH807" s="30"/>
      <c r="BI807" s="30"/>
      <c r="BJ807" s="30"/>
      <c r="BK807" s="30"/>
      <c r="BL807" s="30">
        <f t="shared" si="2838"/>
        <v>265.89999999999998</v>
      </c>
      <c r="BM807" s="30">
        <f t="shared" si="2839"/>
        <v>265.89999999999998</v>
      </c>
      <c r="BN807" s="30">
        <f t="shared" si="2840"/>
        <v>265.89999999999998</v>
      </c>
      <c r="BO807" s="30"/>
      <c r="BP807" s="31"/>
      <c r="BQ807" s="1"/>
      <c r="BR807" s="1"/>
      <c r="BS807" s="1"/>
      <c r="BT807" s="1"/>
      <c r="BU807" s="1"/>
      <c r="BV807" s="1"/>
      <c r="BW807" s="1"/>
      <c r="BX807" s="1"/>
      <c r="BY807" s="1"/>
    </row>
    <row r="808" ht="31.5">
      <c r="A808" s="28" t="s">
        <v>491</v>
      </c>
      <c r="B808" s="28" t="s">
        <v>60</v>
      </c>
      <c r="C808" s="28" t="s">
        <v>62</v>
      </c>
      <c r="D808" s="28" t="s">
        <v>465</v>
      </c>
      <c r="E808" s="35"/>
      <c r="F808" s="29" t="s">
        <v>466</v>
      </c>
      <c r="G808" s="30">
        <f>G809+G813</f>
        <v>57471.099999999999</v>
      </c>
      <c r="H808" s="30">
        <f>H809+H813</f>
        <v>36265.900000000001</v>
      </c>
      <c r="I808" s="30">
        <f>I809+I813</f>
        <v>36451.099999999999</v>
      </c>
      <c r="J808" s="30">
        <f>J809+J813</f>
        <v>0</v>
      </c>
      <c r="K808" s="30">
        <f>K809+K813</f>
        <v>0</v>
      </c>
      <c r="L808" s="30">
        <f>L809+L813</f>
        <v>0</v>
      </c>
      <c r="M808" s="30">
        <f t="shared" si="2663"/>
        <v>57471.099999999999</v>
      </c>
      <c r="N808" s="30">
        <f t="shared" si="2664"/>
        <v>36265.900000000001</v>
      </c>
      <c r="O808" s="30">
        <f t="shared" si="2665"/>
        <v>36451.099999999999</v>
      </c>
      <c r="P808" s="30">
        <f>P809+P813</f>
        <v>0</v>
      </c>
      <c r="Q808" s="30">
        <f>Q809+Q813</f>
        <v>0</v>
      </c>
      <c r="R808" s="30">
        <f>R809+R813</f>
        <v>8455.6830000000009</v>
      </c>
      <c r="S808" s="30">
        <f>S809+S813</f>
        <v>0</v>
      </c>
      <c r="T808" s="30">
        <f>T809+T813</f>
        <v>0</v>
      </c>
      <c r="U808" s="30">
        <f>U809+U813</f>
        <v>0</v>
      </c>
      <c r="V808" s="30">
        <f>V809+V813</f>
        <v>7252.7669999999998</v>
      </c>
      <c r="W808" s="30">
        <f>W809+W813</f>
        <v>0</v>
      </c>
      <c r="X808" s="30">
        <f>X809+X813</f>
        <v>0</v>
      </c>
      <c r="Y808" s="30">
        <f>Y809+Y813</f>
        <v>0</v>
      </c>
      <c r="Z808" s="30">
        <f>Z809+Z813</f>
        <v>1987.0999999999999</v>
      </c>
      <c r="AA808" s="30">
        <f>AA809+AA813</f>
        <v>0</v>
      </c>
      <c r="AB808" s="30">
        <f>AB809+AB813</f>
        <v>0</v>
      </c>
      <c r="AC808" s="30">
        <f t="shared" si="2591"/>
        <v>65926.782999999996</v>
      </c>
      <c r="AD808" s="30">
        <f t="shared" si="2592"/>
        <v>43518.667000000001</v>
      </c>
      <c r="AE808" s="30">
        <f t="shared" si="2593"/>
        <v>38438.199999999997</v>
      </c>
      <c r="AF808" s="30">
        <f>AF809+AF813</f>
        <v>0</v>
      </c>
      <c r="AG808" s="30">
        <f t="shared" si="2594"/>
        <v>65926.782999999996</v>
      </c>
      <c r="AH808" s="30">
        <f t="shared" si="2595"/>
        <v>43518.667000000001</v>
      </c>
      <c r="AI808" s="30">
        <f t="shared" si="2596"/>
        <v>38438.199999999997</v>
      </c>
      <c r="AJ808" s="30">
        <f>AJ809+AJ813</f>
        <v>0</v>
      </c>
      <c r="AK808" s="30">
        <f>AK809+AK813</f>
        <v>0</v>
      </c>
      <c r="AL808" s="30">
        <f>AL809+AL813</f>
        <v>0</v>
      </c>
      <c r="AM808" s="30">
        <f>AM809+AM813</f>
        <v>0</v>
      </c>
      <c r="AN808" s="30">
        <f>AN809+AN813</f>
        <v>0</v>
      </c>
      <c r="AO808" s="30">
        <f>AO809+AO813</f>
        <v>0</v>
      </c>
      <c r="AP808" s="30">
        <f>AP809+AP813</f>
        <v>0</v>
      </c>
      <c r="AQ808" s="30">
        <f>AQ809+AQ813</f>
        <v>0</v>
      </c>
      <c r="AR808" s="30">
        <f>AR809+AR813</f>
        <v>0</v>
      </c>
      <c r="AS808" s="30">
        <f t="shared" si="2841"/>
        <v>65926.782999999996</v>
      </c>
      <c r="AT808" s="30">
        <f t="shared" si="2842"/>
        <v>43518.667000000001</v>
      </c>
      <c r="AU808" s="30">
        <f t="shared" si="2843"/>
        <v>38438.199999999997</v>
      </c>
      <c r="AV808" s="30">
        <f>AV809+AV813</f>
        <v>0</v>
      </c>
      <c r="AW808" s="30">
        <f>AW809+AW813</f>
        <v>0</v>
      </c>
      <c r="AX808" s="30">
        <f>AX809+AX813</f>
        <v>0</v>
      </c>
      <c r="AY808" s="30">
        <f t="shared" si="2844"/>
        <v>65926.782999999996</v>
      </c>
      <c r="AZ808" s="30">
        <f t="shared" si="2845"/>
        <v>43518.667000000001</v>
      </c>
      <c r="BA808" s="30">
        <f t="shared" si="2846"/>
        <v>38438.199999999997</v>
      </c>
      <c r="BB808" s="30">
        <f>BB809+BB813</f>
        <v>0</v>
      </c>
      <c r="BC808" s="30">
        <f>BC809+BC813</f>
        <v>0</v>
      </c>
      <c r="BD808" s="30">
        <f>BD809+BD813</f>
        <v>0</v>
      </c>
      <c r="BE808" s="30">
        <f>BE809+BE813</f>
        <v>0</v>
      </c>
      <c r="BF808" s="30">
        <f>BF809+BF813</f>
        <v>0</v>
      </c>
      <c r="BG808" s="30">
        <f>BG809+BG813</f>
        <v>0</v>
      </c>
      <c r="BH808" s="30">
        <f>BH809+BH813</f>
        <v>0</v>
      </c>
      <c r="BI808" s="30">
        <f>BI809+BI813</f>
        <v>0</v>
      </c>
      <c r="BJ808" s="30">
        <f>BJ809+BJ813</f>
        <v>0</v>
      </c>
      <c r="BK808" s="30">
        <f>BK809+BK813</f>
        <v>0</v>
      </c>
      <c r="BL808" s="30">
        <f t="shared" si="2838"/>
        <v>65926.782999999996</v>
      </c>
      <c r="BM808" s="30">
        <f t="shared" si="2839"/>
        <v>43518.667000000001</v>
      </c>
      <c r="BN808" s="30">
        <f t="shared" si="2840"/>
        <v>38438.199999999997</v>
      </c>
      <c r="BO808" s="30">
        <f>BO809+BO813</f>
        <v>0</v>
      </c>
      <c r="BP808" s="31"/>
      <c r="BQ808" s="1"/>
      <c r="BR808" s="1"/>
      <c r="BS808" s="1"/>
      <c r="BT808" s="1"/>
      <c r="BU808" s="1"/>
      <c r="BV808" s="1"/>
      <c r="BW808" s="1"/>
      <c r="BX808" s="1"/>
      <c r="BY808" s="1"/>
    </row>
    <row r="809">
      <c r="A809" s="28" t="s">
        <v>491</v>
      </c>
      <c r="B809" s="28" t="s">
        <v>60</v>
      </c>
      <c r="C809" s="28" t="s">
        <v>62</v>
      </c>
      <c r="D809" s="28" t="s">
        <v>467</v>
      </c>
      <c r="E809" s="35"/>
      <c r="F809" s="29" t="s">
        <v>440</v>
      </c>
      <c r="G809" s="30">
        <f t="shared" ref="G809:G813" si="2847">G810</f>
        <v>31230.400000000001</v>
      </c>
      <c r="H809" s="30">
        <f t="shared" ref="H809:H813" si="2848">H810</f>
        <v>31230.400000000001</v>
      </c>
      <c r="I809" s="30">
        <f t="shared" ref="I809:I813" si="2849">I810</f>
        <v>31230.400000000001</v>
      </c>
      <c r="J809" s="30">
        <f t="shared" ref="J809:J813" si="2850">J810</f>
        <v>0</v>
      </c>
      <c r="K809" s="30">
        <f t="shared" ref="K809:K813" si="2851">K810</f>
        <v>0</v>
      </c>
      <c r="L809" s="30">
        <f t="shared" ref="L809:L813" si="2852">L810</f>
        <v>0</v>
      </c>
      <c r="M809" s="30">
        <f t="shared" si="2663"/>
        <v>31230.400000000001</v>
      </c>
      <c r="N809" s="30">
        <f t="shared" si="2664"/>
        <v>31230.400000000001</v>
      </c>
      <c r="O809" s="30">
        <f t="shared" si="2665"/>
        <v>31230.400000000001</v>
      </c>
      <c r="P809" s="30">
        <f t="shared" ref="P809:P813" si="2853">P810</f>
        <v>0</v>
      </c>
      <c r="Q809" s="30">
        <f t="shared" ref="Q809:Q813" si="2854">Q810</f>
        <v>0</v>
      </c>
      <c r="R809" s="30">
        <f t="shared" ref="R809:R813" si="2855">R810</f>
        <v>4176.6999999999998</v>
      </c>
      <c r="S809" s="30">
        <f t="shared" ref="S809:S813" si="2856">S810</f>
        <v>0</v>
      </c>
      <c r="T809" s="30">
        <f t="shared" ref="T809:T813" si="2857">T810</f>
        <v>0</v>
      </c>
      <c r="U809" s="30">
        <f t="shared" ref="U809:U813" si="2858">U810</f>
        <v>0</v>
      </c>
      <c r="V809" s="30">
        <f t="shared" ref="V809:V813" si="2859">V810</f>
        <v>2158.5</v>
      </c>
      <c r="W809" s="30">
        <f t="shared" ref="W809:W813" si="2860">W810</f>
        <v>0</v>
      </c>
      <c r="X809" s="30">
        <f t="shared" ref="X809:X813" si="2861">X810</f>
        <v>0</v>
      </c>
      <c r="Y809" s="30">
        <f t="shared" ref="Y809:Y813" si="2862">Y810</f>
        <v>0</v>
      </c>
      <c r="Z809" s="30">
        <f t="shared" ref="Z809:Z813" si="2863">Z810</f>
        <v>1987.0999999999999</v>
      </c>
      <c r="AA809" s="30">
        <f t="shared" ref="AA809:AA813" si="2864">AA810</f>
        <v>0</v>
      </c>
      <c r="AB809" s="30">
        <f t="shared" ref="AB809:AB813" si="2865">AB810</f>
        <v>0</v>
      </c>
      <c r="AC809" s="30">
        <f t="shared" si="2591"/>
        <v>35407.099999999999</v>
      </c>
      <c r="AD809" s="30">
        <f t="shared" si="2592"/>
        <v>33388.900000000001</v>
      </c>
      <c r="AE809" s="30">
        <f t="shared" si="2593"/>
        <v>33217.5</v>
      </c>
      <c r="AF809" s="30">
        <f t="shared" ref="AF809:AF813" si="2866">AF810</f>
        <v>0</v>
      </c>
      <c r="AG809" s="30">
        <f t="shared" si="2594"/>
        <v>35407.099999999999</v>
      </c>
      <c r="AH809" s="30">
        <f t="shared" si="2595"/>
        <v>33388.900000000001</v>
      </c>
      <c r="AI809" s="30">
        <f t="shared" si="2596"/>
        <v>33217.5</v>
      </c>
      <c r="AJ809" s="30">
        <f t="shared" ref="AJ809:AJ813" si="2867">AJ810</f>
        <v>0</v>
      </c>
      <c r="AK809" s="30">
        <f t="shared" ref="AK809:AK813" si="2868">AK810</f>
        <v>0</v>
      </c>
      <c r="AL809" s="30">
        <f t="shared" ref="AL809:AL813" si="2869">AL810</f>
        <v>0</v>
      </c>
      <c r="AM809" s="30">
        <f t="shared" ref="AM809:AM813" si="2870">AM810</f>
        <v>0</v>
      </c>
      <c r="AN809" s="30">
        <f t="shared" ref="AN809:AN813" si="2871">AN810</f>
        <v>0</v>
      </c>
      <c r="AO809" s="30">
        <f t="shared" ref="AO809:AO813" si="2872">AO810</f>
        <v>0</v>
      </c>
      <c r="AP809" s="30">
        <f t="shared" ref="AP809:AP813" si="2873">AP810</f>
        <v>0</v>
      </c>
      <c r="AQ809" s="30">
        <f t="shared" ref="AQ809:AQ813" si="2874">AQ810</f>
        <v>0</v>
      </c>
      <c r="AR809" s="30">
        <f t="shared" ref="AR809:AR813" si="2875">AR810</f>
        <v>0</v>
      </c>
      <c r="AS809" s="30">
        <f t="shared" si="2841"/>
        <v>35407.099999999999</v>
      </c>
      <c r="AT809" s="30">
        <f t="shared" si="2842"/>
        <v>33388.900000000001</v>
      </c>
      <c r="AU809" s="30">
        <f t="shared" si="2843"/>
        <v>33217.5</v>
      </c>
      <c r="AV809" s="30">
        <f t="shared" ref="AV809:AV813" si="2876">AV810</f>
        <v>0</v>
      </c>
      <c r="AW809" s="30">
        <f t="shared" ref="AW809:AW813" si="2877">AW810</f>
        <v>0</v>
      </c>
      <c r="AX809" s="30">
        <f t="shared" ref="AX809:AX813" si="2878">AX810</f>
        <v>0</v>
      </c>
      <c r="AY809" s="30">
        <f t="shared" si="2844"/>
        <v>35407.099999999999</v>
      </c>
      <c r="AZ809" s="30">
        <f t="shared" si="2845"/>
        <v>33388.900000000001</v>
      </c>
      <c r="BA809" s="30">
        <f t="shared" si="2846"/>
        <v>33217.5</v>
      </c>
      <c r="BB809" s="30">
        <f t="shared" ref="BB809:BB813" si="2879">BB810</f>
        <v>0</v>
      </c>
      <c r="BC809" s="30">
        <f t="shared" ref="BC809:BC813" si="2880">BC810</f>
        <v>0</v>
      </c>
      <c r="BD809" s="30">
        <f t="shared" ref="BD809:BD813" si="2881">BD810</f>
        <v>0</v>
      </c>
      <c r="BE809" s="30">
        <f t="shared" ref="BE809:BE813" si="2882">BE810</f>
        <v>0</v>
      </c>
      <c r="BF809" s="30">
        <f t="shared" ref="BF809:BF813" si="2883">BF810</f>
        <v>0</v>
      </c>
      <c r="BG809" s="30">
        <f t="shared" ref="BG809:BG813" si="2884">BG810</f>
        <v>0</v>
      </c>
      <c r="BH809" s="30">
        <f t="shared" ref="BH809:BH813" si="2885">BH810</f>
        <v>0</v>
      </c>
      <c r="BI809" s="30">
        <f t="shared" ref="BI809:BI813" si="2886">BI810</f>
        <v>0</v>
      </c>
      <c r="BJ809" s="30">
        <f t="shared" ref="BJ809:BJ813" si="2887">BJ810</f>
        <v>0</v>
      </c>
      <c r="BK809" s="30">
        <f t="shared" ref="BK809:BK813" si="2888">BK810</f>
        <v>0</v>
      </c>
      <c r="BL809" s="30">
        <f t="shared" si="2838"/>
        <v>35407.099999999999</v>
      </c>
      <c r="BM809" s="30">
        <f t="shared" si="2839"/>
        <v>33388.900000000001</v>
      </c>
      <c r="BN809" s="30">
        <f t="shared" si="2840"/>
        <v>33217.5</v>
      </c>
      <c r="BO809" s="30">
        <f t="shared" ref="BO809:BO813" si="2889">BO810</f>
        <v>0</v>
      </c>
      <c r="BP809" s="31"/>
      <c r="BQ809" s="1"/>
      <c r="BR809" s="1"/>
      <c r="BS809" s="1"/>
      <c r="BT809" s="1"/>
      <c r="BU809" s="1"/>
      <c r="BV809" s="1"/>
      <c r="BW809" s="1"/>
      <c r="BX809" s="1"/>
      <c r="BY809" s="1"/>
    </row>
    <row r="810" ht="31.5">
      <c r="A810" s="28" t="s">
        <v>491</v>
      </c>
      <c r="B810" s="28" t="s">
        <v>60</v>
      </c>
      <c r="C810" s="28" t="s">
        <v>62</v>
      </c>
      <c r="D810" s="28" t="s">
        <v>468</v>
      </c>
      <c r="E810" s="35"/>
      <c r="F810" s="29" t="s">
        <v>469</v>
      </c>
      <c r="G810" s="30">
        <f t="shared" si="2847"/>
        <v>31230.400000000001</v>
      </c>
      <c r="H810" s="30">
        <f t="shared" si="2848"/>
        <v>31230.400000000001</v>
      </c>
      <c r="I810" s="30">
        <f t="shared" si="2849"/>
        <v>31230.400000000001</v>
      </c>
      <c r="J810" s="30">
        <f t="shared" si="2850"/>
        <v>0</v>
      </c>
      <c r="K810" s="30">
        <f t="shared" si="2851"/>
        <v>0</v>
      </c>
      <c r="L810" s="30">
        <f t="shared" si="2852"/>
        <v>0</v>
      </c>
      <c r="M810" s="30">
        <f t="shared" si="2663"/>
        <v>31230.400000000001</v>
      </c>
      <c r="N810" s="30">
        <f t="shared" si="2664"/>
        <v>31230.400000000001</v>
      </c>
      <c r="O810" s="30">
        <f t="shared" si="2665"/>
        <v>31230.400000000001</v>
      </c>
      <c r="P810" s="30">
        <f t="shared" si="2853"/>
        <v>0</v>
      </c>
      <c r="Q810" s="30">
        <f t="shared" si="2854"/>
        <v>0</v>
      </c>
      <c r="R810" s="30">
        <f t="shared" si="2855"/>
        <v>4176.6999999999998</v>
      </c>
      <c r="S810" s="30">
        <f t="shared" si="2856"/>
        <v>0</v>
      </c>
      <c r="T810" s="30">
        <f t="shared" si="2857"/>
        <v>0</v>
      </c>
      <c r="U810" s="30">
        <f t="shared" si="2858"/>
        <v>0</v>
      </c>
      <c r="V810" s="30">
        <f t="shared" si="2859"/>
        <v>2158.5</v>
      </c>
      <c r="W810" s="30">
        <f t="shared" si="2860"/>
        <v>0</v>
      </c>
      <c r="X810" s="30">
        <f t="shared" si="2861"/>
        <v>0</v>
      </c>
      <c r="Y810" s="30">
        <f t="shared" si="2862"/>
        <v>0</v>
      </c>
      <c r="Z810" s="30">
        <f t="shared" si="2863"/>
        <v>1987.0999999999999</v>
      </c>
      <c r="AA810" s="30">
        <f t="shared" si="2864"/>
        <v>0</v>
      </c>
      <c r="AB810" s="30">
        <f t="shared" si="2865"/>
        <v>0</v>
      </c>
      <c r="AC810" s="30">
        <f t="shared" si="2591"/>
        <v>35407.099999999999</v>
      </c>
      <c r="AD810" s="30">
        <f t="shared" si="2592"/>
        <v>33388.900000000001</v>
      </c>
      <c r="AE810" s="30">
        <f t="shared" si="2593"/>
        <v>33217.5</v>
      </c>
      <c r="AF810" s="30">
        <f t="shared" si="2866"/>
        <v>0</v>
      </c>
      <c r="AG810" s="30">
        <f t="shared" si="2594"/>
        <v>35407.099999999999</v>
      </c>
      <c r="AH810" s="30">
        <f t="shared" si="2595"/>
        <v>33388.900000000001</v>
      </c>
      <c r="AI810" s="30">
        <f t="shared" si="2596"/>
        <v>33217.5</v>
      </c>
      <c r="AJ810" s="30">
        <f t="shared" si="2867"/>
        <v>0</v>
      </c>
      <c r="AK810" s="30">
        <f t="shared" si="2868"/>
        <v>0</v>
      </c>
      <c r="AL810" s="30">
        <f t="shared" si="2869"/>
        <v>0</v>
      </c>
      <c r="AM810" s="30">
        <f t="shared" si="2870"/>
        <v>0</v>
      </c>
      <c r="AN810" s="30">
        <f t="shared" si="2871"/>
        <v>0</v>
      </c>
      <c r="AO810" s="30">
        <f t="shared" si="2872"/>
        <v>0</v>
      </c>
      <c r="AP810" s="30">
        <f t="shared" si="2873"/>
        <v>0</v>
      </c>
      <c r="AQ810" s="30">
        <f t="shared" si="2874"/>
        <v>0</v>
      </c>
      <c r="AR810" s="30">
        <f t="shared" si="2875"/>
        <v>0</v>
      </c>
      <c r="AS810" s="30">
        <f t="shared" si="2841"/>
        <v>35407.099999999999</v>
      </c>
      <c r="AT810" s="30">
        <f t="shared" si="2842"/>
        <v>33388.900000000001</v>
      </c>
      <c r="AU810" s="30">
        <f t="shared" si="2843"/>
        <v>33217.5</v>
      </c>
      <c r="AV810" s="30">
        <f t="shared" si="2876"/>
        <v>0</v>
      </c>
      <c r="AW810" s="30">
        <f t="shared" si="2877"/>
        <v>0</v>
      </c>
      <c r="AX810" s="30">
        <f t="shared" si="2878"/>
        <v>0</v>
      </c>
      <c r="AY810" s="30">
        <f t="shared" si="2844"/>
        <v>35407.099999999999</v>
      </c>
      <c r="AZ810" s="30">
        <f t="shared" si="2845"/>
        <v>33388.900000000001</v>
      </c>
      <c r="BA810" s="30">
        <f t="shared" si="2846"/>
        <v>33217.5</v>
      </c>
      <c r="BB810" s="30">
        <f t="shared" si="2879"/>
        <v>0</v>
      </c>
      <c r="BC810" s="30">
        <f t="shared" si="2880"/>
        <v>0</v>
      </c>
      <c r="BD810" s="30">
        <f t="shared" si="2881"/>
        <v>0</v>
      </c>
      <c r="BE810" s="30">
        <f t="shared" si="2882"/>
        <v>0</v>
      </c>
      <c r="BF810" s="30">
        <f t="shared" si="2883"/>
        <v>0</v>
      </c>
      <c r="BG810" s="30">
        <f t="shared" si="2884"/>
        <v>0</v>
      </c>
      <c r="BH810" s="30">
        <f t="shared" si="2885"/>
        <v>0</v>
      </c>
      <c r="BI810" s="30">
        <f t="shared" si="2886"/>
        <v>0</v>
      </c>
      <c r="BJ810" s="30">
        <f t="shared" si="2887"/>
        <v>0</v>
      </c>
      <c r="BK810" s="30">
        <f t="shared" si="2888"/>
        <v>0</v>
      </c>
      <c r="BL810" s="30">
        <f t="shared" si="2838"/>
        <v>35407.099999999999</v>
      </c>
      <c r="BM810" s="30">
        <f t="shared" si="2839"/>
        <v>33388.900000000001</v>
      </c>
      <c r="BN810" s="30">
        <f t="shared" si="2840"/>
        <v>33217.5</v>
      </c>
      <c r="BO810" s="30">
        <f t="shared" si="2889"/>
        <v>0</v>
      </c>
      <c r="BP810" s="31"/>
      <c r="BQ810" s="1"/>
      <c r="BR810" s="1"/>
      <c r="BS810" s="1"/>
      <c r="BT810" s="1"/>
      <c r="BU810" s="1"/>
      <c r="BV810" s="1"/>
      <c r="BW810" s="1"/>
      <c r="BX810" s="1"/>
      <c r="BY810" s="1"/>
    </row>
    <row r="811" ht="31.5">
      <c r="A811" s="28" t="s">
        <v>491</v>
      </c>
      <c r="B811" s="28" t="s">
        <v>60</v>
      </c>
      <c r="C811" s="28" t="s">
        <v>62</v>
      </c>
      <c r="D811" s="28" t="s">
        <v>476</v>
      </c>
      <c r="E811" s="35"/>
      <c r="F811" s="29" t="s">
        <v>477</v>
      </c>
      <c r="G811" s="30">
        <f t="shared" si="2847"/>
        <v>31230.400000000001</v>
      </c>
      <c r="H811" s="30">
        <f t="shared" si="2848"/>
        <v>31230.400000000001</v>
      </c>
      <c r="I811" s="30">
        <f t="shared" si="2849"/>
        <v>31230.400000000001</v>
      </c>
      <c r="J811" s="30">
        <f t="shared" si="2850"/>
        <v>0</v>
      </c>
      <c r="K811" s="30">
        <f t="shared" si="2851"/>
        <v>0</v>
      </c>
      <c r="L811" s="30">
        <f t="shared" si="2852"/>
        <v>0</v>
      </c>
      <c r="M811" s="30">
        <f t="shared" si="2663"/>
        <v>31230.400000000001</v>
      </c>
      <c r="N811" s="30">
        <f t="shared" si="2664"/>
        <v>31230.400000000001</v>
      </c>
      <c r="O811" s="30">
        <f t="shared" si="2665"/>
        <v>31230.400000000001</v>
      </c>
      <c r="P811" s="30">
        <f t="shared" si="2853"/>
        <v>0</v>
      </c>
      <c r="Q811" s="30">
        <f t="shared" si="2854"/>
        <v>0</v>
      </c>
      <c r="R811" s="30">
        <f t="shared" si="2855"/>
        <v>4176.6999999999998</v>
      </c>
      <c r="S811" s="30">
        <f t="shared" si="2856"/>
        <v>0</v>
      </c>
      <c r="T811" s="30">
        <f t="shared" si="2857"/>
        <v>0</v>
      </c>
      <c r="U811" s="30">
        <f t="shared" si="2858"/>
        <v>0</v>
      </c>
      <c r="V811" s="30">
        <f t="shared" si="2859"/>
        <v>2158.5</v>
      </c>
      <c r="W811" s="30">
        <f t="shared" si="2860"/>
        <v>0</v>
      </c>
      <c r="X811" s="30">
        <f t="shared" si="2861"/>
        <v>0</v>
      </c>
      <c r="Y811" s="30">
        <f t="shared" si="2862"/>
        <v>0</v>
      </c>
      <c r="Z811" s="30">
        <f t="shared" si="2863"/>
        <v>1987.0999999999999</v>
      </c>
      <c r="AA811" s="30">
        <f t="shared" si="2864"/>
        <v>0</v>
      </c>
      <c r="AB811" s="30">
        <f t="shared" si="2865"/>
        <v>0</v>
      </c>
      <c r="AC811" s="30">
        <f t="shared" ref="AC811:AC874" si="2890">M811+R811+P811+Q811+T811+S811</f>
        <v>35407.099999999999</v>
      </c>
      <c r="AD811" s="30">
        <f t="shared" ref="AD811:AD874" si="2891">N811+V811+X811+U811+W811</f>
        <v>33388.900000000001</v>
      </c>
      <c r="AE811" s="30">
        <f t="shared" ref="AE811:AE874" si="2892">O811+Z811+AB811+Y811+AA811</f>
        <v>33217.5</v>
      </c>
      <c r="AF811" s="30">
        <f t="shared" si="2866"/>
        <v>0</v>
      </c>
      <c r="AG811" s="30">
        <f t="shared" ref="AG811:AG874" si="2893">AC811+AF811</f>
        <v>35407.099999999999</v>
      </c>
      <c r="AH811" s="30">
        <f t="shared" ref="AH811:AH874" si="2894">AD811</f>
        <v>33388.900000000001</v>
      </c>
      <c r="AI811" s="30">
        <f t="shared" ref="AI811:AI874" si="2895">AE811</f>
        <v>33217.5</v>
      </c>
      <c r="AJ811" s="30">
        <f t="shared" si="2867"/>
        <v>0</v>
      </c>
      <c r="AK811" s="30">
        <f t="shared" si="2868"/>
        <v>0</v>
      </c>
      <c r="AL811" s="30">
        <f t="shared" si="2869"/>
        <v>0</v>
      </c>
      <c r="AM811" s="30">
        <f t="shared" si="2870"/>
        <v>0</v>
      </c>
      <c r="AN811" s="30">
        <f t="shared" si="2871"/>
        <v>0</v>
      </c>
      <c r="AO811" s="30">
        <f t="shared" si="2872"/>
        <v>0</v>
      </c>
      <c r="AP811" s="30">
        <f t="shared" si="2873"/>
        <v>0</v>
      </c>
      <c r="AQ811" s="30">
        <f t="shared" si="2874"/>
        <v>0</v>
      </c>
      <c r="AR811" s="30">
        <f t="shared" si="2875"/>
        <v>0</v>
      </c>
      <c r="AS811" s="30">
        <f t="shared" si="2841"/>
        <v>35407.099999999999</v>
      </c>
      <c r="AT811" s="30">
        <f t="shared" si="2842"/>
        <v>33388.900000000001</v>
      </c>
      <c r="AU811" s="30">
        <f t="shared" si="2843"/>
        <v>33217.5</v>
      </c>
      <c r="AV811" s="30">
        <f t="shared" si="2876"/>
        <v>0</v>
      </c>
      <c r="AW811" s="30">
        <f t="shared" si="2877"/>
        <v>0</v>
      </c>
      <c r="AX811" s="30">
        <f t="shared" si="2878"/>
        <v>0</v>
      </c>
      <c r="AY811" s="30">
        <f t="shared" si="2844"/>
        <v>35407.099999999999</v>
      </c>
      <c r="AZ811" s="30">
        <f t="shared" si="2845"/>
        <v>33388.900000000001</v>
      </c>
      <c r="BA811" s="30">
        <f t="shared" si="2846"/>
        <v>33217.5</v>
      </c>
      <c r="BB811" s="30">
        <f t="shared" si="2879"/>
        <v>0</v>
      </c>
      <c r="BC811" s="30">
        <f t="shared" si="2880"/>
        <v>0</v>
      </c>
      <c r="BD811" s="30">
        <f t="shared" si="2881"/>
        <v>0</v>
      </c>
      <c r="BE811" s="30">
        <f t="shared" si="2882"/>
        <v>0</v>
      </c>
      <c r="BF811" s="30">
        <f t="shared" si="2883"/>
        <v>0</v>
      </c>
      <c r="BG811" s="30">
        <f t="shared" si="2884"/>
        <v>0</v>
      </c>
      <c r="BH811" s="30">
        <f t="shared" si="2885"/>
        <v>0</v>
      </c>
      <c r="BI811" s="30">
        <f t="shared" si="2886"/>
        <v>0</v>
      </c>
      <c r="BJ811" s="30">
        <f t="shared" si="2887"/>
        <v>0</v>
      </c>
      <c r="BK811" s="30">
        <f t="shared" si="2888"/>
        <v>0</v>
      </c>
      <c r="BL811" s="30">
        <f t="shared" si="2838"/>
        <v>35407.099999999999</v>
      </c>
      <c r="BM811" s="30">
        <f t="shared" si="2839"/>
        <v>33388.900000000001</v>
      </c>
      <c r="BN811" s="30">
        <f t="shared" si="2840"/>
        <v>33217.5</v>
      </c>
      <c r="BO811" s="30">
        <f t="shared" si="2889"/>
        <v>0</v>
      </c>
      <c r="BP811" s="31"/>
      <c r="BQ811" s="1"/>
      <c r="BR811" s="1"/>
      <c r="BS811" s="1"/>
      <c r="BT811" s="1"/>
      <c r="BU811" s="1"/>
      <c r="BV811" s="1"/>
      <c r="BW811" s="1"/>
      <c r="BX811" s="1"/>
      <c r="BY811" s="1"/>
    </row>
    <row r="812" ht="31.5">
      <c r="A812" s="28" t="s">
        <v>491</v>
      </c>
      <c r="B812" s="28" t="s">
        <v>60</v>
      </c>
      <c r="C812" s="28" t="s">
        <v>62</v>
      </c>
      <c r="D812" s="28" t="s">
        <v>476</v>
      </c>
      <c r="E812" s="28" t="s">
        <v>127</v>
      </c>
      <c r="F812" s="29" t="s">
        <v>128</v>
      </c>
      <c r="G812" s="30">
        <v>31230.400000000001</v>
      </c>
      <c r="H812" s="30">
        <v>31230.400000000001</v>
      </c>
      <c r="I812" s="30">
        <v>31230.400000000001</v>
      </c>
      <c r="J812" s="30"/>
      <c r="K812" s="30"/>
      <c r="L812" s="30"/>
      <c r="M812" s="30">
        <f t="shared" si="2663"/>
        <v>31230.400000000001</v>
      </c>
      <c r="N812" s="30">
        <f t="shared" si="2664"/>
        <v>31230.400000000001</v>
      </c>
      <c r="O812" s="30">
        <f t="shared" si="2665"/>
        <v>31230.400000000001</v>
      </c>
      <c r="P812" s="30"/>
      <c r="Q812" s="30"/>
      <c r="R812" s="30">
        <v>4176.6999999999998</v>
      </c>
      <c r="S812" s="30"/>
      <c r="T812" s="30"/>
      <c r="U812" s="30"/>
      <c r="V812" s="30">
        <v>2158.5</v>
      </c>
      <c r="W812" s="30"/>
      <c r="X812" s="30"/>
      <c r="Y812" s="30"/>
      <c r="Z812" s="30">
        <v>1987.0999999999999</v>
      </c>
      <c r="AA812" s="30"/>
      <c r="AB812" s="30"/>
      <c r="AC812" s="30">
        <f t="shared" si="2890"/>
        <v>35407.099999999999</v>
      </c>
      <c r="AD812" s="30">
        <f t="shared" si="2891"/>
        <v>33388.900000000001</v>
      </c>
      <c r="AE812" s="30">
        <f t="shared" si="2892"/>
        <v>33217.5</v>
      </c>
      <c r="AF812" s="30"/>
      <c r="AG812" s="30">
        <f t="shared" si="2893"/>
        <v>35407.099999999999</v>
      </c>
      <c r="AH812" s="30">
        <f t="shared" si="2894"/>
        <v>33388.900000000001</v>
      </c>
      <c r="AI812" s="30">
        <f t="shared" si="2895"/>
        <v>33217.5</v>
      </c>
      <c r="AJ812" s="30"/>
      <c r="AK812" s="30"/>
      <c r="AL812" s="30"/>
      <c r="AM812" s="30"/>
      <c r="AN812" s="30"/>
      <c r="AO812" s="30"/>
      <c r="AP812" s="30"/>
      <c r="AQ812" s="30"/>
      <c r="AR812" s="30"/>
      <c r="AS812" s="30">
        <f t="shared" si="2841"/>
        <v>35407.099999999999</v>
      </c>
      <c r="AT812" s="30">
        <f t="shared" si="2842"/>
        <v>33388.900000000001</v>
      </c>
      <c r="AU812" s="30">
        <f t="shared" si="2843"/>
        <v>33217.5</v>
      </c>
      <c r="AV812" s="30"/>
      <c r="AW812" s="30"/>
      <c r="AX812" s="30"/>
      <c r="AY812" s="30">
        <f t="shared" si="2844"/>
        <v>35407.099999999999</v>
      </c>
      <c r="AZ812" s="30">
        <f t="shared" si="2845"/>
        <v>33388.900000000001</v>
      </c>
      <c r="BA812" s="30">
        <f t="shared" si="2846"/>
        <v>33217.5</v>
      </c>
      <c r="BB812" s="30"/>
      <c r="BC812" s="30"/>
      <c r="BD812" s="30"/>
      <c r="BE812" s="30"/>
      <c r="BF812" s="30"/>
      <c r="BG812" s="30"/>
      <c r="BH812" s="30"/>
      <c r="BI812" s="30"/>
      <c r="BJ812" s="30"/>
      <c r="BK812" s="30"/>
      <c r="BL812" s="30">
        <f t="shared" si="2838"/>
        <v>35407.099999999999</v>
      </c>
      <c r="BM812" s="30">
        <f t="shared" si="2839"/>
        <v>33388.900000000001</v>
      </c>
      <c r="BN812" s="30">
        <f t="shared" si="2840"/>
        <v>33217.5</v>
      </c>
      <c r="BO812" s="30"/>
      <c r="BP812" s="31"/>
      <c r="BQ812" s="1"/>
      <c r="BR812" s="1"/>
      <c r="BS812" s="1"/>
      <c r="BT812" s="1"/>
      <c r="BU812" s="1"/>
      <c r="BV812" s="1"/>
      <c r="BW812" s="1"/>
      <c r="BX812" s="1"/>
      <c r="BY812" s="1"/>
    </row>
    <row r="813">
      <c r="A813" s="28" t="s">
        <v>491</v>
      </c>
      <c r="B813" s="28" t="s">
        <v>60</v>
      </c>
      <c r="C813" s="28" t="s">
        <v>62</v>
      </c>
      <c r="D813" s="28" t="s">
        <v>478</v>
      </c>
      <c r="E813" s="35"/>
      <c r="F813" s="29" t="s">
        <v>33</v>
      </c>
      <c r="G813" s="30">
        <f t="shared" si="2847"/>
        <v>26240.699999999997</v>
      </c>
      <c r="H813" s="30">
        <f t="shared" si="2848"/>
        <v>5035.5</v>
      </c>
      <c r="I813" s="30">
        <f t="shared" si="2849"/>
        <v>5220.6999999999998</v>
      </c>
      <c r="J813" s="30">
        <f t="shared" si="2850"/>
        <v>0</v>
      </c>
      <c r="K813" s="30">
        <f t="shared" si="2851"/>
        <v>0</v>
      </c>
      <c r="L813" s="30">
        <f t="shared" si="2852"/>
        <v>0</v>
      </c>
      <c r="M813" s="30">
        <f t="shared" si="2663"/>
        <v>26240.699999999997</v>
      </c>
      <c r="N813" s="30">
        <f t="shared" si="2664"/>
        <v>5035.5</v>
      </c>
      <c r="O813" s="30">
        <f t="shared" si="2665"/>
        <v>5220.6999999999998</v>
      </c>
      <c r="P813" s="30">
        <f t="shared" si="2853"/>
        <v>0</v>
      </c>
      <c r="Q813" s="30">
        <f t="shared" si="2854"/>
        <v>0</v>
      </c>
      <c r="R813" s="30">
        <f t="shared" si="2855"/>
        <v>4278.9830000000002</v>
      </c>
      <c r="S813" s="30">
        <f t="shared" si="2856"/>
        <v>0</v>
      </c>
      <c r="T813" s="30">
        <f t="shared" si="2857"/>
        <v>0</v>
      </c>
      <c r="U813" s="30">
        <f t="shared" si="2858"/>
        <v>0</v>
      </c>
      <c r="V813" s="30">
        <f t="shared" si="2859"/>
        <v>5094.2669999999998</v>
      </c>
      <c r="W813" s="30">
        <f t="shared" si="2860"/>
        <v>0</v>
      </c>
      <c r="X813" s="30">
        <f t="shared" si="2861"/>
        <v>0</v>
      </c>
      <c r="Y813" s="30">
        <f t="shared" si="2862"/>
        <v>0</v>
      </c>
      <c r="Z813" s="30">
        <f t="shared" si="2863"/>
        <v>0</v>
      </c>
      <c r="AA813" s="30">
        <f t="shared" si="2864"/>
        <v>0</v>
      </c>
      <c r="AB813" s="30">
        <f t="shared" si="2865"/>
        <v>0</v>
      </c>
      <c r="AC813" s="30">
        <f t="shared" si="2890"/>
        <v>30519.682999999997</v>
      </c>
      <c r="AD813" s="30">
        <f t="shared" si="2891"/>
        <v>10129.767</v>
      </c>
      <c r="AE813" s="30">
        <f t="shared" si="2892"/>
        <v>5220.6999999999998</v>
      </c>
      <c r="AF813" s="30">
        <f t="shared" si="2866"/>
        <v>0</v>
      </c>
      <c r="AG813" s="30">
        <f t="shared" si="2893"/>
        <v>30519.682999999997</v>
      </c>
      <c r="AH813" s="30">
        <f t="shared" si="2894"/>
        <v>10129.767</v>
      </c>
      <c r="AI813" s="30">
        <f t="shared" si="2895"/>
        <v>5220.6999999999998</v>
      </c>
      <c r="AJ813" s="30">
        <f t="shared" si="2867"/>
        <v>0</v>
      </c>
      <c r="AK813" s="30">
        <f t="shared" si="2868"/>
        <v>0</v>
      </c>
      <c r="AL813" s="30">
        <f t="shared" si="2869"/>
        <v>0</v>
      </c>
      <c r="AM813" s="30">
        <f t="shared" si="2870"/>
        <v>0</v>
      </c>
      <c r="AN813" s="30">
        <f t="shared" si="2871"/>
        <v>0</v>
      </c>
      <c r="AO813" s="30">
        <f t="shared" si="2872"/>
        <v>0</v>
      </c>
      <c r="AP813" s="30">
        <f t="shared" si="2873"/>
        <v>0</v>
      </c>
      <c r="AQ813" s="30">
        <f t="shared" si="2874"/>
        <v>0</v>
      </c>
      <c r="AR813" s="30">
        <f t="shared" si="2875"/>
        <v>0</v>
      </c>
      <c r="AS813" s="30">
        <f t="shared" si="2841"/>
        <v>30519.682999999997</v>
      </c>
      <c r="AT813" s="30">
        <f t="shared" si="2842"/>
        <v>10129.767</v>
      </c>
      <c r="AU813" s="30">
        <f t="shared" si="2843"/>
        <v>5220.6999999999998</v>
      </c>
      <c r="AV813" s="30">
        <f t="shared" si="2876"/>
        <v>0</v>
      </c>
      <c r="AW813" s="30">
        <f t="shared" si="2877"/>
        <v>0</v>
      </c>
      <c r="AX813" s="30">
        <f t="shared" si="2878"/>
        <v>0</v>
      </c>
      <c r="AY813" s="30">
        <f t="shared" si="2844"/>
        <v>30519.682999999997</v>
      </c>
      <c r="AZ813" s="30">
        <f t="shared" si="2845"/>
        <v>10129.767</v>
      </c>
      <c r="BA813" s="30">
        <f t="shared" si="2846"/>
        <v>5220.6999999999998</v>
      </c>
      <c r="BB813" s="30">
        <f t="shared" si="2879"/>
        <v>0</v>
      </c>
      <c r="BC813" s="30">
        <f t="shared" si="2880"/>
        <v>0</v>
      </c>
      <c r="BD813" s="30">
        <f t="shared" si="2881"/>
        <v>0</v>
      </c>
      <c r="BE813" s="30">
        <f t="shared" si="2882"/>
        <v>0</v>
      </c>
      <c r="BF813" s="30">
        <f t="shared" si="2883"/>
        <v>0</v>
      </c>
      <c r="BG813" s="30">
        <f t="shared" si="2884"/>
        <v>0</v>
      </c>
      <c r="BH813" s="30">
        <f t="shared" si="2885"/>
        <v>0</v>
      </c>
      <c r="BI813" s="30">
        <f t="shared" si="2886"/>
        <v>0</v>
      </c>
      <c r="BJ813" s="30">
        <f t="shared" si="2887"/>
        <v>0</v>
      </c>
      <c r="BK813" s="30">
        <f t="shared" si="2888"/>
        <v>0</v>
      </c>
      <c r="BL813" s="30">
        <f t="shared" si="2838"/>
        <v>30519.682999999997</v>
      </c>
      <c r="BM813" s="30">
        <f t="shared" si="2839"/>
        <v>10129.767</v>
      </c>
      <c r="BN813" s="30">
        <f t="shared" si="2840"/>
        <v>5220.6999999999998</v>
      </c>
      <c r="BO813" s="30">
        <f t="shared" si="2889"/>
        <v>0</v>
      </c>
      <c r="BP813" s="31"/>
      <c r="BQ813" s="1"/>
      <c r="BR813" s="1"/>
      <c r="BS813" s="1"/>
      <c r="BT813" s="1"/>
      <c r="BU813" s="1"/>
      <c r="BV813" s="1"/>
      <c r="BW813" s="1"/>
      <c r="BX813" s="1"/>
      <c r="BY813" s="1"/>
    </row>
    <row r="814" ht="47.25">
      <c r="A814" s="28" t="s">
        <v>491</v>
      </c>
      <c r="B814" s="28" t="s">
        <v>60</v>
      </c>
      <c r="C814" s="28" t="s">
        <v>62</v>
      </c>
      <c r="D814" s="28" t="s">
        <v>479</v>
      </c>
      <c r="E814" s="35"/>
      <c r="F814" s="29" t="s">
        <v>480</v>
      </c>
      <c r="G814" s="30">
        <f>G815+G817</f>
        <v>26240.699999999997</v>
      </c>
      <c r="H814" s="30">
        <f>H815+H817</f>
        <v>5035.5</v>
      </c>
      <c r="I814" s="30">
        <f>I815+I817</f>
        <v>5220.6999999999998</v>
      </c>
      <c r="J814" s="30">
        <f>J815+J817</f>
        <v>0</v>
      </c>
      <c r="K814" s="30">
        <f>K815+K817</f>
        <v>0</v>
      </c>
      <c r="L814" s="30">
        <f>L815+L817</f>
        <v>0</v>
      </c>
      <c r="M814" s="30">
        <f t="shared" si="2663"/>
        <v>26240.699999999997</v>
      </c>
      <c r="N814" s="30">
        <f t="shared" si="2664"/>
        <v>5035.5</v>
      </c>
      <c r="O814" s="30">
        <f t="shared" si="2665"/>
        <v>5220.6999999999998</v>
      </c>
      <c r="P814" s="30">
        <f>P815+P817</f>
        <v>0</v>
      </c>
      <c r="Q814" s="30">
        <f>Q815+Q817</f>
        <v>0</v>
      </c>
      <c r="R814" s="30">
        <f>R815+R817</f>
        <v>4278.9830000000002</v>
      </c>
      <c r="S814" s="30">
        <f>S815+S817</f>
        <v>0</v>
      </c>
      <c r="T814" s="30">
        <f>T815+T817</f>
        <v>0</v>
      </c>
      <c r="U814" s="30">
        <f>U815+U817</f>
        <v>0</v>
      </c>
      <c r="V814" s="30">
        <f>V815+V817</f>
        <v>5094.2669999999998</v>
      </c>
      <c r="W814" s="30">
        <f>W815+W817</f>
        <v>0</v>
      </c>
      <c r="X814" s="30">
        <f>X815+X817</f>
        <v>0</v>
      </c>
      <c r="Y814" s="30">
        <f>Y815+Y817</f>
        <v>0</v>
      </c>
      <c r="Z814" s="30">
        <f>Z815+Z817</f>
        <v>0</v>
      </c>
      <c r="AA814" s="30">
        <f>AA815+AA817</f>
        <v>0</v>
      </c>
      <c r="AB814" s="30">
        <f>AB815+AB817</f>
        <v>0</v>
      </c>
      <c r="AC814" s="30">
        <f t="shared" si="2890"/>
        <v>30519.682999999997</v>
      </c>
      <c r="AD814" s="30">
        <f t="shared" si="2891"/>
        <v>10129.767</v>
      </c>
      <c r="AE814" s="30">
        <f t="shared" si="2892"/>
        <v>5220.6999999999998</v>
      </c>
      <c r="AF814" s="30">
        <f>AF815+AF817</f>
        <v>0</v>
      </c>
      <c r="AG814" s="30">
        <f t="shared" si="2893"/>
        <v>30519.682999999997</v>
      </c>
      <c r="AH814" s="30">
        <f t="shared" si="2894"/>
        <v>10129.767</v>
      </c>
      <c r="AI814" s="30">
        <f t="shared" si="2895"/>
        <v>5220.6999999999998</v>
      </c>
      <c r="AJ814" s="30">
        <f>AJ815+AJ817</f>
        <v>0</v>
      </c>
      <c r="AK814" s="30">
        <f>AK815+AK817</f>
        <v>0</v>
      </c>
      <c r="AL814" s="30">
        <f>AL815+AL817</f>
        <v>0</v>
      </c>
      <c r="AM814" s="30">
        <f>AM815+AM817</f>
        <v>0</v>
      </c>
      <c r="AN814" s="30">
        <f>AN815+AN817</f>
        <v>0</v>
      </c>
      <c r="AO814" s="30">
        <f>AO815+AO817</f>
        <v>0</v>
      </c>
      <c r="AP814" s="30">
        <f>AP815+AP817</f>
        <v>0</v>
      </c>
      <c r="AQ814" s="30">
        <f>AQ815+AQ817</f>
        <v>0</v>
      </c>
      <c r="AR814" s="30">
        <f>AR815+AR817</f>
        <v>0</v>
      </c>
      <c r="AS814" s="30">
        <f t="shared" si="2841"/>
        <v>30519.682999999997</v>
      </c>
      <c r="AT814" s="30">
        <f t="shared" si="2842"/>
        <v>10129.767</v>
      </c>
      <c r="AU814" s="30">
        <f t="shared" si="2843"/>
        <v>5220.6999999999998</v>
      </c>
      <c r="AV814" s="30">
        <f>AV815+AV817</f>
        <v>0</v>
      </c>
      <c r="AW814" s="30">
        <f>AW815+AW817</f>
        <v>0</v>
      </c>
      <c r="AX814" s="30">
        <f>AX815+AX817</f>
        <v>0</v>
      </c>
      <c r="AY814" s="30">
        <f t="shared" si="2844"/>
        <v>30519.682999999997</v>
      </c>
      <c r="AZ814" s="30">
        <f t="shared" si="2845"/>
        <v>10129.767</v>
      </c>
      <c r="BA814" s="30">
        <f t="shared" si="2846"/>
        <v>5220.6999999999998</v>
      </c>
      <c r="BB814" s="30">
        <f>BB815+BB817</f>
        <v>0</v>
      </c>
      <c r="BC814" s="30">
        <f>BC815+BC817</f>
        <v>0</v>
      </c>
      <c r="BD814" s="30">
        <f>BD815+BD817</f>
        <v>0</v>
      </c>
      <c r="BE814" s="30">
        <f>BE815+BE817</f>
        <v>0</v>
      </c>
      <c r="BF814" s="30">
        <f>BF815+BF817</f>
        <v>0</v>
      </c>
      <c r="BG814" s="30">
        <f>BG815+BG817</f>
        <v>0</v>
      </c>
      <c r="BH814" s="30">
        <f>BH815+BH817</f>
        <v>0</v>
      </c>
      <c r="BI814" s="30">
        <f>BI815+BI817</f>
        <v>0</v>
      </c>
      <c r="BJ814" s="30">
        <f>BJ815+BJ817</f>
        <v>0</v>
      </c>
      <c r="BK814" s="30">
        <f>BK815+BK817</f>
        <v>0</v>
      </c>
      <c r="BL814" s="30">
        <f t="shared" si="2838"/>
        <v>30519.682999999997</v>
      </c>
      <c r="BM814" s="30">
        <f t="shared" si="2839"/>
        <v>10129.767</v>
      </c>
      <c r="BN814" s="30">
        <f t="shared" si="2840"/>
        <v>5220.6999999999998</v>
      </c>
      <c r="BO814" s="30">
        <f>BO815+BO817</f>
        <v>0</v>
      </c>
      <c r="BP814" s="31"/>
      <c r="BQ814" s="1"/>
      <c r="BR814" s="1"/>
      <c r="BS814" s="1"/>
      <c r="BT814" s="1"/>
      <c r="BU814" s="1"/>
      <c r="BV814" s="1"/>
      <c r="BW814" s="1"/>
      <c r="BX814" s="1"/>
      <c r="BY814" s="1"/>
    </row>
    <row r="815" ht="31.5">
      <c r="A815" s="28" t="s">
        <v>491</v>
      </c>
      <c r="B815" s="28" t="s">
        <v>60</v>
      </c>
      <c r="C815" s="28" t="s">
        <v>62</v>
      </c>
      <c r="D815" s="28" t="s">
        <v>481</v>
      </c>
      <c r="E815" s="35"/>
      <c r="F815" s="29" t="s">
        <v>482</v>
      </c>
      <c r="G815" s="30">
        <f>G816</f>
        <v>5975.1000000000004</v>
      </c>
      <c r="H815" s="30">
        <f>H816</f>
        <v>5035.5</v>
      </c>
      <c r="I815" s="30">
        <f>I816</f>
        <v>5220.6999999999998</v>
      </c>
      <c r="J815" s="30">
        <f>J816</f>
        <v>0</v>
      </c>
      <c r="K815" s="30">
        <f>K816</f>
        <v>0</v>
      </c>
      <c r="L815" s="30">
        <f>L816</f>
        <v>0</v>
      </c>
      <c r="M815" s="30">
        <f t="shared" si="2663"/>
        <v>5975.1000000000004</v>
      </c>
      <c r="N815" s="30">
        <f t="shared" si="2664"/>
        <v>5035.5</v>
      </c>
      <c r="O815" s="30">
        <f t="shared" si="2665"/>
        <v>5220.6999999999998</v>
      </c>
      <c r="P815" s="30">
        <f>P816</f>
        <v>0</v>
      </c>
      <c r="Q815" s="30">
        <f>Q816</f>
        <v>0</v>
      </c>
      <c r="R815" s="30">
        <f>R816</f>
        <v>2200.6500000000001</v>
      </c>
      <c r="S815" s="30">
        <f>S816</f>
        <v>0</v>
      </c>
      <c r="T815" s="30">
        <f>T816</f>
        <v>0</v>
      </c>
      <c r="U815" s="30">
        <f>U816</f>
        <v>0</v>
      </c>
      <c r="V815" s="30">
        <f>V816</f>
        <v>2750.8000000000002</v>
      </c>
      <c r="W815" s="30">
        <f>W816</f>
        <v>0</v>
      </c>
      <c r="X815" s="30">
        <f>X816</f>
        <v>0</v>
      </c>
      <c r="Y815" s="30">
        <f>Y816</f>
        <v>0</v>
      </c>
      <c r="Z815" s="30">
        <f>Z816</f>
        <v>0</v>
      </c>
      <c r="AA815" s="30">
        <f>AA816</f>
        <v>0</v>
      </c>
      <c r="AB815" s="30">
        <f>AB816</f>
        <v>0</v>
      </c>
      <c r="AC815" s="30">
        <f t="shared" si="2890"/>
        <v>8175.75</v>
      </c>
      <c r="AD815" s="30">
        <f t="shared" si="2891"/>
        <v>7786.3000000000002</v>
      </c>
      <c r="AE815" s="30">
        <f t="shared" si="2892"/>
        <v>5220.6999999999998</v>
      </c>
      <c r="AF815" s="30">
        <f>AF816</f>
        <v>0</v>
      </c>
      <c r="AG815" s="30">
        <f t="shared" si="2893"/>
        <v>8175.75</v>
      </c>
      <c r="AH815" s="30">
        <f t="shared" si="2894"/>
        <v>7786.3000000000002</v>
      </c>
      <c r="AI815" s="30">
        <f t="shared" si="2895"/>
        <v>5220.6999999999998</v>
      </c>
      <c r="AJ815" s="30">
        <f>AJ816</f>
        <v>0</v>
      </c>
      <c r="AK815" s="30">
        <f>AK816</f>
        <v>0</v>
      </c>
      <c r="AL815" s="30">
        <f>AL816</f>
        <v>0</v>
      </c>
      <c r="AM815" s="30">
        <f>AM816</f>
        <v>0</v>
      </c>
      <c r="AN815" s="30">
        <f>AN816</f>
        <v>0</v>
      </c>
      <c r="AO815" s="30">
        <f>AO816</f>
        <v>0</v>
      </c>
      <c r="AP815" s="30">
        <f>AP816</f>
        <v>0</v>
      </c>
      <c r="AQ815" s="30">
        <f>AQ816</f>
        <v>0</v>
      </c>
      <c r="AR815" s="30">
        <f>AR816</f>
        <v>0</v>
      </c>
      <c r="AS815" s="30">
        <f t="shared" si="2841"/>
        <v>8175.75</v>
      </c>
      <c r="AT815" s="30">
        <f t="shared" si="2842"/>
        <v>7786.3000000000002</v>
      </c>
      <c r="AU815" s="30">
        <f t="shared" si="2843"/>
        <v>5220.6999999999998</v>
      </c>
      <c r="AV815" s="30">
        <f>AV816</f>
        <v>0</v>
      </c>
      <c r="AW815" s="30">
        <f>AW816</f>
        <v>0</v>
      </c>
      <c r="AX815" s="30">
        <f>AX816</f>
        <v>0</v>
      </c>
      <c r="AY815" s="30">
        <f t="shared" si="2844"/>
        <v>8175.75</v>
      </c>
      <c r="AZ815" s="30">
        <f t="shared" si="2845"/>
        <v>7786.3000000000002</v>
      </c>
      <c r="BA815" s="30">
        <f t="shared" si="2846"/>
        <v>5220.6999999999998</v>
      </c>
      <c r="BB815" s="30">
        <f>BB816</f>
        <v>0</v>
      </c>
      <c r="BC815" s="30">
        <f>BC816</f>
        <v>0</v>
      </c>
      <c r="BD815" s="30">
        <f>BD816</f>
        <v>0</v>
      </c>
      <c r="BE815" s="30">
        <f>BE816</f>
        <v>0</v>
      </c>
      <c r="BF815" s="30">
        <f>BF816</f>
        <v>0</v>
      </c>
      <c r="BG815" s="30">
        <f>BG816</f>
        <v>0</v>
      </c>
      <c r="BH815" s="30">
        <f>BH816</f>
        <v>0</v>
      </c>
      <c r="BI815" s="30">
        <f>BI816</f>
        <v>0</v>
      </c>
      <c r="BJ815" s="30">
        <f>BJ816</f>
        <v>0</v>
      </c>
      <c r="BK815" s="30">
        <f>BK816</f>
        <v>0</v>
      </c>
      <c r="BL815" s="30">
        <f t="shared" si="2838"/>
        <v>8175.75</v>
      </c>
      <c r="BM815" s="30">
        <f t="shared" si="2839"/>
        <v>7786.3000000000002</v>
      </c>
      <c r="BN815" s="30">
        <f t="shared" si="2840"/>
        <v>5220.6999999999998</v>
      </c>
      <c r="BO815" s="30">
        <f>BO816</f>
        <v>0</v>
      </c>
      <c r="BP815" s="31"/>
      <c r="BQ815" s="1"/>
      <c r="BR815" s="1"/>
      <c r="BS815" s="1"/>
      <c r="BT815" s="1"/>
      <c r="BU815" s="1"/>
      <c r="BV815" s="1"/>
      <c r="BW815" s="1"/>
      <c r="BX815" s="1"/>
      <c r="BY815" s="1"/>
    </row>
    <row r="816" ht="31.5">
      <c r="A816" s="28" t="s">
        <v>491</v>
      </c>
      <c r="B816" s="28" t="s">
        <v>60</v>
      </c>
      <c r="C816" s="28" t="s">
        <v>62</v>
      </c>
      <c r="D816" s="28" t="s">
        <v>481</v>
      </c>
      <c r="E816" s="28" t="s">
        <v>38</v>
      </c>
      <c r="F816" s="29" t="s">
        <v>39</v>
      </c>
      <c r="G816" s="30">
        <v>5975.1000000000004</v>
      </c>
      <c r="H816" s="30">
        <v>5035.5</v>
      </c>
      <c r="I816" s="30">
        <v>5220.6999999999998</v>
      </c>
      <c r="J816" s="30"/>
      <c r="K816" s="30"/>
      <c r="L816" s="30"/>
      <c r="M816" s="30">
        <f t="shared" si="2663"/>
        <v>5975.1000000000004</v>
      </c>
      <c r="N816" s="30">
        <f t="shared" si="2664"/>
        <v>5035.5</v>
      </c>
      <c r="O816" s="30">
        <f t="shared" si="2665"/>
        <v>5220.6999999999998</v>
      </c>
      <c r="P816" s="30"/>
      <c r="Q816" s="30"/>
      <c r="R816" s="30">
        <v>2200.6500000000001</v>
      </c>
      <c r="S816" s="30"/>
      <c r="T816" s="30"/>
      <c r="U816" s="30"/>
      <c r="V816" s="30">
        <v>2750.8000000000002</v>
      </c>
      <c r="W816" s="30"/>
      <c r="X816" s="30"/>
      <c r="Y816" s="30"/>
      <c r="Z816" s="30"/>
      <c r="AA816" s="30"/>
      <c r="AB816" s="30"/>
      <c r="AC816" s="30">
        <f t="shared" si="2890"/>
        <v>8175.75</v>
      </c>
      <c r="AD816" s="30">
        <f t="shared" si="2891"/>
        <v>7786.3000000000002</v>
      </c>
      <c r="AE816" s="30">
        <f t="shared" si="2892"/>
        <v>5220.6999999999998</v>
      </c>
      <c r="AF816" s="30"/>
      <c r="AG816" s="30">
        <f t="shared" si="2893"/>
        <v>8175.75</v>
      </c>
      <c r="AH816" s="30">
        <f t="shared" si="2894"/>
        <v>7786.3000000000002</v>
      </c>
      <c r="AI816" s="30">
        <f t="shared" si="2895"/>
        <v>5220.6999999999998</v>
      </c>
      <c r="AJ816" s="30"/>
      <c r="AK816" s="30"/>
      <c r="AL816" s="30"/>
      <c r="AM816" s="30"/>
      <c r="AN816" s="30"/>
      <c r="AO816" s="30"/>
      <c r="AP816" s="30"/>
      <c r="AQ816" s="30"/>
      <c r="AR816" s="30"/>
      <c r="AS816" s="30">
        <f t="shared" si="2841"/>
        <v>8175.75</v>
      </c>
      <c r="AT816" s="30">
        <f t="shared" si="2842"/>
        <v>7786.3000000000002</v>
      </c>
      <c r="AU816" s="30">
        <f t="shared" si="2843"/>
        <v>5220.6999999999998</v>
      </c>
      <c r="AV816" s="30"/>
      <c r="AW816" s="30"/>
      <c r="AX816" s="30"/>
      <c r="AY816" s="30">
        <f t="shared" si="2844"/>
        <v>8175.75</v>
      </c>
      <c r="AZ816" s="30">
        <f t="shared" si="2845"/>
        <v>7786.3000000000002</v>
      </c>
      <c r="BA816" s="30">
        <f t="shared" si="2846"/>
        <v>5220.6999999999998</v>
      </c>
      <c r="BB816" s="30"/>
      <c r="BC816" s="30"/>
      <c r="BD816" s="30"/>
      <c r="BE816" s="30"/>
      <c r="BF816" s="30"/>
      <c r="BG816" s="30"/>
      <c r="BH816" s="30"/>
      <c r="BI816" s="30"/>
      <c r="BJ816" s="30"/>
      <c r="BK816" s="30"/>
      <c r="BL816" s="30">
        <f t="shared" si="2838"/>
        <v>8175.75</v>
      </c>
      <c r="BM816" s="30">
        <f t="shared" si="2839"/>
        <v>7786.3000000000002</v>
      </c>
      <c r="BN816" s="30">
        <f t="shared" si="2840"/>
        <v>5220.6999999999998</v>
      </c>
      <c r="BO816" s="30"/>
      <c r="BP816" s="31"/>
      <c r="BQ816" s="1"/>
      <c r="BR816" s="1"/>
      <c r="BS816" s="1"/>
      <c r="BT816" s="1"/>
      <c r="BU816" s="1"/>
      <c r="BV816" s="1"/>
      <c r="BW816" s="1"/>
      <c r="BX816" s="1"/>
      <c r="BY816" s="1"/>
    </row>
    <row r="817" ht="31.5">
      <c r="A817" s="28" t="s">
        <v>491</v>
      </c>
      <c r="B817" s="28" t="s">
        <v>60</v>
      </c>
      <c r="C817" s="28" t="s">
        <v>62</v>
      </c>
      <c r="D817" s="28" t="s">
        <v>483</v>
      </c>
      <c r="E817" s="35"/>
      <c r="F817" s="29" t="s">
        <v>484</v>
      </c>
      <c r="G817" s="30">
        <f>G819</f>
        <v>20265.599999999999</v>
      </c>
      <c r="H817" s="30">
        <f>H819</f>
        <v>0</v>
      </c>
      <c r="I817" s="30">
        <f>I819</f>
        <v>0</v>
      </c>
      <c r="J817" s="30">
        <f>J819</f>
        <v>0</v>
      </c>
      <c r="K817" s="30">
        <f>K819</f>
        <v>0</v>
      </c>
      <c r="L817" s="30">
        <f>L819</f>
        <v>0</v>
      </c>
      <c r="M817" s="30">
        <f t="shared" si="2663"/>
        <v>20265.599999999999</v>
      </c>
      <c r="N817" s="30">
        <f t="shared" si="2664"/>
        <v>0</v>
      </c>
      <c r="O817" s="30">
        <f t="shared" si="2665"/>
        <v>0</v>
      </c>
      <c r="P817" s="30">
        <f>P819+P818</f>
        <v>0</v>
      </c>
      <c r="Q817" s="30">
        <f>Q819+Q818</f>
        <v>0</v>
      </c>
      <c r="R817" s="30">
        <f>R819+R818</f>
        <v>2078.3330000000001</v>
      </c>
      <c r="S817" s="30">
        <f>S819+S818</f>
        <v>0</v>
      </c>
      <c r="T817" s="30">
        <f>T819+T818</f>
        <v>0</v>
      </c>
      <c r="U817" s="30">
        <f>U819+U818</f>
        <v>0</v>
      </c>
      <c r="V817" s="30">
        <f>V819+V818</f>
        <v>2343.4670000000001</v>
      </c>
      <c r="W817" s="30">
        <f>W819+W818</f>
        <v>0</v>
      </c>
      <c r="X817" s="30">
        <f>X819+X818</f>
        <v>0</v>
      </c>
      <c r="Y817" s="30">
        <f>Y819+Y818</f>
        <v>0</v>
      </c>
      <c r="Z817" s="30">
        <f>Z819+Z818</f>
        <v>0</v>
      </c>
      <c r="AA817" s="30">
        <f>AA819+AA818</f>
        <v>0</v>
      </c>
      <c r="AB817" s="30">
        <f>AB819+AB818</f>
        <v>0</v>
      </c>
      <c r="AC817" s="30">
        <f t="shared" si="2890"/>
        <v>22343.932999999997</v>
      </c>
      <c r="AD817" s="30">
        <f t="shared" si="2891"/>
        <v>2343.4670000000001</v>
      </c>
      <c r="AE817" s="30">
        <f t="shared" si="2892"/>
        <v>0</v>
      </c>
      <c r="AF817" s="30">
        <f>AF819+AF818</f>
        <v>0</v>
      </c>
      <c r="AG817" s="30">
        <f t="shared" si="2893"/>
        <v>22343.932999999997</v>
      </c>
      <c r="AH817" s="30">
        <f t="shared" si="2894"/>
        <v>2343.4670000000001</v>
      </c>
      <c r="AI817" s="30">
        <f t="shared" si="2895"/>
        <v>0</v>
      </c>
      <c r="AJ817" s="30">
        <f>AJ819+AJ818</f>
        <v>0</v>
      </c>
      <c r="AK817" s="30">
        <f>AK819+AK818</f>
        <v>0</v>
      </c>
      <c r="AL817" s="30">
        <f>AL819+AL818</f>
        <v>0</v>
      </c>
      <c r="AM817" s="30">
        <f>AM819+AM818</f>
        <v>0</v>
      </c>
      <c r="AN817" s="30">
        <f>AN819+AN818</f>
        <v>0</v>
      </c>
      <c r="AO817" s="30">
        <f>AO819+AO818</f>
        <v>0</v>
      </c>
      <c r="AP817" s="30">
        <f>AP819+AP818</f>
        <v>0</v>
      </c>
      <c r="AQ817" s="30">
        <f>AQ819+AQ818</f>
        <v>0</v>
      </c>
      <c r="AR817" s="30">
        <f>AR819+AR818</f>
        <v>0</v>
      </c>
      <c r="AS817" s="30">
        <f t="shared" si="2841"/>
        <v>22343.932999999997</v>
      </c>
      <c r="AT817" s="30">
        <f t="shared" si="2842"/>
        <v>2343.4670000000001</v>
      </c>
      <c r="AU817" s="30">
        <f t="shared" si="2843"/>
        <v>0</v>
      </c>
      <c r="AV817" s="30">
        <f>AV819+AV818</f>
        <v>0</v>
      </c>
      <c r="AW817" s="30">
        <f>AW819+AW818</f>
        <v>0</v>
      </c>
      <c r="AX817" s="30">
        <f>AX819+AX818</f>
        <v>0</v>
      </c>
      <c r="AY817" s="30">
        <f t="shared" si="2844"/>
        <v>22343.932999999997</v>
      </c>
      <c r="AZ817" s="30">
        <f t="shared" si="2845"/>
        <v>2343.4670000000001</v>
      </c>
      <c r="BA817" s="30">
        <f t="shared" si="2846"/>
        <v>0</v>
      </c>
      <c r="BB817" s="30">
        <f>BB819+BB818</f>
        <v>0</v>
      </c>
      <c r="BC817" s="30">
        <f>BC819+BC818</f>
        <v>0</v>
      </c>
      <c r="BD817" s="30">
        <f>BD819+BD818</f>
        <v>0</v>
      </c>
      <c r="BE817" s="30">
        <f>BE819+BE818</f>
        <v>0</v>
      </c>
      <c r="BF817" s="30">
        <f>BF819+BF818</f>
        <v>0</v>
      </c>
      <c r="BG817" s="30">
        <f>BG819+BG818</f>
        <v>0</v>
      </c>
      <c r="BH817" s="30">
        <f>BH819+BH818</f>
        <v>0</v>
      </c>
      <c r="BI817" s="30">
        <f>BI819+BI818</f>
        <v>0</v>
      </c>
      <c r="BJ817" s="30">
        <f>BJ819+BJ818</f>
        <v>0</v>
      </c>
      <c r="BK817" s="30">
        <f>BK819+BK818</f>
        <v>0</v>
      </c>
      <c r="BL817" s="30">
        <f t="shared" si="2838"/>
        <v>22343.932999999997</v>
      </c>
      <c r="BM817" s="30">
        <f t="shared" si="2839"/>
        <v>2343.4670000000001</v>
      </c>
      <c r="BN817" s="30">
        <f t="shared" si="2840"/>
        <v>0</v>
      </c>
      <c r="BO817" s="30">
        <f>BO819+BO818</f>
        <v>0</v>
      </c>
      <c r="BP817" s="31"/>
      <c r="BQ817" s="1"/>
      <c r="BR817" s="1"/>
      <c r="BS817" s="1"/>
      <c r="BT817" s="1"/>
      <c r="BU817" s="1"/>
      <c r="BV817" s="1"/>
      <c r="BW817" s="1"/>
      <c r="BX817" s="1"/>
      <c r="BY817" s="1"/>
    </row>
    <row r="818" ht="31.5">
      <c r="A818" s="28" t="s">
        <v>491</v>
      </c>
      <c r="B818" s="28" t="s">
        <v>60</v>
      </c>
      <c r="C818" s="28" t="s">
        <v>62</v>
      </c>
      <c r="D818" s="28" t="s">
        <v>483</v>
      </c>
      <c r="E818" s="28" t="s">
        <v>38</v>
      </c>
      <c r="F818" s="29" t="s">
        <v>39</v>
      </c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>
        <v>2078.3330000000001</v>
      </c>
      <c r="S818" s="30"/>
      <c r="T818" s="30"/>
      <c r="U818" s="30"/>
      <c r="V818" s="30">
        <v>2343.4670000000001</v>
      </c>
      <c r="W818" s="30"/>
      <c r="X818" s="30"/>
      <c r="Y818" s="30"/>
      <c r="Z818" s="30"/>
      <c r="AA818" s="30"/>
      <c r="AB818" s="30"/>
      <c r="AC818" s="30">
        <f t="shared" si="2890"/>
        <v>2078.3330000000001</v>
      </c>
      <c r="AD818" s="30">
        <f t="shared" si="2891"/>
        <v>2343.4670000000001</v>
      </c>
      <c r="AE818" s="30">
        <f t="shared" si="2892"/>
        <v>0</v>
      </c>
      <c r="AF818" s="30"/>
      <c r="AG818" s="30">
        <f t="shared" si="2893"/>
        <v>2078.3330000000001</v>
      </c>
      <c r="AH818" s="30">
        <f t="shared" si="2894"/>
        <v>2343.4670000000001</v>
      </c>
      <c r="AI818" s="30">
        <f t="shared" si="2895"/>
        <v>0</v>
      </c>
      <c r="AJ818" s="30"/>
      <c r="AK818" s="30"/>
      <c r="AL818" s="30"/>
      <c r="AM818" s="30"/>
      <c r="AN818" s="30"/>
      <c r="AO818" s="30"/>
      <c r="AP818" s="30"/>
      <c r="AQ818" s="30"/>
      <c r="AR818" s="30"/>
      <c r="AS818" s="30">
        <f t="shared" si="2841"/>
        <v>2078.3330000000001</v>
      </c>
      <c r="AT818" s="30">
        <f t="shared" si="2842"/>
        <v>2343.4670000000001</v>
      </c>
      <c r="AU818" s="30">
        <f t="shared" si="2843"/>
        <v>0</v>
      </c>
      <c r="AV818" s="30"/>
      <c r="AW818" s="30"/>
      <c r="AX818" s="30"/>
      <c r="AY818" s="30">
        <f t="shared" si="2844"/>
        <v>2078.3330000000001</v>
      </c>
      <c r="AZ818" s="30">
        <f t="shared" si="2845"/>
        <v>2343.4670000000001</v>
      </c>
      <c r="BA818" s="30">
        <f t="shared" si="2846"/>
        <v>0</v>
      </c>
      <c r="BB818" s="30"/>
      <c r="BC818" s="30"/>
      <c r="BD818" s="30"/>
      <c r="BE818" s="30"/>
      <c r="BF818" s="30"/>
      <c r="BG818" s="30"/>
      <c r="BH818" s="30"/>
      <c r="BI818" s="30"/>
      <c r="BJ818" s="30"/>
      <c r="BK818" s="30"/>
      <c r="BL818" s="30">
        <f t="shared" si="2838"/>
        <v>2078.3330000000001</v>
      </c>
      <c r="BM818" s="30">
        <f t="shared" si="2839"/>
        <v>2343.4670000000001</v>
      </c>
      <c r="BN818" s="30">
        <f t="shared" si="2840"/>
        <v>0</v>
      </c>
      <c r="BO818" s="30"/>
      <c r="BP818" s="31"/>
      <c r="BQ818" s="1"/>
      <c r="BR818" s="1"/>
      <c r="BS818" s="1"/>
      <c r="BT818" s="1"/>
      <c r="BU818" s="1"/>
      <c r="BV818" s="1"/>
      <c r="BW818" s="1"/>
      <c r="BX818" s="1"/>
      <c r="BY818" s="1"/>
    </row>
    <row r="819">
      <c r="A819" s="28" t="s">
        <v>491</v>
      </c>
      <c r="B819" s="28" t="s">
        <v>60</v>
      </c>
      <c r="C819" s="28" t="s">
        <v>62</v>
      </c>
      <c r="D819" s="28" t="s">
        <v>483</v>
      </c>
      <c r="E819" s="28" t="s">
        <v>40</v>
      </c>
      <c r="F819" s="29" t="s">
        <v>41</v>
      </c>
      <c r="G819" s="30">
        <v>20265.599999999999</v>
      </c>
      <c r="H819" s="30"/>
      <c r="I819" s="30"/>
      <c r="J819" s="30"/>
      <c r="K819" s="30"/>
      <c r="L819" s="30"/>
      <c r="M819" s="30">
        <f t="shared" si="2663"/>
        <v>20265.599999999999</v>
      </c>
      <c r="N819" s="30">
        <f t="shared" si="2664"/>
        <v>0</v>
      </c>
      <c r="O819" s="30">
        <f t="shared" si="2665"/>
        <v>0</v>
      </c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>
        <f t="shared" si="2890"/>
        <v>20265.599999999999</v>
      </c>
      <c r="AD819" s="30">
        <f t="shared" si="2891"/>
        <v>0</v>
      </c>
      <c r="AE819" s="30">
        <f t="shared" si="2892"/>
        <v>0</v>
      </c>
      <c r="AF819" s="30"/>
      <c r="AG819" s="30">
        <f t="shared" si="2893"/>
        <v>20265.599999999999</v>
      </c>
      <c r="AH819" s="30">
        <f t="shared" si="2894"/>
        <v>0</v>
      </c>
      <c r="AI819" s="30">
        <f t="shared" si="2895"/>
        <v>0</v>
      </c>
      <c r="AJ819" s="30"/>
      <c r="AK819" s="30"/>
      <c r="AL819" s="30"/>
      <c r="AM819" s="30"/>
      <c r="AN819" s="30"/>
      <c r="AO819" s="30"/>
      <c r="AP819" s="30"/>
      <c r="AQ819" s="30"/>
      <c r="AR819" s="30"/>
      <c r="AS819" s="30">
        <f t="shared" si="2841"/>
        <v>20265.599999999999</v>
      </c>
      <c r="AT819" s="30">
        <f t="shared" si="2842"/>
        <v>0</v>
      </c>
      <c r="AU819" s="30">
        <f t="shared" si="2843"/>
        <v>0</v>
      </c>
      <c r="AV819" s="30"/>
      <c r="AW819" s="30"/>
      <c r="AX819" s="30"/>
      <c r="AY819" s="30">
        <f t="shared" si="2844"/>
        <v>20265.599999999999</v>
      </c>
      <c r="AZ819" s="30">
        <f t="shared" si="2845"/>
        <v>0</v>
      </c>
      <c r="BA819" s="30">
        <f t="shared" si="2846"/>
        <v>0</v>
      </c>
      <c r="BB819" s="30"/>
      <c r="BC819" s="30"/>
      <c r="BD819" s="30"/>
      <c r="BE819" s="30"/>
      <c r="BF819" s="30"/>
      <c r="BG819" s="30"/>
      <c r="BH819" s="30"/>
      <c r="BI819" s="30"/>
      <c r="BJ819" s="30"/>
      <c r="BK819" s="30"/>
      <c r="BL819" s="30">
        <f t="shared" si="2838"/>
        <v>20265.599999999999</v>
      </c>
      <c r="BM819" s="30">
        <f t="shared" si="2839"/>
        <v>0</v>
      </c>
      <c r="BN819" s="30">
        <f t="shared" si="2840"/>
        <v>0</v>
      </c>
      <c r="BO819" s="30"/>
      <c r="BP819" s="31"/>
      <c r="BQ819" s="1"/>
      <c r="BR819" s="1"/>
      <c r="BS819" s="1"/>
      <c r="BT819" s="1"/>
      <c r="BU819" s="1"/>
      <c r="BV819" s="1"/>
      <c r="BW819" s="1"/>
      <c r="BX819" s="1"/>
      <c r="BY819" s="1"/>
    </row>
    <row r="820" ht="31.5">
      <c r="A820" s="28" t="s">
        <v>491</v>
      </c>
      <c r="B820" s="28" t="s">
        <v>60</v>
      </c>
      <c r="C820" s="28" t="s">
        <v>62</v>
      </c>
      <c r="D820" s="28" t="s">
        <v>147</v>
      </c>
      <c r="E820" s="35"/>
      <c r="F820" s="29" t="s">
        <v>148</v>
      </c>
      <c r="G820" s="30">
        <f t="shared" ref="G820:G832" si="2896">G821</f>
        <v>5707.8999999999996</v>
      </c>
      <c r="H820" s="30">
        <f t="shared" ref="H820:H832" si="2897">H821</f>
        <v>5707.8999999999996</v>
      </c>
      <c r="I820" s="30">
        <f t="shared" ref="I820:I832" si="2898">I821</f>
        <v>5707.8999999999996</v>
      </c>
      <c r="J820" s="30">
        <f t="shared" ref="J820:J832" si="2899">J821</f>
        <v>0</v>
      </c>
      <c r="K820" s="30">
        <f t="shared" ref="K820:K832" si="2900">K821</f>
        <v>0</v>
      </c>
      <c r="L820" s="30">
        <f t="shared" ref="L820:L832" si="2901">L821</f>
        <v>0</v>
      </c>
      <c r="M820" s="30">
        <f t="shared" si="2663"/>
        <v>5707.8999999999996</v>
      </c>
      <c r="N820" s="30">
        <f t="shared" si="2664"/>
        <v>5707.8999999999996</v>
      </c>
      <c r="O820" s="30">
        <f t="shared" si="2665"/>
        <v>5707.8999999999996</v>
      </c>
      <c r="P820" s="30">
        <f t="shared" ref="P820:P832" si="2902">P821</f>
        <v>0</v>
      </c>
      <c r="Q820" s="30">
        <f t="shared" ref="Q820:Q832" si="2903">Q821</f>
        <v>0</v>
      </c>
      <c r="R820" s="30">
        <f t="shared" ref="R820:R832" si="2904">R821</f>
        <v>0</v>
      </c>
      <c r="S820" s="30">
        <f t="shared" ref="S820:S832" si="2905">S821</f>
        <v>0</v>
      </c>
      <c r="T820" s="30">
        <f t="shared" ref="T820:T832" si="2906">T821</f>
        <v>0</v>
      </c>
      <c r="U820" s="30">
        <f t="shared" ref="U820:U832" si="2907">U821</f>
        <v>0</v>
      </c>
      <c r="V820" s="30">
        <f t="shared" ref="V820:V832" si="2908">V821</f>
        <v>0</v>
      </c>
      <c r="W820" s="30">
        <f t="shared" ref="W820:W832" si="2909">W821</f>
        <v>0</v>
      </c>
      <c r="X820" s="30">
        <f t="shared" ref="X820:X832" si="2910">X821</f>
        <v>0</v>
      </c>
      <c r="Y820" s="30">
        <f t="shared" ref="Y820:Y832" si="2911">Y821</f>
        <v>0</v>
      </c>
      <c r="Z820" s="30">
        <f t="shared" ref="Z820:Z832" si="2912">Z821</f>
        <v>0</v>
      </c>
      <c r="AA820" s="30">
        <f t="shared" ref="AA820:AA832" si="2913">AA821</f>
        <v>0</v>
      </c>
      <c r="AB820" s="30">
        <f t="shared" ref="AB820:AB832" si="2914">AB821</f>
        <v>0</v>
      </c>
      <c r="AC820" s="30">
        <f t="shared" si="2890"/>
        <v>5707.8999999999996</v>
      </c>
      <c r="AD820" s="30">
        <f t="shared" si="2891"/>
        <v>5707.8999999999996</v>
      </c>
      <c r="AE820" s="30">
        <f t="shared" si="2892"/>
        <v>5707.8999999999996</v>
      </c>
      <c r="AF820" s="30">
        <f t="shared" ref="AF820:AF832" si="2915">AF821</f>
        <v>0</v>
      </c>
      <c r="AG820" s="30">
        <f t="shared" si="2893"/>
        <v>5707.8999999999996</v>
      </c>
      <c r="AH820" s="30">
        <f t="shared" si="2894"/>
        <v>5707.8999999999996</v>
      </c>
      <c r="AI820" s="30">
        <f t="shared" si="2895"/>
        <v>5707.8999999999996</v>
      </c>
      <c r="AJ820" s="30">
        <f t="shared" ref="AJ820:AJ832" si="2916">AJ821</f>
        <v>0</v>
      </c>
      <c r="AK820" s="30">
        <f t="shared" ref="AK820:AK832" si="2917">AK821</f>
        <v>0</v>
      </c>
      <c r="AL820" s="30">
        <f t="shared" ref="AL820:AL832" si="2918">AL821</f>
        <v>0</v>
      </c>
      <c r="AM820" s="30">
        <f t="shared" ref="AM820:AM832" si="2919">AM821</f>
        <v>0</v>
      </c>
      <c r="AN820" s="30">
        <f t="shared" ref="AN820:AN832" si="2920">AN821</f>
        <v>0</v>
      </c>
      <c r="AO820" s="30">
        <f t="shared" ref="AO820:AO832" si="2921">AO821</f>
        <v>0</v>
      </c>
      <c r="AP820" s="30">
        <f t="shared" ref="AP820:AP832" si="2922">AP821</f>
        <v>0</v>
      </c>
      <c r="AQ820" s="30">
        <f t="shared" ref="AQ820:AQ832" si="2923">AQ821</f>
        <v>0</v>
      </c>
      <c r="AR820" s="30">
        <f t="shared" ref="AR820:AR832" si="2924">AR821</f>
        <v>0</v>
      </c>
      <c r="AS820" s="30">
        <f t="shared" si="2841"/>
        <v>5707.8999999999996</v>
      </c>
      <c r="AT820" s="30">
        <f t="shared" si="2842"/>
        <v>5707.8999999999996</v>
      </c>
      <c r="AU820" s="30">
        <f t="shared" si="2843"/>
        <v>5707.8999999999996</v>
      </c>
      <c r="AV820" s="30">
        <f t="shared" ref="AV820:AV832" si="2925">AV821</f>
        <v>0</v>
      </c>
      <c r="AW820" s="30">
        <f t="shared" ref="AW820:AW832" si="2926">AW821</f>
        <v>0</v>
      </c>
      <c r="AX820" s="30">
        <f t="shared" ref="AX820:AX832" si="2927">AX821</f>
        <v>0</v>
      </c>
      <c r="AY820" s="30">
        <f t="shared" si="2844"/>
        <v>5707.8999999999996</v>
      </c>
      <c r="AZ820" s="30">
        <f t="shared" si="2845"/>
        <v>5707.8999999999996</v>
      </c>
      <c r="BA820" s="30">
        <f t="shared" si="2846"/>
        <v>5707.8999999999996</v>
      </c>
      <c r="BB820" s="30">
        <f t="shared" ref="BB820:BB832" si="2928">BB821</f>
        <v>0</v>
      </c>
      <c r="BC820" s="30">
        <f t="shared" ref="BC820:BC832" si="2929">BC821</f>
        <v>0</v>
      </c>
      <c r="BD820" s="30">
        <f t="shared" ref="BD820:BD832" si="2930">BD821</f>
        <v>0</v>
      </c>
      <c r="BE820" s="30">
        <f t="shared" ref="BE820:BE832" si="2931">BE821</f>
        <v>0</v>
      </c>
      <c r="BF820" s="30">
        <f t="shared" ref="BF820:BF832" si="2932">BF821</f>
        <v>0</v>
      </c>
      <c r="BG820" s="30">
        <f t="shared" ref="BG820:BG832" si="2933">BG821</f>
        <v>0</v>
      </c>
      <c r="BH820" s="30">
        <f t="shared" ref="BH820:BH832" si="2934">BH821</f>
        <v>0</v>
      </c>
      <c r="BI820" s="30">
        <f t="shared" ref="BI820:BI832" si="2935">BI821</f>
        <v>0</v>
      </c>
      <c r="BJ820" s="30">
        <f t="shared" ref="BJ820:BJ832" si="2936">BJ821</f>
        <v>0</v>
      </c>
      <c r="BK820" s="30">
        <f t="shared" ref="BK820:BK832" si="2937">BK821</f>
        <v>0</v>
      </c>
      <c r="BL820" s="30">
        <f t="shared" si="2838"/>
        <v>5707.8999999999996</v>
      </c>
      <c r="BM820" s="30">
        <f t="shared" si="2839"/>
        <v>5707.8999999999996</v>
      </c>
      <c r="BN820" s="30">
        <f t="shared" si="2840"/>
        <v>5707.8999999999996</v>
      </c>
      <c r="BO820" s="30">
        <f t="shared" ref="BO820:BO832" si="2938">BO821</f>
        <v>0</v>
      </c>
      <c r="BP820" s="31"/>
      <c r="BQ820" s="1"/>
      <c r="BR820" s="1"/>
      <c r="BS820" s="1"/>
      <c r="BT820" s="1"/>
      <c r="BU820" s="1"/>
      <c r="BV820" s="1"/>
      <c r="BW820" s="1"/>
      <c r="BX820" s="1"/>
      <c r="BY820" s="1"/>
    </row>
    <row r="821">
      <c r="A821" s="28" t="s">
        <v>491</v>
      </c>
      <c r="B821" s="28" t="s">
        <v>60</v>
      </c>
      <c r="C821" s="28" t="s">
        <v>62</v>
      </c>
      <c r="D821" s="28" t="s">
        <v>149</v>
      </c>
      <c r="E821" s="35"/>
      <c r="F821" s="29" t="s">
        <v>33</v>
      </c>
      <c r="G821" s="30">
        <f t="shared" si="2896"/>
        <v>5707.8999999999996</v>
      </c>
      <c r="H821" s="30">
        <f t="shared" si="2897"/>
        <v>5707.8999999999996</v>
      </c>
      <c r="I821" s="30">
        <f t="shared" si="2898"/>
        <v>5707.8999999999996</v>
      </c>
      <c r="J821" s="30">
        <f t="shared" si="2899"/>
        <v>0</v>
      </c>
      <c r="K821" s="30">
        <f t="shared" si="2900"/>
        <v>0</v>
      </c>
      <c r="L821" s="30">
        <f t="shared" si="2901"/>
        <v>0</v>
      </c>
      <c r="M821" s="30">
        <f t="shared" si="2663"/>
        <v>5707.8999999999996</v>
      </c>
      <c r="N821" s="30">
        <f t="shared" si="2664"/>
        <v>5707.8999999999996</v>
      </c>
      <c r="O821" s="30">
        <f t="shared" si="2665"/>
        <v>5707.8999999999996</v>
      </c>
      <c r="P821" s="30">
        <f t="shared" si="2902"/>
        <v>0</v>
      </c>
      <c r="Q821" s="30">
        <f t="shared" si="2903"/>
        <v>0</v>
      </c>
      <c r="R821" s="30">
        <f t="shared" si="2904"/>
        <v>0</v>
      </c>
      <c r="S821" s="30">
        <f t="shared" si="2905"/>
        <v>0</v>
      </c>
      <c r="T821" s="30">
        <f t="shared" si="2906"/>
        <v>0</v>
      </c>
      <c r="U821" s="30">
        <f t="shared" si="2907"/>
        <v>0</v>
      </c>
      <c r="V821" s="30">
        <f t="shared" si="2908"/>
        <v>0</v>
      </c>
      <c r="W821" s="30">
        <f t="shared" si="2909"/>
        <v>0</v>
      </c>
      <c r="X821" s="30">
        <f t="shared" si="2910"/>
        <v>0</v>
      </c>
      <c r="Y821" s="30">
        <f t="shared" si="2911"/>
        <v>0</v>
      </c>
      <c r="Z821" s="30">
        <f t="shared" si="2912"/>
        <v>0</v>
      </c>
      <c r="AA821" s="30">
        <f t="shared" si="2913"/>
        <v>0</v>
      </c>
      <c r="AB821" s="30">
        <f t="shared" si="2914"/>
        <v>0</v>
      </c>
      <c r="AC821" s="30">
        <f t="shared" si="2890"/>
        <v>5707.8999999999996</v>
      </c>
      <c r="AD821" s="30">
        <f t="shared" si="2891"/>
        <v>5707.8999999999996</v>
      </c>
      <c r="AE821" s="30">
        <f t="shared" si="2892"/>
        <v>5707.8999999999996</v>
      </c>
      <c r="AF821" s="30">
        <f t="shared" si="2915"/>
        <v>0</v>
      </c>
      <c r="AG821" s="30">
        <f t="shared" si="2893"/>
        <v>5707.8999999999996</v>
      </c>
      <c r="AH821" s="30">
        <f t="shared" si="2894"/>
        <v>5707.8999999999996</v>
      </c>
      <c r="AI821" s="30">
        <f t="shared" si="2895"/>
        <v>5707.8999999999996</v>
      </c>
      <c r="AJ821" s="30">
        <f t="shared" si="2916"/>
        <v>0</v>
      </c>
      <c r="AK821" s="30">
        <f t="shared" si="2917"/>
        <v>0</v>
      </c>
      <c r="AL821" s="30">
        <f t="shared" si="2918"/>
        <v>0</v>
      </c>
      <c r="AM821" s="30">
        <f t="shared" si="2919"/>
        <v>0</v>
      </c>
      <c r="AN821" s="30">
        <f t="shared" si="2920"/>
        <v>0</v>
      </c>
      <c r="AO821" s="30">
        <f t="shared" si="2921"/>
        <v>0</v>
      </c>
      <c r="AP821" s="30">
        <f t="shared" si="2922"/>
        <v>0</v>
      </c>
      <c r="AQ821" s="30">
        <f t="shared" si="2923"/>
        <v>0</v>
      </c>
      <c r="AR821" s="30">
        <f t="shared" si="2924"/>
        <v>0</v>
      </c>
      <c r="AS821" s="30">
        <f t="shared" si="2841"/>
        <v>5707.8999999999996</v>
      </c>
      <c r="AT821" s="30">
        <f t="shared" si="2842"/>
        <v>5707.8999999999996</v>
      </c>
      <c r="AU821" s="30">
        <f t="shared" si="2843"/>
        <v>5707.8999999999996</v>
      </c>
      <c r="AV821" s="30">
        <f t="shared" si="2925"/>
        <v>0</v>
      </c>
      <c r="AW821" s="30">
        <f t="shared" si="2926"/>
        <v>0</v>
      </c>
      <c r="AX821" s="30">
        <f t="shared" si="2927"/>
        <v>0</v>
      </c>
      <c r="AY821" s="30">
        <f t="shared" si="2844"/>
        <v>5707.8999999999996</v>
      </c>
      <c r="AZ821" s="30">
        <f t="shared" si="2845"/>
        <v>5707.8999999999996</v>
      </c>
      <c r="BA821" s="30">
        <f t="shared" si="2846"/>
        <v>5707.8999999999996</v>
      </c>
      <c r="BB821" s="30">
        <f t="shared" si="2928"/>
        <v>0</v>
      </c>
      <c r="BC821" s="30">
        <f t="shared" si="2929"/>
        <v>0</v>
      </c>
      <c r="BD821" s="30">
        <f t="shared" si="2930"/>
        <v>0</v>
      </c>
      <c r="BE821" s="30">
        <f t="shared" si="2931"/>
        <v>0</v>
      </c>
      <c r="BF821" s="30">
        <f t="shared" si="2932"/>
        <v>0</v>
      </c>
      <c r="BG821" s="30">
        <f t="shared" si="2933"/>
        <v>0</v>
      </c>
      <c r="BH821" s="30">
        <f t="shared" si="2934"/>
        <v>0</v>
      </c>
      <c r="BI821" s="30">
        <f t="shared" si="2935"/>
        <v>0</v>
      </c>
      <c r="BJ821" s="30">
        <f t="shared" si="2936"/>
        <v>0</v>
      </c>
      <c r="BK821" s="30">
        <f t="shared" si="2937"/>
        <v>0</v>
      </c>
      <c r="BL821" s="30">
        <f t="shared" si="2838"/>
        <v>5707.8999999999996</v>
      </c>
      <c r="BM821" s="30">
        <f t="shared" si="2839"/>
        <v>5707.8999999999996</v>
      </c>
      <c r="BN821" s="30">
        <f t="shared" si="2840"/>
        <v>5707.8999999999996</v>
      </c>
      <c r="BO821" s="30">
        <f t="shared" si="2938"/>
        <v>0</v>
      </c>
      <c r="BP821" s="31"/>
      <c r="BQ821" s="1"/>
      <c r="BR821" s="1"/>
      <c r="BS821" s="1"/>
      <c r="BT821" s="1"/>
      <c r="BU821" s="1"/>
      <c r="BV821" s="1"/>
      <c r="BW821" s="1"/>
      <c r="BX821" s="1"/>
      <c r="BY821" s="1"/>
    </row>
    <row r="822" ht="31.5">
      <c r="A822" s="28" t="s">
        <v>491</v>
      </c>
      <c r="B822" s="28" t="s">
        <v>60</v>
      </c>
      <c r="C822" s="28" t="s">
        <v>62</v>
      </c>
      <c r="D822" s="28" t="s">
        <v>150</v>
      </c>
      <c r="E822" s="35"/>
      <c r="F822" s="29" t="s">
        <v>151</v>
      </c>
      <c r="G822" s="30">
        <f t="shared" si="2896"/>
        <v>5707.8999999999996</v>
      </c>
      <c r="H822" s="30">
        <f t="shared" si="2897"/>
        <v>5707.8999999999996</v>
      </c>
      <c r="I822" s="30">
        <f t="shared" si="2898"/>
        <v>5707.8999999999996</v>
      </c>
      <c r="J822" s="30">
        <f t="shared" si="2899"/>
        <v>0</v>
      </c>
      <c r="K822" s="30">
        <f t="shared" si="2900"/>
        <v>0</v>
      </c>
      <c r="L822" s="30">
        <f t="shared" si="2901"/>
        <v>0</v>
      </c>
      <c r="M822" s="30">
        <f t="shared" si="2663"/>
        <v>5707.8999999999996</v>
      </c>
      <c r="N822" s="30">
        <f t="shared" si="2664"/>
        <v>5707.8999999999996</v>
      </c>
      <c r="O822" s="30">
        <f t="shared" si="2665"/>
        <v>5707.8999999999996</v>
      </c>
      <c r="P822" s="30">
        <f t="shared" si="2902"/>
        <v>0</v>
      </c>
      <c r="Q822" s="30">
        <f t="shared" si="2903"/>
        <v>0</v>
      </c>
      <c r="R822" s="30">
        <f t="shared" si="2904"/>
        <v>0</v>
      </c>
      <c r="S822" s="30">
        <f t="shared" si="2905"/>
        <v>0</v>
      </c>
      <c r="T822" s="30">
        <f t="shared" si="2906"/>
        <v>0</v>
      </c>
      <c r="U822" s="30">
        <f t="shared" si="2907"/>
        <v>0</v>
      </c>
      <c r="V822" s="30">
        <f t="shared" si="2908"/>
        <v>0</v>
      </c>
      <c r="W822" s="30">
        <f t="shared" si="2909"/>
        <v>0</v>
      </c>
      <c r="X822" s="30">
        <f t="shared" si="2910"/>
        <v>0</v>
      </c>
      <c r="Y822" s="30">
        <f t="shared" si="2911"/>
        <v>0</v>
      </c>
      <c r="Z822" s="30">
        <f t="shared" si="2912"/>
        <v>0</v>
      </c>
      <c r="AA822" s="30">
        <f t="shared" si="2913"/>
        <v>0</v>
      </c>
      <c r="AB822" s="30">
        <f t="shared" si="2914"/>
        <v>0</v>
      </c>
      <c r="AC822" s="30">
        <f t="shared" si="2890"/>
        <v>5707.8999999999996</v>
      </c>
      <c r="AD822" s="30">
        <f t="shared" si="2891"/>
        <v>5707.8999999999996</v>
      </c>
      <c r="AE822" s="30">
        <f t="shared" si="2892"/>
        <v>5707.8999999999996</v>
      </c>
      <c r="AF822" s="30">
        <f t="shared" si="2915"/>
        <v>0</v>
      </c>
      <c r="AG822" s="30">
        <f t="shared" si="2893"/>
        <v>5707.8999999999996</v>
      </c>
      <c r="AH822" s="30">
        <f t="shared" si="2894"/>
        <v>5707.8999999999996</v>
      </c>
      <c r="AI822" s="30">
        <f t="shared" si="2895"/>
        <v>5707.8999999999996</v>
      </c>
      <c r="AJ822" s="30">
        <f t="shared" si="2916"/>
        <v>0</v>
      </c>
      <c r="AK822" s="30">
        <f t="shared" si="2917"/>
        <v>0</v>
      </c>
      <c r="AL822" s="30">
        <f t="shared" si="2918"/>
        <v>0</v>
      </c>
      <c r="AM822" s="30">
        <f t="shared" si="2919"/>
        <v>0</v>
      </c>
      <c r="AN822" s="30">
        <f t="shared" si="2920"/>
        <v>0</v>
      </c>
      <c r="AO822" s="30">
        <f t="shared" si="2921"/>
        <v>0</v>
      </c>
      <c r="AP822" s="30">
        <f t="shared" si="2922"/>
        <v>0</v>
      </c>
      <c r="AQ822" s="30">
        <f t="shared" si="2923"/>
        <v>0</v>
      </c>
      <c r="AR822" s="30">
        <f t="shared" si="2924"/>
        <v>0</v>
      </c>
      <c r="AS822" s="30">
        <f t="shared" si="2841"/>
        <v>5707.8999999999996</v>
      </c>
      <c r="AT822" s="30">
        <f t="shared" si="2842"/>
        <v>5707.8999999999996</v>
      </c>
      <c r="AU822" s="30">
        <f t="shared" si="2843"/>
        <v>5707.8999999999996</v>
      </c>
      <c r="AV822" s="30">
        <f t="shared" si="2925"/>
        <v>0</v>
      </c>
      <c r="AW822" s="30">
        <f t="shared" si="2926"/>
        <v>0</v>
      </c>
      <c r="AX822" s="30">
        <f t="shared" si="2927"/>
        <v>0</v>
      </c>
      <c r="AY822" s="30">
        <f t="shared" si="2844"/>
        <v>5707.8999999999996</v>
      </c>
      <c r="AZ822" s="30">
        <f t="shared" si="2845"/>
        <v>5707.8999999999996</v>
      </c>
      <c r="BA822" s="30">
        <f t="shared" si="2846"/>
        <v>5707.8999999999996</v>
      </c>
      <c r="BB822" s="30">
        <f t="shared" si="2928"/>
        <v>0</v>
      </c>
      <c r="BC822" s="30">
        <f t="shared" si="2929"/>
        <v>0</v>
      </c>
      <c r="BD822" s="30">
        <f t="shared" si="2930"/>
        <v>0</v>
      </c>
      <c r="BE822" s="30">
        <f t="shared" si="2931"/>
        <v>0</v>
      </c>
      <c r="BF822" s="30">
        <f t="shared" si="2932"/>
        <v>0</v>
      </c>
      <c r="BG822" s="30">
        <f t="shared" si="2933"/>
        <v>0</v>
      </c>
      <c r="BH822" s="30">
        <f t="shared" si="2934"/>
        <v>0</v>
      </c>
      <c r="BI822" s="30">
        <f t="shared" si="2935"/>
        <v>0</v>
      </c>
      <c r="BJ822" s="30">
        <f t="shared" si="2936"/>
        <v>0</v>
      </c>
      <c r="BK822" s="30">
        <f t="shared" si="2937"/>
        <v>0</v>
      </c>
      <c r="BL822" s="30">
        <f t="shared" si="2838"/>
        <v>5707.8999999999996</v>
      </c>
      <c r="BM822" s="30">
        <f t="shared" si="2839"/>
        <v>5707.8999999999996</v>
      </c>
      <c r="BN822" s="30">
        <f t="shared" si="2840"/>
        <v>5707.8999999999996</v>
      </c>
      <c r="BO822" s="30">
        <f t="shared" si="2938"/>
        <v>0</v>
      </c>
      <c r="BP822" s="31"/>
      <c r="BQ822" s="1"/>
      <c r="BR822" s="1"/>
      <c r="BS822" s="1"/>
      <c r="BT822" s="1"/>
      <c r="BU822" s="1"/>
      <c r="BV822" s="1"/>
      <c r="BW822" s="1"/>
      <c r="BX822" s="1"/>
      <c r="BY822" s="1"/>
    </row>
    <row r="823" ht="31.5">
      <c r="A823" s="28" t="s">
        <v>491</v>
      </c>
      <c r="B823" s="28" t="s">
        <v>60</v>
      </c>
      <c r="C823" s="28" t="s">
        <v>62</v>
      </c>
      <c r="D823" s="28" t="s">
        <v>177</v>
      </c>
      <c r="E823" s="35"/>
      <c r="F823" s="29" t="s">
        <v>178</v>
      </c>
      <c r="G823" s="30">
        <f t="shared" si="2896"/>
        <v>5707.8999999999996</v>
      </c>
      <c r="H823" s="30">
        <f t="shared" si="2897"/>
        <v>5707.8999999999996</v>
      </c>
      <c r="I823" s="30">
        <f t="shared" si="2898"/>
        <v>5707.8999999999996</v>
      </c>
      <c r="J823" s="30">
        <f t="shared" si="2899"/>
        <v>0</v>
      </c>
      <c r="K823" s="30">
        <f t="shared" si="2900"/>
        <v>0</v>
      </c>
      <c r="L823" s="30">
        <f t="shared" si="2901"/>
        <v>0</v>
      </c>
      <c r="M823" s="30">
        <f t="shared" si="2663"/>
        <v>5707.8999999999996</v>
      </c>
      <c r="N823" s="30">
        <f t="shared" si="2664"/>
        <v>5707.8999999999996</v>
      </c>
      <c r="O823" s="30">
        <f t="shared" si="2665"/>
        <v>5707.8999999999996</v>
      </c>
      <c r="P823" s="30">
        <f t="shared" si="2902"/>
        <v>0</v>
      </c>
      <c r="Q823" s="30">
        <f t="shared" si="2903"/>
        <v>0</v>
      </c>
      <c r="R823" s="30">
        <f t="shared" si="2904"/>
        <v>0</v>
      </c>
      <c r="S823" s="30">
        <f t="shared" si="2905"/>
        <v>0</v>
      </c>
      <c r="T823" s="30">
        <f t="shared" si="2906"/>
        <v>0</v>
      </c>
      <c r="U823" s="30">
        <f t="shared" si="2907"/>
        <v>0</v>
      </c>
      <c r="V823" s="30">
        <f t="shared" si="2908"/>
        <v>0</v>
      </c>
      <c r="W823" s="30">
        <f t="shared" si="2909"/>
        <v>0</v>
      </c>
      <c r="X823" s="30">
        <f t="shared" si="2910"/>
        <v>0</v>
      </c>
      <c r="Y823" s="30">
        <f t="shared" si="2911"/>
        <v>0</v>
      </c>
      <c r="Z823" s="30">
        <f t="shared" si="2912"/>
        <v>0</v>
      </c>
      <c r="AA823" s="30">
        <f t="shared" si="2913"/>
        <v>0</v>
      </c>
      <c r="AB823" s="30">
        <f t="shared" si="2914"/>
        <v>0</v>
      </c>
      <c r="AC823" s="30">
        <f t="shared" si="2890"/>
        <v>5707.8999999999996</v>
      </c>
      <c r="AD823" s="30">
        <f t="shared" si="2891"/>
        <v>5707.8999999999996</v>
      </c>
      <c r="AE823" s="30">
        <f t="shared" si="2892"/>
        <v>5707.8999999999996</v>
      </c>
      <c r="AF823" s="30">
        <f t="shared" si="2915"/>
        <v>0</v>
      </c>
      <c r="AG823" s="30">
        <f t="shared" si="2893"/>
        <v>5707.8999999999996</v>
      </c>
      <c r="AH823" s="30">
        <f t="shared" si="2894"/>
        <v>5707.8999999999996</v>
      </c>
      <c r="AI823" s="30">
        <f t="shared" si="2895"/>
        <v>5707.8999999999996</v>
      </c>
      <c r="AJ823" s="30">
        <f t="shared" si="2916"/>
        <v>0</v>
      </c>
      <c r="AK823" s="30">
        <f t="shared" si="2917"/>
        <v>0</v>
      </c>
      <c r="AL823" s="30">
        <f t="shared" si="2918"/>
        <v>0</v>
      </c>
      <c r="AM823" s="30">
        <f t="shared" si="2919"/>
        <v>0</v>
      </c>
      <c r="AN823" s="30">
        <f t="shared" si="2920"/>
        <v>0</v>
      </c>
      <c r="AO823" s="30">
        <f t="shared" si="2921"/>
        <v>0</v>
      </c>
      <c r="AP823" s="30">
        <f t="shared" si="2922"/>
        <v>0</v>
      </c>
      <c r="AQ823" s="30">
        <f t="shared" si="2923"/>
        <v>0</v>
      </c>
      <c r="AR823" s="30">
        <f t="shared" si="2924"/>
        <v>0</v>
      </c>
      <c r="AS823" s="30">
        <f t="shared" si="2841"/>
        <v>5707.8999999999996</v>
      </c>
      <c r="AT823" s="30">
        <f t="shared" si="2842"/>
        <v>5707.8999999999996</v>
      </c>
      <c r="AU823" s="30">
        <f t="shared" si="2843"/>
        <v>5707.8999999999996</v>
      </c>
      <c r="AV823" s="30">
        <f t="shared" si="2925"/>
        <v>0</v>
      </c>
      <c r="AW823" s="30">
        <f t="shared" si="2926"/>
        <v>0</v>
      </c>
      <c r="AX823" s="30">
        <f t="shared" si="2927"/>
        <v>0</v>
      </c>
      <c r="AY823" s="30">
        <f t="shared" si="2844"/>
        <v>5707.8999999999996</v>
      </c>
      <c r="AZ823" s="30">
        <f t="shared" si="2845"/>
        <v>5707.8999999999996</v>
      </c>
      <c r="BA823" s="30">
        <f t="shared" si="2846"/>
        <v>5707.8999999999996</v>
      </c>
      <c r="BB823" s="30">
        <f t="shared" si="2928"/>
        <v>0</v>
      </c>
      <c r="BC823" s="30">
        <f t="shared" si="2929"/>
        <v>0</v>
      </c>
      <c r="BD823" s="30">
        <f t="shared" si="2930"/>
        <v>0</v>
      </c>
      <c r="BE823" s="30">
        <f t="shared" si="2931"/>
        <v>0</v>
      </c>
      <c r="BF823" s="30">
        <f t="shared" si="2932"/>
        <v>0</v>
      </c>
      <c r="BG823" s="30">
        <f t="shared" si="2933"/>
        <v>0</v>
      </c>
      <c r="BH823" s="30">
        <f t="shared" si="2934"/>
        <v>0</v>
      </c>
      <c r="BI823" s="30">
        <f t="shared" si="2935"/>
        <v>0</v>
      </c>
      <c r="BJ823" s="30">
        <f t="shared" si="2936"/>
        <v>0</v>
      </c>
      <c r="BK823" s="30">
        <f t="shared" si="2937"/>
        <v>0</v>
      </c>
      <c r="BL823" s="30">
        <f t="shared" si="2838"/>
        <v>5707.8999999999996</v>
      </c>
      <c r="BM823" s="30">
        <f t="shared" si="2839"/>
        <v>5707.8999999999996</v>
      </c>
      <c r="BN823" s="30">
        <f t="shared" si="2840"/>
        <v>5707.8999999999996</v>
      </c>
      <c r="BO823" s="30">
        <f t="shared" si="2938"/>
        <v>0</v>
      </c>
      <c r="BP823" s="31"/>
      <c r="BQ823" s="1"/>
      <c r="BR823" s="1"/>
      <c r="BS823" s="1"/>
      <c r="BT823" s="1"/>
      <c r="BU823" s="1"/>
      <c r="BV823" s="1"/>
      <c r="BW823" s="1"/>
      <c r="BX823" s="1"/>
      <c r="BY823" s="1"/>
    </row>
    <row r="824" ht="31.5">
      <c r="A824" s="28" t="s">
        <v>491</v>
      </c>
      <c r="B824" s="28" t="s">
        <v>60</v>
      </c>
      <c r="C824" s="28" t="s">
        <v>62</v>
      </c>
      <c r="D824" s="28" t="s">
        <v>177</v>
      </c>
      <c r="E824" s="28" t="s">
        <v>38</v>
      </c>
      <c r="F824" s="29" t="s">
        <v>39</v>
      </c>
      <c r="G824" s="30">
        <v>5707.8999999999996</v>
      </c>
      <c r="H824" s="30">
        <v>5707.8999999999996</v>
      </c>
      <c r="I824" s="30">
        <v>5707.8999999999996</v>
      </c>
      <c r="J824" s="30"/>
      <c r="K824" s="30"/>
      <c r="L824" s="30"/>
      <c r="M824" s="30">
        <f t="shared" si="2663"/>
        <v>5707.8999999999996</v>
      </c>
      <c r="N824" s="30">
        <f t="shared" si="2664"/>
        <v>5707.8999999999996</v>
      </c>
      <c r="O824" s="30">
        <f t="shared" si="2665"/>
        <v>5707.8999999999996</v>
      </c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>
        <f t="shared" si="2890"/>
        <v>5707.8999999999996</v>
      </c>
      <c r="AD824" s="30">
        <f t="shared" si="2891"/>
        <v>5707.8999999999996</v>
      </c>
      <c r="AE824" s="30">
        <f t="shared" si="2892"/>
        <v>5707.8999999999996</v>
      </c>
      <c r="AF824" s="30"/>
      <c r="AG824" s="30">
        <f t="shared" si="2893"/>
        <v>5707.8999999999996</v>
      </c>
      <c r="AH824" s="30">
        <f t="shared" si="2894"/>
        <v>5707.8999999999996</v>
      </c>
      <c r="AI824" s="30">
        <f t="shared" si="2895"/>
        <v>5707.8999999999996</v>
      </c>
      <c r="AJ824" s="30"/>
      <c r="AK824" s="30"/>
      <c r="AL824" s="30"/>
      <c r="AM824" s="30"/>
      <c r="AN824" s="30"/>
      <c r="AO824" s="30"/>
      <c r="AP824" s="30"/>
      <c r="AQ824" s="30"/>
      <c r="AR824" s="30"/>
      <c r="AS824" s="30">
        <f t="shared" si="2841"/>
        <v>5707.8999999999996</v>
      </c>
      <c r="AT824" s="30">
        <f t="shared" si="2842"/>
        <v>5707.8999999999996</v>
      </c>
      <c r="AU824" s="30">
        <f t="shared" si="2843"/>
        <v>5707.8999999999996</v>
      </c>
      <c r="AV824" s="30"/>
      <c r="AW824" s="30"/>
      <c r="AX824" s="30"/>
      <c r="AY824" s="30">
        <f t="shared" si="2844"/>
        <v>5707.8999999999996</v>
      </c>
      <c r="AZ824" s="30">
        <f t="shared" si="2845"/>
        <v>5707.8999999999996</v>
      </c>
      <c r="BA824" s="30">
        <f t="shared" si="2846"/>
        <v>5707.8999999999996</v>
      </c>
      <c r="BB824" s="30"/>
      <c r="BC824" s="30"/>
      <c r="BD824" s="30"/>
      <c r="BE824" s="30"/>
      <c r="BF824" s="30"/>
      <c r="BG824" s="30"/>
      <c r="BH824" s="30"/>
      <c r="BI824" s="30"/>
      <c r="BJ824" s="30"/>
      <c r="BK824" s="30"/>
      <c r="BL824" s="30">
        <f t="shared" si="2838"/>
        <v>5707.8999999999996</v>
      </c>
      <c r="BM824" s="30">
        <f t="shared" si="2839"/>
        <v>5707.8999999999996</v>
      </c>
      <c r="BN824" s="30">
        <f t="shared" si="2840"/>
        <v>5707.8999999999996</v>
      </c>
      <c r="BO824" s="30"/>
      <c r="BP824" s="31"/>
      <c r="BQ824" s="1"/>
      <c r="BR824" s="1"/>
      <c r="BS824" s="1"/>
      <c r="BT824" s="1"/>
      <c r="BU824" s="1"/>
      <c r="BV824" s="1"/>
      <c r="BW824" s="1"/>
      <c r="BX824" s="1"/>
      <c r="BY824" s="1"/>
    </row>
    <row r="825" s="18" customFormat="1">
      <c r="A825" s="19" t="s">
        <v>491</v>
      </c>
      <c r="B825" s="19" t="s">
        <v>79</v>
      </c>
      <c r="C825" s="19"/>
      <c r="D825" s="19"/>
      <c r="E825" s="33"/>
      <c r="F825" s="20" t="s">
        <v>181</v>
      </c>
      <c r="G825" s="21">
        <f t="shared" si="2896"/>
        <v>242.80000000000001</v>
      </c>
      <c r="H825" s="21">
        <f t="shared" si="2897"/>
        <v>242.80000000000001</v>
      </c>
      <c r="I825" s="21">
        <f t="shared" si="2898"/>
        <v>242.80000000000001</v>
      </c>
      <c r="J825" s="21">
        <f t="shared" si="2899"/>
        <v>0</v>
      </c>
      <c r="K825" s="21">
        <f t="shared" si="2900"/>
        <v>0</v>
      </c>
      <c r="L825" s="21">
        <f t="shared" si="2901"/>
        <v>0</v>
      </c>
      <c r="M825" s="21">
        <f t="shared" si="2663"/>
        <v>242.80000000000001</v>
      </c>
      <c r="N825" s="21">
        <f t="shared" si="2664"/>
        <v>242.80000000000001</v>
      </c>
      <c r="O825" s="21">
        <f t="shared" si="2665"/>
        <v>242.80000000000001</v>
      </c>
      <c r="P825" s="21">
        <f t="shared" si="2902"/>
        <v>0</v>
      </c>
      <c r="Q825" s="21">
        <f t="shared" si="2903"/>
        <v>0</v>
      </c>
      <c r="R825" s="21">
        <f t="shared" si="2904"/>
        <v>0</v>
      </c>
      <c r="S825" s="21">
        <f t="shared" si="2905"/>
        <v>0</v>
      </c>
      <c r="T825" s="21">
        <f t="shared" si="2906"/>
        <v>0</v>
      </c>
      <c r="U825" s="21">
        <f t="shared" si="2907"/>
        <v>0</v>
      </c>
      <c r="V825" s="21">
        <f t="shared" si="2908"/>
        <v>0</v>
      </c>
      <c r="W825" s="21">
        <f t="shared" si="2909"/>
        <v>0</v>
      </c>
      <c r="X825" s="21">
        <f t="shared" si="2910"/>
        <v>0</v>
      </c>
      <c r="Y825" s="21">
        <f t="shared" si="2911"/>
        <v>0</v>
      </c>
      <c r="Z825" s="21">
        <f t="shared" si="2912"/>
        <v>0</v>
      </c>
      <c r="AA825" s="21">
        <f t="shared" si="2913"/>
        <v>0</v>
      </c>
      <c r="AB825" s="21">
        <f t="shared" si="2914"/>
        <v>0</v>
      </c>
      <c r="AC825" s="21">
        <f t="shared" si="2890"/>
        <v>242.80000000000001</v>
      </c>
      <c r="AD825" s="21">
        <f t="shared" si="2891"/>
        <v>242.80000000000001</v>
      </c>
      <c r="AE825" s="21">
        <f t="shared" si="2892"/>
        <v>242.80000000000001</v>
      </c>
      <c r="AF825" s="21">
        <f t="shared" si="2915"/>
        <v>0</v>
      </c>
      <c r="AG825" s="21">
        <f t="shared" si="2893"/>
        <v>242.80000000000001</v>
      </c>
      <c r="AH825" s="21">
        <f t="shared" si="2894"/>
        <v>242.80000000000001</v>
      </c>
      <c r="AI825" s="21">
        <f t="shared" si="2895"/>
        <v>242.80000000000001</v>
      </c>
      <c r="AJ825" s="21">
        <f t="shared" si="2916"/>
        <v>0</v>
      </c>
      <c r="AK825" s="21">
        <f t="shared" si="2917"/>
        <v>0</v>
      </c>
      <c r="AL825" s="21">
        <f t="shared" si="2918"/>
        <v>0</v>
      </c>
      <c r="AM825" s="21">
        <f t="shared" si="2919"/>
        <v>0</v>
      </c>
      <c r="AN825" s="21">
        <f t="shared" si="2920"/>
        <v>0</v>
      </c>
      <c r="AO825" s="21">
        <f t="shared" si="2921"/>
        <v>0</v>
      </c>
      <c r="AP825" s="21">
        <f t="shared" si="2922"/>
        <v>0</v>
      </c>
      <c r="AQ825" s="21">
        <f t="shared" si="2923"/>
        <v>0</v>
      </c>
      <c r="AR825" s="21">
        <f t="shared" si="2924"/>
        <v>0</v>
      </c>
      <c r="AS825" s="21">
        <f t="shared" si="2841"/>
        <v>242.80000000000001</v>
      </c>
      <c r="AT825" s="21">
        <f t="shared" si="2842"/>
        <v>242.80000000000001</v>
      </c>
      <c r="AU825" s="21">
        <f t="shared" si="2843"/>
        <v>242.80000000000001</v>
      </c>
      <c r="AV825" s="21">
        <f t="shared" si="2925"/>
        <v>0</v>
      </c>
      <c r="AW825" s="21">
        <f t="shared" si="2926"/>
        <v>0</v>
      </c>
      <c r="AX825" s="21">
        <f t="shared" si="2927"/>
        <v>0</v>
      </c>
      <c r="AY825" s="21">
        <f t="shared" si="2844"/>
        <v>242.80000000000001</v>
      </c>
      <c r="AZ825" s="21">
        <f t="shared" si="2845"/>
        <v>242.80000000000001</v>
      </c>
      <c r="BA825" s="21">
        <f t="shared" si="2846"/>
        <v>242.80000000000001</v>
      </c>
      <c r="BB825" s="21">
        <f t="shared" si="2928"/>
        <v>0</v>
      </c>
      <c r="BC825" s="21">
        <f t="shared" si="2929"/>
        <v>0</v>
      </c>
      <c r="BD825" s="21">
        <f t="shared" si="2930"/>
        <v>0</v>
      </c>
      <c r="BE825" s="21">
        <f t="shared" si="2931"/>
        <v>0</v>
      </c>
      <c r="BF825" s="21">
        <f t="shared" si="2932"/>
        <v>0</v>
      </c>
      <c r="BG825" s="21">
        <f t="shared" si="2933"/>
        <v>0</v>
      </c>
      <c r="BH825" s="21">
        <f t="shared" si="2934"/>
        <v>0</v>
      </c>
      <c r="BI825" s="21">
        <f t="shared" si="2935"/>
        <v>0</v>
      </c>
      <c r="BJ825" s="21">
        <f t="shared" si="2936"/>
        <v>0</v>
      </c>
      <c r="BK825" s="21">
        <f t="shared" si="2937"/>
        <v>0</v>
      </c>
      <c r="BL825" s="21">
        <f t="shared" si="2838"/>
        <v>242.80000000000001</v>
      </c>
      <c r="BM825" s="21">
        <f t="shared" si="2839"/>
        <v>242.80000000000001</v>
      </c>
      <c r="BN825" s="21">
        <f t="shared" si="2840"/>
        <v>242.80000000000001</v>
      </c>
      <c r="BO825" s="21">
        <f t="shared" si="2938"/>
        <v>0</v>
      </c>
      <c r="BP825" s="22"/>
      <c r="BQ825" s="18"/>
      <c r="BR825" s="18"/>
      <c r="BS825" s="18"/>
      <c r="BT825" s="18"/>
      <c r="BU825" s="18"/>
      <c r="BV825" s="18"/>
      <c r="BW825" s="18"/>
      <c r="BX825" s="18"/>
      <c r="BY825" s="18"/>
    </row>
    <row r="826" s="23" customFormat="1" ht="31.5">
      <c r="A826" s="24" t="s">
        <v>491</v>
      </c>
      <c r="B826" s="24" t="s">
        <v>79</v>
      </c>
      <c r="C826" s="24" t="s">
        <v>62</v>
      </c>
      <c r="D826" s="24"/>
      <c r="E826" s="34"/>
      <c r="F826" s="25" t="s">
        <v>182</v>
      </c>
      <c r="G826" s="26">
        <f t="shared" si="2896"/>
        <v>242.80000000000001</v>
      </c>
      <c r="H826" s="26">
        <f t="shared" si="2897"/>
        <v>242.80000000000001</v>
      </c>
      <c r="I826" s="26">
        <f t="shared" si="2898"/>
        <v>242.80000000000001</v>
      </c>
      <c r="J826" s="26">
        <f t="shared" si="2899"/>
        <v>0</v>
      </c>
      <c r="K826" s="26">
        <f t="shared" si="2900"/>
        <v>0</v>
      </c>
      <c r="L826" s="26">
        <f t="shared" si="2901"/>
        <v>0</v>
      </c>
      <c r="M826" s="26">
        <f t="shared" ref="M826:M889" si="2939">G826+J826</f>
        <v>242.80000000000001</v>
      </c>
      <c r="N826" s="26">
        <f t="shared" ref="N826:N889" si="2940">H826+K826</f>
        <v>242.80000000000001</v>
      </c>
      <c r="O826" s="26">
        <f t="shared" ref="O826:O889" si="2941">I826+L826</f>
        <v>242.80000000000001</v>
      </c>
      <c r="P826" s="26">
        <f t="shared" si="2902"/>
        <v>0</v>
      </c>
      <c r="Q826" s="26">
        <f t="shared" si="2903"/>
        <v>0</v>
      </c>
      <c r="R826" s="26">
        <f t="shared" si="2904"/>
        <v>0</v>
      </c>
      <c r="S826" s="26">
        <f t="shared" si="2905"/>
        <v>0</v>
      </c>
      <c r="T826" s="26">
        <f t="shared" si="2906"/>
        <v>0</v>
      </c>
      <c r="U826" s="26">
        <f t="shared" si="2907"/>
        <v>0</v>
      </c>
      <c r="V826" s="26">
        <f t="shared" si="2908"/>
        <v>0</v>
      </c>
      <c r="W826" s="26">
        <f t="shared" si="2909"/>
        <v>0</v>
      </c>
      <c r="X826" s="26">
        <f t="shared" si="2910"/>
        <v>0</v>
      </c>
      <c r="Y826" s="26">
        <f t="shared" si="2911"/>
        <v>0</v>
      </c>
      <c r="Z826" s="26">
        <f t="shared" si="2912"/>
        <v>0</v>
      </c>
      <c r="AA826" s="26">
        <f t="shared" si="2913"/>
        <v>0</v>
      </c>
      <c r="AB826" s="26">
        <f t="shared" si="2914"/>
        <v>0</v>
      </c>
      <c r="AC826" s="26">
        <f t="shared" si="2890"/>
        <v>242.80000000000001</v>
      </c>
      <c r="AD826" s="26">
        <f t="shared" si="2891"/>
        <v>242.80000000000001</v>
      </c>
      <c r="AE826" s="26">
        <f t="shared" si="2892"/>
        <v>242.80000000000001</v>
      </c>
      <c r="AF826" s="26">
        <f t="shared" si="2915"/>
        <v>0</v>
      </c>
      <c r="AG826" s="26">
        <f t="shared" si="2893"/>
        <v>242.80000000000001</v>
      </c>
      <c r="AH826" s="26">
        <f t="shared" si="2894"/>
        <v>242.80000000000001</v>
      </c>
      <c r="AI826" s="26">
        <f t="shared" si="2895"/>
        <v>242.80000000000001</v>
      </c>
      <c r="AJ826" s="26">
        <f t="shared" si="2916"/>
        <v>0</v>
      </c>
      <c r="AK826" s="26">
        <f t="shared" si="2917"/>
        <v>0</v>
      </c>
      <c r="AL826" s="26">
        <f t="shared" si="2918"/>
        <v>0</v>
      </c>
      <c r="AM826" s="26">
        <f t="shared" si="2919"/>
        <v>0</v>
      </c>
      <c r="AN826" s="26">
        <f t="shared" si="2920"/>
        <v>0</v>
      </c>
      <c r="AO826" s="26">
        <f t="shared" si="2921"/>
        <v>0</v>
      </c>
      <c r="AP826" s="26">
        <f t="shared" si="2922"/>
        <v>0</v>
      </c>
      <c r="AQ826" s="26">
        <f t="shared" si="2923"/>
        <v>0</v>
      </c>
      <c r="AR826" s="26">
        <f t="shared" si="2924"/>
        <v>0</v>
      </c>
      <c r="AS826" s="26">
        <f t="shared" si="2841"/>
        <v>242.80000000000001</v>
      </c>
      <c r="AT826" s="26">
        <f t="shared" si="2842"/>
        <v>242.80000000000001</v>
      </c>
      <c r="AU826" s="26">
        <f t="shared" si="2843"/>
        <v>242.80000000000001</v>
      </c>
      <c r="AV826" s="26">
        <f t="shared" si="2925"/>
        <v>0</v>
      </c>
      <c r="AW826" s="26">
        <f t="shared" si="2926"/>
        <v>0</v>
      </c>
      <c r="AX826" s="26">
        <f t="shared" si="2927"/>
        <v>0</v>
      </c>
      <c r="AY826" s="26">
        <f t="shared" si="2844"/>
        <v>242.80000000000001</v>
      </c>
      <c r="AZ826" s="26">
        <f t="shared" si="2845"/>
        <v>242.80000000000001</v>
      </c>
      <c r="BA826" s="26">
        <f t="shared" si="2846"/>
        <v>242.80000000000001</v>
      </c>
      <c r="BB826" s="26">
        <f t="shared" si="2928"/>
        <v>0</v>
      </c>
      <c r="BC826" s="26">
        <f t="shared" si="2929"/>
        <v>0</v>
      </c>
      <c r="BD826" s="26">
        <f t="shared" si="2930"/>
        <v>0</v>
      </c>
      <c r="BE826" s="26">
        <f t="shared" si="2931"/>
        <v>0</v>
      </c>
      <c r="BF826" s="26">
        <f t="shared" si="2932"/>
        <v>0</v>
      </c>
      <c r="BG826" s="26">
        <f t="shared" si="2933"/>
        <v>0</v>
      </c>
      <c r="BH826" s="26">
        <f t="shared" si="2934"/>
        <v>0</v>
      </c>
      <c r="BI826" s="26">
        <f t="shared" si="2935"/>
        <v>0</v>
      </c>
      <c r="BJ826" s="26">
        <f t="shared" si="2936"/>
        <v>0</v>
      </c>
      <c r="BK826" s="26">
        <f t="shared" si="2937"/>
        <v>0</v>
      </c>
      <c r="BL826" s="26">
        <f t="shared" si="2838"/>
        <v>242.80000000000001</v>
      </c>
      <c r="BM826" s="26">
        <f t="shared" si="2839"/>
        <v>242.80000000000001</v>
      </c>
      <c r="BN826" s="26">
        <f t="shared" si="2840"/>
        <v>242.80000000000001</v>
      </c>
      <c r="BO826" s="26">
        <f t="shared" si="2938"/>
        <v>0</v>
      </c>
      <c r="BP826" s="27"/>
      <c r="BQ826" s="23"/>
      <c r="BR826" s="23"/>
      <c r="BS826" s="23"/>
      <c r="BT826" s="23"/>
      <c r="BU826" s="23"/>
      <c r="BV826" s="23"/>
      <c r="BW826" s="23"/>
      <c r="BX826" s="23"/>
      <c r="BY826" s="23"/>
    </row>
    <row r="827" ht="31.5">
      <c r="A827" s="28" t="s">
        <v>491</v>
      </c>
      <c r="B827" s="28" t="s">
        <v>79</v>
      </c>
      <c r="C827" s="28" t="s">
        <v>62</v>
      </c>
      <c r="D827" s="28" t="s">
        <v>147</v>
      </c>
      <c r="E827" s="35"/>
      <c r="F827" s="29" t="s">
        <v>148</v>
      </c>
      <c r="G827" s="30">
        <f t="shared" si="2896"/>
        <v>242.80000000000001</v>
      </c>
      <c r="H827" s="30">
        <f t="shared" si="2897"/>
        <v>242.80000000000001</v>
      </c>
      <c r="I827" s="30">
        <f t="shared" si="2898"/>
        <v>242.80000000000001</v>
      </c>
      <c r="J827" s="30">
        <f t="shared" si="2899"/>
        <v>0</v>
      </c>
      <c r="K827" s="30">
        <f t="shared" si="2900"/>
        <v>0</v>
      </c>
      <c r="L827" s="30">
        <f t="shared" si="2901"/>
        <v>0</v>
      </c>
      <c r="M827" s="30">
        <f t="shared" si="2939"/>
        <v>242.80000000000001</v>
      </c>
      <c r="N827" s="30">
        <f t="shared" si="2940"/>
        <v>242.80000000000001</v>
      </c>
      <c r="O827" s="30">
        <f t="shared" si="2941"/>
        <v>242.80000000000001</v>
      </c>
      <c r="P827" s="30">
        <f t="shared" si="2902"/>
        <v>0</v>
      </c>
      <c r="Q827" s="30">
        <f t="shared" si="2903"/>
        <v>0</v>
      </c>
      <c r="R827" s="30">
        <f t="shared" si="2904"/>
        <v>0</v>
      </c>
      <c r="S827" s="30">
        <f t="shared" si="2905"/>
        <v>0</v>
      </c>
      <c r="T827" s="30">
        <f t="shared" si="2906"/>
        <v>0</v>
      </c>
      <c r="U827" s="30">
        <f t="shared" si="2907"/>
        <v>0</v>
      </c>
      <c r="V827" s="30">
        <f t="shared" si="2908"/>
        <v>0</v>
      </c>
      <c r="W827" s="30">
        <f t="shared" si="2909"/>
        <v>0</v>
      </c>
      <c r="X827" s="30">
        <f t="shared" si="2910"/>
        <v>0</v>
      </c>
      <c r="Y827" s="30">
        <f t="shared" si="2911"/>
        <v>0</v>
      </c>
      <c r="Z827" s="30">
        <f t="shared" si="2912"/>
        <v>0</v>
      </c>
      <c r="AA827" s="30">
        <f t="shared" si="2913"/>
        <v>0</v>
      </c>
      <c r="AB827" s="30">
        <f t="shared" si="2914"/>
        <v>0</v>
      </c>
      <c r="AC827" s="30">
        <f t="shared" si="2890"/>
        <v>242.80000000000001</v>
      </c>
      <c r="AD827" s="30">
        <f t="shared" si="2891"/>
        <v>242.80000000000001</v>
      </c>
      <c r="AE827" s="30">
        <f t="shared" si="2892"/>
        <v>242.80000000000001</v>
      </c>
      <c r="AF827" s="30">
        <f t="shared" si="2915"/>
        <v>0</v>
      </c>
      <c r="AG827" s="30">
        <f t="shared" si="2893"/>
        <v>242.80000000000001</v>
      </c>
      <c r="AH827" s="30">
        <f t="shared" si="2894"/>
        <v>242.80000000000001</v>
      </c>
      <c r="AI827" s="30">
        <f t="shared" si="2895"/>
        <v>242.80000000000001</v>
      </c>
      <c r="AJ827" s="30">
        <f t="shared" si="2916"/>
        <v>0</v>
      </c>
      <c r="AK827" s="30">
        <f t="shared" si="2917"/>
        <v>0</v>
      </c>
      <c r="AL827" s="30">
        <f t="shared" si="2918"/>
        <v>0</v>
      </c>
      <c r="AM827" s="30">
        <f t="shared" si="2919"/>
        <v>0</v>
      </c>
      <c r="AN827" s="30">
        <f t="shared" si="2920"/>
        <v>0</v>
      </c>
      <c r="AO827" s="30">
        <f t="shared" si="2921"/>
        <v>0</v>
      </c>
      <c r="AP827" s="30">
        <f t="shared" si="2922"/>
        <v>0</v>
      </c>
      <c r="AQ827" s="30">
        <f t="shared" si="2923"/>
        <v>0</v>
      </c>
      <c r="AR827" s="30">
        <f t="shared" si="2924"/>
        <v>0</v>
      </c>
      <c r="AS827" s="30">
        <f t="shared" si="2841"/>
        <v>242.80000000000001</v>
      </c>
      <c r="AT827" s="30">
        <f t="shared" si="2842"/>
        <v>242.80000000000001</v>
      </c>
      <c r="AU827" s="30">
        <f t="shared" si="2843"/>
        <v>242.80000000000001</v>
      </c>
      <c r="AV827" s="30">
        <f t="shared" si="2925"/>
        <v>0</v>
      </c>
      <c r="AW827" s="30">
        <f t="shared" si="2926"/>
        <v>0</v>
      </c>
      <c r="AX827" s="30">
        <f t="shared" si="2927"/>
        <v>0</v>
      </c>
      <c r="AY827" s="30">
        <f t="shared" si="2844"/>
        <v>242.80000000000001</v>
      </c>
      <c r="AZ827" s="30">
        <f t="shared" si="2845"/>
        <v>242.80000000000001</v>
      </c>
      <c r="BA827" s="30">
        <f t="shared" si="2846"/>
        <v>242.80000000000001</v>
      </c>
      <c r="BB827" s="30">
        <f t="shared" si="2928"/>
        <v>0</v>
      </c>
      <c r="BC827" s="30">
        <f t="shared" si="2929"/>
        <v>0</v>
      </c>
      <c r="BD827" s="30">
        <f t="shared" si="2930"/>
        <v>0</v>
      </c>
      <c r="BE827" s="30">
        <f t="shared" si="2931"/>
        <v>0</v>
      </c>
      <c r="BF827" s="30">
        <f t="shared" si="2932"/>
        <v>0</v>
      </c>
      <c r="BG827" s="30">
        <f t="shared" si="2933"/>
        <v>0</v>
      </c>
      <c r="BH827" s="30">
        <f t="shared" si="2934"/>
        <v>0</v>
      </c>
      <c r="BI827" s="30">
        <f t="shared" si="2935"/>
        <v>0</v>
      </c>
      <c r="BJ827" s="30">
        <f t="shared" si="2936"/>
        <v>0</v>
      </c>
      <c r="BK827" s="30">
        <f t="shared" si="2937"/>
        <v>0</v>
      </c>
      <c r="BL827" s="30">
        <f t="shared" si="2838"/>
        <v>242.80000000000001</v>
      </c>
      <c r="BM827" s="30">
        <f t="shared" si="2839"/>
        <v>242.80000000000001</v>
      </c>
      <c r="BN827" s="30">
        <f t="shared" si="2840"/>
        <v>242.80000000000001</v>
      </c>
      <c r="BO827" s="30">
        <f t="shared" si="2938"/>
        <v>0</v>
      </c>
      <c r="BP827" s="31"/>
      <c r="BQ827" s="1"/>
      <c r="BR827" s="1"/>
      <c r="BS827" s="1"/>
      <c r="BT827" s="1"/>
      <c r="BU827" s="1"/>
      <c r="BV827" s="1"/>
      <c r="BW827" s="1"/>
      <c r="BX827" s="1"/>
      <c r="BY827" s="1"/>
    </row>
    <row r="828">
      <c r="A828" s="28" t="s">
        <v>491</v>
      </c>
      <c r="B828" s="28" t="s">
        <v>79</v>
      </c>
      <c r="C828" s="28" t="s">
        <v>62</v>
      </c>
      <c r="D828" s="28" t="s">
        <v>149</v>
      </c>
      <c r="E828" s="35"/>
      <c r="F828" s="29" t="s">
        <v>33</v>
      </c>
      <c r="G828" s="30">
        <f t="shared" si="2896"/>
        <v>242.80000000000001</v>
      </c>
      <c r="H828" s="30">
        <f t="shared" si="2897"/>
        <v>242.80000000000001</v>
      </c>
      <c r="I828" s="30">
        <f t="shared" si="2898"/>
        <v>242.80000000000001</v>
      </c>
      <c r="J828" s="30">
        <f t="shared" si="2899"/>
        <v>0</v>
      </c>
      <c r="K828" s="30">
        <f t="shared" si="2900"/>
        <v>0</v>
      </c>
      <c r="L828" s="30">
        <f t="shared" si="2901"/>
        <v>0</v>
      </c>
      <c r="M828" s="30">
        <f t="shared" si="2939"/>
        <v>242.80000000000001</v>
      </c>
      <c r="N828" s="30">
        <f t="shared" si="2940"/>
        <v>242.80000000000001</v>
      </c>
      <c r="O828" s="30">
        <f t="shared" si="2941"/>
        <v>242.80000000000001</v>
      </c>
      <c r="P828" s="30">
        <f t="shared" si="2902"/>
        <v>0</v>
      </c>
      <c r="Q828" s="30">
        <f t="shared" si="2903"/>
        <v>0</v>
      </c>
      <c r="R828" s="30">
        <f t="shared" si="2904"/>
        <v>0</v>
      </c>
      <c r="S828" s="30">
        <f t="shared" si="2905"/>
        <v>0</v>
      </c>
      <c r="T828" s="30">
        <f t="shared" si="2906"/>
        <v>0</v>
      </c>
      <c r="U828" s="30">
        <f t="shared" si="2907"/>
        <v>0</v>
      </c>
      <c r="V828" s="30">
        <f t="shared" si="2908"/>
        <v>0</v>
      </c>
      <c r="W828" s="30">
        <f t="shared" si="2909"/>
        <v>0</v>
      </c>
      <c r="X828" s="30">
        <f t="shared" si="2910"/>
        <v>0</v>
      </c>
      <c r="Y828" s="30">
        <f t="shared" si="2911"/>
        <v>0</v>
      </c>
      <c r="Z828" s="30">
        <f t="shared" si="2912"/>
        <v>0</v>
      </c>
      <c r="AA828" s="30">
        <f t="shared" si="2913"/>
        <v>0</v>
      </c>
      <c r="AB828" s="30">
        <f t="shared" si="2914"/>
        <v>0</v>
      </c>
      <c r="AC828" s="30">
        <f t="shared" si="2890"/>
        <v>242.80000000000001</v>
      </c>
      <c r="AD828" s="30">
        <f t="shared" si="2891"/>
        <v>242.80000000000001</v>
      </c>
      <c r="AE828" s="30">
        <f t="shared" si="2892"/>
        <v>242.80000000000001</v>
      </c>
      <c r="AF828" s="30">
        <f t="shared" si="2915"/>
        <v>0</v>
      </c>
      <c r="AG828" s="30">
        <f t="shared" si="2893"/>
        <v>242.80000000000001</v>
      </c>
      <c r="AH828" s="30">
        <f t="shared" si="2894"/>
        <v>242.80000000000001</v>
      </c>
      <c r="AI828" s="30">
        <f t="shared" si="2895"/>
        <v>242.80000000000001</v>
      </c>
      <c r="AJ828" s="30">
        <f t="shared" si="2916"/>
        <v>0</v>
      </c>
      <c r="AK828" s="30">
        <f t="shared" si="2917"/>
        <v>0</v>
      </c>
      <c r="AL828" s="30">
        <f t="shared" si="2918"/>
        <v>0</v>
      </c>
      <c r="AM828" s="30">
        <f t="shared" si="2919"/>
        <v>0</v>
      </c>
      <c r="AN828" s="30">
        <f t="shared" si="2920"/>
        <v>0</v>
      </c>
      <c r="AO828" s="30">
        <f t="shared" si="2921"/>
        <v>0</v>
      </c>
      <c r="AP828" s="30">
        <f t="shared" si="2922"/>
        <v>0</v>
      </c>
      <c r="AQ828" s="30">
        <f t="shared" si="2923"/>
        <v>0</v>
      </c>
      <c r="AR828" s="30">
        <f t="shared" si="2924"/>
        <v>0</v>
      </c>
      <c r="AS828" s="30">
        <f t="shared" si="2841"/>
        <v>242.80000000000001</v>
      </c>
      <c r="AT828" s="30">
        <f t="shared" si="2842"/>
        <v>242.80000000000001</v>
      </c>
      <c r="AU828" s="30">
        <f t="shared" si="2843"/>
        <v>242.80000000000001</v>
      </c>
      <c r="AV828" s="30">
        <f t="shared" si="2925"/>
        <v>0</v>
      </c>
      <c r="AW828" s="30">
        <f t="shared" si="2926"/>
        <v>0</v>
      </c>
      <c r="AX828" s="30">
        <f t="shared" si="2927"/>
        <v>0</v>
      </c>
      <c r="AY828" s="30">
        <f t="shared" si="2844"/>
        <v>242.80000000000001</v>
      </c>
      <c r="AZ828" s="30">
        <f t="shared" si="2845"/>
        <v>242.80000000000001</v>
      </c>
      <c r="BA828" s="30">
        <f t="shared" si="2846"/>
        <v>242.80000000000001</v>
      </c>
      <c r="BB828" s="30">
        <f t="shared" si="2928"/>
        <v>0</v>
      </c>
      <c r="BC828" s="30">
        <f t="shared" si="2929"/>
        <v>0</v>
      </c>
      <c r="BD828" s="30">
        <f t="shared" si="2930"/>
        <v>0</v>
      </c>
      <c r="BE828" s="30">
        <f t="shared" si="2931"/>
        <v>0</v>
      </c>
      <c r="BF828" s="30">
        <f t="shared" si="2932"/>
        <v>0</v>
      </c>
      <c r="BG828" s="30">
        <f t="shared" si="2933"/>
        <v>0</v>
      </c>
      <c r="BH828" s="30">
        <f t="shared" si="2934"/>
        <v>0</v>
      </c>
      <c r="BI828" s="30">
        <f t="shared" si="2935"/>
        <v>0</v>
      </c>
      <c r="BJ828" s="30">
        <f t="shared" si="2936"/>
        <v>0</v>
      </c>
      <c r="BK828" s="30">
        <f t="shared" si="2937"/>
        <v>0</v>
      </c>
      <c r="BL828" s="30">
        <f t="shared" si="2838"/>
        <v>242.80000000000001</v>
      </c>
      <c r="BM828" s="30">
        <f t="shared" si="2839"/>
        <v>242.80000000000001</v>
      </c>
      <c r="BN828" s="30">
        <f t="shared" si="2840"/>
        <v>242.80000000000001</v>
      </c>
      <c r="BO828" s="30">
        <f t="shared" si="2938"/>
        <v>0</v>
      </c>
      <c r="BP828" s="31"/>
      <c r="BQ828" s="1"/>
      <c r="BR828" s="1"/>
      <c r="BS828" s="1"/>
      <c r="BT828" s="1"/>
      <c r="BU828" s="1"/>
      <c r="BV828" s="1"/>
      <c r="BW828" s="1"/>
      <c r="BX828" s="1"/>
      <c r="BY828" s="1"/>
    </row>
    <row r="829" ht="47.25">
      <c r="A829" s="28" t="s">
        <v>491</v>
      </c>
      <c r="B829" s="28" t="s">
        <v>79</v>
      </c>
      <c r="C829" s="28" t="s">
        <v>62</v>
      </c>
      <c r="D829" s="28" t="s">
        <v>167</v>
      </c>
      <c r="E829" s="35"/>
      <c r="F829" s="40" t="s">
        <v>168</v>
      </c>
      <c r="G829" s="30">
        <f t="shared" si="2896"/>
        <v>242.80000000000001</v>
      </c>
      <c r="H829" s="30">
        <f t="shared" si="2897"/>
        <v>242.80000000000001</v>
      </c>
      <c r="I829" s="30">
        <f t="shared" si="2898"/>
        <v>242.80000000000001</v>
      </c>
      <c r="J829" s="30">
        <f t="shared" si="2899"/>
        <v>0</v>
      </c>
      <c r="K829" s="30">
        <f t="shared" si="2900"/>
        <v>0</v>
      </c>
      <c r="L829" s="30">
        <f t="shared" si="2901"/>
        <v>0</v>
      </c>
      <c r="M829" s="30">
        <f t="shared" si="2939"/>
        <v>242.80000000000001</v>
      </c>
      <c r="N829" s="30">
        <f t="shared" si="2940"/>
        <v>242.80000000000001</v>
      </c>
      <c r="O829" s="30">
        <f t="shared" si="2941"/>
        <v>242.80000000000001</v>
      </c>
      <c r="P829" s="30">
        <f t="shared" si="2902"/>
        <v>0</v>
      </c>
      <c r="Q829" s="30">
        <f t="shared" si="2903"/>
        <v>0</v>
      </c>
      <c r="R829" s="30">
        <f t="shared" si="2904"/>
        <v>0</v>
      </c>
      <c r="S829" s="30">
        <f t="shared" si="2905"/>
        <v>0</v>
      </c>
      <c r="T829" s="30">
        <f t="shared" si="2906"/>
        <v>0</v>
      </c>
      <c r="U829" s="30">
        <f t="shared" si="2907"/>
        <v>0</v>
      </c>
      <c r="V829" s="30">
        <f t="shared" si="2908"/>
        <v>0</v>
      </c>
      <c r="W829" s="30">
        <f t="shared" si="2909"/>
        <v>0</v>
      </c>
      <c r="X829" s="30">
        <f t="shared" si="2910"/>
        <v>0</v>
      </c>
      <c r="Y829" s="30">
        <f t="shared" si="2911"/>
        <v>0</v>
      </c>
      <c r="Z829" s="30">
        <f t="shared" si="2912"/>
        <v>0</v>
      </c>
      <c r="AA829" s="30">
        <f t="shared" si="2913"/>
        <v>0</v>
      </c>
      <c r="AB829" s="30">
        <f t="shared" si="2914"/>
        <v>0</v>
      </c>
      <c r="AC829" s="30">
        <f t="shared" si="2890"/>
        <v>242.80000000000001</v>
      </c>
      <c r="AD829" s="30">
        <f t="shared" si="2891"/>
        <v>242.80000000000001</v>
      </c>
      <c r="AE829" s="30">
        <f t="shared" si="2892"/>
        <v>242.80000000000001</v>
      </c>
      <c r="AF829" s="30">
        <f t="shared" si="2915"/>
        <v>0</v>
      </c>
      <c r="AG829" s="30">
        <f t="shared" si="2893"/>
        <v>242.80000000000001</v>
      </c>
      <c r="AH829" s="30">
        <f t="shared" si="2894"/>
        <v>242.80000000000001</v>
      </c>
      <c r="AI829" s="30">
        <f t="shared" si="2895"/>
        <v>242.80000000000001</v>
      </c>
      <c r="AJ829" s="30">
        <f t="shared" si="2916"/>
        <v>0</v>
      </c>
      <c r="AK829" s="30">
        <f t="shared" si="2917"/>
        <v>0</v>
      </c>
      <c r="AL829" s="30">
        <f t="shared" si="2918"/>
        <v>0</v>
      </c>
      <c r="AM829" s="30">
        <f t="shared" si="2919"/>
        <v>0</v>
      </c>
      <c r="AN829" s="30">
        <f t="shared" si="2920"/>
        <v>0</v>
      </c>
      <c r="AO829" s="30">
        <f t="shared" si="2921"/>
        <v>0</v>
      </c>
      <c r="AP829" s="30">
        <f t="shared" si="2922"/>
        <v>0</v>
      </c>
      <c r="AQ829" s="30">
        <f t="shared" si="2923"/>
        <v>0</v>
      </c>
      <c r="AR829" s="30">
        <f t="shared" si="2924"/>
        <v>0</v>
      </c>
      <c r="AS829" s="30">
        <f t="shared" si="2841"/>
        <v>242.80000000000001</v>
      </c>
      <c r="AT829" s="30">
        <f t="shared" si="2842"/>
        <v>242.80000000000001</v>
      </c>
      <c r="AU829" s="30">
        <f t="shared" si="2843"/>
        <v>242.80000000000001</v>
      </c>
      <c r="AV829" s="30">
        <f t="shared" si="2925"/>
        <v>0</v>
      </c>
      <c r="AW829" s="30">
        <f t="shared" si="2926"/>
        <v>0</v>
      </c>
      <c r="AX829" s="30">
        <f t="shared" si="2927"/>
        <v>0</v>
      </c>
      <c r="AY829" s="30">
        <f t="shared" si="2844"/>
        <v>242.80000000000001</v>
      </c>
      <c r="AZ829" s="30">
        <f t="shared" si="2845"/>
        <v>242.80000000000001</v>
      </c>
      <c r="BA829" s="30">
        <f t="shared" si="2846"/>
        <v>242.80000000000001</v>
      </c>
      <c r="BB829" s="30">
        <f t="shared" si="2928"/>
        <v>0</v>
      </c>
      <c r="BC829" s="30">
        <f t="shared" si="2929"/>
        <v>0</v>
      </c>
      <c r="BD829" s="30">
        <f t="shared" si="2930"/>
        <v>0</v>
      </c>
      <c r="BE829" s="30">
        <f t="shared" si="2931"/>
        <v>0</v>
      </c>
      <c r="BF829" s="30">
        <f t="shared" si="2932"/>
        <v>0</v>
      </c>
      <c r="BG829" s="30">
        <f t="shared" si="2933"/>
        <v>0</v>
      </c>
      <c r="BH829" s="30">
        <f t="shared" si="2934"/>
        <v>0</v>
      </c>
      <c r="BI829" s="30">
        <f t="shared" si="2935"/>
        <v>0</v>
      </c>
      <c r="BJ829" s="30">
        <f t="shared" si="2936"/>
        <v>0</v>
      </c>
      <c r="BK829" s="30">
        <f t="shared" si="2937"/>
        <v>0</v>
      </c>
      <c r="BL829" s="30">
        <f t="shared" si="2838"/>
        <v>242.80000000000001</v>
      </c>
      <c r="BM829" s="30">
        <f t="shared" si="2839"/>
        <v>242.80000000000001</v>
      </c>
      <c r="BN829" s="30">
        <f t="shared" si="2840"/>
        <v>242.80000000000001</v>
      </c>
      <c r="BO829" s="30">
        <f t="shared" si="2938"/>
        <v>0</v>
      </c>
      <c r="BP829" s="31"/>
      <c r="BQ829" s="1"/>
      <c r="BR829" s="1"/>
      <c r="BS829" s="1"/>
      <c r="BT829" s="1"/>
      <c r="BU829" s="1"/>
      <c r="BV829" s="1"/>
      <c r="BW829" s="1"/>
      <c r="BX829" s="1"/>
      <c r="BY829" s="1"/>
    </row>
    <row r="830">
      <c r="A830" s="28" t="s">
        <v>491</v>
      </c>
      <c r="B830" s="28" t="s">
        <v>79</v>
      </c>
      <c r="C830" s="28" t="s">
        <v>62</v>
      </c>
      <c r="D830" s="28" t="s">
        <v>183</v>
      </c>
      <c r="E830" s="35"/>
      <c r="F830" s="29" t="s">
        <v>184</v>
      </c>
      <c r="G830" s="30">
        <f t="shared" si="2896"/>
        <v>242.80000000000001</v>
      </c>
      <c r="H830" s="30">
        <f t="shared" si="2897"/>
        <v>242.80000000000001</v>
      </c>
      <c r="I830" s="30">
        <f t="shared" si="2898"/>
        <v>242.80000000000001</v>
      </c>
      <c r="J830" s="30">
        <f t="shared" si="2899"/>
        <v>0</v>
      </c>
      <c r="K830" s="30">
        <f t="shared" si="2900"/>
        <v>0</v>
      </c>
      <c r="L830" s="30">
        <f t="shared" si="2901"/>
        <v>0</v>
      </c>
      <c r="M830" s="30">
        <f t="shared" si="2939"/>
        <v>242.80000000000001</v>
      </c>
      <c r="N830" s="30">
        <f t="shared" si="2940"/>
        <v>242.80000000000001</v>
      </c>
      <c r="O830" s="30">
        <f t="shared" si="2941"/>
        <v>242.80000000000001</v>
      </c>
      <c r="P830" s="30">
        <f t="shared" si="2902"/>
        <v>0</v>
      </c>
      <c r="Q830" s="30">
        <f t="shared" si="2903"/>
        <v>0</v>
      </c>
      <c r="R830" s="30">
        <f t="shared" si="2904"/>
        <v>0</v>
      </c>
      <c r="S830" s="30">
        <f t="shared" si="2905"/>
        <v>0</v>
      </c>
      <c r="T830" s="30">
        <f t="shared" si="2906"/>
        <v>0</v>
      </c>
      <c r="U830" s="30">
        <f t="shared" si="2907"/>
        <v>0</v>
      </c>
      <c r="V830" s="30">
        <f t="shared" si="2908"/>
        <v>0</v>
      </c>
      <c r="W830" s="30">
        <f t="shared" si="2909"/>
        <v>0</v>
      </c>
      <c r="X830" s="30">
        <f t="shared" si="2910"/>
        <v>0</v>
      </c>
      <c r="Y830" s="30">
        <f t="shared" si="2911"/>
        <v>0</v>
      </c>
      <c r="Z830" s="30">
        <f t="shared" si="2912"/>
        <v>0</v>
      </c>
      <c r="AA830" s="30">
        <f t="shared" si="2913"/>
        <v>0</v>
      </c>
      <c r="AB830" s="30">
        <f t="shared" si="2914"/>
        <v>0</v>
      </c>
      <c r="AC830" s="30">
        <f t="shared" si="2890"/>
        <v>242.80000000000001</v>
      </c>
      <c r="AD830" s="30">
        <f t="shared" si="2891"/>
        <v>242.80000000000001</v>
      </c>
      <c r="AE830" s="30">
        <f t="shared" si="2892"/>
        <v>242.80000000000001</v>
      </c>
      <c r="AF830" s="30">
        <f t="shared" si="2915"/>
        <v>0</v>
      </c>
      <c r="AG830" s="30">
        <f t="shared" si="2893"/>
        <v>242.80000000000001</v>
      </c>
      <c r="AH830" s="30">
        <f t="shared" si="2894"/>
        <v>242.80000000000001</v>
      </c>
      <c r="AI830" s="30">
        <f t="shared" si="2895"/>
        <v>242.80000000000001</v>
      </c>
      <c r="AJ830" s="30">
        <f t="shared" si="2916"/>
        <v>0</v>
      </c>
      <c r="AK830" s="30">
        <f t="shared" si="2917"/>
        <v>0</v>
      </c>
      <c r="AL830" s="30">
        <f t="shared" si="2918"/>
        <v>0</v>
      </c>
      <c r="AM830" s="30">
        <f t="shared" si="2919"/>
        <v>0</v>
      </c>
      <c r="AN830" s="30">
        <f t="shared" si="2920"/>
        <v>0</v>
      </c>
      <c r="AO830" s="30">
        <f t="shared" si="2921"/>
        <v>0</v>
      </c>
      <c r="AP830" s="30">
        <f t="shared" si="2922"/>
        <v>0</v>
      </c>
      <c r="AQ830" s="30">
        <f t="shared" si="2923"/>
        <v>0</v>
      </c>
      <c r="AR830" s="30">
        <f t="shared" si="2924"/>
        <v>0</v>
      </c>
      <c r="AS830" s="30">
        <f t="shared" si="2841"/>
        <v>242.80000000000001</v>
      </c>
      <c r="AT830" s="30">
        <f t="shared" si="2842"/>
        <v>242.80000000000001</v>
      </c>
      <c r="AU830" s="30">
        <f t="shared" si="2843"/>
        <v>242.80000000000001</v>
      </c>
      <c r="AV830" s="30">
        <f t="shared" si="2925"/>
        <v>0</v>
      </c>
      <c r="AW830" s="30">
        <f t="shared" si="2926"/>
        <v>0</v>
      </c>
      <c r="AX830" s="30">
        <f t="shared" si="2927"/>
        <v>0</v>
      </c>
      <c r="AY830" s="30">
        <f t="shared" si="2844"/>
        <v>242.80000000000001</v>
      </c>
      <c r="AZ830" s="30">
        <f t="shared" si="2845"/>
        <v>242.80000000000001</v>
      </c>
      <c r="BA830" s="30">
        <f t="shared" si="2846"/>
        <v>242.80000000000001</v>
      </c>
      <c r="BB830" s="30">
        <f t="shared" si="2928"/>
        <v>0</v>
      </c>
      <c r="BC830" s="30">
        <f t="shared" si="2929"/>
        <v>0</v>
      </c>
      <c r="BD830" s="30">
        <f t="shared" si="2930"/>
        <v>0</v>
      </c>
      <c r="BE830" s="30">
        <f t="shared" si="2931"/>
        <v>0</v>
      </c>
      <c r="BF830" s="30">
        <f t="shared" si="2932"/>
        <v>0</v>
      </c>
      <c r="BG830" s="30">
        <f t="shared" si="2933"/>
        <v>0</v>
      </c>
      <c r="BH830" s="30">
        <f t="shared" si="2934"/>
        <v>0</v>
      </c>
      <c r="BI830" s="30">
        <f t="shared" si="2935"/>
        <v>0</v>
      </c>
      <c r="BJ830" s="30">
        <f t="shared" si="2936"/>
        <v>0</v>
      </c>
      <c r="BK830" s="30">
        <f t="shared" si="2937"/>
        <v>0</v>
      </c>
      <c r="BL830" s="30">
        <f t="shared" si="2838"/>
        <v>242.80000000000001</v>
      </c>
      <c r="BM830" s="30">
        <f t="shared" si="2839"/>
        <v>242.80000000000001</v>
      </c>
      <c r="BN830" s="30">
        <f t="shared" si="2840"/>
        <v>242.80000000000001</v>
      </c>
      <c r="BO830" s="30">
        <f t="shared" si="2938"/>
        <v>0</v>
      </c>
      <c r="BP830" s="31"/>
      <c r="BQ830" s="1"/>
      <c r="BR830" s="1"/>
      <c r="BS830" s="1"/>
      <c r="BT830" s="1"/>
      <c r="BU830" s="1"/>
      <c r="BV830" s="1"/>
      <c r="BW830" s="1"/>
      <c r="BX830" s="1"/>
      <c r="BY830" s="1"/>
    </row>
    <row r="831" ht="31.5">
      <c r="A831" s="28" t="s">
        <v>491</v>
      </c>
      <c r="B831" s="28" t="s">
        <v>79</v>
      </c>
      <c r="C831" s="28" t="s">
        <v>62</v>
      </c>
      <c r="D831" s="28" t="s">
        <v>183</v>
      </c>
      <c r="E831" s="28" t="s">
        <v>38</v>
      </c>
      <c r="F831" s="29" t="s">
        <v>39</v>
      </c>
      <c r="G831" s="30">
        <v>242.80000000000001</v>
      </c>
      <c r="H831" s="30">
        <v>242.80000000000001</v>
      </c>
      <c r="I831" s="30">
        <v>242.80000000000001</v>
      </c>
      <c r="J831" s="30"/>
      <c r="K831" s="30"/>
      <c r="L831" s="30"/>
      <c r="M831" s="30">
        <f t="shared" si="2939"/>
        <v>242.80000000000001</v>
      </c>
      <c r="N831" s="30">
        <f t="shared" si="2940"/>
        <v>242.80000000000001</v>
      </c>
      <c r="O831" s="30">
        <f t="shared" si="2941"/>
        <v>242.80000000000001</v>
      </c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>
        <f t="shared" si="2890"/>
        <v>242.80000000000001</v>
      </c>
      <c r="AD831" s="30">
        <f t="shared" si="2891"/>
        <v>242.80000000000001</v>
      </c>
      <c r="AE831" s="30">
        <f t="shared" si="2892"/>
        <v>242.80000000000001</v>
      </c>
      <c r="AF831" s="30"/>
      <c r="AG831" s="30">
        <f t="shared" si="2893"/>
        <v>242.80000000000001</v>
      </c>
      <c r="AH831" s="30">
        <f t="shared" si="2894"/>
        <v>242.80000000000001</v>
      </c>
      <c r="AI831" s="30">
        <f t="shared" si="2895"/>
        <v>242.80000000000001</v>
      </c>
      <c r="AJ831" s="30"/>
      <c r="AK831" s="30"/>
      <c r="AL831" s="30"/>
      <c r="AM831" s="30"/>
      <c r="AN831" s="30"/>
      <c r="AO831" s="30"/>
      <c r="AP831" s="30"/>
      <c r="AQ831" s="30"/>
      <c r="AR831" s="30"/>
      <c r="AS831" s="30">
        <f t="shared" si="2841"/>
        <v>242.80000000000001</v>
      </c>
      <c r="AT831" s="30">
        <f t="shared" si="2842"/>
        <v>242.80000000000001</v>
      </c>
      <c r="AU831" s="30">
        <f t="shared" si="2843"/>
        <v>242.80000000000001</v>
      </c>
      <c r="AV831" s="30"/>
      <c r="AW831" s="30"/>
      <c r="AX831" s="30"/>
      <c r="AY831" s="30">
        <f t="shared" si="2844"/>
        <v>242.80000000000001</v>
      </c>
      <c r="AZ831" s="30">
        <f t="shared" si="2845"/>
        <v>242.80000000000001</v>
      </c>
      <c r="BA831" s="30">
        <f t="shared" si="2846"/>
        <v>242.80000000000001</v>
      </c>
      <c r="BB831" s="30"/>
      <c r="BC831" s="30"/>
      <c r="BD831" s="30"/>
      <c r="BE831" s="30"/>
      <c r="BF831" s="30"/>
      <c r="BG831" s="30"/>
      <c r="BH831" s="30"/>
      <c r="BI831" s="30"/>
      <c r="BJ831" s="30"/>
      <c r="BK831" s="30"/>
      <c r="BL831" s="30">
        <f t="shared" si="2838"/>
        <v>242.80000000000001</v>
      </c>
      <c r="BM831" s="30">
        <f t="shared" si="2839"/>
        <v>242.80000000000001</v>
      </c>
      <c r="BN831" s="30">
        <f t="shared" si="2840"/>
        <v>242.80000000000001</v>
      </c>
      <c r="BO831" s="30"/>
      <c r="BP831" s="45"/>
      <c r="BQ831" s="1"/>
      <c r="BR831" s="1"/>
      <c r="BS831" s="1"/>
      <c r="BT831" s="1"/>
      <c r="BU831" s="1"/>
      <c r="BV831" s="1"/>
      <c r="BW831" s="1"/>
      <c r="BX831" s="1"/>
      <c r="BY831" s="1"/>
    </row>
    <row r="832" s="18" customFormat="1">
      <c r="A832" s="19" t="s">
        <v>491</v>
      </c>
      <c r="B832" s="19" t="s">
        <v>73</v>
      </c>
      <c r="C832" s="19"/>
      <c r="D832" s="19"/>
      <c r="E832" s="19"/>
      <c r="F832" s="20" t="s">
        <v>197</v>
      </c>
      <c r="G832" s="21">
        <f t="shared" si="2896"/>
        <v>5845.6999999999998</v>
      </c>
      <c r="H832" s="21">
        <f t="shared" si="2897"/>
        <v>5845.6999999999998</v>
      </c>
      <c r="I832" s="21">
        <f t="shared" si="2898"/>
        <v>5845.6999999999998</v>
      </c>
      <c r="J832" s="21">
        <f t="shared" si="2899"/>
        <v>0</v>
      </c>
      <c r="K832" s="21">
        <f t="shared" si="2900"/>
        <v>0</v>
      </c>
      <c r="L832" s="21">
        <f t="shared" si="2901"/>
        <v>0</v>
      </c>
      <c r="M832" s="21">
        <f t="shared" si="2939"/>
        <v>5845.6999999999998</v>
      </c>
      <c r="N832" s="21">
        <f t="shared" si="2940"/>
        <v>5845.6999999999998</v>
      </c>
      <c r="O832" s="21">
        <f t="shared" si="2941"/>
        <v>5845.6999999999998</v>
      </c>
      <c r="P832" s="21">
        <f t="shared" si="2902"/>
        <v>0</v>
      </c>
      <c r="Q832" s="21">
        <f t="shared" si="2903"/>
        <v>0</v>
      </c>
      <c r="R832" s="21">
        <f t="shared" si="2904"/>
        <v>0</v>
      </c>
      <c r="S832" s="21">
        <f t="shared" si="2905"/>
        <v>0</v>
      </c>
      <c r="T832" s="21">
        <f t="shared" si="2906"/>
        <v>0</v>
      </c>
      <c r="U832" s="21">
        <f t="shared" si="2907"/>
        <v>0</v>
      </c>
      <c r="V832" s="21">
        <f t="shared" si="2908"/>
        <v>0</v>
      </c>
      <c r="W832" s="21">
        <f t="shared" si="2909"/>
        <v>0</v>
      </c>
      <c r="X832" s="21">
        <f t="shared" si="2910"/>
        <v>0</v>
      </c>
      <c r="Y832" s="21">
        <f t="shared" si="2911"/>
        <v>0</v>
      </c>
      <c r="Z832" s="21">
        <f t="shared" si="2912"/>
        <v>0</v>
      </c>
      <c r="AA832" s="21">
        <f t="shared" si="2913"/>
        <v>0</v>
      </c>
      <c r="AB832" s="21">
        <f t="shared" si="2914"/>
        <v>0</v>
      </c>
      <c r="AC832" s="21">
        <f t="shared" si="2890"/>
        <v>5845.6999999999998</v>
      </c>
      <c r="AD832" s="21">
        <f t="shared" si="2891"/>
        <v>5845.6999999999998</v>
      </c>
      <c r="AE832" s="21">
        <f t="shared" si="2892"/>
        <v>5845.6999999999998</v>
      </c>
      <c r="AF832" s="21">
        <f t="shared" si="2915"/>
        <v>0</v>
      </c>
      <c r="AG832" s="21">
        <f t="shared" si="2893"/>
        <v>5845.6999999999998</v>
      </c>
      <c r="AH832" s="21">
        <f t="shared" si="2894"/>
        <v>5845.6999999999998</v>
      </c>
      <c r="AI832" s="21">
        <f t="shared" si="2895"/>
        <v>5845.6999999999998</v>
      </c>
      <c r="AJ832" s="21">
        <f t="shared" si="2916"/>
        <v>0</v>
      </c>
      <c r="AK832" s="21">
        <f t="shared" si="2917"/>
        <v>0</v>
      </c>
      <c r="AL832" s="21">
        <f t="shared" si="2918"/>
        <v>0</v>
      </c>
      <c r="AM832" s="21">
        <f t="shared" si="2919"/>
        <v>0</v>
      </c>
      <c r="AN832" s="21">
        <f t="shared" si="2920"/>
        <v>0</v>
      </c>
      <c r="AO832" s="21">
        <f t="shared" si="2921"/>
        <v>0</v>
      </c>
      <c r="AP832" s="21">
        <f t="shared" si="2922"/>
        <v>0</v>
      </c>
      <c r="AQ832" s="21">
        <f t="shared" si="2923"/>
        <v>0</v>
      </c>
      <c r="AR832" s="21">
        <f t="shared" si="2924"/>
        <v>0</v>
      </c>
      <c r="AS832" s="21">
        <f t="shared" si="2841"/>
        <v>5845.6999999999998</v>
      </c>
      <c r="AT832" s="21">
        <f t="shared" si="2842"/>
        <v>5845.6999999999998</v>
      </c>
      <c r="AU832" s="21">
        <f t="shared" si="2843"/>
        <v>5845.6999999999998</v>
      </c>
      <c r="AV832" s="21">
        <f t="shared" si="2925"/>
        <v>0</v>
      </c>
      <c r="AW832" s="21">
        <f t="shared" si="2926"/>
        <v>0</v>
      </c>
      <c r="AX832" s="21">
        <f t="shared" si="2927"/>
        <v>0</v>
      </c>
      <c r="AY832" s="21">
        <f t="shared" si="2844"/>
        <v>5845.6999999999998</v>
      </c>
      <c r="AZ832" s="21">
        <f t="shared" si="2845"/>
        <v>5845.6999999999998</v>
      </c>
      <c r="BA832" s="21">
        <f t="shared" si="2846"/>
        <v>5845.6999999999998</v>
      </c>
      <c r="BB832" s="21">
        <f t="shared" si="2928"/>
        <v>0</v>
      </c>
      <c r="BC832" s="21">
        <f t="shared" si="2929"/>
        <v>0</v>
      </c>
      <c r="BD832" s="21">
        <f t="shared" si="2930"/>
        <v>0</v>
      </c>
      <c r="BE832" s="21">
        <f t="shared" si="2931"/>
        <v>0</v>
      </c>
      <c r="BF832" s="21">
        <f t="shared" si="2932"/>
        <v>0</v>
      </c>
      <c r="BG832" s="21">
        <f t="shared" si="2933"/>
        <v>0</v>
      </c>
      <c r="BH832" s="21">
        <f t="shared" si="2934"/>
        <v>0</v>
      </c>
      <c r="BI832" s="21">
        <f t="shared" si="2935"/>
        <v>0</v>
      </c>
      <c r="BJ832" s="21">
        <f t="shared" si="2936"/>
        <v>0</v>
      </c>
      <c r="BK832" s="21">
        <f t="shared" si="2937"/>
        <v>0</v>
      </c>
      <c r="BL832" s="21">
        <f t="shared" si="2838"/>
        <v>5845.6999999999998</v>
      </c>
      <c r="BM832" s="21">
        <f t="shared" si="2839"/>
        <v>5845.6999999999998</v>
      </c>
      <c r="BN832" s="21">
        <f t="shared" si="2840"/>
        <v>5845.6999999999998</v>
      </c>
      <c r="BO832" s="21">
        <f t="shared" si="2938"/>
        <v>0</v>
      </c>
      <c r="BP832" s="22"/>
      <c r="BQ832" s="18"/>
      <c r="BR832" s="18"/>
      <c r="BS832" s="18"/>
      <c r="BT832" s="18"/>
      <c r="BU832" s="18"/>
      <c r="BV832" s="18"/>
      <c r="BW832" s="18"/>
      <c r="BX832" s="18"/>
      <c r="BY832" s="18"/>
    </row>
    <row r="833" s="23" customFormat="1">
      <c r="A833" s="24" t="s">
        <v>491</v>
      </c>
      <c r="B833" s="24" t="s">
        <v>73</v>
      </c>
      <c r="C833" s="24" t="s">
        <v>73</v>
      </c>
      <c r="D833" s="24"/>
      <c r="E833" s="24"/>
      <c r="F833" s="25" t="s">
        <v>217</v>
      </c>
      <c r="G833" s="26">
        <f>G834+G839</f>
        <v>5845.6999999999998</v>
      </c>
      <c r="H833" s="26">
        <f>H834+H839</f>
        <v>5845.6999999999998</v>
      </c>
      <c r="I833" s="26">
        <f>I834+I839</f>
        <v>5845.6999999999998</v>
      </c>
      <c r="J833" s="26">
        <f>J834+J839</f>
        <v>0</v>
      </c>
      <c r="K833" s="26">
        <f>K834+K839</f>
        <v>0</v>
      </c>
      <c r="L833" s="26">
        <f>L834+L839</f>
        <v>0</v>
      </c>
      <c r="M833" s="26">
        <f t="shared" si="2939"/>
        <v>5845.6999999999998</v>
      </c>
      <c r="N833" s="26">
        <f t="shared" si="2940"/>
        <v>5845.6999999999998</v>
      </c>
      <c r="O833" s="26">
        <f t="shared" si="2941"/>
        <v>5845.6999999999998</v>
      </c>
      <c r="P833" s="26">
        <f>P834+P839</f>
        <v>0</v>
      </c>
      <c r="Q833" s="26">
        <f>Q834+Q839</f>
        <v>0</v>
      </c>
      <c r="R833" s="26">
        <f>R834+R839</f>
        <v>0</v>
      </c>
      <c r="S833" s="26">
        <f>S834+S839</f>
        <v>0</v>
      </c>
      <c r="T833" s="26">
        <f>T834+T839</f>
        <v>0</v>
      </c>
      <c r="U833" s="26">
        <f>U834+U839</f>
        <v>0</v>
      </c>
      <c r="V833" s="26">
        <f>V834+V839</f>
        <v>0</v>
      </c>
      <c r="W833" s="26">
        <f>W834+W839</f>
        <v>0</v>
      </c>
      <c r="X833" s="26">
        <f>X834+X839</f>
        <v>0</v>
      </c>
      <c r="Y833" s="26">
        <f>Y834+Y839</f>
        <v>0</v>
      </c>
      <c r="Z833" s="26">
        <f>Z834+Z839</f>
        <v>0</v>
      </c>
      <c r="AA833" s="26">
        <f>AA834+AA839</f>
        <v>0</v>
      </c>
      <c r="AB833" s="26">
        <f>AB834+AB839</f>
        <v>0</v>
      </c>
      <c r="AC833" s="26">
        <f t="shared" si="2890"/>
        <v>5845.6999999999998</v>
      </c>
      <c r="AD833" s="26">
        <f t="shared" si="2891"/>
        <v>5845.6999999999998</v>
      </c>
      <c r="AE833" s="26">
        <f t="shared" si="2892"/>
        <v>5845.6999999999998</v>
      </c>
      <c r="AF833" s="26">
        <f>AF834+AF839</f>
        <v>0</v>
      </c>
      <c r="AG833" s="26">
        <f t="shared" si="2893"/>
        <v>5845.6999999999998</v>
      </c>
      <c r="AH833" s="26">
        <f t="shared" si="2894"/>
        <v>5845.6999999999998</v>
      </c>
      <c r="AI833" s="26">
        <f t="shared" si="2895"/>
        <v>5845.6999999999998</v>
      </c>
      <c r="AJ833" s="26">
        <f>AJ834+AJ839</f>
        <v>0</v>
      </c>
      <c r="AK833" s="26">
        <f>AK834+AK839</f>
        <v>0</v>
      </c>
      <c r="AL833" s="26">
        <f>AL834+AL839</f>
        <v>0</v>
      </c>
      <c r="AM833" s="26">
        <f>AM834+AM839</f>
        <v>0</v>
      </c>
      <c r="AN833" s="26">
        <f>AN834+AN839</f>
        <v>0</v>
      </c>
      <c r="AO833" s="26">
        <f>AO834+AO839</f>
        <v>0</v>
      </c>
      <c r="AP833" s="26">
        <f>AP834+AP839</f>
        <v>0</v>
      </c>
      <c r="AQ833" s="26">
        <f>AQ834+AQ839</f>
        <v>0</v>
      </c>
      <c r="AR833" s="26">
        <f>AR834+AR839</f>
        <v>0</v>
      </c>
      <c r="AS833" s="26">
        <f t="shared" si="2841"/>
        <v>5845.6999999999998</v>
      </c>
      <c r="AT833" s="26">
        <f t="shared" si="2842"/>
        <v>5845.6999999999998</v>
      </c>
      <c r="AU833" s="26">
        <f t="shared" si="2843"/>
        <v>5845.6999999999998</v>
      </c>
      <c r="AV833" s="26">
        <f>AV834+AV839</f>
        <v>0</v>
      </c>
      <c r="AW833" s="26">
        <f>AW834+AW839</f>
        <v>0</v>
      </c>
      <c r="AX833" s="26">
        <f>AX834+AX839</f>
        <v>0</v>
      </c>
      <c r="AY833" s="26">
        <f t="shared" si="2844"/>
        <v>5845.6999999999998</v>
      </c>
      <c r="AZ833" s="26">
        <f t="shared" si="2845"/>
        <v>5845.6999999999998</v>
      </c>
      <c r="BA833" s="26">
        <f t="shared" si="2846"/>
        <v>5845.6999999999998</v>
      </c>
      <c r="BB833" s="26">
        <f>BB834+BB839</f>
        <v>0</v>
      </c>
      <c r="BC833" s="26">
        <f>BC834+BC839</f>
        <v>0</v>
      </c>
      <c r="BD833" s="26">
        <f>BD834+BD839</f>
        <v>0</v>
      </c>
      <c r="BE833" s="26">
        <f>BE834+BE839</f>
        <v>0</v>
      </c>
      <c r="BF833" s="26">
        <f>BF834+BF839</f>
        <v>0</v>
      </c>
      <c r="BG833" s="26">
        <f>BG834+BG839</f>
        <v>0</v>
      </c>
      <c r="BH833" s="26">
        <f>BH834+BH839</f>
        <v>0</v>
      </c>
      <c r="BI833" s="26">
        <f>BI834+BI839</f>
        <v>0</v>
      </c>
      <c r="BJ833" s="26">
        <f>BJ834+BJ839</f>
        <v>0</v>
      </c>
      <c r="BK833" s="26">
        <f>BK834+BK839</f>
        <v>0</v>
      </c>
      <c r="BL833" s="26">
        <f t="shared" si="2838"/>
        <v>5845.6999999999998</v>
      </c>
      <c r="BM833" s="26">
        <f t="shared" si="2839"/>
        <v>5845.6999999999998</v>
      </c>
      <c r="BN833" s="26">
        <f t="shared" si="2840"/>
        <v>5845.6999999999998</v>
      </c>
      <c r="BO833" s="26">
        <f>BO834+BO839</f>
        <v>0</v>
      </c>
      <c r="BP833" s="27"/>
      <c r="BQ833" s="23"/>
      <c r="BR833" s="23"/>
      <c r="BS833" s="23"/>
      <c r="BT833" s="23"/>
      <c r="BU833" s="23"/>
      <c r="BV833" s="23"/>
      <c r="BW833" s="23"/>
      <c r="BX833" s="23"/>
      <c r="BY833" s="23"/>
    </row>
    <row r="834" ht="31.5">
      <c r="A834" s="28" t="s">
        <v>491</v>
      </c>
      <c r="B834" s="28" t="s">
        <v>73</v>
      </c>
      <c r="C834" s="28" t="s">
        <v>73</v>
      </c>
      <c r="D834" s="28" t="s">
        <v>199</v>
      </c>
      <c r="E834" s="35"/>
      <c r="F834" s="29" t="s">
        <v>200</v>
      </c>
      <c r="G834" s="30">
        <f t="shared" ref="G834:G859" si="2942">G835</f>
        <v>5215.6999999999998</v>
      </c>
      <c r="H834" s="30">
        <f t="shared" ref="H834:H859" si="2943">H835</f>
        <v>5215.6999999999998</v>
      </c>
      <c r="I834" s="30">
        <f t="shared" ref="I834:I859" si="2944">I835</f>
        <v>5215.6999999999998</v>
      </c>
      <c r="J834" s="30">
        <f t="shared" ref="J834:J859" si="2945">J835</f>
        <v>0</v>
      </c>
      <c r="K834" s="30">
        <f t="shared" ref="K834:K859" si="2946">K835</f>
        <v>0</v>
      </c>
      <c r="L834" s="30">
        <f t="shared" ref="L834:L859" si="2947">L835</f>
        <v>0</v>
      </c>
      <c r="M834" s="30">
        <f t="shared" si="2939"/>
        <v>5215.6999999999998</v>
      </c>
      <c r="N834" s="30">
        <f t="shared" si="2940"/>
        <v>5215.6999999999998</v>
      </c>
      <c r="O834" s="30">
        <f t="shared" si="2941"/>
        <v>5215.6999999999998</v>
      </c>
      <c r="P834" s="30">
        <f t="shared" ref="P834:P859" si="2948">P835</f>
        <v>0</v>
      </c>
      <c r="Q834" s="30">
        <f t="shared" ref="Q834:Q859" si="2949">Q835</f>
        <v>0</v>
      </c>
      <c r="R834" s="30">
        <f t="shared" ref="R834:R859" si="2950">R835</f>
        <v>0</v>
      </c>
      <c r="S834" s="30">
        <f t="shared" ref="S834:S859" si="2951">S835</f>
        <v>0</v>
      </c>
      <c r="T834" s="30">
        <f t="shared" ref="T834:T859" si="2952">T835</f>
        <v>0</v>
      </c>
      <c r="U834" s="30">
        <f t="shared" ref="U834:U859" si="2953">U835</f>
        <v>0</v>
      </c>
      <c r="V834" s="30">
        <f t="shared" ref="V834:V859" si="2954">V835</f>
        <v>0</v>
      </c>
      <c r="W834" s="30">
        <f t="shared" ref="W834:W859" si="2955">W835</f>
        <v>0</v>
      </c>
      <c r="X834" s="30">
        <f t="shared" ref="X834:X859" si="2956">X835</f>
        <v>0</v>
      </c>
      <c r="Y834" s="30">
        <f t="shared" ref="Y834:Y859" si="2957">Y835</f>
        <v>0</v>
      </c>
      <c r="Z834" s="30">
        <f t="shared" ref="Z834:Z859" si="2958">Z835</f>
        <v>0</v>
      </c>
      <c r="AA834" s="30">
        <f t="shared" ref="AA834:AA859" si="2959">AA835</f>
        <v>0</v>
      </c>
      <c r="AB834" s="30">
        <f t="shared" ref="AB834:AB859" si="2960">AB835</f>
        <v>0</v>
      </c>
      <c r="AC834" s="30">
        <f t="shared" si="2890"/>
        <v>5215.6999999999998</v>
      </c>
      <c r="AD834" s="30">
        <f t="shared" si="2891"/>
        <v>5215.6999999999998</v>
      </c>
      <c r="AE834" s="30">
        <f t="shared" si="2892"/>
        <v>5215.6999999999998</v>
      </c>
      <c r="AF834" s="30">
        <f t="shared" ref="AF834:AF859" si="2961">AF835</f>
        <v>0</v>
      </c>
      <c r="AG834" s="30">
        <f t="shared" si="2893"/>
        <v>5215.6999999999998</v>
      </c>
      <c r="AH834" s="30">
        <f t="shared" si="2894"/>
        <v>5215.6999999999998</v>
      </c>
      <c r="AI834" s="30">
        <f t="shared" si="2895"/>
        <v>5215.6999999999998</v>
      </c>
      <c r="AJ834" s="30">
        <f t="shared" ref="AJ834:AJ859" si="2962">AJ835</f>
        <v>0</v>
      </c>
      <c r="AK834" s="30">
        <f t="shared" ref="AK834:AK859" si="2963">AK835</f>
        <v>0</v>
      </c>
      <c r="AL834" s="30">
        <f t="shared" ref="AL834:AL859" si="2964">AL835</f>
        <v>0</v>
      </c>
      <c r="AM834" s="30">
        <f t="shared" ref="AM834:AM859" si="2965">AM835</f>
        <v>0</v>
      </c>
      <c r="AN834" s="30">
        <f t="shared" ref="AN834:AN859" si="2966">AN835</f>
        <v>0</v>
      </c>
      <c r="AO834" s="30">
        <f t="shared" ref="AO834:AO859" si="2967">AO835</f>
        <v>0</v>
      </c>
      <c r="AP834" s="30">
        <f t="shared" ref="AP834:AP859" si="2968">AP835</f>
        <v>0</v>
      </c>
      <c r="AQ834" s="30">
        <f t="shared" ref="AQ834:AQ859" si="2969">AQ835</f>
        <v>0</v>
      </c>
      <c r="AR834" s="30">
        <f t="shared" ref="AR834:AR859" si="2970">AR835</f>
        <v>0</v>
      </c>
      <c r="AS834" s="30">
        <f t="shared" si="2841"/>
        <v>5215.6999999999998</v>
      </c>
      <c r="AT834" s="30">
        <f t="shared" si="2842"/>
        <v>5215.6999999999998</v>
      </c>
      <c r="AU834" s="30">
        <f t="shared" si="2843"/>
        <v>5215.6999999999998</v>
      </c>
      <c r="AV834" s="30">
        <f t="shared" ref="AV834:AV859" si="2971">AV835</f>
        <v>0</v>
      </c>
      <c r="AW834" s="30">
        <f t="shared" ref="AW834:AW859" si="2972">AW835</f>
        <v>0</v>
      </c>
      <c r="AX834" s="30">
        <f t="shared" ref="AX834:AX859" si="2973">AX835</f>
        <v>0</v>
      </c>
      <c r="AY834" s="30">
        <f t="shared" si="2844"/>
        <v>5215.6999999999998</v>
      </c>
      <c r="AZ834" s="30">
        <f t="shared" si="2845"/>
        <v>5215.6999999999998</v>
      </c>
      <c r="BA834" s="30">
        <f t="shared" si="2846"/>
        <v>5215.6999999999998</v>
      </c>
      <c r="BB834" s="30">
        <f t="shared" ref="BB834:BB859" si="2974">BB835</f>
        <v>0</v>
      </c>
      <c r="BC834" s="30">
        <f t="shared" ref="BC834:BC859" si="2975">BC835</f>
        <v>0</v>
      </c>
      <c r="BD834" s="30">
        <f t="shared" ref="BD834:BD846" si="2976">BD835</f>
        <v>0</v>
      </c>
      <c r="BE834" s="30">
        <f t="shared" ref="BE834:BE846" si="2977">BE835</f>
        <v>0</v>
      </c>
      <c r="BF834" s="30">
        <f t="shared" ref="BF834:BF846" si="2978">BF835</f>
        <v>0</v>
      </c>
      <c r="BG834" s="30">
        <f t="shared" ref="BG834:BG846" si="2979">BG835</f>
        <v>0</v>
      </c>
      <c r="BH834" s="30">
        <f t="shared" ref="BH834:BH846" si="2980">BH835</f>
        <v>0</v>
      </c>
      <c r="BI834" s="30">
        <f t="shared" ref="BI834:BI846" si="2981">BI835</f>
        <v>0</v>
      </c>
      <c r="BJ834" s="30">
        <f t="shared" ref="BJ834:BJ846" si="2982">BJ835</f>
        <v>0</v>
      </c>
      <c r="BK834" s="30">
        <f t="shared" ref="BK834:BK846" si="2983">BK835</f>
        <v>0</v>
      </c>
      <c r="BL834" s="30">
        <f t="shared" si="2838"/>
        <v>5215.6999999999998</v>
      </c>
      <c r="BM834" s="30">
        <f t="shared" si="2839"/>
        <v>5215.6999999999998</v>
      </c>
      <c r="BN834" s="30">
        <f t="shared" si="2840"/>
        <v>5215.6999999999998</v>
      </c>
      <c r="BO834" s="30">
        <f t="shared" ref="BO834:BO846" si="2984">BO835</f>
        <v>0</v>
      </c>
      <c r="BP834" s="31"/>
      <c r="BQ834" s="1"/>
      <c r="BR834" s="1"/>
      <c r="BS834" s="1"/>
      <c r="BT834" s="1"/>
      <c r="BU834" s="1"/>
      <c r="BV834" s="1"/>
      <c r="BW834" s="1"/>
      <c r="BX834" s="1"/>
      <c r="BY834" s="1"/>
    </row>
    <row r="835">
      <c r="A835" s="28" t="s">
        <v>491</v>
      </c>
      <c r="B835" s="28" t="s">
        <v>73</v>
      </c>
      <c r="C835" s="28" t="s">
        <v>73</v>
      </c>
      <c r="D835" s="28" t="s">
        <v>201</v>
      </c>
      <c r="E835" s="35"/>
      <c r="F835" s="29" t="s">
        <v>33</v>
      </c>
      <c r="G835" s="30">
        <f t="shared" si="2942"/>
        <v>5215.6999999999998</v>
      </c>
      <c r="H835" s="30">
        <f t="shared" si="2943"/>
        <v>5215.6999999999998</v>
      </c>
      <c r="I835" s="30">
        <f t="shared" si="2944"/>
        <v>5215.6999999999998</v>
      </c>
      <c r="J835" s="30">
        <f t="shared" si="2945"/>
        <v>0</v>
      </c>
      <c r="K835" s="30">
        <f t="shared" si="2946"/>
        <v>0</v>
      </c>
      <c r="L835" s="30">
        <f t="shared" si="2947"/>
        <v>0</v>
      </c>
      <c r="M835" s="30">
        <f t="shared" si="2939"/>
        <v>5215.6999999999998</v>
      </c>
      <c r="N835" s="30">
        <f t="shared" si="2940"/>
        <v>5215.6999999999998</v>
      </c>
      <c r="O835" s="30">
        <f t="shared" si="2941"/>
        <v>5215.6999999999998</v>
      </c>
      <c r="P835" s="30">
        <f t="shared" si="2948"/>
        <v>0</v>
      </c>
      <c r="Q835" s="30">
        <f t="shared" si="2949"/>
        <v>0</v>
      </c>
      <c r="R835" s="30">
        <f t="shared" si="2950"/>
        <v>0</v>
      </c>
      <c r="S835" s="30">
        <f t="shared" si="2951"/>
        <v>0</v>
      </c>
      <c r="T835" s="30">
        <f t="shared" si="2952"/>
        <v>0</v>
      </c>
      <c r="U835" s="30">
        <f t="shared" si="2953"/>
        <v>0</v>
      </c>
      <c r="V835" s="30">
        <f t="shared" si="2954"/>
        <v>0</v>
      </c>
      <c r="W835" s="30">
        <f t="shared" si="2955"/>
        <v>0</v>
      </c>
      <c r="X835" s="30">
        <f t="shared" si="2956"/>
        <v>0</v>
      </c>
      <c r="Y835" s="30">
        <f t="shared" si="2957"/>
        <v>0</v>
      </c>
      <c r="Z835" s="30">
        <f t="shared" si="2958"/>
        <v>0</v>
      </c>
      <c r="AA835" s="30">
        <f t="shared" si="2959"/>
        <v>0</v>
      </c>
      <c r="AB835" s="30">
        <f t="shared" si="2960"/>
        <v>0</v>
      </c>
      <c r="AC835" s="30">
        <f t="shared" si="2890"/>
        <v>5215.6999999999998</v>
      </c>
      <c r="AD835" s="30">
        <f t="shared" si="2891"/>
        <v>5215.6999999999998</v>
      </c>
      <c r="AE835" s="30">
        <f t="shared" si="2892"/>
        <v>5215.6999999999998</v>
      </c>
      <c r="AF835" s="30">
        <f t="shared" si="2961"/>
        <v>0</v>
      </c>
      <c r="AG835" s="30">
        <f t="shared" si="2893"/>
        <v>5215.6999999999998</v>
      </c>
      <c r="AH835" s="30">
        <f t="shared" si="2894"/>
        <v>5215.6999999999998</v>
      </c>
      <c r="AI835" s="30">
        <f t="shared" si="2895"/>
        <v>5215.6999999999998</v>
      </c>
      <c r="AJ835" s="30">
        <f t="shared" si="2962"/>
        <v>0</v>
      </c>
      <c r="AK835" s="30">
        <f t="shared" si="2963"/>
        <v>0</v>
      </c>
      <c r="AL835" s="30">
        <f t="shared" si="2964"/>
        <v>0</v>
      </c>
      <c r="AM835" s="30">
        <f t="shared" si="2965"/>
        <v>0</v>
      </c>
      <c r="AN835" s="30">
        <f t="shared" si="2966"/>
        <v>0</v>
      </c>
      <c r="AO835" s="30">
        <f t="shared" si="2967"/>
        <v>0</v>
      </c>
      <c r="AP835" s="30">
        <f t="shared" si="2968"/>
        <v>0</v>
      </c>
      <c r="AQ835" s="30">
        <f t="shared" si="2969"/>
        <v>0</v>
      </c>
      <c r="AR835" s="30">
        <f t="shared" si="2970"/>
        <v>0</v>
      </c>
      <c r="AS835" s="30">
        <f t="shared" si="2841"/>
        <v>5215.6999999999998</v>
      </c>
      <c r="AT835" s="30">
        <f t="shared" si="2842"/>
        <v>5215.6999999999998</v>
      </c>
      <c r="AU835" s="30">
        <f t="shared" si="2843"/>
        <v>5215.6999999999998</v>
      </c>
      <c r="AV835" s="30">
        <f t="shared" si="2971"/>
        <v>0</v>
      </c>
      <c r="AW835" s="30">
        <f t="shared" si="2972"/>
        <v>0</v>
      </c>
      <c r="AX835" s="30">
        <f t="shared" si="2973"/>
        <v>0</v>
      </c>
      <c r="AY835" s="30">
        <f t="shared" si="2844"/>
        <v>5215.6999999999998</v>
      </c>
      <c r="AZ835" s="30">
        <f t="shared" si="2845"/>
        <v>5215.6999999999998</v>
      </c>
      <c r="BA835" s="30">
        <f t="shared" si="2846"/>
        <v>5215.6999999999998</v>
      </c>
      <c r="BB835" s="30">
        <f t="shared" si="2974"/>
        <v>0</v>
      </c>
      <c r="BC835" s="30">
        <f t="shared" si="2975"/>
        <v>0</v>
      </c>
      <c r="BD835" s="30">
        <f t="shared" si="2976"/>
        <v>0</v>
      </c>
      <c r="BE835" s="30">
        <f t="shared" si="2977"/>
        <v>0</v>
      </c>
      <c r="BF835" s="30">
        <f t="shared" si="2978"/>
        <v>0</v>
      </c>
      <c r="BG835" s="30">
        <f t="shared" si="2979"/>
        <v>0</v>
      </c>
      <c r="BH835" s="30">
        <f t="shared" si="2980"/>
        <v>0</v>
      </c>
      <c r="BI835" s="30">
        <f t="shared" si="2981"/>
        <v>0</v>
      </c>
      <c r="BJ835" s="30">
        <f t="shared" si="2982"/>
        <v>0</v>
      </c>
      <c r="BK835" s="30">
        <f t="shared" si="2983"/>
        <v>0</v>
      </c>
      <c r="BL835" s="30">
        <f t="shared" si="2838"/>
        <v>5215.6999999999998</v>
      </c>
      <c r="BM835" s="30">
        <f t="shared" si="2839"/>
        <v>5215.6999999999998</v>
      </c>
      <c r="BN835" s="30">
        <f t="shared" si="2840"/>
        <v>5215.6999999999998</v>
      </c>
      <c r="BO835" s="30">
        <f t="shared" si="2984"/>
        <v>0</v>
      </c>
      <c r="BP835" s="31"/>
      <c r="BQ835" s="1"/>
      <c r="BR835" s="1"/>
      <c r="BS835" s="1"/>
      <c r="BT835" s="1"/>
      <c r="BU835" s="1"/>
      <c r="BV835" s="1"/>
      <c r="BW835" s="1"/>
      <c r="BX835" s="1"/>
      <c r="BY835" s="1"/>
    </row>
    <row r="836" ht="47.25">
      <c r="A836" s="28" t="s">
        <v>491</v>
      </c>
      <c r="B836" s="28" t="s">
        <v>73</v>
      </c>
      <c r="C836" s="28" t="s">
        <v>73</v>
      </c>
      <c r="D836" s="28" t="s">
        <v>232</v>
      </c>
      <c r="E836" s="35"/>
      <c r="F836" s="29" t="s">
        <v>233</v>
      </c>
      <c r="G836" s="30">
        <f t="shared" si="2942"/>
        <v>5215.6999999999998</v>
      </c>
      <c r="H836" s="30">
        <f t="shared" si="2943"/>
        <v>5215.6999999999998</v>
      </c>
      <c r="I836" s="30">
        <f t="shared" si="2944"/>
        <v>5215.6999999999998</v>
      </c>
      <c r="J836" s="30">
        <f t="shared" si="2945"/>
        <v>0</v>
      </c>
      <c r="K836" s="30">
        <f t="shared" si="2946"/>
        <v>0</v>
      </c>
      <c r="L836" s="30">
        <f t="shared" si="2947"/>
        <v>0</v>
      </c>
      <c r="M836" s="30">
        <f t="shared" si="2939"/>
        <v>5215.6999999999998</v>
      </c>
      <c r="N836" s="30">
        <f t="shared" si="2940"/>
        <v>5215.6999999999998</v>
      </c>
      <c r="O836" s="30">
        <f t="shared" si="2941"/>
        <v>5215.6999999999998</v>
      </c>
      <c r="P836" s="30">
        <f t="shared" si="2948"/>
        <v>0</v>
      </c>
      <c r="Q836" s="30">
        <f t="shared" si="2949"/>
        <v>0</v>
      </c>
      <c r="R836" s="30">
        <f t="shared" si="2950"/>
        <v>0</v>
      </c>
      <c r="S836" s="30">
        <f t="shared" si="2951"/>
        <v>0</v>
      </c>
      <c r="T836" s="30">
        <f t="shared" si="2952"/>
        <v>0</v>
      </c>
      <c r="U836" s="30">
        <f t="shared" si="2953"/>
        <v>0</v>
      </c>
      <c r="V836" s="30">
        <f t="shared" si="2954"/>
        <v>0</v>
      </c>
      <c r="W836" s="30">
        <f t="shared" si="2955"/>
        <v>0</v>
      </c>
      <c r="X836" s="30">
        <f t="shared" si="2956"/>
        <v>0</v>
      </c>
      <c r="Y836" s="30">
        <f t="shared" si="2957"/>
        <v>0</v>
      </c>
      <c r="Z836" s="30">
        <f t="shared" si="2958"/>
        <v>0</v>
      </c>
      <c r="AA836" s="30">
        <f t="shared" si="2959"/>
        <v>0</v>
      </c>
      <c r="AB836" s="30">
        <f t="shared" si="2960"/>
        <v>0</v>
      </c>
      <c r="AC836" s="30">
        <f t="shared" si="2890"/>
        <v>5215.6999999999998</v>
      </c>
      <c r="AD836" s="30">
        <f t="shared" si="2891"/>
        <v>5215.6999999999998</v>
      </c>
      <c r="AE836" s="30">
        <f t="shared" si="2892"/>
        <v>5215.6999999999998</v>
      </c>
      <c r="AF836" s="30">
        <f t="shared" si="2961"/>
        <v>0</v>
      </c>
      <c r="AG836" s="30">
        <f t="shared" si="2893"/>
        <v>5215.6999999999998</v>
      </c>
      <c r="AH836" s="30">
        <f t="shared" si="2894"/>
        <v>5215.6999999999998</v>
      </c>
      <c r="AI836" s="30">
        <f t="shared" si="2895"/>
        <v>5215.6999999999998</v>
      </c>
      <c r="AJ836" s="30">
        <f t="shared" si="2962"/>
        <v>0</v>
      </c>
      <c r="AK836" s="30">
        <f t="shared" si="2963"/>
        <v>0</v>
      </c>
      <c r="AL836" s="30">
        <f t="shared" si="2964"/>
        <v>0</v>
      </c>
      <c r="AM836" s="30">
        <f t="shared" si="2965"/>
        <v>0</v>
      </c>
      <c r="AN836" s="30">
        <f t="shared" si="2966"/>
        <v>0</v>
      </c>
      <c r="AO836" s="30">
        <f t="shared" si="2967"/>
        <v>0</v>
      </c>
      <c r="AP836" s="30">
        <f t="shared" si="2968"/>
        <v>0</v>
      </c>
      <c r="AQ836" s="30">
        <f t="shared" si="2969"/>
        <v>0</v>
      </c>
      <c r="AR836" s="30">
        <f t="shared" si="2970"/>
        <v>0</v>
      </c>
      <c r="AS836" s="30">
        <f t="shared" si="2841"/>
        <v>5215.6999999999998</v>
      </c>
      <c r="AT836" s="30">
        <f t="shared" si="2842"/>
        <v>5215.6999999999998</v>
      </c>
      <c r="AU836" s="30">
        <f t="shared" si="2843"/>
        <v>5215.6999999999998</v>
      </c>
      <c r="AV836" s="30">
        <f t="shared" si="2971"/>
        <v>0</v>
      </c>
      <c r="AW836" s="30">
        <f t="shared" si="2972"/>
        <v>0</v>
      </c>
      <c r="AX836" s="30">
        <f t="shared" si="2973"/>
        <v>0</v>
      </c>
      <c r="AY836" s="30">
        <f t="shared" si="2844"/>
        <v>5215.6999999999998</v>
      </c>
      <c r="AZ836" s="30">
        <f t="shared" si="2845"/>
        <v>5215.6999999999998</v>
      </c>
      <c r="BA836" s="30">
        <f t="shared" si="2846"/>
        <v>5215.6999999999998</v>
      </c>
      <c r="BB836" s="30">
        <f t="shared" si="2974"/>
        <v>0</v>
      </c>
      <c r="BC836" s="30">
        <f t="shared" si="2975"/>
        <v>0</v>
      </c>
      <c r="BD836" s="30">
        <f t="shared" si="2976"/>
        <v>0</v>
      </c>
      <c r="BE836" s="30">
        <f t="shared" si="2977"/>
        <v>0</v>
      </c>
      <c r="BF836" s="30">
        <f t="shared" si="2978"/>
        <v>0</v>
      </c>
      <c r="BG836" s="30">
        <f t="shared" si="2979"/>
        <v>0</v>
      </c>
      <c r="BH836" s="30">
        <f t="shared" si="2980"/>
        <v>0</v>
      </c>
      <c r="BI836" s="30">
        <f t="shared" si="2981"/>
        <v>0</v>
      </c>
      <c r="BJ836" s="30">
        <f t="shared" si="2982"/>
        <v>0</v>
      </c>
      <c r="BK836" s="30">
        <f t="shared" si="2983"/>
        <v>0</v>
      </c>
      <c r="BL836" s="30">
        <f t="shared" si="2838"/>
        <v>5215.6999999999998</v>
      </c>
      <c r="BM836" s="30">
        <f t="shared" si="2839"/>
        <v>5215.6999999999998</v>
      </c>
      <c r="BN836" s="30">
        <f t="shared" si="2840"/>
        <v>5215.6999999999998</v>
      </c>
      <c r="BO836" s="30">
        <f t="shared" si="2984"/>
        <v>0</v>
      </c>
      <c r="BP836" s="31"/>
      <c r="BQ836" s="1"/>
      <c r="BR836" s="1"/>
      <c r="BS836" s="1"/>
      <c r="BT836" s="1"/>
      <c r="BU836" s="1"/>
      <c r="BV836" s="1"/>
      <c r="BW836" s="1"/>
      <c r="BX836" s="1"/>
      <c r="BY836" s="1"/>
    </row>
    <row r="837" ht="63">
      <c r="A837" s="28" t="s">
        <v>491</v>
      </c>
      <c r="B837" s="28" t="s">
        <v>73</v>
      </c>
      <c r="C837" s="28" t="s">
        <v>73</v>
      </c>
      <c r="D837" s="28" t="s">
        <v>485</v>
      </c>
      <c r="E837" s="35"/>
      <c r="F837" s="29" t="s">
        <v>486</v>
      </c>
      <c r="G837" s="30">
        <f t="shared" si="2942"/>
        <v>5215.6999999999998</v>
      </c>
      <c r="H837" s="30">
        <f t="shared" si="2943"/>
        <v>5215.6999999999998</v>
      </c>
      <c r="I837" s="30">
        <f t="shared" si="2944"/>
        <v>5215.6999999999998</v>
      </c>
      <c r="J837" s="30">
        <f t="shared" si="2945"/>
        <v>0</v>
      </c>
      <c r="K837" s="30">
        <f t="shared" si="2946"/>
        <v>0</v>
      </c>
      <c r="L837" s="30">
        <f t="shared" si="2947"/>
        <v>0</v>
      </c>
      <c r="M837" s="30">
        <f t="shared" si="2939"/>
        <v>5215.6999999999998</v>
      </c>
      <c r="N837" s="30">
        <f t="shared" si="2940"/>
        <v>5215.6999999999998</v>
      </c>
      <c r="O837" s="30">
        <f t="shared" si="2941"/>
        <v>5215.6999999999998</v>
      </c>
      <c r="P837" s="30">
        <f t="shared" si="2948"/>
        <v>0</v>
      </c>
      <c r="Q837" s="30">
        <f t="shared" si="2949"/>
        <v>0</v>
      </c>
      <c r="R837" s="30">
        <f t="shared" si="2950"/>
        <v>0</v>
      </c>
      <c r="S837" s="30">
        <f t="shared" si="2951"/>
        <v>0</v>
      </c>
      <c r="T837" s="30">
        <f t="shared" si="2952"/>
        <v>0</v>
      </c>
      <c r="U837" s="30">
        <f t="shared" si="2953"/>
        <v>0</v>
      </c>
      <c r="V837" s="30">
        <f t="shared" si="2954"/>
        <v>0</v>
      </c>
      <c r="W837" s="30">
        <f t="shared" si="2955"/>
        <v>0</v>
      </c>
      <c r="X837" s="30">
        <f t="shared" si="2956"/>
        <v>0</v>
      </c>
      <c r="Y837" s="30">
        <f t="shared" si="2957"/>
        <v>0</v>
      </c>
      <c r="Z837" s="30">
        <f t="shared" si="2958"/>
        <v>0</v>
      </c>
      <c r="AA837" s="30">
        <f t="shared" si="2959"/>
        <v>0</v>
      </c>
      <c r="AB837" s="30">
        <f t="shared" si="2960"/>
        <v>0</v>
      </c>
      <c r="AC837" s="30">
        <f t="shared" si="2890"/>
        <v>5215.6999999999998</v>
      </c>
      <c r="AD837" s="30">
        <f t="shared" si="2891"/>
        <v>5215.6999999999998</v>
      </c>
      <c r="AE837" s="30">
        <f t="shared" si="2892"/>
        <v>5215.6999999999998</v>
      </c>
      <c r="AF837" s="30">
        <f t="shared" si="2961"/>
        <v>0</v>
      </c>
      <c r="AG837" s="30">
        <f t="shared" si="2893"/>
        <v>5215.6999999999998</v>
      </c>
      <c r="AH837" s="30">
        <f t="shared" si="2894"/>
        <v>5215.6999999999998</v>
      </c>
      <c r="AI837" s="30">
        <f t="shared" si="2895"/>
        <v>5215.6999999999998</v>
      </c>
      <c r="AJ837" s="30">
        <f t="shared" si="2962"/>
        <v>0</v>
      </c>
      <c r="AK837" s="30">
        <f t="shared" si="2963"/>
        <v>0</v>
      </c>
      <c r="AL837" s="30">
        <f t="shared" si="2964"/>
        <v>0</v>
      </c>
      <c r="AM837" s="30">
        <f t="shared" si="2965"/>
        <v>0</v>
      </c>
      <c r="AN837" s="30">
        <f t="shared" si="2966"/>
        <v>0</v>
      </c>
      <c r="AO837" s="30">
        <f t="shared" si="2967"/>
        <v>0</v>
      </c>
      <c r="AP837" s="30">
        <f t="shared" si="2968"/>
        <v>0</v>
      </c>
      <c r="AQ837" s="30">
        <f t="shared" si="2969"/>
        <v>0</v>
      </c>
      <c r="AR837" s="30">
        <f t="shared" si="2970"/>
        <v>0</v>
      </c>
      <c r="AS837" s="30">
        <f t="shared" si="2841"/>
        <v>5215.6999999999998</v>
      </c>
      <c r="AT837" s="30">
        <f t="shared" si="2842"/>
        <v>5215.6999999999998</v>
      </c>
      <c r="AU837" s="30">
        <f t="shared" si="2843"/>
        <v>5215.6999999999998</v>
      </c>
      <c r="AV837" s="30">
        <f t="shared" si="2971"/>
        <v>0</v>
      </c>
      <c r="AW837" s="30">
        <f t="shared" si="2972"/>
        <v>0</v>
      </c>
      <c r="AX837" s="30">
        <f t="shared" si="2973"/>
        <v>0</v>
      </c>
      <c r="AY837" s="30">
        <f t="shared" si="2844"/>
        <v>5215.6999999999998</v>
      </c>
      <c r="AZ837" s="30">
        <f t="shared" si="2845"/>
        <v>5215.6999999999998</v>
      </c>
      <c r="BA837" s="30">
        <f t="shared" si="2846"/>
        <v>5215.6999999999998</v>
      </c>
      <c r="BB837" s="30">
        <f t="shared" si="2974"/>
        <v>0</v>
      </c>
      <c r="BC837" s="30">
        <f t="shared" si="2975"/>
        <v>0</v>
      </c>
      <c r="BD837" s="30">
        <f t="shared" si="2976"/>
        <v>0</v>
      </c>
      <c r="BE837" s="30">
        <f t="shared" si="2977"/>
        <v>0</v>
      </c>
      <c r="BF837" s="30">
        <f t="shared" si="2978"/>
        <v>0</v>
      </c>
      <c r="BG837" s="30">
        <f t="shared" si="2979"/>
        <v>0</v>
      </c>
      <c r="BH837" s="30">
        <f t="shared" si="2980"/>
        <v>0</v>
      </c>
      <c r="BI837" s="30">
        <f t="shared" si="2981"/>
        <v>0</v>
      </c>
      <c r="BJ837" s="30">
        <f t="shared" si="2982"/>
        <v>0</v>
      </c>
      <c r="BK837" s="30">
        <f t="shared" si="2983"/>
        <v>0</v>
      </c>
      <c r="BL837" s="30">
        <f t="shared" si="2838"/>
        <v>5215.6999999999998</v>
      </c>
      <c r="BM837" s="30">
        <f t="shared" si="2839"/>
        <v>5215.6999999999998</v>
      </c>
      <c r="BN837" s="30">
        <f t="shared" si="2840"/>
        <v>5215.6999999999998</v>
      </c>
      <c r="BO837" s="30">
        <f t="shared" si="2984"/>
        <v>0</v>
      </c>
      <c r="BP837" s="31"/>
      <c r="BQ837" s="1"/>
      <c r="BR837" s="1"/>
      <c r="BS837" s="1"/>
      <c r="BT837" s="1"/>
      <c r="BU837" s="1"/>
      <c r="BV837" s="1"/>
      <c r="BW837" s="1"/>
      <c r="BX837" s="1"/>
      <c r="BY837" s="1"/>
    </row>
    <row r="838" ht="31.5">
      <c r="A838" s="28" t="s">
        <v>491</v>
      </c>
      <c r="B838" s="28" t="s">
        <v>73</v>
      </c>
      <c r="C838" s="28" t="s">
        <v>73</v>
      </c>
      <c r="D838" s="28" t="s">
        <v>485</v>
      </c>
      <c r="E838" s="28" t="s">
        <v>127</v>
      </c>
      <c r="F838" s="29" t="s">
        <v>128</v>
      </c>
      <c r="G838" s="30">
        <v>5215.6999999999998</v>
      </c>
      <c r="H838" s="30">
        <v>5215.6999999999998</v>
      </c>
      <c r="I838" s="30">
        <v>5215.6999999999998</v>
      </c>
      <c r="J838" s="30"/>
      <c r="K838" s="30"/>
      <c r="L838" s="30"/>
      <c r="M838" s="30">
        <f t="shared" si="2939"/>
        <v>5215.6999999999998</v>
      </c>
      <c r="N838" s="30">
        <f t="shared" si="2940"/>
        <v>5215.6999999999998</v>
      </c>
      <c r="O838" s="30">
        <f t="shared" si="2941"/>
        <v>5215.6999999999998</v>
      </c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>
        <f t="shared" si="2890"/>
        <v>5215.6999999999998</v>
      </c>
      <c r="AD838" s="30">
        <f t="shared" si="2891"/>
        <v>5215.6999999999998</v>
      </c>
      <c r="AE838" s="30">
        <f t="shared" si="2892"/>
        <v>5215.6999999999998</v>
      </c>
      <c r="AF838" s="30"/>
      <c r="AG838" s="30">
        <f t="shared" si="2893"/>
        <v>5215.6999999999998</v>
      </c>
      <c r="AH838" s="30">
        <f t="shared" si="2894"/>
        <v>5215.6999999999998</v>
      </c>
      <c r="AI838" s="30">
        <f t="shared" si="2895"/>
        <v>5215.6999999999998</v>
      </c>
      <c r="AJ838" s="30"/>
      <c r="AK838" s="30"/>
      <c r="AL838" s="30"/>
      <c r="AM838" s="30"/>
      <c r="AN838" s="30"/>
      <c r="AO838" s="30"/>
      <c r="AP838" s="30"/>
      <c r="AQ838" s="30"/>
      <c r="AR838" s="30"/>
      <c r="AS838" s="30">
        <f t="shared" si="2841"/>
        <v>5215.6999999999998</v>
      </c>
      <c r="AT838" s="30">
        <f t="shared" si="2842"/>
        <v>5215.6999999999998</v>
      </c>
      <c r="AU838" s="30">
        <f t="shared" si="2843"/>
        <v>5215.6999999999998</v>
      </c>
      <c r="AV838" s="30"/>
      <c r="AW838" s="30"/>
      <c r="AX838" s="30"/>
      <c r="AY838" s="30">
        <f t="shared" si="2844"/>
        <v>5215.6999999999998</v>
      </c>
      <c r="AZ838" s="30">
        <f t="shared" si="2845"/>
        <v>5215.6999999999998</v>
      </c>
      <c r="BA838" s="30">
        <f t="shared" si="2846"/>
        <v>5215.6999999999998</v>
      </c>
      <c r="BB838" s="30"/>
      <c r="BC838" s="30"/>
      <c r="BD838" s="30"/>
      <c r="BE838" s="30"/>
      <c r="BF838" s="30"/>
      <c r="BG838" s="30"/>
      <c r="BH838" s="30"/>
      <c r="BI838" s="30"/>
      <c r="BJ838" s="30"/>
      <c r="BK838" s="30"/>
      <c r="BL838" s="30">
        <f t="shared" si="2838"/>
        <v>5215.6999999999998</v>
      </c>
      <c r="BM838" s="30">
        <f t="shared" si="2839"/>
        <v>5215.6999999999998</v>
      </c>
      <c r="BN838" s="30">
        <f t="shared" si="2840"/>
        <v>5215.6999999999998</v>
      </c>
      <c r="BO838" s="30"/>
      <c r="BP838" s="31"/>
      <c r="BQ838" s="1"/>
      <c r="BR838" s="1"/>
      <c r="BS838" s="1"/>
      <c r="BT838" s="1"/>
      <c r="BU838" s="1"/>
      <c r="BV838" s="1"/>
      <c r="BW838" s="1"/>
      <c r="BX838" s="1"/>
      <c r="BY838" s="1"/>
    </row>
    <row r="839" ht="47.25">
      <c r="A839" s="28" t="s">
        <v>491</v>
      </c>
      <c r="B839" s="28" t="s">
        <v>73</v>
      </c>
      <c r="C839" s="28" t="s">
        <v>73</v>
      </c>
      <c r="D839" s="28" t="s">
        <v>244</v>
      </c>
      <c r="E839" s="35"/>
      <c r="F839" s="29" t="s">
        <v>245</v>
      </c>
      <c r="G839" s="30">
        <f t="shared" si="2942"/>
        <v>630</v>
      </c>
      <c r="H839" s="30">
        <f t="shared" si="2943"/>
        <v>630</v>
      </c>
      <c r="I839" s="30">
        <f t="shared" si="2944"/>
        <v>630</v>
      </c>
      <c r="J839" s="30">
        <f t="shared" si="2945"/>
        <v>0</v>
      </c>
      <c r="K839" s="30">
        <f t="shared" si="2946"/>
        <v>0</v>
      </c>
      <c r="L839" s="30">
        <f t="shared" si="2947"/>
        <v>0</v>
      </c>
      <c r="M839" s="30">
        <f t="shared" si="2939"/>
        <v>630</v>
      </c>
      <c r="N839" s="30">
        <f t="shared" si="2940"/>
        <v>630</v>
      </c>
      <c r="O839" s="30">
        <f t="shared" si="2941"/>
        <v>630</v>
      </c>
      <c r="P839" s="30">
        <f t="shared" si="2948"/>
        <v>0</v>
      </c>
      <c r="Q839" s="30">
        <f t="shared" si="2949"/>
        <v>0</v>
      </c>
      <c r="R839" s="30">
        <f t="shared" si="2950"/>
        <v>0</v>
      </c>
      <c r="S839" s="30">
        <f t="shared" si="2951"/>
        <v>0</v>
      </c>
      <c r="T839" s="30">
        <f t="shared" si="2952"/>
        <v>0</v>
      </c>
      <c r="U839" s="30">
        <f t="shared" si="2953"/>
        <v>0</v>
      </c>
      <c r="V839" s="30">
        <f t="shared" si="2954"/>
        <v>0</v>
      </c>
      <c r="W839" s="30">
        <f t="shared" si="2955"/>
        <v>0</v>
      </c>
      <c r="X839" s="30">
        <f t="shared" si="2956"/>
        <v>0</v>
      </c>
      <c r="Y839" s="30">
        <f t="shared" si="2957"/>
        <v>0</v>
      </c>
      <c r="Z839" s="30">
        <f t="shared" si="2958"/>
        <v>0</v>
      </c>
      <c r="AA839" s="30">
        <f t="shared" si="2959"/>
        <v>0</v>
      </c>
      <c r="AB839" s="30">
        <f t="shared" si="2960"/>
        <v>0</v>
      </c>
      <c r="AC839" s="30">
        <f t="shared" si="2890"/>
        <v>630</v>
      </c>
      <c r="AD839" s="30">
        <f t="shared" si="2891"/>
        <v>630</v>
      </c>
      <c r="AE839" s="30">
        <f t="shared" si="2892"/>
        <v>630</v>
      </c>
      <c r="AF839" s="30">
        <f t="shared" si="2961"/>
        <v>0</v>
      </c>
      <c r="AG839" s="30">
        <f t="shared" si="2893"/>
        <v>630</v>
      </c>
      <c r="AH839" s="30">
        <f t="shared" si="2894"/>
        <v>630</v>
      </c>
      <c r="AI839" s="30">
        <f t="shared" si="2895"/>
        <v>630</v>
      </c>
      <c r="AJ839" s="30">
        <f t="shared" si="2962"/>
        <v>0</v>
      </c>
      <c r="AK839" s="30">
        <f t="shared" si="2963"/>
        <v>0</v>
      </c>
      <c r="AL839" s="30">
        <f t="shared" si="2964"/>
        <v>0</v>
      </c>
      <c r="AM839" s="30">
        <f t="shared" si="2965"/>
        <v>0</v>
      </c>
      <c r="AN839" s="30">
        <f t="shared" si="2966"/>
        <v>0</v>
      </c>
      <c r="AO839" s="30">
        <f t="shared" si="2967"/>
        <v>0</v>
      </c>
      <c r="AP839" s="30">
        <f t="shared" si="2968"/>
        <v>0</v>
      </c>
      <c r="AQ839" s="30">
        <f t="shared" si="2969"/>
        <v>0</v>
      </c>
      <c r="AR839" s="30">
        <f t="shared" si="2970"/>
        <v>0</v>
      </c>
      <c r="AS839" s="30">
        <f t="shared" si="2841"/>
        <v>630</v>
      </c>
      <c r="AT839" s="30">
        <f t="shared" si="2842"/>
        <v>630</v>
      </c>
      <c r="AU839" s="30">
        <f t="shared" si="2843"/>
        <v>630</v>
      </c>
      <c r="AV839" s="30">
        <f t="shared" si="2971"/>
        <v>0</v>
      </c>
      <c r="AW839" s="30">
        <f t="shared" si="2972"/>
        <v>0</v>
      </c>
      <c r="AX839" s="30">
        <f t="shared" si="2973"/>
        <v>0</v>
      </c>
      <c r="AY839" s="30">
        <f t="shared" si="2844"/>
        <v>630</v>
      </c>
      <c r="AZ839" s="30">
        <f t="shared" si="2845"/>
        <v>630</v>
      </c>
      <c r="BA839" s="30">
        <f t="shared" si="2846"/>
        <v>630</v>
      </c>
      <c r="BB839" s="30">
        <f t="shared" si="2974"/>
        <v>0</v>
      </c>
      <c r="BC839" s="30">
        <f t="shared" si="2975"/>
        <v>0</v>
      </c>
      <c r="BD839" s="30">
        <f t="shared" si="2976"/>
        <v>0</v>
      </c>
      <c r="BE839" s="30">
        <f t="shared" si="2977"/>
        <v>0</v>
      </c>
      <c r="BF839" s="30">
        <f t="shared" si="2978"/>
        <v>0</v>
      </c>
      <c r="BG839" s="30">
        <f t="shared" si="2979"/>
        <v>0</v>
      </c>
      <c r="BH839" s="30">
        <f t="shared" si="2980"/>
        <v>0</v>
      </c>
      <c r="BI839" s="30">
        <f t="shared" si="2981"/>
        <v>0</v>
      </c>
      <c r="BJ839" s="30">
        <f t="shared" si="2982"/>
        <v>0</v>
      </c>
      <c r="BK839" s="30">
        <f t="shared" si="2983"/>
        <v>0</v>
      </c>
      <c r="BL839" s="30">
        <f t="shared" si="2838"/>
        <v>630</v>
      </c>
      <c r="BM839" s="30">
        <f t="shared" si="2839"/>
        <v>630</v>
      </c>
      <c r="BN839" s="30">
        <f t="shared" si="2840"/>
        <v>630</v>
      </c>
      <c r="BO839" s="30">
        <f t="shared" si="2984"/>
        <v>0</v>
      </c>
      <c r="BP839" s="31"/>
      <c r="BQ839" s="1"/>
      <c r="BR839" s="1"/>
      <c r="BS839" s="1"/>
      <c r="BT839" s="1"/>
      <c r="BU839" s="1"/>
      <c r="BV839" s="1"/>
      <c r="BW839" s="1"/>
      <c r="BX839" s="1"/>
      <c r="BY839" s="1"/>
    </row>
    <row r="840">
      <c r="A840" s="28" t="s">
        <v>491</v>
      </c>
      <c r="B840" s="28" t="s">
        <v>73</v>
      </c>
      <c r="C840" s="28" t="s">
        <v>73</v>
      </c>
      <c r="D840" s="28" t="s">
        <v>246</v>
      </c>
      <c r="E840" s="35"/>
      <c r="F840" s="29" t="s">
        <v>33</v>
      </c>
      <c r="G840" s="30">
        <f t="shared" si="2942"/>
        <v>630</v>
      </c>
      <c r="H840" s="30">
        <f t="shared" si="2943"/>
        <v>630</v>
      </c>
      <c r="I840" s="30">
        <f t="shared" si="2944"/>
        <v>630</v>
      </c>
      <c r="J840" s="30">
        <f t="shared" si="2945"/>
        <v>0</v>
      </c>
      <c r="K840" s="30">
        <f t="shared" si="2946"/>
        <v>0</v>
      </c>
      <c r="L840" s="30">
        <f t="shared" si="2947"/>
        <v>0</v>
      </c>
      <c r="M840" s="30">
        <f t="shared" si="2939"/>
        <v>630</v>
      </c>
      <c r="N840" s="30">
        <f t="shared" si="2940"/>
        <v>630</v>
      </c>
      <c r="O840" s="30">
        <f t="shared" si="2941"/>
        <v>630</v>
      </c>
      <c r="P840" s="30">
        <f t="shared" si="2948"/>
        <v>0</v>
      </c>
      <c r="Q840" s="30">
        <f t="shared" si="2949"/>
        <v>0</v>
      </c>
      <c r="R840" s="30">
        <f t="shared" si="2950"/>
        <v>0</v>
      </c>
      <c r="S840" s="30">
        <f t="shared" si="2951"/>
        <v>0</v>
      </c>
      <c r="T840" s="30">
        <f t="shared" si="2952"/>
        <v>0</v>
      </c>
      <c r="U840" s="30">
        <f t="shared" si="2953"/>
        <v>0</v>
      </c>
      <c r="V840" s="30">
        <f t="shared" si="2954"/>
        <v>0</v>
      </c>
      <c r="W840" s="30">
        <f t="shared" si="2955"/>
        <v>0</v>
      </c>
      <c r="X840" s="30">
        <f t="shared" si="2956"/>
        <v>0</v>
      </c>
      <c r="Y840" s="30">
        <f t="shared" si="2957"/>
        <v>0</v>
      </c>
      <c r="Z840" s="30">
        <f t="shared" si="2958"/>
        <v>0</v>
      </c>
      <c r="AA840" s="30">
        <f t="shared" si="2959"/>
        <v>0</v>
      </c>
      <c r="AB840" s="30">
        <f t="shared" si="2960"/>
        <v>0</v>
      </c>
      <c r="AC840" s="30">
        <f t="shared" si="2890"/>
        <v>630</v>
      </c>
      <c r="AD840" s="30">
        <f t="shared" si="2891"/>
        <v>630</v>
      </c>
      <c r="AE840" s="30">
        <f t="shared" si="2892"/>
        <v>630</v>
      </c>
      <c r="AF840" s="30">
        <f t="shared" si="2961"/>
        <v>0</v>
      </c>
      <c r="AG840" s="30">
        <f t="shared" si="2893"/>
        <v>630</v>
      </c>
      <c r="AH840" s="30">
        <f t="shared" si="2894"/>
        <v>630</v>
      </c>
      <c r="AI840" s="30">
        <f t="shared" si="2895"/>
        <v>630</v>
      </c>
      <c r="AJ840" s="30">
        <f t="shared" si="2962"/>
        <v>0</v>
      </c>
      <c r="AK840" s="30">
        <f t="shared" si="2963"/>
        <v>0</v>
      </c>
      <c r="AL840" s="30">
        <f t="shared" si="2964"/>
        <v>0</v>
      </c>
      <c r="AM840" s="30">
        <f t="shared" si="2965"/>
        <v>0</v>
      </c>
      <c r="AN840" s="30">
        <f t="shared" si="2966"/>
        <v>0</v>
      </c>
      <c r="AO840" s="30">
        <f t="shared" si="2967"/>
        <v>0</v>
      </c>
      <c r="AP840" s="30">
        <f t="shared" si="2968"/>
        <v>0</v>
      </c>
      <c r="AQ840" s="30">
        <f t="shared" si="2969"/>
        <v>0</v>
      </c>
      <c r="AR840" s="30">
        <f t="shared" si="2970"/>
        <v>0</v>
      </c>
      <c r="AS840" s="30">
        <f t="shared" si="2841"/>
        <v>630</v>
      </c>
      <c r="AT840" s="30">
        <f t="shared" si="2842"/>
        <v>630</v>
      </c>
      <c r="AU840" s="30">
        <f t="shared" si="2843"/>
        <v>630</v>
      </c>
      <c r="AV840" s="30">
        <f t="shared" si="2971"/>
        <v>0</v>
      </c>
      <c r="AW840" s="30">
        <f t="shared" si="2972"/>
        <v>0</v>
      </c>
      <c r="AX840" s="30">
        <f t="shared" si="2973"/>
        <v>0</v>
      </c>
      <c r="AY840" s="30">
        <f t="shared" si="2844"/>
        <v>630</v>
      </c>
      <c r="AZ840" s="30">
        <f t="shared" si="2845"/>
        <v>630</v>
      </c>
      <c r="BA840" s="30">
        <f t="shared" si="2846"/>
        <v>630</v>
      </c>
      <c r="BB840" s="30">
        <f t="shared" si="2974"/>
        <v>0</v>
      </c>
      <c r="BC840" s="30">
        <f t="shared" si="2975"/>
        <v>0</v>
      </c>
      <c r="BD840" s="30">
        <f t="shared" si="2976"/>
        <v>0</v>
      </c>
      <c r="BE840" s="30">
        <f t="shared" si="2977"/>
        <v>0</v>
      </c>
      <c r="BF840" s="30">
        <f t="shared" si="2978"/>
        <v>0</v>
      </c>
      <c r="BG840" s="30">
        <f t="shared" si="2979"/>
        <v>0</v>
      </c>
      <c r="BH840" s="30">
        <f t="shared" si="2980"/>
        <v>0</v>
      </c>
      <c r="BI840" s="30">
        <f t="shared" si="2981"/>
        <v>0</v>
      </c>
      <c r="BJ840" s="30">
        <f t="shared" si="2982"/>
        <v>0</v>
      </c>
      <c r="BK840" s="30">
        <f t="shared" si="2983"/>
        <v>0</v>
      </c>
      <c r="BL840" s="30">
        <f t="shared" si="2838"/>
        <v>630</v>
      </c>
      <c r="BM840" s="30">
        <f t="shared" si="2839"/>
        <v>630</v>
      </c>
      <c r="BN840" s="30">
        <f t="shared" si="2840"/>
        <v>630</v>
      </c>
      <c r="BO840" s="30">
        <f t="shared" si="2984"/>
        <v>0</v>
      </c>
      <c r="BP840" s="31"/>
      <c r="BQ840" s="1"/>
      <c r="BR840" s="1"/>
      <c r="BS840" s="1"/>
      <c r="BT840" s="1"/>
      <c r="BU840" s="1"/>
      <c r="BV840" s="1"/>
      <c r="BW840" s="1"/>
      <c r="BX840" s="1"/>
      <c r="BY840" s="1"/>
    </row>
    <row r="841" ht="31.5">
      <c r="A841" s="28" t="s">
        <v>491</v>
      </c>
      <c r="B841" s="28" t="s">
        <v>73</v>
      </c>
      <c r="C841" s="28" t="s">
        <v>73</v>
      </c>
      <c r="D841" s="28" t="s">
        <v>255</v>
      </c>
      <c r="E841" s="35"/>
      <c r="F841" s="29" t="s">
        <v>256</v>
      </c>
      <c r="G841" s="30">
        <f t="shared" si="2942"/>
        <v>630</v>
      </c>
      <c r="H841" s="30">
        <f t="shared" si="2943"/>
        <v>630</v>
      </c>
      <c r="I841" s="30">
        <f t="shared" si="2944"/>
        <v>630</v>
      </c>
      <c r="J841" s="30">
        <f t="shared" si="2945"/>
        <v>0</v>
      </c>
      <c r="K841" s="30">
        <f t="shared" si="2946"/>
        <v>0</v>
      </c>
      <c r="L841" s="30">
        <f t="shared" si="2947"/>
        <v>0</v>
      </c>
      <c r="M841" s="30">
        <f t="shared" si="2939"/>
        <v>630</v>
      </c>
      <c r="N841" s="30">
        <f t="shared" si="2940"/>
        <v>630</v>
      </c>
      <c r="O841" s="30">
        <f t="shared" si="2941"/>
        <v>630</v>
      </c>
      <c r="P841" s="30">
        <f t="shared" si="2948"/>
        <v>0</v>
      </c>
      <c r="Q841" s="30">
        <f t="shared" si="2949"/>
        <v>0</v>
      </c>
      <c r="R841" s="30">
        <f t="shared" si="2950"/>
        <v>0</v>
      </c>
      <c r="S841" s="30">
        <f t="shared" si="2951"/>
        <v>0</v>
      </c>
      <c r="T841" s="30">
        <f t="shared" si="2952"/>
        <v>0</v>
      </c>
      <c r="U841" s="30">
        <f t="shared" si="2953"/>
        <v>0</v>
      </c>
      <c r="V841" s="30">
        <f t="shared" si="2954"/>
        <v>0</v>
      </c>
      <c r="W841" s="30">
        <f t="shared" si="2955"/>
        <v>0</v>
      </c>
      <c r="X841" s="30">
        <f t="shared" si="2956"/>
        <v>0</v>
      </c>
      <c r="Y841" s="30">
        <f t="shared" si="2957"/>
        <v>0</v>
      </c>
      <c r="Z841" s="30">
        <f t="shared" si="2958"/>
        <v>0</v>
      </c>
      <c r="AA841" s="30">
        <f t="shared" si="2959"/>
        <v>0</v>
      </c>
      <c r="AB841" s="30">
        <f t="shared" si="2960"/>
        <v>0</v>
      </c>
      <c r="AC841" s="30">
        <f t="shared" si="2890"/>
        <v>630</v>
      </c>
      <c r="AD841" s="30">
        <f t="shared" si="2891"/>
        <v>630</v>
      </c>
      <c r="AE841" s="30">
        <f t="shared" si="2892"/>
        <v>630</v>
      </c>
      <c r="AF841" s="30">
        <f t="shared" si="2961"/>
        <v>0</v>
      </c>
      <c r="AG841" s="30">
        <f t="shared" si="2893"/>
        <v>630</v>
      </c>
      <c r="AH841" s="30">
        <f t="shared" si="2894"/>
        <v>630</v>
      </c>
      <c r="AI841" s="30">
        <f t="shared" si="2895"/>
        <v>630</v>
      </c>
      <c r="AJ841" s="30">
        <f t="shared" si="2962"/>
        <v>0</v>
      </c>
      <c r="AK841" s="30">
        <f t="shared" si="2963"/>
        <v>0</v>
      </c>
      <c r="AL841" s="30">
        <f t="shared" si="2964"/>
        <v>0</v>
      </c>
      <c r="AM841" s="30">
        <f t="shared" si="2965"/>
        <v>0</v>
      </c>
      <c r="AN841" s="30">
        <f t="shared" si="2966"/>
        <v>0</v>
      </c>
      <c r="AO841" s="30">
        <f t="shared" si="2967"/>
        <v>0</v>
      </c>
      <c r="AP841" s="30">
        <f t="shared" si="2968"/>
        <v>0</v>
      </c>
      <c r="AQ841" s="30">
        <f t="shared" si="2969"/>
        <v>0</v>
      </c>
      <c r="AR841" s="30">
        <f t="shared" si="2970"/>
        <v>0</v>
      </c>
      <c r="AS841" s="30">
        <f t="shared" si="2841"/>
        <v>630</v>
      </c>
      <c r="AT841" s="30">
        <f t="shared" si="2842"/>
        <v>630</v>
      </c>
      <c r="AU841" s="30">
        <f t="shared" si="2843"/>
        <v>630</v>
      </c>
      <c r="AV841" s="30">
        <f t="shared" si="2971"/>
        <v>0</v>
      </c>
      <c r="AW841" s="30">
        <f t="shared" si="2972"/>
        <v>0</v>
      </c>
      <c r="AX841" s="30">
        <f t="shared" si="2973"/>
        <v>0</v>
      </c>
      <c r="AY841" s="30">
        <f t="shared" si="2844"/>
        <v>630</v>
      </c>
      <c r="AZ841" s="30">
        <f t="shared" si="2845"/>
        <v>630</v>
      </c>
      <c r="BA841" s="30">
        <f t="shared" si="2846"/>
        <v>630</v>
      </c>
      <c r="BB841" s="30">
        <f t="shared" si="2974"/>
        <v>0</v>
      </c>
      <c r="BC841" s="30">
        <f t="shared" si="2975"/>
        <v>0</v>
      </c>
      <c r="BD841" s="30">
        <f t="shared" si="2976"/>
        <v>0</v>
      </c>
      <c r="BE841" s="30">
        <f t="shared" si="2977"/>
        <v>0</v>
      </c>
      <c r="BF841" s="30">
        <f t="shared" si="2978"/>
        <v>0</v>
      </c>
      <c r="BG841" s="30">
        <f t="shared" si="2979"/>
        <v>0</v>
      </c>
      <c r="BH841" s="30">
        <f t="shared" si="2980"/>
        <v>0</v>
      </c>
      <c r="BI841" s="30">
        <f t="shared" si="2981"/>
        <v>0</v>
      </c>
      <c r="BJ841" s="30">
        <f t="shared" si="2982"/>
        <v>0</v>
      </c>
      <c r="BK841" s="30">
        <f t="shared" si="2983"/>
        <v>0</v>
      </c>
      <c r="BL841" s="30">
        <f t="shared" si="2838"/>
        <v>630</v>
      </c>
      <c r="BM841" s="30">
        <f t="shared" si="2839"/>
        <v>630</v>
      </c>
      <c r="BN841" s="30">
        <f t="shared" si="2840"/>
        <v>630</v>
      </c>
      <c r="BO841" s="30">
        <f t="shared" si="2984"/>
        <v>0</v>
      </c>
      <c r="BP841" s="31"/>
      <c r="BQ841" s="1"/>
      <c r="BR841" s="1"/>
      <c r="BS841" s="1"/>
      <c r="BT841" s="1"/>
      <c r="BU841" s="1"/>
      <c r="BV841" s="1"/>
      <c r="BW841" s="1"/>
      <c r="BX841" s="1"/>
      <c r="BY841" s="1"/>
    </row>
    <row r="842" ht="47.25">
      <c r="A842" s="28" t="s">
        <v>491</v>
      </c>
      <c r="B842" s="28" t="s">
        <v>73</v>
      </c>
      <c r="C842" s="28" t="s">
        <v>73</v>
      </c>
      <c r="D842" s="28" t="s">
        <v>487</v>
      </c>
      <c r="E842" s="35"/>
      <c r="F842" s="29" t="s">
        <v>488</v>
      </c>
      <c r="G842" s="30">
        <f t="shared" si="2942"/>
        <v>630</v>
      </c>
      <c r="H842" s="30">
        <f t="shared" si="2943"/>
        <v>630</v>
      </c>
      <c r="I842" s="30">
        <f t="shared" si="2944"/>
        <v>630</v>
      </c>
      <c r="J842" s="30">
        <f t="shared" si="2945"/>
        <v>0</v>
      </c>
      <c r="K842" s="30">
        <f t="shared" si="2946"/>
        <v>0</v>
      </c>
      <c r="L842" s="30">
        <f t="shared" si="2947"/>
        <v>0</v>
      </c>
      <c r="M842" s="30">
        <f t="shared" si="2939"/>
        <v>630</v>
      </c>
      <c r="N842" s="30">
        <f t="shared" si="2940"/>
        <v>630</v>
      </c>
      <c r="O842" s="30">
        <f t="shared" si="2941"/>
        <v>630</v>
      </c>
      <c r="P842" s="30">
        <f t="shared" si="2948"/>
        <v>0</v>
      </c>
      <c r="Q842" s="30">
        <f t="shared" si="2949"/>
        <v>0</v>
      </c>
      <c r="R842" s="30">
        <f t="shared" si="2950"/>
        <v>0</v>
      </c>
      <c r="S842" s="30">
        <f t="shared" si="2951"/>
        <v>0</v>
      </c>
      <c r="T842" s="30">
        <f t="shared" si="2952"/>
        <v>0</v>
      </c>
      <c r="U842" s="30">
        <f t="shared" si="2953"/>
        <v>0</v>
      </c>
      <c r="V842" s="30">
        <f t="shared" si="2954"/>
        <v>0</v>
      </c>
      <c r="W842" s="30">
        <f t="shared" si="2955"/>
        <v>0</v>
      </c>
      <c r="X842" s="30">
        <f t="shared" si="2956"/>
        <v>0</v>
      </c>
      <c r="Y842" s="30">
        <f t="shared" si="2957"/>
        <v>0</v>
      </c>
      <c r="Z842" s="30">
        <f t="shared" si="2958"/>
        <v>0</v>
      </c>
      <c r="AA842" s="30">
        <f t="shared" si="2959"/>
        <v>0</v>
      </c>
      <c r="AB842" s="30">
        <f t="shared" si="2960"/>
        <v>0</v>
      </c>
      <c r="AC842" s="30">
        <f t="shared" si="2890"/>
        <v>630</v>
      </c>
      <c r="AD842" s="30">
        <f t="shared" si="2891"/>
        <v>630</v>
      </c>
      <c r="AE842" s="30">
        <f t="shared" si="2892"/>
        <v>630</v>
      </c>
      <c r="AF842" s="30">
        <f t="shared" si="2961"/>
        <v>0</v>
      </c>
      <c r="AG842" s="30">
        <f t="shared" si="2893"/>
        <v>630</v>
      </c>
      <c r="AH842" s="30">
        <f t="shared" si="2894"/>
        <v>630</v>
      </c>
      <c r="AI842" s="30">
        <f t="shared" si="2895"/>
        <v>630</v>
      </c>
      <c r="AJ842" s="30">
        <f t="shared" si="2962"/>
        <v>0</v>
      </c>
      <c r="AK842" s="30">
        <f t="shared" si="2963"/>
        <v>0</v>
      </c>
      <c r="AL842" s="30">
        <f t="shared" si="2964"/>
        <v>0</v>
      </c>
      <c r="AM842" s="30">
        <f t="shared" si="2965"/>
        <v>0</v>
      </c>
      <c r="AN842" s="30">
        <f t="shared" si="2966"/>
        <v>0</v>
      </c>
      <c r="AO842" s="30">
        <f t="shared" si="2967"/>
        <v>0</v>
      </c>
      <c r="AP842" s="30">
        <f t="shared" si="2968"/>
        <v>0</v>
      </c>
      <c r="AQ842" s="30">
        <f t="shared" si="2969"/>
        <v>0</v>
      </c>
      <c r="AR842" s="30">
        <f t="shared" si="2970"/>
        <v>0</v>
      </c>
      <c r="AS842" s="30">
        <f t="shared" si="2841"/>
        <v>630</v>
      </c>
      <c r="AT842" s="30">
        <f t="shared" si="2842"/>
        <v>630</v>
      </c>
      <c r="AU842" s="30">
        <f t="shared" si="2843"/>
        <v>630</v>
      </c>
      <c r="AV842" s="30">
        <f t="shared" si="2971"/>
        <v>0</v>
      </c>
      <c r="AW842" s="30">
        <f t="shared" si="2972"/>
        <v>0</v>
      </c>
      <c r="AX842" s="30">
        <f t="shared" si="2973"/>
        <v>0</v>
      </c>
      <c r="AY842" s="30">
        <f t="shared" si="2844"/>
        <v>630</v>
      </c>
      <c r="AZ842" s="30">
        <f t="shared" si="2845"/>
        <v>630</v>
      </c>
      <c r="BA842" s="30">
        <f t="shared" si="2846"/>
        <v>630</v>
      </c>
      <c r="BB842" s="30">
        <f t="shared" si="2974"/>
        <v>0</v>
      </c>
      <c r="BC842" s="30">
        <f t="shared" si="2975"/>
        <v>0</v>
      </c>
      <c r="BD842" s="30">
        <f t="shared" si="2976"/>
        <v>0</v>
      </c>
      <c r="BE842" s="30">
        <f t="shared" si="2977"/>
        <v>0</v>
      </c>
      <c r="BF842" s="30">
        <f t="shared" si="2978"/>
        <v>0</v>
      </c>
      <c r="BG842" s="30">
        <f t="shared" si="2979"/>
        <v>0</v>
      </c>
      <c r="BH842" s="30">
        <f t="shared" si="2980"/>
        <v>0</v>
      </c>
      <c r="BI842" s="30">
        <f t="shared" si="2981"/>
        <v>0</v>
      </c>
      <c r="BJ842" s="30">
        <f t="shared" si="2982"/>
        <v>0</v>
      </c>
      <c r="BK842" s="30">
        <f t="shared" si="2983"/>
        <v>0</v>
      </c>
      <c r="BL842" s="30">
        <f t="shared" si="2838"/>
        <v>630</v>
      </c>
      <c r="BM842" s="30">
        <f t="shared" si="2839"/>
        <v>630</v>
      </c>
      <c r="BN842" s="30">
        <f t="shared" si="2840"/>
        <v>630</v>
      </c>
      <c r="BO842" s="30">
        <f t="shared" si="2984"/>
        <v>0</v>
      </c>
      <c r="BP842" s="31"/>
      <c r="BQ842" s="1"/>
      <c r="BR842" s="1"/>
      <c r="BS842" s="1"/>
      <c r="BT842" s="1"/>
      <c r="BU842" s="1"/>
      <c r="BV842" s="1"/>
      <c r="BW842" s="1"/>
      <c r="BX842" s="1"/>
      <c r="BY842" s="1"/>
    </row>
    <row r="843" ht="31.5">
      <c r="A843" s="28" t="s">
        <v>491</v>
      </c>
      <c r="B843" s="28" t="s">
        <v>73</v>
      </c>
      <c r="C843" s="28" t="s">
        <v>73</v>
      </c>
      <c r="D843" s="28" t="s">
        <v>487</v>
      </c>
      <c r="E843" s="28" t="s">
        <v>38</v>
      </c>
      <c r="F843" s="29" t="s">
        <v>39</v>
      </c>
      <c r="G843" s="30">
        <v>630</v>
      </c>
      <c r="H843" s="30">
        <v>630</v>
      </c>
      <c r="I843" s="30">
        <v>630</v>
      </c>
      <c r="J843" s="30"/>
      <c r="K843" s="30"/>
      <c r="L843" s="30"/>
      <c r="M843" s="30">
        <f t="shared" si="2939"/>
        <v>630</v>
      </c>
      <c r="N843" s="30">
        <f t="shared" si="2940"/>
        <v>630</v>
      </c>
      <c r="O843" s="30">
        <f t="shared" si="2941"/>
        <v>630</v>
      </c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>
        <f t="shared" si="2890"/>
        <v>630</v>
      </c>
      <c r="AD843" s="30">
        <f t="shared" si="2891"/>
        <v>630</v>
      </c>
      <c r="AE843" s="30">
        <f t="shared" si="2892"/>
        <v>630</v>
      </c>
      <c r="AF843" s="30"/>
      <c r="AG843" s="30">
        <f t="shared" si="2893"/>
        <v>630</v>
      </c>
      <c r="AH843" s="30">
        <f t="shared" si="2894"/>
        <v>630</v>
      </c>
      <c r="AI843" s="30">
        <f t="shared" si="2895"/>
        <v>630</v>
      </c>
      <c r="AJ843" s="30"/>
      <c r="AK843" s="30"/>
      <c r="AL843" s="30"/>
      <c r="AM843" s="30"/>
      <c r="AN843" s="30"/>
      <c r="AO843" s="30"/>
      <c r="AP843" s="30"/>
      <c r="AQ843" s="30"/>
      <c r="AR843" s="30"/>
      <c r="AS843" s="30">
        <f t="shared" si="2841"/>
        <v>630</v>
      </c>
      <c r="AT843" s="30">
        <f t="shared" si="2842"/>
        <v>630</v>
      </c>
      <c r="AU843" s="30">
        <f t="shared" si="2843"/>
        <v>630</v>
      </c>
      <c r="AV843" s="30"/>
      <c r="AW843" s="30"/>
      <c r="AX843" s="30"/>
      <c r="AY843" s="30">
        <f t="shared" si="2844"/>
        <v>630</v>
      </c>
      <c r="AZ843" s="30">
        <f t="shared" si="2845"/>
        <v>630</v>
      </c>
      <c r="BA843" s="30">
        <f t="shared" si="2846"/>
        <v>630</v>
      </c>
      <c r="BB843" s="30"/>
      <c r="BC843" s="30"/>
      <c r="BD843" s="30"/>
      <c r="BE843" s="30"/>
      <c r="BF843" s="30"/>
      <c r="BG843" s="30"/>
      <c r="BH843" s="30"/>
      <c r="BI843" s="30"/>
      <c r="BJ843" s="30"/>
      <c r="BK843" s="30"/>
      <c r="BL843" s="30">
        <f t="shared" si="2838"/>
        <v>630</v>
      </c>
      <c r="BM843" s="30">
        <f t="shared" si="2839"/>
        <v>630</v>
      </c>
      <c r="BN843" s="30">
        <f t="shared" si="2840"/>
        <v>630</v>
      </c>
      <c r="BO843" s="30"/>
      <c r="BP843" s="31"/>
      <c r="BQ843" s="1"/>
      <c r="BR843" s="1"/>
      <c r="BS843" s="1"/>
      <c r="BT843" s="1"/>
      <c r="BU843" s="1"/>
      <c r="BV843" s="1"/>
      <c r="BW843" s="1"/>
      <c r="BX843" s="1"/>
      <c r="BY843" s="1"/>
    </row>
    <row r="844" s="18" customFormat="1">
      <c r="A844" s="19" t="s">
        <v>491</v>
      </c>
      <c r="B844" s="19" t="s">
        <v>261</v>
      </c>
      <c r="C844" s="19"/>
      <c r="D844" s="19"/>
      <c r="E844" s="19"/>
      <c r="F844" s="20" t="s">
        <v>262</v>
      </c>
      <c r="G844" s="21">
        <f t="shared" si="2942"/>
        <v>5223.3000000000002</v>
      </c>
      <c r="H844" s="21">
        <f t="shared" si="2943"/>
        <v>5223.3000000000002</v>
      </c>
      <c r="I844" s="21">
        <f t="shared" si="2944"/>
        <v>5223.3000000000002</v>
      </c>
      <c r="J844" s="21">
        <f t="shared" si="2945"/>
        <v>0</v>
      </c>
      <c r="K844" s="21">
        <f t="shared" si="2946"/>
        <v>0</v>
      </c>
      <c r="L844" s="21">
        <f t="shared" si="2947"/>
        <v>0</v>
      </c>
      <c r="M844" s="21">
        <f t="shared" si="2939"/>
        <v>5223.3000000000002</v>
      </c>
      <c r="N844" s="21">
        <f t="shared" si="2940"/>
        <v>5223.3000000000002</v>
      </c>
      <c r="O844" s="21">
        <f t="shared" si="2941"/>
        <v>5223.3000000000002</v>
      </c>
      <c r="P844" s="21">
        <f t="shared" si="2948"/>
        <v>0</v>
      </c>
      <c r="Q844" s="21">
        <f t="shared" si="2949"/>
        <v>0</v>
      </c>
      <c r="R844" s="21">
        <f t="shared" si="2950"/>
        <v>0</v>
      </c>
      <c r="S844" s="21">
        <f t="shared" si="2951"/>
        <v>0</v>
      </c>
      <c r="T844" s="21">
        <f t="shared" si="2952"/>
        <v>0</v>
      </c>
      <c r="U844" s="21">
        <f t="shared" si="2953"/>
        <v>0</v>
      </c>
      <c r="V844" s="21">
        <f t="shared" si="2954"/>
        <v>0</v>
      </c>
      <c r="W844" s="21">
        <f t="shared" si="2955"/>
        <v>0</v>
      </c>
      <c r="X844" s="21">
        <f t="shared" si="2956"/>
        <v>0</v>
      </c>
      <c r="Y844" s="21">
        <f t="shared" si="2957"/>
        <v>0</v>
      </c>
      <c r="Z844" s="21">
        <f t="shared" si="2958"/>
        <v>0</v>
      </c>
      <c r="AA844" s="21">
        <f t="shared" si="2959"/>
        <v>0</v>
      </c>
      <c r="AB844" s="21">
        <f t="shared" si="2960"/>
        <v>0</v>
      </c>
      <c r="AC844" s="21">
        <f t="shared" si="2890"/>
        <v>5223.3000000000002</v>
      </c>
      <c r="AD844" s="21">
        <f t="shared" si="2891"/>
        <v>5223.3000000000002</v>
      </c>
      <c r="AE844" s="21">
        <f t="shared" si="2892"/>
        <v>5223.3000000000002</v>
      </c>
      <c r="AF844" s="21">
        <f t="shared" si="2961"/>
        <v>0</v>
      </c>
      <c r="AG844" s="21">
        <f t="shared" si="2893"/>
        <v>5223.3000000000002</v>
      </c>
      <c r="AH844" s="21">
        <f t="shared" si="2894"/>
        <v>5223.3000000000002</v>
      </c>
      <c r="AI844" s="21">
        <f t="shared" si="2895"/>
        <v>5223.3000000000002</v>
      </c>
      <c r="AJ844" s="21">
        <f t="shared" si="2962"/>
        <v>0</v>
      </c>
      <c r="AK844" s="21">
        <f t="shared" si="2963"/>
        <v>0</v>
      </c>
      <c r="AL844" s="21">
        <f t="shared" si="2964"/>
        <v>-5</v>
      </c>
      <c r="AM844" s="21">
        <f t="shared" si="2965"/>
        <v>0</v>
      </c>
      <c r="AN844" s="21">
        <f t="shared" si="2966"/>
        <v>0</v>
      </c>
      <c r="AO844" s="21">
        <f t="shared" si="2967"/>
        <v>0</v>
      </c>
      <c r="AP844" s="21">
        <f t="shared" si="2968"/>
        <v>0</v>
      </c>
      <c r="AQ844" s="21">
        <f t="shared" si="2969"/>
        <v>0</v>
      </c>
      <c r="AR844" s="21">
        <f t="shared" si="2970"/>
        <v>0</v>
      </c>
      <c r="AS844" s="21">
        <f t="shared" si="2841"/>
        <v>5218.3000000000002</v>
      </c>
      <c r="AT844" s="21">
        <f t="shared" si="2842"/>
        <v>5223.3000000000002</v>
      </c>
      <c r="AU844" s="21">
        <f t="shared" si="2843"/>
        <v>5223.3000000000002</v>
      </c>
      <c r="AV844" s="21">
        <f t="shared" si="2971"/>
        <v>0</v>
      </c>
      <c r="AW844" s="21">
        <f t="shared" si="2972"/>
        <v>0</v>
      </c>
      <c r="AX844" s="21">
        <f t="shared" si="2973"/>
        <v>0</v>
      </c>
      <c r="AY844" s="21">
        <f t="shared" si="2844"/>
        <v>5218.3000000000002</v>
      </c>
      <c r="AZ844" s="21">
        <f t="shared" si="2845"/>
        <v>5223.3000000000002</v>
      </c>
      <c r="BA844" s="21">
        <f t="shared" si="2846"/>
        <v>5223.3000000000002</v>
      </c>
      <c r="BB844" s="21">
        <f t="shared" si="2974"/>
        <v>0</v>
      </c>
      <c r="BC844" s="21">
        <f t="shared" si="2975"/>
        <v>0</v>
      </c>
      <c r="BD844" s="21">
        <f t="shared" si="2976"/>
        <v>0</v>
      </c>
      <c r="BE844" s="21">
        <f t="shared" si="2977"/>
        <v>0</v>
      </c>
      <c r="BF844" s="21">
        <f t="shared" si="2978"/>
        <v>0</v>
      </c>
      <c r="BG844" s="21">
        <f t="shared" si="2979"/>
        <v>0</v>
      </c>
      <c r="BH844" s="21">
        <f t="shared" si="2980"/>
        <v>0</v>
      </c>
      <c r="BI844" s="21">
        <f t="shared" si="2981"/>
        <v>0</v>
      </c>
      <c r="BJ844" s="21">
        <f t="shared" si="2982"/>
        <v>0</v>
      </c>
      <c r="BK844" s="21">
        <f t="shared" si="2983"/>
        <v>0</v>
      </c>
      <c r="BL844" s="21">
        <f t="shared" si="2838"/>
        <v>5218.3000000000002</v>
      </c>
      <c r="BM844" s="21">
        <f t="shared" si="2839"/>
        <v>5223.3000000000002</v>
      </c>
      <c r="BN844" s="21">
        <f t="shared" si="2840"/>
        <v>5223.3000000000002</v>
      </c>
      <c r="BO844" s="21">
        <f t="shared" si="2984"/>
        <v>0</v>
      </c>
      <c r="BP844" s="22"/>
      <c r="BQ844" s="18"/>
      <c r="BR844" s="18"/>
      <c r="BS844" s="18"/>
      <c r="BT844" s="18"/>
      <c r="BU844" s="18"/>
      <c r="BV844" s="18"/>
      <c r="BW844" s="18"/>
      <c r="BX844" s="18"/>
      <c r="BY844" s="18"/>
    </row>
    <row r="845" s="23" customFormat="1">
      <c r="A845" s="24" t="s">
        <v>491</v>
      </c>
      <c r="B845" s="24" t="s">
        <v>261</v>
      </c>
      <c r="C845" s="24" t="s">
        <v>26</v>
      </c>
      <c r="D845" s="24"/>
      <c r="E845" s="24"/>
      <c r="F845" s="25" t="s">
        <v>263</v>
      </c>
      <c r="G845" s="26">
        <f t="shared" si="2942"/>
        <v>5223.3000000000002</v>
      </c>
      <c r="H845" s="26">
        <f t="shared" si="2943"/>
        <v>5223.3000000000002</v>
      </c>
      <c r="I845" s="26">
        <f t="shared" si="2944"/>
        <v>5223.3000000000002</v>
      </c>
      <c r="J845" s="26">
        <f t="shared" si="2945"/>
        <v>0</v>
      </c>
      <c r="K845" s="26">
        <f t="shared" si="2946"/>
        <v>0</v>
      </c>
      <c r="L845" s="26">
        <f t="shared" si="2947"/>
        <v>0</v>
      </c>
      <c r="M845" s="26">
        <f t="shared" si="2939"/>
        <v>5223.3000000000002</v>
      </c>
      <c r="N845" s="26">
        <f t="shared" si="2940"/>
        <v>5223.3000000000002</v>
      </c>
      <c r="O845" s="26">
        <f t="shared" si="2941"/>
        <v>5223.3000000000002</v>
      </c>
      <c r="P845" s="26">
        <f t="shared" si="2948"/>
        <v>0</v>
      </c>
      <c r="Q845" s="26">
        <f t="shared" si="2949"/>
        <v>0</v>
      </c>
      <c r="R845" s="26">
        <f t="shared" si="2950"/>
        <v>0</v>
      </c>
      <c r="S845" s="26">
        <f t="shared" si="2951"/>
        <v>0</v>
      </c>
      <c r="T845" s="26">
        <f t="shared" si="2952"/>
        <v>0</v>
      </c>
      <c r="U845" s="26">
        <f t="shared" si="2953"/>
        <v>0</v>
      </c>
      <c r="V845" s="26">
        <f t="shared" si="2954"/>
        <v>0</v>
      </c>
      <c r="W845" s="26">
        <f t="shared" si="2955"/>
        <v>0</v>
      </c>
      <c r="X845" s="26">
        <f t="shared" si="2956"/>
        <v>0</v>
      </c>
      <c r="Y845" s="26">
        <f t="shared" si="2957"/>
        <v>0</v>
      </c>
      <c r="Z845" s="26">
        <f t="shared" si="2958"/>
        <v>0</v>
      </c>
      <c r="AA845" s="26">
        <f t="shared" si="2959"/>
        <v>0</v>
      </c>
      <c r="AB845" s="26">
        <f t="shared" si="2960"/>
        <v>0</v>
      </c>
      <c r="AC845" s="26">
        <f t="shared" si="2890"/>
        <v>5223.3000000000002</v>
      </c>
      <c r="AD845" s="26">
        <f t="shared" si="2891"/>
        <v>5223.3000000000002</v>
      </c>
      <c r="AE845" s="26">
        <f t="shared" si="2892"/>
        <v>5223.3000000000002</v>
      </c>
      <c r="AF845" s="26">
        <f t="shared" si="2961"/>
        <v>0</v>
      </c>
      <c r="AG845" s="26">
        <f t="shared" si="2893"/>
        <v>5223.3000000000002</v>
      </c>
      <c r="AH845" s="26">
        <f t="shared" si="2894"/>
        <v>5223.3000000000002</v>
      </c>
      <c r="AI845" s="26">
        <f t="shared" si="2895"/>
        <v>5223.3000000000002</v>
      </c>
      <c r="AJ845" s="26">
        <f t="shared" si="2962"/>
        <v>0</v>
      </c>
      <c r="AK845" s="26">
        <f t="shared" si="2963"/>
        <v>0</v>
      </c>
      <c r="AL845" s="26">
        <f t="shared" si="2964"/>
        <v>-5</v>
      </c>
      <c r="AM845" s="26">
        <f t="shared" si="2965"/>
        <v>0</v>
      </c>
      <c r="AN845" s="26">
        <f t="shared" si="2966"/>
        <v>0</v>
      </c>
      <c r="AO845" s="26">
        <f t="shared" si="2967"/>
        <v>0</v>
      </c>
      <c r="AP845" s="26">
        <f t="shared" si="2968"/>
        <v>0</v>
      </c>
      <c r="AQ845" s="26">
        <f t="shared" si="2969"/>
        <v>0</v>
      </c>
      <c r="AR845" s="26">
        <f t="shared" si="2970"/>
        <v>0</v>
      </c>
      <c r="AS845" s="26">
        <f t="shared" si="2841"/>
        <v>5218.3000000000002</v>
      </c>
      <c r="AT845" s="26">
        <f t="shared" si="2842"/>
        <v>5223.3000000000002</v>
      </c>
      <c r="AU845" s="26">
        <f t="shared" si="2843"/>
        <v>5223.3000000000002</v>
      </c>
      <c r="AV845" s="26">
        <f t="shared" si="2971"/>
        <v>0</v>
      </c>
      <c r="AW845" s="26">
        <f t="shared" si="2972"/>
        <v>0</v>
      </c>
      <c r="AX845" s="26">
        <f t="shared" si="2973"/>
        <v>0</v>
      </c>
      <c r="AY845" s="26">
        <f t="shared" si="2844"/>
        <v>5218.3000000000002</v>
      </c>
      <c r="AZ845" s="26">
        <f t="shared" si="2845"/>
        <v>5223.3000000000002</v>
      </c>
      <c r="BA845" s="26">
        <f t="shared" si="2846"/>
        <v>5223.3000000000002</v>
      </c>
      <c r="BB845" s="26">
        <f t="shared" si="2974"/>
        <v>0</v>
      </c>
      <c r="BC845" s="26">
        <f t="shared" si="2975"/>
        <v>0</v>
      </c>
      <c r="BD845" s="26">
        <f t="shared" si="2976"/>
        <v>0</v>
      </c>
      <c r="BE845" s="26">
        <f t="shared" si="2977"/>
        <v>0</v>
      </c>
      <c r="BF845" s="26">
        <f t="shared" si="2978"/>
        <v>0</v>
      </c>
      <c r="BG845" s="26">
        <f t="shared" si="2979"/>
        <v>0</v>
      </c>
      <c r="BH845" s="26">
        <f t="shared" si="2980"/>
        <v>0</v>
      </c>
      <c r="BI845" s="26">
        <f t="shared" si="2981"/>
        <v>0</v>
      </c>
      <c r="BJ845" s="26">
        <f t="shared" si="2982"/>
        <v>0</v>
      </c>
      <c r="BK845" s="26">
        <f t="shared" si="2983"/>
        <v>0</v>
      </c>
      <c r="BL845" s="26">
        <f t="shared" si="2838"/>
        <v>5218.3000000000002</v>
      </c>
      <c r="BM845" s="26">
        <f t="shared" si="2839"/>
        <v>5223.3000000000002</v>
      </c>
      <c r="BN845" s="26">
        <f t="shared" si="2840"/>
        <v>5223.3000000000002</v>
      </c>
      <c r="BO845" s="26">
        <f t="shared" si="2984"/>
        <v>0</v>
      </c>
      <c r="BP845" s="27"/>
      <c r="BQ845" s="23"/>
      <c r="BR845" s="23"/>
      <c r="BS845" s="23"/>
      <c r="BT845" s="23"/>
      <c r="BU845" s="23"/>
      <c r="BV845" s="23"/>
      <c r="BW845" s="23"/>
      <c r="BX845" s="23"/>
      <c r="BY845" s="23"/>
    </row>
    <row r="846" ht="31.5">
      <c r="A846" s="28" t="s">
        <v>491</v>
      </c>
      <c r="B846" s="28" t="s">
        <v>261</v>
      </c>
      <c r="C846" s="28" t="s">
        <v>26</v>
      </c>
      <c r="D846" s="28" t="s">
        <v>199</v>
      </c>
      <c r="E846" s="35"/>
      <c r="F846" s="29" t="s">
        <v>200</v>
      </c>
      <c r="G846" s="30">
        <f t="shared" si="2942"/>
        <v>5223.3000000000002</v>
      </c>
      <c r="H846" s="30">
        <f t="shared" si="2943"/>
        <v>5223.3000000000002</v>
      </c>
      <c r="I846" s="30">
        <f t="shared" si="2944"/>
        <v>5223.3000000000002</v>
      </c>
      <c r="J846" s="30">
        <f t="shared" si="2945"/>
        <v>0</v>
      </c>
      <c r="K846" s="30">
        <f t="shared" si="2946"/>
        <v>0</v>
      </c>
      <c r="L846" s="30">
        <f t="shared" si="2947"/>
        <v>0</v>
      </c>
      <c r="M846" s="30">
        <f t="shared" si="2939"/>
        <v>5223.3000000000002</v>
      </c>
      <c r="N846" s="30">
        <f t="shared" si="2940"/>
        <v>5223.3000000000002</v>
      </c>
      <c r="O846" s="30">
        <f t="shared" si="2941"/>
        <v>5223.3000000000002</v>
      </c>
      <c r="P846" s="30">
        <f t="shared" si="2948"/>
        <v>0</v>
      </c>
      <c r="Q846" s="30">
        <f t="shared" si="2949"/>
        <v>0</v>
      </c>
      <c r="R846" s="30">
        <f t="shared" si="2950"/>
        <v>0</v>
      </c>
      <c r="S846" s="30">
        <f t="shared" si="2951"/>
        <v>0</v>
      </c>
      <c r="T846" s="30">
        <f t="shared" si="2952"/>
        <v>0</v>
      </c>
      <c r="U846" s="30">
        <f t="shared" si="2953"/>
        <v>0</v>
      </c>
      <c r="V846" s="30">
        <f t="shared" si="2954"/>
        <v>0</v>
      </c>
      <c r="W846" s="30">
        <f t="shared" si="2955"/>
        <v>0</v>
      </c>
      <c r="X846" s="30">
        <f t="shared" si="2956"/>
        <v>0</v>
      </c>
      <c r="Y846" s="30">
        <f t="shared" si="2957"/>
        <v>0</v>
      </c>
      <c r="Z846" s="30">
        <f t="shared" si="2958"/>
        <v>0</v>
      </c>
      <c r="AA846" s="30">
        <f t="shared" si="2959"/>
        <v>0</v>
      </c>
      <c r="AB846" s="30">
        <f t="shared" si="2960"/>
        <v>0</v>
      </c>
      <c r="AC846" s="30">
        <f t="shared" si="2890"/>
        <v>5223.3000000000002</v>
      </c>
      <c r="AD846" s="30">
        <f t="shared" si="2891"/>
        <v>5223.3000000000002</v>
      </c>
      <c r="AE846" s="30">
        <f t="shared" si="2892"/>
        <v>5223.3000000000002</v>
      </c>
      <c r="AF846" s="30">
        <f t="shared" si="2961"/>
        <v>0</v>
      </c>
      <c r="AG846" s="30">
        <f t="shared" si="2893"/>
        <v>5223.3000000000002</v>
      </c>
      <c r="AH846" s="30">
        <f t="shared" si="2894"/>
        <v>5223.3000000000002</v>
      </c>
      <c r="AI846" s="30">
        <f t="shared" si="2895"/>
        <v>5223.3000000000002</v>
      </c>
      <c r="AJ846" s="30">
        <f t="shared" si="2962"/>
        <v>0</v>
      </c>
      <c r="AK846" s="30">
        <f t="shared" si="2963"/>
        <v>0</v>
      </c>
      <c r="AL846" s="30">
        <f t="shared" si="2964"/>
        <v>-5</v>
      </c>
      <c r="AM846" s="30">
        <f t="shared" si="2965"/>
        <v>0</v>
      </c>
      <c r="AN846" s="30">
        <f t="shared" si="2966"/>
        <v>0</v>
      </c>
      <c r="AO846" s="30">
        <f t="shared" si="2967"/>
        <v>0</v>
      </c>
      <c r="AP846" s="30">
        <f t="shared" si="2968"/>
        <v>0</v>
      </c>
      <c r="AQ846" s="30">
        <f t="shared" si="2969"/>
        <v>0</v>
      </c>
      <c r="AR846" s="30">
        <f t="shared" si="2970"/>
        <v>0</v>
      </c>
      <c r="AS846" s="30">
        <f t="shared" si="2841"/>
        <v>5218.3000000000002</v>
      </c>
      <c r="AT846" s="30">
        <f t="shared" si="2842"/>
        <v>5223.3000000000002</v>
      </c>
      <c r="AU846" s="30">
        <f t="shared" si="2843"/>
        <v>5223.3000000000002</v>
      </c>
      <c r="AV846" s="30">
        <f t="shared" si="2971"/>
        <v>0</v>
      </c>
      <c r="AW846" s="30">
        <f t="shared" si="2972"/>
        <v>0</v>
      </c>
      <c r="AX846" s="30">
        <f t="shared" si="2973"/>
        <v>0</v>
      </c>
      <c r="AY846" s="30">
        <f t="shared" si="2844"/>
        <v>5218.3000000000002</v>
      </c>
      <c r="AZ846" s="30">
        <f t="shared" si="2845"/>
        <v>5223.3000000000002</v>
      </c>
      <c r="BA846" s="30">
        <f t="shared" si="2846"/>
        <v>5223.3000000000002</v>
      </c>
      <c r="BB846" s="30">
        <f t="shared" si="2974"/>
        <v>0</v>
      </c>
      <c r="BC846" s="30">
        <f t="shared" si="2975"/>
        <v>0</v>
      </c>
      <c r="BD846" s="30">
        <f t="shared" si="2976"/>
        <v>0</v>
      </c>
      <c r="BE846" s="30">
        <f t="shared" si="2977"/>
        <v>0</v>
      </c>
      <c r="BF846" s="30">
        <f t="shared" si="2978"/>
        <v>0</v>
      </c>
      <c r="BG846" s="30">
        <f t="shared" si="2979"/>
        <v>0</v>
      </c>
      <c r="BH846" s="30">
        <f t="shared" si="2980"/>
        <v>0</v>
      </c>
      <c r="BI846" s="30">
        <f t="shared" si="2981"/>
        <v>0</v>
      </c>
      <c r="BJ846" s="30">
        <f t="shared" si="2982"/>
        <v>0</v>
      </c>
      <c r="BK846" s="30">
        <f t="shared" si="2983"/>
        <v>0</v>
      </c>
      <c r="BL846" s="30">
        <f t="shared" si="2838"/>
        <v>5218.3000000000002</v>
      </c>
      <c r="BM846" s="30">
        <f t="shared" si="2839"/>
        <v>5223.3000000000002</v>
      </c>
      <c r="BN846" s="30">
        <f t="shared" si="2840"/>
        <v>5223.3000000000002</v>
      </c>
      <c r="BO846" s="30">
        <f t="shared" si="2984"/>
        <v>0</v>
      </c>
      <c r="BP846" s="31"/>
      <c r="BQ846" s="1"/>
      <c r="BR846" s="1"/>
      <c r="BS846" s="1"/>
      <c r="BT846" s="1"/>
      <c r="BU846" s="1"/>
      <c r="BV846" s="1"/>
      <c r="BW846" s="1"/>
      <c r="BX846" s="1"/>
      <c r="BY846" s="1"/>
    </row>
    <row r="847">
      <c r="A847" s="28" t="s">
        <v>491</v>
      </c>
      <c r="B847" s="28" t="s">
        <v>261</v>
      </c>
      <c r="C847" s="28" t="s">
        <v>26</v>
      </c>
      <c r="D847" s="28" t="s">
        <v>201</v>
      </c>
      <c r="E847" s="35"/>
      <c r="F847" s="29" t="s">
        <v>33</v>
      </c>
      <c r="G847" s="30">
        <f t="shared" si="2942"/>
        <v>5223.3000000000002</v>
      </c>
      <c r="H847" s="30">
        <f t="shared" si="2943"/>
        <v>5223.3000000000002</v>
      </c>
      <c r="I847" s="30">
        <f t="shared" si="2944"/>
        <v>5223.3000000000002</v>
      </c>
      <c r="J847" s="30">
        <f t="shared" si="2945"/>
        <v>0</v>
      </c>
      <c r="K847" s="30">
        <f t="shared" si="2946"/>
        <v>0</v>
      </c>
      <c r="L847" s="30">
        <f t="shared" si="2947"/>
        <v>0</v>
      </c>
      <c r="M847" s="30">
        <f t="shared" si="2939"/>
        <v>5223.3000000000002</v>
      </c>
      <c r="N847" s="30">
        <f t="shared" si="2940"/>
        <v>5223.3000000000002</v>
      </c>
      <c r="O847" s="30">
        <f t="shared" si="2941"/>
        <v>5223.3000000000002</v>
      </c>
      <c r="P847" s="30">
        <f t="shared" si="2948"/>
        <v>0</v>
      </c>
      <c r="Q847" s="30">
        <f t="shared" si="2949"/>
        <v>0</v>
      </c>
      <c r="R847" s="30">
        <f t="shared" si="2950"/>
        <v>0</v>
      </c>
      <c r="S847" s="30">
        <f t="shared" si="2951"/>
        <v>0</v>
      </c>
      <c r="T847" s="30">
        <f t="shared" si="2952"/>
        <v>0</v>
      </c>
      <c r="U847" s="30">
        <f t="shared" si="2953"/>
        <v>0</v>
      </c>
      <c r="V847" s="30">
        <f t="shared" si="2954"/>
        <v>0</v>
      </c>
      <c r="W847" s="30">
        <f t="shared" si="2955"/>
        <v>0</v>
      </c>
      <c r="X847" s="30">
        <f t="shared" si="2956"/>
        <v>0</v>
      </c>
      <c r="Y847" s="30">
        <f t="shared" si="2957"/>
        <v>0</v>
      </c>
      <c r="Z847" s="30">
        <f t="shared" si="2958"/>
        <v>0</v>
      </c>
      <c r="AA847" s="30">
        <f t="shared" si="2959"/>
        <v>0</v>
      </c>
      <c r="AB847" s="30">
        <f t="shared" si="2960"/>
        <v>0</v>
      </c>
      <c r="AC847" s="30">
        <f t="shared" si="2890"/>
        <v>5223.3000000000002</v>
      </c>
      <c r="AD847" s="30">
        <f t="shared" si="2891"/>
        <v>5223.3000000000002</v>
      </c>
      <c r="AE847" s="30">
        <f t="shared" si="2892"/>
        <v>5223.3000000000002</v>
      </c>
      <c r="AF847" s="30">
        <f t="shared" si="2961"/>
        <v>0</v>
      </c>
      <c r="AG847" s="30">
        <f t="shared" si="2893"/>
        <v>5223.3000000000002</v>
      </c>
      <c r="AH847" s="30">
        <f t="shared" si="2894"/>
        <v>5223.3000000000002</v>
      </c>
      <c r="AI847" s="30">
        <f t="shared" si="2895"/>
        <v>5223.3000000000002</v>
      </c>
      <c r="AJ847" s="30">
        <f t="shared" si="2962"/>
        <v>0</v>
      </c>
      <c r="AK847" s="30">
        <f t="shared" si="2963"/>
        <v>0</v>
      </c>
      <c r="AL847" s="30">
        <f t="shared" si="2964"/>
        <v>-5</v>
      </c>
      <c r="AM847" s="30">
        <f t="shared" si="2965"/>
        <v>0</v>
      </c>
      <c r="AN847" s="30">
        <f t="shared" si="2966"/>
        <v>0</v>
      </c>
      <c r="AO847" s="30">
        <f t="shared" si="2967"/>
        <v>0</v>
      </c>
      <c r="AP847" s="30">
        <f t="shared" si="2968"/>
        <v>0</v>
      </c>
      <c r="AQ847" s="30">
        <f t="shared" si="2969"/>
        <v>0</v>
      </c>
      <c r="AR847" s="30">
        <f t="shared" si="2970"/>
        <v>0</v>
      </c>
      <c r="AS847" s="30">
        <f t="shared" si="2841"/>
        <v>5218.3000000000002</v>
      </c>
      <c r="AT847" s="30">
        <f t="shared" si="2842"/>
        <v>5223.3000000000002</v>
      </c>
      <c r="AU847" s="30">
        <f t="shared" si="2843"/>
        <v>5223.3000000000002</v>
      </c>
      <c r="AV847" s="30">
        <f t="shared" si="2971"/>
        <v>0</v>
      </c>
      <c r="AW847" s="30">
        <f t="shared" si="2972"/>
        <v>0</v>
      </c>
      <c r="AX847" s="30">
        <f t="shared" si="2973"/>
        <v>0</v>
      </c>
      <c r="AY847" s="30">
        <f t="shared" si="2844"/>
        <v>5218.3000000000002</v>
      </c>
      <c r="AZ847" s="30">
        <f t="shared" si="2845"/>
        <v>5223.3000000000002</v>
      </c>
      <c r="BA847" s="30">
        <f t="shared" si="2846"/>
        <v>5223.3000000000002</v>
      </c>
      <c r="BB847" s="30">
        <f>BB848+BB851</f>
        <v>0</v>
      </c>
      <c r="BC847" s="30">
        <f>BC848+BC851</f>
        <v>0</v>
      </c>
      <c r="BD847" s="30">
        <f>BD848+BD851</f>
        <v>0</v>
      </c>
      <c r="BE847" s="30">
        <f>BE848+BE851</f>
        <v>0</v>
      </c>
      <c r="BF847" s="30">
        <f>BF848+BF851</f>
        <v>0</v>
      </c>
      <c r="BG847" s="30">
        <f>BG848+BG851</f>
        <v>0</v>
      </c>
      <c r="BH847" s="30">
        <f>BH848+BH851</f>
        <v>0</v>
      </c>
      <c r="BI847" s="30">
        <f>BI848+BI851</f>
        <v>0</v>
      </c>
      <c r="BJ847" s="30">
        <f>BJ848+BJ851</f>
        <v>0</v>
      </c>
      <c r="BK847" s="30">
        <f>BK848+BK851</f>
        <v>0</v>
      </c>
      <c r="BL847" s="30">
        <f t="shared" si="2838"/>
        <v>5218.3000000000002</v>
      </c>
      <c r="BM847" s="30">
        <f t="shared" si="2839"/>
        <v>5223.3000000000002</v>
      </c>
      <c r="BN847" s="30">
        <f t="shared" si="2840"/>
        <v>5223.3000000000002</v>
      </c>
      <c r="BO847" s="30">
        <f>BO848+BO851</f>
        <v>0</v>
      </c>
      <c r="BP847" s="31"/>
      <c r="BQ847" s="1"/>
      <c r="BR847" s="1"/>
      <c r="BS847" s="1"/>
      <c r="BT847" s="1"/>
      <c r="BU847" s="1"/>
      <c r="BV847" s="1"/>
      <c r="BW847" s="1"/>
      <c r="BX847" s="1"/>
      <c r="BY847" s="1"/>
    </row>
    <row r="848" ht="31.5">
      <c r="A848" s="28" t="s">
        <v>491</v>
      </c>
      <c r="B848" s="28" t="s">
        <v>261</v>
      </c>
      <c r="C848" s="28" t="s">
        <v>26</v>
      </c>
      <c r="D848" s="28" t="s">
        <v>266</v>
      </c>
      <c r="E848" s="35"/>
      <c r="F848" s="29" t="s">
        <v>267</v>
      </c>
      <c r="G848" s="30">
        <f t="shared" si="2942"/>
        <v>5223.3000000000002</v>
      </c>
      <c r="H848" s="30">
        <f t="shared" si="2943"/>
        <v>5223.3000000000002</v>
      </c>
      <c r="I848" s="30">
        <f t="shared" si="2944"/>
        <v>5223.3000000000002</v>
      </c>
      <c r="J848" s="30">
        <f t="shared" si="2945"/>
        <v>0</v>
      </c>
      <c r="K848" s="30">
        <f t="shared" si="2946"/>
        <v>0</v>
      </c>
      <c r="L848" s="30">
        <f t="shared" si="2947"/>
        <v>0</v>
      </c>
      <c r="M848" s="30">
        <f t="shared" si="2939"/>
        <v>5223.3000000000002</v>
      </c>
      <c r="N848" s="30">
        <f t="shared" si="2940"/>
        <v>5223.3000000000002</v>
      </c>
      <c r="O848" s="30">
        <f t="shared" si="2941"/>
        <v>5223.3000000000002</v>
      </c>
      <c r="P848" s="30">
        <f t="shared" si="2948"/>
        <v>0</v>
      </c>
      <c r="Q848" s="30">
        <f t="shared" si="2949"/>
        <v>0</v>
      </c>
      <c r="R848" s="30">
        <f t="shared" si="2950"/>
        <v>0</v>
      </c>
      <c r="S848" s="30">
        <f t="shared" si="2951"/>
        <v>0</v>
      </c>
      <c r="T848" s="30">
        <f t="shared" si="2952"/>
        <v>0</v>
      </c>
      <c r="U848" s="30">
        <f t="shared" si="2953"/>
        <v>0</v>
      </c>
      <c r="V848" s="30">
        <f t="shared" si="2954"/>
        <v>0</v>
      </c>
      <c r="W848" s="30">
        <f t="shared" si="2955"/>
        <v>0</v>
      </c>
      <c r="X848" s="30">
        <f t="shared" si="2956"/>
        <v>0</v>
      </c>
      <c r="Y848" s="30">
        <f t="shared" si="2957"/>
        <v>0</v>
      </c>
      <c r="Z848" s="30">
        <f t="shared" si="2958"/>
        <v>0</v>
      </c>
      <c r="AA848" s="30">
        <f t="shared" si="2959"/>
        <v>0</v>
      </c>
      <c r="AB848" s="30">
        <f t="shared" si="2960"/>
        <v>0</v>
      </c>
      <c r="AC848" s="30">
        <f t="shared" si="2890"/>
        <v>5223.3000000000002</v>
      </c>
      <c r="AD848" s="30">
        <f t="shared" si="2891"/>
        <v>5223.3000000000002</v>
      </c>
      <c r="AE848" s="30">
        <f t="shared" si="2892"/>
        <v>5223.3000000000002</v>
      </c>
      <c r="AF848" s="30">
        <f t="shared" si="2961"/>
        <v>0</v>
      </c>
      <c r="AG848" s="30">
        <f t="shared" si="2893"/>
        <v>5223.3000000000002</v>
      </c>
      <c r="AH848" s="30">
        <f t="shared" si="2894"/>
        <v>5223.3000000000002</v>
      </c>
      <c r="AI848" s="30">
        <f t="shared" si="2895"/>
        <v>5223.3000000000002</v>
      </c>
      <c r="AJ848" s="30">
        <f t="shared" si="2962"/>
        <v>0</v>
      </c>
      <c r="AK848" s="30">
        <f t="shared" si="2963"/>
        <v>0</v>
      </c>
      <c r="AL848" s="30">
        <f t="shared" si="2964"/>
        <v>-5</v>
      </c>
      <c r="AM848" s="30">
        <f t="shared" si="2965"/>
        <v>0</v>
      </c>
      <c r="AN848" s="30">
        <f t="shared" si="2966"/>
        <v>0</v>
      </c>
      <c r="AO848" s="30">
        <f t="shared" si="2967"/>
        <v>0</v>
      </c>
      <c r="AP848" s="30">
        <f t="shared" si="2968"/>
        <v>0</v>
      </c>
      <c r="AQ848" s="30">
        <f t="shared" si="2969"/>
        <v>0</v>
      </c>
      <c r="AR848" s="30">
        <f t="shared" si="2970"/>
        <v>0</v>
      </c>
      <c r="AS848" s="30">
        <f t="shared" si="2841"/>
        <v>5218.3000000000002</v>
      </c>
      <c r="AT848" s="30">
        <f t="shared" si="2842"/>
        <v>5223.3000000000002</v>
      </c>
      <c r="AU848" s="30">
        <f t="shared" si="2843"/>
        <v>5223.3000000000002</v>
      </c>
      <c r="AV848" s="30">
        <f t="shared" si="2971"/>
        <v>0</v>
      </c>
      <c r="AW848" s="30">
        <f t="shared" si="2972"/>
        <v>0</v>
      </c>
      <c r="AX848" s="30">
        <f t="shared" si="2973"/>
        <v>0</v>
      </c>
      <c r="AY848" s="30">
        <f t="shared" si="2844"/>
        <v>5218.3000000000002</v>
      </c>
      <c r="AZ848" s="30">
        <f t="shared" si="2845"/>
        <v>5223.3000000000002</v>
      </c>
      <c r="BA848" s="30">
        <f t="shared" si="2846"/>
        <v>5223.3000000000002</v>
      </c>
      <c r="BB848" s="30">
        <f t="shared" si="2974"/>
        <v>-40</v>
      </c>
      <c r="BC848" s="30">
        <f t="shared" si="2975"/>
        <v>0</v>
      </c>
      <c r="BD848" s="30">
        <f t="shared" ref="BD848:BD859" si="2985">BD849</f>
        <v>0</v>
      </c>
      <c r="BE848" s="30">
        <f t="shared" ref="BE848:BE859" si="2986">BE849</f>
        <v>0</v>
      </c>
      <c r="BF848" s="30">
        <f t="shared" ref="BF848:BF859" si="2987">BF849</f>
        <v>0</v>
      </c>
      <c r="BG848" s="30">
        <f t="shared" ref="BG848:BG859" si="2988">BG849</f>
        <v>0</v>
      </c>
      <c r="BH848" s="30">
        <f t="shared" ref="BH848:BH859" si="2989">BH849</f>
        <v>0</v>
      </c>
      <c r="BI848" s="30">
        <f t="shared" ref="BI848:BI859" si="2990">BI849</f>
        <v>0</v>
      </c>
      <c r="BJ848" s="30">
        <f t="shared" ref="BJ848:BJ859" si="2991">BJ849</f>
        <v>0</v>
      </c>
      <c r="BK848" s="30">
        <f t="shared" ref="BK848:BK859" si="2992">BK849</f>
        <v>0</v>
      </c>
      <c r="BL848" s="30">
        <f t="shared" si="2838"/>
        <v>5178.3000000000002</v>
      </c>
      <c r="BM848" s="30">
        <f t="shared" si="2839"/>
        <v>5223.3000000000002</v>
      </c>
      <c r="BN848" s="30">
        <f t="shared" si="2840"/>
        <v>5223.3000000000002</v>
      </c>
      <c r="BO848" s="30">
        <f t="shared" ref="BO848:BO859" si="2993">BO849</f>
        <v>0</v>
      </c>
      <c r="BP848" s="31"/>
      <c r="BQ848" s="1"/>
      <c r="BR848" s="1"/>
      <c r="BS848" s="1"/>
      <c r="BT848" s="1"/>
      <c r="BU848" s="1"/>
      <c r="BV848" s="1"/>
      <c r="BW848" s="1"/>
      <c r="BX848" s="1"/>
      <c r="BY848" s="1"/>
    </row>
    <row r="849" ht="31.5">
      <c r="A849" s="28" t="s">
        <v>491</v>
      </c>
      <c r="B849" s="28" t="s">
        <v>261</v>
      </c>
      <c r="C849" s="28" t="s">
        <v>26</v>
      </c>
      <c r="D849" s="28" t="s">
        <v>269</v>
      </c>
      <c r="E849" s="35"/>
      <c r="F849" s="29" t="s">
        <v>270</v>
      </c>
      <c r="G849" s="30">
        <f t="shared" si="2942"/>
        <v>5223.3000000000002</v>
      </c>
      <c r="H849" s="30">
        <f t="shared" si="2943"/>
        <v>5223.3000000000002</v>
      </c>
      <c r="I849" s="30">
        <f t="shared" si="2944"/>
        <v>5223.3000000000002</v>
      </c>
      <c r="J849" s="30">
        <f t="shared" si="2945"/>
        <v>0</v>
      </c>
      <c r="K849" s="30">
        <f t="shared" si="2946"/>
        <v>0</v>
      </c>
      <c r="L849" s="30">
        <f t="shared" si="2947"/>
        <v>0</v>
      </c>
      <c r="M849" s="30">
        <f t="shared" si="2939"/>
        <v>5223.3000000000002</v>
      </c>
      <c r="N849" s="30">
        <f t="shared" si="2940"/>
        <v>5223.3000000000002</v>
      </c>
      <c r="O849" s="30">
        <f t="shared" si="2941"/>
        <v>5223.3000000000002</v>
      </c>
      <c r="P849" s="30">
        <f t="shared" si="2948"/>
        <v>0</v>
      </c>
      <c r="Q849" s="30">
        <f t="shared" si="2949"/>
        <v>0</v>
      </c>
      <c r="R849" s="30">
        <f t="shared" si="2950"/>
        <v>0</v>
      </c>
      <c r="S849" s="30">
        <f t="shared" si="2951"/>
        <v>0</v>
      </c>
      <c r="T849" s="30">
        <f t="shared" si="2952"/>
        <v>0</v>
      </c>
      <c r="U849" s="30">
        <f t="shared" si="2953"/>
        <v>0</v>
      </c>
      <c r="V849" s="30">
        <f t="shared" si="2954"/>
        <v>0</v>
      </c>
      <c r="W849" s="30">
        <f t="shared" si="2955"/>
        <v>0</v>
      </c>
      <c r="X849" s="30">
        <f t="shared" si="2956"/>
        <v>0</v>
      </c>
      <c r="Y849" s="30">
        <f t="shared" si="2957"/>
        <v>0</v>
      </c>
      <c r="Z849" s="30">
        <f t="shared" si="2958"/>
        <v>0</v>
      </c>
      <c r="AA849" s="30">
        <f t="shared" si="2959"/>
        <v>0</v>
      </c>
      <c r="AB849" s="30">
        <f t="shared" si="2960"/>
        <v>0</v>
      </c>
      <c r="AC849" s="30">
        <f t="shared" si="2890"/>
        <v>5223.3000000000002</v>
      </c>
      <c r="AD849" s="30">
        <f t="shared" si="2891"/>
        <v>5223.3000000000002</v>
      </c>
      <c r="AE849" s="30">
        <f t="shared" si="2892"/>
        <v>5223.3000000000002</v>
      </c>
      <c r="AF849" s="30">
        <f t="shared" si="2961"/>
        <v>0</v>
      </c>
      <c r="AG849" s="30">
        <f t="shared" si="2893"/>
        <v>5223.3000000000002</v>
      </c>
      <c r="AH849" s="30">
        <f t="shared" si="2894"/>
        <v>5223.3000000000002</v>
      </c>
      <c r="AI849" s="30">
        <f t="shared" si="2895"/>
        <v>5223.3000000000002</v>
      </c>
      <c r="AJ849" s="30">
        <f t="shared" si="2962"/>
        <v>0</v>
      </c>
      <c r="AK849" s="30">
        <f t="shared" si="2963"/>
        <v>0</v>
      </c>
      <c r="AL849" s="30">
        <f t="shared" si="2964"/>
        <v>-5</v>
      </c>
      <c r="AM849" s="30">
        <f t="shared" si="2965"/>
        <v>0</v>
      </c>
      <c r="AN849" s="30">
        <f t="shared" si="2966"/>
        <v>0</v>
      </c>
      <c r="AO849" s="30">
        <f t="shared" si="2967"/>
        <v>0</v>
      </c>
      <c r="AP849" s="30">
        <f t="shared" si="2968"/>
        <v>0</v>
      </c>
      <c r="AQ849" s="30">
        <f t="shared" si="2969"/>
        <v>0</v>
      </c>
      <c r="AR849" s="30">
        <f t="shared" si="2970"/>
        <v>0</v>
      </c>
      <c r="AS849" s="30">
        <f t="shared" si="2841"/>
        <v>5218.3000000000002</v>
      </c>
      <c r="AT849" s="30">
        <f t="shared" si="2842"/>
        <v>5223.3000000000002</v>
      </c>
      <c r="AU849" s="30">
        <f t="shared" si="2843"/>
        <v>5223.3000000000002</v>
      </c>
      <c r="AV849" s="30">
        <f t="shared" si="2971"/>
        <v>0</v>
      </c>
      <c r="AW849" s="30">
        <f t="shared" si="2972"/>
        <v>0</v>
      </c>
      <c r="AX849" s="30">
        <f t="shared" si="2973"/>
        <v>0</v>
      </c>
      <c r="AY849" s="30">
        <f t="shared" si="2844"/>
        <v>5218.3000000000002</v>
      </c>
      <c r="AZ849" s="30">
        <f t="shared" si="2845"/>
        <v>5223.3000000000002</v>
      </c>
      <c r="BA849" s="30">
        <f t="shared" si="2846"/>
        <v>5223.3000000000002</v>
      </c>
      <c r="BB849" s="30">
        <f t="shared" si="2974"/>
        <v>-40</v>
      </c>
      <c r="BC849" s="30">
        <f t="shared" si="2975"/>
        <v>0</v>
      </c>
      <c r="BD849" s="30">
        <f t="shared" si="2985"/>
        <v>0</v>
      </c>
      <c r="BE849" s="30">
        <f t="shared" si="2986"/>
        <v>0</v>
      </c>
      <c r="BF849" s="30">
        <f t="shared" si="2987"/>
        <v>0</v>
      </c>
      <c r="BG849" s="30">
        <f t="shared" si="2988"/>
        <v>0</v>
      </c>
      <c r="BH849" s="30">
        <f t="shared" si="2989"/>
        <v>0</v>
      </c>
      <c r="BI849" s="30">
        <f t="shared" si="2990"/>
        <v>0</v>
      </c>
      <c r="BJ849" s="30">
        <f t="shared" si="2991"/>
        <v>0</v>
      </c>
      <c r="BK849" s="30">
        <f t="shared" si="2992"/>
        <v>0</v>
      </c>
      <c r="BL849" s="30">
        <f t="shared" si="2838"/>
        <v>5178.3000000000002</v>
      </c>
      <c r="BM849" s="30">
        <f t="shared" si="2839"/>
        <v>5223.3000000000002</v>
      </c>
      <c r="BN849" s="30">
        <f t="shared" si="2840"/>
        <v>5223.3000000000002</v>
      </c>
      <c r="BO849" s="30">
        <f t="shared" si="2993"/>
        <v>0</v>
      </c>
      <c r="BP849" s="31"/>
      <c r="BQ849" s="1"/>
      <c r="BR849" s="1"/>
      <c r="BS849" s="1"/>
      <c r="BT849" s="1"/>
      <c r="BU849" s="1"/>
      <c r="BV849" s="1"/>
      <c r="BW849" s="1"/>
      <c r="BX849" s="1"/>
      <c r="BY849" s="1"/>
    </row>
    <row r="850" ht="31.5">
      <c r="A850" s="28" t="s">
        <v>491</v>
      </c>
      <c r="B850" s="28" t="s">
        <v>261</v>
      </c>
      <c r="C850" s="28" t="s">
        <v>26</v>
      </c>
      <c r="D850" s="28" t="s">
        <v>269</v>
      </c>
      <c r="E850" s="28" t="s">
        <v>38</v>
      </c>
      <c r="F850" s="29" t="s">
        <v>39</v>
      </c>
      <c r="G850" s="30">
        <v>5223.3000000000002</v>
      </c>
      <c r="H850" s="30">
        <v>5223.3000000000002</v>
      </c>
      <c r="I850" s="30">
        <v>5223.3000000000002</v>
      </c>
      <c r="J850" s="30"/>
      <c r="K850" s="30"/>
      <c r="L850" s="30"/>
      <c r="M850" s="30">
        <f t="shared" si="2939"/>
        <v>5223.3000000000002</v>
      </c>
      <c r="N850" s="30">
        <f t="shared" si="2940"/>
        <v>5223.3000000000002</v>
      </c>
      <c r="O850" s="30">
        <f t="shared" si="2941"/>
        <v>5223.3000000000002</v>
      </c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>
        <f t="shared" si="2890"/>
        <v>5223.3000000000002</v>
      </c>
      <c r="AD850" s="30">
        <f t="shared" si="2891"/>
        <v>5223.3000000000002</v>
      </c>
      <c r="AE850" s="30">
        <f t="shared" si="2892"/>
        <v>5223.3000000000002</v>
      </c>
      <c r="AF850" s="30"/>
      <c r="AG850" s="30">
        <f t="shared" si="2893"/>
        <v>5223.3000000000002</v>
      </c>
      <c r="AH850" s="30">
        <f t="shared" si="2894"/>
        <v>5223.3000000000002</v>
      </c>
      <c r="AI850" s="30">
        <f t="shared" si="2895"/>
        <v>5223.3000000000002</v>
      </c>
      <c r="AJ850" s="30"/>
      <c r="AK850" s="30"/>
      <c r="AL850" s="30">
        <v>-5</v>
      </c>
      <c r="AM850" s="30"/>
      <c r="AN850" s="30"/>
      <c r="AO850" s="30"/>
      <c r="AP850" s="30"/>
      <c r="AQ850" s="30"/>
      <c r="AR850" s="30"/>
      <c r="AS850" s="30">
        <f t="shared" si="2841"/>
        <v>5218.3000000000002</v>
      </c>
      <c r="AT850" s="30">
        <f t="shared" si="2842"/>
        <v>5223.3000000000002</v>
      </c>
      <c r="AU850" s="30">
        <f t="shared" si="2843"/>
        <v>5223.3000000000002</v>
      </c>
      <c r="AV850" s="30"/>
      <c r="AW850" s="30"/>
      <c r="AX850" s="30"/>
      <c r="AY850" s="30">
        <f t="shared" si="2844"/>
        <v>5218.3000000000002</v>
      </c>
      <c r="AZ850" s="30">
        <f t="shared" si="2845"/>
        <v>5223.3000000000002</v>
      </c>
      <c r="BA850" s="30">
        <f t="shared" si="2846"/>
        <v>5223.3000000000002</v>
      </c>
      <c r="BB850" s="30">
        <v>-40</v>
      </c>
      <c r="BC850" s="30"/>
      <c r="BD850" s="30"/>
      <c r="BE850" s="30"/>
      <c r="BF850" s="30"/>
      <c r="BG850" s="30"/>
      <c r="BH850" s="30"/>
      <c r="BI850" s="30"/>
      <c r="BJ850" s="30"/>
      <c r="BK850" s="30"/>
      <c r="BL850" s="30">
        <f t="shared" si="2838"/>
        <v>5178.3000000000002</v>
      </c>
      <c r="BM850" s="30">
        <f t="shared" si="2839"/>
        <v>5223.3000000000002</v>
      </c>
      <c r="BN850" s="30">
        <f t="shared" si="2840"/>
        <v>5223.3000000000002</v>
      </c>
      <c r="BO850" s="30"/>
      <c r="BP850" s="31"/>
      <c r="BQ850" s="1"/>
      <c r="BR850" s="1"/>
      <c r="BS850" s="1"/>
      <c r="BT850" s="1"/>
      <c r="BU850" s="1"/>
      <c r="BV850" s="1"/>
      <c r="BW850" s="1"/>
      <c r="BX850" s="1"/>
      <c r="BY850" s="1"/>
    </row>
    <row r="851" ht="31.5">
      <c r="A851" s="28" t="s">
        <v>491</v>
      </c>
      <c r="B851" s="28" t="s">
        <v>261</v>
      </c>
      <c r="C851" s="28" t="s">
        <v>26</v>
      </c>
      <c r="D851" s="28" t="s">
        <v>202</v>
      </c>
      <c r="E851" s="28"/>
      <c r="F851" s="29" t="s">
        <v>203</v>
      </c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  <c r="AP851" s="30"/>
      <c r="AQ851" s="30"/>
      <c r="AR851" s="30"/>
      <c r="AS851" s="30"/>
      <c r="AT851" s="30"/>
      <c r="AU851" s="30"/>
      <c r="AV851" s="30"/>
      <c r="AW851" s="30"/>
      <c r="AX851" s="30"/>
      <c r="AY851" s="30"/>
      <c r="AZ851" s="30"/>
      <c r="BA851" s="30"/>
      <c r="BB851" s="30">
        <f t="shared" si="2974"/>
        <v>40</v>
      </c>
      <c r="BC851" s="30">
        <f t="shared" si="2975"/>
        <v>0</v>
      </c>
      <c r="BD851" s="30">
        <f t="shared" si="2985"/>
        <v>0</v>
      </c>
      <c r="BE851" s="30">
        <f t="shared" si="2986"/>
        <v>0</v>
      </c>
      <c r="BF851" s="30">
        <f t="shared" si="2987"/>
        <v>0</v>
      </c>
      <c r="BG851" s="30">
        <f t="shared" si="2988"/>
        <v>0</v>
      </c>
      <c r="BH851" s="30">
        <f t="shared" si="2989"/>
        <v>0</v>
      </c>
      <c r="BI851" s="30">
        <f t="shared" si="2990"/>
        <v>0</v>
      </c>
      <c r="BJ851" s="30">
        <f t="shared" si="2991"/>
        <v>0</v>
      </c>
      <c r="BK851" s="30">
        <f t="shared" si="2992"/>
        <v>0</v>
      </c>
      <c r="BL851" s="30">
        <f t="shared" si="2838"/>
        <v>40</v>
      </c>
      <c r="BM851" s="30">
        <f t="shared" si="2839"/>
        <v>0</v>
      </c>
      <c r="BN851" s="30">
        <f t="shared" si="2840"/>
        <v>0</v>
      </c>
      <c r="BO851" s="30">
        <f t="shared" si="2993"/>
        <v>0</v>
      </c>
      <c r="BP851" s="31"/>
      <c r="BQ851" s="1"/>
      <c r="BR851" s="1"/>
      <c r="BS851" s="1"/>
      <c r="BT851" s="1"/>
      <c r="BU851" s="1"/>
      <c r="BV851" s="1"/>
      <c r="BW851" s="1"/>
      <c r="BX851" s="1"/>
      <c r="BY851" s="1"/>
    </row>
    <row r="852" ht="31.5">
      <c r="A852" s="28" t="s">
        <v>491</v>
      </c>
      <c r="B852" s="28" t="s">
        <v>261</v>
      </c>
      <c r="C852" s="28" t="s">
        <v>26</v>
      </c>
      <c r="D852" s="28" t="s">
        <v>282</v>
      </c>
      <c r="E852" s="28"/>
      <c r="F852" s="29" t="s">
        <v>283</v>
      </c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  <c r="AP852" s="30"/>
      <c r="AQ852" s="30"/>
      <c r="AR852" s="30"/>
      <c r="AS852" s="30"/>
      <c r="AT852" s="30"/>
      <c r="AU852" s="30"/>
      <c r="AV852" s="30"/>
      <c r="AW852" s="30"/>
      <c r="AX852" s="30"/>
      <c r="AY852" s="30"/>
      <c r="AZ852" s="30"/>
      <c r="BA852" s="30"/>
      <c r="BB852" s="30">
        <f t="shared" si="2974"/>
        <v>40</v>
      </c>
      <c r="BC852" s="30">
        <f t="shared" si="2975"/>
        <v>0</v>
      </c>
      <c r="BD852" s="30">
        <f t="shared" si="2985"/>
        <v>0</v>
      </c>
      <c r="BE852" s="30">
        <f t="shared" si="2986"/>
        <v>0</v>
      </c>
      <c r="BF852" s="30">
        <f t="shared" si="2987"/>
        <v>0</v>
      </c>
      <c r="BG852" s="30">
        <f t="shared" si="2988"/>
        <v>0</v>
      </c>
      <c r="BH852" s="30">
        <f t="shared" si="2989"/>
        <v>0</v>
      </c>
      <c r="BI852" s="30">
        <f t="shared" si="2990"/>
        <v>0</v>
      </c>
      <c r="BJ852" s="30">
        <f t="shared" si="2991"/>
        <v>0</v>
      </c>
      <c r="BK852" s="30">
        <f t="shared" si="2992"/>
        <v>0</v>
      </c>
      <c r="BL852" s="30">
        <f t="shared" si="2838"/>
        <v>40</v>
      </c>
      <c r="BM852" s="30">
        <f t="shared" si="2839"/>
        <v>0</v>
      </c>
      <c r="BN852" s="30">
        <f t="shared" si="2840"/>
        <v>0</v>
      </c>
      <c r="BO852" s="30">
        <f t="shared" si="2993"/>
        <v>0</v>
      </c>
      <c r="BP852" s="31"/>
      <c r="BQ852" s="1"/>
      <c r="BR852" s="1"/>
      <c r="BS852" s="1"/>
      <c r="BT852" s="1"/>
      <c r="BU852" s="1"/>
      <c r="BV852" s="1"/>
      <c r="BW852" s="1"/>
      <c r="BX852" s="1"/>
      <c r="BY852" s="1"/>
    </row>
    <row r="853" ht="31.5">
      <c r="A853" s="28" t="s">
        <v>491</v>
      </c>
      <c r="B853" s="28" t="s">
        <v>261</v>
      </c>
      <c r="C853" s="28" t="s">
        <v>26</v>
      </c>
      <c r="D853" s="28" t="s">
        <v>282</v>
      </c>
      <c r="E853" s="28" t="s">
        <v>38</v>
      </c>
      <c r="F853" s="29" t="s">
        <v>39</v>
      </c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  <c r="AP853" s="30"/>
      <c r="AQ853" s="30"/>
      <c r="AR853" s="30"/>
      <c r="AS853" s="30"/>
      <c r="AT853" s="30"/>
      <c r="AU853" s="30"/>
      <c r="AV853" s="30"/>
      <c r="AW853" s="30"/>
      <c r="AX853" s="30"/>
      <c r="AY853" s="30"/>
      <c r="AZ853" s="30"/>
      <c r="BA853" s="30"/>
      <c r="BB853" s="30">
        <v>40</v>
      </c>
      <c r="BC853" s="30"/>
      <c r="BD853" s="30"/>
      <c r="BE853" s="30"/>
      <c r="BF853" s="30"/>
      <c r="BG853" s="30"/>
      <c r="BH853" s="30"/>
      <c r="BI853" s="30"/>
      <c r="BJ853" s="30"/>
      <c r="BK853" s="30"/>
      <c r="BL853" s="30">
        <f t="shared" si="2838"/>
        <v>40</v>
      </c>
      <c r="BM853" s="30">
        <f t="shared" si="2839"/>
        <v>0</v>
      </c>
      <c r="BN853" s="30">
        <f t="shared" si="2840"/>
        <v>0</v>
      </c>
      <c r="BO853" s="30"/>
      <c r="BP853" s="31"/>
      <c r="BQ853" s="1"/>
      <c r="BR853" s="1"/>
      <c r="BS853" s="1"/>
      <c r="BT853" s="1"/>
      <c r="BU853" s="1"/>
      <c r="BV853" s="1"/>
      <c r="BW853" s="1"/>
      <c r="BX853" s="1"/>
      <c r="BY853" s="1"/>
    </row>
    <row r="854" s="18" customFormat="1">
      <c r="A854" s="19" t="s">
        <v>491</v>
      </c>
      <c r="B854" s="19" t="s">
        <v>86</v>
      </c>
      <c r="C854" s="19"/>
      <c r="D854" s="19"/>
      <c r="E854" s="33"/>
      <c r="F854" s="20" t="s">
        <v>411</v>
      </c>
      <c r="G854" s="21">
        <f t="shared" si="2942"/>
        <v>2330</v>
      </c>
      <c r="H854" s="21">
        <f t="shared" si="2943"/>
        <v>2330</v>
      </c>
      <c r="I854" s="21">
        <f t="shared" si="2944"/>
        <v>2330</v>
      </c>
      <c r="J854" s="21">
        <f t="shared" si="2945"/>
        <v>0</v>
      </c>
      <c r="K854" s="21">
        <f t="shared" si="2946"/>
        <v>0</v>
      </c>
      <c r="L854" s="21">
        <f t="shared" si="2947"/>
        <v>0</v>
      </c>
      <c r="M854" s="21">
        <f t="shared" si="2939"/>
        <v>2330</v>
      </c>
      <c r="N854" s="21">
        <f t="shared" si="2940"/>
        <v>2330</v>
      </c>
      <c r="O854" s="21">
        <f t="shared" si="2941"/>
        <v>2330</v>
      </c>
      <c r="P854" s="21">
        <f t="shared" si="2948"/>
        <v>0</v>
      </c>
      <c r="Q854" s="21">
        <f t="shared" si="2949"/>
        <v>0</v>
      </c>
      <c r="R854" s="21">
        <f t="shared" si="2950"/>
        <v>0</v>
      </c>
      <c r="S854" s="21">
        <f t="shared" si="2951"/>
        <v>0</v>
      </c>
      <c r="T854" s="21">
        <f t="shared" si="2952"/>
        <v>0</v>
      </c>
      <c r="U854" s="21">
        <f t="shared" si="2953"/>
        <v>0</v>
      </c>
      <c r="V854" s="21">
        <f t="shared" si="2954"/>
        <v>0</v>
      </c>
      <c r="W854" s="21">
        <f t="shared" si="2955"/>
        <v>0</v>
      </c>
      <c r="X854" s="21">
        <f t="shared" si="2956"/>
        <v>0</v>
      </c>
      <c r="Y854" s="21">
        <f t="shared" si="2957"/>
        <v>0</v>
      </c>
      <c r="Z854" s="21">
        <f t="shared" si="2958"/>
        <v>0</v>
      </c>
      <c r="AA854" s="21">
        <f t="shared" si="2959"/>
        <v>0</v>
      </c>
      <c r="AB854" s="21">
        <f t="shared" si="2960"/>
        <v>0</v>
      </c>
      <c r="AC854" s="21">
        <f t="shared" si="2890"/>
        <v>2330</v>
      </c>
      <c r="AD854" s="21">
        <f t="shared" si="2891"/>
        <v>2330</v>
      </c>
      <c r="AE854" s="21">
        <f t="shared" si="2892"/>
        <v>2330</v>
      </c>
      <c r="AF854" s="21">
        <f t="shared" si="2961"/>
        <v>0</v>
      </c>
      <c r="AG854" s="21">
        <f t="shared" si="2893"/>
        <v>2330</v>
      </c>
      <c r="AH854" s="21">
        <f t="shared" si="2894"/>
        <v>2330</v>
      </c>
      <c r="AI854" s="21">
        <f t="shared" si="2895"/>
        <v>2330</v>
      </c>
      <c r="AJ854" s="21">
        <f t="shared" si="2962"/>
        <v>0</v>
      </c>
      <c r="AK854" s="21">
        <f t="shared" si="2963"/>
        <v>0</v>
      </c>
      <c r="AL854" s="21">
        <f t="shared" si="2964"/>
        <v>-17.902999999999999</v>
      </c>
      <c r="AM854" s="21">
        <f t="shared" si="2965"/>
        <v>0</v>
      </c>
      <c r="AN854" s="21">
        <f t="shared" si="2966"/>
        <v>0</v>
      </c>
      <c r="AO854" s="21">
        <f t="shared" si="2967"/>
        <v>0</v>
      </c>
      <c r="AP854" s="21">
        <f t="shared" si="2968"/>
        <v>0</v>
      </c>
      <c r="AQ854" s="21">
        <f t="shared" si="2969"/>
        <v>0</v>
      </c>
      <c r="AR854" s="21">
        <f t="shared" si="2970"/>
        <v>0</v>
      </c>
      <c r="AS854" s="21">
        <f t="shared" si="2841"/>
        <v>2312.0970000000002</v>
      </c>
      <c r="AT854" s="21">
        <f t="shared" si="2842"/>
        <v>2330</v>
      </c>
      <c r="AU854" s="21">
        <f t="shared" si="2843"/>
        <v>2330</v>
      </c>
      <c r="AV854" s="21">
        <f t="shared" si="2971"/>
        <v>0</v>
      </c>
      <c r="AW854" s="21">
        <f t="shared" si="2972"/>
        <v>0</v>
      </c>
      <c r="AX854" s="21">
        <f t="shared" si="2973"/>
        <v>0</v>
      </c>
      <c r="AY854" s="21">
        <f t="shared" si="2844"/>
        <v>2312.0970000000002</v>
      </c>
      <c r="AZ854" s="21">
        <f t="shared" si="2845"/>
        <v>2330</v>
      </c>
      <c r="BA854" s="21">
        <f t="shared" si="2846"/>
        <v>2330</v>
      </c>
      <c r="BB854" s="21">
        <f t="shared" si="2974"/>
        <v>0</v>
      </c>
      <c r="BC854" s="21">
        <f t="shared" si="2975"/>
        <v>0</v>
      </c>
      <c r="BD854" s="21">
        <f t="shared" si="2985"/>
        <v>0</v>
      </c>
      <c r="BE854" s="21">
        <f t="shared" si="2986"/>
        <v>0</v>
      </c>
      <c r="BF854" s="21">
        <f t="shared" si="2987"/>
        <v>0</v>
      </c>
      <c r="BG854" s="21">
        <f t="shared" si="2988"/>
        <v>0</v>
      </c>
      <c r="BH854" s="21">
        <f t="shared" si="2989"/>
        <v>0</v>
      </c>
      <c r="BI854" s="21">
        <f t="shared" si="2990"/>
        <v>0</v>
      </c>
      <c r="BJ854" s="21">
        <f t="shared" si="2991"/>
        <v>0</v>
      </c>
      <c r="BK854" s="21">
        <f t="shared" si="2992"/>
        <v>0</v>
      </c>
      <c r="BL854" s="21">
        <f t="shared" si="2838"/>
        <v>2312.0970000000002</v>
      </c>
      <c r="BM854" s="21">
        <f t="shared" si="2839"/>
        <v>2330</v>
      </c>
      <c r="BN854" s="21">
        <f t="shared" si="2840"/>
        <v>2330</v>
      </c>
      <c r="BO854" s="21">
        <f t="shared" si="2993"/>
        <v>0</v>
      </c>
      <c r="BP854" s="22"/>
      <c r="BQ854" s="18"/>
      <c r="BR854" s="18"/>
      <c r="BS854" s="18"/>
      <c r="BT854" s="18"/>
      <c r="BU854" s="18"/>
      <c r="BV854" s="18"/>
      <c r="BW854" s="18"/>
      <c r="BX854" s="18"/>
      <c r="BY854" s="18"/>
    </row>
    <row r="855" s="23" customFormat="1">
      <c r="A855" s="24" t="s">
        <v>491</v>
      </c>
      <c r="B855" s="24" t="s">
        <v>86</v>
      </c>
      <c r="C855" s="24" t="s">
        <v>26</v>
      </c>
      <c r="D855" s="24"/>
      <c r="E855" s="34"/>
      <c r="F855" s="25" t="s">
        <v>412</v>
      </c>
      <c r="G855" s="26">
        <f t="shared" si="2942"/>
        <v>2330</v>
      </c>
      <c r="H855" s="26">
        <f t="shared" si="2943"/>
        <v>2330</v>
      </c>
      <c r="I855" s="26">
        <f t="shared" si="2944"/>
        <v>2330</v>
      </c>
      <c r="J855" s="26">
        <f t="shared" si="2945"/>
        <v>0</v>
      </c>
      <c r="K855" s="26">
        <f t="shared" si="2946"/>
        <v>0</v>
      </c>
      <c r="L855" s="26">
        <f t="shared" si="2947"/>
        <v>0</v>
      </c>
      <c r="M855" s="26">
        <f t="shared" si="2939"/>
        <v>2330</v>
      </c>
      <c r="N855" s="26">
        <f t="shared" si="2940"/>
        <v>2330</v>
      </c>
      <c r="O855" s="26">
        <f t="shared" si="2941"/>
        <v>2330</v>
      </c>
      <c r="P855" s="26">
        <f t="shared" si="2948"/>
        <v>0</v>
      </c>
      <c r="Q855" s="26">
        <f t="shared" si="2949"/>
        <v>0</v>
      </c>
      <c r="R855" s="26">
        <f t="shared" si="2950"/>
        <v>0</v>
      </c>
      <c r="S855" s="26">
        <f t="shared" si="2951"/>
        <v>0</v>
      </c>
      <c r="T855" s="26">
        <f t="shared" si="2952"/>
        <v>0</v>
      </c>
      <c r="U855" s="26">
        <f t="shared" si="2953"/>
        <v>0</v>
      </c>
      <c r="V855" s="26">
        <f t="shared" si="2954"/>
        <v>0</v>
      </c>
      <c r="W855" s="26">
        <f t="shared" si="2955"/>
        <v>0</v>
      </c>
      <c r="X855" s="26">
        <f t="shared" si="2956"/>
        <v>0</v>
      </c>
      <c r="Y855" s="26">
        <f t="shared" si="2957"/>
        <v>0</v>
      </c>
      <c r="Z855" s="26">
        <f t="shared" si="2958"/>
        <v>0</v>
      </c>
      <c r="AA855" s="26">
        <f t="shared" si="2959"/>
        <v>0</v>
      </c>
      <c r="AB855" s="26">
        <f t="shared" si="2960"/>
        <v>0</v>
      </c>
      <c r="AC855" s="26">
        <f t="shared" si="2890"/>
        <v>2330</v>
      </c>
      <c r="AD855" s="26">
        <f t="shared" si="2891"/>
        <v>2330</v>
      </c>
      <c r="AE855" s="26">
        <f t="shared" si="2892"/>
        <v>2330</v>
      </c>
      <c r="AF855" s="26">
        <f t="shared" si="2961"/>
        <v>0</v>
      </c>
      <c r="AG855" s="26">
        <f t="shared" si="2893"/>
        <v>2330</v>
      </c>
      <c r="AH855" s="26">
        <f t="shared" si="2894"/>
        <v>2330</v>
      </c>
      <c r="AI855" s="26">
        <f t="shared" si="2895"/>
        <v>2330</v>
      </c>
      <c r="AJ855" s="26">
        <f t="shared" si="2962"/>
        <v>0</v>
      </c>
      <c r="AK855" s="26">
        <f t="shared" si="2963"/>
        <v>0</v>
      </c>
      <c r="AL855" s="26">
        <f t="shared" si="2964"/>
        <v>-17.902999999999999</v>
      </c>
      <c r="AM855" s="26">
        <f t="shared" si="2965"/>
        <v>0</v>
      </c>
      <c r="AN855" s="26">
        <f t="shared" si="2966"/>
        <v>0</v>
      </c>
      <c r="AO855" s="26">
        <f t="shared" si="2967"/>
        <v>0</v>
      </c>
      <c r="AP855" s="26">
        <f t="shared" si="2968"/>
        <v>0</v>
      </c>
      <c r="AQ855" s="26">
        <f t="shared" si="2969"/>
        <v>0</v>
      </c>
      <c r="AR855" s="26">
        <f t="shared" si="2970"/>
        <v>0</v>
      </c>
      <c r="AS855" s="26">
        <f t="shared" si="2841"/>
        <v>2312.0970000000002</v>
      </c>
      <c r="AT855" s="26">
        <f t="shared" si="2842"/>
        <v>2330</v>
      </c>
      <c r="AU855" s="26">
        <f t="shared" si="2843"/>
        <v>2330</v>
      </c>
      <c r="AV855" s="26">
        <f t="shared" si="2971"/>
        <v>0</v>
      </c>
      <c r="AW855" s="26">
        <f t="shared" si="2972"/>
        <v>0</v>
      </c>
      <c r="AX855" s="26">
        <f t="shared" si="2973"/>
        <v>0</v>
      </c>
      <c r="AY855" s="26">
        <f t="shared" si="2844"/>
        <v>2312.0970000000002</v>
      </c>
      <c r="AZ855" s="26">
        <f t="shared" si="2845"/>
        <v>2330</v>
      </c>
      <c r="BA855" s="26">
        <f t="shared" si="2846"/>
        <v>2330</v>
      </c>
      <c r="BB855" s="26">
        <f t="shared" si="2974"/>
        <v>0</v>
      </c>
      <c r="BC855" s="26">
        <f t="shared" si="2975"/>
        <v>0</v>
      </c>
      <c r="BD855" s="26">
        <f t="shared" si="2985"/>
        <v>0</v>
      </c>
      <c r="BE855" s="26">
        <f t="shared" si="2986"/>
        <v>0</v>
      </c>
      <c r="BF855" s="26">
        <f t="shared" si="2987"/>
        <v>0</v>
      </c>
      <c r="BG855" s="26">
        <f t="shared" si="2988"/>
        <v>0</v>
      </c>
      <c r="BH855" s="26">
        <f t="shared" si="2989"/>
        <v>0</v>
      </c>
      <c r="BI855" s="26">
        <f t="shared" si="2990"/>
        <v>0</v>
      </c>
      <c r="BJ855" s="26">
        <f t="shared" si="2991"/>
        <v>0</v>
      </c>
      <c r="BK855" s="26">
        <f t="shared" si="2992"/>
        <v>0</v>
      </c>
      <c r="BL855" s="26">
        <f t="shared" si="2838"/>
        <v>2312.0970000000002</v>
      </c>
      <c r="BM855" s="26">
        <f t="shared" si="2839"/>
        <v>2330</v>
      </c>
      <c r="BN855" s="26">
        <f t="shared" si="2840"/>
        <v>2330</v>
      </c>
      <c r="BO855" s="26">
        <f t="shared" si="2993"/>
        <v>0</v>
      </c>
      <c r="BP855" s="27"/>
      <c r="BQ855" s="23"/>
      <c r="BR855" s="23"/>
      <c r="BS855" s="23"/>
      <c r="BT855" s="23"/>
      <c r="BU855" s="23"/>
      <c r="BV855" s="23"/>
      <c r="BW855" s="23"/>
      <c r="BX855" s="23"/>
      <c r="BY855" s="23"/>
    </row>
    <row r="856" ht="31.5">
      <c r="A856" s="28" t="s">
        <v>491</v>
      </c>
      <c r="B856" s="28" t="s">
        <v>86</v>
      </c>
      <c r="C856" s="28" t="s">
        <v>26</v>
      </c>
      <c r="D856" s="28" t="s">
        <v>413</v>
      </c>
      <c r="E856" s="35"/>
      <c r="F856" s="29" t="s">
        <v>414</v>
      </c>
      <c r="G856" s="30">
        <f t="shared" si="2942"/>
        <v>2330</v>
      </c>
      <c r="H856" s="30">
        <f t="shared" si="2943"/>
        <v>2330</v>
      </c>
      <c r="I856" s="30">
        <f t="shared" si="2944"/>
        <v>2330</v>
      </c>
      <c r="J856" s="30">
        <f t="shared" si="2945"/>
        <v>0</v>
      </c>
      <c r="K856" s="30">
        <f t="shared" si="2946"/>
        <v>0</v>
      </c>
      <c r="L856" s="30">
        <f t="shared" si="2947"/>
        <v>0</v>
      </c>
      <c r="M856" s="30">
        <f t="shared" si="2939"/>
        <v>2330</v>
      </c>
      <c r="N856" s="30">
        <f t="shared" si="2940"/>
        <v>2330</v>
      </c>
      <c r="O856" s="30">
        <f t="shared" si="2941"/>
        <v>2330</v>
      </c>
      <c r="P856" s="30">
        <f t="shared" si="2948"/>
        <v>0</v>
      </c>
      <c r="Q856" s="30">
        <f t="shared" si="2949"/>
        <v>0</v>
      </c>
      <c r="R856" s="30">
        <f t="shared" si="2950"/>
        <v>0</v>
      </c>
      <c r="S856" s="30">
        <f t="shared" si="2951"/>
        <v>0</v>
      </c>
      <c r="T856" s="30">
        <f t="shared" si="2952"/>
        <v>0</v>
      </c>
      <c r="U856" s="30">
        <f t="shared" si="2953"/>
        <v>0</v>
      </c>
      <c r="V856" s="30">
        <f t="shared" si="2954"/>
        <v>0</v>
      </c>
      <c r="W856" s="30">
        <f t="shared" si="2955"/>
        <v>0</v>
      </c>
      <c r="X856" s="30">
        <f t="shared" si="2956"/>
        <v>0</v>
      </c>
      <c r="Y856" s="30">
        <f t="shared" si="2957"/>
        <v>0</v>
      </c>
      <c r="Z856" s="30">
        <f t="shared" si="2958"/>
        <v>0</v>
      </c>
      <c r="AA856" s="30">
        <f t="shared" si="2959"/>
        <v>0</v>
      </c>
      <c r="AB856" s="30">
        <f t="shared" si="2960"/>
        <v>0</v>
      </c>
      <c r="AC856" s="30">
        <f t="shared" si="2890"/>
        <v>2330</v>
      </c>
      <c r="AD856" s="30">
        <f t="shared" si="2891"/>
        <v>2330</v>
      </c>
      <c r="AE856" s="30">
        <f t="shared" si="2892"/>
        <v>2330</v>
      </c>
      <c r="AF856" s="30">
        <f t="shared" si="2961"/>
        <v>0</v>
      </c>
      <c r="AG856" s="30">
        <f t="shared" si="2893"/>
        <v>2330</v>
      </c>
      <c r="AH856" s="30">
        <f t="shared" si="2894"/>
        <v>2330</v>
      </c>
      <c r="AI856" s="30">
        <f t="shared" si="2895"/>
        <v>2330</v>
      </c>
      <c r="AJ856" s="30">
        <f t="shared" si="2962"/>
        <v>0</v>
      </c>
      <c r="AK856" s="30">
        <f t="shared" si="2963"/>
        <v>0</v>
      </c>
      <c r="AL856" s="30">
        <f t="shared" si="2964"/>
        <v>-17.902999999999999</v>
      </c>
      <c r="AM856" s="30">
        <f t="shared" si="2965"/>
        <v>0</v>
      </c>
      <c r="AN856" s="30">
        <f t="shared" si="2966"/>
        <v>0</v>
      </c>
      <c r="AO856" s="30">
        <f t="shared" si="2967"/>
        <v>0</v>
      </c>
      <c r="AP856" s="30">
        <f t="shared" si="2968"/>
        <v>0</v>
      </c>
      <c r="AQ856" s="30">
        <f t="shared" si="2969"/>
        <v>0</v>
      </c>
      <c r="AR856" s="30">
        <f t="shared" si="2970"/>
        <v>0</v>
      </c>
      <c r="AS856" s="30">
        <f t="shared" si="2841"/>
        <v>2312.0970000000002</v>
      </c>
      <c r="AT856" s="30">
        <f t="shared" si="2842"/>
        <v>2330</v>
      </c>
      <c r="AU856" s="30">
        <f t="shared" si="2843"/>
        <v>2330</v>
      </c>
      <c r="AV856" s="30">
        <f t="shared" si="2971"/>
        <v>0</v>
      </c>
      <c r="AW856" s="30">
        <f t="shared" si="2972"/>
        <v>0</v>
      </c>
      <c r="AX856" s="30">
        <f t="shared" si="2973"/>
        <v>0</v>
      </c>
      <c r="AY856" s="30">
        <f t="shared" si="2844"/>
        <v>2312.0970000000002</v>
      </c>
      <c r="AZ856" s="30">
        <f t="shared" si="2845"/>
        <v>2330</v>
      </c>
      <c r="BA856" s="30">
        <f t="shared" si="2846"/>
        <v>2330</v>
      </c>
      <c r="BB856" s="30">
        <f t="shared" si="2974"/>
        <v>0</v>
      </c>
      <c r="BC856" s="30">
        <f t="shared" si="2975"/>
        <v>0</v>
      </c>
      <c r="BD856" s="30">
        <f t="shared" si="2985"/>
        <v>0</v>
      </c>
      <c r="BE856" s="30">
        <f t="shared" si="2986"/>
        <v>0</v>
      </c>
      <c r="BF856" s="30">
        <f t="shared" si="2987"/>
        <v>0</v>
      </c>
      <c r="BG856" s="30">
        <f t="shared" si="2988"/>
        <v>0</v>
      </c>
      <c r="BH856" s="30">
        <f t="shared" si="2989"/>
        <v>0</v>
      </c>
      <c r="BI856" s="30">
        <f t="shared" si="2990"/>
        <v>0</v>
      </c>
      <c r="BJ856" s="30">
        <f t="shared" si="2991"/>
        <v>0</v>
      </c>
      <c r="BK856" s="30">
        <f t="shared" si="2992"/>
        <v>0</v>
      </c>
      <c r="BL856" s="30">
        <f t="shared" si="2838"/>
        <v>2312.0970000000002</v>
      </c>
      <c r="BM856" s="30">
        <f t="shared" si="2839"/>
        <v>2330</v>
      </c>
      <c r="BN856" s="30">
        <f t="shared" si="2840"/>
        <v>2330</v>
      </c>
      <c r="BO856" s="30">
        <f t="shared" si="2993"/>
        <v>0</v>
      </c>
      <c r="BP856" s="31"/>
      <c r="BQ856" s="1"/>
      <c r="BR856" s="1"/>
      <c r="BS856" s="1"/>
      <c r="BT856" s="1"/>
      <c r="BU856" s="1"/>
      <c r="BV856" s="1"/>
      <c r="BW856" s="1"/>
      <c r="BX856" s="1"/>
      <c r="BY856" s="1"/>
    </row>
    <row r="857">
      <c r="A857" s="28" t="s">
        <v>491</v>
      </c>
      <c r="B857" s="28" t="s">
        <v>86</v>
      </c>
      <c r="C857" s="28" t="s">
        <v>26</v>
      </c>
      <c r="D857" s="28" t="s">
        <v>419</v>
      </c>
      <c r="E857" s="35"/>
      <c r="F857" s="29" t="s">
        <v>33</v>
      </c>
      <c r="G857" s="30">
        <f t="shared" si="2942"/>
        <v>2330</v>
      </c>
      <c r="H857" s="30">
        <f t="shared" si="2943"/>
        <v>2330</v>
      </c>
      <c r="I857" s="30">
        <f t="shared" si="2944"/>
        <v>2330</v>
      </c>
      <c r="J857" s="30">
        <f t="shared" si="2945"/>
        <v>0</v>
      </c>
      <c r="K857" s="30">
        <f t="shared" si="2946"/>
        <v>0</v>
      </c>
      <c r="L857" s="30">
        <f t="shared" si="2947"/>
        <v>0</v>
      </c>
      <c r="M857" s="30">
        <f t="shared" si="2939"/>
        <v>2330</v>
      </c>
      <c r="N857" s="30">
        <f t="shared" si="2940"/>
        <v>2330</v>
      </c>
      <c r="O857" s="30">
        <f t="shared" si="2941"/>
        <v>2330</v>
      </c>
      <c r="P857" s="30">
        <f t="shared" si="2948"/>
        <v>0</v>
      </c>
      <c r="Q857" s="30">
        <f t="shared" si="2949"/>
        <v>0</v>
      </c>
      <c r="R857" s="30">
        <f t="shared" si="2950"/>
        <v>0</v>
      </c>
      <c r="S857" s="30">
        <f t="shared" si="2951"/>
        <v>0</v>
      </c>
      <c r="T857" s="30">
        <f t="shared" si="2952"/>
        <v>0</v>
      </c>
      <c r="U857" s="30">
        <f t="shared" si="2953"/>
        <v>0</v>
      </c>
      <c r="V857" s="30">
        <f t="shared" si="2954"/>
        <v>0</v>
      </c>
      <c r="W857" s="30">
        <f t="shared" si="2955"/>
        <v>0</v>
      </c>
      <c r="X857" s="30">
        <f t="shared" si="2956"/>
        <v>0</v>
      </c>
      <c r="Y857" s="30">
        <f t="shared" si="2957"/>
        <v>0</v>
      </c>
      <c r="Z857" s="30">
        <f t="shared" si="2958"/>
        <v>0</v>
      </c>
      <c r="AA857" s="30">
        <f t="shared" si="2959"/>
        <v>0</v>
      </c>
      <c r="AB857" s="30">
        <f t="shared" si="2960"/>
        <v>0</v>
      </c>
      <c r="AC857" s="30">
        <f t="shared" si="2890"/>
        <v>2330</v>
      </c>
      <c r="AD857" s="30">
        <f t="shared" si="2891"/>
        <v>2330</v>
      </c>
      <c r="AE857" s="30">
        <f t="shared" si="2892"/>
        <v>2330</v>
      </c>
      <c r="AF857" s="30">
        <f t="shared" si="2961"/>
        <v>0</v>
      </c>
      <c r="AG857" s="30">
        <f t="shared" si="2893"/>
        <v>2330</v>
      </c>
      <c r="AH857" s="30">
        <f t="shared" si="2894"/>
        <v>2330</v>
      </c>
      <c r="AI857" s="30">
        <f t="shared" si="2895"/>
        <v>2330</v>
      </c>
      <c r="AJ857" s="30">
        <f t="shared" si="2962"/>
        <v>0</v>
      </c>
      <c r="AK857" s="30">
        <f t="shared" si="2963"/>
        <v>0</v>
      </c>
      <c r="AL857" s="30">
        <f t="shared" si="2964"/>
        <v>-17.902999999999999</v>
      </c>
      <c r="AM857" s="30">
        <f t="shared" si="2965"/>
        <v>0</v>
      </c>
      <c r="AN857" s="30">
        <f t="shared" si="2966"/>
        <v>0</v>
      </c>
      <c r="AO857" s="30">
        <f t="shared" si="2967"/>
        <v>0</v>
      </c>
      <c r="AP857" s="30">
        <f t="shared" si="2968"/>
        <v>0</v>
      </c>
      <c r="AQ857" s="30">
        <f t="shared" si="2969"/>
        <v>0</v>
      </c>
      <c r="AR857" s="30">
        <f t="shared" si="2970"/>
        <v>0</v>
      </c>
      <c r="AS857" s="30">
        <f t="shared" si="2841"/>
        <v>2312.0970000000002</v>
      </c>
      <c r="AT857" s="30">
        <f t="shared" si="2842"/>
        <v>2330</v>
      </c>
      <c r="AU857" s="30">
        <f t="shared" si="2843"/>
        <v>2330</v>
      </c>
      <c r="AV857" s="30">
        <f t="shared" si="2971"/>
        <v>0</v>
      </c>
      <c r="AW857" s="30">
        <f t="shared" si="2972"/>
        <v>0</v>
      </c>
      <c r="AX857" s="30">
        <f t="shared" si="2973"/>
        <v>0</v>
      </c>
      <c r="AY857" s="30">
        <f t="shared" si="2844"/>
        <v>2312.0970000000002</v>
      </c>
      <c r="AZ857" s="30">
        <f t="shared" si="2845"/>
        <v>2330</v>
      </c>
      <c r="BA857" s="30">
        <f t="shared" si="2846"/>
        <v>2330</v>
      </c>
      <c r="BB857" s="30">
        <f t="shared" si="2974"/>
        <v>0</v>
      </c>
      <c r="BC857" s="30">
        <f t="shared" si="2975"/>
        <v>0</v>
      </c>
      <c r="BD857" s="30">
        <f t="shared" si="2985"/>
        <v>0</v>
      </c>
      <c r="BE857" s="30">
        <f t="shared" si="2986"/>
        <v>0</v>
      </c>
      <c r="BF857" s="30">
        <f t="shared" si="2987"/>
        <v>0</v>
      </c>
      <c r="BG857" s="30">
        <f t="shared" si="2988"/>
        <v>0</v>
      </c>
      <c r="BH857" s="30">
        <f t="shared" si="2989"/>
        <v>0</v>
      </c>
      <c r="BI857" s="30">
        <f t="shared" si="2990"/>
        <v>0</v>
      </c>
      <c r="BJ857" s="30">
        <f t="shared" si="2991"/>
        <v>0</v>
      </c>
      <c r="BK857" s="30">
        <f t="shared" si="2992"/>
        <v>0</v>
      </c>
      <c r="BL857" s="30">
        <f t="shared" si="2838"/>
        <v>2312.0970000000002</v>
      </c>
      <c r="BM857" s="30">
        <f t="shared" si="2839"/>
        <v>2330</v>
      </c>
      <c r="BN857" s="30">
        <f t="shared" si="2840"/>
        <v>2330</v>
      </c>
      <c r="BO857" s="30">
        <f t="shared" si="2993"/>
        <v>0</v>
      </c>
      <c r="BP857" s="31"/>
      <c r="BQ857" s="1"/>
      <c r="BR857" s="1"/>
      <c r="BS857" s="1"/>
      <c r="BT857" s="1"/>
      <c r="BU857" s="1"/>
      <c r="BV857" s="1"/>
      <c r="BW857" s="1"/>
      <c r="BX857" s="1"/>
      <c r="BY857" s="1"/>
    </row>
    <row r="858" ht="47.25">
      <c r="A858" s="28" t="s">
        <v>491</v>
      </c>
      <c r="B858" s="28" t="s">
        <v>86</v>
      </c>
      <c r="C858" s="28" t="s">
        <v>26</v>
      </c>
      <c r="D858" s="28" t="s">
        <v>420</v>
      </c>
      <c r="E858" s="35"/>
      <c r="F858" s="29" t="s">
        <v>421</v>
      </c>
      <c r="G858" s="30">
        <f t="shared" si="2942"/>
        <v>2330</v>
      </c>
      <c r="H858" s="30">
        <f t="shared" si="2943"/>
        <v>2330</v>
      </c>
      <c r="I858" s="30">
        <f t="shared" si="2944"/>
        <v>2330</v>
      </c>
      <c r="J858" s="30">
        <f t="shared" si="2945"/>
        <v>0</v>
      </c>
      <c r="K858" s="30">
        <f t="shared" si="2946"/>
        <v>0</v>
      </c>
      <c r="L858" s="30">
        <f t="shared" si="2947"/>
        <v>0</v>
      </c>
      <c r="M858" s="30">
        <f t="shared" si="2939"/>
        <v>2330</v>
      </c>
      <c r="N858" s="30">
        <f t="shared" si="2940"/>
        <v>2330</v>
      </c>
      <c r="O858" s="30">
        <f t="shared" si="2941"/>
        <v>2330</v>
      </c>
      <c r="P858" s="30">
        <f t="shared" si="2948"/>
        <v>0</v>
      </c>
      <c r="Q858" s="30">
        <f t="shared" si="2949"/>
        <v>0</v>
      </c>
      <c r="R858" s="30">
        <f t="shared" si="2950"/>
        <v>0</v>
      </c>
      <c r="S858" s="30">
        <f t="shared" si="2951"/>
        <v>0</v>
      </c>
      <c r="T858" s="30">
        <f t="shared" si="2952"/>
        <v>0</v>
      </c>
      <c r="U858" s="30">
        <f t="shared" si="2953"/>
        <v>0</v>
      </c>
      <c r="V858" s="30">
        <f t="shared" si="2954"/>
        <v>0</v>
      </c>
      <c r="W858" s="30">
        <f t="shared" si="2955"/>
        <v>0</v>
      </c>
      <c r="X858" s="30">
        <f t="shared" si="2956"/>
        <v>0</v>
      </c>
      <c r="Y858" s="30">
        <f t="shared" si="2957"/>
        <v>0</v>
      </c>
      <c r="Z858" s="30">
        <f t="shared" si="2958"/>
        <v>0</v>
      </c>
      <c r="AA858" s="30">
        <f t="shared" si="2959"/>
        <v>0</v>
      </c>
      <c r="AB858" s="30">
        <f t="shared" si="2960"/>
        <v>0</v>
      </c>
      <c r="AC858" s="30">
        <f t="shared" si="2890"/>
        <v>2330</v>
      </c>
      <c r="AD858" s="30">
        <f t="shared" si="2891"/>
        <v>2330</v>
      </c>
      <c r="AE858" s="30">
        <f t="shared" si="2892"/>
        <v>2330</v>
      </c>
      <c r="AF858" s="30">
        <f t="shared" si="2961"/>
        <v>0</v>
      </c>
      <c r="AG858" s="30">
        <f t="shared" si="2893"/>
        <v>2330</v>
      </c>
      <c r="AH858" s="30">
        <f t="shared" si="2894"/>
        <v>2330</v>
      </c>
      <c r="AI858" s="30">
        <f t="shared" si="2895"/>
        <v>2330</v>
      </c>
      <c r="AJ858" s="30">
        <f t="shared" si="2962"/>
        <v>0</v>
      </c>
      <c r="AK858" s="30">
        <f t="shared" si="2963"/>
        <v>0</v>
      </c>
      <c r="AL858" s="30">
        <f t="shared" si="2964"/>
        <v>-17.902999999999999</v>
      </c>
      <c r="AM858" s="30">
        <f t="shared" si="2965"/>
        <v>0</v>
      </c>
      <c r="AN858" s="30">
        <f t="shared" si="2966"/>
        <v>0</v>
      </c>
      <c r="AO858" s="30">
        <f t="shared" si="2967"/>
        <v>0</v>
      </c>
      <c r="AP858" s="30">
        <f t="shared" si="2968"/>
        <v>0</v>
      </c>
      <c r="AQ858" s="30">
        <f t="shared" si="2969"/>
        <v>0</v>
      </c>
      <c r="AR858" s="30">
        <f t="shared" si="2970"/>
        <v>0</v>
      </c>
      <c r="AS858" s="30">
        <f t="shared" si="2841"/>
        <v>2312.0970000000002</v>
      </c>
      <c r="AT858" s="30">
        <f t="shared" si="2842"/>
        <v>2330</v>
      </c>
      <c r="AU858" s="30">
        <f t="shared" si="2843"/>
        <v>2330</v>
      </c>
      <c r="AV858" s="30">
        <f t="shared" si="2971"/>
        <v>0</v>
      </c>
      <c r="AW858" s="30">
        <f t="shared" si="2972"/>
        <v>0</v>
      </c>
      <c r="AX858" s="30">
        <f t="shared" si="2973"/>
        <v>0</v>
      </c>
      <c r="AY858" s="30">
        <f t="shared" si="2844"/>
        <v>2312.0970000000002</v>
      </c>
      <c r="AZ858" s="30">
        <f t="shared" si="2845"/>
        <v>2330</v>
      </c>
      <c r="BA858" s="30">
        <f t="shared" si="2846"/>
        <v>2330</v>
      </c>
      <c r="BB858" s="30">
        <f t="shared" si="2974"/>
        <v>0</v>
      </c>
      <c r="BC858" s="30">
        <f t="shared" si="2975"/>
        <v>0</v>
      </c>
      <c r="BD858" s="30">
        <f t="shared" si="2985"/>
        <v>0</v>
      </c>
      <c r="BE858" s="30">
        <f t="shared" si="2986"/>
        <v>0</v>
      </c>
      <c r="BF858" s="30">
        <f t="shared" si="2987"/>
        <v>0</v>
      </c>
      <c r="BG858" s="30">
        <f t="shared" si="2988"/>
        <v>0</v>
      </c>
      <c r="BH858" s="30">
        <f t="shared" si="2989"/>
        <v>0</v>
      </c>
      <c r="BI858" s="30">
        <f t="shared" si="2990"/>
        <v>0</v>
      </c>
      <c r="BJ858" s="30">
        <f t="shared" si="2991"/>
        <v>0</v>
      </c>
      <c r="BK858" s="30">
        <f t="shared" si="2992"/>
        <v>0</v>
      </c>
      <c r="BL858" s="30">
        <f t="shared" si="2838"/>
        <v>2312.0970000000002</v>
      </c>
      <c r="BM858" s="30">
        <f t="shared" si="2839"/>
        <v>2330</v>
      </c>
      <c r="BN858" s="30">
        <f t="shared" si="2840"/>
        <v>2330</v>
      </c>
      <c r="BO858" s="30">
        <f t="shared" si="2993"/>
        <v>0</v>
      </c>
      <c r="BP858" s="31"/>
      <c r="BQ858" s="1"/>
      <c r="BR858" s="1"/>
      <c r="BS858" s="1"/>
      <c r="BT858" s="1"/>
      <c r="BU858" s="1"/>
      <c r="BV858" s="1"/>
      <c r="BW858" s="1"/>
      <c r="BX858" s="1"/>
      <c r="BY858" s="1"/>
    </row>
    <row r="859" ht="47.25">
      <c r="A859" s="28" t="s">
        <v>491</v>
      </c>
      <c r="B859" s="28" t="s">
        <v>86</v>
      </c>
      <c r="C859" s="28" t="s">
        <v>26</v>
      </c>
      <c r="D859" s="28" t="s">
        <v>489</v>
      </c>
      <c r="E859" s="35"/>
      <c r="F859" s="29" t="s">
        <v>490</v>
      </c>
      <c r="G859" s="30">
        <f t="shared" si="2942"/>
        <v>2330</v>
      </c>
      <c r="H859" s="30">
        <f t="shared" si="2943"/>
        <v>2330</v>
      </c>
      <c r="I859" s="30">
        <f t="shared" si="2944"/>
        <v>2330</v>
      </c>
      <c r="J859" s="30">
        <f t="shared" si="2945"/>
        <v>0</v>
      </c>
      <c r="K859" s="30">
        <f t="shared" si="2946"/>
        <v>0</v>
      </c>
      <c r="L859" s="30">
        <f t="shared" si="2947"/>
        <v>0</v>
      </c>
      <c r="M859" s="30">
        <f t="shared" si="2939"/>
        <v>2330</v>
      </c>
      <c r="N859" s="30">
        <f t="shared" si="2940"/>
        <v>2330</v>
      </c>
      <c r="O859" s="30">
        <f t="shared" si="2941"/>
        <v>2330</v>
      </c>
      <c r="P859" s="30">
        <f t="shared" si="2948"/>
        <v>0</v>
      </c>
      <c r="Q859" s="30">
        <f t="shared" si="2949"/>
        <v>0</v>
      </c>
      <c r="R859" s="30">
        <f t="shared" si="2950"/>
        <v>0</v>
      </c>
      <c r="S859" s="30">
        <f t="shared" si="2951"/>
        <v>0</v>
      </c>
      <c r="T859" s="30">
        <f t="shared" si="2952"/>
        <v>0</v>
      </c>
      <c r="U859" s="30">
        <f t="shared" si="2953"/>
        <v>0</v>
      </c>
      <c r="V859" s="30">
        <f t="shared" si="2954"/>
        <v>0</v>
      </c>
      <c r="W859" s="30">
        <f t="shared" si="2955"/>
        <v>0</v>
      </c>
      <c r="X859" s="30">
        <f t="shared" si="2956"/>
        <v>0</v>
      </c>
      <c r="Y859" s="30">
        <f t="shared" si="2957"/>
        <v>0</v>
      </c>
      <c r="Z859" s="30">
        <f t="shared" si="2958"/>
        <v>0</v>
      </c>
      <c r="AA859" s="30">
        <f t="shared" si="2959"/>
        <v>0</v>
      </c>
      <c r="AB859" s="30">
        <f t="shared" si="2960"/>
        <v>0</v>
      </c>
      <c r="AC859" s="30">
        <f t="shared" si="2890"/>
        <v>2330</v>
      </c>
      <c r="AD859" s="30">
        <f t="shared" si="2891"/>
        <v>2330</v>
      </c>
      <c r="AE859" s="30">
        <f t="shared" si="2892"/>
        <v>2330</v>
      </c>
      <c r="AF859" s="30">
        <f t="shared" si="2961"/>
        <v>0</v>
      </c>
      <c r="AG859" s="30">
        <f t="shared" si="2893"/>
        <v>2330</v>
      </c>
      <c r="AH859" s="30">
        <f t="shared" si="2894"/>
        <v>2330</v>
      </c>
      <c r="AI859" s="30">
        <f t="shared" si="2895"/>
        <v>2330</v>
      </c>
      <c r="AJ859" s="30">
        <f t="shared" si="2962"/>
        <v>0</v>
      </c>
      <c r="AK859" s="30">
        <f t="shared" si="2963"/>
        <v>0</v>
      </c>
      <c r="AL859" s="30">
        <f t="shared" si="2964"/>
        <v>-17.902999999999999</v>
      </c>
      <c r="AM859" s="30">
        <f t="shared" si="2965"/>
        <v>0</v>
      </c>
      <c r="AN859" s="30">
        <f t="shared" si="2966"/>
        <v>0</v>
      </c>
      <c r="AO859" s="30">
        <f t="shared" si="2967"/>
        <v>0</v>
      </c>
      <c r="AP859" s="30">
        <f t="shared" si="2968"/>
        <v>0</v>
      </c>
      <c r="AQ859" s="30">
        <f t="shared" si="2969"/>
        <v>0</v>
      </c>
      <c r="AR859" s="30">
        <f t="shared" si="2970"/>
        <v>0</v>
      </c>
      <c r="AS859" s="30">
        <f t="shared" si="2841"/>
        <v>2312.0970000000002</v>
      </c>
      <c r="AT859" s="30">
        <f t="shared" si="2842"/>
        <v>2330</v>
      </c>
      <c r="AU859" s="30">
        <f t="shared" si="2843"/>
        <v>2330</v>
      </c>
      <c r="AV859" s="30">
        <f t="shared" si="2971"/>
        <v>0</v>
      </c>
      <c r="AW859" s="30">
        <f t="shared" si="2972"/>
        <v>0</v>
      </c>
      <c r="AX859" s="30">
        <f t="shared" si="2973"/>
        <v>0</v>
      </c>
      <c r="AY859" s="30">
        <f t="shared" si="2844"/>
        <v>2312.0970000000002</v>
      </c>
      <c r="AZ859" s="30">
        <f t="shared" si="2845"/>
        <v>2330</v>
      </c>
      <c r="BA859" s="30">
        <f t="shared" si="2846"/>
        <v>2330</v>
      </c>
      <c r="BB859" s="30">
        <f t="shared" si="2974"/>
        <v>0</v>
      </c>
      <c r="BC859" s="30">
        <f t="shared" si="2975"/>
        <v>0</v>
      </c>
      <c r="BD859" s="30">
        <f t="shared" si="2985"/>
        <v>0</v>
      </c>
      <c r="BE859" s="30">
        <f t="shared" si="2986"/>
        <v>0</v>
      </c>
      <c r="BF859" s="30">
        <f t="shared" si="2987"/>
        <v>0</v>
      </c>
      <c r="BG859" s="30">
        <f t="shared" si="2988"/>
        <v>0</v>
      </c>
      <c r="BH859" s="30">
        <f t="shared" si="2989"/>
        <v>0</v>
      </c>
      <c r="BI859" s="30">
        <f t="shared" si="2990"/>
        <v>0</v>
      </c>
      <c r="BJ859" s="30">
        <f t="shared" si="2991"/>
        <v>0</v>
      </c>
      <c r="BK859" s="30">
        <f t="shared" si="2992"/>
        <v>0</v>
      </c>
      <c r="BL859" s="30">
        <f t="shared" si="2838"/>
        <v>2312.0970000000002</v>
      </c>
      <c r="BM859" s="30">
        <f t="shared" si="2839"/>
        <v>2330</v>
      </c>
      <c r="BN859" s="30">
        <f t="shared" si="2840"/>
        <v>2330</v>
      </c>
      <c r="BO859" s="30">
        <f t="shared" si="2993"/>
        <v>0</v>
      </c>
      <c r="BP859" s="31"/>
      <c r="BQ859" s="1"/>
      <c r="BR859" s="1"/>
      <c r="BS859" s="1"/>
      <c r="BT859" s="1"/>
      <c r="BU859" s="1"/>
      <c r="BV859" s="1"/>
      <c r="BW859" s="1"/>
      <c r="BX859" s="1"/>
      <c r="BY859" s="1"/>
    </row>
    <row r="860" ht="31.5">
      <c r="A860" s="28" t="s">
        <v>491</v>
      </c>
      <c r="B860" s="28" t="s">
        <v>86</v>
      </c>
      <c r="C860" s="28" t="s">
        <v>26</v>
      </c>
      <c r="D860" s="28" t="s">
        <v>489</v>
      </c>
      <c r="E860" s="28" t="s">
        <v>38</v>
      </c>
      <c r="F860" s="29" t="s">
        <v>39</v>
      </c>
      <c r="G860" s="30">
        <v>2330</v>
      </c>
      <c r="H860" s="30">
        <v>2330</v>
      </c>
      <c r="I860" s="30">
        <v>2330</v>
      </c>
      <c r="J860" s="30"/>
      <c r="K860" s="30"/>
      <c r="L860" s="30"/>
      <c r="M860" s="30">
        <f t="shared" si="2939"/>
        <v>2330</v>
      </c>
      <c r="N860" s="30">
        <f t="shared" si="2940"/>
        <v>2330</v>
      </c>
      <c r="O860" s="30">
        <f t="shared" si="2941"/>
        <v>2330</v>
      </c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>
        <f t="shared" si="2890"/>
        <v>2330</v>
      </c>
      <c r="AD860" s="30">
        <f t="shared" si="2891"/>
        <v>2330</v>
      </c>
      <c r="AE860" s="30">
        <f t="shared" si="2892"/>
        <v>2330</v>
      </c>
      <c r="AF860" s="30"/>
      <c r="AG860" s="30">
        <f t="shared" si="2893"/>
        <v>2330</v>
      </c>
      <c r="AH860" s="30">
        <f t="shared" si="2894"/>
        <v>2330</v>
      </c>
      <c r="AI860" s="30">
        <f t="shared" si="2895"/>
        <v>2330</v>
      </c>
      <c r="AJ860" s="30"/>
      <c r="AK860" s="30"/>
      <c r="AL860" s="30">
        <v>-17.902999999999999</v>
      </c>
      <c r="AM860" s="30"/>
      <c r="AN860" s="30"/>
      <c r="AO860" s="30"/>
      <c r="AP860" s="30"/>
      <c r="AQ860" s="30"/>
      <c r="AR860" s="30"/>
      <c r="AS860" s="30">
        <f t="shared" si="2841"/>
        <v>2312.0970000000002</v>
      </c>
      <c r="AT860" s="30">
        <f t="shared" si="2842"/>
        <v>2330</v>
      </c>
      <c r="AU860" s="30">
        <f t="shared" si="2843"/>
        <v>2330</v>
      </c>
      <c r="AV860" s="30"/>
      <c r="AW860" s="30"/>
      <c r="AX860" s="30"/>
      <c r="AY860" s="30">
        <f t="shared" si="2844"/>
        <v>2312.0970000000002</v>
      </c>
      <c r="AZ860" s="30">
        <f t="shared" si="2845"/>
        <v>2330</v>
      </c>
      <c r="BA860" s="30">
        <f t="shared" si="2846"/>
        <v>2330</v>
      </c>
      <c r="BB860" s="30"/>
      <c r="BC860" s="30"/>
      <c r="BD860" s="30"/>
      <c r="BE860" s="30"/>
      <c r="BF860" s="30"/>
      <c r="BG860" s="30"/>
      <c r="BH860" s="30"/>
      <c r="BI860" s="30"/>
      <c r="BJ860" s="30"/>
      <c r="BK860" s="30"/>
      <c r="BL860" s="30">
        <f t="shared" si="2838"/>
        <v>2312.0970000000002</v>
      </c>
      <c r="BM860" s="30">
        <f t="shared" si="2839"/>
        <v>2330</v>
      </c>
      <c r="BN860" s="30">
        <f t="shared" si="2840"/>
        <v>2330</v>
      </c>
      <c r="BO860" s="30"/>
      <c r="BP860" s="31"/>
      <c r="BQ860" s="1"/>
      <c r="BR860" s="1"/>
      <c r="BS860" s="1"/>
      <c r="BT860" s="1"/>
      <c r="BU860" s="1"/>
      <c r="BV860" s="1"/>
      <c r="BW860" s="1"/>
      <c r="BX860" s="1"/>
      <c r="BY860" s="1"/>
    </row>
    <row r="861" s="18" customFormat="1" ht="31.5">
      <c r="A861" s="19" t="s">
        <v>500</v>
      </c>
      <c r="B861" s="19"/>
      <c r="C861" s="19"/>
      <c r="D861" s="19"/>
      <c r="E861" s="19"/>
      <c r="F861" s="20" t="s">
        <v>501</v>
      </c>
      <c r="G861" s="21">
        <f>G862+G914+G970+G982+G933+G894+G989+G963</f>
        <v>231262.10000000001</v>
      </c>
      <c r="H861" s="21">
        <f>H862+H914+H970+H982+H933+H894+H989+H963</f>
        <v>220323.20000000001</v>
      </c>
      <c r="I861" s="21">
        <f>I862+I914+I970+I982+I933+I894+I989+I963</f>
        <v>221347.60000000001</v>
      </c>
      <c r="J861" s="21">
        <f>J862+J914+J970+J982+J933+J894+J989+J963</f>
        <v>1029.1999999999998</v>
      </c>
      <c r="K861" s="21">
        <f>K862+K914+K970+K982+K933+K894+K989+K963</f>
        <v>1029.1999999999998</v>
      </c>
      <c r="L861" s="21">
        <f>L862+L914+L970+L982+L933+L894+L989+L963</f>
        <v>297</v>
      </c>
      <c r="M861" s="21">
        <f t="shared" si="2939"/>
        <v>232291.30000000002</v>
      </c>
      <c r="N861" s="21">
        <f t="shared" si="2940"/>
        <v>221352.40000000002</v>
      </c>
      <c r="O861" s="21">
        <f t="shared" si="2941"/>
        <v>221644.60000000001</v>
      </c>
      <c r="P861" s="21">
        <f>P862+P914+P970+P982+P933+P894+P989+P963</f>
        <v>0</v>
      </c>
      <c r="Q861" s="21">
        <f>Q862+Q914+Q970+Q982+Q933+Q894+Q989+Q963</f>
        <v>0</v>
      </c>
      <c r="R861" s="21">
        <f>R862+R914+R970+R982+R933+R894+R989+R963</f>
        <v>12027.220000000001</v>
      </c>
      <c r="S861" s="21">
        <f>S862+S914+S970+S982+S933+S894+S989+S963</f>
        <v>0</v>
      </c>
      <c r="T861" s="21">
        <f>T862+T914+T970+T982+T933+T894+T989+T963</f>
        <v>0</v>
      </c>
      <c r="U861" s="21">
        <f>U862+U914+U970+U982+U933+U894+U989+U963</f>
        <v>0</v>
      </c>
      <c r="V861" s="21">
        <f>V862+V914+V970+V982+V933+V894+V989+V963</f>
        <v>20517.136999999999</v>
      </c>
      <c r="W861" s="21">
        <f>W862+W914+W970+W982+W933+W894+W989+W963</f>
        <v>0</v>
      </c>
      <c r="X861" s="21">
        <f>X862+X914+X970+X982+X933+X894+X989+X963</f>
        <v>0</v>
      </c>
      <c r="Y861" s="21">
        <f>Y862+Y914+Y970+Y982+Y933+Y894+Y989+Y963</f>
        <v>0</v>
      </c>
      <c r="Z861" s="21">
        <f>Z862+Z914+Z970+Z982+Z933+Z894+Z989+Z963</f>
        <v>2347.3000000000002</v>
      </c>
      <c r="AA861" s="21">
        <f>AA862+AA914+AA970+AA982+AA933+AA894+AA989+AA963</f>
        <v>0</v>
      </c>
      <c r="AB861" s="21">
        <f>AB862+AB914+AB970+AB982+AB933+AB894+AB989+AB963</f>
        <v>0</v>
      </c>
      <c r="AC861" s="21">
        <f t="shared" si="2890"/>
        <v>244318.52000000002</v>
      </c>
      <c r="AD861" s="21">
        <f t="shared" si="2891"/>
        <v>241869.53700000001</v>
      </c>
      <c r="AE861" s="21">
        <f t="shared" si="2892"/>
        <v>223991.89999999999</v>
      </c>
      <c r="AF861" s="21">
        <f>AF862+AF914+AF970+AF982+AF933+AF894+AF989+AF963</f>
        <v>0</v>
      </c>
      <c r="AG861" s="21">
        <f t="shared" si="2893"/>
        <v>244318.52000000002</v>
      </c>
      <c r="AH861" s="21">
        <f t="shared" si="2894"/>
        <v>241869.53700000001</v>
      </c>
      <c r="AI861" s="21">
        <f t="shared" si="2895"/>
        <v>223991.89999999999</v>
      </c>
      <c r="AJ861" s="21">
        <f>AJ862+AJ914+AJ970+AJ982+AJ933+AJ894+AJ989+AJ963</f>
        <v>0</v>
      </c>
      <c r="AK861" s="21">
        <f>AK862+AK914+AK970+AK982+AK933+AK894+AK989+AK963</f>
        <v>0</v>
      </c>
      <c r="AL861" s="21">
        <f>AL862+AL914+AL970+AL982+AL933+AL894+AL989+AL963</f>
        <v>-3187.241</v>
      </c>
      <c r="AM861" s="21">
        <f>AM862+AM914+AM970+AM982+AM933+AM894+AM989+AM963</f>
        <v>0</v>
      </c>
      <c r="AN861" s="21">
        <f>AN862+AN914+AN970+AN982+AN933+AN894+AN989+AN963</f>
        <v>0</v>
      </c>
      <c r="AO861" s="21">
        <f>AO862+AO914+AO970+AO982+AO933+AO894+AO989+AO963</f>
        <v>0</v>
      </c>
      <c r="AP861" s="21">
        <f>AP862+AP914+AP970+AP982+AP933+AP894+AP989+AP963</f>
        <v>0</v>
      </c>
      <c r="AQ861" s="21">
        <f>AQ862+AQ914+AQ970+AQ982+AQ933+AQ894+AQ989+AQ963</f>
        <v>0</v>
      </c>
      <c r="AR861" s="21">
        <f>AR862+AR914+AR970+AR982+AR933+AR894+AR989+AR963</f>
        <v>0</v>
      </c>
      <c r="AS861" s="21">
        <f t="shared" si="2841"/>
        <v>241131.27900000001</v>
      </c>
      <c r="AT861" s="21">
        <f t="shared" si="2842"/>
        <v>241869.53700000001</v>
      </c>
      <c r="AU861" s="21">
        <f t="shared" si="2843"/>
        <v>223991.89999999999</v>
      </c>
      <c r="AV861" s="21">
        <f>AV862+AV914+AV970+AV982+AV933+AV894+AV989+AV963</f>
        <v>0</v>
      </c>
      <c r="AW861" s="21">
        <f>AW862+AW914+AW970+AW982+AW933+AW894+AW989+AW963</f>
        <v>0</v>
      </c>
      <c r="AX861" s="21">
        <f>AX862+AX914+AX970+AX982+AX933+AX894+AX989+AX963</f>
        <v>0</v>
      </c>
      <c r="AY861" s="21">
        <f t="shared" si="2844"/>
        <v>241131.27900000001</v>
      </c>
      <c r="AZ861" s="21">
        <f t="shared" si="2845"/>
        <v>241869.53700000001</v>
      </c>
      <c r="BA861" s="21">
        <f t="shared" si="2846"/>
        <v>223991.89999999999</v>
      </c>
      <c r="BB861" s="21">
        <f>BB862+BB914+BB970+BB982+BB933+BB894+BB989+BB963</f>
        <v>0</v>
      </c>
      <c r="BC861" s="21">
        <f>BC862+BC914+BC970+BC982+BC933+BC894+BC989+BC963</f>
        <v>0</v>
      </c>
      <c r="BD861" s="21">
        <f>BD862+BD914+BD970+BD982+BD933+BD894+BD989+BD963</f>
        <v>-136.02599999999995</v>
      </c>
      <c r="BE861" s="21">
        <f>BE862+BE914+BE970+BE982+BE933+BE894+BE989+BE963</f>
        <v>0</v>
      </c>
      <c r="BF861" s="21">
        <f>BF862+BF914+BF970+BF982+BF933+BF894+BF989+BF963</f>
        <v>0</v>
      </c>
      <c r="BG861" s="21">
        <f>BG862+BG914+BG970+BG982+BG933+BG894+BG989+BG963</f>
        <v>0</v>
      </c>
      <c r="BH861" s="21">
        <f>BH862+BH914+BH970+BH982+BH933+BH894+BH989+BH963</f>
        <v>0</v>
      </c>
      <c r="BI861" s="21">
        <f>BI862+BI914+BI970+BI982+BI933+BI894+BI989+BI963</f>
        <v>0</v>
      </c>
      <c r="BJ861" s="21">
        <f>BJ862+BJ914+BJ970+BJ982+BJ933+BJ894+BJ989+BJ963</f>
        <v>0</v>
      </c>
      <c r="BK861" s="21">
        <f>BK862+BK914+BK970+BK982+BK933+BK894+BK989+BK963</f>
        <v>0</v>
      </c>
      <c r="BL861" s="21">
        <f t="shared" si="2838"/>
        <v>240995.253</v>
      </c>
      <c r="BM861" s="21">
        <f t="shared" si="2839"/>
        <v>241869.53700000001</v>
      </c>
      <c r="BN861" s="21">
        <f t="shared" si="2840"/>
        <v>223991.89999999999</v>
      </c>
      <c r="BO861" s="21">
        <f>BO862+BO914+BO970+BO982+BO933+BO894+BO989+BO963</f>
        <v>0</v>
      </c>
      <c r="BP861" s="22"/>
      <c r="BQ861" s="18"/>
      <c r="BR861" s="18"/>
      <c r="BS861" s="18"/>
      <c r="BT861" s="18"/>
      <c r="BU861" s="18"/>
      <c r="BV861" s="18"/>
      <c r="BW861" s="18"/>
      <c r="BX861" s="18"/>
      <c r="BY861" s="18"/>
    </row>
    <row r="862" s="18" customFormat="1">
      <c r="A862" s="19" t="s">
        <v>500</v>
      </c>
      <c r="B862" s="19" t="s">
        <v>26</v>
      </c>
      <c r="C862" s="19"/>
      <c r="D862" s="19"/>
      <c r="E862" s="19"/>
      <c r="F862" s="20" t="s">
        <v>27</v>
      </c>
      <c r="G862" s="21">
        <f>G875+G863</f>
        <v>127771.60000000001</v>
      </c>
      <c r="H862" s="21">
        <f>H875+H863</f>
        <v>130510.5</v>
      </c>
      <c r="I862" s="21">
        <f>I875+I863</f>
        <v>130877</v>
      </c>
      <c r="J862" s="21">
        <f>J875+J863</f>
        <v>0</v>
      </c>
      <c r="K862" s="21">
        <f>K875+K863</f>
        <v>0</v>
      </c>
      <c r="L862" s="21">
        <f>L875+L863</f>
        <v>0</v>
      </c>
      <c r="M862" s="21">
        <f t="shared" si="2939"/>
        <v>127771.60000000001</v>
      </c>
      <c r="N862" s="21">
        <f t="shared" si="2940"/>
        <v>130510.5</v>
      </c>
      <c r="O862" s="21">
        <f t="shared" si="2941"/>
        <v>130877</v>
      </c>
      <c r="P862" s="21">
        <f>P875+P863</f>
        <v>0</v>
      </c>
      <c r="Q862" s="21">
        <f>Q875+Q863</f>
        <v>0</v>
      </c>
      <c r="R862" s="21">
        <f>R875+R863</f>
        <v>0</v>
      </c>
      <c r="S862" s="21">
        <f>S875+S863</f>
        <v>0</v>
      </c>
      <c r="T862" s="21">
        <f>T875+T863</f>
        <v>0</v>
      </c>
      <c r="U862" s="21">
        <f>U875+U863</f>
        <v>0</v>
      </c>
      <c r="V862" s="21">
        <f>V875+V863</f>
        <v>0</v>
      </c>
      <c r="W862" s="21">
        <f>W875+W863</f>
        <v>0</v>
      </c>
      <c r="X862" s="21">
        <f>X875+X863</f>
        <v>0</v>
      </c>
      <c r="Y862" s="21">
        <f>Y875+Y863</f>
        <v>0</v>
      </c>
      <c r="Z862" s="21">
        <f>Z875+Z863</f>
        <v>0</v>
      </c>
      <c r="AA862" s="21">
        <f>AA875+AA863</f>
        <v>0</v>
      </c>
      <c r="AB862" s="21">
        <f>AB875+AB863</f>
        <v>0</v>
      </c>
      <c r="AC862" s="21">
        <f t="shared" si="2890"/>
        <v>127771.60000000001</v>
      </c>
      <c r="AD862" s="21">
        <f t="shared" si="2891"/>
        <v>130510.5</v>
      </c>
      <c r="AE862" s="21">
        <f t="shared" si="2892"/>
        <v>130877</v>
      </c>
      <c r="AF862" s="21">
        <f>AF875+AF863</f>
        <v>0</v>
      </c>
      <c r="AG862" s="21">
        <f t="shared" si="2893"/>
        <v>127771.60000000001</v>
      </c>
      <c r="AH862" s="21">
        <f t="shared" si="2894"/>
        <v>130510.5</v>
      </c>
      <c r="AI862" s="21">
        <f t="shared" si="2895"/>
        <v>130877</v>
      </c>
      <c r="AJ862" s="21">
        <f>AJ875+AJ863</f>
        <v>0</v>
      </c>
      <c r="AK862" s="21">
        <f>AK875+AK863</f>
        <v>0</v>
      </c>
      <c r="AL862" s="21">
        <f>AL875+AL863</f>
        <v>-3139.3000000000002</v>
      </c>
      <c r="AM862" s="21">
        <f>AM875+AM863</f>
        <v>0</v>
      </c>
      <c r="AN862" s="21">
        <f>AN875+AN863</f>
        <v>0</v>
      </c>
      <c r="AO862" s="21">
        <f>AO875+AO863</f>
        <v>0</v>
      </c>
      <c r="AP862" s="21">
        <f>AP875+AP863</f>
        <v>0</v>
      </c>
      <c r="AQ862" s="21">
        <f>AQ875+AQ863</f>
        <v>0</v>
      </c>
      <c r="AR862" s="21">
        <f>AR875+AR863</f>
        <v>0</v>
      </c>
      <c r="AS862" s="21">
        <f t="shared" si="2841"/>
        <v>124632.3</v>
      </c>
      <c r="AT862" s="21">
        <f t="shared" si="2842"/>
        <v>130510.5</v>
      </c>
      <c r="AU862" s="21">
        <f t="shared" si="2843"/>
        <v>130877</v>
      </c>
      <c r="AV862" s="21">
        <f>AV875+AV863</f>
        <v>0</v>
      </c>
      <c r="AW862" s="21">
        <f>AW875+AW863</f>
        <v>0</v>
      </c>
      <c r="AX862" s="21">
        <f>AX875+AX863</f>
        <v>0</v>
      </c>
      <c r="AY862" s="21">
        <f t="shared" si="2844"/>
        <v>124632.3</v>
      </c>
      <c r="AZ862" s="21">
        <f t="shared" si="2845"/>
        <v>130510.5</v>
      </c>
      <c r="BA862" s="21">
        <f t="shared" si="2846"/>
        <v>130877</v>
      </c>
      <c r="BB862" s="21">
        <f>BB875+BB863</f>
        <v>0</v>
      </c>
      <c r="BC862" s="21">
        <f>BC875+BC863</f>
        <v>0</v>
      </c>
      <c r="BD862" s="21">
        <f>BD875+BD863</f>
        <v>0</v>
      </c>
      <c r="BE862" s="21">
        <f>BE875+BE863</f>
        <v>0</v>
      </c>
      <c r="BF862" s="21">
        <f>BF875+BF863</f>
        <v>0</v>
      </c>
      <c r="BG862" s="21">
        <f>BG875+BG863</f>
        <v>0</v>
      </c>
      <c r="BH862" s="21">
        <f>BH875+BH863</f>
        <v>0</v>
      </c>
      <c r="BI862" s="21">
        <f>BI875+BI863</f>
        <v>0</v>
      </c>
      <c r="BJ862" s="21">
        <f>BJ875+BJ863</f>
        <v>0</v>
      </c>
      <c r="BK862" s="21">
        <f>BK875+BK863</f>
        <v>0</v>
      </c>
      <c r="BL862" s="21">
        <f t="shared" si="2838"/>
        <v>124632.3</v>
      </c>
      <c r="BM862" s="21">
        <f t="shared" si="2839"/>
        <v>130510.5</v>
      </c>
      <c r="BN862" s="21">
        <f t="shared" si="2840"/>
        <v>130877</v>
      </c>
      <c r="BO862" s="21">
        <f>BO875+BO863</f>
        <v>0</v>
      </c>
      <c r="BP862" s="22"/>
      <c r="BQ862" s="18"/>
      <c r="BR862" s="18"/>
      <c r="BS862" s="18"/>
      <c r="BT862" s="18"/>
      <c r="BU862" s="18"/>
      <c r="BV862" s="18"/>
      <c r="BW862" s="18"/>
      <c r="BX862" s="18"/>
      <c r="BY862" s="18"/>
    </row>
    <row r="863" s="23" customFormat="1" ht="63">
      <c r="A863" s="24" t="s">
        <v>500</v>
      </c>
      <c r="B863" s="24" t="s">
        <v>26</v>
      </c>
      <c r="C863" s="24" t="s">
        <v>114</v>
      </c>
      <c r="D863" s="24"/>
      <c r="E863" s="24"/>
      <c r="F863" s="25" t="s">
        <v>431</v>
      </c>
      <c r="G863" s="26">
        <f>G864+G870</f>
        <v>99252.300000000003</v>
      </c>
      <c r="H863" s="26">
        <f>H864+H870</f>
        <v>101917.5</v>
      </c>
      <c r="I863" s="26">
        <f>I864+I870</f>
        <v>101917.5</v>
      </c>
      <c r="J863" s="26">
        <f>J864+J870</f>
        <v>0</v>
      </c>
      <c r="K863" s="26">
        <f>K864+K870</f>
        <v>0</v>
      </c>
      <c r="L863" s="26">
        <f>L864+L870</f>
        <v>0</v>
      </c>
      <c r="M863" s="26">
        <f t="shared" si="2939"/>
        <v>99252.300000000003</v>
      </c>
      <c r="N863" s="26">
        <f t="shared" si="2940"/>
        <v>101917.5</v>
      </c>
      <c r="O863" s="26">
        <f t="shared" si="2941"/>
        <v>101917.5</v>
      </c>
      <c r="P863" s="26">
        <f>P864+P870</f>
        <v>0</v>
      </c>
      <c r="Q863" s="26">
        <f>Q864+Q870</f>
        <v>0</v>
      </c>
      <c r="R863" s="26">
        <f>R864+R870</f>
        <v>0</v>
      </c>
      <c r="S863" s="26">
        <f>S864+S870</f>
        <v>0</v>
      </c>
      <c r="T863" s="26">
        <f>T864+T870</f>
        <v>0</v>
      </c>
      <c r="U863" s="26">
        <f>U864+U870</f>
        <v>0</v>
      </c>
      <c r="V863" s="26">
        <f>V864+V870</f>
        <v>0</v>
      </c>
      <c r="W863" s="26">
        <f>W864+W870</f>
        <v>0</v>
      </c>
      <c r="X863" s="26">
        <f>X864+X870</f>
        <v>0</v>
      </c>
      <c r="Y863" s="26">
        <f>Y864+Y870</f>
        <v>0</v>
      </c>
      <c r="Z863" s="26">
        <f>Z864+Z870</f>
        <v>0</v>
      </c>
      <c r="AA863" s="26">
        <f>AA864+AA870</f>
        <v>0</v>
      </c>
      <c r="AB863" s="26">
        <f>AB864+AB870</f>
        <v>0</v>
      </c>
      <c r="AC863" s="26">
        <f t="shared" si="2890"/>
        <v>99252.300000000003</v>
      </c>
      <c r="AD863" s="26">
        <f t="shared" si="2891"/>
        <v>101917.5</v>
      </c>
      <c r="AE863" s="26">
        <f t="shared" si="2892"/>
        <v>101917.5</v>
      </c>
      <c r="AF863" s="26">
        <f>AF864+AF870</f>
        <v>0</v>
      </c>
      <c r="AG863" s="26">
        <f t="shared" si="2893"/>
        <v>99252.300000000003</v>
      </c>
      <c r="AH863" s="26">
        <f t="shared" si="2894"/>
        <v>101917.5</v>
      </c>
      <c r="AI863" s="26">
        <f t="shared" si="2895"/>
        <v>101917.5</v>
      </c>
      <c r="AJ863" s="26">
        <f>AJ864+AJ870</f>
        <v>0</v>
      </c>
      <c r="AK863" s="26">
        <f>AK864+AK870</f>
        <v>0</v>
      </c>
      <c r="AL863" s="26">
        <f>AL864+AL870</f>
        <v>-1148.7</v>
      </c>
      <c r="AM863" s="26">
        <f>AM864+AM870</f>
        <v>0</v>
      </c>
      <c r="AN863" s="26">
        <f>AN864+AN870</f>
        <v>0</v>
      </c>
      <c r="AO863" s="26">
        <f>AO864+AO870</f>
        <v>0</v>
      </c>
      <c r="AP863" s="26">
        <f>AP864+AP870</f>
        <v>0</v>
      </c>
      <c r="AQ863" s="26">
        <f>AQ864+AQ870</f>
        <v>0</v>
      </c>
      <c r="AR863" s="26">
        <f>AR864+AR870</f>
        <v>0</v>
      </c>
      <c r="AS863" s="26">
        <f t="shared" si="2841"/>
        <v>98103.600000000006</v>
      </c>
      <c r="AT863" s="26">
        <f t="shared" si="2842"/>
        <v>101917.5</v>
      </c>
      <c r="AU863" s="26">
        <f t="shared" si="2843"/>
        <v>101917.5</v>
      </c>
      <c r="AV863" s="26">
        <f>AV864+AV870</f>
        <v>0</v>
      </c>
      <c r="AW863" s="26">
        <f>AW864+AW870</f>
        <v>0</v>
      </c>
      <c r="AX863" s="26">
        <f>AX864+AX870</f>
        <v>0</v>
      </c>
      <c r="AY863" s="26">
        <f t="shared" si="2844"/>
        <v>98103.600000000006</v>
      </c>
      <c r="AZ863" s="26">
        <f t="shared" si="2845"/>
        <v>101917.5</v>
      </c>
      <c r="BA863" s="26">
        <f t="shared" si="2846"/>
        <v>101917.5</v>
      </c>
      <c r="BB863" s="26">
        <f>BB864+BB870</f>
        <v>0</v>
      </c>
      <c r="BC863" s="26">
        <f>BC864+BC870</f>
        <v>0</v>
      </c>
      <c r="BD863" s="26">
        <f>BD864+BD870</f>
        <v>0</v>
      </c>
      <c r="BE863" s="26">
        <f>BE864+BE870</f>
        <v>0</v>
      </c>
      <c r="BF863" s="26">
        <f>BF864+BF870</f>
        <v>0</v>
      </c>
      <c r="BG863" s="26">
        <f>BG864+BG870</f>
        <v>0</v>
      </c>
      <c r="BH863" s="26">
        <f>BH864+BH870</f>
        <v>0</v>
      </c>
      <c r="BI863" s="26">
        <f>BI864+BI870</f>
        <v>0</v>
      </c>
      <c r="BJ863" s="26">
        <f>BJ864+BJ870</f>
        <v>0</v>
      </c>
      <c r="BK863" s="26">
        <f>BK864+BK870</f>
        <v>0</v>
      </c>
      <c r="BL863" s="26">
        <f t="shared" si="2838"/>
        <v>98103.600000000006</v>
      </c>
      <c r="BM863" s="26">
        <f t="shared" si="2839"/>
        <v>101917.5</v>
      </c>
      <c r="BN863" s="26">
        <f t="shared" si="2840"/>
        <v>101917.5</v>
      </c>
      <c r="BO863" s="26">
        <f>BO864+BO870</f>
        <v>0</v>
      </c>
      <c r="BP863" s="27"/>
      <c r="BQ863" s="23"/>
      <c r="BR863" s="23"/>
      <c r="BS863" s="23"/>
      <c r="BT863" s="23"/>
      <c r="BU863" s="23"/>
      <c r="BV863" s="23"/>
      <c r="BW863" s="23"/>
      <c r="BX863" s="23"/>
      <c r="BY863" s="23"/>
    </row>
    <row r="864" ht="47.25">
      <c r="A864" s="28" t="s">
        <v>500</v>
      </c>
      <c r="B864" s="28" t="s">
        <v>26</v>
      </c>
      <c r="C864" s="28" t="s">
        <v>114</v>
      </c>
      <c r="D864" s="28" t="s">
        <v>244</v>
      </c>
      <c r="E864" s="35"/>
      <c r="F864" s="29" t="s">
        <v>245</v>
      </c>
      <c r="G864" s="30">
        <f t="shared" ref="G864:G866" si="2994">G865</f>
        <v>13098.200000000001</v>
      </c>
      <c r="H864" s="30">
        <f t="shared" ref="H864:H866" si="2995">H865</f>
        <v>13454.5</v>
      </c>
      <c r="I864" s="30">
        <f t="shared" ref="I864:I866" si="2996">I865</f>
        <v>13454.5</v>
      </c>
      <c r="J864" s="30">
        <f t="shared" ref="J864:J866" si="2997">J865</f>
        <v>0</v>
      </c>
      <c r="K864" s="30">
        <f t="shared" ref="K864:K866" si="2998">K865</f>
        <v>0</v>
      </c>
      <c r="L864" s="30">
        <f t="shared" ref="L864:L866" si="2999">L865</f>
        <v>0</v>
      </c>
      <c r="M864" s="30">
        <f t="shared" si="2939"/>
        <v>13098.200000000001</v>
      </c>
      <c r="N864" s="30">
        <f t="shared" si="2940"/>
        <v>13454.5</v>
      </c>
      <c r="O864" s="30">
        <f t="shared" si="2941"/>
        <v>13454.5</v>
      </c>
      <c r="P864" s="30">
        <f t="shared" ref="P864:P866" si="3000">P865</f>
        <v>0</v>
      </c>
      <c r="Q864" s="30">
        <f t="shared" ref="Q864:Q866" si="3001">Q865</f>
        <v>0</v>
      </c>
      <c r="R864" s="30">
        <f t="shared" ref="R864:R866" si="3002">R865</f>
        <v>0</v>
      </c>
      <c r="S864" s="30">
        <f t="shared" ref="S864:S866" si="3003">S865</f>
        <v>0</v>
      </c>
      <c r="T864" s="30">
        <f t="shared" ref="T864:T866" si="3004">T865</f>
        <v>0</v>
      </c>
      <c r="U864" s="30">
        <f t="shared" ref="U864:U866" si="3005">U865</f>
        <v>0</v>
      </c>
      <c r="V864" s="30">
        <f t="shared" ref="V864:V866" si="3006">V865</f>
        <v>0</v>
      </c>
      <c r="W864" s="30">
        <f t="shared" ref="W864:W866" si="3007">W865</f>
        <v>0</v>
      </c>
      <c r="X864" s="30">
        <f t="shared" ref="X864:X866" si="3008">X865</f>
        <v>0</v>
      </c>
      <c r="Y864" s="30">
        <f t="shared" ref="Y864:Y866" si="3009">Y865</f>
        <v>0</v>
      </c>
      <c r="Z864" s="30">
        <f t="shared" ref="Z864:Z866" si="3010">Z865</f>
        <v>0</v>
      </c>
      <c r="AA864" s="30">
        <f t="shared" ref="AA864:AA866" si="3011">AA865</f>
        <v>0</v>
      </c>
      <c r="AB864" s="30">
        <f t="shared" ref="AB864:AB866" si="3012">AB865</f>
        <v>0</v>
      </c>
      <c r="AC864" s="30">
        <f t="shared" si="2890"/>
        <v>13098.200000000001</v>
      </c>
      <c r="AD864" s="30">
        <f t="shared" si="2891"/>
        <v>13454.5</v>
      </c>
      <c r="AE864" s="30">
        <f t="shared" si="2892"/>
        <v>13454.5</v>
      </c>
      <c r="AF864" s="30">
        <f t="shared" ref="AF864:AF866" si="3013">AF865</f>
        <v>0</v>
      </c>
      <c r="AG864" s="30">
        <f t="shared" si="2893"/>
        <v>13098.200000000001</v>
      </c>
      <c r="AH864" s="30">
        <f t="shared" si="2894"/>
        <v>13454.5</v>
      </c>
      <c r="AI864" s="30">
        <f t="shared" si="2895"/>
        <v>13454.5</v>
      </c>
      <c r="AJ864" s="30">
        <f t="shared" ref="AJ864:AJ866" si="3014">AJ865</f>
        <v>0</v>
      </c>
      <c r="AK864" s="30">
        <f t="shared" ref="AK864:AK866" si="3015">AK865</f>
        <v>0</v>
      </c>
      <c r="AL864" s="30">
        <f t="shared" ref="AL864:AL866" si="3016">AL865</f>
        <v>0</v>
      </c>
      <c r="AM864" s="30">
        <f t="shared" ref="AM864:AM866" si="3017">AM865</f>
        <v>0</v>
      </c>
      <c r="AN864" s="30">
        <f t="shared" ref="AN864:AN866" si="3018">AN865</f>
        <v>0</v>
      </c>
      <c r="AO864" s="30">
        <f t="shared" ref="AO864:AO866" si="3019">AO865</f>
        <v>0</v>
      </c>
      <c r="AP864" s="30">
        <f t="shared" ref="AP864:AP866" si="3020">AP865</f>
        <v>0</v>
      </c>
      <c r="AQ864" s="30">
        <f t="shared" ref="AQ864:AQ866" si="3021">AQ865</f>
        <v>0</v>
      </c>
      <c r="AR864" s="30">
        <f t="shared" ref="AR864:AR866" si="3022">AR865</f>
        <v>0</v>
      </c>
      <c r="AS864" s="30">
        <f t="shared" si="2841"/>
        <v>13098.200000000001</v>
      </c>
      <c r="AT864" s="30">
        <f t="shared" si="2842"/>
        <v>13454.5</v>
      </c>
      <c r="AU864" s="30">
        <f t="shared" si="2843"/>
        <v>13454.5</v>
      </c>
      <c r="AV864" s="30">
        <f t="shared" ref="AV864:AV866" si="3023">AV865</f>
        <v>0</v>
      </c>
      <c r="AW864" s="30">
        <f t="shared" ref="AW864:AW866" si="3024">AW865</f>
        <v>0</v>
      </c>
      <c r="AX864" s="30">
        <f t="shared" ref="AX864:AX866" si="3025">AX865</f>
        <v>0</v>
      </c>
      <c r="AY864" s="30">
        <f t="shared" si="2844"/>
        <v>13098.200000000001</v>
      </c>
      <c r="AZ864" s="30">
        <f t="shared" si="2845"/>
        <v>13454.5</v>
      </c>
      <c r="BA864" s="30">
        <f t="shared" si="2846"/>
        <v>13454.5</v>
      </c>
      <c r="BB864" s="30">
        <f t="shared" ref="BB864:BB866" si="3026">BB865</f>
        <v>0</v>
      </c>
      <c r="BC864" s="30">
        <f t="shared" ref="BC864:BC866" si="3027">BC865</f>
        <v>0</v>
      </c>
      <c r="BD864" s="30">
        <f t="shared" ref="BD864:BD866" si="3028">BD865</f>
        <v>0</v>
      </c>
      <c r="BE864" s="30">
        <f t="shared" ref="BE864:BE866" si="3029">BE865</f>
        <v>0</v>
      </c>
      <c r="BF864" s="30">
        <f t="shared" ref="BF864:BF866" si="3030">BF865</f>
        <v>0</v>
      </c>
      <c r="BG864" s="30">
        <f t="shared" ref="BG864:BG866" si="3031">BG865</f>
        <v>0</v>
      </c>
      <c r="BH864" s="30">
        <f t="shared" ref="BH864:BH866" si="3032">BH865</f>
        <v>0</v>
      </c>
      <c r="BI864" s="30">
        <f t="shared" ref="BI864:BI866" si="3033">BI865</f>
        <v>0</v>
      </c>
      <c r="BJ864" s="30">
        <f t="shared" ref="BJ864:BJ866" si="3034">BJ865</f>
        <v>0</v>
      </c>
      <c r="BK864" s="30">
        <f t="shared" ref="BK864:BK866" si="3035">BK865</f>
        <v>0</v>
      </c>
      <c r="BL864" s="30">
        <f t="shared" si="2838"/>
        <v>13098.200000000001</v>
      </c>
      <c r="BM864" s="30">
        <f t="shared" si="2839"/>
        <v>13454.5</v>
      </c>
      <c r="BN864" s="30">
        <f t="shared" si="2840"/>
        <v>13454.5</v>
      </c>
      <c r="BO864" s="30">
        <f t="shared" ref="BO864:BO866" si="3036">BO865</f>
        <v>0</v>
      </c>
      <c r="BP864" s="31"/>
      <c r="BQ864" s="1"/>
      <c r="BR864" s="1"/>
      <c r="BS864" s="1"/>
      <c r="BT864" s="1"/>
      <c r="BU864" s="1"/>
      <c r="BV864" s="1"/>
      <c r="BW864" s="1"/>
      <c r="BX864" s="1"/>
      <c r="BY864" s="1"/>
    </row>
    <row r="865">
      <c r="A865" s="28" t="s">
        <v>500</v>
      </c>
      <c r="B865" s="28" t="s">
        <v>26</v>
      </c>
      <c r="C865" s="28" t="s">
        <v>114</v>
      </c>
      <c r="D865" s="28" t="s">
        <v>246</v>
      </c>
      <c r="E865" s="35"/>
      <c r="F865" s="29" t="s">
        <v>33</v>
      </c>
      <c r="G865" s="30">
        <f t="shared" si="2994"/>
        <v>13098.200000000001</v>
      </c>
      <c r="H865" s="30">
        <f t="shared" si="2995"/>
        <v>13454.5</v>
      </c>
      <c r="I865" s="30">
        <f t="shared" si="2996"/>
        <v>13454.5</v>
      </c>
      <c r="J865" s="30">
        <f t="shared" si="2997"/>
        <v>0</v>
      </c>
      <c r="K865" s="30">
        <f t="shared" si="2998"/>
        <v>0</v>
      </c>
      <c r="L865" s="30">
        <f t="shared" si="2999"/>
        <v>0</v>
      </c>
      <c r="M865" s="30">
        <f t="shared" si="2939"/>
        <v>13098.200000000001</v>
      </c>
      <c r="N865" s="30">
        <f t="shared" si="2940"/>
        <v>13454.5</v>
      </c>
      <c r="O865" s="30">
        <f t="shared" si="2941"/>
        <v>13454.5</v>
      </c>
      <c r="P865" s="30">
        <f t="shared" si="3000"/>
        <v>0</v>
      </c>
      <c r="Q865" s="30">
        <f t="shared" si="3001"/>
        <v>0</v>
      </c>
      <c r="R865" s="30">
        <f t="shared" si="3002"/>
        <v>0</v>
      </c>
      <c r="S865" s="30">
        <f t="shared" si="3003"/>
        <v>0</v>
      </c>
      <c r="T865" s="30">
        <f t="shared" si="3004"/>
        <v>0</v>
      </c>
      <c r="U865" s="30">
        <f t="shared" si="3005"/>
        <v>0</v>
      </c>
      <c r="V865" s="30">
        <f t="shared" si="3006"/>
        <v>0</v>
      </c>
      <c r="W865" s="30">
        <f t="shared" si="3007"/>
        <v>0</v>
      </c>
      <c r="X865" s="30">
        <f t="shared" si="3008"/>
        <v>0</v>
      </c>
      <c r="Y865" s="30">
        <f t="shared" si="3009"/>
        <v>0</v>
      </c>
      <c r="Z865" s="30">
        <f t="shared" si="3010"/>
        <v>0</v>
      </c>
      <c r="AA865" s="30">
        <f t="shared" si="3011"/>
        <v>0</v>
      </c>
      <c r="AB865" s="30">
        <f t="shared" si="3012"/>
        <v>0</v>
      </c>
      <c r="AC865" s="30">
        <f t="shared" si="2890"/>
        <v>13098.200000000001</v>
      </c>
      <c r="AD865" s="30">
        <f t="shared" si="2891"/>
        <v>13454.5</v>
      </c>
      <c r="AE865" s="30">
        <f t="shared" si="2892"/>
        <v>13454.5</v>
      </c>
      <c r="AF865" s="30">
        <f t="shared" si="3013"/>
        <v>0</v>
      </c>
      <c r="AG865" s="30">
        <f t="shared" si="2893"/>
        <v>13098.200000000001</v>
      </c>
      <c r="AH865" s="30">
        <f t="shared" si="2894"/>
        <v>13454.5</v>
      </c>
      <c r="AI865" s="30">
        <f t="shared" si="2895"/>
        <v>13454.5</v>
      </c>
      <c r="AJ865" s="30">
        <f t="shared" si="3014"/>
        <v>0</v>
      </c>
      <c r="AK865" s="30">
        <f t="shared" si="3015"/>
        <v>0</v>
      </c>
      <c r="AL865" s="30">
        <f t="shared" si="3016"/>
        <v>0</v>
      </c>
      <c r="AM865" s="30">
        <f t="shared" si="3017"/>
        <v>0</v>
      </c>
      <c r="AN865" s="30">
        <f t="shared" si="3018"/>
        <v>0</v>
      </c>
      <c r="AO865" s="30">
        <f t="shared" si="3019"/>
        <v>0</v>
      </c>
      <c r="AP865" s="30">
        <f t="shared" si="3020"/>
        <v>0</v>
      </c>
      <c r="AQ865" s="30">
        <f t="shared" si="3021"/>
        <v>0</v>
      </c>
      <c r="AR865" s="30">
        <f t="shared" si="3022"/>
        <v>0</v>
      </c>
      <c r="AS865" s="30">
        <f t="shared" si="2841"/>
        <v>13098.200000000001</v>
      </c>
      <c r="AT865" s="30">
        <f t="shared" si="2842"/>
        <v>13454.5</v>
      </c>
      <c r="AU865" s="30">
        <f t="shared" si="2843"/>
        <v>13454.5</v>
      </c>
      <c r="AV865" s="30">
        <f t="shared" si="3023"/>
        <v>0</v>
      </c>
      <c r="AW865" s="30">
        <f t="shared" si="3024"/>
        <v>0</v>
      </c>
      <c r="AX865" s="30">
        <f t="shared" si="3025"/>
        <v>0</v>
      </c>
      <c r="AY865" s="30">
        <f t="shared" si="2844"/>
        <v>13098.200000000001</v>
      </c>
      <c r="AZ865" s="30">
        <f t="shared" si="2845"/>
        <v>13454.5</v>
      </c>
      <c r="BA865" s="30">
        <f t="shared" si="2846"/>
        <v>13454.5</v>
      </c>
      <c r="BB865" s="30">
        <f t="shared" si="3026"/>
        <v>0</v>
      </c>
      <c r="BC865" s="30">
        <f t="shared" si="3027"/>
        <v>0</v>
      </c>
      <c r="BD865" s="30">
        <f t="shared" si="3028"/>
        <v>0</v>
      </c>
      <c r="BE865" s="30">
        <f t="shared" si="3029"/>
        <v>0</v>
      </c>
      <c r="BF865" s="30">
        <f t="shared" si="3030"/>
        <v>0</v>
      </c>
      <c r="BG865" s="30">
        <f t="shared" si="3031"/>
        <v>0</v>
      </c>
      <c r="BH865" s="30">
        <f t="shared" si="3032"/>
        <v>0</v>
      </c>
      <c r="BI865" s="30">
        <f t="shared" si="3033"/>
        <v>0</v>
      </c>
      <c r="BJ865" s="30">
        <f t="shared" si="3034"/>
        <v>0</v>
      </c>
      <c r="BK865" s="30">
        <f t="shared" si="3035"/>
        <v>0</v>
      </c>
      <c r="BL865" s="30">
        <f t="shared" si="2838"/>
        <v>13098.200000000001</v>
      </c>
      <c r="BM865" s="30">
        <f t="shared" si="2839"/>
        <v>13454.5</v>
      </c>
      <c r="BN865" s="30">
        <f t="shared" si="2840"/>
        <v>13454.5</v>
      </c>
      <c r="BO865" s="30">
        <f t="shared" si="3036"/>
        <v>0</v>
      </c>
      <c r="BP865" s="31"/>
      <c r="BQ865" s="1"/>
      <c r="BR865" s="1"/>
      <c r="BS865" s="1"/>
      <c r="BT865" s="1"/>
      <c r="BU865" s="1"/>
      <c r="BV865" s="1"/>
      <c r="BW865" s="1"/>
      <c r="BX865" s="1"/>
      <c r="BY865" s="1"/>
    </row>
    <row r="866" ht="78.75">
      <c r="A866" s="28" t="s">
        <v>500</v>
      </c>
      <c r="B866" s="28" t="s">
        <v>26</v>
      </c>
      <c r="C866" s="28" t="s">
        <v>114</v>
      </c>
      <c r="D866" s="28" t="s">
        <v>432</v>
      </c>
      <c r="E866" s="35"/>
      <c r="F866" s="29" t="s">
        <v>433</v>
      </c>
      <c r="G866" s="30">
        <f t="shared" si="2994"/>
        <v>13098.200000000001</v>
      </c>
      <c r="H866" s="30">
        <f t="shared" si="2995"/>
        <v>13454.5</v>
      </c>
      <c r="I866" s="30">
        <f t="shared" si="2996"/>
        <v>13454.5</v>
      </c>
      <c r="J866" s="30">
        <f t="shared" si="2997"/>
        <v>0</v>
      </c>
      <c r="K866" s="30">
        <f t="shared" si="2998"/>
        <v>0</v>
      </c>
      <c r="L866" s="30">
        <f t="shared" si="2999"/>
        <v>0</v>
      </c>
      <c r="M866" s="30">
        <f t="shared" si="2939"/>
        <v>13098.200000000001</v>
      </c>
      <c r="N866" s="30">
        <f t="shared" si="2940"/>
        <v>13454.5</v>
      </c>
      <c r="O866" s="30">
        <f t="shared" si="2941"/>
        <v>13454.5</v>
      </c>
      <c r="P866" s="30">
        <f t="shared" si="3000"/>
        <v>0</v>
      </c>
      <c r="Q866" s="30">
        <f t="shared" si="3001"/>
        <v>0</v>
      </c>
      <c r="R866" s="30">
        <f t="shared" si="3002"/>
        <v>0</v>
      </c>
      <c r="S866" s="30">
        <f t="shared" si="3003"/>
        <v>0</v>
      </c>
      <c r="T866" s="30">
        <f t="shared" si="3004"/>
        <v>0</v>
      </c>
      <c r="U866" s="30">
        <f t="shared" si="3005"/>
        <v>0</v>
      </c>
      <c r="V866" s="30">
        <f t="shared" si="3006"/>
        <v>0</v>
      </c>
      <c r="W866" s="30">
        <f t="shared" si="3007"/>
        <v>0</v>
      </c>
      <c r="X866" s="30">
        <f t="shared" si="3008"/>
        <v>0</v>
      </c>
      <c r="Y866" s="30">
        <f t="shared" si="3009"/>
        <v>0</v>
      </c>
      <c r="Z866" s="30">
        <f t="shared" si="3010"/>
        <v>0</v>
      </c>
      <c r="AA866" s="30">
        <f t="shared" si="3011"/>
        <v>0</v>
      </c>
      <c r="AB866" s="30">
        <f t="shared" si="3012"/>
        <v>0</v>
      </c>
      <c r="AC866" s="30">
        <f t="shared" si="2890"/>
        <v>13098.200000000001</v>
      </c>
      <c r="AD866" s="30">
        <f t="shared" si="2891"/>
        <v>13454.5</v>
      </c>
      <c r="AE866" s="30">
        <f t="shared" si="2892"/>
        <v>13454.5</v>
      </c>
      <c r="AF866" s="30">
        <f t="shared" si="3013"/>
        <v>0</v>
      </c>
      <c r="AG866" s="30">
        <f t="shared" si="2893"/>
        <v>13098.200000000001</v>
      </c>
      <c r="AH866" s="30">
        <f t="shared" si="2894"/>
        <v>13454.5</v>
      </c>
      <c r="AI866" s="30">
        <f t="shared" si="2895"/>
        <v>13454.5</v>
      </c>
      <c r="AJ866" s="30">
        <f t="shared" si="3014"/>
        <v>0</v>
      </c>
      <c r="AK866" s="30">
        <f t="shared" si="3015"/>
        <v>0</v>
      </c>
      <c r="AL866" s="30">
        <f t="shared" si="3016"/>
        <v>0</v>
      </c>
      <c r="AM866" s="30">
        <f t="shared" si="3017"/>
        <v>0</v>
      </c>
      <c r="AN866" s="30">
        <f t="shared" si="3018"/>
        <v>0</v>
      </c>
      <c r="AO866" s="30">
        <f t="shared" si="3019"/>
        <v>0</v>
      </c>
      <c r="AP866" s="30">
        <f t="shared" si="3020"/>
        <v>0</v>
      </c>
      <c r="AQ866" s="30">
        <f t="shared" si="3021"/>
        <v>0</v>
      </c>
      <c r="AR866" s="30">
        <f t="shared" si="3022"/>
        <v>0</v>
      </c>
      <c r="AS866" s="30">
        <f t="shared" si="2841"/>
        <v>13098.200000000001</v>
      </c>
      <c r="AT866" s="30">
        <f t="shared" si="2842"/>
        <v>13454.5</v>
      </c>
      <c r="AU866" s="30">
        <f t="shared" si="2843"/>
        <v>13454.5</v>
      </c>
      <c r="AV866" s="30">
        <f t="shared" si="3023"/>
        <v>0</v>
      </c>
      <c r="AW866" s="30">
        <f t="shared" si="3024"/>
        <v>0</v>
      </c>
      <c r="AX866" s="30">
        <f t="shared" si="3025"/>
        <v>0</v>
      </c>
      <c r="AY866" s="30">
        <f t="shared" si="2844"/>
        <v>13098.200000000001</v>
      </c>
      <c r="AZ866" s="30">
        <f t="shared" si="2845"/>
        <v>13454.5</v>
      </c>
      <c r="BA866" s="30">
        <f t="shared" si="2846"/>
        <v>13454.5</v>
      </c>
      <c r="BB866" s="30">
        <f t="shared" si="3026"/>
        <v>0</v>
      </c>
      <c r="BC866" s="30">
        <f t="shared" si="3027"/>
        <v>0</v>
      </c>
      <c r="BD866" s="30">
        <f t="shared" si="3028"/>
        <v>0</v>
      </c>
      <c r="BE866" s="30">
        <f t="shared" si="3029"/>
        <v>0</v>
      </c>
      <c r="BF866" s="30">
        <f t="shared" si="3030"/>
        <v>0</v>
      </c>
      <c r="BG866" s="30">
        <f t="shared" si="3031"/>
        <v>0</v>
      </c>
      <c r="BH866" s="30">
        <f t="shared" si="3032"/>
        <v>0</v>
      </c>
      <c r="BI866" s="30">
        <f t="shared" si="3033"/>
        <v>0</v>
      </c>
      <c r="BJ866" s="30">
        <f t="shared" si="3034"/>
        <v>0</v>
      </c>
      <c r="BK866" s="30">
        <f t="shared" si="3035"/>
        <v>0</v>
      </c>
      <c r="BL866" s="30">
        <f t="shared" si="2838"/>
        <v>13098.200000000001</v>
      </c>
      <c r="BM866" s="30">
        <f t="shared" si="2839"/>
        <v>13454.5</v>
      </c>
      <c r="BN866" s="30">
        <f t="shared" si="2840"/>
        <v>13454.5</v>
      </c>
      <c r="BO866" s="30">
        <f t="shared" si="3036"/>
        <v>0</v>
      </c>
      <c r="BP866" s="31"/>
      <c r="BQ866" s="1"/>
      <c r="BR866" s="1"/>
      <c r="BS866" s="1"/>
      <c r="BT866" s="1"/>
      <c r="BU866" s="1"/>
      <c r="BV866" s="1"/>
      <c r="BW866" s="1"/>
      <c r="BX866" s="1"/>
      <c r="BY866" s="1"/>
    </row>
    <row r="867" ht="47.25">
      <c r="A867" s="28" t="s">
        <v>500</v>
      </c>
      <c r="B867" s="28" t="s">
        <v>26</v>
      </c>
      <c r="C867" s="28" t="s">
        <v>114</v>
      </c>
      <c r="D867" s="28" t="s">
        <v>434</v>
      </c>
      <c r="E867" s="35"/>
      <c r="F867" s="29" t="s">
        <v>435</v>
      </c>
      <c r="G867" s="30">
        <f>G868+G869</f>
        <v>13098.200000000001</v>
      </c>
      <c r="H867" s="30">
        <f>H868+H869</f>
        <v>13454.5</v>
      </c>
      <c r="I867" s="30">
        <f>I868+I869</f>
        <v>13454.5</v>
      </c>
      <c r="J867" s="30">
        <f>J868+J869</f>
        <v>0</v>
      </c>
      <c r="K867" s="30">
        <f>K868+K869</f>
        <v>0</v>
      </c>
      <c r="L867" s="30">
        <f>L868+L869</f>
        <v>0</v>
      </c>
      <c r="M867" s="30">
        <f t="shared" si="2939"/>
        <v>13098.200000000001</v>
      </c>
      <c r="N867" s="30">
        <f t="shared" si="2940"/>
        <v>13454.5</v>
      </c>
      <c r="O867" s="30">
        <f t="shared" si="2941"/>
        <v>13454.5</v>
      </c>
      <c r="P867" s="30">
        <f>P868+P869</f>
        <v>0</v>
      </c>
      <c r="Q867" s="30">
        <f>Q868+Q869</f>
        <v>0</v>
      </c>
      <c r="R867" s="30">
        <f>R868+R869</f>
        <v>0</v>
      </c>
      <c r="S867" s="30">
        <f>S868+S869</f>
        <v>0</v>
      </c>
      <c r="T867" s="30">
        <f>T868+T869</f>
        <v>0</v>
      </c>
      <c r="U867" s="30">
        <f>U868+U869</f>
        <v>0</v>
      </c>
      <c r="V867" s="30">
        <f>V868+V869</f>
        <v>0</v>
      </c>
      <c r="W867" s="30">
        <f>W868+W869</f>
        <v>0</v>
      </c>
      <c r="X867" s="30">
        <f>X868+X869</f>
        <v>0</v>
      </c>
      <c r="Y867" s="30">
        <f>Y868+Y869</f>
        <v>0</v>
      </c>
      <c r="Z867" s="30">
        <f>Z868+Z869</f>
        <v>0</v>
      </c>
      <c r="AA867" s="30">
        <f>AA868+AA869</f>
        <v>0</v>
      </c>
      <c r="AB867" s="30">
        <f>AB868+AB869</f>
        <v>0</v>
      </c>
      <c r="AC867" s="30">
        <f t="shared" si="2890"/>
        <v>13098.200000000001</v>
      </c>
      <c r="AD867" s="30">
        <f t="shared" si="2891"/>
        <v>13454.5</v>
      </c>
      <c r="AE867" s="30">
        <f t="shared" si="2892"/>
        <v>13454.5</v>
      </c>
      <c r="AF867" s="30">
        <f>AF868+AF869</f>
        <v>0</v>
      </c>
      <c r="AG867" s="30">
        <f t="shared" si="2893"/>
        <v>13098.200000000001</v>
      </c>
      <c r="AH867" s="30">
        <f t="shared" si="2894"/>
        <v>13454.5</v>
      </c>
      <c r="AI867" s="30">
        <f t="shared" si="2895"/>
        <v>13454.5</v>
      </c>
      <c r="AJ867" s="30">
        <f>AJ868+AJ869</f>
        <v>0</v>
      </c>
      <c r="AK867" s="30">
        <f>AK868+AK869</f>
        <v>0</v>
      </c>
      <c r="AL867" s="30">
        <f>AL868+AL869</f>
        <v>0</v>
      </c>
      <c r="AM867" s="30">
        <f>AM868+AM869</f>
        <v>0</v>
      </c>
      <c r="AN867" s="30">
        <f>AN868+AN869</f>
        <v>0</v>
      </c>
      <c r="AO867" s="30">
        <f>AO868+AO869</f>
        <v>0</v>
      </c>
      <c r="AP867" s="30">
        <f>AP868+AP869</f>
        <v>0</v>
      </c>
      <c r="AQ867" s="30">
        <f>AQ868+AQ869</f>
        <v>0</v>
      </c>
      <c r="AR867" s="30">
        <f>AR868+AR869</f>
        <v>0</v>
      </c>
      <c r="AS867" s="30">
        <f t="shared" si="2841"/>
        <v>13098.200000000001</v>
      </c>
      <c r="AT867" s="30">
        <f t="shared" si="2842"/>
        <v>13454.5</v>
      </c>
      <c r="AU867" s="30">
        <f t="shared" si="2843"/>
        <v>13454.5</v>
      </c>
      <c r="AV867" s="30">
        <f>AV868+AV869</f>
        <v>0</v>
      </c>
      <c r="AW867" s="30">
        <f>AW868+AW869</f>
        <v>0</v>
      </c>
      <c r="AX867" s="30">
        <f>AX868+AX869</f>
        <v>0</v>
      </c>
      <c r="AY867" s="30">
        <f t="shared" si="2844"/>
        <v>13098.200000000001</v>
      </c>
      <c r="AZ867" s="30">
        <f t="shared" si="2845"/>
        <v>13454.5</v>
      </c>
      <c r="BA867" s="30">
        <f t="shared" si="2846"/>
        <v>13454.5</v>
      </c>
      <c r="BB867" s="30">
        <f>BB868+BB869</f>
        <v>0</v>
      </c>
      <c r="BC867" s="30">
        <f>BC868+BC869</f>
        <v>0</v>
      </c>
      <c r="BD867" s="30">
        <f>BD868+BD869</f>
        <v>0</v>
      </c>
      <c r="BE867" s="30">
        <f>BE868+BE869</f>
        <v>0</v>
      </c>
      <c r="BF867" s="30">
        <f>BF868+BF869</f>
        <v>0</v>
      </c>
      <c r="BG867" s="30">
        <f>BG868+BG869</f>
        <v>0</v>
      </c>
      <c r="BH867" s="30">
        <f>BH868+BH869</f>
        <v>0</v>
      </c>
      <c r="BI867" s="30">
        <f>BI868+BI869</f>
        <v>0</v>
      </c>
      <c r="BJ867" s="30">
        <f>BJ868+BJ869</f>
        <v>0</v>
      </c>
      <c r="BK867" s="30">
        <f>BK868+BK869</f>
        <v>0</v>
      </c>
      <c r="BL867" s="30">
        <f t="shared" si="2838"/>
        <v>13098.200000000001</v>
      </c>
      <c r="BM867" s="30">
        <f t="shared" si="2839"/>
        <v>13454.5</v>
      </c>
      <c r="BN867" s="30">
        <f t="shared" si="2840"/>
        <v>13454.5</v>
      </c>
      <c r="BO867" s="30">
        <f>BO868+BO869</f>
        <v>0</v>
      </c>
      <c r="BP867" s="31"/>
      <c r="BQ867" s="1"/>
      <c r="BR867" s="1"/>
      <c r="BS867" s="1"/>
      <c r="BT867" s="1"/>
      <c r="BU867" s="1"/>
      <c r="BV867" s="1"/>
      <c r="BW867" s="1"/>
      <c r="BX867" s="1"/>
      <c r="BY867" s="1"/>
    </row>
    <row r="868" ht="78.75">
      <c r="A868" s="28" t="s">
        <v>500</v>
      </c>
      <c r="B868" s="28" t="s">
        <v>26</v>
      </c>
      <c r="C868" s="28" t="s">
        <v>114</v>
      </c>
      <c r="D868" s="28" t="s">
        <v>434</v>
      </c>
      <c r="E868" s="28" t="s">
        <v>50</v>
      </c>
      <c r="F868" s="29" t="s">
        <v>51</v>
      </c>
      <c r="G868" s="30">
        <v>12503.700000000001</v>
      </c>
      <c r="H868" s="30">
        <v>12856</v>
      </c>
      <c r="I868" s="30">
        <v>12856</v>
      </c>
      <c r="J868" s="30"/>
      <c r="K868" s="30"/>
      <c r="L868" s="30"/>
      <c r="M868" s="30">
        <f t="shared" si="2939"/>
        <v>12503.700000000001</v>
      </c>
      <c r="N868" s="30">
        <f t="shared" si="2940"/>
        <v>12856</v>
      </c>
      <c r="O868" s="30">
        <f t="shared" si="2941"/>
        <v>12856</v>
      </c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>
        <f t="shared" si="2890"/>
        <v>12503.700000000001</v>
      </c>
      <c r="AD868" s="30">
        <f t="shared" si="2891"/>
        <v>12856</v>
      </c>
      <c r="AE868" s="30">
        <f t="shared" si="2892"/>
        <v>12856</v>
      </c>
      <c r="AF868" s="30"/>
      <c r="AG868" s="30">
        <f t="shared" si="2893"/>
        <v>12503.700000000001</v>
      </c>
      <c r="AH868" s="30">
        <f t="shared" si="2894"/>
        <v>12856</v>
      </c>
      <c r="AI868" s="30">
        <f t="shared" si="2895"/>
        <v>12856</v>
      </c>
      <c r="AJ868" s="30"/>
      <c r="AK868" s="30"/>
      <c r="AL868" s="30"/>
      <c r="AM868" s="30"/>
      <c r="AN868" s="30"/>
      <c r="AO868" s="30"/>
      <c r="AP868" s="30"/>
      <c r="AQ868" s="30"/>
      <c r="AR868" s="30"/>
      <c r="AS868" s="30">
        <f t="shared" si="2841"/>
        <v>12503.700000000001</v>
      </c>
      <c r="AT868" s="30">
        <f t="shared" si="2842"/>
        <v>12856</v>
      </c>
      <c r="AU868" s="30">
        <f t="shared" si="2843"/>
        <v>12856</v>
      </c>
      <c r="AV868" s="30"/>
      <c r="AW868" s="30"/>
      <c r="AX868" s="30"/>
      <c r="AY868" s="30">
        <f t="shared" si="2844"/>
        <v>12503.700000000001</v>
      </c>
      <c r="AZ868" s="30">
        <f t="shared" si="2845"/>
        <v>12856</v>
      </c>
      <c r="BA868" s="30">
        <f t="shared" si="2846"/>
        <v>12856</v>
      </c>
      <c r="BB868" s="30"/>
      <c r="BC868" s="30"/>
      <c r="BD868" s="30"/>
      <c r="BE868" s="30"/>
      <c r="BF868" s="30"/>
      <c r="BG868" s="30"/>
      <c r="BH868" s="30"/>
      <c r="BI868" s="30"/>
      <c r="BJ868" s="30"/>
      <c r="BK868" s="30"/>
      <c r="BL868" s="30">
        <f t="shared" ref="BL868:BL931" si="3037">AY868+BB868+BC868+BE868+BD868</f>
        <v>12503.700000000001</v>
      </c>
      <c r="BM868" s="30">
        <f t="shared" ref="BM868:BM931" si="3038">AZ868+BF868+BG868+BH868</f>
        <v>12856</v>
      </c>
      <c r="BN868" s="30">
        <f t="shared" ref="BN868:BN931" si="3039">BA868+BI868+BJ868+BK868</f>
        <v>12856</v>
      </c>
      <c r="BO868" s="30"/>
      <c r="BP868" s="31"/>
      <c r="BQ868" s="1"/>
      <c r="BR868" s="1"/>
      <c r="BS868" s="1"/>
      <c r="BT868" s="1"/>
      <c r="BU868" s="1"/>
      <c r="BV868" s="1"/>
      <c r="BW868" s="1"/>
      <c r="BX868" s="1"/>
      <c r="BY868" s="1"/>
    </row>
    <row r="869" ht="31.5">
      <c r="A869" s="28" t="s">
        <v>500</v>
      </c>
      <c r="B869" s="28" t="s">
        <v>26</v>
      </c>
      <c r="C869" s="28" t="s">
        <v>114</v>
      </c>
      <c r="D869" s="28" t="s">
        <v>434</v>
      </c>
      <c r="E869" s="28" t="s">
        <v>38</v>
      </c>
      <c r="F869" s="29" t="s">
        <v>39</v>
      </c>
      <c r="G869" s="30">
        <v>594.5</v>
      </c>
      <c r="H869" s="30">
        <v>598.5</v>
      </c>
      <c r="I869" s="30">
        <v>598.5</v>
      </c>
      <c r="J869" s="30"/>
      <c r="K869" s="30"/>
      <c r="L869" s="30"/>
      <c r="M869" s="30">
        <f t="shared" si="2939"/>
        <v>594.5</v>
      </c>
      <c r="N869" s="30">
        <f t="shared" si="2940"/>
        <v>598.5</v>
      </c>
      <c r="O869" s="30">
        <f t="shared" si="2941"/>
        <v>598.5</v>
      </c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>
        <f t="shared" si="2890"/>
        <v>594.5</v>
      </c>
      <c r="AD869" s="30">
        <f t="shared" si="2891"/>
        <v>598.5</v>
      </c>
      <c r="AE869" s="30">
        <f t="shared" si="2892"/>
        <v>598.5</v>
      </c>
      <c r="AF869" s="30"/>
      <c r="AG869" s="30">
        <f t="shared" si="2893"/>
        <v>594.5</v>
      </c>
      <c r="AH869" s="30">
        <f t="shared" si="2894"/>
        <v>598.5</v>
      </c>
      <c r="AI869" s="30">
        <f t="shared" si="2895"/>
        <v>598.5</v>
      </c>
      <c r="AJ869" s="30"/>
      <c r="AK869" s="30"/>
      <c r="AL869" s="30"/>
      <c r="AM869" s="30"/>
      <c r="AN869" s="30"/>
      <c r="AO869" s="30"/>
      <c r="AP869" s="30"/>
      <c r="AQ869" s="30"/>
      <c r="AR869" s="30"/>
      <c r="AS869" s="30">
        <f t="shared" ref="AS869:AS932" si="3040">AG869+AJ869+AK869+AL869+AM869</f>
        <v>594.5</v>
      </c>
      <c r="AT869" s="30">
        <f t="shared" ref="AT869:AT932" si="3041">AH869+AN869+AO869+AP869</f>
        <v>598.5</v>
      </c>
      <c r="AU869" s="30">
        <f t="shared" ref="AU869:AU932" si="3042">AI869+AR869+AQ869</f>
        <v>598.5</v>
      </c>
      <c r="AV869" s="30"/>
      <c r="AW869" s="30"/>
      <c r="AX869" s="30"/>
      <c r="AY869" s="30">
        <f t="shared" ref="AY869:AY932" si="3043">AS869+AV869</f>
        <v>594.5</v>
      </c>
      <c r="AZ869" s="30">
        <f t="shared" ref="AZ869:AZ932" si="3044">AT869+AW869</f>
        <v>598.5</v>
      </c>
      <c r="BA869" s="30">
        <f t="shared" ref="BA869:BA932" si="3045">AU869+AX869</f>
        <v>598.5</v>
      </c>
      <c r="BB869" s="30"/>
      <c r="BC869" s="30"/>
      <c r="BD869" s="30"/>
      <c r="BE869" s="30"/>
      <c r="BF869" s="30"/>
      <c r="BG869" s="30"/>
      <c r="BH869" s="30"/>
      <c r="BI869" s="30"/>
      <c r="BJ869" s="30"/>
      <c r="BK869" s="30"/>
      <c r="BL869" s="30">
        <f t="shared" si="3037"/>
        <v>594.5</v>
      </c>
      <c r="BM869" s="30">
        <f t="shared" si="3038"/>
        <v>598.5</v>
      </c>
      <c r="BN869" s="30">
        <f t="shared" si="3039"/>
        <v>598.5</v>
      </c>
      <c r="BO869" s="30"/>
      <c r="BP869" s="31"/>
      <c r="BQ869" s="1"/>
      <c r="BR869" s="1"/>
      <c r="BS869" s="1"/>
      <c r="BT869" s="1"/>
      <c r="BU869" s="1"/>
      <c r="BV869" s="1"/>
      <c r="BW869" s="1"/>
      <c r="BX869" s="1"/>
      <c r="BY869" s="1"/>
    </row>
    <row r="870" ht="31.5">
      <c r="A870" s="28" t="s">
        <v>500</v>
      </c>
      <c r="B870" s="28" t="s">
        <v>26</v>
      </c>
      <c r="C870" s="28" t="s">
        <v>114</v>
      </c>
      <c r="D870" s="28" t="s">
        <v>81</v>
      </c>
      <c r="E870" s="35"/>
      <c r="F870" s="29" t="s">
        <v>82</v>
      </c>
      <c r="G870" s="30">
        <f t="shared" ref="G870:G871" si="3046">G871</f>
        <v>86154.100000000006</v>
      </c>
      <c r="H870" s="30">
        <f t="shared" ref="H870:H871" si="3047">H871</f>
        <v>88463</v>
      </c>
      <c r="I870" s="30">
        <f t="shared" ref="I870:I871" si="3048">I871</f>
        <v>88463</v>
      </c>
      <c r="J870" s="30">
        <f t="shared" ref="J870:J871" si="3049">J871</f>
        <v>0</v>
      </c>
      <c r="K870" s="30">
        <f t="shared" ref="K870:K871" si="3050">K871</f>
        <v>0</v>
      </c>
      <c r="L870" s="30">
        <f t="shared" ref="L870:L871" si="3051">L871</f>
        <v>0</v>
      </c>
      <c r="M870" s="30">
        <f t="shared" si="2939"/>
        <v>86154.100000000006</v>
      </c>
      <c r="N870" s="30">
        <f t="shared" si="2940"/>
        <v>88463</v>
      </c>
      <c r="O870" s="30">
        <f t="shared" si="2941"/>
        <v>88463</v>
      </c>
      <c r="P870" s="30">
        <f t="shared" ref="P870:P871" si="3052">P871</f>
        <v>0</v>
      </c>
      <c r="Q870" s="30">
        <f t="shared" ref="Q870:Q871" si="3053">Q871</f>
        <v>0</v>
      </c>
      <c r="R870" s="30">
        <f t="shared" ref="R870:R871" si="3054">R871</f>
        <v>0</v>
      </c>
      <c r="S870" s="30">
        <f t="shared" ref="S870:S871" si="3055">S871</f>
        <v>0</v>
      </c>
      <c r="T870" s="30">
        <f t="shared" ref="T870:T871" si="3056">T871</f>
        <v>0</v>
      </c>
      <c r="U870" s="30">
        <f t="shared" ref="U870:U871" si="3057">U871</f>
        <v>0</v>
      </c>
      <c r="V870" s="30">
        <f t="shared" ref="V870:V871" si="3058">V871</f>
        <v>0</v>
      </c>
      <c r="W870" s="30">
        <f t="shared" ref="W870:W871" si="3059">W871</f>
        <v>0</v>
      </c>
      <c r="X870" s="30">
        <f t="shared" ref="X870:X871" si="3060">X871</f>
        <v>0</v>
      </c>
      <c r="Y870" s="30">
        <f t="shared" ref="Y870:Y871" si="3061">Y871</f>
        <v>0</v>
      </c>
      <c r="Z870" s="30">
        <f t="shared" ref="Z870:Z871" si="3062">Z871</f>
        <v>0</v>
      </c>
      <c r="AA870" s="30">
        <f t="shared" ref="AA870:AA871" si="3063">AA871</f>
        <v>0</v>
      </c>
      <c r="AB870" s="30">
        <f t="shared" ref="AB870:AB871" si="3064">AB871</f>
        <v>0</v>
      </c>
      <c r="AC870" s="30">
        <f t="shared" si="2890"/>
        <v>86154.100000000006</v>
      </c>
      <c r="AD870" s="30">
        <f t="shared" si="2891"/>
        <v>88463</v>
      </c>
      <c r="AE870" s="30">
        <f t="shared" si="2892"/>
        <v>88463</v>
      </c>
      <c r="AF870" s="30">
        <f t="shared" ref="AF870:AF871" si="3065">AF871</f>
        <v>0</v>
      </c>
      <c r="AG870" s="30">
        <f t="shared" si="2893"/>
        <v>86154.100000000006</v>
      </c>
      <c r="AH870" s="30">
        <f t="shared" si="2894"/>
        <v>88463</v>
      </c>
      <c r="AI870" s="30">
        <f t="shared" si="2895"/>
        <v>88463</v>
      </c>
      <c r="AJ870" s="30">
        <f t="shared" ref="AJ870:AJ871" si="3066">AJ871</f>
        <v>0</v>
      </c>
      <c r="AK870" s="30">
        <f t="shared" ref="AK870:AK871" si="3067">AK871</f>
        <v>0</v>
      </c>
      <c r="AL870" s="30">
        <f t="shared" ref="AL870:AL871" si="3068">AL871</f>
        <v>-1148.7</v>
      </c>
      <c r="AM870" s="30">
        <f t="shared" ref="AM870:AM871" si="3069">AM871</f>
        <v>0</v>
      </c>
      <c r="AN870" s="30">
        <f t="shared" ref="AN870:AN871" si="3070">AN871</f>
        <v>0</v>
      </c>
      <c r="AO870" s="30">
        <f t="shared" ref="AO870:AO871" si="3071">AO871</f>
        <v>0</v>
      </c>
      <c r="AP870" s="30">
        <f t="shared" ref="AP870:AP871" si="3072">AP871</f>
        <v>0</v>
      </c>
      <c r="AQ870" s="30">
        <f t="shared" ref="AQ870:AQ871" si="3073">AQ871</f>
        <v>0</v>
      </c>
      <c r="AR870" s="30">
        <f t="shared" ref="AR870:AR871" si="3074">AR871</f>
        <v>0</v>
      </c>
      <c r="AS870" s="30">
        <f t="shared" si="3040"/>
        <v>85005.400000000009</v>
      </c>
      <c r="AT870" s="30">
        <f t="shared" si="3041"/>
        <v>88463</v>
      </c>
      <c r="AU870" s="30">
        <f t="shared" si="3042"/>
        <v>88463</v>
      </c>
      <c r="AV870" s="30">
        <f t="shared" ref="AV870:AV871" si="3075">AV871</f>
        <v>0</v>
      </c>
      <c r="AW870" s="30">
        <f t="shared" ref="AW870:AW871" si="3076">AW871</f>
        <v>0</v>
      </c>
      <c r="AX870" s="30">
        <f t="shared" ref="AX870:AX871" si="3077">AX871</f>
        <v>0</v>
      </c>
      <c r="AY870" s="30">
        <f t="shared" si="3043"/>
        <v>85005.400000000009</v>
      </c>
      <c r="AZ870" s="30">
        <f t="shared" si="3044"/>
        <v>88463</v>
      </c>
      <c r="BA870" s="30">
        <f t="shared" si="3045"/>
        <v>88463</v>
      </c>
      <c r="BB870" s="30">
        <f t="shared" ref="BB870:BB871" si="3078">BB871</f>
        <v>0</v>
      </c>
      <c r="BC870" s="30">
        <f t="shared" ref="BC870:BC871" si="3079">BC871</f>
        <v>0</v>
      </c>
      <c r="BD870" s="30">
        <f t="shared" ref="BD870:BD871" si="3080">BD871</f>
        <v>0</v>
      </c>
      <c r="BE870" s="30">
        <f t="shared" ref="BE870:BE871" si="3081">BE871</f>
        <v>0</v>
      </c>
      <c r="BF870" s="30">
        <f t="shared" ref="BF870:BF871" si="3082">BF871</f>
        <v>0</v>
      </c>
      <c r="BG870" s="30">
        <f t="shared" ref="BG870:BG871" si="3083">BG871</f>
        <v>0</v>
      </c>
      <c r="BH870" s="30">
        <f t="shared" ref="BH870:BH871" si="3084">BH871</f>
        <v>0</v>
      </c>
      <c r="BI870" s="30">
        <f t="shared" ref="BI870:BI871" si="3085">BI871</f>
        <v>0</v>
      </c>
      <c r="BJ870" s="30">
        <f t="shared" ref="BJ870:BJ871" si="3086">BJ871</f>
        <v>0</v>
      </c>
      <c r="BK870" s="30">
        <f t="shared" ref="BK870:BK871" si="3087">BK871</f>
        <v>0</v>
      </c>
      <c r="BL870" s="30">
        <f t="shared" si="3037"/>
        <v>85005.400000000009</v>
      </c>
      <c r="BM870" s="30">
        <f t="shared" si="3038"/>
        <v>88463</v>
      </c>
      <c r="BN870" s="30">
        <f t="shared" si="3039"/>
        <v>88463</v>
      </c>
      <c r="BO870" s="30">
        <f t="shared" ref="BO870:BO871" si="3088">BO871</f>
        <v>0</v>
      </c>
      <c r="BP870" s="31"/>
      <c r="BQ870" s="1"/>
      <c r="BR870" s="1"/>
      <c r="BS870" s="1"/>
      <c r="BT870" s="1"/>
      <c r="BU870" s="1"/>
      <c r="BV870" s="1"/>
      <c r="BW870" s="1"/>
      <c r="BX870" s="1"/>
      <c r="BY870" s="1"/>
    </row>
    <row r="871" ht="31.5">
      <c r="A871" s="28" t="s">
        <v>500</v>
      </c>
      <c r="B871" s="28" t="s">
        <v>26</v>
      </c>
      <c r="C871" s="28" t="s">
        <v>114</v>
      </c>
      <c r="D871" s="28" t="s">
        <v>436</v>
      </c>
      <c r="E871" s="35"/>
      <c r="F871" s="29" t="s">
        <v>437</v>
      </c>
      <c r="G871" s="30">
        <f t="shared" si="3046"/>
        <v>86154.100000000006</v>
      </c>
      <c r="H871" s="30">
        <f t="shared" si="3047"/>
        <v>88463</v>
      </c>
      <c r="I871" s="30">
        <f t="shared" si="3048"/>
        <v>88463</v>
      </c>
      <c r="J871" s="30">
        <f t="shared" si="3049"/>
        <v>0</v>
      </c>
      <c r="K871" s="30">
        <f t="shared" si="3050"/>
        <v>0</v>
      </c>
      <c r="L871" s="30">
        <f t="shared" si="3051"/>
        <v>0</v>
      </c>
      <c r="M871" s="30">
        <f t="shared" si="2939"/>
        <v>86154.100000000006</v>
      </c>
      <c r="N871" s="30">
        <f t="shared" si="2940"/>
        <v>88463</v>
      </c>
      <c r="O871" s="30">
        <f t="shared" si="2941"/>
        <v>88463</v>
      </c>
      <c r="P871" s="30">
        <f t="shared" si="3052"/>
        <v>0</v>
      </c>
      <c r="Q871" s="30">
        <f t="shared" si="3053"/>
        <v>0</v>
      </c>
      <c r="R871" s="30">
        <f t="shared" si="3054"/>
        <v>0</v>
      </c>
      <c r="S871" s="30">
        <f t="shared" si="3055"/>
        <v>0</v>
      </c>
      <c r="T871" s="30">
        <f t="shared" si="3056"/>
        <v>0</v>
      </c>
      <c r="U871" s="30">
        <f t="shared" si="3057"/>
        <v>0</v>
      </c>
      <c r="V871" s="30">
        <f t="shared" si="3058"/>
        <v>0</v>
      </c>
      <c r="W871" s="30">
        <f t="shared" si="3059"/>
        <v>0</v>
      </c>
      <c r="X871" s="30">
        <f t="shared" si="3060"/>
        <v>0</v>
      </c>
      <c r="Y871" s="30">
        <f t="shared" si="3061"/>
        <v>0</v>
      </c>
      <c r="Z871" s="30">
        <f t="shared" si="3062"/>
        <v>0</v>
      </c>
      <c r="AA871" s="30">
        <f t="shared" si="3063"/>
        <v>0</v>
      </c>
      <c r="AB871" s="30">
        <f t="shared" si="3064"/>
        <v>0</v>
      </c>
      <c r="AC871" s="30">
        <f t="shared" si="2890"/>
        <v>86154.100000000006</v>
      </c>
      <c r="AD871" s="30">
        <f t="shared" si="2891"/>
        <v>88463</v>
      </c>
      <c r="AE871" s="30">
        <f t="shared" si="2892"/>
        <v>88463</v>
      </c>
      <c r="AF871" s="30">
        <f t="shared" si="3065"/>
        <v>0</v>
      </c>
      <c r="AG871" s="30">
        <f t="shared" si="2893"/>
        <v>86154.100000000006</v>
      </c>
      <c r="AH871" s="30">
        <f t="shared" si="2894"/>
        <v>88463</v>
      </c>
      <c r="AI871" s="30">
        <f t="shared" si="2895"/>
        <v>88463</v>
      </c>
      <c r="AJ871" s="30">
        <f t="shared" si="3066"/>
        <v>0</v>
      </c>
      <c r="AK871" s="30">
        <f t="shared" si="3067"/>
        <v>0</v>
      </c>
      <c r="AL871" s="30">
        <f t="shared" si="3068"/>
        <v>-1148.7</v>
      </c>
      <c r="AM871" s="30">
        <f t="shared" si="3069"/>
        <v>0</v>
      </c>
      <c r="AN871" s="30">
        <f t="shared" si="3070"/>
        <v>0</v>
      </c>
      <c r="AO871" s="30">
        <f t="shared" si="3071"/>
        <v>0</v>
      </c>
      <c r="AP871" s="30">
        <f t="shared" si="3072"/>
        <v>0</v>
      </c>
      <c r="AQ871" s="30">
        <f t="shared" si="3073"/>
        <v>0</v>
      </c>
      <c r="AR871" s="30">
        <f t="shared" si="3074"/>
        <v>0</v>
      </c>
      <c r="AS871" s="30">
        <f t="shared" si="3040"/>
        <v>85005.400000000009</v>
      </c>
      <c r="AT871" s="30">
        <f t="shared" si="3041"/>
        <v>88463</v>
      </c>
      <c r="AU871" s="30">
        <f t="shared" si="3042"/>
        <v>88463</v>
      </c>
      <c r="AV871" s="30">
        <f t="shared" si="3075"/>
        <v>0</v>
      </c>
      <c r="AW871" s="30">
        <f t="shared" si="3076"/>
        <v>0</v>
      </c>
      <c r="AX871" s="30">
        <f t="shared" si="3077"/>
        <v>0</v>
      </c>
      <c r="AY871" s="30">
        <f t="shared" si="3043"/>
        <v>85005.400000000009</v>
      </c>
      <c r="AZ871" s="30">
        <f t="shared" si="3044"/>
        <v>88463</v>
      </c>
      <c r="BA871" s="30">
        <f t="shared" si="3045"/>
        <v>88463</v>
      </c>
      <c r="BB871" s="30">
        <f t="shared" si="3078"/>
        <v>0</v>
      </c>
      <c r="BC871" s="30">
        <f t="shared" si="3079"/>
        <v>0</v>
      </c>
      <c r="BD871" s="30">
        <f t="shared" si="3080"/>
        <v>0</v>
      </c>
      <c r="BE871" s="30">
        <f t="shared" si="3081"/>
        <v>0</v>
      </c>
      <c r="BF871" s="30">
        <f t="shared" si="3082"/>
        <v>0</v>
      </c>
      <c r="BG871" s="30">
        <f t="shared" si="3083"/>
        <v>0</v>
      </c>
      <c r="BH871" s="30">
        <f t="shared" si="3084"/>
        <v>0</v>
      </c>
      <c r="BI871" s="30">
        <f t="shared" si="3085"/>
        <v>0</v>
      </c>
      <c r="BJ871" s="30">
        <f t="shared" si="3086"/>
        <v>0</v>
      </c>
      <c r="BK871" s="30">
        <f t="shared" si="3087"/>
        <v>0</v>
      </c>
      <c r="BL871" s="30">
        <f t="shared" si="3037"/>
        <v>85005.400000000009</v>
      </c>
      <c r="BM871" s="30">
        <f t="shared" si="3038"/>
        <v>88463</v>
      </c>
      <c r="BN871" s="30">
        <f t="shared" si="3039"/>
        <v>88463</v>
      </c>
      <c r="BO871" s="30">
        <f t="shared" si="3088"/>
        <v>0</v>
      </c>
      <c r="BP871" s="31"/>
      <c r="BQ871" s="1"/>
      <c r="BR871" s="1"/>
      <c r="BS871" s="1"/>
      <c r="BT871" s="1"/>
      <c r="BU871" s="1"/>
      <c r="BV871" s="1"/>
      <c r="BW871" s="1"/>
      <c r="BX871" s="1"/>
      <c r="BY871" s="1"/>
    </row>
    <row r="872">
      <c r="A872" s="28" t="s">
        <v>500</v>
      </c>
      <c r="B872" s="28" t="s">
        <v>26</v>
      </c>
      <c r="C872" s="28" t="s">
        <v>114</v>
      </c>
      <c r="D872" s="28" t="s">
        <v>438</v>
      </c>
      <c r="E872" s="35"/>
      <c r="F872" s="29" t="s">
        <v>49</v>
      </c>
      <c r="G872" s="30">
        <f>G873+G874</f>
        <v>86154.100000000006</v>
      </c>
      <c r="H872" s="30">
        <f>H873+H874</f>
        <v>88463</v>
      </c>
      <c r="I872" s="30">
        <f>I873+I874</f>
        <v>88463</v>
      </c>
      <c r="J872" s="30">
        <f>J873+J874</f>
        <v>0</v>
      </c>
      <c r="K872" s="30">
        <f>K873+K874</f>
        <v>0</v>
      </c>
      <c r="L872" s="30">
        <f>L873+L874</f>
        <v>0</v>
      </c>
      <c r="M872" s="30">
        <f t="shared" si="2939"/>
        <v>86154.100000000006</v>
      </c>
      <c r="N872" s="30">
        <f t="shared" si="2940"/>
        <v>88463</v>
      </c>
      <c r="O872" s="30">
        <f t="shared" si="2941"/>
        <v>88463</v>
      </c>
      <c r="P872" s="30">
        <f>P873+P874</f>
        <v>0</v>
      </c>
      <c r="Q872" s="30">
        <f>Q873+Q874</f>
        <v>0</v>
      </c>
      <c r="R872" s="30">
        <f>R873+R874</f>
        <v>0</v>
      </c>
      <c r="S872" s="30">
        <f>S873+S874</f>
        <v>0</v>
      </c>
      <c r="T872" s="30">
        <f>T873+T874</f>
        <v>0</v>
      </c>
      <c r="U872" s="30">
        <f>U873+U874</f>
        <v>0</v>
      </c>
      <c r="V872" s="30">
        <f>V873+V874</f>
        <v>0</v>
      </c>
      <c r="W872" s="30">
        <f>W873+W874</f>
        <v>0</v>
      </c>
      <c r="X872" s="30">
        <f>X873+X874</f>
        <v>0</v>
      </c>
      <c r="Y872" s="30">
        <f>Y873+Y874</f>
        <v>0</v>
      </c>
      <c r="Z872" s="30">
        <f>Z873+Z874</f>
        <v>0</v>
      </c>
      <c r="AA872" s="30">
        <f>AA873+AA874</f>
        <v>0</v>
      </c>
      <c r="AB872" s="30">
        <f>AB873+AB874</f>
        <v>0</v>
      </c>
      <c r="AC872" s="30">
        <f t="shared" si="2890"/>
        <v>86154.100000000006</v>
      </c>
      <c r="AD872" s="30">
        <f t="shared" si="2891"/>
        <v>88463</v>
      </c>
      <c r="AE872" s="30">
        <f t="shared" si="2892"/>
        <v>88463</v>
      </c>
      <c r="AF872" s="30">
        <f>AF873+AF874</f>
        <v>0</v>
      </c>
      <c r="AG872" s="30">
        <f t="shared" si="2893"/>
        <v>86154.100000000006</v>
      </c>
      <c r="AH872" s="30">
        <f t="shared" si="2894"/>
        <v>88463</v>
      </c>
      <c r="AI872" s="30">
        <f t="shared" si="2895"/>
        <v>88463</v>
      </c>
      <c r="AJ872" s="30">
        <f>AJ873+AJ874</f>
        <v>0</v>
      </c>
      <c r="AK872" s="30">
        <f>AK873+AK874</f>
        <v>0</v>
      </c>
      <c r="AL872" s="30">
        <f>AL873+AL874</f>
        <v>-1148.7</v>
      </c>
      <c r="AM872" s="30">
        <f>AM873+AM874</f>
        <v>0</v>
      </c>
      <c r="AN872" s="30">
        <f>AN873+AN874</f>
        <v>0</v>
      </c>
      <c r="AO872" s="30">
        <f>AO873+AO874</f>
        <v>0</v>
      </c>
      <c r="AP872" s="30">
        <f>AP873+AP874</f>
        <v>0</v>
      </c>
      <c r="AQ872" s="30">
        <f>AQ873+AQ874</f>
        <v>0</v>
      </c>
      <c r="AR872" s="30">
        <f>AR873+AR874</f>
        <v>0</v>
      </c>
      <c r="AS872" s="30">
        <f t="shared" si="3040"/>
        <v>85005.400000000009</v>
      </c>
      <c r="AT872" s="30">
        <f t="shared" si="3041"/>
        <v>88463</v>
      </c>
      <c r="AU872" s="30">
        <f t="shared" si="3042"/>
        <v>88463</v>
      </c>
      <c r="AV872" s="30">
        <f>AV873+AV874</f>
        <v>0</v>
      </c>
      <c r="AW872" s="30">
        <f>AW873+AW874</f>
        <v>0</v>
      </c>
      <c r="AX872" s="30">
        <f>AX873+AX874</f>
        <v>0</v>
      </c>
      <c r="AY872" s="30">
        <f t="shared" si="3043"/>
        <v>85005.400000000009</v>
      </c>
      <c r="AZ872" s="30">
        <f t="shared" si="3044"/>
        <v>88463</v>
      </c>
      <c r="BA872" s="30">
        <f t="shared" si="3045"/>
        <v>88463</v>
      </c>
      <c r="BB872" s="30">
        <f>BB873+BB874</f>
        <v>0</v>
      </c>
      <c r="BC872" s="30">
        <f>BC873+BC874</f>
        <v>0</v>
      </c>
      <c r="BD872" s="30">
        <f>BD873+BD874</f>
        <v>0</v>
      </c>
      <c r="BE872" s="30">
        <f>BE873+BE874</f>
        <v>0</v>
      </c>
      <c r="BF872" s="30">
        <f>BF873+BF874</f>
        <v>0</v>
      </c>
      <c r="BG872" s="30">
        <f>BG873+BG874</f>
        <v>0</v>
      </c>
      <c r="BH872" s="30">
        <f>BH873+BH874</f>
        <v>0</v>
      </c>
      <c r="BI872" s="30">
        <f>BI873+BI874</f>
        <v>0</v>
      </c>
      <c r="BJ872" s="30">
        <f>BJ873+BJ874</f>
        <v>0</v>
      </c>
      <c r="BK872" s="30">
        <f>BK873+BK874</f>
        <v>0</v>
      </c>
      <c r="BL872" s="30">
        <f t="shared" si="3037"/>
        <v>85005.400000000009</v>
      </c>
      <c r="BM872" s="30">
        <f t="shared" si="3038"/>
        <v>88463</v>
      </c>
      <c r="BN872" s="30">
        <f t="shared" si="3039"/>
        <v>88463</v>
      </c>
      <c r="BO872" s="30">
        <f>BO873+BO874</f>
        <v>0</v>
      </c>
      <c r="BP872" s="31"/>
      <c r="BQ872" s="1"/>
      <c r="BR872" s="1"/>
      <c r="BS872" s="1"/>
      <c r="BT872" s="1"/>
      <c r="BU872" s="1"/>
      <c r="BV872" s="1"/>
      <c r="BW872" s="1"/>
      <c r="BX872" s="1"/>
      <c r="BY872" s="1"/>
    </row>
    <row r="873" ht="78.75">
      <c r="A873" s="28" t="s">
        <v>500</v>
      </c>
      <c r="B873" s="28" t="s">
        <v>26</v>
      </c>
      <c r="C873" s="28" t="s">
        <v>114</v>
      </c>
      <c r="D873" s="28" t="s">
        <v>438</v>
      </c>
      <c r="E873" s="28" t="s">
        <v>50</v>
      </c>
      <c r="F873" s="29" t="s">
        <v>51</v>
      </c>
      <c r="G873" s="30">
        <v>81939.600000000006</v>
      </c>
      <c r="H873" s="30">
        <v>84248.5</v>
      </c>
      <c r="I873" s="30">
        <v>84248.5</v>
      </c>
      <c r="J873" s="30"/>
      <c r="K873" s="30"/>
      <c r="L873" s="30"/>
      <c r="M873" s="30">
        <f t="shared" si="2939"/>
        <v>81939.600000000006</v>
      </c>
      <c r="N873" s="30">
        <f t="shared" si="2940"/>
        <v>84248.5</v>
      </c>
      <c r="O873" s="30">
        <f t="shared" si="2941"/>
        <v>84248.5</v>
      </c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>
        <f t="shared" si="2890"/>
        <v>81939.600000000006</v>
      </c>
      <c r="AD873" s="30">
        <f t="shared" si="2891"/>
        <v>84248.5</v>
      </c>
      <c r="AE873" s="30">
        <f t="shared" si="2892"/>
        <v>84248.5</v>
      </c>
      <c r="AF873" s="30"/>
      <c r="AG873" s="30">
        <f t="shared" si="2893"/>
        <v>81939.600000000006</v>
      </c>
      <c r="AH873" s="30">
        <f t="shared" si="2894"/>
        <v>84248.5</v>
      </c>
      <c r="AI873" s="30">
        <f t="shared" si="2895"/>
        <v>84248.5</v>
      </c>
      <c r="AJ873" s="30"/>
      <c r="AK873" s="30"/>
      <c r="AL873" s="30">
        <v>-1148.7</v>
      </c>
      <c r="AM873" s="30"/>
      <c r="AN873" s="30"/>
      <c r="AO873" s="30"/>
      <c r="AP873" s="30"/>
      <c r="AQ873" s="30"/>
      <c r="AR873" s="30"/>
      <c r="AS873" s="30">
        <f t="shared" si="3040"/>
        <v>80790.900000000009</v>
      </c>
      <c r="AT873" s="30">
        <f t="shared" si="3041"/>
        <v>84248.5</v>
      </c>
      <c r="AU873" s="30">
        <f t="shared" si="3042"/>
        <v>84248.5</v>
      </c>
      <c r="AV873" s="30"/>
      <c r="AW873" s="30"/>
      <c r="AX873" s="30"/>
      <c r="AY873" s="30">
        <f t="shared" si="3043"/>
        <v>80790.900000000009</v>
      </c>
      <c r="AZ873" s="30">
        <f t="shared" si="3044"/>
        <v>84248.5</v>
      </c>
      <c r="BA873" s="30">
        <f t="shared" si="3045"/>
        <v>84248.5</v>
      </c>
      <c r="BB873" s="30"/>
      <c r="BC873" s="30"/>
      <c r="BD873" s="30"/>
      <c r="BE873" s="30"/>
      <c r="BF873" s="30"/>
      <c r="BG873" s="30"/>
      <c r="BH873" s="30"/>
      <c r="BI873" s="30"/>
      <c r="BJ873" s="30"/>
      <c r="BK873" s="30"/>
      <c r="BL873" s="30">
        <f t="shared" si="3037"/>
        <v>80790.900000000009</v>
      </c>
      <c r="BM873" s="30">
        <f t="shared" si="3038"/>
        <v>84248.5</v>
      </c>
      <c r="BN873" s="30">
        <f t="shared" si="3039"/>
        <v>84248.5</v>
      </c>
      <c r="BO873" s="30"/>
      <c r="BP873" s="31"/>
      <c r="BQ873" s="1"/>
      <c r="BR873" s="1"/>
      <c r="BS873" s="1"/>
      <c r="BT873" s="1"/>
      <c r="BU873" s="1"/>
      <c r="BV873" s="1"/>
      <c r="BW873" s="1"/>
      <c r="BX873" s="1"/>
      <c r="BY873" s="1"/>
    </row>
    <row r="874" ht="31.5">
      <c r="A874" s="28" t="s">
        <v>500</v>
      </c>
      <c r="B874" s="28" t="s">
        <v>26</v>
      </c>
      <c r="C874" s="28" t="s">
        <v>114</v>
      </c>
      <c r="D874" s="28" t="s">
        <v>438</v>
      </c>
      <c r="E874" s="28" t="s">
        <v>38</v>
      </c>
      <c r="F874" s="29" t="s">
        <v>39</v>
      </c>
      <c r="G874" s="30">
        <v>4214.5</v>
      </c>
      <c r="H874" s="30">
        <v>4214.5</v>
      </c>
      <c r="I874" s="30">
        <v>4214.5</v>
      </c>
      <c r="J874" s="30"/>
      <c r="K874" s="30"/>
      <c r="L874" s="30"/>
      <c r="M874" s="30">
        <f t="shared" si="2939"/>
        <v>4214.5</v>
      </c>
      <c r="N874" s="30">
        <f t="shared" si="2940"/>
        <v>4214.5</v>
      </c>
      <c r="O874" s="30">
        <f t="shared" si="2941"/>
        <v>4214.5</v>
      </c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>
        <f t="shared" si="2890"/>
        <v>4214.5</v>
      </c>
      <c r="AD874" s="30">
        <f t="shared" si="2891"/>
        <v>4214.5</v>
      </c>
      <c r="AE874" s="30">
        <f t="shared" si="2892"/>
        <v>4214.5</v>
      </c>
      <c r="AF874" s="30"/>
      <c r="AG874" s="30">
        <f t="shared" si="2893"/>
        <v>4214.5</v>
      </c>
      <c r="AH874" s="30">
        <f t="shared" si="2894"/>
        <v>4214.5</v>
      </c>
      <c r="AI874" s="30">
        <f t="shared" si="2895"/>
        <v>4214.5</v>
      </c>
      <c r="AJ874" s="30"/>
      <c r="AK874" s="30"/>
      <c r="AL874" s="30"/>
      <c r="AM874" s="30"/>
      <c r="AN874" s="30"/>
      <c r="AO874" s="30"/>
      <c r="AP874" s="30"/>
      <c r="AQ874" s="30"/>
      <c r="AR874" s="30"/>
      <c r="AS874" s="30">
        <f t="shared" si="3040"/>
        <v>4214.5</v>
      </c>
      <c r="AT874" s="30">
        <f t="shared" si="3041"/>
        <v>4214.5</v>
      </c>
      <c r="AU874" s="30">
        <f t="shared" si="3042"/>
        <v>4214.5</v>
      </c>
      <c r="AV874" s="30"/>
      <c r="AW874" s="30"/>
      <c r="AX874" s="30"/>
      <c r="AY874" s="30">
        <f t="shared" si="3043"/>
        <v>4214.5</v>
      </c>
      <c r="AZ874" s="30">
        <f t="shared" si="3044"/>
        <v>4214.5</v>
      </c>
      <c r="BA874" s="30">
        <f t="shared" si="3045"/>
        <v>4214.5</v>
      </c>
      <c r="BB874" s="30"/>
      <c r="BC874" s="30"/>
      <c r="BD874" s="30"/>
      <c r="BE874" s="30"/>
      <c r="BF874" s="30"/>
      <c r="BG874" s="30"/>
      <c r="BH874" s="30"/>
      <c r="BI874" s="30"/>
      <c r="BJ874" s="30"/>
      <c r="BK874" s="30"/>
      <c r="BL874" s="30">
        <f t="shared" si="3037"/>
        <v>4214.5</v>
      </c>
      <c r="BM874" s="30">
        <f t="shared" si="3038"/>
        <v>4214.5</v>
      </c>
      <c r="BN874" s="30">
        <f t="shared" si="3039"/>
        <v>4214.5</v>
      </c>
      <c r="BO874" s="30"/>
      <c r="BP874" s="31"/>
      <c r="BQ874" s="1"/>
      <c r="BR874" s="1"/>
      <c r="BS874" s="1"/>
      <c r="BT874" s="1"/>
      <c r="BU874" s="1"/>
      <c r="BV874" s="1"/>
      <c r="BW874" s="1"/>
      <c r="BX874" s="1"/>
      <c r="BY874" s="1"/>
    </row>
    <row r="875" s="23" customFormat="1">
      <c r="A875" s="24" t="s">
        <v>500</v>
      </c>
      <c r="B875" s="24" t="s">
        <v>26</v>
      </c>
      <c r="C875" s="24" t="s">
        <v>28</v>
      </c>
      <c r="D875" s="24"/>
      <c r="E875" s="24"/>
      <c r="F875" s="25" t="s">
        <v>29</v>
      </c>
      <c r="G875" s="26">
        <f>G876</f>
        <v>28519.299999999996</v>
      </c>
      <c r="H875" s="26">
        <f>H876</f>
        <v>28592.999999999996</v>
      </c>
      <c r="I875" s="26">
        <f>I876</f>
        <v>28959.499999999996</v>
      </c>
      <c r="J875" s="26">
        <f>J876</f>
        <v>0</v>
      </c>
      <c r="K875" s="26">
        <f>K876</f>
        <v>0</v>
      </c>
      <c r="L875" s="26">
        <f>L876</f>
        <v>0</v>
      </c>
      <c r="M875" s="26">
        <f t="shared" si="2939"/>
        <v>28519.299999999996</v>
      </c>
      <c r="N875" s="26">
        <f t="shared" si="2940"/>
        <v>28592.999999999996</v>
      </c>
      <c r="O875" s="26">
        <f t="shared" si="2941"/>
        <v>28959.499999999996</v>
      </c>
      <c r="P875" s="26">
        <f>P876</f>
        <v>0</v>
      </c>
      <c r="Q875" s="26">
        <f>Q876</f>
        <v>0</v>
      </c>
      <c r="R875" s="26">
        <f>R876</f>
        <v>0</v>
      </c>
      <c r="S875" s="26">
        <f>S876</f>
        <v>0</v>
      </c>
      <c r="T875" s="26">
        <f>T876</f>
        <v>0</v>
      </c>
      <c r="U875" s="26">
        <f>U876</f>
        <v>0</v>
      </c>
      <c r="V875" s="26">
        <f>V876</f>
        <v>0</v>
      </c>
      <c r="W875" s="26">
        <f>W876</f>
        <v>0</v>
      </c>
      <c r="X875" s="26">
        <f>X876</f>
        <v>0</v>
      </c>
      <c r="Y875" s="26">
        <f>Y876</f>
        <v>0</v>
      </c>
      <c r="Z875" s="26">
        <f>Z876</f>
        <v>0</v>
      </c>
      <c r="AA875" s="26">
        <f>AA876</f>
        <v>0</v>
      </c>
      <c r="AB875" s="26">
        <f>AB876</f>
        <v>0</v>
      </c>
      <c r="AC875" s="26">
        <f t="shared" ref="AC875:AC938" si="3089">M875+R875+P875+Q875+T875+S875</f>
        <v>28519.299999999996</v>
      </c>
      <c r="AD875" s="26">
        <f t="shared" ref="AD875:AD938" si="3090">N875+V875+X875+U875+W875</f>
        <v>28592.999999999996</v>
      </c>
      <c r="AE875" s="26">
        <f t="shared" ref="AE875:AE938" si="3091">O875+Z875+AB875+Y875+AA875</f>
        <v>28959.499999999996</v>
      </c>
      <c r="AF875" s="26">
        <f>AF876</f>
        <v>0</v>
      </c>
      <c r="AG875" s="26">
        <f t="shared" ref="AG875:AG938" si="3092">AC875+AF875</f>
        <v>28519.299999999996</v>
      </c>
      <c r="AH875" s="26">
        <f t="shared" ref="AH875:AH938" si="3093">AD875</f>
        <v>28592.999999999996</v>
      </c>
      <c r="AI875" s="26">
        <f t="shared" ref="AI875:AI938" si="3094">AE875</f>
        <v>28959.499999999996</v>
      </c>
      <c r="AJ875" s="26">
        <f>AJ876</f>
        <v>0</v>
      </c>
      <c r="AK875" s="26">
        <f>AK876</f>
        <v>0</v>
      </c>
      <c r="AL875" s="26">
        <f>AL876</f>
        <v>-1990.5999999999999</v>
      </c>
      <c r="AM875" s="26">
        <f>AM876</f>
        <v>0</v>
      </c>
      <c r="AN875" s="26">
        <f>AN876</f>
        <v>0</v>
      </c>
      <c r="AO875" s="26">
        <f>AO876</f>
        <v>0</v>
      </c>
      <c r="AP875" s="26">
        <f>AP876</f>
        <v>0</v>
      </c>
      <c r="AQ875" s="26">
        <f>AQ876</f>
        <v>0</v>
      </c>
      <c r="AR875" s="26">
        <f>AR876</f>
        <v>0</v>
      </c>
      <c r="AS875" s="26">
        <f t="shared" si="3040"/>
        <v>26528.699999999997</v>
      </c>
      <c r="AT875" s="26">
        <f t="shared" si="3041"/>
        <v>28592.999999999996</v>
      </c>
      <c r="AU875" s="26">
        <f t="shared" si="3042"/>
        <v>28959.499999999996</v>
      </c>
      <c r="AV875" s="26">
        <f>AV876</f>
        <v>0</v>
      </c>
      <c r="AW875" s="26">
        <f>AW876</f>
        <v>0</v>
      </c>
      <c r="AX875" s="26">
        <f>AX876</f>
        <v>0</v>
      </c>
      <c r="AY875" s="26">
        <f t="shared" si="3043"/>
        <v>26528.699999999997</v>
      </c>
      <c r="AZ875" s="26">
        <f t="shared" si="3044"/>
        <v>28592.999999999996</v>
      </c>
      <c r="BA875" s="26">
        <f t="shared" si="3045"/>
        <v>28959.499999999996</v>
      </c>
      <c r="BB875" s="26">
        <f>BB876</f>
        <v>0</v>
      </c>
      <c r="BC875" s="26">
        <f>BC876</f>
        <v>0</v>
      </c>
      <c r="BD875" s="26">
        <f>BD876</f>
        <v>0</v>
      </c>
      <c r="BE875" s="26">
        <f>BE876</f>
        <v>0</v>
      </c>
      <c r="BF875" s="26">
        <f>BF876</f>
        <v>0</v>
      </c>
      <c r="BG875" s="26">
        <f>BG876</f>
        <v>0</v>
      </c>
      <c r="BH875" s="26">
        <f>BH876</f>
        <v>0</v>
      </c>
      <c r="BI875" s="26">
        <f>BI876</f>
        <v>0</v>
      </c>
      <c r="BJ875" s="26">
        <f>BJ876</f>
        <v>0</v>
      </c>
      <c r="BK875" s="26">
        <f>BK876</f>
        <v>0</v>
      </c>
      <c r="BL875" s="26">
        <f t="shared" si="3037"/>
        <v>26528.699999999997</v>
      </c>
      <c r="BM875" s="26">
        <f t="shared" si="3038"/>
        <v>28592.999999999996</v>
      </c>
      <c r="BN875" s="26">
        <f t="shared" si="3039"/>
        <v>28959.499999999996</v>
      </c>
      <c r="BO875" s="26">
        <f>BO876</f>
        <v>0</v>
      </c>
      <c r="BP875" s="27"/>
      <c r="BQ875" s="23"/>
      <c r="BR875" s="23"/>
      <c r="BS875" s="23"/>
      <c r="BT875" s="23"/>
      <c r="BU875" s="23"/>
      <c r="BV875" s="23"/>
      <c r="BW875" s="23"/>
      <c r="BX875" s="23"/>
      <c r="BY875" s="23"/>
    </row>
    <row r="876">
      <c r="A876" s="28" t="s">
        <v>500</v>
      </c>
      <c r="B876" s="28" t="s">
        <v>26</v>
      </c>
      <c r="C876" s="28" t="s">
        <v>28</v>
      </c>
      <c r="D876" s="28" t="s">
        <v>218</v>
      </c>
      <c r="E876" s="28"/>
      <c r="F876" s="29" t="s">
        <v>219</v>
      </c>
      <c r="G876" s="30">
        <f>G881+G877</f>
        <v>28519.299999999996</v>
      </c>
      <c r="H876" s="30">
        <f>H881+H877</f>
        <v>28592.999999999996</v>
      </c>
      <c r="I876" s="30">
        <f>I881+I877</f>
        <v>28959.499999999996</v>
      </c>
      <c r="J876" s="30">
        <f>J881+J877</f>
        <v>0</v>
      </c>
      <c r="K876" s="30">
        <f>K881+K877</f>
        <v>0</v>
      </c>
      <c r="L876" s="30">
        <f>L881+L877</f>
        <v>0</v>
      </c>
      <c r="M876" s="30">
        <f t="shared" si="2939"/>
        <v>28519.299999999996</v>
      </c>
      <c r="N876" s="30">
        <f t="shared" si="2940"/>
        <v>28592.999999999996</v>
      </c>
      <c r="O876" s="30">
        <f t="shared" si="2941"/>
        <v>28959.499999999996</v>
      </c>
      <c r="P876" s="30">
        <f>P881+P877</f>
        <v>0</v>
      </c>
      <c r="Q876" s="30">
        <f>Q881+Q877</f>
        <v>0</v>
      </c>
      <c r="R876" s="30">
        <f>R881+R877</f>
        <v>0</v>
      </c>
      <c r="S876" s="30">
        <f>S881+S877</f>
        <v>0</v>
      </c>
      <c r="T876" s="30">
        <f>T881+T877</f>
        <v>0</v>
      </c>
      <c r="U876" s="30">
        <f>U881+U877</f>
        <v>0</v>
      </c>
      <c r="V876" s="30">
        <f>V881+V877</f>
        <v>0</v>
      </c>
      <c r="W876" s="30">
        <f>W881+W877</f>
        <v>0</v>
      </c>
      <c r="X876" s="30">
        <f>X881+X877</f>
        <v>0</v>
      </c>
      <c r="Y876" s="30">
        <f>Y881+Y877</f>
        <v>0</v>
      </c>
      <c r="Z876" s="30">
        <f>Z881+Z877</f>
        <v>0</v>
      </c>
      <c r="AA876" s="30">
        <f>AA881+AA877</f>
        <v>0</v>
      </c>
      <c r="AB876" s="30">
        <f>AB881+AB877</f>
        <v>0</v>
      </c>
      <c r="AC876" s="30">
        <f t="shared" si="3089"/>
        <v>28519.299999999996</v>
      </c>
      <c r="AD876" s="30">
        <f t="shared" si="3090"/>
        <v>28592.999999999996</v>
      </c>
      <c r="AE876" s="30">
        <f t="shared" si="3091"/>
        <v>28959.499999999996</v>
      </c>
      <c r="AF876" s="30">
        <f>AF881+AF877</f>
        <v>0</v>
      </c>
      <c r="AG876" s="30">
        <f t="shared" si="3092"/>
        <v>28519.299999999996</v>
      </c>
      <c r="AH876" s="30">
        <f t="shared" si="3093"/>
        <v>28592.999999999996</v>
      </c>
      <c r="AI876" s="30">
        <f t="shared" si="3094"/>
        <v>28959.499999999996</v>
      </c>
      <c r="AJ876" s="30">
        <f>AJ881+AJ877</f>
        <v>0</v>
      </c>
      <c r="AK876" s="30">
        <f>AK881+AK877</f>
        <v>0</v>
      </c>
      <c r="AL876" s="30">
        <f>AL881+AL877</f>
        <v>-1990.5999999999999</v>
      </c>
      <c r="AM876" s="30">
        <f>AM881+AM877</f>
        <v>0</v>
      </c>
      <c r="AN876" s="30">
        <f>AN881+AN877</f>
        <v>0</v>
      </c>
      <c r="AO876" s="30">
        <f>AO881+AO877</f>
        <v>0</v>
      </c>
      <c r="AP876" s="30">
        <f>AP881+AP877</f>
        <v>0</v>
      </c>
      <c r="AQ876" s="30">
        <f>AQ881+AQ877</f>
        <v>0</v>
      </c>
      <c r="AR876" s="30">
        <f>AR881+AR877</f>
        <v>0</v>
      </c>
      <c r="AS876" s="30">
        <f t="shared" si="3040"/>
        <v>26528.699999999997</v>
      </c>
      <c r="AT876" s="30">
        <f t="shared" si="3041"/>
        <v>28592.999999999996</v>
      </c>
      <c r="AU876" s="30">
        <f t="shared" si="3042"/>
        <v>28959.499999999996</v>
      </c>
      <c r="AV876" s="30">
        <f>AV881+AV877</f>
        <v>0</v>
      </c>
      <c r="AW876" s="30">
        <f>AW881+AW877</f>
        <v>0</v>
      </c>
      <c r="AX876" s="30">
        <f>AX881+AX877</f>
        <v>0</v>
      </c>
      <c r="AY876" s="30">
        <f t="shared" si="3043"/>
        <v>26528.699999999997</v>
      </c>
      <c r="AZ876" s="30">
        <f t="shared" si="3044"/>
        <v>28592.999999999996</v>
      </c>
      <c r="BA876" s="30">
        <f t="shared" si="3045"/>
        <v>28959.499999999996</v>
      </c>
      <c r="BB876" s="30">
        <f>BB881+BB877</f>
        <v>0</v>
      </c>
      <c r="BC876" s="30">
        <f>BC881+BC877</f>
        <v>0</v>
      </c>
      <c r="BD876" s="30">
        <f>BD881+BD877</f>
        <v>0</v>
      </c>
      <c r="BE876" s="30">
        <f>BE881+BE877</f>
        <v>0</v>
      </c>
      <c r="BF876" s="30">
        <f>BF881+BF877</f>
        <v>0</v>
      </c>
      <c r="BG876" s="30">
        <f>BG881+BG877</f>
        <v>0</v>
      </c>
      <c r="BH876" s="30">
        <f>BH881+BH877</f>
        <v>0</v>
      </c>
      <c r="BI876" s="30">
        <f>BI881+BI877</f>
        <v>0</v>
      </c>
      <c r="BJ876" s="30">
        <f>BJ881+BJ877</f>
        <v>0</v>
      </c>
      <c r="BK876" s="30">
        <f>BK881+BK877</f>
        <v>0</v>
      </c>
      <c r="BL876" s="30">
        <f t="shared" si="3037"/>
        <v>26528.699999999997</v>
      </c>
      <c r="BM876" s="30">
        <f t="shared" si="3038"/>
        <v>28592.999999999996</v>
      </c>
      <c r="BN876" s="30">
        <f t="shared" si="3039"/>
        <v>28959.499999999996</v>
      </c>
      <c r="BO876" s="30">
        <f>BO881+BO877</f>
        <v>0</v>
      </c>
      <c r="BP876" s="31"/>
      <c r="BQ876" s="1"/>
      <c r="BR876" s="1"/>
      <c r="BS876" s="1"/>
      <c r="BT876" s="1"/>
      <c r="BU876" s="1"/>
      <c r="BV876" s="1"/>
      <c r="BW876" s="1"/>
      <c r="BX876" s="1"/>
      <c r="BY876" s="1"/>
    </row>
    <row r="877">
      <c r="A877" s="28" t="s">
        <v>500</v>
      </c>
      <c r="B877" s="28" t="s">
        <v>26</v>
      </c>
      <c r="C877" s="28" t="s">
        <v>28</v>
      </c>
      <c r="D877" s="28" t="s">
        <v>439</v>
      </c>
      <c r="E877" s="28"/>
      <c r="F877" s="29" t="s">
        <v>440</v>
      </c>
      <c r="G877" s="30">
        <f t="shared" ref="G877:G881" si="3095">G878</f>
        <v>665</v>
      </c>
      <c r="H877" s="30">
        <f t="shared" ref="H877:H881" si="3096">H878</f>
        <v>665</v>
      </c>
      <c r="I877" s="30">
        <f t="shared" ref="I877:I881" si="3097">I878</f>
        <v>665</v>
      </c>
      <c r="J877" s="30">
        <f t="shared" ref="J877:J881" si="3098">J878</f>
        <v>0</v>
      </c>
      <c r="K877" s="30">
        <f t="shared" ref="K877:K881" si="3099">K878</f>
        <v>0</v>
      </c>
      <c r="L877" s="30">
        <f t="shared" ref="L877:L881" si="3100">L878</f>
        <v>0</v>
      </c>
      <c r="M877" s="30">
        <f t="shared" si="2939"/>
        <v>665</v>
      </c>
      <c r="N877" s="30">
        <f t="shared" si="2940"/>
        <v>665</v>
      </c>
      <c r="O877" s="30">
        <f t="shared" si="2941"/>
        <v>665</v>
      </c>
      <c r="P877" s="30">
        <f t="shared" ref="P877:P881" si="3101">P878</f>
        <v>0</v>
      </c>
      <c r="Q877" s="30">
        <f t="shared" ref="Q877:Q881" si="3102">Q878</f>
        <v>0</v>
      </c>
      <c r="R877" s="30">
        <f t="shared" ref="R877:R881" si="3103">R878</f>
        <v>0</v>
      </c>
      <c r="S877" s="30">
        <f t="shared" ref="S877:S881" si="3104">S878</f>
        <v>0</v>
      </c>
      <c r="T877" s="30">
        <f t="shared" ref="T877:T881" si="3105">T878</f>
        <v>0</v>
      </c>
      <c r="U877" s="30">
        <f t="shared" ref="U877:U881" si="3106">U878</f>
        <v>0</v>
      </c>
      <c r="V877" s="30">
        <f t="shared" ref="V877:V881" si="3107">V878</f>
        <v>0</v>
      </c>
      <c r="W877" s="30">
        <f t="shared" ref="W877:W881" si="3108">W878</f>
        <v>0</v>
      </c>
      <c r="X877" s="30">
        <f t="shared" ref="X877:X881" si="3109">X878</f>
        <v>0</v>
      </c>
      <c r="Y877" s="30">
        <f t="shared" ref="Y877:Y881" si="3110">Y878</f>
        <v>0</v>
      </c>
      <c r="Z877" s="30">
        <f t="shared" ref="Z877:Z881" si="3111">Z878</f>
        <v>0</v>
      </c>
      <c r="AA877" s="30">
        <f t="shared" ref="AA877:AA881" si="3112">AA878</f>
        <v>0</v>
      </c>
      <c r="AB877" s="30">
        <f t="shared" ref="AB877:AB881" si="3113">AB878</f>
        <v>0</v>
      </c>
      <c r="AC877" s="30">
        <f t="shared" si="3089"/>
        <v>665</v>
      </c>
      <c r="AD877" s="30">
        <f t="shared" si="3090"/>
        <v>665</v>
      </c>
      <c r="AE877" s="30">
        <f t="shared" si="3091"/>
        <v>665</v>
      </c>
      <c r="AF877" s="30">
        <f t="shared" ref="AF877:AF881" si="3114">AF878</f>
        <v>0</v>
      </c>
      <c r="AG877" s="30">
        <f t="shared" si="3092"/>
        <v>665</v>
      </c>
      <c r="AH877" s="30">
        <f t="shared" si="3093"/>
        <v>665</v>
      </c>
      <c r="AI877" s="30">
        <f t="shared" si="3094"/>
        <v>665</v>
      </c>
      <c r="AJ877" s="30">
        <f t="shared" ref="AJ877:AJ881" si="3115">AJ878</f>
        <v>0</v>
      </c>
      <c r="AK877" s="30">
        <f t="shared" ref="AK877:AK881" si="3116">AK878</f>
        <v>0</v>
      </c>
      <c r="AL877" s="30">
        <f t="shared" ref="AL877:AL881" si="3117">AL878</f>
        <v>0</v>
      </c>
      <c r="AM877" s="30">
        <f t="shared" ref="AM877:AM881" si="3118">AM878</f>
        <v>0</v>
      </c>
      <c r="AN877" s="30">
        <f t="shared" ref="AN877:AN881" si="3119">AN878</f>
        <v>0</v>
      </c>
      <c r="AO877" s="30">
        <f t="shared" ref="AO877:AO881" si="3120">AO878</f>
        <v>0</v>
      </c>
      <c r="AP877" s="30">
        <f t="shared" ref="AP877:AP881" si="3121">AP878</f>
        <v>0</v>
      </c>
      <c r="AQ877" s="30">
        <f t="shared" ref="AQ877:AQ881" si="3122">AQ878</f>
        <v>0</v>
      </c>
      <c r="AR877" s="30">
        <f t="shared" ref="AR877:AR881" si="3123">AR878</f>
        <v>0</v>
      </c>
      <c r="AS877" s="30">
        <f t="shared" si="3040"/>
        <v>665</v>
      </c>
      <c r="AT877" s="30">
        <f t="shared" si="3041"/>
        <v>665</v>
      </c>
      <c r="AU877" s="30">
        <f t="shared" si="3042"/>
        <v>665</v>
      </c>
      <c r="AV877" s="30">
        <f t="shared" ref="AV877:AV881" si="3124">AV878</f>
        <v>0</v>
      </c>
      <c r="AW877" s="30">
        <f t="shared" ref="AW877:AW881" si="3125">AW878</f>
        <v>0</v>
      </c>
      <c r="AX877" s="30">
        <f t="shared" ref="AX877:AX881" si="3126">AX878</f>
        <v>0</v>
      </c>
      <c r="AY877" s="30">
        <f t="shared" si="3043"/>
        <v>665</v>
      </c>
      <c r="AZ877" s="30">
        <f t="shared" si="3044"/>
        <v>665</v>
      </c>
      <c r="BA877" s="30">
        <f t="shared" si="3045"/>
        <v>665</v>
      </c>
      <c r="BB877" s="30">
        <f t="shared" ref="BB877:BB881" si="3127">BB878</f>
        <v>0</v>
      </c>
      <c r="BC877" s="30">
        <f t="shared" ref="BC877:BC881" si="3128">BC878</f>
        <v>0</v>
      </c>
      <c r="BD877" s="30">
        <f t="shared" ref="BD877:BD881" si="3129">BD878</f>
        <v>0</v>
      </c>
      <c r="BE877" s="30">
        <f t="shared" ref="BE877:BE881" si="3130">BE878</f>
        <v>0</v>
      </c>
      <c r="BF877" s="30">
        <f t="shared" ref="BF877:BF881" si="3131">BF878</f>
        <v>0</v>
      </c>
      <c r="BG877" s="30">
        <f t="shared" ref="BG877:BG881" si="3132">BG878</f>
        <v>0</v>
      </c>
      <c r="BH877" s="30">
        <f t="shared" ref="BH877:BH881" si="3133">BH878</f>
        <v>0</v>
      </c>
      <c r="BI877" s="30">
        <f t="shared" ref="BI877:BI881" si="3134">BI878</f>
        <v>0</v>
      </c>
      <c r="BJ877" s="30">
        <f t="shared" ref="BJ877:BJ881" si="3135">BJ878</f>
        <v>0</v>
      </c>
      <c r="BK877" s="30">
        <f t="shared" ref="BK877:BK881" si="3136">BK878</f>
        <v>0</v>
      </c>
      <c r="BL877" s="30">
        <f t="shared" si="3037"/>
        <v>665</v>
      </c>
      <c r="BM877" s="30">
        <f t="shared" si="3038"/>
        <v>665</v>
      </c>
      <c r="BN877" s="30">
        <f t="shared" si="3039"/>
        <v>665</v>
      </c>
      <c r="BO877" s="30">
        <f t="shared" ref="BO877:BO881" si="3137">BO878</f>
        <v>0</v>
      </c>
      <c r="BP877" s="31"/>
      <c r="BQ877" s="1"/>
      <c r="BR877" s="1"/>
      <c r="BS877" s="1"/>
      <c r="BT877" s="1"/>
      <c r="BU877" s="1"/>
      <c r="BV877" s="1"/>
      <c r="BW877" s="1"/>
      <c r="BX877" s="1"/>
      <c r="BY877" s="1"/>
    </row>
    <row r="878" ht="47.25">
      <c r="A878" s="28" t="s">
        <v>500</v>
      </c>
      <c r="B878" s="28" t="s">
        <v>26</v>
      </c>
      <c r="C878" s="28" t="s">
        <v>28</v>
      </c>
      <c r="D878" s="28" t="s">
        <v>441</v>
      </c>
      <c r="E878" s="28"/>
      <c r="F878" s="29" t="s">
        <v>442</v>
      </c>
      <c r="G878" s="30">
        <f t="shared" si="3095"/>
        <v>665</v>
      </c>
      <c r="H878" s="30">
        <f t="shared" si="3096"/>
        <v>665</v>
      </c>
      <c r="I878" s="30">
        <f t="shared" si="3097"/>
        <v>665</v>
      </c>
      <c r="J878" s="30">
        <f t="shared" si="3098"/>
        <v>0</v>
      </c>
      <c r="K878" s="30">
        <f t="shared" si="3099"/>
        <v>0</v>
      </c>
      <c r="L878" s="30">
        <f t="shared" si="3100"/>
        <v>0</v>
      </c>
      <c r="M878" s="30">
        <f t="shared" si="2939"/>
        <v>665</v>
      </c>
      <c r="N878" s="30">
        <f t="shared" si="2940"/>
        <v>665</v>
      </c>
      <c r="O878" s="30">
        <f t="shared" si="2941"/>
        <v>665</v>
      </c>
      <c r="P878" s="30">
        <f t="shared" si="3101"/>
        <v>0</v>
      </c>
      <c r="Q878" s="30">
        <f t="shared" si="3102"/>
        <v>0</v>
      </c>
      <c r="R878" s="30">
        <f t="shared" si="3103"/>
        <v>0</v>
      </c>
      <c r="S878" s="30">
        <f t="shared" si="3104"/>
        <v>0</v>
      </c>
      <c r="T878" s="30">
        <f t="shared" si="3105"/>
        <v>0</v>
      </c>
      <c r="U878" s="30">
        <f t="shared" si="3106"/>
        <v>0</v>
      </c>
      <c r="V878" s="30">
        <f t="shared" si="3107"/>
        <v>0</v>
      </c>
      <c r="W878" s="30">
        <f t="shared" si="3108"/>
        <v>0</v>
      </c>
      <c r="X878" s="30">
        <f t="shared" si="3109"/>
        <v>0</v>
      </c>
      <c r="Y878" s="30">
        <f t="shared" si="3110"/>
        <v>0</v>
      </c>
      <c r="Z878" s="30">
        <f t="shared" si="3111"/>
        <v>0</v>
      </c>
      <c r="AA878" s="30">
        <f t="shared" si="3112"/>
        <v>0</v>
      </c>
      <c r="AB878" s="30">
        <f t="shared" si="3113"/>
        <v>0</v>
      </c>
      <c r="AC878" s="30">
        <f t="shared" si="3089"/>
        <v>665</v>
      </c>
      <c r="AD878" s="30">
        <f t="shared" si="3090"/>
        <v>665</v>
      </c>
      <c r="AE878" s="30">
        <f t="shared" si="3091"/>
        <v>665</v>
      </c>
      <c r="AF878" s="30">
        <f t="shared" si="3114"/>
        <v>0</v>
      </c>
      <c r="AG878" s="30">
        <f t="shared" si="3092"/>
        <v>665</v>
      </c>
      <c r="AH878" s="30">
        <f t="shared" si="3093"/>
        <v>665</v>
      </c>
      <c r="AI878" s="30">
        <f t="shared" si="3094"/>
        <v>665</v>
      </c>
      <c r="AJ878" s="30">
        <f t="shared" si="3115"/>
        <v>0</v>
      </c>
      <c r="AK878" s="30">
        <f t="shared" si="3116"/>
        <v>0</v>
      </c>
      <c r="AL878" s="30">
        <f t="shared" si="3117"/>
        <v>0</v>
      </c>
      <c r="AM878" s="30">
        <f t="shared" si="3118"/>
        <v>0</v>
      </c>
      <c r="AN878" s="30">
        <f t="shared" si="3119"/>
        <v>0</v>
      </c>
      <c r="AO878" s="30">
        <f t="shared" si="3120"/>
        <v>0</v>
      </c>
      <c r="AP878" s="30">
        <f t="shared" si="3121"/>
        <v>0</v>
      </c>
      <c r="AQ878" s="30">
        <f t="shared" si="3122"/>
        <v>0</v>
      </c>
      <c r="AR878" s="30">
        <f t="shared" si="3123"/>
        <v>0</v>
      </c>
      <c r="AS878" s="30">
        <f t="shared" si="3040"/>
        <v>665</v>
      </c>
      <c r="AT878" s="30">
        <f t="shared" si="3041"/>
        <v>665</v>
      </c>
      <c r="AU878" s="30">
        <f t="shared" si="3042"/>
        <v>665</v>
      </c>
      <c r="AV878" s="30">
        <f t="shared" si="3124"/>
        <v>0</v>
      </c>
      <c r="AW878" s="30">
        <f t="shared" si="3125"/>
        <v>0</v>
      </c>
      <c r="AX878" s="30">
        <f t="shared" si="3126"/>
        <v>0</v>
      </c>
      <c r="AY878" s="30">
        <f t="shared" si="3043"/>
        <v>665</v>
      </c>
      <c r="AZ878" s="30">
        <f t="shared" si="3044"/>
        <v>665</v>
      </c>
      <c r="BA878" s="30">
        <f t="shared" si="3045"/>
        <v>665</v>
      </c>
      <c r="BB878" s="30">
        <f t="shared" si="3127"/>
        <v>0</v>
      </c>
      <c r="BC878" s="30">
        <f t="shared" si="3128"/>
        <v>0</v>
      </c>
      <c r="BD878" s="30">
        <f t="shared" si="3129"/>
        <v>0</v>
      </c>
      <c r="BE878" s="30">
        <f t="shared" si="3130"/>
        <v>0</v>
      </c>
      <c r="BF878" s="30">
        <f t="shared" si="3131"/>
        <v>0</v>
      </c>
      <c r="BG878" s="30">
        <f t="shared" si="3132"/>
        <v>0</v>
      </c>
      <c r="BH878" s="30">
        <f t="shared" si="3133"/>
        <v>0</v>
      </c>
      <c r="BI878" s="30">
        <f t="shared" si="3134"/>
        <v>0</v>
      </c>
      <c r="BJ878" s="30">
        <f t="shared" si="3135"/>
        <v>0</v>
      </c>
      <c r="BK878" s="30">
        <f t="shared" si="3136"/>
        <v>0</v>
      </c>
      <c r="BL878" s="30">
        <f t="shared" si="3037"/>
        <v>665</v>
      </c>
      <c r="BM878" s="30">
        <f t="shared" si="3038"/>
        <v>665</v>
      </c>
      <c r="BN878" s="30">
        <f t="shared" si="3039"/>
        <v>665</v>
      </c>
      <c r="BO878" s="30">
        <f t="shared" si="3137"/>
        <v>0</v>
      </c>
      <c r="BP878" s="31"/>
      <c r="BQ878" s="1"/>
      <c r="BR878" s="1"/>
      <c r="BS878" s="1"/>
      <c r="BT878" s="1"/>
      <c r="BU878" s="1"/>
      <c r="BV878" s="1"/>
      <c r="BW878" s="1"/>
      <c r="BX878" s="1"/>
      <c r="BY878" s="1"/>
    </row>
    <row r="879" ht="63">
      <c r="A879" s="28" t="s">
        <v>500</v>
      </c>
      <c r="B879" s="28" t="s">
        <v>26</v>
      </c>
      <c r="C879" s="28" t="s">
        <v>28</v>
      </c>
      <c r="D879" s="28" t="s">
        <v>443</v>
      </c>
      <c r="E879" s="28"/>
      <c r="F879" s="29" t="s">
        <v>444</v>
      </c>
      <c r="G879" s="30">
        <f t="shared" si="3095"/>
        <v>665</v>
      </c>
      <c r="H879" s="30">
        <f t="shared" si="3096"/>
        <v>665</v>
      </c>
      <c r="I879" s="30">
        <f t="shared" si="3097"/>
        <v>665</v>
      </c>
      <c r="J879" s="30">
        <f t="shared" si="3098"/>
        <v>0</v>
      </c>
      <c r="K879" s="30">
        <f t="shared" si="3099"/>
        <v>0</v>
      </c>
      <c r="L879" s="30">
        <f t="shared" si="3100"/>
        <v>0</v>
      </c>
      <c r="M879" s="30">
        <f t="shared" si="2939"/>
        <v>665</v>
      </c>
      <c r="N879" s="30">
        <f t="shared" si="2940"/>
        <v>665</v>
      </c>
      <c r="O879" s="30">
        <f t="shared" si="2941"/>
        <v>665</v>
      </c>
      <c r="P879" s="30">
        <f t="shared" si="3101"/>
        <v>0</v>
      </c>
      <c r="Q879" s="30">
        <f t="shared" si="3102"/>
        <v>0</v>
      </c>
      <c r="R879" s="30">
        <f t="shared" si="3103"/>
        <v>0</v>
      </c>
      <c r="S879" s="30">
        <f t="shared" si="3104"/>
        <v>0</v>
      </c>
      <c r="T879" s="30">
        <f t="shared" si="3105"/>
        <v>0</v>
      </c>
      <c r="U879" s="30">
        <f t="shared" si="3106"/>
        <v>0</v>
      </c>
      <c r="V879" s="30">
        <f t="shared" si="3107"/>
        <v>0</v>
      </c>
      <c r="W879" s="30">
        <f t="shared" si="3108"/>
        <v>0</v>
      </c>
      <c r="X879" s="30">
        <f t="shared" si="3109"/>
        <v>0</v>
      </c>
      <c r="Y879" s="30">
        <f t="shared" si="3110"/>
        <v>0</v>
      </c>
      <c r="Z879" s="30">
        <f t="shared" si="3111"/>
        <v>0</v>
      </c>
      <c r="AA879" s="30">
        <f t="shared" si="3112"/>
        <v>0</v>
      </c>
      <c r="AB879" s="30">
        <f t="shared" si="3113"/>
        <v>0</v>
      </c>
      <c r="AC879" s="30">
        <f t="shared" si="3089"/>
        <v>665</v>
      </c>
      <c r="AD879" s="30">
        <f t="shared" si="3090"/>
        <v>665</v>
      </c>
      <c r="AE879" s="30">
        <f t="shared" si="3091"/>
        <v>665</v>
      </c>
      <c r="AF879" s="30">
        <f t="shared" si="3114"/>
        <v>0</v>
      </c>
      <c r="AG879" s="30">
        <f t="shared" si="3092"/>
        <v>665</v>
      </c>
      <c r="AH879" s="30">
        <f t="shared" si="3093"/>
        <v>665</v>
      </c>
      <c r="AI879" s="30">
        <f t="shared" si="3094"/>
        <v>665</v>
      </c>
      <c r="AJ879" s="30">
        <f t="shared" si="3115"/>
        <v>0</v>
      </c>
      <c r="AK879" s="30">
        <f t="shared" si="3116"/>
        <v>0</v>
      </c>
      <c r="AL879" s="30">
        <f t="shared" si="3117"/>
        <v>0</v>
      </c>
      <c r="AM879" s="30">
        <f t="shared" si="3118"/>
        <v>0</v>
      </c>
      <c r="AN879" s="30">
        <f t="shared" si="3119"/>
        <v>0</v>
      </c>
      <c r="AO879" s="30">
        <f t="shared" si="3120"/>
        <v>0</v>
      </c>
      <c r="AP879" s="30">
        <f t="shared" si="3121"/>
        <v>0</v>
      </c>
      <c r="AQ879" s="30">
        <f t="shared" si="3122"/>
        <v>0</v>
      </c>
      <c r="AR879" s="30">
        <f t="shared" si="3123"/>
        <v>0</v>
      </c>
      <c r="AS879" s="30">
        <f t="shared" si="3040"/>
        <v>665</v>
      </c>
      <c r="AT879" s="30">
        <f t="shared" si="3041"/>
        <v>665</v>
      </c>
      <c r="AU879" s="30">
        <f t="shared" si="3042"/>
        <v>665</v>
      </c>
      <c r="AV879" s="30">
        <f t="shared" si="3124"/>
        <v>0</v>
      </c>
      <c r="AW879" s="30">
        <f t="shared" si="3125"/>
        <v>0</v>
      </c>
      <c r="AX879" s="30">
        <f t="shared" si="3126"/>
        <v>0</v>
      </c>
      <c r="AY879" s="30">
        <f t="shared" si="3043"/>
        <v>665</v>
      </c>
      <c r="AZ879" s="30">
        <f t="shared" si="3044"/>
        <v>665</v>
      </c>
      <c r="BA879" s="30">
        <f t="shared" si="3045"/>
        <v>665</v>
      </c>
      <c r="BB879" s="30">
        <f t="shared" si="3127"/>
        <v>0</v>
      </c>
      <c r="BC879" s="30">
        <f t="shared" si="3128"/>
        <v>0</v>
      </c>
      <c r="BD879" s="30">
        <f t="shared" si="3129"/>
        <v>0</v>
      </c>
      <c r="BE879" s="30">
        <f t="shared" si="3130"/>
        <v>0</v>
      </c>
      <c r="BF879" s="30">
        <f t="shared" si="3131"/>
        <v>0</v>
      </c>
      <c r="BG879" s="30">
        <f t="shared" si="3132"/>
        <v>0</v>
      </c>
      <c r="BH879" s="30">
        <f t="shared" si="3133"/>
        <v>0</v>
      </c>
      <c r="BI879" s="30">
        <f t="shared" si="3134"/>
        <v>0</v>
      </c>
      <c r="BJ879" s="30">
        <f t="shared" si="3135"/>
        <v>0</v>
      </c>
      <c r="BK879" s="30">
        <f t="shared" si="3136"/>
        <v>0</v>
      </c>
      <c r="BL879" s="30">
        <f t="shared" si="3037"/>
        <v>665</v>
      </c>
      <c r="BM879" s="30">
        <f t="shared" si="3038"/>
        <v>665</v>
      </c>
      <c r="BN879" s="30">
        <f t="shared" si="3039"/>
        <v>665</v>
      </c>
      <c r="BO879" s="30">
        <f t="shared" si="3137"/>
        <v>0</v>
      </c>
      <c r="BP879" s="31"/>
      <c r="BQ879" s="1"/>
      <c r="BR879" s="1"/>
      <c r="BS879" s="1"/>
      <c r="BT879" s="1"/>
      <c r="BU879" s="1"/>
      <c r="BV879" s="1"/>
      <c r="BW879" s="1"/>
      <c r="BX879" s="1"/>
      <c r="BY879" s="1"/>
    </row>
    <row r="880" ht="31.5">
      <c r="A880" s="28" t="s">
        <v>500</v>
      </c>
      <c r="B880" s="28" t="s">
        <v>26</v>
      </c>
      <c r="C880" s="28" t="s">
        <v>28</v>
      </c>
      <c r="D880" s="28" t="s">
        <v>443</v>
      </c>
      <c r="E880" s="28" t="s">
        <v>127</v>
      </c>
      <c r="F880" s="29" t="s">
        <v>128</v>
      </c>
      <c r="G880" s="30">
        <v>665</v>
      </c>
      <c r="H880" s="30">
        <v>665</v>
      </c>
      <c r="I880" s="30">
        <v>665</v>
      </c>
      <c r="J880" s="30"/>
      <c r="K880" s="30"/>
      <c r="L880" s="30"/>
      <c r="M880" s="30">
        <f t="shared" si="2939"/>
        <v>665</v>
      </c>
      <c r="N880" s="30">
        <f t="shared" si="2940"/>
        <v>665</v>
      </c>
      <c r="O880" s="30">
        <f t="shared" si="2941"/>
        <v>665</v>
      </c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>
        <f t="shared" si="3089"/>
        <v>665</v>
      </c>
      <c r="AD880" s="30">
        <f t="shared" si="3090"/>
        <v>665</v>
      </c>
      <c r="AE880" s="30">
        <f t="shared" si="3091"/>
        <v>665</v>
      </c>
      <c r="AF880" s="30"/>
      <c r="AG880" s="30">
        <f t="shared" si="3092"/>
        <v>665</v>
      </c>
      <c r="AH880" s="30">
        <f t="shared" si="3093"/>
        <v>665</v>
      </c>
      <c r="AI880" s="30">
        <f t="shared" si="3094"/>
        <v>665</v>
      </c>
      <c r="AJ880" s="30"/>
      <c r="AK880" s="30"/>
      <c r="AL880" s="30"/>
      <c r="AM880" s="30"/>
      <c r="AN880" s="30"/>
      <c r="AO880" s="30"/>
      <c r="AP880" s="30"/>
      <c r="AQ880" s="30"/>
      <c r="AR880" s="30"/>
      <c r="AS880" s="30">
        <f t="shared" si="3040"/>
        <v>665</v>
      </c>
      <c r="AT880" s="30">
        <f t="shared" si="3041"/>
        <v>665</v>
      </c>
      <c r="AU880" s="30">
        <f t="shared" si="3042"/>
        <v>665</v>
      </c>
      <c r="AV880" s="30"/>
      <c r="AW880" s="30"/>
      <c r="AX880" s="30"/>
      <c r="AY880" s="30">
        <f t="shared" si="3043"/>
        <v>665</v>
      </c>
      <c r="AZ880" s="30">
        <f t="shared" si="3044"/>
        <v>665</v>
      </c>
      <c r="BA880" s="30">
        <f t="shared" si="3045"/>
        <v>665</v>
      </c>
      <c r="BB880" s="30"/>
      <c r="BC880" s="30"/>
      <c r="BD880" s="30"/>
      <c r="BE880" s="30"/>
      <c r="BF880" s="30"/>
      <c r="BG880" s="30"/>
      <c r="BH880" s="30"/>
      <c r="BI880" s="30"/>
      <c r="BJ880" s="30"/>
      <c r="BK880" s="30"/>
      <c r="BL880" s="30">
        <f t="shared" si="3037"/>
        <v>665</v>
      </c>
      <c r="BM880" s="30">
        <f t="shared" si="3038"/>
        <v>665</v>
      </c>
      <c r="BN880" s="30">
        <f t="shared" si="3039"/>
        <v>665</v>
      </c>
      <c r="BO880" s="30"/>
      <c r="BP880" s="31"/>
      <c r="BQ880" s="1"/>
      <c r="BR880" s="1"/>
      <c r="BS880" s="1"/>
      <c r="BT880" s="1"/>
      <c r="BU880" s="1"/>
      <c r="BV880" s="1"/>
      <c r="BW880" s="1"/>
      <c r="BX880" s="1"/>
      <c r="BY880" s="1"/>
    </row>
    <row r="881">
      <c r="A881" s="28" t="s">
        <v>500</v>
      </c>
      <c r="B881" s="28" t="s">
        <v>26</v>
      </c>
      <c r="C881" s="28" t="s">
        <v>28</v>
      </c>
      <c r="D881" s="28" t="s">
        <v>220</v>
      </c>
      <c r="E881" s="28"/>
      <c r="F881" s="29" t="s">
        <v>33</v>
      </c>
      <c r="G881" s="30">
        <f t="shared" si="3095"/>
        <v>27854.299999999996</v>
      </c>
      <c r="H881" s="30">
        <f t="shared" si="3096"/>
        <v>27927.999999999996</v>
      </c>
      <c r="I881" s="30">
        <f t="shared" si="3097"/>
        <v>28294.499999999996</v>
      </c>
      <c r="J881" s="30">
        <f t="shared" si="3098"/>
        <v>0</v>
      </c>
      <c r="K881" s="30">
        <f t="shared" si="3099"/>
        <v>0</v>
      </c>
      <c r="L881" s="30">
        <f t="shared" si="3100"/>
        <v>0</v>
      </c>
      <c r="M881" s="30">
        <f t="shared" si="2939"/>
        <v>27854.299999999996</v>
      </c>
      <c r="N881" s="30">
        <f t="shared" si="2940"/>
        <v>27927.999999999996</v>
      </c>
      <c r="O881" s="30">
        <f t="shared" si="2941"/>
        <v>28294.499999999996</v>
      </c>
      <c r="P881" s="30">
        <f t="shared" si="3101"/>
        <v>0</v>
      </c>
      <c r="Q881" s="30">
        <f t="shared" si="3102"/>
        <v>0</v>
      </c>
      <c r="R881" s="30">
        <f t="shared" si="3103"/>
        <v>0</v>
      </c>
      <c r="S881" s="30">
        <f t="shared" si="3104"/>
        <v>0</v>
      </c>
      <c r="T881" s="30">
        <f t="shared" si="3105"/>
        <v>0</v>
      </c>
      <c r="U881" s="30">
        <f t="shared" si="3106"/>
        <v>0</v>
      </c>
      <c r="V881" s="30">
        <f t="shared" si="3107"/>
        <v>0</v>
      </c>
      <c r="W881" s="30">
        <f t="shared" si="3108"/>
        <v>0</v>
      </c>
      <c r="X881" s="30">
        <f t="shared" si="3109"/>
        <v>0</v>
      </c>
      <c r="Y881" s="30">
        <f t="shared" si="3110"/>
        <v>0</v>
      </c>
      <c r="Z881" s="30">
        <f t="shared" si="3111"/>
        <v>0</v>
      </c>
      <c r="AA881" s="30">
        <f t="shared" si="3112"/>
        <v>0</v>
      </c>
      <c r="AB881" s="30">
        <f t="shared" si="3113"/>
        <v>0</v>
      </c>
      <c r="AC881" s="30">
        <f t="shared" si="3089"/>
        <v>27854.299999999996</v>
      </c>
      <c r="AD881" s="30">
        <f t="shared" si="3090"/>
        <v>27927.999999999996</v>
      </c>
      <c r="AE881" s="30">
        <f t="shared" si="3091"/>
        <v>28294.499999999996</v>
      </c>
      <c r="AF881" s="30">
        <f t="shared" si="3114"/>
        <v>0</v>
      </c>
      <c r="AG881" s="30">
        <f t="shared" si="3092"/>
        <v>27854.299999999996</v>
      </c>
      <c r="AH881" s="30">
        <f t="shared" si="3093"/>
        <v>27927.999999999996</v>
      </c>
      <c r="AI881" s="30">
        <f t="shared" si="3094"/>
        <v>28294.499999999996</v>
      </c>
      <c r="AJ881" s="30">
        <f t="shared" si="3115"/>
        <v>0</v>
      </c>
      <c r="AK881" s="30">
        <f t="shared" si="3116"/>
        <v>0</v>
      </c>
      <c r="AL881" s="30">
        <f t="shared" si="3117"/>
        <v>-1990.5999999999999</v>
      </c>
      <c r="AM881" s="30">
        <f t="shared" si="3118"/>
        <v>0</v>
      </c>
      <c r="AN881" s="30">
        <f t="shared" si="3119"/>
        <v>0</v>
      </c>
      <c r="AO881" s="30">
        <f t="shared" si="3120"/>
        <v>0</v>
      </c>
      <c r="AP881" s="30">
        <f t="shared" si="3121"/>
        <v>0</v>
      </c>
      <c r="AQ881" s="30">
        <f t="shared" si="3122"/>
        <v>0</v>
      </c>
      <c r="AR881" s="30">
        <f t="shared" si="3123"/>
        <v>0</v>
      </c>
      <c r="AS881" s="30">
        <f t="shared" si="3040"/>
        <v>25863.699999999997</v>
      </c>
      <c r="AT881" s="30">
        <f t="shared" si="3041"/>
        <v>27927.999999999996</v>
      </c>
      <c r="AU881" s="30">
        <f t="shared" si="3042"/>
        <v>28294.499999999996</v>
      </c>
      <c r="AV881" s="30">
        <f t="shared" si="3124"/>
        <v>0</v>
      </c>
      <c r="AW881" s="30">
        <f t="shared" si="3125"/>
        <v>0</v>
      </c>
      <c r="AX881" s="30">
        <f t="shared" si="3126"/>
        <v>0</v>
      </c>
      <c r="AY881" s="30">
        <f t="shared" si="3043"/>
        <v>25863.699999999997</v>
      </c>
      <c r="AZ881" s="30">
        <f t="shared" si="3044"/>
        <v>27927.999999999996</v>
      </c>
      <c r="BA881" s="30">
        <f t="shared" si="3045"/>
        <v>28294.499999999996</v>
      </c>
      <c r="BB881" s="30">
        <f t="shared" si="3127"/>
        <v>0</v>
      </c>
      <c r="BC881" s="30">
        <f t="shared" si="3128"/>
        <v>0</v>
      </c>
      <c r="BD881" s="30">
        <f t="shared" si="3129"/>
        <v>0</v>
      </c>
      <c r="BE881" s="30">
        <f t="shared" si="3130"/>
        <v>0</v>
      </c>
      <c r="BF881" s="30">
        <f t="shared" si="3131"/>
        <v>0</v>
      </c>
      <c r="BG881" s="30">
        <f t="shared" si="3132"/>
        <v>0</v>
      </c>
      <c r="BH881" s="30">
        <f t="shared" si="3133"/>
        <v>0</v>
      </c>
      <c r="BI881" s="30">
        <f t="shared" si="3134"/>
        <v>0</v>
      </c>
      <c r="BJ881" s="30">
        <f t="shared" si="3135"/>
        <v>0</v>
      </c>
      <c r="BK881" s="30">
        <f t="shared" si="3136"/>
        <v>0</v>
      </c>
      <c r="BL881" s="30">
        <f t="shared" si="3037"/>
        <v>25863.699999999997</v>
      </c>
      <c r="BM881" s="30">
        <f t="shared" si="3038"/>
        <v>27927.999999999996</v>
      </c>
      <c r="BN881" s="30">
        <f t="shared" si="3039"/>
        <v>28294.499999999996</v>
      </c>
      <c r="BO881" s="30">
        <f t="shared" si="3137"/>
        <v>0</v>
      </c>
      <c r="BP881" s="31"/>
      <c r="BQ881" s="1"/>
      <c r="BR881" s="1"/>
      <c r="BS881" s="1"/>
      <c r="BT881" s="1"/>
      <c r="BU881" s="1"/>
      <c r="BV881" s="1"/>
      <c r="BW881" s="1"/>
      <c r="BX881" s="1"/>
      <c r="BY881" s="1"/>
    </row>
    <row r="882" ht="47.25">
      <c r="A882" s="28" t="s">
        <v>500</v>
      </c>
      <c r="B882" s="28" t="s">
        <v>26</v>
      </c>
      <c r="C882" s="28" t="s">
        <v>28</v>
      </c>
      <c r="D882" s="28" t="s">
        <v>221</v>
      </c>
      <c r="E882" s="28"/>
      <c r="F882" s="29" t="s">
        <v>222</v>
      </c>
      <c r="G882" s="30">
        <f>G883+G888+G892+G886+G890</f>
        <v>27854.299999999996</v>
      </c>
      <c r="H882" s="30">
        <f>H883+H888+H892+H886+H890</f>
        <v>27927.999999999996</v>
      </c>
      <c r="I882" s="30">
        <f>I883+I888+I892+I886+I890</f>
        <v>28294.499999999996</v>
      </c>
      <c r="J882" s="30">
        <f>J883+J888+J892+J886+J890</f>
        <v>0</v>
      </c>
      <c r="K882" s="30">
        <f>K883+K888+K892+K886+K890</f>
        <v>0</v>
      </c>
      <c r="L882" s="30">
        <f>L883+L888+L892+L886+L890</f>
        <v>0</v>
      </c>
      <c r="M882" s="30">
        <f t="shared" si="2939"/>
        <v>27854.299999999996</v>
      </c>
      <c r="N882" s="30">
        <f t="shared" si="2940"/>
        <v>27927.999999999996</v>
      </c>
      <c r="O882" s="30">
        <f t="shared" si="2941"/>
        <v>28294.499999999996</v>
      </c>
      <c r="P882" s="30">
        <f>P883+P888+P892+P886+P890</f>
        <v>0</v>
      </c>
      <c r="Q882" s="30">
        <f>Q883+Q888+Q892+Q886+Q890</f>
        <v>0</v>
      </c>
      <c r="R882" s="30">
        <f>R883+R888+R892+R886+R890</f>
        <v>0</v>
      </c>
      <c r="S882" s="30">
        <f>S883+S888+S892+S886+S890</f>
        <v>0</v>
      </c>
      <c r="T882" s="30">
        <f>T883+T888+T892+T886+T890</f>
        <v>0</v>
      </c>
      <c r="U882" s="30">
        <f>U883+U888+U892+U886+U890</f>
        <v>0</v>
      </c>
      <c r="V882" s="30">
        <f>V883+V888+V892+V886+V890</f>
        <v>0</v>
      </c>
      <c r="W882" s="30">
        <f>W883+W888+W892+W886+W890</f>
        <v>0</v>
      </c>
      <c r="X882" s="30">
        <f>X883+X888+X892+X886+X890</f>
        <v>0</v>
      </c>
      <c r="Y882" s="30">
        <f>Y883+Y888+Y892+Y886+Y890</f>
        <v>0</v>
      </c>
      <c r="Z882" s="30">
        <f>Z883+Z888+Z892+Z886+Z890</f>
        <v>0</v>
      </c>
      <c r="AA882" s="30">
        <f>AA883+AA888+AA892+AA886+AA890</f>
        <v>0</v>
      </c>
      <c r="AB882" s="30">
        <f>AB883+AB888+AB892+AB886+AB890</f>
        <v>0</v>
      </c>
      <c r="AC882" s="30">
        <f t="shared" si="3089"/>
        <v>27854.299999999996</v>
      </c>
      <c r="AD882" s="30">
        <f t="shared" si="3090"/>
        <v>27927.999999999996</v>
      </c>
      <c r="AE882" s="30">
        <f t="shared" si="3091"/>
        <v>28294.499999999996</v>
      </c>
      <c r="AF882" s="30">
        <f>AF883+AF888+AF892+AF886+AF890</f>
        <v>0</v>
      </c>
      <c r="AG882" s="30">
        <f t="shared" si="3092"/>
        <v>27854.299999999996</v>
      </c>
      <c r="AH882" s="30">
        <f t="shared" si="3093"/>
        <v>27927.999999999996</v>
      </c>
      <c r="AI882" s="30">
        <f t="shared" si="3094"/>
        <v>28294.499999999996</v>
      </c>
      <c r="AJ882" s="30">
        <f>AJ883+AJ888+AJ892+AJ886+AJ890</f>
        <v>0</v>
      </c>
      <c r="AK882" s="30">
        <f>AK883+AK888+AK892+AK886+AK890</f>
        <v>0</v>
      </c>
      <c r="AL882" s="30">
        <f>AL883+AL888+AL892+AL886+AL890</f>
        <v>-1990.5999999999999</v>
      </c>
      <c r="AM882" s="30">
        <f>AM883+AM888+AM892+AM886+AM890</f>
        <v>0</v>
      </c>
      <c r="AN882" s="30">
        <f>AN883+AN888+AN892+AN886+AN890</f>
        <v>0</v>
      </c>
      <c r="AO882" s="30">
        <f>AO883+AO888+AO892+AO886+AO890</f>
        <v>0</v>
      </c>
      <c r="AP882" s="30">
        <f>AP883+AP888+AP892+AP886+AP890</f>
        <v>0</v>
      </c>
      <c r="AQ882" s="30">
        <f>AQ883+AQ888+AQ892+AQ886+AQ890</f>
        <v>0</v>
      </c>
      <c r="AR882" s="30">
        <f>AR883+AR888+AR892+AR886+AR890</f>
        <v>0</v>
      </c>
      <c r="AS882" s="30">
        <f t="shared" si="3040"/>
        <v>25863.699999999997</v>
      </c>
      <c r="AT882" s="30">
        <f t="shared" si="3041"/>
        <v>27927.999999999996</v>
      </c>
      <c r="AU882" s="30">
        <f t="shared" si="3042"/>
        <v>28294.499999999996</v>
      </c>
      <c r="AV882" s="30">
        <f>AV883+AV888+AV892+AV886+AV890</f>
        <v>0</v>
      </c>
      <c r="AW882" s="30">
        <f>AW883+AW888+AW892+AW886+AW890</f>
        <v>0</v>
      </c>
      <c r="AX882" s="30">
        <f>AX883+AX888+AX892+AX886+AX890</f>
        <v>0</v>
      </c>
      <c r="AY882" s="30">
        <f t="shared" si="3043"/>
        <v>25863.699999999997</v>
      </c>
      <c r="AZ882" s="30">
        <f t="shared" si="3044"/>
        <v>27927.999999999996</v>
      </c>
      <c r="BA882" s="30">
        <f t="shared" si="3045"/>
        <v>28294.499999999996</v>
      </c>
      <c r="BB882" s="30">
        <f>BB883+BB888+BB892+BB886+BB890</f>
        <v>0</v>
      </c>
      <c r="BC882" s="30">
        <f>BC883+BC888+BC892+BC886+BC890</f>
        <v>0</v>
      </c>
      <c r="BD882" s="30">
        <f>BD883+BD888+BD892+BD886+BD890</f>
        <v>0</v>
      </c>
      <c r="BE882" s="30">
        <f>BE883+BE888+BE892+BE886+BE890</f>
        <v>0</v>
      </c>
      <c r="BF882" s="30">
        <f>BF883+BF888+BF892+BF886+BF890</f>
        <v>0</v>
      </c>
      <c r="BG882" s="30">
        <f>BG883+BG888+BG892+BG886+BG890</f>
        <v>0</v>
      </c>
      <c r="BH882" s="30">
        <f>BH883+BH888+BH892+BH886+BH890</f>
        <v>0</v>
      </c>
      <c r="BI882" s="30">
        <f>BI883+BI888+BI892+BI886+BI890</f>
        <v>0</v>
      </c>
      <c r="BJ882" s="30">
        <f>BJ883+BJ888+BJ892+BJ886+BJ890</f>
        <v>0</v>
      </c>
      <c r="BK882" s="30">
        <f>BK883+BK888+BK892+BK886+BK890</f>
        <v>0</v>
      </c>
      <c r="BL882" s="30">
        <f t="shared" si="3037"/>
        <v>25863.699999999997</v>
      </c>
      <c r="BM882" s="30">
        <f t="shared" si="3038"/>
        <v>27927.999999999996</v>
      </c>
      <c r="BN882" s="30">
        <f t="shared" si="3039"/>
        <v>28294.499999999996</v>
      </c>
      <c r="BO882" s="30">
        <f>BO883+BO888+BO892+BO886+BO890</f>
        <v>0</v>
      </c>
      <c r="BP882" s="31"/>
      <c r="BQ882" s="1"/>
      <c r="BR882" s="1"/>
      <c r="BS882" s="1"/>
      <c r="BT882" s="1"/>
      <c r="BU882" s="1"/>
      <c r="BV882" s="1"/>
      <c r="BW882" s="1"/>
      <c r="BX882" s="1"/>
      <c r="BY882" s="1"/>
    </row>
    <row r="883" ht="31.5">
      <c r="A883" s="28" t="s">
        <v>500</v>
      </c>
      <c r="B883" s="28" t="s">
        <v>26</v>
      </c>
      <c r="C883" s="28" t="s">
        <v>28</v>
      </c>
      <c r="D883" s="28" t="s">
        <v>445</v>
      </c>
      <c r="E883" s="28"/>
      <c r="F883" s="29" t="s">
        <v>446</v>
      </c>
      <c r="G883" s="30">
        <f>G884+G885</f>
        <v>16827.599999999999</v>
      </c>
      <c r="H883" s="30">
        <f>H884+H885</f>
        <v>16901.299999999999</v>
      </c>
      <c r="I883" s="30">
        <f>I884+I885</f>
        <v>17267.799999999999</v>
      </c>
      <c r="J883" s="30">
        <f>J884+J885</f>
        <v>0</v>
      </c>
      <c r="K883" s="30">
        <f>K884+K885</f>
        <v>0</v>
      </c>
      <c r="L883" s="30">
        <f>L884+L885</f>
        <v>0</v>
      </c>
      <c r="M883" s="30">
        <f t="shared" si="2939"/>
        <v>16827.599999999999</v>
      </c>
      <c r="N883" s="30">
        <f t="shared" si="2940"/>
        <v>16901.299999999999</v>
      </c>
      <c r="O883" s="30">
        <f t="shared" si="2941"/>
        <v>17267.799999999999</v>
      </c>
      <c r="P883" s="30">
        <f>P884+P885</f>
        <v>0</v>
      </c>
      <c r="Q883" s="30">
        <f>Q884+Q885</f>
        <v>0</v>
      </c>
      <c r="R883" s="30">
        <f>R884+R885</f>
        <v>0</v>
      </c>
      <c r="S883" s="30">
        <f>S884+S885</f>
        <v>0</v>
      </c>
      <c r="T883" s="30">
        <f>T884+T885</f>
        <v>0</v>
      </c>
      <c r="U883" s="30">
        <f>U884+U885</f>
        <v>0</v>
      </c>
      <c r="V883" s="30">
        <f>V884+V885</f>
        <v>0</v>
      </c>
      <c r="W883" s="30">
        <f>W884+W885</f>
        <v>0</v>
      </c>
      <c r="X883" s="30">
        <f>X884+X885</f>
        <v>0</v>
      </c>
      <c r="Y883" s="30">
        <f>Y884+Y885</f>
        <v>0</v>
      </c>
      <c r="Z883" s="30">
        <f>Z884+Z885</f>
        <v>0</v>
      </c>
      <c r="AA883" s="30">
        <f>AA884+AA885</f>
        <v>0</v>
      </c>
      <c r="AB883" s="30">
        <f>AB884+AB885</f>
        <v>0</v>
      </c>
      <c r="AC883" s="30">
        <f t="shared" si="3089"/>
        <v>16827.599999999999</v>
      </c>
      <c r="AD883" s="30">
        <f t="shared" si="3090"/>
        <v>16901.299999999999</v>
      </c>
      <c r="AE883" s="30">
        <f t="shared" si="3091"/>
        <v>17267.799999999999</v>
      </c>
      <c r="AF883" s="30">
        <f>AF884+AF885</f>
        <v>0</v>
      </c>
      <c r="AG883" s="30">
        <f t="shared" si="3092"/>
        <v>16827.599999999999</v>
      </c>
      <c r="AH883" s="30">
        <f t="shared" si="3093"/>
        <v>16901.299999999999</v>
      </c>
      <c r="AI883" s="30">
        <f t="shared" si="3094"/>
        <v>17267.799999999999</v>
      </c>
      <c r="AJ883" s="30">
        <f>AJ884+AJ885</f>
        <v>0</v>
      </c>
      <c r="AK883" s="30">
        <f>AK884+AK885</f>
        <v>0</v>
      </c>
      <c r="AL883" s="30">
        <f>AL884+AL885</f>
        <v>-1990.5999999999999</v>
      </c>
      <c r="AM883" s="30">
        <f>AM884+AM885</f>
        <v>0</v>
      </c>
      <c r="AN883" s="30">
        <f>AN884+AN885</f>
        <v>0</v>
      </c>
      <c r="AO883" s="30">
        <f>AO884+AO885</f>
        <v>0</v>
      </c>
      <c r="AP883" s="30">
        <f>AP884+AP885</f>
        <v>0</v>
      </c>
      <c r="AQ883" s="30">
        <f>AQ884+AQ885</f>
        <v>0</v>
      </c>
      <c r="AR883" s="30">
        <f>AR884+AR885</f>
        <v>0</v>
      </c>
      <c r="AS883" s="30">
        <f t="shared" si="3040"/>
        <v>14836.999999999998</v>
      </c>
      <c r="AT883" s="30">
        <f t="shared" si="3041"/>
        <v>16901.299999999999</v>
      </c>
      <c r="AU883" s="30">
        <f t="shared" si="3042"/>
        <v>17267.799999999999</v>
      </c>
      <c r="AV883" s="30">
        <f>AV884+AV885</f>
        <v>0</v>
      </c>
      <c r="AW883" s="30">
        <f>AW884+AW885</f>
        <v>0</v>
      </c>
      <c r="AX883" s="30">
        <f>AX884+AX885</f>
        <v>0</v>
      </c>
      <c r="AY883" s="30">
        <f t="shared" si="3043"/>
        <v>14836.999999999998</v>
      </c>
      <c r="AZ883" s="30">
        <f t="shared" si="3044"/>
        <v>16901.299999999999</v>
      </c>
      <c r="BA883" s="30">
        <f t="shared" si="3045"/>
        <v>17267.799999999999</v>
      </c>
      <c r="BB883" s="30">
        <f>BB884+BB885</f>
        <v>0</v>
      </c>
      <c r="BC883" s="30">
        <f>BC884+BC885</f>
        <v>0</v>
      </c>
      <c r="BD883" s="30">
        <f>BD884+BD885</f>
        <v>0</v>
      </c>
      <c r="BE883" s="30">
        <f>BE884+BE885</f>
        <v>0</v>
      </c>
      <c r="BF883" s="30">
        <f>BF884+BF885</f>
        <v>0</v>
      </c>
      <c r="BG883" s="30">
        <f>BG884+BG885</f>
        <v>0</v>
      </c>
      <c r="BH883" s="30">
        <f>BH884+BH885</f>
        <v>0</v>
      </c>
      <c r="BI883" s="30">
        <f>BI884+BI885</f>
        <v>0</v>
      </c>
      <c r="BJ883" s="30">
        <f>BJ884+BJ885</f>
        <v>0</v>
      </c>
      <c r="BK883" s="30">
        <f>BK884+BK885</f>
        <v>0</v>
      </c>
      <c r="BL883" s="30">
        <f t="shared" si="3037"/>
        <v>14836.999999999998</v>
      </c>
      <c r="BM883" s="30">
        <f t="shared" si="3038"/>
        <v>16901.299999999999</v>
      </c>
      <c r="BN883" s="30">
        <f t="shared" si="3039"/>
        <v>17267.799999999999</v>
      </c>
      <c r="BO883" s="30">
        <f>BO884+BO885</f>
        <v>0</v>
      </c>
      <c r="BP883" s="31"/>
      <c r="BQ883" s="1"/>
      <c r="BR883" s="1"/>
      <c r="BS883" s="1"/>
      <c r="BT883" s="1"/>
      <c r="BU883" s="1"/>
      <c r="BV883" s="1"/>
      <c r="BW883" s="1"/>
      <c r="BX883" s="1"/>
      <c r="BY883" s="1"/>
    </row>
    <row r="884" ht="31.5">
      <c r="A884" s="28" t="s">
        <v>500</v>
      </c>
      <c r="B884" s="28" t="s">
        <v>26</v>
      </c>
      <c r="C884" s="28" t="s">
        <v>28</v>
      </c>
      <c r="D884" s="28" t="s">
        <v>445</v>
      </c>
      <c r="E884" s="28" t="s">
        <v>38</v>
      </c>
      <c r="F884" s="29" t="s">
        <v>39</v>
      </c>
      <c r="G884" s="30">
        <v>16600.5</v>
      </c>
      <c r="H884" s="30">
        <v>16674.200000000001</v>
      </c>
      <c r="I884" s="30">
        <v>17040.700000000001</v>
      </c>
      <c r="J884" s="30"/>
      <c r="K884" s="30"/>
      <c r="L884" s="30"/>
      <c r="M884" s="30">
        <f t="shared" si="2939"/>
        <v>16600.5</v>
      </c>
      <c r="N884" s="30">
        <f t="shared" si="2940"/>
        <v>16674.200000000001</v>
      </c>
      <c r="O884" s="30">
        <f t="shared" si="2941"/>
        <v>17040.700000000001</v>
      </c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>
        <f t="shared" si="3089"/>
        <v>16600.5</v>
      </c>
      <c r="AD884" s="30">
        <f t="shared" si="3090"/>
        <v>16674.200000000001</v>
      </c>
      <c r="AE884" s="30">
        <f t="shared" si="3091"/>
        <v>17040.700000000001</v>
      </c>
      <c r="AF884" s="30"/>
      <c r="AG884" s="30">
        <f t="shared" si="3092"/>
        <v>16600.5</v>
      </c>
      <c r="AH884" s="30">
        <f t="shared" si="3093"/>
        <v>16674.200000000001</v>
      </c>
      <c r="AI884" s="30">
        <f t="shared" si="3094"/>
        <v>17040.700000000001</v>
      </c>
      <c r="AJ884" s="30"/>
      <c r="AK884" s="30"/>
      <c r="AL884" s="30">
        <v>-1990.5999999999999</v>
      </c>
      <c r="AM884" s="30"/>
      <c r="AN884" s="30"/>
      <c r="AO884" s="30"/>
      <c r="AP884" s="30"/>
      <c r="AQ884" s="30"/>
      <c r="AR884" s="30"/>
      <c r="AS884" s="30">
        <f t="shared" si="3040"/>
        <v>14609.9</v>
      </c>
      <c r="AT884" s="30">
        <f t="shared" si="3041"/>
        <v>16674.200000000001</v>
      </c>
      <c r="AU884" s="30">
        <f t="shared" si="3042"/>
        <v>17040.700000000001</v>
      </c>
      <c r="AV884" s="30"/>
      <c r="AW884" s="30"/>
      <c r="AX884" s="30"/>
      <c r="AY884" s="30">
        <f t="shared" si="3043"/>
        <v>14609.9</v>
      </c>
      <c r="AZ884" s="30">
        <f t="shared" si="3044"/>
        <v>16674.200000000001</v>
      </c>
      <c r="BA884" s="30">
        <f t="shared" si="3045"/>
        <v>17040.700000000001</v>
      </c>
      <c r="BB884" s="30"/>
      <c r="BC884" s="30"/>
      <c r="BD884" s="30"/>
      <c r="BE884" s="30"/>
      <c r="BF884" s="30"/>
      <c r="BG884" s="30"/>
      <c r="BH884" s="30"/>
      <c r="BI884" s="30"/>
      <c r="BJ884" s="30"/>
      <c r="BK884" s="30"/>
      <c r="BL884" s="30">
        <f t="shared" si="3037"/>
        <v>14609.9</v>
      </c>
      <c r="BM884" s="30">
        <f t="shared" si="3038"/>
        <v>16674.200000000001</v>
      </c>
      <c r="BN884" s="30">
        <f t="shared" si="3039"/>
        <v>17040.700000000001</v>
      </c>
      <c r="BO884" s="30"/>
      <c r="BP884" s="31"/>
      <c r="BQ884" s="1"/>
      <c r="BR884" s="1"/>
      <c r="BS884" s="1"/>
      <c r="BT884" s="1"/>
      <c r="BU884" s="1"/>
      <c r="BV884" s="1"/>
      <c r="BW884" s="1"/>
      <c r="BX884" s="1"/>
      <c r="BY884" s="1"/>
    </row>
    <row r="885">
      <c r="A885" s="28" t="s">
        <v>500</v>
      </c>
      <c r="B885" s="28" t="s">
        <v>26</v>
      </c>
      <c r="C885" s="28" t="s">
        <v>28</v>
      </c>
      <c r="D885" s="28" t="s">
        <v>445</v>
      </c>
      <c r="E885" s="28" t="s">
        <v>40</v>
      </c>
      <c r="F885" s="29" t="s">
        <v>41</v>
      </c>
      <c r="G885" s="30">
        <v>227.09999999999999</v>
      </c>
      <c r="H885" s="30">
        <v>227.09999999999999</v>
      </c>
      <c r="I885" s="30">
        <v>227.09999999999999</v>
      </c>
      <c r="J885" s="30"/>
      <c r="K885" s="30"/>
      <c r="L885" s="30"/>
      <c r="M885" s="30">
        <f t="shared" si="2939"/>
        <v>227.09999999999999</v>
      </c>
      <c r="N885" s="30">
        <f t="shared" si="2940"/>
        <v>227.09999999999999</v>
      </c>
      <c r="O885" s="30">
        <f t="shared" si="2941"/>
        <v>227.09999999999999</v>
      </c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>
        <f t="shared" si="3089"/>
        <v>227.09999999999999</v>
      </c>
      <c r="AD885" s="30">
        <f t="shared" si="3090"/>
        <v>227.09999999999999</v>
      </c>
      <c r="AE885" s="30">
        <f t="shared" si="3091"/>
        <v>227.09999999999999</v>
      </c>
      <c r="AF885" s="30"/>
      <c r="AG885" s="30">
        <f t="shared" si="3092"/>
        <v>227.09999999999999</v>
      </c>
      <c r="AH885" s="30">
        <f t="shared" si="3093"/>
        <v>227.09999999999999</v>
      </c>
      <c r="AI885" s="30">
        <f t="shared" si="3094"/>
        <v>227.09999999999999</v>
      </c>
      <c r="AJ885" s="30"/>
      <c r="AK885" s="30"/>
      <c r="AL885" s="30"/>
      <c r="AM885" s="30"/>
      <c r="AN885" s="30"/>
      <c r="AO885" s="30"/>
      <c r="AP885" s="30"/>
      <c r="AQ885" s="30"/>
      <c r="AR885" s="30"/>
      <c r="AS885" s="30">
        <f t="shared" si="3040"/>
        <v>227.09999999999999</v>
      </c>
      <c r="AT885" s="30">
        <f t="shared" si="3041"/>
        <v>227.09999999999999</v>
      </c>
      <c r="AU885" s="30">
        <f t="shared" si="3042"/>
        <v>227.09999999999999</v>
      </c>
      <c r="AV885" s="30"/>
      <c r="AW885" s="30"/>
      <c r="AX885" s="30"/>
      <c r="AY885" s="30">
        <f t="shared" si="3043"/>
        <v>227.09999999999999</v>
      </c>
      <c r="AZ885" s="30">
        <f t="shared" si="3044"/>
        <v>227.09999999999999</v>
      </c>
      <c r="BA885" s="30">
        <f t="shared" si="3045"/>
        <v>227.09999999999999</v>
      </c>
      <c r="BB885" s="30"/>
      <c r="BC885" s="30"/>
      <c r="BD885" s="30"/>
      <c r="BE885" s="30"/>
      <c r="BF885" s="30"/>
      <c r="BG885" s="30"/>
      <c r="BH885" s="30"/>
      <c r="BI885" s="30"/>
      <c r="BJ885" s="30"/>
      <c r="BK885" s="30"/>
      <c r="BL885" s="30">
        <f t="shared" si="3037"/>
        <v>227.09999999999999</v>
      </c>
      <c r="BM885" s="30">
        <f t="shared" si="3038"/>
        <v>227.09999999999999</v>
      </c>
      <c r="BN885" s="30">
        <f t="shared" si="3039"/>
        <v>227.09999999999999</v>
      </c>
      <c r="BO885" s="30"/>
      <c r="BP885" s="31"/>
      <c r="BQ885" s="1"/>
      <c r="BR885" s="1"/>
      <c r="BS885" s="1"/>
      <c r="BT885" s="1"/>
      <c r="BU885" s="1"/>
      <c r="BV885" s="1"/>
      <c r="BW885" s="1"/>
      <c r="BX885" s="1"/>
      <c r="BY885" s="1"/>
    </row>
    <row r="886" ht="31.5">
      <c r="A886" s="28" t="s">
        <v>500</v>
      </c>
      <c r="B886" s="28" t="s">
        <v>26</v>
      </c>
      <c r="C886" s="28" t="s">
        <v>28</v>
      </c>
      <c r="D886" s="28" t="s">
        <v>223</v>
      </c>
      <c r="E886" s="35"/>
      <c r="F886" s="29" t="s">
        <v>224</v>
      </c>
      <c r="G886" s="30">
        <f>G887</f>
        <v>740.60000000000002</v>
      </c>
      <c r="H886" s="30">
        <f>H887</f>
        <v>740.60000000000002</v>
      </c>
      <c r="I886" s="30">
        <f>I887</f>
        <v>740.60000000000002</v>
      </c>
      <c r="J886" s="30">
        <f>J887</f>
        <v>0</v>
      </c>
      <c r="K886" s="30">
        <f>K887</f>
        <v>0</v>
      </c>
      <c r="L886" s="30">
        <f>L887</f>
        <v>0</v>
      </c>
      <c r="M886" s="30">
        <f t="shared" si="2939"/>
        <v>740.60000000000002</v>
      </c>
      <c r="N886" s="30">
        <f t="shared" si="2940"/>
        <v>740.60000000000002</v>
      </c>
      <c r="O886" s="30">
        <f t="shared" si="2941"/>
        <v>740.60000000000002</v>
      </c>
      <c r="P886" s="30">
        <f>P887</f>
        <v>0</v>
      </c>
      <c r="Q886" s="30">
        <f>Q887</f>
        <v>0</v>
      </c>
      <c r="R886" s="30">
        <f>R887</f>
        <v>0</v>
      </c>
      <c r="S886" s="30">
        <f>S887</f>
        <v>0</v>
      </c>
      <c r="T886" s="30">
        <f>T887</f>
        <v>0</v>
      </c>
      <c r="U886" s="30">
        <f>U887</f>
        <v>0</v>
      </c>
      <c r="V886" s="30">
        <f>V887</f>
        <v>0</v>
      </c>
      <c r="W886" s="30">
        <f>W887</f>
        <v>0</v>
      </c>
      <c r="X886" s="30">
        <f>X887</f>
        <v>0</v>
      </c>
      <c r="Y886" s="30">
        <f>Y887</f>
        <v>0</v>
      </c>
      <c r="Z886" s="30">
        <f>Z887</f>
        <v>0</v>
      </c>
      <c r="AA886" s="30">
        <f>AA887</f>
        <v>0</v>
      </c>
      <c r="AB886" s="30">
        <f>AB887</f>
        <v>0</v>
      </c>
      <c r="AC886" s="30">
        <f t="shared" si="3089"/>
        <v>740.60000000000002</v>
      </c>
      <c r="AD886" s="30">
        <f t="shared" si="3090"/>
        <v>740.60000000000002</v>
      </c>
      <c r="AE886" s="30">
        <f t="shared" si="3091"/>
        <v>740.60000000000002</v>
      </c>
      <c r="AF886" s="30">
        <f>AF887</f>
        <v>0</v>
      </c>
      <c r="AG886" s="30">
        <f t="shared" si="3092"/>
        <v>740.60000000000002</v>
      </c>
      <c r="AH886" s="30">
        <f t="shared" si="3093"/>
        <v>740.60000000000002</v>
      </c>
      <c r="AI886" s="30">
        <f t="shared" si="3094"/>
        <v>740.60000000000002</v>
      </c>
      <c r="AJ886" s="30">
        <f>AJ887</f>
        <v>0</v>
      </c>
      <c r="AK886" s="30">
        <f>AK887</f>
        <v>0</v>
      </c>
      <c r="AL886" s="30">
        <f>AL887</f>
        <v>0</v>
      </c>
      <c r="AM886" s="30">
        <f>AM887</f>
        <v>0</v>
      </c>
      <c r="AN886" s="30">
        <f>AN887</f>
        <v>0</v>
      </c>
      <c r="AO886" s="30">
        <f>AO887</f>
        <v>0</v>
      </c>
      <c r="AP886" s="30">
        <f>AP887</f>
        <v>0</v>
      </c>
      <c r="AQ886" s="30">
        <f>AQ887</f>
        <v>0</v>
      </c>
      <c r="AR886" s="30">
        <f>AR887</f>
        <v>0</v>
      </c>
      <c r="AS886" s="30">
        <f t="shared" si="3040"/>
        <v>740.60000000000002</v>
      </c>
      <c r="AT886" s="30">
        <f t="shared" si="3041"/>
        <v>740.60000000000002</v>
      </c>
      <c r="AU886" s="30">
        <f t="shared" si="3042"/>
        <v>740.60000000000002</v>
      </c>
      <c r="AV886" s="30">
        <f>AV887</f>
        <v>0</v>
      </c>
      <c r="AW886" s="30">
        <f>AW887</f>
        <v>0</v>
      </c>
      <c r="AX886" s="30">
        <f>AX887</f>
        <v>0</v>
      </c>
      <c r="AY886" s="30">
        <f t="shared" si="3043"/>
        <v>740.60000000000002</v>
      </c>
      <c r="AZ886" s="30">
        <f t="shared" si="3044"/>
        <v>740.60000000000002</v>
      </c>
      <c r="BA886" s="30">
        <f t="shared" si="3045"/>
        <v>740.60000000000002</v>
      </c>
      <c r="BB886" s="30">
        <f>BB887</f>
        <v>0</v>
      </c>
      <c r="BC886" s="30">
        <f>BC887</f>
        <v>0</v>
      </c>
      <c r="BD886" s="30">
        <f>BD887</f>
        <v>0</v>
      </c>
      <c r="BE886" s="30">
        <f>BE887</f>
        <v>0</v>
      </c>
      <c r="BF886" s="30">
        <f>BF887</f>
        <v>0</v>
      </c>
      <c r="BG886" s="30">
        <f>BG887</f>
        <v>0</v>
      </c>
      <c r="BH886" s="30">
        <f>BH887</f>
        <v>0</v>
      </c>
      <c r="BI886" s="30">
        <f>BI887</f>
        <v>0</v>
      </c>
      <c r="BJ886" s="30">
        <f>BJ887</f>
        <v>0</v>
      </c>
      <c r="BK886" s="30">
        <f>BK887</f>
        <v>0</v>
      </c>
      <c r="BL886" s="30">
        <f t="shared" si="3037"/>
        <v>740.60000000000002</v>
      </c>
      <c r="BM886" s="30">
        <f t="shared" si="3038"/>
        <v>740.60000000000002</v>
      </c>
      <c r="BN886" s="30">
        <f t="shared" si="3039"/>
        <v>740.60000000000002</v>
      </c>
      <c r="BO886" s="30">
        <f>BO887</f>
        <v>0</v>
      </c>
      <c r="BP886" s="31"/>
      <c r="BQ886" s="1"/>
      <c r="BR886" s="1"/>
      <c r="BS886" s="1"/>
      <c r="BT886" s="1"/>
      <c r="BU886" s="1"/>
      <c r="BV886" s="1"/>
      <c r="BW886" s="1"/>
      <c r="BX886" s="1"/>
      <c r="BY886" s="1"/>
    </row>
    <row r="887" ht="31.5">
      <c r="A887" s="28" t="s">
        <v>500</v>
      </c>
      <c r="B887" s="28" t="s">
        <v>26</v>
      </c>
      <c r="C887" s="28" t="s">
        <v>28</v>
      </c>
      <c r="D887" s="28" t="s">
        <v>223</v>
      </c>
      <c r="E887" s="28" t="s">
        <v>127</v>
      </c>
      <c r="F887" s="29" t="s">
        <v>128</v>
      </c>
      <c r="G887" s="30">
        <v>740.60000000000002</v>
      </c>
      <c r="H887" s="30">
        <v>740.60000000000002</v>
      </c>
      <c r="I887" s="30">
        <v>740.60000000000002</v>
      </c>
      <c r="J887" s="30"/>
      <c r="K887" s="30"/>
      <c r="L887" s="30"/>
      <c r="M887" s="30">
        <f t="shared" si="2939"/>
        <v>740.60000000000002</v>
      </c>
      <c r="N887" s="30">
        <f t="shared" si="2940"/>
        <v>740.60000000000002</v>
      </c>
      <c r="O887" s="30">
        <f t="shared" si="2941"/>
        <v>740.60000000000002</v>
      </c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>
        <f t="shared" si="3089"/>
        <v>740.60000000000002</v>
      </c>
      <c r="AD887" s="30">
        <f t="shared" si="3090"/>
        <v>740.60000000000002</v>
      </c>
      <c r="AE887" s="30">
        <f t="shared" si="3091"/>
        <v>740.60000000000002</v>
      </c>
      <c r="AF887" s="30"/>
      <c r="AG887" s="30">
        <f t="shared" si="3092"/>
        <v>740.60000000000002</v>
      </c>
      <c r="AH887" s="30">
        <f t="shared" si="3093"/>
        <v>740.60000000000002</v>
      </c>
      <c r="AI887" s="30">
        <f t="shared" si="3094"/>
        <v>740.60000000000002</v>
      </c>
      <c r="AJ887" s="30"/>
      <c r="AK887" s="30"/>
      <c r="AL887" s="30"/>
      <c r="AM887" s="30"/>
      <c r="AN887" s="30"/>
      <c r="AO887" s="30"/>
      <c r="AP887" s="30"/>
      <c r="AQ887" s="30"/>
      <c r="AR887" s="30"/>
      <c r="AS887" s="30">
        <f t="shared" si="3040"/>
        <v>740.60000000000002</v>
      </c>
      <c r="AT887" s="30">
        <f t="shared" si="3041"/>
        <v>740.60000000000002</v>
      </c>
      <c r="AU887" s="30">
        <f t="shared" si="3042"/>
        <v>740.60000000000002</v>
      </c>
      <c r="AV887" s="30"/>
      <c r="AW887" s="30"/>
      <c r="AX887" s="30"/>
      <c r="AY887" s="30">
        <f t="shared" si="3043"/>
        <v>740.60000000000002</v>
      </c>
      <c r="AZ887" s="30">
        <f t="shared" si="3044"/>
        <v>740.60000000000002</v>
      </c>
      <c r="BA887" s="30">
        <f t="shared" si="3045"/>
        <v>740.60000000000002</v>
      </c>
      <c r="BB887" s="30"/>
      <c r="BC887" s="30"/>
      <c r="BD887" s="30"/>
      <c r="BE887" s="30"/>
      <c r="BF887" s="30"/>
      <c r="BG887" s="30"/>
      <c r="BH887" s="30"/>
      <c r="BI887" s="30"/>
      <c r="BJ887" s="30"/>
      <c r="BK887" s="30"/>
      <c r="BL887" s="30">
        <f t="shared" si="3037"/>
        <v>740.60000000000002</v>
      </c>
      <c r="BM887" s="30">
        <f t="shared" si="3038"/>
        <v>740.60000000000002</v>
      </c>
      <c r="BN887" s="30">
        <f t="shared" si="3039"/>
        <v>740.60000000000002</v>
      </c>
      <c r="BO887" s="30"/>
      <c r="BP887" s="31"/>
      <c r="BQ887" s="1"/>
      <c r="BR887" s="1"/>
      <c r="BS887" s="1"/>
      <c r="BT887" s="1"/>
      <c r="BU887" s="1"/>
      <c r="BV887" s="1"/>
      <c r="BW887" s="1"/>
      <c r="BX887" s="1"/>
      <c r="BY887" s="1"/>
    </row>
    <row r="888" ht="31.5">
      <c r="A888" s="28" t="s">
        <v>500</v>
      </c>
      <c r="B888" s="28" t="s">
        <v>26</v>
      </c>
      <c r="C888" s="28" t="s">
        <v>28</v>
      </c>
      <c r="D888" s="28" t="s">
        <v>447</v>
      </c>
      <c r="E888" s="35"/>
      <c r="F888" s="29" t="s">
        <v>448</v>
      </c>
      <c r="G888" s="30">
        <f>G889</f>
        <v>8845.2999999999993</v>
      </c>
      <c r="H888" s="30">
        <f>H889</f>
        <v>8845.2999999999993</v>
      </c>
      <c r="I888" s="30">
        <f>I889</f>
        <v>8845.2999999999993</v>
      </c>
      <c r="J888" s="30">
        <f>J889</f>
        <v>0</v>
      </c>
      <c r="K888" s="30">
        <f>K889</f>
        <v>0</v>
      </c>
      <c r="L888" s="30">
        <f>L889</f>
        <v>0</v>
      </c>
      <c r="M888" s="30">
        <f t="shared" si="2939"/>
        <v>8845.2999999999993</v>
      </c>
      <c r="N888" s="30">
        <f t="shared" si="2940"/>
        <v>8845.2999999999993</v>
      </c>
      <c r="O888" s="30">
        <f t="shared" si="2941"/>
        <v>8845.2999999999993</v>
      </c>
      <c r="P888" s="30">
        <f>P889</f>
        <v>0</v>
      </c>
      <c r="Q888" s="30">
        <f>Q889</f>
        <v>0</v>
      </c>
      <c r="R888" s="30">
        <f>R889</f>
        <v>0</v>
      </c>
      <c r="S888" s="30">
        <f>S889</f>
        <v>0</v>
      </c>
      <c r="T888" s="30">
        <f>T889</f>
        <v>0</v>
      </c>
      <c r="U888" s="30">
        <f>U889</f>
        <v>0</v>
      </c>
      <c r="V888" s="30">
        <f>V889</f>
        <v>0</v>
      </c>
      <c r="W888" s="30">
        <f>W889</f>
        <v>0</v>
      </c>
      <c r="X888" s="30">
        <f>X889</f>
        <v>0</v>
      </c>
      <c r="Y888" s="30">
        <f>Y889</f>
        <v>0</v>
      </c>
      <c r="Z888" s="30">
        <f>Z889</f>
        <v>0</v>
      </c>
      <c r="AA888" s="30">
        <f>AA889</f>
        <v>0</v>
      </c>
      <c r="AB888" s="30">
        <f>AB889</f>
        <v>0</v>
      </c>
      <c r="AC888" s="30">
        <f t="shared" si="3089"/>
        <v>8845.2999999999993</v>
      </c>
      <c r="AD888" s="30">
        <f t="shared" si="3090"/>
        <v>8845.2999999999993</v>
      </c>
      <c r="AE888" s="30">
        <f t="shared" si="3091"/>
        <v>8845.2999999999993</v>
      </c>
      <c r="AF888" s="30">
        <f>AF889</f>
        <v>0</v>
      </c>
      <c r="AG888" s="30">
        <f t="shared" si="3092"/>
        <v>8845.2999999999993</v>
      </c>
      <c r="AH888" s="30">
        <f t="shared" si="3093"/>
        <v>8845.2999999999993</v>
      </c>
      <c r="AI888" s="30">
        <f t="shared" si="3094"/>
        <v>8845.2999999999993</v>
      </c>
      <c r="AJ888" s="30">
        <f>AJ889</f>
        <v>0</v>
      </c>
      <c r="AK888" s="30">
        <f>AK889</f>
        <v>0</v>
      </c>
      <c r="AL888" s="30">
        <f>AL889</f>
        <v>0</v>
      </c>
      <c r="AM888" s="30">
        <f>AM889</f>
        <v>0</v>
      </c>
      <c r="AN888" s="30">
        <f>AN889</f>
        <v>0</v>
      </c>
      <c r="AO888" s="30">
        <f>AO889</f>
        <v>0</v>
      </c>
      <c r="AP888" s="30">
        <f>AP889</f>
        <v>0</v>
      </c>
      <c r="AQ888" s="30">
        <f>AQ889</f>
        <v>0</v>
      </c>
      <c r="AR888" s="30">
        <f>AR889</f>
        <v>0</v>
      </c>
      <c r="AS888" s="30">
        <f t="shared" si="3040"/>
        <v>8845.2999999999993</v>
      </c>
      <c r="AT888" s="30">
        <f t="shared" si="3041"/>
        <v>8845.2999999999993</v>
      </c>
      <c r="AU888" s="30">
        <f t="shared" si="3042"/>
        <v>8845.2999999999993</v>
      </c>
      <c r="AV888" s="30">
        <f>AV889</f>
        <v>0</v>
      </c>
      <c r="AW888" s="30">
        <f>AW889</f>
        <v>0</v>
      </c>
      <c r="AX888" s="30">
        <f>AX889</f>
        <v>0</v>
      </c>
      <c r="AY888" s="30">
        <f t="shared" si="3043"/>
        <v>8845.2999999999993</v>
      </c>
      <c r="AZ888" s="30">
        <f t="shared" si="3044"/>
        <v>8845.2999999999993</v>
      </c>
      <c r="BA888" s="30">
        <f t="shared" si="3045"/>
        <v>8845.2999999999993</v>
      </c>
      <c r="BB888" s="30">
        <f>BB889</f>
        <v>0</v>
      </c>
      <c r="BC888" s="30">
        <f>BC889</f>
        <v>0</v>
      </c>
      <c r="BD888" s="30">
        <f>BD889</f>
        <v>0</v>
      </c>
      <c r="BE888" s="30">
        <f>BE889</f>
        <v>0</v>
      </c>
      <c r="BF888" s="30">
        <f>BF889</f>
        <v>0</v>
      </c>
      <c r="BG888" s="30">
        <f>BG889</f>
        <v>0</v>
      </c>
      <c r="BH888" s="30">
        <f>BH889</f>
        <v>0</v>
      </c>
      <c r="BI888" s="30">
        <f>BI889</f>
        <v>0</v>
      </c>
      <c r="BJ888" s="30">
        <f>BJ889</f>
        <v>0</v>
      </c>
      <c r="BK888" s="30">
        <f>BK889</f>
        <v>0</v>
      </c>
      <c r="BL888" s="30">
        <f t="shared" si="3037"/>
        <v>8845.2999999999993</v>
      </c>
      <c r="BM888" s="30">
        <f t="shared" si="3038"/>
        <v>8845.2999999999993</v>
      </c>
      <c r="BN888" s="30">
        <f t="shared" si="3039"/>
        <v>8845.2999999999993</v>
      </c>
      <c r="BO888" s="30">
        <f>BO889</f>
        <v>0</v>
      </c>
      <c r="BP888" s="31"/>
      <c r="BQ888" s="1"/>
      <c r="BR888" s="1"/>
      <c r="BS888" s="1"/>
      <c r="BT888" s="1"/>
      <c r="BU888" s="1"/>
      <c r="BV888" s="1"/>
      <c r="BW888" s="1"/>
      <c r="BX888" s="1"/>
      <c r="BY888" s="1"/>
    </row>
    <row r="889" ht="31.5">
      <c r="A889" s="28" t="s">
        <v>500</v>
      </c>
      <c r="B889" s="28" t="s">
        <v>26</v>
      </c>
      <c r="C889" s="28" t="s">
        <v>28</v>
      </c>
      <c r="D889" s="28" t="s">
        <v>447</v>
      </c>
      <c r="E889" s="28" t="s">
        <v>127</v>
      </c>
      <c r="F889" s="29" t="s">
        <v>128</v>
      </c>
      <c r="G889" s="30">
        <v>8845.2999999999993</v>
      </c>
      <c r="H889" s="30">
        <v>8845.2999999999993</v>
      </c>
      <c r="I889" s="30">
        <v>8845.2999999999993</v>
      </c>
      <c r="J889" s="30"/>
      <c r="K889" s="30"/>
      <c r="L889" s="30"/>
      <c r="M889" s="30">
        <f t="shared" si="2939"/>
        <v>8845.2999999999993</v>
      </c>
      <c r="N889" s="30">
        <f t="shared" si="2940"/>
        <v>8845.2999999999993</v>
      </c>
      <c r="O889" s="30">
        <f t="shared" si="2941"/>
        <v>8845.2999999999993</v>
      </c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>
        <f t="shared" si="3089"/>
        <v>8845.2999999999993</v>
      </c>
      <c r="AD889" s="30">
        <f t="shared" si="3090"/>
        <v>8845.2999999999993</v>
      </c>
      <c r="AE889" s="30">
        <f t="shared" si="3091"/>
        <v>8845.2999999999993</v>
      </c>
      <c r="AF889" s="30"/>
      <c r="AG889" s="30">
        <f t="shared" si="3092"/>
        <v>8845.2999999999993</v>
      </c>
      <c r="AH889" s="30">
        <f t="shared" si="3093"/>
        <v>8845.2999999999993</v>
      </c>
      <c r="AI889" s="30">
        <f t="shared" si="3094"/>
        <v>8845.2999999999993</v>
      </c>
      <c r="AJ889" s="30"/>
      <c r="AK889" s="30"/>
      <c r="AL889" s="30"/>
      <c r="AM889" s="30"/>
      <c r="AN889" s="30"/>
      <c r="AO889" s="30"/>
      <c r="AP889" s="30"/>
      <c r="AQ889" s="30"/>
      <c r="AR889" s="30"/>
      <c r="AS889" s="30">
        <f t="shared" si="3040"/>
        <v>8845.2999999999993</v>
      </c>
      <c r="AT889" s="30">
        <f t="shared" si="3041"/>
        <v>8845.2999999999993</v>
      </c>
      <c r="AU889" s="30">
        <f t="shared" si="3042"/>
        <v>8845.2999999999993</v>
      </c>
      <c r="AV889" s="30"/>
      <c r="AW889" s="30"/>
      <c r="AX889" s="30"/>
      <c r="AY889" s="30">
        <f t="shared" si="3043"/>
        <v>8845.2999999999993</v>
      </c>
      <c r="AZ889" s="30">
        <f t="shared" si="3044"/>
        <v>8845.2999999999993</v>
      </c>
      <c r="BA889" s="30">
        <f t="shared" si="3045"/>
        <v>8845.2999999999993</v>
      </c>
      <c r="BB889" s="30"/>
      <c r="BC889" s="30"/>
      <c r="BD889" s="30"/>
      <c r="BE889" s="30"/>
      <c r="BF889" s="30"/>
      <c r="BG889" s="30"/>
      <c r="BH889" s="30"/>
      <c r="BI889" s="30"/>
      <c r="BJ889" s="30"/>
      <c r="BK889" s="30"/>
      <c r="BL889" s="30">
        <f t="shared" si="3037"/>
        <v>8845.2999999999993</v>
      </c>
      <c r="BM889" s="30">
        <f t="shared" si="3038"/>
        <v>8845.2999999999993</v>
      </c>
      <c r="BN889" s="30">
        <f t="shared" si="3039"/>
        <v>8845.2999999999993</v>
      </c>
      <c r="BO889" s="30"/>
      <c r="BP889" s="31"/>
      <c r="BQ889" s="1"/>
      <c r="BR889" s="1"/>
      <c r="BS889" s="1"/>
      <c r="BT889" s="1"/>
      <c r="BU889" s="1"/>
      <c r="BV889" s="1"/>
      <c r="BW889" s="1"/>
      <c r="BX889" s="1"/>
      <c r="BY889" s="1"/>
    </row>
    <row r="890" ht="63">
      <c r="A890" s="28" t="s">
        <v>500</v>
      </c>
      <c r="B890" s="28" t="s">
        <v>26</v>
      </c>
      <c r="C890" s="28" t="s">
        <v>28</v>
      </c>
      <c r="D890" s="28" t="s">
        <v>502</v>
      </c>
      <c r="E890" s="28"/>
      <c r="F890" s="29" t="s">
        <v>503</v>
      </c>
      <c r="G890" s="30">
        <f>G891</f>
        <v>1169.3</v>
      </c>
      <c r="H890" s="30">
        <f>H891</f>
        <v>1169.3</v>
      </c>
      <c r="I890" s="30">
        <f>I891</f>
        <v>1169.3</v>
      </c>
      <c r="J890" s="30">
        <f>J891</f>
        <v>0</v>
      </c>
      <c r="K890" s="30">
        <f>K891</f>
        <v>0</v>
      </c>
      <c r="L890" s="30">
        <f>L891</f>
        <v>0</v>
      </c>
      <c r="M890" s="30">
        <f t="shared" ref="M890:M953" si="3138">G890+J890</f>
        <v>1169.3</v>
      </c>
      <c r="N890" s="30">
        <f t="shared" ref="N890:N953" si="3139">H890+K890</f>
        <v>1169.3</v>
      </c>
      <c r="O890" s="30">
        <f t="shared" ref="O890:O953" si="3140">I890+L890</f>
        <v>1169.3</v>
      </c>
      <c r="P890" s="30">
        <f>P891</f>
        <v>0</v>
      </c>
      <c r="Q890" s="30">
        <f>Q891</f>
        <v>0</v>
      </c>
      <c r="R890" s="30">
        <f>R891</f>
        <v>0</v>
      </c>
      <c r="S890" s="30">
        <f>S891</f>
        <v>0</v>
      </c>
      <c r="T890" s="30">
        <f>T891</f>
        <v>0</v>
      </c>
      <c r="U890" s="30">
        <f>U891</f>
        <v>0</v>
      </c>
      <c r="V890" s="30">
        <f>V891</f>
        <v>0</v>
      </c>
      <c r="W890" s="30">
        <f>W891</f>
        <v>0</v>
      </c>
      <c r="X890" s="30">
        <f>X891</f>
        <v>0</v>
      </c>
      <c r="Y890" s="30">
        <f>Y891</f>
        <v>0</v>
      </c>
      <c r="Z890" s="30">
        <f>Z891</f>
        <v>0</v>
      </c>
      <c r="AA890" s="30">
        <f>AA891</f>
        <v>0</v>
      </c>
      <c r="AB890" s="30">
        <f>AB891</f>
        <v>0</v>
      </c>
      <c r="AC890" s="30">
        <f t="shared" si="3089"/>
        <v>1169.3</v>
      </c>
      <c r="AD890" s="30">
        <f t="shared" si="3090"/>
        <v>1169.3</v>
      </c>
      <c r="AE890" s="30">
        <f t="shared" si="3091"/>
        <v>1169.3</v>
      </c>
      <c r="AF890" s="30">
        <f>AF891</f>
        <v>0</v>
      </c>
      <c r="AG890" s="30">
        <f t="shared" si="3092"/>
        <v>1169.3</v>
      </c>
      <c r="AH890" s="30">
        <f t="shared" si="3093"/>
        <v>1169.3</v>
      </c>
      <c r="AI890" s="30">
        <f t="shared" si="3094"/>
        <v>1169.3</v>
      </c>
      <c r="AJ890" s="30">
        <f>AJ891</f>
        <v>0</v>
      </c>
      <c r="AK890" s="30">
        <f>AK891</f>
        <v>0</v>
      </c>
      <c r="AL890" s="30">
        <f>AL891</f>
        <v>0</v>
      </c>
      <c r="AM890" s="30">
        <f>AM891</f>
        <v>0</v>
      </c>
      <c r="AN890" s="30">
        <f>AN891</f>
        <v>0</v>
      </c>
      <c r="AO890" s="30">
        <f>AO891</f>
        <v>0</v>
      </c>
      <c r="AP890" s="30">
        <f>AP891</f>
        <v>0</v>
      </c>
      <c r="AQ890" s="30">
        <f>AQ891</f>
        <v>0</v>
      </c>
      <c r="AR890" s="30">
        <f>AR891</f>
        <v>0</v>
      </c>
      <c r="AS890" s="30">
        <f t="shared" si="3040"/>
        <v>1169.3</v>
      </c>
      <c r="AT890" s="30">
        <f t="shared" si="3041"/>
        <v>1169.3</v>
      </c>
      <c r="AU890" s="30">
        <f t="shared" si="3042"/>
        <v>1169.3</v>
      </c>
      <c r="AV890" s="30">
        <f>AV891</f>
        <v>0</v>
      </c>
      <c r="AW890" s="30">
        <f>AW891</f>
        <v>0</v>
      </c>
      <c r="AX890" s="30">
        <f>AX891</f>
        <v>0</v>
      </c>
      <c r="AY890" s="30">
        <f t="shared" si="3043"/>
        <v>1169.3</v>
      </c>
      <c r="AZ890" s="30">
        <f t="shared" si="3044"/>
        <v>1169.3</v>
      </c>
      <c r="BA890" s="30">
        <f t="shared" si="3045"/>
        <v>1169.3</v>
      </c>
      <c r="BB890" s="30">
        <f>BB891</f>
        <v>0</v>
      </c>
      <c r="BC890" s="30">
        <f>BC891</f>
        <v>0</v>
      </c>
      <c r="BD890" s="30">
        <f>BD891</f>
        <v>0</v>
      </c>
      <c r="BE890" s="30">
        <f>BE891</f>
        <v>0</v>
      </c>
      <c r="BF890" s="30">
        <f>BF891</f>
        <v>0</v>
      </c>
      <c r="BG890" s="30">
        <f>BG891</f>
        <v>0</v>
      </c>
      <c r="BH890" s="30">
        <f>BH891</f>
        <v>0</v>
      </c>
      <c r="BI890" s="30">
        <f>BI891</f>
        <v>0</v>
      </c>
      <c r="BJ890" s="30">
        <f>BJ891</f>
        <v>0</v>
      </c>
      <c r="BK890" s="30">
        <f>BK891</f>
        <v>0</v>
      </c>
      <c r="BL890" s="30">
        <f t="shared" si="3037"/>
        <v>1169.3</v>
      </c>
      <c r="BM890" s="30">
        <f t="shared" si="3038"/>
        <v>1169.3</v>
      </c>
      <c r="BN890" s="30">
        <f t="shared" si="3039"/>
        <v>1169.3</v>
      </c>
      <c r="BO890" s="30">
        <f>BO891</f>
        <v>0</v>
      </c>
      <c r="BP890" s="31"/>
      <c r="BQ890" s="1"/>
      <c r="BR890" s="1"/>
      <c r="BS890" s="1"/>
      <c r="BT890" s="1"/>
      <c r="BU890" s="1"/>
      <c r="BV890" s="1"/>
      <c r="BW890" s="1"/>
      <c r="BX890" s="1"/>
      <c r="BY890" s="1"/>
    </row>
    <row r="891" ht="31.5">
      <c r="A891" s="28" t="s">
        <v>500</v>
      </c>
      <c r="B891" s="28" t="s">
        <v>26</v>
      </c>
      <c r="C891" s="28" t="s">
        <v>28</v>
      </c>
      <c r="D891" s="28" t="s">
        <v>502</v>
      </c>
      <c r="E891" s="28" t="s">
        <v>127</v>
      </c>
      <c r="F891" s="29" t="s">
        <v>128</v>
      </c>
      <c r="G891" s="30">
        <v>1169.3</v>
      </c>
      <c r="H891" s="30">
        <v>1169.3</v>
      </c>
      <c r="I891" s="30">
        <v>1169.3</v>
      </c>
      <c r="J891" s="30"/>
      <c r="K891" s="30"/>
      <c r="L891" s="30"/>
      <c r="M891" s="30">
        <f t="shared" si="3138"/>
        <v>1169.3</v>
      </c>
      <c r="N891" s="30">
        <f t="shared" si="3139"/>
        <v>1169.3</v>
      </c>
      <c r="O891" s="30">
        <f t="shared" si="3140"/>
        <v>1169.3</v>
      </c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>
        <f t="shared" si="3089"/>
        <v>1169.3</v>
      </c>
      <c r="AD891" s="30">
        <f t="shared" si="3090"/>
        <v>1169.3</v>
      </c>
      <c r="AE891" s="30">
        <f t="shared" si="3091"/>
        <v>1169.3</v>
      </c>
      <c r="AF891" s="30"/>
      <c r="AG891" s="30">
        <f t="shared" si="3092"/>
        <v>1169.3</v>
      </c>
      <c r="AH891" s="30">
        <f t="shared" si="3093"/>
        <v>1169.3</v>
      </c>
      <c r="AI891" s="30">
        <f t="shared" si="3094"/>
        <v>1169.3</v>
      </c>
      <c r="AJ891" s="30"/>
      <c r="AK891" s="30"/>
      <c r="AL891" s="30"/>
      <c r="AM891" s="30"/>
      <c r="AN891" s="30"/>
      <c r="AO891" s="30"/>
      <c r="AP891" s="30"/>
      <c r="AQ891" s="30"/>
      <c r="AR891" s="30"/>
      <c r="AS891" s="30">
        <f t="shared" si="3040"/>
        <v>1169.3</v>
      </c>
      <c r="AT891" s="30">
        <f t="shared" si="3041"/>
        <v>1169.3</v>
      </c>
      <c r="AU891" s="30">
        <f t="shared" si="3042"/>
        <v>1169.3</v>
      </c>
      <c r="AV891" s="30"/>
      <c r="AW891" s="30"/>
      <c r="AX891" s="30"/>
      <c r="AY891" s="30">
        <f t="shared" si="3043"/>
        <v>1169.3</v>
      </c>
      <c r="AZ891" s="30">
        <f t="shared" si="3044"/>
        <v>1169.3</v>
      </c>
      <c r="BA891" s="30">
        <f t="shared" si="3045"/>
        <v>1169.3</v>
      </c>
      <c r="BB891" s="30"/>
      <c r="BC891" s="30"/>
      <c r="BD891" s="30"/>
      <c r="BE891" s="30"/>
      <c r="BF891" s="30"/>
      <c r="BG891" s="30"/>
      <c r="BH891" s="30"/>
      <c r="BI891" s="30"/>
      <c r="BJ891" s="30"/>
      <c r="BK891" s="30"/>
      <c r="BL891" s="30">
        <f t="shared" si="3037"/>
        <v>1169.3</v>
      </c>
      <c r="BM891" s="30">
        <f t="shared" si="3038"/>
        <v>1169.3</v>
      </c>
      <c r="BN891" s="30">
        <f t="shared" si="3039"/>
        <v>1169.3</v>
      </c>
      <c r="BO891" s="30"/>
      <c r="BP891" s="31"/>
      <c r="BQ891" s="1"/>
      <c r="BR891" s="1"/>
      <c r="BS891" s="1"/>
      <c r="BT891" s="1"/>
      <c r="BU891" s="1"/>
      <c r="BV891" s="1"/>
      <c r="BW891" s="1"/>
      <c r="BX891" s="1"/>
      <c r="BY891" s="1"/>
    </row>
    <row r="892" ht="63">
      <c r="A892" s="28" t="s">
        <v>500</v>
      </c>
      <c r="B892" s="28" t="s">
        <v>26</v>
      </c>
      <c r="C892" s="28" t="s">
        <v>28</v>
      </c>
      <c r="D892" s="28" t="s">
        <v>264</v>
      </c>
      <c r="E892" s="35"/>
      <c r="F892" s="29" t="s">
        <v>265</v>
      </c>
      <c r="G892" s="30">
        <f>G893</f>
        <v>271.5</v>
      </c>
      <c r="H892" s="30">
        <f>H893</f>
        <v>271.5</v>
      </c>
      <c r="I892" s="30">
        <f>I893</f>
        <v>271.5</v>
      </c>
      <c r="J892" s="30">
        <f>J893</f>
        <v>0</v>
      </c>
      <c r="K892" s="30">
        <f>K893</f>
        <v>0</v>
      </c>
      <c r="L892" s="30">
        <f>L893</f>
        <v>0</v>
      </c>
      <c r="M892" s="30">
        <f t="shared" si="3138"/>
        <v>271.5</v>
      </c>
      <c r="N892" s="30">
        <f t="shared" si="3139"/>
        <v>271.5</v>
      </c>
      <c r="O892" s="30">
        <f t="shared" si="3140"/>
        <v>271.5</v>
      </c>
      <c r="P892" s="30">
        <f>P893</f>
        <v>0</v>
      </c>
      <c r="Q892" s="30">
        <f>Q893</f>
        <v>0</v>
      </c>
      <c r="R892" s="30">
        <f>R893</f>
        <v>0</v>
      </c>
      <c r="S892" s="30">
        <f>S893</f>
        <v>0</v>
      </c>
      <c r="T892" s="30">
        <f>T893</f>
        <v>0</v>
      </c>
      <c r="U892" s="30">
        <f>U893</f>
        <v>0</v>
      </c>
      <c r="V892" s="30">
        <f>V893</f>
        <v>0</v>
      </c>
      <c r="W892" s="30">
        <f>W893</f>
        <v>0</v>
      </c>
      <c r="X892" s="30">
        <f>X893</f>
        <v>0</v>
      </c>
      <c r="Y892" s="30">
        <f>Y893</f>
        <v>0</v>
      </c>
      <c r="Z892" s="30">
        <f>Z893</f>
        <v>0</v>
      </c>
      <c r="AA892" s="30">
        <f>AA893</f>
        <v>0</v>
      </c>
      <c r="AB892" s="30">
        <f>AB893</f>
        <v>0</v>
      </c>
      <c r="AC892" s="30">
        <f t="shared" si="3089"/>
        <v>271.5</v>
      </c>
      <c r="AD892" s="30">
        <f t="shared" si="3090"/>
        <v>271.5</v>
      </c>
      <c r="AE892" s="30">
        <f t="shared" si="3091"/>
        <v>271.5</v>
      </c>
      <c r="AF892" s="30">
        <f>AF893</f>
        <v>0</v>
      </c>
      <c r="AG892" s="30">
        <f t="shared" si="3092"/>
        <v>271.5</v>
      </c>
      <c r="AH892" s="30">
        <f t="shared" si="3093"/>
        <v>271.5</v>
      </c>
      <c r="AI892" s="30">
        <f t="shared" si="3094"/>
        <v>271.5</v>
      </c>
      <c r="AJ892" s="30">
        <f>AJ893</f>
        <v>0</v>
      </c>
      <c r="AK892" s="30">
        <f>AK893</f>
        <v>0</v>
      </c>
      <c r="AL892" s="30">
        <f>AL893</f>
        <v>0</v>
      </c>
      <c r="AM892" s="30">
        <f>AM893</f>
        <v>0</v>
      </c>
      <c r="AN892" s="30">
        <f>AN893</f>
        <v>0</v>
      </c>
      <c r="AO892" s="30">
        <f>AO893</f>
        <v>0</v>
      </c>
      <c r="AP892" s="30">
        <f>AP893</f>
        <v>0</v>
      </c>
      <c r="AQ892" s="30">
        <f>AQ893</f>
        <v>0</v>
      </c>
      <c r="AR892" s="30">
        <f>AR893</f>
        <v>0</v>
      </c>
      <c r="AS892" s="30">
        <f t="shared" si="3040"/>
        <v>271.5</v>
      </c>
      <c r="AT892" s="30">
        <f t="shared" si="3041"/>
        <v>271.5</v>
      </c>
      <c r="AU892" s="30">
        <f t="shared" si="3042"/>
        <v>271.5</v>
      </c>
      <c r="AV892" s="30">
        <f>AV893</f>
        <v>0</v>
      </c>
      <c r="AW892" s="30">
        <f>AW893</f>
        <v>0</v>
      </c>
      <c r="AX892" s="30">
        <f>AX893</f>
        <v>0</v>
      </c>
      <c r="AY892" s="30">
        <f t="shared" si="3043"/>
        <v>271.5</v>
      </c>
      <c r="AZ892" s="30">
        <f t="shared" si="3044"/>
        <v>271.5</v>
      </c>
      <c r="BA892" s="30">
        <f t="shared" si="3045"/>
        <v>271.5</v>
      </c>
      <c r="BB892" s="30">
        <f>BB893</f>
        <v>0</v>
      </c>
      <c r="BC892" s="30">
        <f>BC893</f>
        <v>0</v>
      </c>
      <c r="BD892" s="30">
        <f>BD893</f>
        <v>0</v>
      </c>
      <c r="BE892" s="30">
        <f>BE893</f>
        <v>0</v>
      </c>
      <c r="BF892" s="30">
        <f>BF893</f>
        <v>0</v>
      </c>
      <c r="BG892" s="30">
        <f>BG893</f>
        <v>0</v>
      </c>
      <c r="BH892" s="30">
        <f>BH893</f>
        <v>0</v>
      </c>
      <c r="BI892" s="30">
        <f>BI893</f>
        <v>0</v>
      </c>
      <c r="BJ892" s="30">
        <f>BJ893</f>
        <v>0</v>
      </c>
      <c r="BK892" s="30">
        <f>BK893</f>
        <v>0</v>
      </c>
      <c r="BL892" s="30">
        <f t="shared" si="3037"/>
        <v>271.5</v>
      </c>
      <c r="BM892" s="30">
        <f t="shared" si="3038"/>
        <v>271.5</v>
      </c>
      <c r="BN892" s="30">
        <f t="shared" si="3039"/>
        <v>271.5</v>
      </c>
      <c r="BO892" s="30">
        <f>BO893</f>
        <v>0</v>
      </c>
      <c r="BP892" s="31"/>
      <c r="BQ892" s="1"/>
      <c r="BR892" s="1"/>
      <c r="BS892" s="1"/>
      <c r="BT892" s="1"/>
      <c r="BU892" s="1"/>
      <c r="BV892" s="1"/>
      <c r="BW892" s="1"/>
      <c r="BX892" s="1"/>
      <c r="BY892" s="1"/>
    </row>
    <row r="893" ht="31.5">
      <c r="A893" s="28" t="s">
        <v>500</v>
      </c>
      <c r="B893" s="28" t="s">
        <v>26</v>
      </c>
      <c r="C893" s="28" t="s">
        <v>28</v>
      </c>
      <c r="D893" s="28" t="s">
        <v>264</v>
      </c>
      <c r="E893" s="28" t="s">
        <v>127</v>
      </c>
      <c r="F893" s="29" t="s">
        <v>128</v>
      </c>
      <c r="G893" s="30">
        <v>271.5</v>
      </c>
      <c r="H893" s="30">
        <v>271.5</v>
      </c>
      <c r="I893" s="30">
        <v>271.5</v>
      </c>
      <c r="J893" s="30"/>
      <c r="K893" s="30"/>
      <c r="L893" s="30"/>
      <c r="M893" s="30">
        <f t="shared" si="3138"/>
        <v>271.5</v>
      </c>
      <c r="N893" s="30">
        <f t="shared" si="3139"/>
        <v>271.5</v>
      </c>
      <c r="O893" s="30">
        <f t="shared" si="3140"/>
        <v>271.5</v>
      </c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>
        <f t="shared" si="3089"/>
        <v>271.5</v>
      </c>
      <c r="AD893" s="30">
        <f t="shared" si="3090"/>
        <v>271.5</v>
      </c>
      <c r="AE893" s="30">
        <f t="shared" si="3091"/>
        <v>271.5</v>
      </c>
      <c r="AF893" s="30"/>
      <c r="AG893" s="30">
        <f t="shared" si="3092"/>
        <v>271.5</v>
      </c>
      <c r="AH893" s="30">
        <f t="shared" si="3093"/>
        <v>271.5</v>
      </c>
      <c r="AI893" s="30">
        <f t="shared" si="3094"/>
        <v>271.5</v>
      </c>
      <c r="AJ893" s="30"/>
      <c r="AK893" s="30"/>
      <c r="AL893" s="30"/>
      <c r="AM893" s="30"/>
      <c r="AN893" s="30"/>
      <c r="AO893" s="30"/>
      <c r="AP893" s="30"/>
      <c r="AQ893" s="30"/>
      <c r="AR893" s="30"/>
      <c r="AS893" s="30">
        <f t="shared" si="3040"/>
        <v>271.5</v>
      </c>
      <c r="AT893" s="30">
        <f t="shared" si="3041"/>
        <v>271.5</v>
      </c>
      <c r="AU893" s="30">
        <f t="shared" si="3042"/>
        <v>271.5</v>
      </c>
      <c r="AV893" s="30"/>
      <c r="AW893" s="30"/>
      <c r="AX893" s="30"/>
      <c r="AY893" s="30">
        <f t="shared" si="3043"/>
        <v>271.5</v>
      </c>
      <c r="AZ893" s="30">
        <f t="shared" si="3044"/>
        <v>271.5</v>
      </c>
      <c r="BA893" s="30">
        <f t="shared" si="3045"/>
        <v>271.5</v>
      </c>
      <c r="BB893" s="30"/>
      <c r="BC893" s="30"/>
      <c r="BD893" s="30"/>
      <c r="BE893" s="30"/>
      <c r="BF893" s="30"/>
      <c r="BG893" s="30"/>
      <c r="BH893" s="30"/>
      <c r="BI893" s="30"/>
      <c r="BJ893" s="30"/>
      <c r="BK893" s="30"/>
      <c r="BL893" s="30">
        <f t="shared" si="3037"/>
        <v>271.5</v>
      </c>
      <c r="BM893" s="30">
        <f t="shared" si="3038"/>
        <v>271.5</v>
      </c>
      <c r="BN893" s="30">
        <f t="shared" si="3039"/>
        <v>271.5</v>
      </c>
      <c r="BO893" s="30"/>
      <c r="BP893" s="31"/>
      <c r="BQ893" s="1"/>
      <c r="BR893" s="1"/>
      <c r="BS893" s="1"/>
      <c r="BT893" s="1"/>
      <c r="BU893" s="1"/>
      <c r="BV893" s="1"/>
      <c r="BW893" s="1"/>
      <c r="BX893" s="1"/>
      <c r="BY893" s="1"/>
    </row>
    <row r="894" s="18" customFormat="1" ht="31.5">
      <c r="A894" s="19" t="s">
        <v>500</v>
      </c>
      <c r="B894" s="19" t="s">
        <v>62</v>
      </c>
      <c r="C894" s="19"/>
      <c r="D894" s="19"/>
      <c r="E894" s="33"/>
      <c r="F894" s="20" t="s">
        <v>141</v>
      </c>
      <c r="G894" s="21">
        <f>G895+G904</f>
        <v>3769</v>
      </c>
      <c r="H894" s="21">
        <f>H895+H904</f>
        <v>3751</v>
      </c>
      <c r="I894" s="21">
        <f>I895+I904</f>
        <v>3712.5</v>
      </c>
      <c r="J894" s="21">
        <f>J895+J904</f>
        <v>-658.10000000000002</v>
      </c>
      <c r="K894" s="21">
        <f>K895+K904</f>
        <v>-658.10000000000002</v>
      </c>
      <c r="L894" s="21">
        <f>L895+L904</f>
        <v>-1390.3</v>
      </c>
      <c r="M894" s="21">
        <f t="shared" si="3138"/>
        <v>3110.9000000000001</v>
      </c>
      <c r="N894" s="21">
        <f t="shared" si="3139"/>
        <v>3092.9000000000001</v>
      </c>
      <c r="O894" s="21">
        <f t="shared" si="3140"/>
        <v>2322.1999999999998</v>
      </c>
      <c r="P894" s="21">
        <f>P895+P904</f>
        <v>0</v>
      </c>
      <c r="Q894" s="21">
        <f>Q895+Q904</f>
        <v>0</v>
      </c>
      <c r="R894" s="21">
        <f>R895+R904</f>
        <v>0</v>
      </c>
      <c r="S894" s="21">
        <f>S895+S904</f>
        <v>0</v>
      </c>
      <c r="T894" s="21">
        <f>T895+T904</f>
        <v>0</v>
      </c>
      <c r="U894" s="21">
        <f>U895+U904</f>
        <v>0</v>
      </c>
      <c r="V894" s="21">
        <f>V895+V904</f>
        <v>0</v>
      </c>
      <c r="W894" s="21">
        <f>W895+W904</f>
        <v>0</v>
      </c>
      <c r="X894" s="21">
        <f>X895+X904</f>
        <v>0</v>
      </c>
      <c r="Y894" s="21">
        <f>Y895+Y904</f>
        <v>0</v>
      </c>
      <c r="Z894" s="21">
        <f>Z895+Z904</f>
        <v>0</v>
      </c>
      <c r="AA894" s="21">
        <f>AA895+AA904</f>
        <v>0</v>
      </c>
      <c r="AB894" s="21">
        <f>AB895+AB904</f>
        <v>0</v>
      </c>
      <c r="AC894" s="21">
        <f t="shared" si="3089"/>
        <v>3110.9000000000001</v>
      </c>
      <c r="AD894" s="21">
        <f t="shared" si="3090"/>
        <v>3092.9000000000001</v>
      </c>
      <c r="AE894" s="21">
        <f t="shared" si="3091"/>
        <v>2322.1999999999998</v>
      </c>
      <c r="AF894" s="21">
        <f>AF895+AF904</f>
        <v>0</v>
      </c>
      <c r="AG894" s="21">
        <f t="shared" si="3092"/>
        <v>3110.9000000000001</v>
      </c>
      <c r="AH894" s="21">
        <f t="shared" si="3093"/>
        <v>3092.9000000000001</v>
      </c>
      <c r="AI894" s="21">
        <f t="shared" si="3094"/>
        <v>2322.1999999999998</v>
      </c>
      <c r="AJ894" s="21">
        <f>AJ895+AJ904</f>
        <v>0</v>
      </c>
      <c r="AK894" s="21">
        <f>AK895+AK904</f>
        <v>0</v>
      </c>
      <c r="AL894" s="21">
        <f>AL895+AL904</f>
        <v>0</v>
      </c>
      <c r="AM894" s="21">
        <f>AM895+AM904</f>
        <v>0</v>
      </c>
      <c r="AN894" s="21">
        <f>AN895+AN904</f>
        <v>0</v>
      </c>
      <c r="AO894" s="21">
        <f>AO895+AO904</f>
        <v>0</v>
      </c>
      <c r="AP894" s="21">
        <f>AP895+AP904</f>
        <v>0</v>
      </c>
      <c r="AQ894" s="21">
        <f>AQ895+AQ904</f>
        <v>0</v>
      </c>
      <c r="AR894" s="21">
        <f>AR895+AR904</f>
        <v>0</v>
      </c>
      <c r="AS894" s="21">
        <f t="shared" si="3040"/>
        <v>3110.9000000000001</v>
      </c>
      <c r="AT894" s="21">
        <f t="shared" si="3041"/>
        <v>3092.9000000000001</v>
      </c>
      <c r="AU894" s="21">
        <f t="shared" si="3042"/>
        <v>2322.1999999999998</v>
      </c>
      <c r="AV894" s="21">
        <f>AV895+AV904</f>
        <v>0</v>
      </c>
      <c r="AW894" s="21">
        <f>AW895+AW904</f>
        <v>0</v>
      </c>
      <c r="AX894" s="21">
        <f>AX895+AX904</f>
        <v>0</v>
      </c>
      <c r="AY894" s="21">
        <f t="shared" si="3043"/>
        <v>3110.9000000000001</v>
      </c>
      <c r="AZ894" s="21">
        <f t="shared" si="3044"/>
        <v>3092.9000000000001</v>
      </c>
      <c r="BA894" s="21">
        <f t="shared" si="3045"/>
        <v>2322.1999999999998</v>
      </c>
      <c r="BB894" s="21">
        <f>BB895+BB904</f>
        <v>0</v>
      </c>
      <c r="BC894" s="21">
        <f>BC895+BC904</f>
        <v>0</v>
      </c>
      <c r="BD894" s="21">
        <f>BD895+BD904</f>
        <v>375.80000000000001</v>
      </c>
      <c r="BE894" s="21">
        <f>BE895+BE904</f>
        <v>0</v>
      </c>
      <c r="BF894" s="21">
        <f>BF895+BF904</f>
        <v>0</v>
      </c>
      <c r="BG894" s="21">
        <f>BG895+BG904</f>
        <v>0</v>
      </c>
      <c r="BH894" s="21">
        <f>BH895+BH904</f>
        <v>0</v>
      </c>
      <c r="BI894" s="21">
        <f>BI895+BI904</f>
        <v>0</v>
      </c>
      <c r="BJ894" s="21">
        <f>BJ895+BJ904</f>
        <v>0</v>
      </c>
      <c r="BK894" s="21">
        <f>BK895+BK904</f>
        <v>0</v>
      </c>
      <c r="BL894" s="21">
        <f t="shared" si="3037"/>
        <v>3486.7000000000003</v>
      </c>
      <c r="BM894" s="21">
        <f t="shared" si="3038"/>
        <v>3092.9000000000001</v>
      </c>
      <c r="BN894" s="21">
        <f t="shared" si="3039"/>
        <v>2322.1999999999998</v>
      </c>
      <c r="BO894" s="21">
        <f>BO895+BO904</f>
        <v>0</v>
      </c>
      <c r="BP894" s="22"/>
      <c r="BQ894" s="18"/>
      <c r="BR894" s="18"/>
      <c r="BS894" s="18"/>
      <c r="BT894" s="18"/>
      <c r="BU894" s="18"/>
      <c r="BV894" s="18"/>
      <c r="BW894" s="18"/>
      <c r="BX894" s="18"/>
      <c r="BY894" s="18"/>
    </row>
    <row r="895" s="23" customFormat="1" ht="47.25">
      <c r="A895" s="24" t="s">
        <v>500</v>
      </c>
      <c r="B895" s="24" t="s">
        <v>62</v>
      </c>
      <c r="C895" s="24" t="s">
        <v>291</v>
      </c>
      <c r="D895" s="24"/>
      <c r="E895" s="34"/>
      <c r="F895" s="25" t="s">
        <v>451</v>
      </c>
      <c r="G895" s="26">
        <f t="shared" ref="G895:G897" si="3141">G896</f>
        <v>1743.3000000000002</v>
      </c>
      <c r="H895" s="26">
        <f t="shared" ref="H895:H897" si="3142">H896</f>
        <v>1685.6000000000001</v>
      </c>
      <c r="I895" s="26">
        <f t="shared" ref="I895:I897" si="3143">I896</f>
        <v>1647.1000000000001</v>
      </c>
      <c r="J895" s="26">
        <f t="shared" ref="J895:J897" si="3144">J896</f>
        <v>-658.10000000000002</v>
      </c>
      <c r="K895" s="26">
        <f t="shared" ref="K895:K897" si="3145">K896</f>
        <v>-658.10000000000002</v>
      </c>
      <c r="L895" s="26">
        <f t="shared" ref="L895:L897" si="3146">L896</f>
        <v>-1390.3</v>
      </c>
      <c r="M895" s="26">
        <f t="shared" si="3138"/>
        <v>1085.2000000000003</v>
      </c>
      <c r="N895" s="26">
        <f t="shared" si="3139"/>
        <v>1027.5</v>
      </c>
      <c r="O895" s="26">
        <f t="shared" si="3140"/>
        <v>256.80000000000018</v>
      </c>
      <c r="P895" s="26">
        <f t="shared" ref="P895:P897" si="3147">P896</f>
        <v>0</v>
      </c>
      <c r="Q895" s="26">
        <f t="shared" ref="Q895:Q897" si="3148">Q896</f>
        <v>0</v>
      </c>
      <c r="R895" s="26">
        <f t="shared" ref="R895:R897" si="3149">R896</f>
        <v>0</v>
      </c>
      <c r="S895" s="26">
        <f t="shared" ref="S895:S897" si="3150">S896</f>
        <v>0</v>
      </c>
      <c r="T895" s="26">
        <f t="shared" ref="T895:T897" si="3151">T896</f>
        <v>0</v>
      </c>
      <c r="U895" s="26">
        <f t="shared" ref="U895:U897" si="3152">U896</f>
        <v>0</v>
      </c>
      <c r="V895" s="26">
        <f t="shared" ref="V895:V897" si="3153">V896</f>
        <v>0</v>
      </c>
      <c r="W895" s="26">
        <f t="shared" ref="W895:W897" si="3154">W896</f>
        <v>0</v>
      </c>
      <c r="X895" s="26">
        <f t="shared" ref="X895:X897" si="3155">X896</f>
        <v>0</v>
      </c>
      <c r="Y895" s="26">
        <f t="shared" ref="Y895:Y897" si="3156">Y896</f>
        <v>0</v>
      </c>
      <c r="Z895" s="26">
        <f t="shared" ref="Z895:Z897" si="3157">Z896</f>
        <v>0</v>
      </c>
      <c r="AA895" s="26">
        <f t="shared" ref="AA895:AA897" si="3158">AA896</f>
        <v>0</v>
      </c>
      <c r="AB895" s="26">
        <f t="shared" ref="AB895:AB897" si="3159">AB896</f>
        <v>0</v>
      </c>
      <c r="AC895" s="26">
        <f t="shared" si="3089"/>
        <v>1085.2000000000003</v>
      </c>
      <c r="AD895" s="26">
        <f t="shared" si="3090"/>
        <v>1027.5</v>
      </c>
      <c r="AE895" s="26">
        <f t="shared" si="3091"/>
        <v>256.80000000000018</v>
      </c>
      <c r="AF895" s="26">
        <f t="shared" ref="AF895:AF897" si="3160">AF896</f>
        <v>0</v>
      </c>
      <c r="AG895" s="26">
        <f t="shared" si="3092"/>
        <v>1085.2000000000003</v>
      </c>
      <c r="AH895" s="26">
        <f t="shared" si="3093"/>
        <v>1027.5</v>
      </c>
      <c r="AI895" s="26">
        <f t="shared" si="3094"/>
        <v>256.80000000000018</v>
      </c>
      <c r="AJ895" s="26">
        <f t="shared" ref="AJ895:AJ897" si="3161">AJ896</f>
        <v>0</v>
      </c>
      <c r="AK895" s="26">
        <f t="shared" ref="AK895:AK897" si="3162">AK896</f>
        <v>0</v>
      </c>
      <c r="AL895" s="26">
        <f t="shared" ref="AL895:AL897" si="3163">AL896</f>
        <v>0</v>
      </c>
      <c r="AM895" s="26">
        <f t="shared" ref="AM895:AM897" si="3164">AM896</f>
        <v>0</v>
      </c>
      <c r="AN895" s="26">
        <f t="shared" ref="AN895:AN897" si="3165">AN896</f>
        <v>0</v>
      </c>
      <c r="AO895" s="26">
        <f t="shared" ref="AO895:AO897" si="3166">AO896</f>
        <v>0</v>
      </c>
      <c r="AP895" s="26">
        <f t="shared" ref="AP895:AP897" si="3167">AP896</f>
        <v>0</v>
      </c>
      <c r="AQ895" s="26">
        <f t="shared" ref="AQ895:AQ897" si="3168">AQ896</f>
        <v>0</v>
      </c>
      <c r="AR895" s="26">
        <f t="shared" ref="AR895:AR897" si="3169">AR896</f>
        <v>0</v>
      </c>
      <c r="AS895" s="26">
        <f t="shared" si="3040"/>
        <v>1085.2000000000003</v>
      </c>
      <c r="AT895" s="26">
        <f t="shared" si="3041"/>
        <v>1027.5</v>
      </c>
      <c r="AU895" s="26">
        <f t="shared" si="3042"/>
        <v>256.80000000000018</v>
      </c>
      <c r="AV895" s="26">
        <f t="shared" ref="AV895:AV897" si="3170">AV896</f>
        <v>0</v>
      </c>
      <c r="AW895" s="26">
        <f t="shared" ref="AW895:AW897" si="3171">AW896</f>
        <v>0</v>
      </c>
      <c r="AX895" s="26">
        <f t="shared" ref="AX895:AX897" si="3172">AX896</f>
        <v>0</v>
      </c>
      <c r="AY895" s="26">
        <f t="shared" si="3043"/>
        <v>1085.2000000000003</v>
      </c>
      <c r="AZ895" s="26">
        <f t="shared" si="3044"/>
        <v>1027.5</v>
      </c>
      <c r="BA895" s="26">
        <f t="shared" si="3045"/>
        <v>256.80000000000018</v>
      </c>
      <c r="BB895" s="26">
        <f t="shared" ref="BB895:BB897" si="3173">BB896</f>
        <v>0</v>
      </c>
      <c r="BC895" s="26">
        <f t="shared" ref="BC895:BC897" si="3174">BC896</f>
        <v>0</v>
      </c>
      <c r="BD895" s="26">
        <f t="shared" ref="BD895:BD897" si="3175">BD896</f>
        <v>0</v>
      </c>
      <c r="BE895" s="26">
        <f t="shared" ref="BE895:BE897" si="3176">BE896</f>
        <v>0</v>
      </c>
      <c r="BF895" s="26">
        <f t="shared" ref="BF895:BF897" si="3177">BF896</f>
        <v>0</v>
      </c>
      <c r="BG895" s="26">
        <f t="shared" ref="BG895:BG897" si="3178">BG896</f>
        <v>0</v>
      </c>
      <c r="BH895" s="26">
        <f t="shared" ref="BH895:BH897" si="3179">BH896</f>
        <v>0</v>
      </c>
      <c r="BI895" s="26">
        <f t="shared" ref="BI895:BI897" si="3180">BI896</f>
        <v>0</v>
      </c>
      <c r="BJ895" s="26">
        <f t="shared" ref="BJ895:BJ897" si="3181">BJ896</f>
        <v>0</v>
      </c>
      <c r="BK895" s="26">
        <f t="shared" ref="BK895:BK897" si="3182">BK896</f>
        <v>0</v>
      </c>
      <c r="BL895" s="26">
        <f t="shared" si="3037"/>
        <v>1085.2000000000003</v>
      </c>
      <c r="BM895" s="26">
        <f t="shared" si="3038"/>
        <v>1027.5</v>
      </c>
      <c r="BN895" s="26">
        <f t="shared" si="3039"/>
        <v>256.80000000000018</v>
      </c>
      <c r="BO895" s="26">
        <f t="shared" ref="BO895:BO897" si="3183">BO896</f>
        <v>0</v>
      </c>
      <c r="BP895" s="27"/>
      <c r="BQ895" s="23"/>
      <c r="BR895" s="23"/>
      <c r="BS895" s="23"/>
      <c r="BT895" s="23"/>
      <c r="BU895" s="23"/>
      <c r="BV895" s="23"/>
      <c r="BW895" s="23"/>
      <c r="BX895" s="23"/>
      <c r="BY895" s="23"/>
    </row>
    <row r="896">
      <c r="A896" s="28" t="s">
        <v>500</v>
      </c>
      <c r="B896" s="28" t="s">
        <v>62</v>
      </c>
      <c r="C896" s="28" t="s">
        <v>291</v>
      </c>
      <c r="D896" s="28" t="s">
        <v>225</v>
      </c>
      <c r="E896" s="35"/>
      <c r="F896" s="29" t="s">
        <v>226</v>
      </c>
      <c r="G896" s="30">
        <f t="shared" si="3141"/>
        <v>1743.3000000000002</v>
      </c>
      <c r="H896" s="30">
        <f t="shared" si="3142"/>
        <v>1685.6000000000001</v>
      </c>
      <c r="I896" s="30">
        <f t="shared" si="3143"/>
        <v>1647.1000000000001</v>
      </c>
      <c r="J896" s="30">
        <f t="shared" si="3144"/>
        <v>-658.10000000000002</v>
      </c>
      <c r="K896" s="30">
        <f t="shared" si="3145"/>
        <v>-658.10000000000002</v>
      </c>
      <c r="L896" s="30">
        <f t="shared" si="3146"/>
        <v>-1390.3</v>
      </c>
      <c r="M896" s="30">
        <f t="shared" si="3138"/>
        <v>1085.2000000000003</v>
      </c>
      <c r="N896" s="30">
        <f t="shared" si="3139"/>
        <v>1027.5</v>
      </c>
      <c r="O896" s="30">
        <f t="shared" si="3140"/>
        <v>256.80000000000018</v>
      </c>
      <c r="P896" s="30">
        <f t="shared" si="3147"/>
        <v>0</v>
      </c>
      <c r="Q896" s="30">
        <f t="shared" si="3148"/>
        <v>0</v>
      </c>
      <c r="R896" s="30">
        <f t="shared" si="3149"/>
        <v>0</v>
      </c>
      <c r="S896" s="30">
        <f t="shared" si="3150"/>
        <v>0</v>
      </c>
      <c r="T896" s="30">
        <f t="shared" si="3151"/>
        <v>0</v>
      </c>
      <c r="U896" s="30">
        <f t="shared" si="3152"/>
        <v>0</v>
      </c>
      <c r="V896" s="30">
        <f t="shared" si="3153"/>
        <v>0</v>
      </c>
      <c r="W896" s="30">
        <f t="shared" si="3154"/>
        <v>0</v>
      </c>
      <c r="X896" s="30">
        <f t="shared" si="3155"/>
        <v>0</v>
      </c>
      <c r="Y896" s="30">
        <f t="shared" si="3156"/>
        <v>0</v>
      </c>
      <c r="Z896" s="30">
        <f t="shared" si="3157"/>
        <v>0</v>
      </c>
      <c r="AA896" s="30">
        <f t="shared" si="3158"/>
        <v>0</v>
      </c>
      <c r="AB896" s="30">
        <f t="shared" si="3159"/>
        <v>0</v>
      </c>
      <c r="AC896" s="30">
        <f t="shared" si="3089"/>
        <v>1085.2000000000003</v>
      </c>
      <c r="AD896" s="30">
        <f t="shared" si="3090"/>
        <v>1027.5</v>
      </c>
      <c r="AE896" s="30">
        <f t="shared" si="3091"/>
        <v>256.80000000000018</v>
      </c>
      <c r="AF896" s="30">
        <f t="shared" si="3160"/>
        <v>0</v>
      </c>
      <c r="AG896" s="30">
        <f t="shared" si="3092"/>
        <v>1085.2000000000003</v>
      </c>
      <c r="AH896" s="30">
        <f t="shared" si="3093"/>
        <v>1027.5</v>
      </c>
      <c r="AI896" s="30">
        <f t="shared" si="3094"/>
        <v>256.80000000000018</v>
      </c>
      <c r="AJ896" s="30">
        <f t="shared" si="3161"/>
        <v>0</v>
      </c>
      <c r="AK896" s="30">
        <f t="shared" si="3162"/>
        <v>0</v>
      </c>
      <c r="AL896" s="30">
        <f t="shared" si="3163"/>
        <v>0</v>
      </c>
      <c r="AM896" s="30">
        <f t="shared" si="3164"/>
        <v>0</v>
      </c>
      <c r="AN896" s="30">
        <f t="shared" si="3165"/>
        <v>0</v>
      </c>
      <c r="AO896" s="30">
        <f t="shared" si="3166"/>
        <v>0</v>
      </c>
      <c r="AP896" s="30">
        <f t="shared" si="3167"/>
        <v>0</v>
      </c>
      <c r="AQ896" s="30">
        <f t="shared" si="3168"/>
        <v>0</v>
      </c>
      <c r="AR896" s="30">
        <f t="shared" si="3169"/>
        <v>0</v>
      </c>
      <c r="AS896" s="30">
        <f t="shared" si="3040"/>
        <v>1085.2000000000003</v>
      </c>
      <c r="AT896" s="30">
        <f t="shared" si="3041"/>
        <v>1027.5</v>
      </c>
      <c r="AU896" s="30">
        <f t="shared" si="3042"/>
        <v>256.80000000000018</v>
      </c>
      <c r="AV896" s="30">
        <f t="shared" si="3170"/>
        <v>0</v>
      </c>
      <c r="AW896" s="30">
        <f t="shared" si="3171"/>
        <v>0</v>
      </c>
      <c r="AX896" s="30">
        <f t="shared" si="3172"/>
        <v>0</v>
      </c>
      <c r="AY896" s="30">
        <f t="shared" si="3043"/>
        <v>1085.2000000000003</v>
      </c>
      <c r="AZ896" s="30">
        <f t="shared" si="3044"/>
        <v>1027.5</v>
      </c>
      <c r="BA896" s="30">
        <f t="shared" si="3045"/>
        <v>256.80000000000018</v>
      </c>
      <c r="BB896" s="30">
        <f t="shared" si="3173"/>
        <v>0</v>
      </c>
      <c r="BC896" s="30">
        <f t="shared" si="3174"/>
        <v>0</v>
      </c>
      <c r="BD896" s="30">
        <f t="shared" si="3175"/>
        <v>0</v>
      </c>
      <c r="BE896" s="30">
        <f t="shared" si="3176"/>
        <v>0</v>
      </c>
      <c r="BF896" s="30">
        <f t="shared" si="3177"/>
        <v>0</v>
      </c>
      <c r="BG896" s="30">
        <f t="shared" si="3178"/>
        <v>0</v>
      </c>
      <c r="BH896" s="30">
        <f t="shared" si="3179"/>
        <v>0</v>
      </c>
      <c r="BI896" s="30">
        <f t="shared" si="3180"/>
        <v>0</v>
      </c>
      <c r="BJ896" s="30">
        <f t="shared" si="3181"/>
        <v>0</v>
      </c>
      <c r="BK896" s="30">
        <f t="shared" si="3182"/>
        <v>0</v>
      </c>
      <c r="BL896" s="30">
        <f t="shared" si="3037"/>
        <v>1085.2000000000003</v>
      </c>
      <c r="BM896" s="30">
        <f t="shared" si="3038"/>
        <v>1027.5</v>
      </c>
      <c r="BN896" s="30">
        <f t="shared" si="3039"/>
        <v>256.80000000000018</v>
      </c>
      <c r="BO896" s="30">
        <f t="shared" si="3183"/>
        <v>0</v>
      </c>
      <c r="BP896" s="31"/>
      <c r="BQ896" s="1"/>
      <c r="BR896" s="1"/>
      <c r="BS896" s="1"/>
      <c r="BT896" s="1"/>
      <c r="BU896" s="1"/>
      <c r="BV896" s="1"/>
      <c r="BW896" s="1"/>
      <c r="BX896" s="1"/>
      <c r="BY896" s="1"/>
    </row>
    <row r="897">
      <c r="A897" s="28" t="s">
        <v>500</v>
      </c>
      <c r="B897" s="28" t="s">
        <v>62</v>
      </c>
      <c r="C897" s="28" t="s">
        <v>291</v>
      </c>
      <c r="D897" s="28" t="s">
        <v>227</v>
      </c>
      <c r="E897" s="35"/>
      <c r="F897" s="29" t="s">
        <v>33</v>
      </c>
      <c r="G897" s="30">
        <f t="shared" si="3141"/>
        <v>1743.3000000000002</v>
      </c>
      <c r="H897" s="30">
        <f t="shared" si="3142"/>
        <v>1685.6000000000001</v>
      </c>
      <c r="I897" s="30">
        <f t="shared" si="3143"/>
        <v>1647.1000000000001</v>
      </c>
      <c r="J897" s="30">
        <f t="shared" si="3144"/>
        <v>-658.10000000000002</v>
      </c>
      <c r="K897" s="30">
        <f t="shared" si="3145"/>
        <v>-658.10000000000002</v>
      </c>
      <c r="L897" s="30">
        <f t="shared" si="3146"/>
        <v>-1390.3</v>
      </c>
      <c r="M897" s="30">
        <f t="shared" si="3138"/>
        <v>1085.2000000000003</v>
      </c>
      <c r="N897" s="30">
        <f t="shared" si="3139"/>
        <v>1027.5</v>
      </c>
      <c r="O897" s="30">
        <f t="shared" si="3140"/>
        <v>256.80000000000018</v>
      </c>
      <c r="P897" s="30">
        <f t="shared" si="3147"/>
        <v>0</v>
      </c>
      <c r="Q897" s="30">
        <f t="shared" si="3148"/>
        <v>0</v>
      </c>
      <c r="R897" s="30">
        <f t="shared" si="3149"/>
        <v>0</v>
      </c>
      <c r="S897" s="30">
        <f t="shared" si="3150"/>
        <v>0</v>
      </c>
      <c r="T897" s="30">
        <f t="shared" si="3151"/>
        <v>0</v>
      </c>
      <c r="U897" s="30">
        <f t="shared" si="3152"/>
        <v>0</v>
      </c>
      <c r="V897" s="30">
        <f t="shared" si="3153"/>
        <v>0</v>
      </c>
      <c r="W897" s="30">
        <f t="shared" si="3154"/>
        <v>0</v>
      </c>
      <c r="X897" s="30">
        <f t="shared" si="3155"/>
        <v>0</v>
      </c>
      <c r="Y897" s="30">
        <f t="shared" si="3156"/>
        <v>0</v>
      </c>
      <c r="Z897" s="30">
        <f t="shared" si="3157"/>
        <v>0</v>
      </c>
      <c r="AA897" s="30">
        <f t="shared" si="3158"/>
        <v>0</v>
      </c>
      <c r="AB897" s="30">
        <f t="shared" si="3159"/>
        <v>0</v>
      </c>
      <c r="AC897" s="30">
        <f t="shared" si="3089"/>
        <v>1085.2000000000003</v>
      </c>
      <c r="AD897" s="30">
        <f t="shared" si="3090"/>
        <v>1027.5</v>
      </c>
      <c r="AE897" s="30">
        <f t="shared" si="3091"/>
        <v>256.80000000000018</v>
      </c>
      <c r="AF897" s="30">
        <f t="shared" si="3160"/>
        <v>0</v>
      </c>
      <c r="AG897" s="30">
        <f t="shared" si="3092"/>
        <v>1085.2000000000003</v>
      </c>
      <c r="AH897" s="30">
        <f t="shared" si="3093"/>
        <v>1027.5</v>
      </c>
      <c r="AI897" s="30">
        <f t="shared" si="3094"/>
        <v>256.80000000000018</v>
      </c>
      <c r="AJ897" s="30">
        <f t="shared" si="3161"/>
        <v>0</v>
      </c>
      <c r="AK897" s="30">
        <f t="shared" si="3162"/>
        <v>0</v>
      </c>
      <c r="AL897" s="30">
        <f t="shared" si="3163"/>
        <v>0</v>
      </c>
      <c r="AM897" s="30">
        <f t="shared" si="3164"/>
        <v>0</v>
      </c>
      <c r="AN897" s="30">
        <f t="shared" si="3165"/>
        <v>0</v>
      </c>
      <c r="AO897" s="30">
        <f t="shared" si="3166"/>
        <v>0</v>
      </c>
      <c r="AP897" s="30">
        <f t="shared" si="3167"/>
        <v>0</v>
      </c>
      <c r="AQ897" s="30">
        <f t="shared" si="3168"/>
        <v>0</v>
      </c>
      <c r="AR897" s="30">
        <f t="shared" si="3169"/>
        <v>0</v>
      </c>
      <c r="AS897" s="30">
        <f t="shared" si="3040"/>
        <v>1085.2000000000003</v>
      </c>
      <c r="AT897" s="30">
        <f t="shared" si="3041"/>
        <v>1027.5</v>
      </c>
      <c r="AU897" s="30">
        <f t="shared" si="3042"/>
        <v>256.80000000000018</v>
      </c>
      <c r="AV897" s="30">
        <f t="shared" si="3170"/>
        <v>0</v>
      </c>
      <c r="AW897" s="30">
        <f t="shared" si="3171"/>
        <v>0</v>
      </c>
      <c r="AX897" s="30">
        <f t="shared" si="3172"/>
        <v>0</v>
      </c>
      <c r="AY897" s="30">
        <f t="shared" si="3043"/>
        <v>1085.2000000000003</v>
      </c>
      <c r="AZ897" s="30">
        <f t="shared" si="3044"/>
        <v>1027.5</v>
      </c>
      <c r="BA897" s="30">
        <f t="shared" si="3045"/>
        <v>256.80000000000018</v>
      </c>
      <c r="BB897" s="30">
        <f t="shared" si="3173"/>
        <v>0</v>
      </c>
      <c r="BC897" s="30">
        <f t="shared" si="3174"/>
        <v>0</v>
      </c>
      <c r="BD897" s="30">
        <f t="shared" si="3175"/>
        <v>0</v>
      </c>
      <c r="BE897" s="30">
        <f t="shared" si="3176"/>
        <v>0</v>
      </c>
      <c r="BF897" s="30">
        <f t="shared" si="3177"/>
        <v>0</v>
      </c>
      <c r="BG897" s="30">
        <f t="shared" si="3178"/>
        <v>0</v>
      </c>
      <c r="BH897" s="30">
        <f t="shared" si="3179"/>
        <v>0</v>
      </c>
      <c r="BI897" s="30">
        <f t="shared" si="3180"/>
        <v>0</v>
      </c>
      <c r="BJ897" s="30">
        <f t="shared" si="3181"/>
        <v>0</v>
      </c>
      <c r="BK897" s="30">
        <f t="shared" si="3182"/>
        <v>0</v>
      </c>
      <c r="BL897" s="30">
        <f t="shared" si="3037"/>
        <v>1085.2000000000003</v>
      </c>
      <c r="BM897" s="30">
        <f t="shared" si="3038"/>
        <v>1027.5</v>
      </c>
      <c r="BN897" s="30">
        <f t="shared" si="3039"/>
        <v>256.80000000000018</v>
      </c>
      <c r="BO897" s="30">
        <f t="shared" si="3183"/>
        <v>0</v>
      </c>
      <c r="BP897" s="31"/>
      <c r="BQ897" s="1"/>
      <c r="BR897" s="1"/>
      <c r="BS897" s="1"/>
      <c r="BT897" s="1"/>
      <c r="BU897" s="1"/>
      <c r="BV897" s="1"/>
      <c r="BW897" s="1"/>
      <c r="BX897" s="1"/>
      <c r="BY897" s="1"/>
    </row>
    <row r="898" ht="94.5">
      <c r="A898" s="28" t="s">
        <v>500</v>
      </c>
      <c r="B898" s="28" t="s">
        <v>62</v>
      </c>
      <c r="C898" s="28" t="s">
        <v>291</v>
      </c>
      <c r="D898" s="28" t="s">
        <v>452</v>
      </c>
      <c r="E898" s="35"/>
      <c r="F898" s="29" t="s">
        <v>453</v>
      </c>
      <c r="G898" s="30">
        <f>G899+G901</f>
        <v>1743.3000000000002</v>
      </c>
      <c r="H898" s="30">
        <f>H899+H901</f>
        <v>1685.6000000000001</v>
      </c>
      <c r="I898" s="30">
        <f>I899+I901</f>
        <v>1647.1000000000001</v>
      </c>
      <c r="J898" s="30">
        <f>J899+J901</f>
        <v>-658.10000000000002</v>
      </c>
      <c r="K898" s="30">
        <f>K899+K901</f>
        <v>-658.10000000000002</v>
      </c>
      <c r="L898" s="30">
        <f>L899+L901</f>
        <v>-1390.3</v>
      </c>
      <c r="M898" s="30">
        <f t="shared" si="3138"/>
        <v>1085.2000000000003</v>
      </c>
      <c r="N898" s="30">
        <f t="shared" si="3139"/>
        <v>1027.5</v>
      </c>
      <c r="O898" s="30">
        <f t="shared" si="3140"/>
        <v>256.80000000000018</v>
      </c>
      <c r="P898" s="30">
        <f>P899+P901</f>
        <v>0</v>
      </c>
      <c r="Q898" s="30">
        <f>Q899+Q901</f>
        <v>0</v>
      </c>
      <c r="R898" s="30">
        <f>R899+R901</f>
        <v>0</v>
      </c>
      <c r="S898" s="30">
        <f>S899+S901</f>
        <v>0</v>
      </c>
      <c r="T898" s="30">
        <f>T899+T901</f>
        <v>0</v>
      </c>
      <c r="U898" s="30">
        <f>U899+U901</f>
        <v>0</v>
      </c>
      <c r="V898" s="30">
        <f>V899+V901</f>
        <v>0</v>
      </c>
      <c r="W898" s="30">
        <f>W899+W901</f>
        <v>0</v>
      </c>
      <c r="X898" s="30">
        <f>X899+X901</f>
        <v>0</v>
      </c>
      <c r="Y898" s="30">
        <f>Y899+Y901</f>
        <v>0</v>
      </c>
      <c r="Z898" s="30">
        <f>Z899+Z901</f>
        <v>0</v>
      </c>
      <c r="AA898" s="30">
        <f>AA899+AA901</f>
        <v>0</v>
      </c>
      <c r="AB898" s="30">
        <f>AB899+AB901</f>
        <v>0</v>
      </c>
      <c r="AC898" s="30">
        <f t="shared" si="3089"/>
        <v>1085.2000000000003</v>
      </c>
      <c r="AD898" s="30">
        <f t="shared" si="3090"/>
        <v>1027.5</v>
      </c>
      <c r="AE898" s="30">
        <f t="shared" si="3091"/>
        <v>256.80000000000018</v>
      </c>
      <c r="AF898" s="30">
        <f>AF899+AF901</f>
        <v>0</v>
      </c>
      <c r="AG898" s="30">
        <f t="shared" si="3092"/>
        <v>1085.2000000000003</v>
      </c>
      <c r="AH898" s="30">
        <f t="shared" si="3093"/>
        <v>1027.5</v>
      </c>
      <c r="AI898" s="30">
        <f t="shared" si="3094"/>
        <v>256.80000000000018</v>
      </c>
      <c r="AJ898" s="30">
        <f>AJ899+AJ901</f>
        <v>0</v>
      </c>
      <c r="AK898" s="30">
        <f>AK899+AK901</f>
        <v>0</v>
      </c>
      <c r="AL898" s="30">
        <f>AL899+AL901</f>
        <v>0</v>
      </c>
      <c r="AM898" s="30">
        <f>AM899+AM901</f>
        <v>0</v>
      </c>
      <c r="AN898" s="30">
        <f>AN899+AN901</f>
        <v>0</v>
      </c>
      <c r="AO898" s="30">
        <f>AO899+AO901</f>
        <v>0</v>
      </c>
      <c r="AP898" s="30">
        <f>AP899+AP901</f>
        <v>0</v>
      </c>
      <c r="AQ898" s="30">
        <f>AQ899+AQ901</f>
        <v>0</v>
      </c>
      <c r="AR898" s="30">
        <f>AR899+AR901</f>
        <v>0</v>
      </c>
      <c r="AS898" s="30">
        <f t="shared" si="3040"/>
        <v>1085.2000000000003</v>
      </c>
      <c r="AT898" s="30">
        <f t="shared" si="3041"/>
        <v>1027.5</v>
      </c>
      <c r="AU898" s="30">
        <f t="shared" si="3042"/>
        <v>256.80000000000018</v>
      </c>
      <c r="AV898" s="30">
        <f>AV899+AV901</f>
        <v>0</v>
      </c>
      <c r="AW898" s="30">
        <f>AW899+AW901</f>
        <v>0</v>
      </c>
      <c r="AX898" s="30">
        <f>AX899+AX901</f>
        <v>0</v>
      </c>
      <c r="AY898" s="30">
        <f t="shared" si="3043"/>
        <v>1085.2000000000003</v>
      </c>
      <c r="AZ898" s="30">
        <f t="shared" si="3044"/>
        <v>1027.5</v>
      </c>
      <c r="BA898" s="30">
        <f t="shared" si="3045"/>
        <v>256.80000000000018</v>
      </c>
      <c r="BB898" s="30">
        <f>BB899+BB901</f>
        <v>0</v>
      </c>
      <c r="BC898" s="30">
        <f>BC899+BC901</f>
        <v>0</v>
      </c>
      <c r="BD898" s="30">
        <f>BD899+BD901</f>
        <v>0</v>
      </c>
      <c r="BE898" s="30">
        <f>BE899+BE901</f>
        <v>0</v>
      </c>
      <c r="BF898" s="30">
        <f>BF899+BF901</f>
        <v>0</v>
      </c>
      <c r="BG898" s="30">
        <f>BG899+BG901</f>
        <v>0</v>
      </c>
      <c r="BH898" s="30">
        <f>BH899+BH901</f>
        <v>0</v>
      </c>
      <c r="BI898" s="30">
        <f>BI899+BI901</f>
        <v>0</v>
      </c>
      <c r="BJ898" s="30">
        <f>BJ899+BJ901</f>
        <v>0</v>
      </c>
      <c r="BK898" s="30">
        <f>BK899+BK901</f>
        <v>0</v>
      </c>
      <c r="BL898" s="30">
        <f t="shared" si="3037"/>
        <v>1085.2000000000003</v>
      </c>
      <c r="BM898" s="30">
        <f t="shared" si="3038"/>
        <v>1027.5</v>
      </c>
      <c r="BN898" s="30">
        <f t="shared" si="3039"/>
        <v>256.80000000000018</v>
      </c>
      <c r="BO898" s="30">
        <f>BO899+BO901</f>
        <v>0</v>
      </c>
      <c r="BP898" s="31"/>
      <c r="BQ898" s="1"/>
      <c r="BR898" s="1"/>
      <c r="BS898" s="1"/>
      <c r="BT898" s="1"/>
      <c r="BU898" s="1"/>
      <c r="BV898" s="1"/>
      <c r="BW898" s="1"/>
      <c r="BX898" s="1"/>
      <c r="BY898" s="1"/>
    </row>
    <row r="899" ht="47.25">
      <c r="A899" s="28" t="s">
        <v>500</v>
      </c>
      <c r="B899" s="28" t="s">
        <v>62</v>
      </c>
      <c r="C899" s="28" t="s">
        <v>291</v>
      </c>
      <c r="D899" s="28" t="s">
        <v>454</v>
      </c>
      <c r="E899" s="35"/>
      <c r="F899" s="29" t="s">
        <v>455</v>
      </c>
      <c r="G899" s="30">
        <f>G900</f>
        <v>38.700000000000003</v>
      </c>
      <c r="H899" s="30">
        <f>H900</f>
        <v>38.700000000000003</v>
      </c>
      <c r="I899" s="30">
        <f>I900</f>
        <v>38.700000000000003</v>
      </c>
      <c r="J899" s="30">
        <f>J900</f>
        <v>0</v>
      </c>
      <c r="K899" s="30">
        <f>K900</f>
        <v>0</v>
      </c>
      <c r="L899" s="30">
        <f>L900</f>
        <v>0</v>
      </c>
      <c r="M899" s="30">
        <f t="shared" si="3138"/>
        <v>38.700000000000003</v>
      </c>
      <c r="N899" s="30">
        <f t="shared" si="3139"/>
        <v>38.700000000000003</v>
      </c>
      <c r="O899" s="30">
        <f t="shared" si="3140"/>
        <v>38.700000000000003</v>
      </c>
      <c r="P899" s="30">
        <f>P900</f>
        <v>0</v>
      </c>
      <c r="Q899" s="30">
        <f>Q900</f>
        <v>0</v>
      </c>
      <c r="R899" s="30">
        <f>R900</f>
        <v>0</v>
      </c>
      <c r="S899" s="30">
        <f>S900</f>
        <v>0</v>
      </c>
      <c r="T899" s="30">
        <f>T900</f>
        <v>0</v>
      </c>
      <c r="U899" s="30">
        <f>U900</f>
        <v>0</v>
      </c>
      <c r="V899" s="30">
        <f>V900</f>
        <v>0</v>
      </c>
      <c r="W899" s="30">
        <f>W900</f>
        <v>0</v>
      </c>
      <c r="X899" s="30">
        <f>X900</f>
        <v>0</v>
      </c>
      <c r="Y899" s="30">
        <f>Y900</f>
        <v>0</v>
      </c>
      <c r="Z899" s="30">
        <f>Z900</f>
        <v>0</v>
      </c>
      <c r="AA899" s="30">
        <f>AA900</f>
        <v>0</v>
      </c>
      <c r="AB899" s="30">
        <f>AB900</f>
        <v>0</v>
      </c>
      <c r="AC899" s="30">
        <f t="shared" si="3089"/>
        <v>38.700000000000003</v>
      </c>
      <c r="AD899" s="30">
        <f t="shared" si="3090"/>
        <v>38.700000000000003</v>
      </c>
      <c r="AE899" s="30">
        <f t="shared" si="3091"/>
        <v>38.700000000000003</v>
      </c>
      <c r="AF899" s="30">
        <f>AF900</f>
        <v>0</v>
      </c>
      <c r="AG899" s="30">
        <f t="shared" si="3092"/>
        <v>38.700000000000003</v>
      </c>
      <c r="AH899" s="30">
        <f t="shared" si="3093"/>
        <v>38.700000000000003</v>
      </c>
      <c r="AI899" s="30">
        <f t="shared" si="3094"/>
        <v>38.700000000000003</v>
      </c>
      <c r="AJ899" s="30">
        <f>AJ900</f>
        <v>0</v>
      </c>
      <c r="AK899" s="30">
        <f>AK900</f>
        <v>0</v>
      </c>
      <c r="AL899" s="30">
        <f>AL900</f>
        <v>0</v>
      </c>
      <c r="AM899" s="30">
        <f>AM900</f>
        <v>0</v>
      </c>
      <c r="AN899" s="30">
        <f>AN900</f>
        <v>0</v>
      </c>
      <c r="AO899" s="30">
        <f>AO900</f>
        <v>0</v>
      </c>
      <c r="AP899" s="30">
        <f>AP900</f>
        <v>0</v>
      </c>
      <c r="AQ899" s="30">
        <f>AQ900</f>
        <v>0</v>
      </c>
      <c r="AR899" s="30">
        <f>AR900</f>
        <v>0</v>
      </c>
      <c r="AS899" s="30">
        <f t="shared" si="3040"/>
        <v>38.700000000000003</v>
      </c>
      <c r="AT899" s="30">
        <f t="shared" si="3041"/>
        <v>38.700000000000003</v>
      </c>
      <c r="AU899" s="30">
        <f t="shared" si="3042"/>
        <v>38.700000000000003</v>
      </c>
      <c r="AV899" s="30">
        <f>AV900</f>
        <v>0</v>
      </c>
      <c r="AW899" s="30">
        <f>AW900</f>
        <v>0</v>
      </c>
      <c r="AX899" s="30">
        <f>AX900</f>
        <v>0</v>
      </c>
      <c r="AY899" s="30">
        <f t="shared" si="3043"/>
        <v>38.700000000000003</v>
      </c>
      <c r="AZ899" s="30">
        <f t="shared" si="3044"/>
        <v>38.700000000000003</v>
      </c>
      <c r="BA899" s="30">
        <f t="shared" si="3045"/>
        <v>38.700000000000003</v>
      </c>
      <c r="BB899" s="30">
        <f>BB900</f>
        <v>0</v>
      </c>
      <c r="BC899" s="30">
        <f>BC900</f>
        <v>0</v>
      </c>
      <c r="BD899" s="30">
        <f>BD900</f>
        <v>0</v>
      </c>
      <c r="BE899" s="30">
        <f>BE900</f>
        <v>0</v>
      </c>
      <c r="BF899" s="30">
        <f>BF900</f>
        <v>0</v>
      </c>
      <c r="BG899" s="30">
        <f>BG900</f>
        <v>0</v>
      </c>
      <c r="BH899" s="30">
        <f>BH900</f>
        <v>0</v>
      </c>
      <c r="BI899" s="30">
        <f>BI900</f>
        <v>0</v>
      </c>
      <c r="BJ899" s="30">
        <f>BJ900</f>
        <v>0</v>
      </c>
      <c r="BK899" s="30">
        <f>BK900</f>
        <v>0</v>
      </c>
      <c r="BL899" s="30">
        <f t="shared" si="3037"/>
        <v>38.700000000000003</v>
      </c>
      <c r="BM899" s="30">
        <f t="shared" si="3038"/>
        <v>38.700000000000003</v>
      </c>
      <c r="BN899" s="30">
        <f t="shared" si="3039"/>
        <v>38.700000000000003</v>
      </c>
      <c r="BO899" s="30">
        <f>BO900</f>
        <v>0</v>
      </c>
      <c r="BP899" s="31"/>
      <c r="BQ899" s="1"/>
      <c r="BR899" s="1"/>
      <c r="BS899" s="1"/>
      <c r="BT899" s="1"/>
      <c r="BU899" s="1"/>
      <c r="BV899" s="1"/>
      <c r="BW899" s="1"/>
      <c r="BX899" s="1"/>
      <c r="BY899" s="1"/>
    </row>
    <row r="900" ht="31.5">
      <c r="A900" s="28" t="s">
        <v>500</v>
      </c>
      <c r="B900" s="28" t="s">
        <v>62</v>
      </c>
      <c r="C900" s="28" t="s">
        <v>291</v>
      </c>
      <c r="D900" s="28" t="s">
        <v>454</v>
      </c>
      <c r="E900" s="28" t="s">
        <v>38</v>
      </c>
      <c r="F900" s="29" t="s">
        <v>39</v>
      </c>
      <c r="G900" s="30">
        <v>38.700000000000003</v>
      </c>
      <c r="H900" s="30">
        <v>38.700000000000003</v>
      </c>
      <c r="I900" s="30">
        <v>38.700000000000003</v>
      </c>
      <c r="J900" s="30"/>
      <c r="K900" s="30"/>
      <c r="L900" s="30"/>
      <c r="M900" s="30">
        <f t="shared" si="3138"/>
        <v>38.700000000000003</v>
      </c>
      <c r="N900" s="30">
        <f t="shared" si="3139"/>
        <v>38.700000000000003</v>
      </c>
      <c r="O900" s="30">
        <f t="shared" si="3140"/>
        <v>38.700000000000003</v>
      </c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>
        <f t="shared" si="3089"/>
        <v>38.700000000000003</v>
      </c>
      <c r="AD900" s="30">
        <f t="shared" si="3090"/>
        <v>38.700000000000003</v>
      </c>
      <c r="AE900" s="30">
        <f t="shared" si="3091"/>
        <v>38.700000000000003</v>
      </c>
      <c r="AF900" s="30"/>
      <c r="AG900" s="30">
        <f t="shared" si="3092"/>
        <v>38.700000000000003</v>
      </c>
      <c r="AH900" s="30">
        <f t="shared" si="3093"/>
        <v>38.700000000000003</v>
      </c>
      <c r="AI900" s="30">
        <f t="shared" si="3094"/>
        <v>38.700000000000003</v>
      </c>
      <c r="AJ900" s="30"/>
      <c r="AK900" s="30"/>
      <c r="AL900" s="30"/>
      <c r="AM900" s="30"/>
      <c r="AN900" s="30"/>
      <c r="AO900" s="30"/>
      <c r="AP900" s="30"/>
      <c r="AQ900" s="30"/>
      <c r="AR900" s="30"/>
      <c r="AS900" s="30">
        <f t="shared" si="3040"/>
        <v>38.700000000000003</v>
      </c>
      <c r="AT900" s="30">
        <f t="shared" si="3041"/>
        <v>38.700000000000003</v>
      </c>
      <c r="AU900" s="30">
        <f t="shared" si="3042"/>
        <v>38.700000000000003</v>
      </c>
      <c r="AV900" s="30"/>
      <c r="AW900" s="30"/>
      <c r="AX900" s="30"/>
      <c r="AY900" s="30">
        <f t="shared" si="3043"/>
        <v>38.700000000000003</v>
      </c>
      <c r="AZ900" s="30">
        <f t="shared" si="3044"/>
        <v>38.700000000000003</v>
      </c>
      <c r="BA900" s="30">
        <f t="shared" si="3045"/>
        <v>38.700000000000003</v>
      </c>
      <c r="BB900" s="30"/>
      <c r="BC900" s="30"/>
      <c r="BD900" s="30"/>
      <c r="BE900" s="30"/>
      <c r="BF900" s="30"/>
      <c r="BG900" s="30"/>
      <c r="BH900" s="30"/>
      <c r="BI900" s="30"/>
      <c r="BJ900" s="30"/>
      <c r="BK900" s="30"/>
      <c r="BL900" s="30">
        <f t="shared" si="3037"/>
        <v>38.700000000000003</v>
      </c>
      <c r="BM900" s="30">
        <f t="shared" si="3038"/>
        <v>38.700000000000003</v>
      </c>
      <c r="BN900" s="30">
        <f t="shared" si="3039"/>
        <v>38.700000000000003</v>
      </c>
      <c r="BO900" s="30"/>
      <c r="BP900" s="31"/>
      <c r="BQ900" s="1"/>
      <c r="BR900" s="1"/>
      <c r="BS900" s="1"/>
      <c r="BT900" s="1"/>
      <c r="BU900" s="1"/>
      <c r="BV900" s="1"/>
      <c r="BW900" s="1"/>
      <c r="BX900" s="1"/>
      <c r="BY900" s="1"/>
    </row>
    <row r="901" ht="47.25">
      <c r="A901" s="28" t="s">
        <v>500</v>
      </c>
      <c r="B901" s="28" t="s">
        <v>62</v>
      </c>
      <c r="C901" s="28" t="s">
        <v>291</v>
      </c>
      <c r="D901" s="28" t="s">
        <v>456</v>
      </c>
      <c r="E901" s="35"/>
      <c r="F901" s="29" t="s">
        <v>457</v>
      </c>
      <c r="G901" s="30">
        <f>G902+G903</f>
        <v>1704.6000000000001</v>
      </c>
      <c r="H901" s="30">
        <f>H902+H903</f>
        <v>1646.9000000000001</v>
      </c>
      <c r="I901" s="30">
        <f>I902+I903</f>
        <v>1608.4000000000001</v>
      </c>
      <c r="J901" s="30">
        <f>J902+J903</f>
        <v>-658.10000000000002</v>
      </c>
      <c r="K901" s="30">
        <f>K902+K903</f>
        <v>-658.10000000000002</v>
      </c>
      <c r="L901" s="30">
        <f>L902+L903</f>
        <v>-1390.3</v>
      </c>
      <c r="M901" s="30">
        <f t="shared" si="3138"/>
        <v>1046.5</v>
      </c>
      <c r="N901" s="30">
        <f t="shared" si="3139"/>
        <v>988.80000000000007</v>
      </c>
      <c r="O901" s="30">
        <f t="shared" si="3140"/>
        <v>218.10000000000014</v>
      </c>
      <c r="P901" s="30">
        <f>P902+P903</f>
        <v>0</v>
      </c>
      <c r="Q901" s="30">
        <f>Q902+Q903</f>
        <v>0</v>
      </c>
      <c r="R901" s="30">
        <f>R902+R903</f>
        <v>0</v>
      </c>
      <c r="S901" s="30">
        <f>S902+S903</f>
        <v>0</v>
      </c>
      <c r="T901" s="30">
        <f>T902+T903</f>
        <v>0</v>
      </c>
      <c r="U901" s="30">
        <f>U902+U903</f>
        <v>0</v>
      </c>
      <c r="V901" s="30">
        <f>V902+V903</f>
        <v>0</v>
      </c>
      <c r="W901" s="30">
        <f>W902+W903</f>
        <v>0</v>
      </c>
      <c r="X901" s="30">
        <f>X902+X903</f>
        <v>0</v>
      </c>
      <c r="Y901" s="30">
        <f>Y902+Y903</f>
        <v>0</v>
      </c>
      <c r="Z901" s="30">
        <f>Z902+Z903</f>
        <v>0</v>
      </c>
      <c r="AA901" s="30">
        <f>AA902+AA903</f>
        <v>0</v>
      </c>
      <c r="AB901" s="30">
        <f>AB902+AB903</f>
        <v>0</v>
      </c>
      <c r="AC901" s="30">
        <f t="shared" si="3089"/>
        <v>1046.5</v>
      </c>
      <c r="AD901" s="30">
        <f t="shared" si="3090"/>
        <v>988.80000000000007</v>
      </c>
      <c r="AE901" s="30">
        <f t="shared" si="3091"/>
        <v>218.10000000000014</v>
      </c>
      <c r="AF901" s="30">
        <f>AF902+AF903</f>
        <v>0</v>
      </c>
      <c r="AG901" s="30">
        <f t="shared" si="3092"/>
        <v>1046.5</v>
      </c>
      <c r="AH901" s="30">
        <f t="shared" si="3093"/>
        <v>988.80000000000007</v>
      </c>
      <c r="AI901" s="30">
        <f t="shared" si="3094"/>
        <v>218.10000000000014</v>
      </c>
      <c r="AJ901" s="30">
        <f>AJ902+AJ903</f>
        <v>0</v>
      </c>
      <c r="AK901" s="30">
        <f>AK902+AK903</f>
        <v>0</v>
      </c>
      <c r="AL901" s="30">
        <f>AL902+AL903</f>
        <v>0</v>
      </c>
      <c r="AM901" s="30">
        <f>AM902+AM903</f>
        <v>0</v>
      </c>
      <c r="AN901" s="30">
        <f>AN902+AN903</f>
        <v>0</v>
      </c>
      <c r="AO901" s="30">
        <f>AO902+AO903</f>
        <v>0</v>
      </c>
      <c r="AP901" s="30">
        <f>AP902+AP903</f>
        <v>0</v>
      </c>
      <c r="AQ901" s="30">
        <f>AQ902+AQ903</f>
        <v>0</v>
      </c>
      <c r="AR901" s="30">
        <f>AR902+AR903</f>
        <v>0</v>
      </c>
      <c r="AS901" s="30">
        <f t="shared" si="3040"/>
        <v>1046.5</v>
      </c>
      <c r="AT901" s="30">
        <f t="shared" si="3041"/>
        <v>988.80000000000007</v>
      </c>
      <c r="AU901" s="30">
        <f t="shared" si="3042"/>
        <v>218.10000000000014</v>
      </c>
      <c r="AV901" s="30">
        <f>AV902+AV903</f>
        <v>0</v>
      </c>
      <c r="AW901" s="30">
        <f>AW902+AW903</f>
        <v>0</v>
      </c>
      <c r="AX901" s="30">
        <f>AX902+AX903</f>
        <v>0</v>
      </c>
      <c r="AY901" s="30">
        <f t="shared" si="3043"/>
        <v>1046.5</v>
      </c>
      <c r="AZ901" s="30">
        <f t="shared" si="3044"/>
        <v>988.80000000000007</v>
      </c>
      <c r="BA901" s="30">
        <f t="shared" si="3045"/>
        <v>218.10000000000014</v>
      </c>
      <c r="BB901" s="30">
        <f>BB902+BB903</f>
        <v>0</v>
      </c>
      <c r="BC901" s="30">
        <f>BC902+BC903</f>
        <v>0</v>
      </c>
      <c r="BD901" s="30">
        <f>BD902+BD903</f>
        <v>0</v>
      </c>
      <c r="BE901" s="30">
        <f>BE902+BE903</f>
        <v>0</v>
      </c>
      <c r="BF901" s="30">
        <f>BF902+BF903</f>
        <v>0</v>
      </c>
      <c r="BG901" s="30">
        <f>BG902+BG903</f>
        <v>0</v>
      </c>
      <c r="BH901" s="30">
        <f>BH902+BH903</f>
        <v>0</v>
      </c>
      <c r="BI901" s="30">
        <f>BI902+BI903</f>
        <v>0</v>
      </c>
      <c r="BJ901" s="30">
        <f>BJ902+BJ903</f>
        <v>0</v>
      </c>
      <c r="BK901" s="30">
        <f>BK902+BK903</f>
        <v>0</v>
      </c>
      <c r="BL901" s="30">
        <f t="shared" si="3037"/>
        <v>1046.5</v>
      </c>
      <c r="BM901" s="30">
        <f t="shared" si="3038"/>
        <v>988.80000000000007</v>
      </c>
      <c r="BN901" s="30">
        <f t="shared" si="3039"/>
        <v>218.10000000000014</v>
      </c>
      <c r="BO901" s="30">
        <f>BO902+BO903</f>
        <v>0</v>
      </c>
      <c r="BP901" s="31"/>
      <c r="BQ901" s="1"/>
      <c r="BR901" s="1"/>
      <c r="BS901" s="1"/>
      <c r="BT901" s="1"/>
      <c r="BU901" s="1"/>
      <c r="BV901" s="1"/>
      <c r="BW901" s="1"/>
      <c r="BX901" s="1"/>
      <c r="BY901" s="1"/>
    </row>
    <row r="902" ht="31.5">
      <c r="A902" s="28" t="s">
        <v>500</v>
      </c>
      <c r="B902" s="28" t="s">
        <v>62</v>
      </c>
      <c r="C902" s="28" t="s">
        <v>291</v>
      </c>
      <c r="D902" s="28" t="s">
        <v>456</v>
      </c>
      <c r="E902" s="28" t="s">
        <v>38</v>
      </c>
      <c r="F902" s="29" t="s">
        <v>39</v>
      </c>
      <c r="G902" s="30">
        <v>1394.9000000000001</v>
      </c>
      <c r="H902" s="30">
        <v>1394.9000000000001</v>
      </c>
      <c r="I902" s="30">
        <v>1394.9000000000001</v>
      </c>
      <c r="J902" s="32">
        <v>-658.10000000000002</v>
      </c>
      <c r="K902" s="32">
        <v>-658.10000000000002</v>
      </c>
      <c r="L902" s="32">
        <v>-1390.3</v>
      </c>
      <c r="M902" s="30">
        <f t="shared" si="3138"/>
        <v>736.80000000000007</v>
      </c>
      <c r="N902" s="30">
        <f t="shared" si="3139"/>
        <v>736.80000000000007</v>
      </c>
      <c r="O902" s="30">
        <f t="shared" si="3140"/>
        <v>4.6000000000001364</v>
      </c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>
        <f t="shared" si="3089"/>
        <v>736.80000000000007</v>
      </c>
      <c r="AD902" s="30">
        <f t="shared" si="3090"/>
        <v>736.80000000000007</v>
      </c>
      <c r="AE902" s="30">
        <f t="shared" si="3091"/>
        <v>4.6000000000001364</v>
      </c>
      <c r="AF902" s="30"/>
      <c r="AG902" s="30">
        <f t="shared" si="3092"/>
        <v>736.80000000000007</v>
      </c>
      <c r="AH902" s="30">
        <f t="shared" si="3093"/>
        <v>736.80000000000007</v>
      </c>
      <c r="AI902" s="30">
        <f t="shared" si="3094"/>
        <v>4.6000000000001364</v>
      </c>
      <c r="AJ902" s="30"/>
      <c r="AK902" s="30"/>
      <c r="AL902" s="30"/>
      <c r="AM902" s="30"/>
      <c r="AN902" s="30"/>
      <c r="AO902" s="30"/>
      <c r="AP902" s="30"/>
      <c r="AQ902" s="30"/>
      <c r="AR902" s="30"/>
      <c r="AS902" s="30">
        <f t="shared" si="3040"/>
        <v>736.80000000000007</v>
      </c>
      <c r="AT902" s="30">
        <f t="shared" si="3041"/>
        <v>736.80000000000007</v>
      </c>
      <c r="AU902" s="30">
        <f t="shared" si="3042"/>
        <v>4.6000000000001364</v>
      </c>
      <c r="AV902" s="30"/>
      <c r="AW902" s="30"/>
      <c r="AX902" s="30"/>
      <c r="AY902" s="30">
        <f t="shared" si="3043"/>
        <v>736.80000000000007</v>
      </c>
      <c r="AZ902" s="30">
        <f t="shared" si="3044"/>
        <v>736.80000000000007</v>
      </c>
      <c r="BA902" s="30">
        <f t="shared" si="3045"/>
        <v>4.6000000000001364</v>
      </c>
      <c r="BB902" s="30"/>
      <c r="BC902" s="30"/>
      <c r="BD902" s="30"/>
      <c r="BE902" s="30"/>
      <c r="BF902" s="30"/>
      <c r="BG902" s="30"/>
      <c r="BH902" s="30"/>
      <c r="BI902" s="30"/>
      <c r="BJ902" s="30"/>
      <c r="BK902" s="30"/>
      <c r="BL902" s="30">
        <f t="shared" si="3037"/>
        <v>736.80000000000007</v>
      </c>
      <c r="BM902" s="30">
        <f t="shared" si="3038"/>
        <v>736.80000000000007</v>
      </c>
      <c r="BN902" s="30">
        <f t="shared" si="3039"/>
        <v>4.6000000000001364</v>
      </c>
      <c r="BO902" s="30"/>
      <c r="BP902" s="31"/>
      <c r="BQ902" s="1"/>
      <c r="BR902" s="1"/>
      <c r="BS902" s="1"/>
      <c r="BT902" s="1"/>
      <c r="BU902" s="1"/>
      <c r="BV902" s="1"/>
      <c r="BW902" s="1"/>
      <c r="BX902" s="1"/>
      <c r="BY902" s="1"/>
    </row>
    <row r="903">
      <c r="A903" s="28" t="s">
        <v>500</v>
      </c>
      <c r="B903" s="28" t="s">
        <v>62</v>
      </c>
      <c r="C903" s="28" t="s">
        <v>291</v>
      </c>
      <c r="D903" s="28" t="s">
        <v>456</v>
      </c>
      <c r="E903" s="28" t="s">
        <v>40</v>
      </c>
      <c r="F903" s="29" t="s">
        <v>41</v>
      </c>
      <c r="G903" s="30">
        <v>309.69999999999999</v>
      </c>
      <c r="H903" s="30">
        <v>252</v>
      </c>
      <c r="I903" s="30">
        <v>213.5</v>
      </c>
      <c r="J903" s="30"/>
      <c r="K903" s="30"/>
      <c r="L903" s="30"/>
      <c r="M903" s="30">
        <f t="shared" si="3138"/>
        <v>309.69999999999999</v>
      </c>
      <c r="N903" s="30">
        <f t="shared" si="3139"/>
        <v>252</v>
      </c>
      <c r="O903" s="30">
        <f t="shared" si="3140"/>
        <v>213.5</v>
      </c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>
        <f t="shared" si="3089"/>
        <v>309.69999999999999</v>
      </c>
      <c r="AD903" s="30">
        <f t="shared" si="3090"/>
        <v>252</v>
      </c>
      <c r="AE903" s="30">
        <f t="shared" si="3091"/>
        <v>213.5</v>
      </c>
      <c r="AF903" s="30"/>
      <c r="AG903" s="30">
        <f t="shared" si="3092"/>
        <v>309.69999999999999</v>
      </c>
      <c r="AH903" s="30">
        <f t="shared" si="3093"/>
        <v>252</v>
      </c>
      <c r="AI903" s="30">
        <f t="shared" si="3094"/>
        <v>213.5</v>
      </c>
      <c r="AJ903" s="30"/>
      <c r="AK903" s="30"/>
      <c r="AL903" s="30"/>
      <c r="AM903" s="30"/>
      <c r="AN903" s="30"/>
      <c r="AO903" s="30"/>
      <c r="AP903" s="30"/>
      <c r="AQ903" s="30"/>
      <c r="AR903" s="30"/>
      <c r="AS903" s="30">
        <f t="shared" si="3040"/>
        <v>309.69999999999999</v>
      </c>
      <c r="AT903" s="30">
        <f t="shared" si="3041"/>
        <v>252</v>
      </c>
      <c r="AU903" s="30">
        <f t="shared" si="3042"/>
        <v>213.5</v>
      </c>
      <c r="AV903" s="30"/>
      <c r="AW903" s="30"/>
      <c r="AX903" s="30"/>
      <c r="AY903" s="30">
        <f t="shared" si="3043"/>
        <v>309.69999999999999</v>
      </c>
      <c r="AZ903" s="30">
        <f t="shared" si="3044"/>
        <v>252</v>
      </c>
      <c r="BA903" s="30">
        <f t="shared" si="3045"/>
        <v>213.5</v>
      </c>
      <c r="BB903" s="30"/>
      <c r="BC903" s="30"/>
      <c r="BD903" s="30"/>
      <c r="BE903" s="30"/>
      <c r="BF903" s="30"/>
      <c r="BG903" s="30"/>
      <c r="BH903" s="30"/>
      <c r="BI903" s="30"/>
      <c r="BJ903" s="30"/>
      <c r="BK903" s="30"/>
      <c r="BL903" s="30">
        <f t="shared" si="3037"/>
        <v>309.69999999999999</v>
      </c>
      <c r="BM903" s="30">
        <f t="shared" si="3038"/>
        <v>252</v>
      </c>
      <c r="BN903" s="30">
        <f t="shared" si="3039"/>
        <v>213.5</v>
      </c>
      <c r="BO903" s="30"/>
      <c r="BP903" s="31"/>
      <c r="BQ903" s="1"/>
      <c r="BR903" s="1"/>
      <c r="BS903" s="1"/>
      <c r="BT903" s="1"/>
      <c r="BU903" s="1"/>
      <c r="BV903" s="1"/>
      <c r="BW903" s="1"/>
      <c r="BX903" s="1"/>
      <c r="BY903" s="1"/>
    </row>
    <row r="904" s="23" customFormat="1" ht="31.5">
      <c r="A904" s="24" t="s">
        <v>500</v>
      </c>
      <c r="B904" s="24" t="s">
        <v>62</v>
      </c>
      <c r="C904" s="24" t="s">
        <v>142</v>
      </c>
      <c r="D904" s="24"/>
      <c r="E904" s="34"/>
      <c r="F904" s="25" t="s">
        <v>143</v>
      </c>
      <c r="G904" s="26">
        <f t="shared" ref="G904:G905" si="3184">G905</f>
        <v>2025.7</v>
      </c>
      <c r="H904" s="26">
        <f t="shared" ref="H904:H905" si="3185">H905</f>
        <v>2065.4000000000001</v>
      </c>
      <c r="I904" s="26">
        <f t="shared" ref="I904:I905" si="3186">I905</f>
        <v>2065.4000000000001</v>
      </c>
      <c r="J904" s="26">
        <f t="shared" ref="J904:J905" si="3187">J905</f>
        <v>0</v>
      </c>
      <c r="K904" s="26">
        <f t="shared" ref="K904:K905" si="3188">K905</f>
        <v>0</v>
      </c>
      <c r="L904" s="26">
        <f t="shared" ref="L904:L905" si="3189">L905</f>
        <v>0</v>
      </c>
      <c r="M904" s="26">
        <f t="shared" si="3138"/>
        <v>2025.7</v>
      </c>
      <c r="N904" s="26">
        <f t="shared" si="3139"/>
        <v>2065.4000000000001</v>
      </c>
      <c r="O904" s="26">
        <f t="shared" si="3140"/>
        <v>2065.4000000000001</v>
      </c>
      <c r="P904" s="26">
        <f t="shared" ref="P904:P905" si="3190">P905</f>
        <v>0</v>
      </c>
      <c r="Q904" s="26">
        <f t="shared" ref="Q904:Q905" si="3191">Q905</f>
        <v>0</v>
      </c>
      <c r="R904" s="26">
        <f t="shared" ref="R904:R905" si="3192">R905</f>
        <v>0</v>
      </c>
      <c r="S904" s="26">
        <f t="shared" ref="S904:S905" si="3193">S905</f>
        <v>0</v>
      </c>
      <c r="T904" s="26">
        <f t="shared" ref="T904:T905" si="3194">T905</f>
        <v>0</v>
      </c>
      <c r="U904" s="26">
        <f t="shared" ref="U904:U905" si="3195">U905</f>
        <v>0</v>
      </c>
      <c r="V904" s="26">
        <f t="shared" ref="V904:V905" si="3196">V905</f>
        <v>0</v>
      </c>
      <c r="W904" s="26">
        <f t="shared" ref="W904:W905" si="3197">W905</f>
        <v>0</v>
      </c>
      <c r="X904" s="26">
        <f t="shared" ref="X904:X905" si="3198">X905</f>
        <v>0</v>
      </c>
      <c r="Y904" s="26">
        <f t="shared" ref="Y904:Y905" si="3199">Y905</f>
        <v>0</v>
      </c>
      <c r="Z904" s="26">
        <f t="shared" ref="Z904:Z905" si="3200">Z905</f>
        <v>0</v>
      </c>
      <c r="AA904" s="26">
        <f t="shared" ref="AA904:AA905" si="3201">AA905</f>
        <v>0</v>
      </c>
      <c r="AB904" s="26">
        <f t="shared" ref="AB904:AB905" si="3202">AB905</f>
        <v>0</v>
      </c>
      <c r="AC904" s="26">
        <f t="shared" si="3089"/>
        <v>2025.7</v>
      </c>
      <c r="AD904" s="26">
        <f t="shared" si="3090"/>
        <v>2065.4000000000001</v>
      </c>
      <c r="AE904" s="26">
        <f t="shared" si="3091"/>
        <v>2065.4000000000001</v>
      </c>
      <c r="AF904" s="26">
        <f t="shared" ref="AF904:AF905" si="3203">AF905</f>
        <v>0</v>
      </c>
      <c r="AG904" s="26">
        <f t="shared" si="3092"/>
        <v>2025.7</v>
      </c>
      <c r="AH904" s="26">
        <f t="shared" si="3093"/>
        <v>2065.4000000000001</v>
      </c>
      <c r="AI904" s="26">
        <f t="shared" si="3094"/>
        <v>2065.4000000000001</v>
      </c>
      <c r="AJ904" s="26">
        <f t="shared" ref="AJ904:AJ905" si="3204">AJ905</f>
        <v>0</v>
      </c>
      <c r="AK904" s="26">
        <f t="shared" ref="AK904:AK905" si="3205">AK905</f>
        <v>0</v>
      </c>
      <c r="AL904" s="26">
        <f t="shared" ref="AL904:AL905" si="3206">AL905</f>
        <v>0</v>
      </c>
      <c r="AM904" s="26">
        <f t="shared" ref="AM904:AM905" si="3207">AM905</f>
        <v>0</v>
      </c>
      <c r="AN904" s="26">
        <f t="shared" ref="AN904:AN905" si="3208">AN905</f>
        <v>0</v>
      </c>
      <c r="AO904" s="26">
        <f t="shared" ref="AO904:AO905" si="3209">AO905</f>
        <v>0</v>
      </c>
      <c r="AP904" s="26">
        <f t="shared" ref="AP904:AP905" si="3210">AP905</f>
        <v>0</v>
      </c>
      <c r="AQ904" s="26">
        <f t="shared" ref="AQ904:AQ905" si="3211">AQ905</f>
        <v>0</v>
      </c>
      <c r="AR904" s="26">
        <f t="shared" ref="AR904:AR905" si="3212">AR905</f>
        <v>0</v>
      </c>
      <c r="AS904" s="26">
        <f t="shared" si="3040"/>
        <v>2025.7</v>
      </c>
      <c r="AT904" s="26">
        <f t="shared" si="3041"/>
        <v>2065.4000000000001</v>
      </c>
      <c r="AU904" s="26">
        <f t="shared" si="3042"/>
        <v>2065.4000000000001</v>
      </c>
      <c r="AV904" s="26">
        <f t="shared" ref="AV904:AV905" si="3213">AV905</f>
        <v>0</v>
      </c>
      <c r="AW904" s="26">
        <f t="shared" ref="AW904:AW905" si="3214">AW905</f>
        <v>0</v>
      </c>
      <c r="AX904" s="26">
        <f t="shared" ref="AX904:AX905" si="3215">AX905</f>
        <v>0</v>
      </c>
      <c r="AY904" s="26">
        <f t="shared" si="3043"/>
        <v>2025.7</v>
      </c>
      <c r="AZ904" s="26">
        <f t="shared" si="3044"/>
        <v>2065.4000000000001</v>
      </c>
      <c r="BA904" s="26">
        <f t="shared" si="3045"/>
        <v>2065.4000000000001</v>
      </c>
      <c r="BB904" s="26">
        <f t="shared" ref="BB904:BB905" si="3216">BB905</f>
        <v>0</v>
      </c>
      <c r="BC904" s="26">
        <f t="shared" ref="BC904:BC905" si="3217">BC905</f>
        <v>0</v>
      </c>
      <c r="BD904" s="26">
        <f t="shared" ref="BD904:BD905" si="3218">BD905</f>
        <v>375.80000000000001</v>
      </c>
      <c r="BE904" s="26">
        <f t="shared" ref="BE904:BE905" si="3219">BE905</f>
        <v>0</v>
      </c>
      <c r="BF904" s="26">
        <f t="shared" ref="BF904:BF905" si="3220">BF905</f>
        <v>0</v>
      </c>
      <c r="BG904" s="26">
        <f t="shared" ref="BG904:BG905" si="3221">BG905</f>
        <v>0</v>
      </c>
      <c r="BH904" s="26">
        <f t="shared" ref="BH904:BH905" si="3222">BH905</f>
        <v>0</v>
      </c>
      <c r="BI904" s="26">
        <f t="shared" ref="BI904:BI905" si="3223">BI905</f>
        <v>0</v>
      </c>
      <c r="BJ904" s="26">
        <f t="shared" ref="BJ904:BJ905" si="3224">BJ905</f>
        <v>0</v>
      </c>
      <c r="BK904" s="26">
        <f t="shared" ref="BK904:BK905" si="3225">BK905</f>
        <v>0</v>
      </c>
      <c r="BL904" s="26">
        <f t="shared" si="3037"/>
        <v>2401.5</v>
      </c>
      <c r="BM904" s="26">
        <f t="shared" si="3038"/>
        <v>2065.4000000000001</v>
      </c>
      <c r="BN904" s="26">
        <f t="shared" si="3039"/>
        <v>2065.4000000000001</v>
      </c>
      <c r="BO904" s="26">
        <f t="shared" ref="BO904:BO905" si="3226">BO905</f>
        <v>0</v>
      </c>
      <c r="BP904" s="27"/>
      <c r="BQ904" s="23"/>
      <c r="BR904" s="23"/>
      <c r="BS904" s="23"/>
      <c r="BT904" s="23"/>
      <c r="BU904" s="23"/>
      <c r="BV904" s="23"/>
      <c r="BW904" s="23"/>
      <c r="BX904" s="23"/>
      <c r="BY904" s="23"/>
    </row>
    <row r="905" ht="31.5">
      <c r="A905" s="28" t="s">
        <v>500</v>
      </c>
      <c r="B905" s="28" t="s">
        <v>62</v>
      </c>
      <c r="C905" s="28" t="s">
        <v>142</v>
      </c>
      <c r="D905" s="28" t="s">
        <v>54</v>
      </c>
      <c r="E905" s="35"/>
      <c r="F905" s="29" t="s">
        <v>55</v>
      </c>
      <c r="G905" s="30">
        <f t="shared" si="3184"/>
        <v>2025.7</v>
      </c>
      <c r="H905" s="30">
        <f t="shared" si="3185"/>
        <v>2065.4000000000001</v>
      </c>
      <c r="I905" s="30">
        <f t="shared" si="3186"/>
        <v>2065.4000000000001</v>
      </c>
      <c r="J905" s="30">
        <f t="shared" si="3187"/>
        <v>0</v>
      </c>
      <c r="K905" s="30">
        <f t="shared" si="3188"/>
        <v>0</v>
      </c>
      <c r="L905" s="30">
        <f t="shared" si="3189"/>
        <v>0</v>
      </c>
      <c r="M905" s="30">
        <f t="shared" si="3138"/>
        <v>2025.7</v>
      </c>
      <c r="N905" s="30">
        <f t="shared" si="3139"/>
        <v>2065.4000000000001</v>
      </c>
      <c r="O905" s="30">
        <f t="shared" si="3140"/>
        <v>2065.4000000000001</v>
      </c>
      <c r="P905" s="30">
        <f t="shared" si="3190"/>
        <v>0</v>
      </c>
      <c r="Q905" s="30">
        <f t="shared" si="3191"/>
        <v>0</v>
      </c>
      <c r="R905" s="30">
        <f t="shared" si="3192"/>
        <v>0</v>
      </c>
      <c r="S905" s="30">
        <f t="shared" si="3193"/>
        <v>0</v>
      </c>
      <c r="T905" s="30">
        <f t="shared" si="3194"/>
        <v>0</v>
      </c>
      <c r="U905" s="30">
        <f t="shared" si="3195"/>
        <v>0</v>
      </c>
      <c r="V905" s="30">
        <f t="shared" si="3196"/>
        <v>0</v>
      </c>
      <c r="W905" s="30">
        <f t="shared" si="3197"/>
        <v>0</v>
      </c>
      <c r="X905" s="30">
        <f t="shared" si="3198"/>
        <v>0</v>
      </c>
      <c r="Y905" s="30">
        <f t="shared" si="3199"/>
        <v>0</v>
      </c>
      <c r="Z905" s="30">
        <f t="shared" si="3200"/>
        <v>0</v>
      </c>
      <c r="AA905" s="30">
        <f t="shared" si="3201"/>
        <v>0</v>
      </c>
      <c r="AB905" s="30">
        <f t="shared" si="3202"/>
        <v>0</v>
      </c>
      <c r="AC905" s="30">
        <f t="shared" si="3089"/>
        <v>2025.7</v>
      </c>
      <c r="AD905" s="30">
        <f t="shared" si="3090"/>
        <v>2065.4000000000001</v>
      </c>
      <c r="AE905" s="30">
        <f t="shared" si="3091"/>
        <v>2065.4000000000001</v>
      </c>
      <c r="AF905" s="30">
        <f t="shared" si="3203"/>
        <v>0</v>
      </c>
      <c r="AG905" s="30">
        <f t="shared" si="3092"/>
        <v>2025.7</v>
      </c>
      <c r="AH905" s="30">
        <f t="shared" si="3093"/>
        <v>2065.4000000000001</v>
      </c>
      <c r="AI905" s="30">
        <f t="shared" si="3094"/>
        <v>2065.4000000000001</v>
      </c>
      <c r="AJ905" s="30">
        <f t="shared" si="3204"/>
        <v>0</v>
      </c>
      <c r="AK905" s="30">
        <f t="shared" si="3205"/>
        <v>0</v>
      </c>
      <c r="AL905" s="30">
        <f t="shared" si="3206"/>
        <v>0</v>
      </c>
      <c r="AM905" s="30">
        <f t="shared" si="3207"/>
        <v>0</v>
      </c>
      <c r="AN905" s="30">
        <f t="shared" si="3208"/>
        <v>0</v>
      </c>
      <c r="AO905" s="30">
        <f t="shared" si="3209"/>
        <v>0</v>
      </c>
      <c r="AP905" s="30">
        <f t="shared" si="3210"/>
        <v>0</v>
      </c>
      <c r="AQ905" s="30">
        <f t="shared" si="3211"/>
        <v>0</v>
      </c>
      <c r="AR905" s="30">
        <f t="shared" si="3212"/>
        <v>0</v>
      </c>
      <c r="AS905" s="30">
        <f t="shared" si="3040"/>
        <v>2025.7</v>
      </c>
      <c r="AT905" s="30">
        <f t="shared" si="3041"/>
        <v>2065.4000000000001</v>
      </c>
      <c r="AU905" s="30">
        <f t="shared" si="3042"/>
        <v>2065.4000000000001</v>
      </c>
      <c r="AV905" s="30">
        <f t="shared" si="3213"/>
        <v>0</v>
      </c>
      <c r="AW905" s="30">
        <f t="shared" si="3214"/>
        <v>0</v>
      </c>
      <c r="AX905" s="30">
        <f t="shared" si="3215"/>
        <v>0</v>
      </c>
      <c r="AY905" s="30">
        <f t="shared" si="3043"/>
        <v>2025.7</v>
      </c>
      <c r="AZ905" s="30">
        <f t="shared" si="3044"/>
        <v>2065.4000000000001</v>
      </c>
      <c r="BA905" s="30">
        <f t="shared" si="3045"/>
        <v>2065.4000000000001</v>
      </c>
      <c r="BB905" s="30">
        <f t="shared" si="3216"/>
        <v>0</v>
      </c>
      <c r="BC905" s="30">
        <f t="shared" si="3217"/>
        <v>0</v>
      </c>
      <c r="BD905" s="30">
        <f t="shared" si="3218"/>
        <v>375.80000000000001</v>
      </c>
      <c r="BE905" s="30">
        <f t="shared" si="3219"/>
        <v>0</v>
      </c>
      <c r="BF905" s="30">
        <f t="shared" si="3220"/>
        <v>0</v>
      </c>
      <c r="BG905" s="30">
        <f t="shared" si="3221"/>
        <v>0</v>
      </c>
      <c r="BH905" s="30">
        <f t="shared" si="3222"/>
        <v>0</v>
      </c>
      <c r="BI905" s="30">
        <f t="shared" si="3223"/>
        <v>0</v>
      </c>
      <c r="BJ905" s="30">
        <f t="shared" si="3224"/>
        <v>0</v>
      </c>
      <c r="BK905" s="30">
        <f t="shared" si="3225"/>
        <v>0</v>
      </c>
      <c r="BL905" s="30">
        <f t="shared" si="3037"/>
        <v>2401.5</v>
      </c>
      <c r="BM905" s="30">
        <f t="shared" si="3038"/>
        <v>2065.4000000000001</v>
      </c>
      <c r="BN905" s="30">
        <f t="shared" si="3039"/>
        <v>2065.4000000000001</v>
      </c>
      <c r="BO905" s="30">
        <f t="shared" si="3226"/>
        <v>0</v>
      </c>
      <c r="BP905" s="31"/>
      <c r="BQ905" s="1"/>
      <c r="BR905" s="1"/>
      <c r="BS905" s="1"/>
      <c r="BT905" s="1"/>
      <c r="BU905" s="1"/>
      <c r="BV905" s="1"/>
      <c r="BW905" s="1"/>
      <c r="BX905" s="1"/>
      <c r="BY905" s="1"/>
    </row>
    <row r="906">
      <c r="A906" s="28" t="s">
        <v>500</v>
      </c>
      <c r="B906" s="28" t="s">
        <v>62</v>
      </c>
      <c r="C906" s="28" t="s">
        <v>142</v>
      </c>
      <c r="D906" s="28" t="s">
        <v>56</v>
      </c>
      <c r="E906" s="35"/>
      <c r="F906" s="29" t="s">
        <v>57</v>
      </c>
      <c r="G906" s="30">
        <f>G909+G911</f>
        <v>2025.7</v>
      </c>
      <c r="H906" s="30">
        <f>H909+H911</f>
        <v>2065.4000000000001</v>
      </c>
      <c r="I906" s="30">
        <f>I909+I911</f>
        <v>2065.4000000000001</v>
      </c>
      <c r="J906" s="30">
        <f>J909+J911</f>
        <v>0</v>
      </c>
      <c r="K906" s="30">
        <f>K909+K911</f>
        <v>0</v>
      </c>
      <c r="L906" s="30">
        <f>L909+L911</f>
        <v>0</v>
      </c>
      <c r="M906" s="30">
        <f t="shared" si="3138"/>
        <v>2025.7</v>
      </c>
      <c r="N906" s="30">
        <f t="shared" si="3139"/>
        <v>2065.4000000000001</v>
      </c>
      <c r="O906" s="30">
        <f t="shared" si="3140"/>
        <v>2065.4000000000001</v>
      </c>
      <c r="P906" s="30">
        <f>P909+P911</f>
        <v>0</v>
      </c>
      <c r="Q906" s="30">
        <f>Q909+Q911</f>
        <v>0</v>
      </c>
      <c r="R906" s="30">
        <f>R909+R911</f>
        <v>0</v>
      </c>
      <c r="S906" s="30">
        <f>S909+S911</f>
        <v>0</v>
      </c>
      <c r="T906" s="30">
        <f>T909+T911</f>
        <v>0</v>
      </c>
      <c r="U906" s="30">
        <f>U909+U911</f>
        <v>0</v>
      </c>
      <c r="V906" s="30">
        <f>V909+V911</f>
        <v>0</v>
      </c>
      <c r="W906" s="30">
        <f>W909+W911</f>
        <v>0</v>
      </c>
      <c r="X906" s="30">
        <f>X909+X911</f>
        <v>0</v>
      </c>
      <c r="Y906" s="30">
        <f>Y909+Y911</f>
        <v>0</v>
      </c>
      <c r="Z906" s="30">
        <f>Z909+Z911</f>
        <v>0</v>
      </c>
      <c r="AA906" s="30">
        <f>AA909+AA911</f>
        <v>0</v>
      </c>
      <c r="AB906" s="30">
        <f>AB909+AB911</f>
        <v>0</v>
      </c>
      <c r="AC906" s="30">
        <f t="shared" si="3089"/>
        <v>2025.7</v>
      </c>
      <c r="AD906" s="30">
        <f t="shared" si="3090"/>
        <v>2065.4000000000001</v>
      </c>
      <c r="AE906" s="30">
        <f t="shared" si="3091"/>
        <v>2065.4000000000001</v>
      </c>
      <c r="AF906" s="30">
        <f>AF909+AF911</f>
        <v>0</v>
      </c>
      <c r="AG906" s="30">
        <f t="shared" si="3092"/>
        <v>2025.7</v>
      </c>
      <c r="AH906" s="30">
        <f t="shared" si="3093"/>
        <v>2065.4000000000001</v>
      </c>
      <c r="AI906" s="30">
        <f t="shared" si="3094"/>
        <v>2065.4000000000001</v>
      </c>
      <c r="AJ906" s="30">
        <f>AJ909+AJ911</f>
        <v>0</v>
      </c>
      <c r="AK906" s="30">
        <f>AK909+AK911</f>
        <v>0</v>
      </c>
      <c r="AL906" s="30">
        <f>AL909+AL911</f>
        <v>0</v>
      </c>
      <c r="AM906" s="30">
        <f>AM909+AM911</f>
        <v>0</v>
      </c>
      <c r="AN906" s="30">
        <f>AN909+AN911</f>
        <v>0</v>
      </c>
      <c r="AO906" s="30">
        <f>AO909+AO911</f>
        <v>0</v>
      </c>
      <c r="AP906" s="30">
        <f>AP909+AP911</f>
        <v>0</v>
      </c>
      <c r="AQ906" s="30">
        <f>AQ909+AQ911</f>
        <v>0</v>
      </c>
      <c r="AR906" s="30">
        <f>AR909+AR911</f>
        <v>0</v>
      </c>
      <c r="AS906" s="30">
        <f t="shared" si="3040"/>
        <v>2025.7</v>
      </c>
      <c r="AT906" s="30">
        <f t="shared" si="3041"/>
        <v>2065.4000000000001</v>
      </c>
      <c r="AU906" s="30">
        <f t="shared" si="3042"/>
        <v>2065.4000000000001</v>
      </c>
      <c r="AV906" s="30">
        <f>AV909+AV911</f>
        <v>0</v>
      </c>
      <c r="AW906" s="30">
        <f>AW909+AW911</f>
        <v>0</v>
      </c>
      <c r="AX906" s="30">
        <f>AX909+AX911</f>
        <v>0</v>
      </c>
      <c r="AY906" s="30">
        <f t="shared" si="3043"/>
        <v>2025.7</v>
      </c>
      <c r="AZ906" s="30">
        <f t="shared" si="3044"/>
        <v>2065.4000000000001</v>
      </c>
      <c r="BA906" s="30">
        <f t="shared" si="3045"/>
        <v>2065.4000000000001</v>
      </c>
      <c r="BB906" s="30">
        <f>BB909+BB911+BB907</f>
        <v>0</v>
      </c>
      <c r="BC906" s="30">
        <f>BC909+BC911+BC907</f>
        <v>0</v>
      </c>
      <c r="BD906" s="30">
        <f>BD909+BD911+BD907</f>
        <v>375.80000000000001</v>
      </c>
      <c r="BE906" s="30">
        <f>BE909+BE911+BE907</f>
        <v>0</v>
      </c>
      <c r="BF906" s="30">
        <f>BF909+BF911+BF907</f>
        <v>0</v>
      </c>
      <c r="BG906" s="30">
        <f>BG909+BG911+BG907</f>
        <v>0</v>
      </c>
      <c r="BH906" s="30">
        <f>BH909+BH911+BH907</f>
        <v>0</v>
      </c>
      <c r="BI906" s="30">
        <f>BI909+BI911+BI907</f>
        <v>0</v>
      </c>
      <c r="BJ906" s="30">
        <f>BJ909+BJ911+BJ907</f>
        <v>0</v>
      </c>
      <c r="BK906" s="30">
        <f>BK909+BK911+BK907</f>
        <v>0</v>
      </c>
      <c r="BL906" s="30">
        <f t="shared" si="3037"/>
        <v>2401.5</v>
      </c>
      <c r="BM906" s="30">
        <f t="shared" si="3038"/>
        <v>2065.4000000000001</v>
      </c>
      <c r="BN906" s="30">
        <f t="shared" si="3039"/>
        <v>2065.4000000000001</v>
      </c>
      <c r="BO906" s="30">
        <f>BO909+BO911+BO907</f>
        <v>0</v>
      </c>
      <c r="BP906" s="31"/>
      <c r="BQ906" s="1"/>
      <c r="BR906" s="1"/>
      <c r="BS906" s="1"/>
      <c r="BT906" s="1"/>
      <c r="BU906" s="1"/>
      <c r="BV906" s="1"/>
      <c r="BW906" s="1"/>
      <c r="BX906" s="1"/>
      <c r="BY906" s="1"/>
    </row>
    <row r="907">
      <c r="A907" s="28" t="s">
        <v>500</v>
      </c>
      <c r="B907" s="28" t="s">
        <v>62</v>
      </c>
      <c r="C907" s="28" t="s">
        <v>142</v>
      </c>
      <c r="D907" s="28" t="s">
        <v>504</v>
      </c>
      <c r="E907" s="35"/>
      <c r="F907" s="29" t="s">
        <v>505</v>
      </c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  <c r="AP907" s="30"/>
      <c r="AQ907" s="30"/>
      <c r="AR907" s="30"/>
      <c r="AS907" s="30"/>
      <c r="AT907" s="30"/>
      <c r="AU907" s="30"/>
      <c r="AV907" s="30"/>
      <c r="AW907" s="30"/>
      <c r="AX907" s="30"/>
      <c r="AY907" s="30"/>
      <c r="AZ907" s="30"/>
      <c r="BA907" s="30"/>
      <c r="BB907" s="30">
        <f>BB908</f>
        <v>0</v>
      </c>
      <c r="BC907" s="30">
        <f>BC908</f>
        <v>0</v>
      </c>
      <c r="BD907" s="30">
        <f>BD908</f>
        <v>375.80000000000001</v>
      </c>
      <c r="BE907" s="30">
        <f>BE908</f>
        <v>0</v>
      </c>
      <c r="BF907" s="30">
        <f>BF908</f>
        <v>0</v>
      </c>
      <c r="BG907" s="30">
        <f>BG908</f>
        <v>0</v>
      </c>
      <c r="BH907" s="30">
        <f>BH908</f>
        <v>0</v>
      </c>
      <c r="BI907" s="30">
        <f>BI908</f>
        <v>0</v>
      </c>
      <c r="BJ907" s="30">
        <f>BJ908</f>
        <v>0</v>
      </c>
      <c r="BK907" s="30">
        <f>BK908</f>
        <v>0</v>
      </c>
      <c r="BL907" s="30">
        <f t="shared" si="3037"/>
        <v>375.80000000000001</v>
      </c>
      <c r="BM907" s="30">
        <f t="shared" si="3038"/>
        <v>0</v>
      </c>
      <c r="BN907" s="30">
        <f t="shared" si="3039"/>
        <v>0</v>
      </c>
      <c r="BO907" s="30">
        <f>BO908</f>
        <v>0</v>
      </c>
      <c r="BP907" s="31"/>
      <c r="BQ907" s="1"/>
      <c r="BR907" s="1"/>
      <c r="BS907" s="1"/>
      <c r="BT907" s="1"/>
      <c r="BU907" s="1"/>
      <c r="BV907" s="1"/>
      <c r="BW907" s="1"/>
      <c r="BX907" s="1"/>
      <c r="BY907" s="1"/>
    </row>
    <row r="908">
      <c r="A908" s="28" t="s">
        <v>500</v>
      </c>
      <c r="B908" s="28" t="s">
        <v>62</v>
      </c>
      <c r="C908" s="28" t="s">
        <v>142</v>
      </c>
      <c r="D908" s="28" t="s">
        <v>504</v>
      </c>
      <c r="E908" s="14" t="s">
        <v>38</v>
      </c>
      <c r="F908" s="29" t="s">
        <v>39</v>
      </c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  <c r="AP908" s="30"/>
      <c r="AQ908" s="30"/>
      <c r="AR908" s="30"/>
      <c r="AS908" s="30"/>
      <c r="AT908" s="30"/>
      <c r="AU908" s="30"/>
      <c r="AV908" s="30"/>
      <c r="AW908" s="30"/>
      <c r="AX908" s="30"/>
      <c r="AY908" s="30"/>
      <c r="AZ908" s="30"/>
      <c r="BA908" s="30"/>
      <c r="BB908" s="30"/>
      <c r="BC908" s="30"/>
      <c r="BD908" s="30">
        <v>375.80000000000001</v>
      </c>
      <c r="BE908" s="30"/>
      <c r="BF908" s="30"/>
      <c r="BG908" s="30"/>
      <c r="BH908" s="30"/>
      <c r="BI908" s="30"/>
      <c r="BJ908" s="30"/>
      <c r="BK908" s="30"/>
      <c r="BL908" s="30">
        <f t="shared" si="3037"/>
        <v>375.80000000000001</v>
      </c>
      <c r="BM908" s="30">
        <f t="shared" si="3038"/>
        <v>0</v>
      </c>
      <c r="BN908" s="30">
        <f t="shared" si="3039"/>
        <v>0</v>
      </c>
      <c r="BO908" s="30"/>
      <c r="BP908" s="31"/>
      <c r="BQ908" s="1"/>
      <c r="BR908" s="1"/>
      <c r="BS908" s="1"/>
      <c r="BT908" s="1"/>
      <c r="BU908" s="1"/>
      <c r="BV908" s="1"/>
      <c r="BW908" s="1"/>
      <c r="BX908" s="1"/>
      <c r="BY908" s="1"/>
    </row>
    <row r="909" ht="31.5">
      <c r="A909" s="28" t="s">
        <v>500</v>
      </c>
      <c r="B909" s="28" t="s">
        <v>62</v>
      </c>
      <c r="C909" s="28" t="s">
        <v>142</v>
      </c>
      <c r="D909" s="28" t="s">
        <v>144</v>
      </c>
      <c r="E909" s="35"/>
      <c r="F909" s="29" t="s">
        <v>145</v>
      </c>
      <c r="G909" s="30">
        <f>G910</f>
        <v>377.69999999999999</v>
      </c>
      <c r="H909" s="30">
        <f>H910</f>
        <v>377.69999999999999</v>
      </c>
      <c r="I909" s="30">
        <f>I910</f>
        <v>377.69999999999999</v>
      </c>
      <c r="J909" s="30">
        <f>J910</f>
        <v>0</v>
      </c>
      <c r="K909" s="30">
        <f>K910</f>
        <v>0</v>
      </c>
      <c r="L909" s="30">
        <f>L910</f>
        <v>0</v>
      </c>
      <c r="M909" s="30">
        <f t="shared" si="3138"/>
        <v>377.69999999999999</v>
      </c>
      <c r="N909" s="30">
        <f t="shared" si="3139"/>
        <v>377.69999999999999</v>
      </c>
      <c r="O909" s="30">
        <f t="shared" si="3140"/>
        <v>377.69999999999999</v>
      </c>
      <c r="P909" s="30">
        <f>P910</f>
        <v>0</v>
      </c>
      <c r="Q909" s="30">
        <f>Q910</f>
        <v>0</v>
      </c>
      <c r="R909" s="30">
        <f>R910</f>
        <v>0</v>
      </c>
      <c r="S909" s="30">
        <f>S910</f>
        <v>0</v>
      </c>
      <c r="T909" s="30">
        <f>T910</f>
        <v>0</v>
      </c>
      <c r="U909" s="30">
        <f>U910</f>
        <v>0</v>
      </c>
      <c r="V909" s="30">
        <f>V910</f>
        <v>0</v>
      </c>
      <c r="W909" s="30">
        <f>W910</f>
        <v>0</v>
      </c>
      <c r="X909" s="30">
        <f>X910</f>
        <v>0</v>
      </c>
      <c r="Y909" s="30">
        <f>Y910</f>
        <v>0</v>
      </c>
      <c r="Z909" s="30">
        <f>Z910</f>
        <v>0</v>
      </c>
      <c r="AA909" s="30">
        <f>AA910</f>
        <v>0</v>
      </c>
      <c r="AB909" s="30">
        <f>AB910</f>
        <v>0</v>
      </c>
      <c r="AC909" s="30">
        <f t="shared" si="3089"/>
        <v>377.69999999999999</v>
      </c>
      <c r="AD909" s="30">
        <f t="shared" si="3090"/>
        <v>377.69999999999999</v>
      </c>
      <c r="AE909" s="30">
        <f t="shared" si="3091"/>
        <v>377.69999999999999</v>
      </c>
      <c r="AF909" s="30">
        <f>AF910</f>
        <v>0</v>
      </c>
      <c r="AG909" s="30">
        <f t="shared" si="3092"/>
        <v>377.69999999999999</v>
      </c>
      <c r="AH909" s="30">
        <f t="shared" si="3093"/>
        <v>377.69999999999999</v>
      </c>
      <c r="AI909" s="30">
        <f t="shared" si="3094"/>
        <v>377.69999999999999</v>
      </c>
      <c r="AJ909" s="30">
        <f>AJ910</f>
        <v>0</v>
      </c>
      <c r="AK909" s="30">
        <f>AK910</f>
        <v>0</v>
      </c>
      <c r="AL909" s="30">
        <f>AL910</f>
        <v>0</v>
      </c>
      <c r="AM909" s="30">
        <f>AM910</f>
        <v>0</v>
      </c>
      <c r="AN909" s="30">
        <f>AN910</f>
        <v>0</v>
      </c>
      <c r="AO909" s="30">
        <f>AO910</f>
        <v>0</v>
      </c>
      <c r="AP909" s="30">
        <f>AP910</f>
        <v>0</v>
      </c>
      <c r="AQ909" s="30">
        <f>AQ910</f>
        <v>0</v>
      </c>
      <c r="AR909" s="30">
        <f>AR910</f>
        <v>0</v>
      </c>
      <c r="AS909" s="30">
        <f t="shared" si="3040"/>
        <v>377.69999999999999</v>
      </c>
      <c r="AT909" s="30">
        <f t="shared" si="3041"/>
        <v>377.69999999999999</v>
      </c>
      <c r="AU909" s="30">
        <f t="shared" si="3042"/>
        <v>377.69999999999999</v>
      </c>
      <c r="AV909" s="30">
        <f>AV910</f>
        <v>0</v>
      </c>
      <c r="AW909" s="30">
        <f>AW910</f>
        <v>0</v>
      </c>
      <c r="AX909" s="30">
        <f>AX910</f>
        <v>0</v>
      </c>
      <c r="AY909" s="30">
        <f t="shared" si="3043"/>
        <v>377.69999999999999</v>
      </c>
      <c r="AZ909" s="30">
        <f t="shared" si="3044"/>
        <v>377.69999999999999</v>
      </c>
      <c r="BA909" s="30">
        <f t="shared" si="3045"/>
        <v>377.69999999999999</v>
      </c>
      <c r="BB909" s="30">
        <f>BB910</f>
        <v>0</v>
      </c>
      <c r="BC909" s="30">
        <f>BC910</f>
        <v>0</v>
      </c>
      <c r="BD909" s="30">
        <f>BD910</f>
        <v>0</v>
      </c>
      <c r="BE909" s="30">
        <f>BE910</f>
        <v>0</v>
      </c>
      <c r="BF909" s="30">
        <f>BF910</f>
        <v>0</v>
      </c>
      <c r="BG909" s="30">
        <f>BG910</f>
        <v>0</v>
      </c>
      <c r="BH909" s="30">
        <f>BH910</f>
        <v>0</v>
      </c>
      <c r="BI909" s="30">
        <f>BI910</f>
        <v>0</v>
      </c>
      <c r="BJ909" s="30">
        <f>BJ910</f>
        <v>0</v>
      </c>
      <c r="BK909" s="30">
        <f>BK910</f>
        <v>0</v>
      </c>
      <c r="BL909" s="30">
        <f t="shared" si="3037"/>
        <v>377.69999999999999</v>
      </c>
      <c r="BM909" s="30">
        <f t="shared" si="3038"/>
        <v>377.69999999999999</v>
      </c>
      <c r="BN909" s="30">
        <f t="shared" si="3039"/>
        <v>377.69999999999999</v>
      </c>
      <c r="BO909" s="30">
        <f>BO910</f>
        <v>0</v>
      </c>
      <c r="BP909" s="31"/>
      <c r="BQ909" s="1"/>
      <c r="BR909" s="1"/>
      <c r="BS909" s="1"/>
      <c r="BT909" s="1"/>
      <c r="BU909" s="1"/>
      <c r="BV909" s="1"/>
      <c r="BW909" s="1"/>
      <c r="BX909" s="1"/>
      <c r="BY909" s="1"/>
    </row>
    <row r="910" ht="31.5">
      <c r="A910" s="28" t="s">
        <v>500</v>
      </c>
      <c r="B910" s="28" t="s">
        <v>62</v>
      </c>
      <c r="C910" s="28" t="s">
        <v>142</v>
      </c>
      <c r="D910" s="28" t="s">
        <v>144</v>
      </c>
      <c r="E910" s="28" t="s">
        <v>38</v>
      </c>
      <c r="F910" s="29" t="s">
        <v>39</v>
      </c>
      <c r="G910" s="30">
        <v>377.69999999999999</v>
      </c>
      <c r="H910" s="30">
        <v>377.69999999999999</v>
      </c>
      <c r="I910" s="30">
        <v>377.69999999999999</v>
      </c>
      <c r="J910" s="30"/>
      <c r="K910" s="30"/>
      <c r="L910" s="30"/>
      <c r="M910" s="30">
        <f t="shared" si="3138"/>
        <v>377.69999999999999</v>
      </c>
      <c r="N910" s="30">
        <f t="shared" si="3139"/>
        <v>377.69999999999999</v>
      </c>
      <c r="O910" s="30">
        <f t="shared" si="3140"/>
        <v>377.69999999999999</v>
      </c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>
        <f t="shared" si="3089"/>
        <v>377.69999999999999</v>
      </c>
      <c r="AD910" s="30">
        <f t="shared" si="3090"/>
        <v>377.69999999999999</v>
      </c>
      <c r="AE910" s="30">
        <f t="shared" si="3091"/>
        <v>377.69999999999999</v>
      </c>
      <c r="AF910" s="30"/>
      <c r="AG910" s="30">
        <f t="shared" si="3092"/>
        <v>377.69999999999999</v>
      </c>
      <c r="AH910" s="30">
        <f t="shared" si="3093"/>
        <v>377.69999999999999</v>
      </c>
      <c r="AI910" s="30">
        <f t="shared" si="3094"/>
        <v>377.69999999999999</v>
      </c>
      <c r="AJ910" s="30"/>
      <c r="AK910" s="30"/>
      <c r="AL910" s="30"/>
      <c r="AM910" s="30"/>
      <c r="AN910" s="30"/>
      <c r="AO910" s="30"/>
      <c r="AP910" s="30"/>
      <c r="AQ910" s="30"/>
      <c r="AR910" s="30"/>
      <c r="AS910" s="30">
        <f t="shared" si="3040"/>
        <v>377.69999999999999</v>
      </c>
      <c r="AT910" s="30">
        <f t="shared" si="3041"/>
        <v>377.69999999999999</v>
      </c>
      <c r="AU910" s="30">
        <f t="shared" si="3042"/>
        <v>377.69999999999999</v>
      </c>
      <c r="AV910" s="30"/>
      <c r="AW910" s="30"/>
      <c r="AX910" s="30"/>
      <c r="AY910" s="30">
        <f t="shared" si="3043"/>
        <v>377.69999999999999</v>
      </c>
      <c r="AZ910" s="30">
        <f t="shared" si="3044"/>
        <v>377.69999999999999</v>
      </c>
      <c r="BA910" s="30">
        <f t="shared" si="3045"/>
        <v>377.69999999999999</v>
      </c>
      <c r="BB910" s="30"/>
      <c r="BC910" s="30"/>
      <c r="BD910" s="30"/>
      <c r="BE910" s="30"/>
      <c r="BF910" s="30"/>
      <c r="BG910" s="30"/>
      <c r="BH910" s="30"/>
      <c r="BI910" s="30"/>
      <c r="BJ910" s="30"/>
      <c r="BK910" s="30"/>
      <c r="BL910" s="30">
        <f t="shared" si="3037"/>
        <v>377.69999999999999</v>
      </c>
      <c r="BM910" s="30">
        <f t="shared" si="3038"/>
        <v>377.69999999999999</v>
      </c>
      <c r="BN910" s="30">
        <f t="shared" si="3039"/>
        <v>377.69999999999999</v>
      </c>
      <c r="BO910" s="30"/>
      <c r="BP910" s="31"/>
      <c r="BQ910" s="1"/>
      <c r="BR910" s="1"/>
      <c r="BS910" s="1"/>
      <c r="BT910" s="1"/>
      <c r="BU910" s="1"/>
      <c r="BV910" s="1"/>
      <c r="BW910" s="1"/>
      <c r="BX910" s="1"/>
      <c r="BY910" s="1"/>
    </row>
    <row r="911" ht="47.25">
      <c r="A911" s="28" t="s">
        <v>500</v>
      </c>
      <c r="B911" s="28" t="s">
        <v>62</v>
      </c>
      <c r="C911" s="28" t="s">
        <v>142</v>
      </c>
      <c r="D911" s="28" t="s">
        <v>458</v>
      </c>
      <c r="E911" s="35"/>
      <c r="F911" s="29" t="s">
        <v>459</v>
      </c>
      <c r="G911" s="30">
        <f>G912+G913</f>
        <v>1648</v>
      </c>
      <c r="H911" s="30">
        <f>H912+H913</f>
        <v>1687.7</v>
      </c>
      <c r="I911" s="30">
        <f>I912+I913</f>
        <v>1687.7</v>
      </c>
      <c r="J911" s="30">
        <f>J912+J913</f>
        <v>0</v>
      </c>
      <c r="K911" s="30">
        <f>K912+K913</f>
        <v>0</v>
      </c>
      <c r="L911" s="30">
        <f>L912+L913</f>
        <v>0</v>
      </c>
      <c r="M911" s="30">
        <f t="shared" si="3138"/>
        <v>1648</v>
      </c>
      <c r="N911" s="30">
        <f t="shared" si="3139"/>
        <v>1687.7</v>
      </c>
      <c r="O911" s="30">
        <f t="shared" si="3140"/>
        <v>1687.7</v>
      </c>
      <c r="P911" s="30">
        <f>P912+P913</f>
        <v>0</v>
      </c>
      <c r="Q911" s="30">
        <f>Q912+Q913</f>
        <v>0</v>
      </c>
      <c r="R911" s="30">
        <f>R912+R913</f>
        <v>0</v>
      </c>
      <c r="S911" s="30">
        <f>S912+S913</f>
        <v>0</v>
      </c>
      <c r="T911" s="30">
        <f>T912+T913</f>
        <v>0</v>
      </c>
      <c r="U911" s="30">
        <f>U912+U913</f>
        <v>0</v>
      </c>
      <c r="V911" s="30">
        <f>V912+V913</f>
        <v>0</v>
      </c>
      <c r="W911" s="30">
        <f>W912+W913</f>
        <v>0</v>
      </c>
      <c r="X911" s="30">
        <f>X912+X913</f>
        <v>0</v>
      </c>
      <c r="Y911" s="30">
        <f>Y912+Y913</f>
        <v>0</v>
      </c>
      <c r="Z911" s="30">
        <f>Z912+Z913</f>
        <v>0</v>
      </c>
      <c r="AA911" s="30">
        <f>AA912+AA913</f>
        <v>0</v>
      </c>
      <c r="AB911" s="30">
        <f>AB912+AB913</f>
        <v>0</v>
      </c>
      <c r="AC911" s="30">
        <f t="shared" si="3089"/>
        <v>1648</v>
      </c>
      <c r="AD911" s="30">
        <f t="shared" si="3090"/>
        <v>1687.7</v>
      </c>
      <c r="AE911" s="30">
        <f t="shared" si="3091"/>
        <v>1687.7</v>
      </c>
      <c r="AF911" s="30">
        <f>AF912+AF913</f>
        <v>0</v>
      </c>
      <c r="AG911" s="30">
        <f t="shared" si="3092"/>
        <v>1648</v>
      </c>
      <c r="AH911" s="30">
        <f t="shared" si="3093"/>
        <v>1687.7</v>
      </c>
      <c r="AI911" s="30">
        <f t="shared" si="3094"/>
        <v>1687.7</v>
      </c>
      <c r="AJ911" s="30">
        <f>AJ912+AJ913</f>
        <v>0</v>
      </c>
      <c r="AK911" s="30">
        <f>AK912+AK913</f>
        <v>0</v>
      </c>
      <c r="AL911" s="30">
        <f>AL912+AL913</f>
        <v>0</v>
      </c>
      <c r="AM911" s="30">
        <f>AM912+AM913</f>
        <v>0</v>
      </c>
      <c r="AN911" s="30">
        <f>AN912+AN913</f>
        <v>0</v>
      </c>
      <c r="AO911" s="30">
        <f>AO912+AO913</f>
        <v>0</v>
      </c>
      <c r="AP911" s="30">
        <f>AP912+AP913</f>
        <v>0</v>
      </c>
      <c r="AQ911" s="30">
        <f>AQ912+AQ913</f>
        <v>0</v>
      </c>
      <c r="AR911" s="30">
        <f>AR912+AR913</f>
        <v>0</v>
      </c>
      <c r="AS911" s="30">
        <f t="shared" si="3040"/>
        <v>1648</v>
      </c>
      <c r="AT911" s="30">
        <f t="shared" si="3041"/>
        <v>1687.7</v>
      </c>
      <c r="AU911" s="30">
        <f t="shared" si="3042"/>
        <v>1687.7</v>
      </c>
      <c r="AV911" s="30">
        <f>AV912+AV913</f>
        <v>0</v>
      </c>
      <c r="AW911" s="30">
        <f>AW912+AW913</f>
        <v>0</v>
      </c>
      <c r="AX911" s="30">
        <f>AX912+AX913</f>
        <v>0</v>
      </c>
      <c r="AY911" s="30">
        <f t="shared" si="3043"/>
        <v>1648</v>
      </c>
      <c r="AZ911" s="30">
        <f t="shared" si="3044"/>
        <v>1687.7</v>
      </c>
      <c r="BA911" s="30">
        <f t="shared" si="3045"/>
        <v>1687.7</v>
      </c>
      <c r="BB911" s="30">
        <f>BB912+BB913</f>
        <v>0</v>
      </c>
      <c r="BC911" s="30">
        <f>BC912+BC913</f>
        <v>0</v>
      </c>
      <c r="BD911" s="30">
        <f>BD912+BD913</f>
        <v>0</v>
      </c>
      <c r="BE911" s="30">
        <f>BE912+BE913</f>
        <v>0</v>
      </c>
      <c r="BF911" s="30">
        <f>BF912+BF913</f>
        <v>0</v>
      </c>
      <c r="BG911" s="30">
        <f>BG912+BG913</f>
        <v>0</v>
      </c>
      <c r="BH911" s="30">
        <f>BH912+BH913</f>
        <v>0</v>
      </c>
      <c r="BI911" s="30">
        <f>BI912+BI913</f>
        <v>0</v>
      </c>
      <c r="BJ911" s="30">
        <f>BJ912+BJ913</f>
        <v>0</v>
      </c>
      <c r="BK911" s="30">
        <f>BK912+BK913</f>
        <v>0</v>
      </c>
      <c r="BL911" s="30">
        <f t="shared" si="3037"/>
        <v>1648</v>
      </c>
      <c r="BM911" s="30">
        <f t="shared" si="3038"/>
        <v>1687.7</v>
      </c>
      <c r="BN911" s="30">
        <f t="shared" si="3039"/>
        <v>1687.7</v>
      </c>
      <c r="BO911" s="30">
        <f>BO912+BO913</f>
        <v>0</v>
      </c>
      <c r="BP911" s="31"/>
      <c r="BQ911" s="1"/>
      <c r="BR911" s="1"/>
      <c r="BS911" s="1"/>
      <c r="BT911" s="1"/>
      <c r="BU911" s="1"/>
      <c r="BV911" s="1"/>
      <c r="BW911" s="1"/>
      <c r="BX911" s="1"/>
      <c r="BY911" s="1"/>
    </row>
    <row r="912" ht="78.75">
      <c r="A912" s="28" t="s">
        <v>500</v>
      </c>
      <c r="B912" s="28" t="s">
        <v>62</v>
      </c>
      <c r="C912" s="28" t="s">
        <v>142</v>
      </c>
      <c r="D912" s="28" t="s">
        <v>458</v>
      </c>
      <c r="E912" s="28" t="s">
        <v>50</v>
      </c>
      <c r="F912" s="29" t="s">
        <v>51</v>
      </c>
      <c r="G912" s="30">
        <v>1374.3</v>
      </c>
      <c r="H912" s="30">
        <v>1413</v>
      </c>
      <c r="I912" s="30">
        <v>1413</v>
      </c>
      <c r="J912" s="30"/>
      <c r="K912" s="30"/>
      <c r="L912" s="30"/>
      <c r="M912" s="30">
        <f t="shared" si="3138"/>
        <v>1374.3</v>
      </c>
      <c r="N912" s="30">
        <f t="shared" si="3139"/>
        <v>1413</v>
      </c>
      <c r="O912" s="30">
        <f t="shared" si="3140"/>
        <v>1413</v>
      </c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>
        <f t="shared" si="3089"/>
        <v>1374.3</v>
      </c>
      <c r="AD912" s="30">
        <f t="shared" si="3090"/>
        <v>1413</v>
      </c>
      <c r="AE912" s="30">
        <f t="shared" si="3091"/>
        <v>1413</v>
      </c>
      <c r="AF912" s="30"/>
      <c r="AG912" s="30">
        <f t="shared" si="3092"/>
        <v>1374.3</v>
      </c>
      <c r="AH912" s="30">
        <f t="shared" si="3093"/>
        <v>1413</v>
      </c>
      <c r="AI912" s="30">
        <f t="shared" si="3094"/>
        <v>1413</v>
      </c>
      <c r="AJ912" s="30"/>
      <c r="AK912" s="30"/>
      <c r="AL912" s="30"/>
      <c r="AM912" s="30"/>
      <c r="AN912" s="30"/>
      <c r="AO912" s="30"/>
      <c r="AP912" s="30"/>
      <c r="AQ912" s="30"/>
      <c r="AR912" s="30"/>
      <c r="AS912" s="30">
        <f t="shared" si="3040"/>
        <v>1374.3</v>
      </c>
      <c r="AT912" s="30">
        <f t="shared" si="3041"/>
        <v>1413</v>
      </c>
      <c r="AU912" s="30">
        <f t="shared" si="3042"/>
        <v>1413</v>
      </c>
      <c r="AV912" s="30"/>
      <c r="AW912" s="30"/>
      <c r="AX912" s="30"/>
      <c r="AY912" s="30">
        <f t="shared" si="3043"/>
        <v>1374.3</v>
      </c>
      <c r="AZ912" s="30">
        <f t="shared" si="3044"/>
        <v>1413</v>
      </c>
      <c r="BA912" s="30">
        <f t="shared" si="3045"/>
        <v>1413</v>
      </c>
      <c r="BB912" s="30"/>
      <c r="BC912" s="30"/>
      <c r="BD912" s="30"/>
      <c r="BE912" s="30"/>
      <c r="BF912" s="30"/>
      <c r="BG912" s="30"/>
      <c r="BH912" s="30"/>
      <c r="BI912" s="30"/>
      <c r="BJ912" s="30"/>
      <c r="BK912" s="30"/>
      <c r="BL912" s="30">
        <f t="shared" si="3037"/>
        <v>1374.3</v>
      </c>
      <c r="BM912" s="30">
        <f t="shared" si="3038"/>
        <v>1413</v>
      </c>
      <c r="BN912" s="30">
        <f t="shared" si="3039"/>
        <v>1413</v>
      </c>
      <c r="BO912" s="30"/>
      <c r="BP912" s="31"/>
      <c r="BQ912" s="1"/>
      <c r="BR912" s="1"/>
      <c r="BS912" s="1"/>
      <c r="BT912" s="1"/>
      <c r="BU912" s="1"/>
      <c r="BV912" s="1"/>
      <c r="BW912" s="1"/>
      <c r="BX912" s="1"/>
      <c r="BY912" s="1"/>
    </row>
    <row r="913" ht="31.5">
      <c r="A913" s="28" t="s">
        <v>500</v>
      </c>
      <c r="B913" s="28" t="s">
        <v>62</v>
      </c>
      <c r="C913" s="28" t="s">
        <v>142</v>
      </c>
      <c r="D913" s="28" t="s">
        <v>458</v>
      </c>
      <c r="E913" s="28" t="s">
        <v>38</v>
      </c>
      <c r="F913" s="29" t="s">
        <v>39</v>
      </c>
      <c r="G913" s="30">
        <v>273.69999999999999</v>
      </c>
      <c r="H913" s="30">
        <v>274.69999999999999</v>
      </c>
      <c r="I913" s="30">
        <v>274.69999999999999</v>
      </c>
      <c r="J913" s="30"/>
      <c r="K913" s="30"/>
      <c r="L913" s="30"/>
      <c r="M913" s="30">
        <f t="shared" si="3138"/>
        <v>273.69999999999999</v>
      </c>
      <c r="N913" s="30">
        <f t="shared" si="3139"/>
        <v>274.69999999999999</v>
      </c>
      <c r="O913" s="30">
        <f t="shared" si="3140"/>
        <v>274.69999999999999</v>
      </c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>
        <f t="shared" si="3089"/>
        <v>273.69999999999999</v>
      </c>
      <c r="AD913" s="30">
        <f t="shared" si="3090"/>
        <v>274.69999999999999</v>
      </c>
      <c r="AE913" s="30">
        <f t="shared" si="3091"/>
        <v>274.69999999999999</v>
      </c>
      <c r="AF913" s="30"/>
      <c r="AG913" s="30">
        <f t="shared" si="3092"/>
        <v>273.69999999999999</v>
      </c>
      <c r="AH913" s="30">
        <f t="shared" si="3093"/>
        <v>274.69999999999999</v>
      </c>
      <c r="AI913" s="30">
        <f t="shared" si="3094"/>
        <v>274.69999999999999</v>
      </c>
      <c r="AJ913" s="30"/>
      <c r="AK913" s="30"/>
      <c r="AL913" s="30"/>
      <c r="AM913" s="30"/>
      <c r="AN913" s="30"/>
      <c r="AO913" s="30"/>
      <c r="AP913" s="30"/>
      <c r="AQ913" s="30"/>
      <c r="AR913" s="30"/>
      <c r="AS913" s="30">
        <f t="shared" si="3040"/>
        <v>273.69999999999999</v>
      </c>
      <c r="AT913" s="30">
        <f t="shared" si="3041"/>
        <v>274.69999999999999</v>
      </c>
      <c r="AU913" s="30">
        <f t="shared" si="3042"/>
        <v>274.69999999999999</v>
      </c>
      <c r="AV913" s="30"/>
      <c r="AW913" s="30"/>
      <c r="AX913" s="30"/>
      <c r="AY913" s="30">
        <f t="shared" si="3043"/>
        <v>273.69999999999999</v>
      </c>
      <c r="AZ913" s="30">
        <f t="shared" si="3044"/>
        <v>274.69999999999999</v>
      </c>
      <c r="BA913" s="30">
        <f t="shared" si="3045"/>
        <v>274.69999999999999</v>
      </c>
      <c r="BB913" s="30"/>
      <c r="BC913" s="30"/>
      <c r="BD913" s="30"/>
      <c r="BE913" s="30"/>
      <c r="BF913" s="30"/>
      <c r="BG913" s="30"/>
      <c r="BH913" s="30"/>
      <c r="BI913" s="30"/>
      <c r="BJ913" s="30"/>
      <c r="BK913" s="30"/>
      <c r="BL913" s="30">
        <f t="shared" si="3037"/>
        <v>273.69999999999999</v>
      </c>
      <c r="BM913" s="30">
        <f t="shared" si="3038"/>
        <v>274.69999999999999</v>
      </c>
      <c r="BN913" s="30">
        <f t="shared" si="3039"/>
        <v>274.69999999999999</v>
      </c>
      <c r="BO913" s="30"/>
      <c r="BP913" s="31"/>
      <c r="BQ913" s="1"/>
      <c r="BR913" s="1"/>
      <c r="BS913" s="1"/>
      <c r="BT913" s="1"/>
      <c r="BU913" s="1"/>
      <c r="BV913" s="1"/>
      <c r="BW913" s="1"/>
      <c r="BX913" s="1"/>
      <c r="BY913" s="1"/>
    </row>
    <row r="914" s="18" customFormat="1">
      <c r="A914" s="19" t="s">
        <v>500</v>
      </c>
      <c r="B914" s="19" t="s">
        <v>114</v>
      </c>
      <c r="C914" s="19"/>
      <c r="D914" s="19"/>
      <c r="E914" s="19"/>
      <c r="F914" s="20" t="s">
        <v>115</v>
      </c>
      <c r="G914" s="21">
        <f>G926+G915</f>
        <v>21887.700000000001</v>
      </c>
      <c r="H914" s="21">
        <f>H926+H915</f>
        <v>20459.700000000001</v>
      </c>
      <c r="I914" s="21">
        <f>I926+I915</f>
        <v>20459.700000000001</v>
      </c>
      <c r="J914" s="21">
        <f>J926+J915</f>
        <v>1687.3</v>
      </c>
      <c r="K914" s="21">
        <f>K926+K915</f>
        <v>1687.3</v>
      </c>
      <c r="L914" s="21">
        <f>L926+L915</f>
        <v>1687.3</v>
      </c>
      <c r="M914" s="21">
        <f t="shared" si="3138"/>
        <v>23575</v>
      </c>
      <c r="N914" s="21">
        <f t="shared" si="3139"/>
        <v>22147</v>
      </c>
      <c r="O914" s="21">
        <f t="shared" si="3140"/>
        <v>22147</v>
      </c>
      <c r="P914" s="21">
        <f>P926+P915</f>
        <v>0</v>
      </c>
      <c r="Q914" s="21">
        <f>Q926+Q915</f>
        <v>0</v>
      </c>
      <c r="R914" s="21">
        <f>R926+R915</f>
        <v>0</v>
      </c>
      <c r="S914" s="21">
        <f>S926+S915</f>
        <v>0</v>
      </c>
      <c r="T914" s="21">
        <f>T926+T915</f>
        <v>0</v>
      </c>
      <c r="U914" s="21">
        <f>U926+U915</f>
        <v>0</v>
      </c>
      <c r="V914" s="21">
        <f>V926+V915</f>
        <v>0</v>
      </c>
      <c r="W914" s="21">
        <f>W926+W915</f>
        <v>0</v>
      </c>
      <c r="X914" s="21">
        <f>X926+X915</f>
        <v>0</v>
      </c>
      <c r="Y914" s="21">
        <f>Y926+Y915</f>
        <v>0</v>
      </c>
      <c r="Z914" s="21">
        <f>Z926+Z915</f>
        <v>0</v>
      </c>
      <c r="AA914" s="21">
        <f>AA926+AA915</f>
        <v>0</v>
      </c>
      <c r="AB914" s="21">
        <f>AB926+AB915</f>
        <v>0</v>
      </c>
      <c r="AC914" s="21">
        <f t="shared" si="3089"/>
        <v>23575</v>
      </c>
      <c r="AD914" s="21">
        <f t="shared" si="3090"/>
        <v>22147</v>
      </c>
      <c r="AE914" s="21">
        <f t="shared" si="3091"/>
        <v>22147</v>
      </c>
      <c r="AF914" s="21">
        <f>AF926+AF915</f>
        <v>0</v>
      </c>
      <c r="AG914" s="21">
        <f t="shared" si="3092"/>
        <v>23575</v>
      </c>
      <c r="AH914" s="21">
        <f t="shared" si="3093"/>
        <v>22147</v>
      </c>
      <c r="AI914" s="21">
        <f t="shared" si="3094"/>
        <v>22147</v>
      </c>
      <c r="AJ914" s="21">
        <f>AJ926+AJ915</f>
        <v>0</v>
      </c>
      <c r="AK914" s="21">
        <f>AK926+AK915</f>
        <v>0</v>
      </c>
      <c r="AL914" s="21">
        <f>AL926+AL915</f>
        <v>-47.941000000000003</v>
      </c>
      <c r="AM914" s="21">
        <f>AM926+AM915</f>
        <v>0</v>
      </c>
      <c r="AN914" s="21">
        <f>AN926+AN915</f>
        <v>0</v>
      </c>
      <c r="AO914" s="21">
        <f>AO926+AO915</f>
        <v>0</v>
      </c>
      <c r="AP914" s="21">
        <f>AP926+AP915</f>
        <v>0</v>
      </c>
      <c r="AQ914" s="21">
        <f>AQ926+AQ915</f>
        <v>0</v>
      </c>
      <c r="AR914" s="21">
        <f>AR926+AR915</f>
        <v>0</v>
      </c>
      <c r="AS914" s="21">
        <f t="shared" si="3040"/>
        <v>23527.059000000001</v>
      </c>
      <c r="AT914" s="21">
        <f t="shared" si="3041"/>
        <v>22147</v>
      </c>
      <c r="AU914" s="21">
        <f t="shared" si="3042"/>
        <v>22147</v>
      </c>
      <c r="AV914" s="21">
        <f>AV926+AV915</f>
        <v>0</v>
      </c>
      <c r="AW914" s="21">
        <f>AW926+AW915</f>
        <v>0</v>
      </c>
      <c r="AX914" s="21">
        <f>AX926+AX915</f>
        <v>0</v>
      </c>
      <c r="AY914" s="21">
        <f t="shared" si="3043"/>
        <v>23527.059000000001</v>
      </c>
      <c r="AZ914" s="21">
        <f t="shared" si="3044"/>
        <v>22147</v>
      </c>
      <c r="BA914" s="21">
        <f t="shared" si="3045"/>
        <v>22147</v>
      </c>
      <c r="BB914" s="21">
        <f>BB926+BB915</f>
        <v>0</v>
      </c>
      <c r="BC914" s="21">
        <f>BC926+BC915</f>
        <v>0</v>
      </c>
      <c r="BD914" s="21">
        <f>BD926+BD915</f>
        <v>-313.89999999999998</v>
      </c>
      <c r="BE914" s="21">
        <f>BE926+BE915</f>
        <v>0</v>
      </c>
      <c r="BF914" s="21">
        <f>BF926+BF915</f>
        <v>0</v>
      </c>
      <c r="BG914" s="21">
        <f>BG926+BG915</f>
        <v>0</v>
      </c>
      <c r="BH914" s="21">
        <f>BH926+BH915</f>
        <v>0</v>
      </c>
      <c r="BI914" s="21">
        <f>BI926+BI915</f>
        <v>0</v>
      </c>
      <c r="BJ914" s="21">
        <f>BJ926+BJ915</f>
        <v>0</v>
      </c>
      <c r="BK914" s="21">
        <f>BK926+BK915</f>
        <v>0</v>
      </c>
      <c r="BL914" s="21">
        <f t="shared" si="3037"/>
        <v>23213.159</v>
      </c>
      <c r="BM914" s="21">
        <f t="shared" si="3038"/>
        <v>22147</v>
      </c>
      <c r="BN914" s="21">
        <f t="shared" si="3039"/>
        <v>22147</v>
      </c>
      <c r="BO914" s="21">
        <f>BO926+BO915</f>
        <v>0</v>
      </c>
      <c r="BP914" s="22"/>
      <c r="BQ914" s="18"/>
      <c r="BR914" s="18"/>
      <c r="BS914" s="18"/>
      <c r="BT914" s="18"/>
      <c r="BU914" s="18"/>
      <c r="BV914" s="18"/>
      <c r="BW914" s="18"/>
      <c r="BX914" s="18"/>
      <c r="BY914" s="18"/>
    </row>
    <row r="915" s="23" customFormat="1">
      <c r="A915" s="24" t="s">
        <v>500</v>
      </c>
      <c r="B915" s="24" t="s">
        <v>114</v>
      </c>
      <c r="C915" s="24" t="s">
        <v>251</v>
      </c>
      <c r="D915" s="24"/>
      <c r="E915" s="24"/>
      <c r="F915" s="25" t="s">
        <v>460</v>
      </c>
      <c r="G915" s="26">
        <f>G916+G921</f>
        <v>20277.200000000001</v>
      </c>
      <c r="H915" s="26">
        <f>H916+H921</f>
        <v>20277.200000000001</v>
      </c>
      <c r="I915" s="26">
        <f>I916+I921</f>
        <v>20277.200000000001</v>
      </c>
      <c r="J915" s="26">
        <f>J916+J921</f>
        <v>1687.3</v>
      </c>
      <c r="K915" s="26">
        <f>K916+K921</f>
        <v>1687.3</v>
      </c>
      <c r="L915" s="26">
        <f>L916+L921</f>
        <v>1687.3</v>
      </c>
      <c r="M915" s="26">
        <f t="shared" si="3138"/>
        <v>21964.5</v>
      </c>
      <c r="N915" s="26">
        <f t="shared" si="3139"/>
        <v>21964.5</v>
      </c>
      <c r="O915" s="26">
        <f t="shared" si="3140"/>
        <v>21964.5</v>
      </c>
      <c r="P915" s="26">
        <f>P916+P921</f>
        <v>0</v>
      </c>
      <c r="Q915" s="26">
        <f>Q916+Q921</f>
        <v>0</v>
      </c>
      <c r="R915" s="26">
        <f>R916+R921</f>
        <v>0</v>
      </c>
      <c r="S915" s="26">
        <f>S916+S921</f>
        <v>0</v>
      </c>
      <c r="T915" s="26">
        <f>T916+T921</f>
        <v>0</v>
      </c>
      <c r="U915" s="26">
        <f>U916+U921</f>
        <v>0</v>
      </c>
      <c r="V915" s="26">
        <f>V916+V921</f>
        <v>0</v>
      </c>
      <c r="W915" s="26">
        <f>W916+W921</f>
        <v>0</v>
      </c>
      <c r="X915" s="26">
        <f>X916+X921</f>
        <v>0</v>
      </c>
      <c r="Y915" s="26">
        <f>Y916+Y921</f>
        <v>0</v>
      </c>
      <c r="Z915" s="26">
        <f>Z916+Z921</f>
        <v>0</v>
      </c>
      <c r="AA915" s="26">
        <f>AA916+AA921</f>
        <v>0</v>
      </c>
      <c r="AB915" s="26">
        <f>AB916+AB921</f>
        <v>0</v>
      </c>
      <c r="AC915" s="26">
        <f t="shared" si="3089"/>
        <v>21964.5</v>
      </c>
      <c r="AD915" s="26">
        <f t="shared" si="3090"/>
        <v>21964.5</v>
      </c>
      <c r="AE915" s="26">
        <f t="shared" si="3091"/>
        <v>21964.5</v>
      </c>
      <c r="AF915" s="26">
        <f>AF916+AF921</f>
        <v>0</v>
      </c>
      <c r="AG915" s="26">
        <f t="shared" si="3092"/>
        <v>21964.5</v>
      </c>
      <c r="AH915" s="26">
        <f t="shared" si="3093"/>
        <v>21964.5</v>
      </c>
      <c r="AI915" s="26">
        <f t="shared" si="3094"/>
        <v>21964.5</v>
      </c>
      <c r="AJ915" s="26">
        <f>AJ916+AJ921</f>
        <v>0</v>
      </c>
      <c r="AK915" s="26">
        <f>AK916+AK921</f>
        <v>0</v>
      </c>
      <c r="AL915" s="26">
        <f>AL916+AL921</f>
        <v>0</v>
      </c>
      <c r="AM915" s="26">
        <f>AM916+AM921</f>
        <v>0</v>
      </c>
      <c r="AN915" s="26">
        <f>AN916+AN921</f>
        <v>0</v>
      </c>
      <c r="AO915" s="26">
        <f>AO916+AO921</f>
        <v>0</v>
      </c>
      <c r="AP915" s="26">
        <f>AP916+AP921</f>
        <v>0</v>
      </c>
      <c r="AQ915" s="26">
        <f>AQ916+AQ921</f>
        <v>0</v>
      </c>
      <c r="AR915" s="26">
        <f>AR916+AR921</f>
        <v>0</v>
      </c>
      <c r="AS915" s="26">
        <f t="shared" si="3040"/>
        <v>21964.5</v>
      </c>
      <c r="AT915" s="26">
        <f t="shared" si="3041"/>
        <v>21964.5</v>
      </c>
      <c r="AU915" s="26">
        <f t="shared" si="3042"/>
        <v>21964.5</v>
      </c>
      <c r="AV915" s="26">
        <f>AV916+AV921</f>
        <v>0</v>
      </c>
      <c r="AW915" s="26">
        <f>AW916+AW921</f>
        <v>0</v>
      </c>
      <c r="AX915" s="26">
        <f>AX916+AX921</f>
        <v>0</v>
      </c>
      <c r="AY915" s="26">
        <f t="shared" si="3043"/>
        <v>21964.5</v>
      </c>
      <c r="AZ915" s="26">
        <f t="shared" si="3044"/>
        <v>21964.5</v>
      </c>
      <c r="BA915" s="26">
        <f t="shared" si="3045"/>
        <v>21964.5</v>
      </c>
      <c r="BB915" s="26">
        <f>BB916+BB921</f>
        <v>0</v>
      </c>
      <c r="BC915" s="26">
        <f>BC916+BC921</f>
        <v>0</v>
      </c>
      <c r="BD915" s="26">
        <f>BD916+BD921</f>
        <v>0</v>
      </c>
      <c r="BE915" s="26">
        <f>BE916+BE921</f>
        <v>0</v>
      </c>
      <c r="BF915" s="26">
        <f>BF916+BF921</f>
        <v>0</v>
      </c>
      <c r="BG915" s="26">
        <f>BG916+BG921</f>
        <v>0</v>
      </c>
      <c r="BH915" s="26">
        <f>BH916+BH921</f>
        <v>0</v>
      </c>
      <c r="BI915" s="26">
        <f>BI916+BI921</f>
        <v>0</v>
      </c>
      <c r="BJ915" s="26">
        <f>BJ916+BJ921</f>
        <v>0</v>
      </c>
      <c r="BK915" s="26">
        <f>BK916+BK921</f>
        <v>0</v>
      </c>
      <c r="BL915" s="26">
        <f t="shared" si="3037"/>
        <v>21964.5</v>
      </c>
      <c r="BM915" s="26">
        <f t="shared" si="3038"/>
        <v>21964.5</v>
      </c>
      <c r="BN915" s="26">
        <f t="shared" si="3039"/>
        <v>21964.5</v>
      </c>
      <c r="BO915" s="26">
        <f>BO916+BO921</f>
        <v>0</v>
      </c>
      <c r="BP915" s="27"/>
      <c r="BQ915" s="23"/>
      <c r="BR915" s="23"/>
      <c r="BS915" s="23"/>
      <c r="BT915" s="23"/>
      <c r="BU915" s="23"/>
      <c r="BV915" s="23"/>
      <c r="BW915" s="23"/>
      <c r="BX915" s="23"/>
      <c r="BY915" s="23"/>
    </row>
    <row r="916" ht="31.5">
      <c r="A916" s="28" t="s">
        <v>500</v>
      </c>
      <c r="B916" s="28" t="s">
        <v>114</v>
      </c>
      <c r="C916" s="28" t="s">
        <v>251</v>
      </c>
      <c r="D916" s="28" t="s">
        <v>64</v>
      </c>
      <c r="E916" s="35"/>
      <c r="F916" s="29" t="s">
        <v>65</v>
      </c>
      <c r="G916" s="30">
        <f t="shared" ref="G916:G929" si="3227">G917</f>
        <v>3910.6999999999998</v>
      </c>
      <c r="H916" s="30">
        <f t="shared" ref="H916:H929" si="3228">H917</f>
        <v>3910.6999999999998</v>
      </c>
      <c r="I916" s="30">
        <f t="shared" ref="I916:I929" si="3229">I917</f>
        <v>3910.6999999999998</v>
      </c>
      <c r="J916" s="30">
        <f t="shared" ref="J916:J929" si="3230">J917</f>
        <v>0</v>
      </c>
      <c r="K916" s="30">
        <f t="shared" ref="K916:K929" si="3231">K917</f>
        <v>0</v>
      </c>
      <c r="L916" s="30">
        <f t="shared" ref="L916:L929" si="3232">L917</f>
        <v>0</v>
      </c>
      <c r="M916" s="30">
        <f t="shared" si="3138"/>
        <v>3910.6999999999998</v>
      </c>
      <c r="N916" s="30">
        <f t="shared" si="3139"/>
        <v>3910.6999999999998</v>
      </c>
      <c r="O916" s="30">
        <f t="shared" si="3140"/>
        <v>3910.6999999999998</v>
      </c>
      <c r="P916" s="30">
        <f t="shared" ref="P916:P929" si="3233">P917</f>
        <v>0</v>
      </c>
      <c r="Q916" s="30">
        <f t="shared" ref="Q916:Q929" si="3234">Q917</f>
        <v>0</v>
      </c>
      <c r="R916" s="30">
        <f t="shared" ref="R916:R929" si="3235">R917</f>
        <v>0</v>
      </c>
      <c r="S916" s="30">
        <f t="shared" ref="S916:S929" si="3236">S917</f>
        <v>0</v>
      </c>
      <c r="T916" s="30">
        <f t="shared" ref="T916:T929" si="3237">T917</f>
        <v>0</v>
      </c>
      <c r="U916" s="30">
        <f t="shared" ref="U916:U929" si="3238">U917</f>
        <v>0</v>
      </c>
      <c r="V916" s="30">
        <f t="shared" ref="V916:V929" si="3239">V917</f>
        <v>0</v>
      </c>
      <c r="W916" s="30">
        <f t="shared" ref="W916:W929" si="3240">W917</f>
        <v>0</v>
      </c>
      <c r="X916" s="30">
        <f t="shared" ref="X916:X929" si="3241">X917</f>
        <v>0</v>
      </c>
      <c r="Y916" s="30">
        <f t="shared" ref="Y916:Y929" si="3242">Y917</f>
        <v>0</v>
      </c>
      <c r="Z916" s="30">
        <f t="shared" ref="Z916:Z929" si="3243">Z917</f>
        <v>0</v>
      </c>
      <c r="AA916" s="30">
        <f t="shared" ref="AA916:AA929" si="3244">AA917</f>
        <v>0</v>
      </c>
      <c r="AB916" s="30">
        <f t="shared" ref="AB916:AB929" si="3245">AB917</f>
        <v>0</v>
      </c>
      <c r="AC916" s="30">
        <f t="shared" si="3089"/>
        <v>3910.6999999999998</v>
      </c>
      <c r="AD916" s="30">
        <f t="shared" si="3090"/>
        <v>3910.6999999999998</v>
      </c>
      <c r="AE916" s="30">
        <f t="shared" si="3091"/>
        <v>3910.6999999999998</v>
      </c>
      <c r="AF916" s="30">
        <f t="shared" ref="AF916:AF929" si="3246">AF917</f>
        <v>0</v>
      </c>
      <c r="AG916" s="30">
        <f t="shared" si="3092"/>
        <v>3910.6999999999998</v>
      </c>
      <c r="AH916" s="30">
        <f t="shared" si="3093"/>
        <v>3910.6999999999998</v>
      </c>
      <c r="AI916" s="30">
        <f t="shared" si="3094"/>
        <v>3910.6999999999998</v>
      </c>
      <c r="AJ916" s="30">
        <f t="shared" ref="AJ916:AJ929" si="3247">AJ917</f>
        <v>0</v>
      </c>
      <c r="AK916" s="30">
        <f t="shared" ref="AK916:AK929" si="3248">AK917</f>
        <v>0</v>
      </c>
      <c r="AL916" s="30">
        <f t="shared" ref="AL916:AL929" si="3249">AL917</f>
        <v>0</v>
      </c>
      <c r="AM916" s="30">
        <f t="shared" ref="AM916:AM929" si="3250">AM917</f>
        <v>0</v>
      </c>
      <c r="AN916" s="30">
        <f t="shared" ref="AN916:AN929" si="3251">AN917</f>
        <v>0</v>
      </c>
      <c r="AO916" s="30">
        <f t="shared" ref="AO916:AO929" si="3252">AO917</f>
        <v>0</v>
      </c>
      <c r="AP916" s="30">
        <f t="shared" ref="AP916:AP929" si="3253">AP917</f>
        <v>0</v>
      </c>
      <c r="AQ916" s="30">
        <f t="shared" ref="AQ916:AQ929" si="3254">AQ917</f>
        <v>0</v>
      </c>
      <c r="AR916" s="30">
        <f t="shared" ref="AR916:AR929" si="3255">AR917</f>
        <v>0</v>
      </c>
      <c r="AS916" s="30">
        <f t="shared" si="3040"/>
        <v>3910.6999999999998</v>
      </c>
      <c r="AT916" s="30">
        <f t="shared" si="3041"/>
        <v>3910.6999999999998</v>
      </c>
      <c r="AU916" s="30">
        <f t="shared" si="3042"/>
        <v>3910.6999999999998</v>
      </c>
      <c r="AV916" s="30">
        <f t="shared" ref="AV916:AV929" si="3256">AV917</f>
        <v>0</v>
      </c>
      <c r="AW916" s="30">
        <f t="shared" ref="AW916:AW929" si="3257">AW917</f>
        <v>0</v>
      </c>
      <c r="AX916" s="30">
        <f t="shared" ref="AX916:AX929" si="3258">AX917</f>
        <v>0</v>
      </c>
      <c r="AY916" s="30">
        <f t="shared" si="3043"/>
        <v>3910.6999999999998</v>
      </c>
      <c r="AZ916" s="30">
        <f t="shared" si="3044"/>
        <v>3910.6999999999998</v>
      </c>
      <c r="BA916" s="30">
        <f t="shared" si="3045"/>
        <v>3910.6999999999998</v>
      </c>
      <c r="BB916" s="30">
        <f t="shared" ref="BB916:BB929" si="3259">BB917</f>
        <v>0</v>
      </c>
      <c r="BC916" s="30">
        <f t="shared" ref="BC916:BC929" si="3260">BC917</f>
        <v>0</v>
      </c>
      <c r="BD916" s="30">
        <f t="shared" ref="BD916:BD929" si="3261">BD917</f>
        <v>0</v>
      </c>
      <c r="BE916" s="30">
        <f t="shared" ref="BE916:BE929" si="3262">BE917</f>
        <v>0</v>
      </c>
      <c r="BF916" s="30">
        <f t="shared" ref="BF916:BF929" si="3263">BF917</f>
        <v>0</v>
      </c>
      <c r="BG916" s="30">
        <f t="shared" ref="BG916:BG929" si="3264">BG917</f>
        <v>0</v>
      </c>
      <c r="BH916" s="30">
        <f t="shared" ref="BH916:BH929" si="3265">BH917</f>
        <v>0</v>
      </c>
      <c r="BI916" s="30">
        <f t="shared" ref="BI916:BI929" si="3266">BI917</f>
        <v>0</v>
      </c>
      <c r="BJ916" s="30">
        <f t="shared" ref="BJ916:BJ929" si="3267">BJ917</f>
        <v>0</v>
      </c>
      <c r="BK916" s="30">
        <f t="shared" ref="BK916:BK929" si="3268">BK917</f>
        <v>0</v>
      </c>
      <c r="BL916" s="30">
        <f t="shared" si="3037"/>
        <v>3910.6999999999998</v>
      </c>
      <c r="BM916" s="30">
        <f t="shared" si="3038"/>
        <v>3910.6999999999998</v>
      </c>
      <c r="BN916" s="30">
        <f t="shared" si="3039"/>
        <v>3910.6999999999998</v>
      </c>
      <c r="BO916" s="30">
        <f t="shared" ref="BO916:BO929" si="3269">BO917</f>
        <v>0</v>
      </c>
      <c r="BP916" s="31"/>
      <c r="BQ916" s="1"/>
      <c r="BR916" s="1"/>
      <c r="BS916" s="1"/>
      <c r="BT916" s="1"/>
      <c r="BU916" s="1"/>
      <c r="BV916" s="1"/>
      <c r="BW916" s="1"/>
      <c r="BX916" s="1"/>
      <c r="BY916" s="1"/>
    </row>
    <row r="917">
      <c r="A917" s="28" t="s">
        <v>500</v>
      </c>
      <c r="B917" s="28" t="s">
        <v>114</v>
      </c>
      <c r="C917" s="28" t="s">
        <v>251</v>
      </c>
      <c r="D917" s="28" t="s">
        <v>66</v>
      </c>
      <c r="E917" s="35"/>
      <c r="F917" s="29" t="s">
        <v>33</v>
      </c>
      <c r="G917" s="30">
        <f t="shared" si="3227"/>
        <v>3910.6999999999998</v>
      </c>
      <c r="H917" s="30">
        <f t="shared" si="3228"/>
        <v>3910.6999999999998</v>
      </c>
      <c r="I917" s="30">
        <f t="shared" si="3229"/>
        <v>3910.6999999999998</v>
      </c>
      <c r="J917" s="30">
        <f t="shared" si="3230"/>
        <v>0</v>
      </c>
      <c r="K917" s="30">
        <f t="shared" si="3231"/>
        <v>0</v>
      </c>
      <c r="L917" s="30">
        <f t="shared" si="3232"/>
        <v>0</v>
      </c>
      <c r="M917" s="30">
        <f t="shared" si="3138"/>
        <v>3910.6999999999998</v>
      </c>
      <c r="N917" s="30">
        <f t="shared" si="3139"/>
        <v>3910.6999999999998</v>
      </c>
      <c r="O917" s="30">
        <f t="shared" si="3140"/>
        <v>3910.6999999999998</v>
      </c>
      <c r="P917" s="30">
        <f t="shared" si="3233"/>
        <v>0</v>
      </c>
      <c r="Q917" s="30">
        <f t="shared" si="3234"/>
        <v>0</v>
      </c>
      <c r="R917" s="30">
        <f t="shared" si="3235"/>
        <v>0</v>
      </c>
      <c r="S917" s="30">
        <f t="shared" si="3236"/>
        <v>0</v>
      </c>
      <c r="T917" s="30">
        <f t="shared" si="3237"/>
        <v>0</v>
      </c>
      <c r="U917" s="30">
        <f t="shared" si="3238"/>
        <v>0</v>
      </c>
      <c r="V917" s="30">
        <f t="shared" si="3239"/>
        <v>0</v>
      </c>
      <c r="W917" s="30">
        <f t="shared" si="3240"/>
        <v>0</v>
      </c>
      <c r="X917" s="30">
        <f t="shared" si="3241"/>
        <v>0</v>
      </c>
      <c r="Y917" s="30">
        <f t="shared" si="3242"/>
        <v>0</v>
      </c>
      <c r="Z917" s="30">
        <f t="shared" si="3243"/>
        <v>0</v>
      </c>
      <c r="AA917" s="30">
        <f t="shared" si="3244"/>
        <v>0</v>
      </c>
      <c r="AB917" s="30">
        <f t="shared" si="3245"/>
        <v>0</v>
      </c>
      <c r="AC917" s="30">
        <f t="shared" si="3089"/>
        <v>3910.6999999999998</v>
      </c>
      <c r="AD917" s="30">
        <f t="shared" si="3090"/>
        <v>3910.6999999999998</v>
      </c>
      <c r="AE917" s="30">
        <f t="shared" si="3091"/>
        <v>3910.6999999999998</v>
      </c>
      <c r="AF917" s="30">
        <f t="shared" si="3246"/>
        <v>0</v>
      </c>
      <c r="AG917" s="30">
        <f t="shared" si="3092"/>
        <v>3910.6999999999998</v>
      </c>
      <c r="AH917" s="30">
        <f t="shared" si="3093"/>
        <v>3910.6999999999998</v>
      </c>
      <c r="AI917" s="30">
        <f t="shared" si="3094"/>
        <v>3910.6999999999998</v>
      </c>
      <c r="AJ917" s="30">
        <f t="shared" si="3247"/>
        <v>0</v>
      </c>
      <c r="AK917" s="30">
        <f t="shared" si="3248"/>
        <v>0</v>
      </c>
      <c r="AL917" s="30">
        <f t="shared" si="3249"/>
        <v>0</v>
      </c>
      <c r="AM917" s="30">
        <f t="shared" si="3250"/>
        <v>0</v>
      </c>
      <c r="AN917" s="30">
        <f t="shared" si="3251"/>
        <v>0</v>
      </c>
      <c r="AO917" s="30">
        <f t="shared" si="3252"/>
        <v>0</v>
      </c>
      <c r="AP917" s="30">
        <f t="shared" si="3253"/>
        <v>0</v>
      </c>
      <c r="AQ917" s="30">
        <f t="shared" si="3254"/>
        <v>0</v>
      </c>
      <c r="AR917" s="30">
        <f t="shared" si="3255"/>
        <v>0</v>
      </c>
      <c r="AS917" s="30">
        <f t="shared" si="3040"/>
        <v>3910.6999999999998</v>
      </c>
      <c r="AT917" s="30">
        <f t="shared" si="3041"/>
        <v>3910.6999999999998</v>
      </c>
      <c r="AU917" s="30">
        <f t="shared" si="3042"/>
        <v>3910.6999999999998</v>
      </c>
      <c r="AV917" s="30">
        <f t="shared" si="3256"/>
        <v>0</v>
      </c>
      <c r="AW917" s="30">
        <f t="shared" si="3257"/>
        <v>0</v>
      </c>
      <c r="AX917" s="30">
        <f t="shared" si="3258"/>
        <v>0</v>
      </c>
      <c r="AY917" s="30">
        <f t="shared" si="3043"/>
        <v>3910.6999999999998</v>
      </c>
      <c r="AZ917" s="30">
        <f t="shared" si="3044"/>
        <v>3910.6999999999998</v>
      </c>
      <c r="BA917" s="30">
        <f t="shared" si="3045"/>
        <v>3910.6999999999998</v>
      </c>
      <c r="BB917" s="30">
        <f t="shared" si="3259"/>
        <v>0</v>
      </c>
      <c r="BC917" s="30">
        <f t="shared" si="3260"/>
        <v>0</v>
      </c>
      <c r="BD917" s="30">
        <f t="shared" si="3261"/>
        <v>0</v>
      </c>
      <c r="BE917" s="30">
        <f t="shared" si="3262"/>
        <v>0</v>
      </c>
      <c r="BF917" s="30">
        <f t="shared" si="3263"/>
        <v>0</v>
      </c>
      <c r="BG917" s="30">
        <f t="shared" si="3264"/>
        <v>0</v>
      </c>
      <c r="BH917" s="30">
        <f t="shared" si="3265"/>
        <v>0</v>
      </c>
      <c r="BI917" s="30">
        <f t="shared" si="3266"/>
        <v>0</v>
      </c>
      <c r="BJ917" s="30">
        <f t="shared" si="3267"/>
        <v>0</v>
      </c>
      <c r="BK917" s="30">
        <f t="shared" si="3268"/>
        <v>0</v>
      </c>
      <c r="BL917" s="30">
        <f t="shared" si="3037"/>
        <v>3910.6999999999998</v>
      </c>
      <c r="BM917" s="30">
        <f t="shared" si="3038"/>
        <v>3910.6999999999998</v>
      </c>
      <c r="BN917" s="30">
        <f t="shared" si="3039"/>
        <v>3910.6999999999998</v>
      </c>
      <c r="BO917" s="30">
        <f t="shared" si="3269"/>
        <v>0</v>
      </c>
      <c r="BP917" s="31"/>
      <c r="BQ917" s="1"/>
      <c r="BR917" s="1"/>
      <c r="BS917" s="1"/>
      <c r="BT917" s="1"/>
      <c r="BU917" s="1"/>
      <c r="BV917" s="1"/>
      <c r="BW917" s="1"/>
      <c r="BX917" s="1"/>
      <c r="BY917" s="1"/>
    </row>
    <row r="918" ht="31.5">
      <c r="A918" s="28" t="s">
        <v>500</v>
      </c>
      <c r="B918" s="28" t="s">
        <v>114</v>
      </c>
      <c r="C918" s="28" t="s">
        <v>251</v>
      </c>
      <c r="D918" s="28" t="s">
        <v>461</v>
      </c>
      <c r="E918" s="35"/>
      <c r="F918" s="29" t="s">
        <v>462</v>
      </c>
      <c r="G918" s="30">
        <f t="shared" si="3227"/>
        <v>3910.6999999999998</v>
      </c>
      <c r="H918" s="30">
        <f t="shared" si="3228"/>
        <v>3910.6999999999998</v>
      </c>
      <c r="I918" s="30">
        <f t="shared" si="3229"/>
        <v>3910.6999999999998</v>
      </c>
      <c r="J918" s="30">
        <f t="shared" si="3230"/>
        <v>0</v>
      </c>
      <c r="K918" s="30">
        <f t="shared" si="3231"/>
        <v>0</v>
      </c>
      <c r="L918" s="30">
        <f t="shared" si="3232"/>
        <v>0</v>
      </c>
      <c r="M918" s="30">
        <f t="shared" si="3138"/>
        <v>3910.6999999999998</v>
      </c>
      <c r="N918" s="30">
        <f t="shared" si="3139"/>
        <v>3910.6999999999998</v>
      </c>
      <c r="O918" s="30">
        <f t="shared" si="3140"/>
        <v>3910.6999999999998</v>
      </c>
      <c r="P918" s="30">
        <f t="shared" si="3233"/>
        <v>0</v>
      </c>
      <c r="Q918" s="30">
        <f t="shared" si="3234"/>
        <v>0</v>
      </c>
      <c r="R918" s="30">
        <f t="shared" si="3235"/>
        <v>0</v>
      </c>
      <c r="S918" s="30">
        <f t="shared" si="3236"/>
        <v>0</v>
      </c>
      <c r="T918" s="30">
        <f t="shared" si="3237"/>
        <v>0</v>
      </c>
      <c r="U918" s="30">
        <f t="shared" si="3238"/>
        <v>0</v>
      </c>
      <c r="V918" s="30">
        <f t="shared" si="3239"/>
        <v>0</v>
      </c>
      <c r="W918" s="30">
        <f t="shared" si="3240"/>
        <v>0</v>
      </c>
      <c r="X918" s="30">
        <f t="shared" si="3241"/>
        <v>0</v>
      </c>
      <c r="Y918" s="30">
        <f t="shared" si="3242"/>
        <v>0</v>
      </c>
      <c r="Z918" s="30">
        <f t="shared" si="3243"/>
        <v>0</v>
      </c>
      <c r="AA918" s="30">
        <f t="shared" si="3244"/>
        <v>0</v>
      </c>
      <c r="AB918" s="30">
        <f t="shared" si="3245"/>
        <v>0</v>
      </c>
      <c r="AC918" s="30">
        <f t="shared" si="3089"/>
        <v>3910.6999999999998</v>
      </c>
      <c r="AD918" s="30">
        <f t="shared" si="3090"/>
        <v>3910.6999999999998</v>
      </c>
      <c r="AE918" s="30">
        <f t="shared" si="3091"/>
        <v>3910.6999999999998</v>
      </c>
      <c r="AF918" s="30">
        <f t="shared" si="3246"/>
        <v>0</v>
      </c>
      <c r="AG918" s="30">
        <f t="shared" si="3092"/>
        <v>3910.6999999999998</v>
      </c>
      <c r="AH918" s="30">
        <f t="shared" si="3093"/>
        <v>3910.6999999999998</v>
      </c>
      <c r="AI918" s="30">
        <f t="shared" si="3094"/>
        <v>3910.6999999999998</v>
      </c>
      <c r="AJ918" s="30">
        <f t="shared" si="3247"/>
        <v>0</v>
      </c>
      <c r="AK918" s="30">
        <f t="shared" si="3248"/>
        <v>0</v>
      </c>
      <c r="AL918" s="30">
        <f t="shared" si="3249"/>
        <v>0</v>
      </c>
      <c r="AM918" s="30">
        <f t="shared" si="3250"/>
        <v>0</v>
      </c>
      <c r="AN918" s="30">
        <f t="shared" si="3251"/>
        <v>0</v>
      </c>
      <c r="AO918" s="30">
        <f t="shared" si="3252"/>
        <v>0</v>
      </c>
      <c r="AP918" s="30">
        <f t="shared" si="3253"/>
        <v>0</v>
      </c>
      <c r="AQ918" s="30">
        <f t="shared" si="3254"/>
        <v>0</v>
      </c>
      <c r="AR918" s="30">
        <f t="shared" si="3255"/>
        <v>0</v>
      </c>
      <c r="AS918" s="30">
        <f t="shared" si="3040"/>
        <v>3910.6999999999998</v>
      </c>
      <c r="AT918" s="30">
        <f t="shared" si="3041"/>
        <v>3910.6999999999998</v>
      </c>
      <c r="AU918" s="30">
        <f t="shared" si="3042"/>
        <v>3910.6999999999998</v>
      </c>
      <c r="AV918" s="30">
        <f t="shared" si="3256"/>
        <v>0</v>
      </c>
      <c r="AW918" s="30">
        <f t="shared" si="3257"/>
        <v>0</v>
      </c>
      <c r="AX918" s="30">
        <f t="shared" si="3258"/>
        <v>0</v>
      </c>
      <c r="AY918" s="30">
        <f t="shared" si="3043"/>
        <v>3910.6999999999998</v>
      </c>
      <c r="AZ918" s="30">
        <f t="shared" si="3044"/>
        <v>3910.6999999999998</v>
      </c>
      <c r="BA918" s="30">
        <f t="shared" si="3045"/>
        <v>3910.6999999999998</v>
      </c>
      <c r="BB918" s="30">
        <f t="shared" si="3259"/>
        <v>0</v>
      </c>
      <c r="BC918" s="30">
        <f t="shared" si="3260"/>
        <v>0</v>
      </c>
      <c r="BD918" s="30">
        <f t="shared" si="3261"/>
        <v>0</v>
      </c>
      <c r="BE918" s="30">
        <f t="shared" si="3262"/>
        <v>0</v>
      </c>
      <c r="BF918" s="30">
        <f t="shared" si="3263"/>
        <v>0</v>
      </c>
      <c r="BG918" s="30">
        <f t="shared" si="3264"/>
        <v>0</v>
      </c>
      <c r="BH918" s="30">
        <f t="shared" si="3265"/>
        <v>0</v>
      </c>
      <c r="BI918" s="30">
        <f t="shared" si="3266"/>
        <v>0</v>
      </c>
      <c r="BJ918" s="30">
        <f t="shared" si="3267"/>
        <v>0</v>
      </c>
      <c r="BK918" s="30">
        <f t="shared" si="3268"/>
        <v>0</v>
      </c>
      <c r="BL918" s="30">
        <f t="shared" si="3037"/>
        <v>3910.6999999999998</v>
      </c>
      <c r="BM918" s="30">
        <f t="shared" si="3038"/>
        <v>3910.6999999999998</v>
      </c>
      <c r="BN918" s="30">
        <f t="shared" si="3039"/>
        <v>3910.6999999999998</v>
      </c>
      <c r="BO918" s="30">
        <f t="shared" si="3269"/>
        <v>0</v>
      </c>
      <c r="BP918" s="31"/>
      <c r="BQ918" s="1"/>
      <c r="BR918" s="1"/>
      <c r="BS918" s="1"/>
      <c r="BT918" s="1"/>
      <c r="BU918" s="1"/>
      <c r="BV918" s="1"/>
      <c r="BW918" s="1"/>
      <c r="BX918" s="1"/>
      <c r="BY918" s="1"/>
    </row>
    <row r="919" ht="31.5">
      <c r="A919" s="28" t="s">
        <v>500</v>
      </c>
      <c r="B919" s="28" t="s">
        <v>114</v>
      </c>
      <c r="C919" s="28" t="s">
        <v>251</v>
      </c>
      <c r="D919" s="28" t="s">
        <v>463</v>
      </c>
      <c r="E919" s="35"/>
      <c r="F919" s="29" t="s">
        <v>464</v>
      </c>
      <c r="G919" s="30">
        <f t="shared" si="3227"/>
        <v>3910.6999999999998</v>
      </c>
      <c r="H919" s="30">
        <f t="shared" si="3228"/>
        <v>3910.6999999999998</v>
      </c>
      <c r="I919" s="30">
        <f t="shared" si="3229"/>
        <v>3910.6999999999998</v>
      </c>
      <c r="J919" s="30">
        <f t="shared" si="3230"/>
        <v>0</v>
      </c>
      <c r="K919" s="30">
        <f t="shared" si="3231"/>
        <v>0</v>
      </c>
      <c r="L919" s="30">
        <f t="shared" si="3232"/>
        <v>0</v>
      </c>
      <c r="M919" s="30">
        <f t="shared" si="3138"/>
        <v>3910.6999999999998</v>
      </c>
      <c r="N919" s="30">
        <f t="shared" si="3139"/>
        <v>3910.6999999999998</v>
      </c>
      <c r="O919" s="30">
        <f t="shared" si="3140"/>
        <v>3910.6999999999998</v>
      </c>
      <c r="P919" s="30">
        <f t="shared" si="3233"/>
        <v>0</v>
      </c>
      <c r="Q919" s="30">
        <f t="shared" si="3234"/>
        <v>0</v>
      </c>
      <c r="R919" s="30">
        <f t="shared" si="3235"/>
        <v>0</v>
      </c>
      <c r="S919" s="30">
        <f t="shared" si="3236"/>
        <v>0</v>
      </c>
      <c r="T919" s="30">
        <f t="shared" si="3237"/>
        <v>0</v>
      </c>
      <c r="U919" s="30">
        <f t="shared" si="3238"/>
        <v>0</v>
      </c>
      <c r="V919" s="30">
        <f t="shared" si="3239"/>
        <v>0</v>
      </c>
      <c r="W919" s="30">
        <f t="shared" si="3240"/>
        <v>0</v>
      </c>
      <c r="X919" s="30">
        <f t="shared" si="3241"/>
        <v>0</v>
      </c>
      <c r="Y919" s="30">
        <f t="shared" si="3242"/>
        <v>0</v>
      </c>
      <c r="Z919" s="30">
        <f t="shared" si="3243"/>
        <v>0</v>
      </c>
      <c r="AA919" s="30">
        <f t="shared" si="3244"/>
        <v>0</v>
      </c>
      <c r="AB919" s="30">
        <f t="shared" si="3245"/>
        <v>0</v>
      </c>
      <c r="AC919" s="30">
        <f t="shared" si="3089"/>
        <v>3910.6999999999998</v>
      </c>
      <c r="AD919" s="30">
        <f t="shared" si="3090"/>
        <v>3910.6999999999998</v>
      </c>
      <c r="AE919" s="30">
        <f t="shared" si="3091"/>
        <v>3910.6999999999998</v>
      </c>
      <c r="AF919" s="30">
        <f t="shared" si="3246"/>
        <v>0</v>
      </c>
      <c r="AG919" s="30">
        <f t="shared" si="3092"/>
        <v>3910.6999999999998</v>
      </c>
      <c r="AH919" s="30">
        <f t="shared" si="3093"/>
        <v>3910.6999999999998</v>
      </c>
      <c r="AI919" s="30">
        <f t="shared" si="3094"/>
        <v>3910.6999999999998</v>
      </c>
      <c r="AJ919" s="30">
        <f t="shared" si="3247"/>
        <v>0</v>
      </c>
      <c r="AK919" s="30">
        <f t="shared" si="3248"/>
        <v>0</v>
      </c>
      <c r="AL919" s="30">
        <f t="shared" si="3249"/>
        <v>0</v>
      </c>
      <c r="AM919" s="30">
        <f t="shared" si="3250"/>
        <v>0</v>
      </c>
      <c r="AN919" s="30">
        <f t="shared" si="3251"/>
        <v>0</v>
      </c>
      <c r="AO919" s="30">
        <f t="shared" si="3252"/>
        <v>0</v>
      </c>
      <c r="AP919" s="30">
        <f t="shared" si="3253"/>
        <v>0</v>
      </c>
      <c r="AQ919" s="30">
        <f t="shared" si="3254"/>
        <v>0</v>
      </c>
      <c r="AR919" s="30">
        <f t="shared" si="3255"/>
        <v>0</v>
      </c>
      <c r="AS919" s="30">
        <f t="shared" si="3040"/>
        <v>3910.6999999999998</v>
      </c>
      <c r="AT919" s="30">
        <f t="shared" si="3041"/>
        <v>3910.6999999999998</v>
      </c>
      <c r="AU919" s="30">
        <f t="shared" si="3042"/>
        <v>3910.6999999999998</v>
      </c>
      <c r="AV919" s="30">
        <f t="shared" si="3256"/>
        <v>0</v>
      </c>
      <c r="AW919" s="30">
        <f t="shared" si="3257"/>
        <v>0</v>
      </c>
      <c r="AX919" s="30">
        <f t="shared" si="3258"/>
        <v>0</v>
      </c>
      <c r="AY919" s="30">
        <f t="shared" si="3043"/>
        <v>3910.6999999999998</v>
      </c>
      <c r="AZ919" s="30">
        <f t="shared" si="3044"/>
        <v>3910.6999999999998</v>
      </c>
      <c r="BA919" s="30">
        <f t="shared" si="3045"/>
        <v>3910.6999999999998</v>
      </c>
      <c r="BB919" s="30">
        <f t="shared" si="3259"/>
        <v>0</v>
      </c>
      <c r="BC919" s="30">
        <f t="shared" si="3260"/>
        <v>0</v>
      </c>
      <c r="BD919" s="30">
        <f t="shared" si="3261"/>
        <v>0</v>
      </c>
      <c r="BE919" s="30">
        <f t="shared" si="3262"/>
        <v>0</v>
      </c>
      <c r="BF919" s="30">
        <f t="shared" si="3263"/>
        <v>0</v>
      </c>
      <c r="BG919" s="30">
        <f t="shared" si="3264"/>
        <v>0</v>
      </c>
      <c r="BH919" s="30">
        <f t="shared" si="3265"/>
        <v>0</v>
      </c>
      <c r="BI919" s="30">
        <f t="shared" si="3266"/>
        <v>0</v>
      </c>
      <c r="BJ919" s="30">
        <f t="shared" si="3267"/>
        <v>0</v>
      </c>
      <c r="BK919" s="30">
        <f t="shared" si="3268"/>
        <v>0</v>
      </c>
      <c r="BL919" s="30">
        <f t="shared" si="3037"/>
        <v>3910.6999999999998</v>
      </c>
      <c r="BM919" s="30">
        <f t="shared" si="3038"/>
        <v>3910.6999999999998</v>
      </c>
      <c r="BN919" s="30">
        <f t="shared" si="3039"/>
        <v>3910.6999999999998</v>
      </c>
      <c r="BO919" s="30">
        <f t="shared" si="3269"/>
        <v>0</v>
      </c>
      <c r="BP919" s="31"/>
      <c r="BQ919" s="1"/>
      <c r="BR919" s="1"/>
      <c r="BS919" s="1"/>
      <c r="BT919" s="1"/>
      <c r="BU919" s="1"/>
      <c r="BV919" s="1"/>
      <c r="BW919" s="1"/>
      <c r="BX919" s="1"/>
      <c r="BY919" s="1"/>
    </row>
    <row r="920" ht="31.5">
      <c r="A920" s="28" t="s">
        <v>500</v>
      </c>
      <c r="B920" s="28" t="s">
        <v>114</v>
      </c>
      <c r="C920" s="28" t="s">
        <v>251</v>
      </c>
      <c r="D920" s="28" t="s">
        <v>463</v>
      </c>
      <c r="E920" s="28" t="s">
        <v>38</v>
      </c>
      <c r="F920" s="29" t="s">
        <v>39</v>
      </c>
      <c r="G920" s="30">
        <v>3910.6999999999998</v>
      </c>
      <c r="H920" s="30">
        <v>3910.6999999999998</v>
      </c>
      <c r="I920" s="30">
        <v>3910.6999999999998</v>
      </c>
      <c r="J920" s="30"/>
      <c r="K920" s="30"/>
      <c r="L920" s="30"/>
      <c r="M920" s="30">
        <f t="shared" si="3138"/>
        <v>3910.6999999999998</v>
      </c>
      <c r="N920" s="30">
        <f t="shared" si="3139"/>
        <v>3910.6999999999998</v>
      </c>
      <c r="O920" s="30">
        <f t="shared" si="3140"/>
        <v>3910.6999999999998</v>
      </c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>
        <f t="shared" si="3089"/>
        <v>3910.6999999999998</v>
      </c>
      <c r="AD920" s="30">
        <f t="shared" si="3090"/>
        <v>3910.6999999999998</v>
      </c>
      <c r="AE920" s="30">
        <f t="shared" si="3091"/>
        <v>3910.6999999999998</v>
      </c>
      <c r="AF920" s="30"/>
      <c r="AG920" s="30">
        <f t="shared" si="3092"/>
        <v>3910.6999999999998</v>
      </c>
      <c r="AH920" s="30">
        <f t="shared" si="3093"/>
        <v>3910.6999999999998</v>
      </c>
      <c r="AI920" s="30">
        <f t="shared" si="3094"/>
        <v>3910.6999999999998</v>
      </c>
      <c r="AJ920" s="30"/>
      <c r="AK920" s="30"/>
      <c r="AL920" s="30"/>
      <c r="AM920" s="30"/>
      <c r="AN920" s="30"/>
      <c r="AO920" s="30"/>
      <c r="AP920" s="30"/>
      <c r="AQ920" s="30"/>
      <c r="AR920" s="30"/>
      <c r="AS920" s="30">
        <f t="shared" si="3040"/>
        <v>3910.6999999999998</v>
      </c>
      <c r="AT920" s="30">
        <f t="shared" si="3041"/>
        <v>3910.6999999999998</v>
      </c>
      <c r="AU920" s="30">
        <f t="shared" si="3042"/>
        <v>3910.6999999999998</v>
      </c>
      <c r="AV920" s="30"/>
      <c r="AW920" s="30"/>
      <c r="AX920" s="30"/>
      <c r="AY920" s="30">
        <f t="shared" si="3043"/>
        <v>3910.6999999999998</v>
      </c>
      <c r="AZ920" s="30">
        <f t="shared" si="3044"/>
        <v>3910.6999999999998</v>
      </c>
      <c r="BA920" s="30">
        <f t="shared" si="3045"/>
        <v>3910.6999999999998</v>
      </c>
      <c r="BB920" s="30"/>
      <c r="BC920" s="30"/>
      <c r="BD920" s="30"/>
      <c r="BE920" s="30"/>
      <c r="BF920" s="30"/>
      <c r="BG920" s="30"/>
      <c r="BH920" s="30"/>
      <c r="BI920" s="30"/>
      <c r="BJ920" s="30"/>
      <c r="BK920" s="30"/>
      <c r="BL920" s="30">
        <f t="shared" si="3037"/>
        <v>3910.6999999999998</v>
      </c>
      <c r="BM920" s="30">
        <f t="shared" si="3038"/>
        <v>3910.6999999999998</v>
      </c>
      <c r="BN920" s="30">
        <f t="shared" si="3039"/>
        <v>3910.6999999999998</v>
      </c>
      <c r="BO920" s="30"/>
      <c r="BP920" s="31"/>
      <c r="BQ920" s="1"/>
      <c r="BR920" s="1"/>
      <c r="BS920" s="1"/>
      <c r="BT920" s="1"/>
      <c r="BU920" s="1"/>
      <c r="BV920" s="1"/>
      <c r="BW920" s="1"/>
      <c r="BX920" s="1"/>
      <c r="BY920" s="1"/>
    </row>
    <row r="921" ht="31.5">
      <c r="A921" s="28" t="s">
        <v>500</v>
      </c>
      <c r="B921" s="28" t="s">
        <v>114</v>
      </c>
      <c r="C921" s="28" t="s">
        <v>251</v>
      </c>
      <c r="D921" s="28" t="s">
        <v>465</v>
      </c>
      <c r="E921" s="35"/>
      <c r="F921" s="29" t="s">
        <v>466</v>
      </c>
      <c r="G921" s="30">
        <f t="shared" si="3227"/>
        <v>16366.5</v>
      </c>
      <c r="H921" s="30">
        <f t="shared" si="3228"/>
        <v>16366.5</v>
      </c>
      <c r="I921" s="30">
        <f t="shared" si="3229"/>
        <v>16366.5</v>
      </c>
      <c r="J921" s="30">
        <f t="shared" si="3230"/>
        <v>1687.3</v>
      </c>
      <c r="K921" s="30">
        <f t="shared" si="3231"/>
        <v>1687.3</v>
      </c>
      <c r="L921" s="30">
        <f t="shared" si="3232"/>
        <v>1687.3</v>
      </c>
      <c r="M921" s="30">
        <f t="shared" si="3138"/>
        <v>18053.799999999999</v>
      </c>
      <c r="N921" s="30">
        <f t="shared" si="3139"/>
        <v>18053.799999999999</v>
      </c>
      <c r="O921" s="30">
        <f t="shared" si="3140"/>
        <v>18053.799999999999</v>
      </c>
      <c r="P921" s="30">
        <f t="shared" si="3233"/>
        <v>0</v>
      </c>
      <c r="Q921" s="30">
        <f t="shared" si="3234"/>
        <v>0</v>
      </c>
      <c r="R921" s="30">
        <f t="shared" si="3235"/>
        <v>0</v>
      </c>
      <c r="S921" s="30">
        <f t="shared" si="3236"/>
        <v>0</v>
      </c>
      <c r="T921" s="30">
        <f t="shared" si="3237"/>
        <v>0</v>
      </c>
      <c r="U921" s="30">
        <f t="shared" si="3238"/>
        <v>0</v>
      </c>
      <c r="V921" s="30">
        <f t="shared" si="3239"/>
        <v>0</v>
      </c>
      <c r="W921" s="30">
        <f t="shared" si="3240"/>
        <v>0</v>
      </c>
      <c r="X921" s="30">
        <f t="shared" si="3241"/>
        <v>0</v>
      </c>
      <c r="Y921" s="30">
        <f t="shared" si="3242"/>
        <v>0</v>
      </c>
      <c r="Z921" s="30">
        <f t="shared" si="3243"/>
        <v>0</v>
      </c>
      <c r="AA921" s="30">
        <f t="shared" si="3244"/>
        <v>0</v>
      </c>
      <c r="AB921" s="30">
        <f t="shared" si="3245"/>
        <v>0</v>
      </c>
      <c r="AC921" s="30">
        <f t="shared" si="3089"/>
        <v>18053.799999999999</v>
      </c>
      <c r="AD921" s="30">
        <f t="shared" si="3090"/>
        <v>18053.799999999999</v>
      </c>
      <c r="AE921" s="30">
        <f t="shared" si="3091"/>
        <v>18053.799999999999</v>
      </c>
      <c r="AF921" s="30">
        <f t="shared" si="3246"/>
        <v>0</v>
      </c>
      <c r="AG921" s="30">
        <f t="shared" si="3092"/>
        <v>18053.799999999999</v>
      </c>
      <c r="AH921" s="30">
        <f t="shared" si="3093"/>
        <v>18053.799999999999</v>
      </c>
      <c r="AI921" s="30">
        <f t="shared" si="3094"/>
        <v>18053.799999999999</v>
      </c>
      <c r="AJ921" s="30">
        <f t="shared" si="3247"/>
        <v>0</v>
      </c>
      <c r="AK921" s="30">
        <f t="shared" si="3248"/>
        <v>0</v>
      </c>
      <c r="AL921" s="30">
        <f t="shared" si="3249"/>
        <v>0</v>
      </c>
      <c r="AM921" s="30">
        <f t="shared" si="3250"/>
        <v>0</v>
      </c>
      <c r="AN921" s="30">
        <f t="shared" si="3251"/>
        <v>0</v>
      </c>
      <c r="AO921" s="30">
        <f t="shared" si="3252"/>
        <v>0</v>
      </c>
      <c r="AP921" s="30">
        <f t="shared" si="3253"/>
        <v>0</v>
      </c>
      <c r="AQ921" s="30">
        <f t="shared" si="3254"/>
        <v>0</v>
      </c>
      <c r="AR921" s="30">
        <f t="shared" si="3255"/>
        <v>0</v>
      </c>
      <c r="AS921" s="30">
        <f t="shared" si="3040"/>
        <v>18053.799999999999</v>
      </c>
      <c r="AT921" s="30">
        <f t="shared" si="3041"/>
        <v>18053.799999999999</v>
      </c>
      <c r="AU921" s="30">
        <f t="shared" si="3042"/>
        <v>18053.799999999999</v>
      </c>
      <c r="AV921" s="30">
        <f t="shared" si="3256"/>
        <v>0</v>
      </c>
      <c r="AW921" s="30">
        <f t="shared" si="3257"/>
        <v>0</v>
      </c>
      <c r="AX921" s="30">
        <f t="shared" si="3258"/>
        <v>0</v>
      </c>
      <c r="AY921" s="30">
        <f t="shared" si="3043"/>
        <v>18053.799999999999</v>
      </c>
      <c r="AZ921" s="30">
        <f t="shared" si="3044"/>
        <v>18053.799999999999</v>
      </c>
      <c r="BA921" s="30">
        <f t="shared" si="3045"/>
        <v>18053.799999999999</v>
      </c>
      <c r="BB921" s="30">
        <f t="shared" si="3259"/>
        <v>0</v>
      </c>
      <c r="BC921" s="30">
        <f t="shared" si="3260"/>
        <v>0</v>
      </c>
      <c r="BD921" s="30">
        <f t="shared" si="3261"/>
        <v>0</v>
      </c>
      <c r="BE921" s="30">
        <f t="shared" si="3262"/>
        <v>0</v>
      </c>
      <c r="BF921" s="30">
        <f t="shared" si="3263"/>
        <v>0</v>
      </c>
      <c r="BG921" s="30">
        <f t="shared" si="3264"/>
        <v>0</v>
      </c>
      <c r="BH921" s="30">
        <f t="shared" si="3265"/>
        <v>0</v>
      </c>
      <c r="BI921" s="30">
        <f t="shared" si="3266"/>
        <v>0</v>
      </c>
      <c r="BJ921" s="30">
        <f t="shared" si="3267"/>
        <v>0</v>
      </c>
      <c r="BK921" s="30">
        <f t="shared" si="3268"/>
        <v>0</v>
      </c>
      <c r="BL921" s="30">
        <f t="shared" si="3037"/>
        <v>18053.799999999999</v>
      </c>
      <c r="BM921" s="30">
        <f t="shared" si="3038"/>
        <v>18053.799999999999</v>
      </c>
      <c r="BN921" s="30">
        <f t="shared" si="3039"/>
        <v>18053.799999999999</v>
      </c>
      <c r="BO921" s="30">
        <f t="shared" si="3269"/>
        <v>0</v>
      </c>
      <c r="BP921" s="31"/>
      <c r="BQ921" s="1"/>
      <c r="BR921" s="1"/>
      <c r="BS921" s="1"/>
      <c r="BT921" s="1"/>
      <c r="BU921" s="1"/>
      <c r="BV921" s="1"/>
      <c r="BW921" s="1"/>
      <c r="BX921" s="1"/>
      <c r="BY921" s="1"/>
    </row>
    <row r="922">
      <c r="A922" s="28" t="s">
        <v>500</v>
      </c>
      <c r="B922" s="28" t="s">
        <v>114</v>
      </c>
      <c r="C922" s="28" t="s">
        <v>251</v>
      </c>
      <c r="D922" s="28" t="s">
        <v>467</v>
      </c>
      <c r="E922" s="35"/>
      <c r="F922" s="29" t="s">
        <v>440</v>
      </c>
      <c r="G922" s="30">
        <f t="shared" si="3227"/>
        <v>16366.5</v>
      </c>
      <c r="H922" s="30">
        <f t="shared" si="3228"/>
        <v>16366.5</v>
      </c>
      <c r="I922" s="30">
        <f t="shared" si="3229"/>
        <v>16366.5</v>
      </c>
      <c r="J922" s="30">
        <f t="shared" si="3230"/>
        <v>1687.3</v>
      </c>
      <c r="K922" s="30">
        <f t="shared" si="3231"/>
        <v>1687.3</v>
      </c>
      <c r="L922" s="30">
        <f t="shared" si="3232"/>
        <v>1687.3</v>
      </c>
      <c r="M922" s="30">
        <f t="shared" si="3138"/>
        <v>18053.799999999999</v>
      </c>
      <c r="N922" s="30">
        <f t="shared" si="3139"/>
        <v>18053.799999999999</v>
      </c>
      <c r="O922" s="30">
        <f t="shared" si="3140"/>
        <v>18053.799999999999</v>
      </c>
      <c r="P922" s="30">
        <f t="shared" si="3233"/>
        <v>0</v>
      </c>
      <c r="Q922" s="30">
        <f t="shared" si="3234"/>
        <v>0</v>
      </c>
      <c r="R922" s="30">
        <f t="shared" si="3235"/>
        <v>0</v>
      </c>
      <c r="S922" s="30">
        <f t="shared" si="3236"/>
        <v>0</v>
      </c>
      <c r="T922" s="30">
        <f t="shared" si="3237"/>
        <v>0</v>
      </c>
      <c r="U922" s="30">
        <f t="shared" si="3238"/>
        <v>0</v>
      </c>
      <c r="V922" s="30">
        <f t="shared" si="3239"/>
        <v>0</v>
      </c>
      <c r="W922" s="30">
        <f t="shared" si="3240"/>
        <v>0</v>
      </c>
      <c r="X922" s="30">
        <f t="shared" si="3241"/>
        <v>0</v>
      </c>
      <c r="Y922" s="30">
        <f t="shared" si="3242"/>
        <v>0</v>
      </c>
      <c r="Z922" s="30">
        <f t="shared" si="3243"/>
        <v>0</v>
      </c>
      <c r="AA922" s="30">
        <f t="shared" si="3244"/>
        <v>0</v>
      </c>
      <c r="AB922" s="30">
        <f t="shared" si="3245"/>
        <v>0</v>
      </c>
      <c r="AC922" s="30">
        <f t="shared" si="3089"/>
        <v>18053.799999999999</v>
      </c>
      <c r="AD922" s="30">
        <f t="shared" si="3090"/>
        <v>18053.799999999999</v>
      </c>
      <c r="AE922" s="30">
        <f t="shared" si="3091"/>
        <v>18053.799999999999</v>
      </c>
      <c r="AF922" s="30">
        <f t="shared" si="3246"/>
        <v>0</v>
      </c>
      <c r="AG922" s="30">
        <f t="shared" si="3092"/>
        <v>18053.799999999999</v>
      </c>
      <c r="AH922" s="30">
        <f t="shared" si="3093"/>
        <v>18053.799999999999</v>
      </c>
      <c r="AI922" s="30">
        <f t="shared" si="3094"/>
        <v>18053.799999999999</v>
      </c>
      <c r="AJ922" s="30">
        <f t="shared" si="3247"/>
        <v>0</v>
      </c>
      <c r="AK922" s="30">
        <f t="shared" si="3248"/>
        <v>0</v>
      </c>
      <c r="AL922" s="30">
        <f t="shared" si="3249"/>
        <v>0</v>
      </c>
      <c r="AM922" s="30">
        <f t="shared" si="3250"/>
        <v>0</v>
      </c>
      <c r="AN922" s="30">
        <f t="shared" si="3251"/>
        <v>0</v>
      </c>
      <c r="AO922" s="30">
        <f t="shared" si="3252"/>
        <v>0</v>
      </c>
      <c r="AP922" s="30">
        <f t="shared" si="3253"/>
        <v>0</v>
      </c>
      <c r="AQ922" s="30">
        <f t="shared" si="3254"/>
        <v>0</v>
      </c>
      <c r="AR922" s="30">
        <f t="shared" si="3255"/>
        <v>0</v>
      </c>
      <c r="AS922" s="30">
        <f t="shared" si="3040"/>
        <v>18053.799999999999</v>
      </c>
      <c r="AT922" s="30">
        <f t="shared" si="3041"/>
        <v>18053.799999999999</v>
      </c>
      <c r="AU922" s="30">
        <f t="shared" si="3042"/>
        <v>18053.799999999999</v>
      </c>
      <c r="AV922" s="30">
        <f t="shared" si="3256"/>
        <v>0</v>
      </c>
      <c r="AW922" s="30">
        <f t="shared" si="3257"/>
        <v>0</v>
      </c>
      <c r="AX922" s="30">
        <f t="shared" si="3258"/>
        <v>0</v>
      </c>
      <c r="AY922" s="30">
        <f t="shared" si="3043"/>
        <v>18053.799999999999</v>
      </c>
      <c r="AZ922" s="30">
        <f t="shared" si="3044"/>
        <v>18053.799999999999</v>
      </c>
      <c r="BA922" s="30">
        <f t="shared" si="3045"/>
        <v>18053.799999999999</v>
      </c>
      <c r="BB922" s="30">
        <f t="shared" si="3259"/>
        <v>0</v>
      </c>
      <c r="BC922" s="30">
        <f t="shared" si="3260"/>
        <v>0</v>
      </c>
      <c r="BD922" s="30">
        <f t="shared" si="3261"/>
        <v>0</v>
      </c>
      <c r="BE922" s="30">
        <f t="shared" si="3262"/>
        <v>0</v>
      </c>
      <c r="BF922" s="30">
        <f t="shared" si="3263"/>
        <v>0</v>
      </c>
      <c r="BG922" s="30">
        <f t="shared" si="3264"/>
        <v>0</v>
      </c>
      <c r="BH922" s="30">
        <f t="shared" si="3265"/>
        <v>0</v>
      </c>
      <c r="BI922" s="30">
        <f t="shared" si="3266"/>
        <v>0</v>
      </c>
      <c r="BJ922" s="30">
        <f t="shared" si="3267"/>
        <v>0</v>
      </c>
      <c r="BK922" s="30">
        <f t="shared" si="3268"/>
        <v>0</v>
      </c>
      <c r="BL922" s="30">
        <f t="shared" si="3037"/>
        <v>18053.799999999999</v>
      </c>
      <c r="BM922" s="30">
        <f t="shared" si="3038"/>
        <v>18053.799999999999</v>
      </c>
      <c r="BN922" s="30">
        <f t="shared" si="3039"/>
        <v>18053.799999999999</v>
      </c>
      <c r="BO922" s="30">
        <f t="shared" si="3269"/>
        <v>0</v>
      </c>
      <c r="BP922" s="31"/>
      <c r="BQ922" s="1"/>
      <c r="BR922" s="1"/>
      <c r="BS922" s="1"/>
      <c r="BT922" s="1"/>
      <c r="BU922" s="1"/>
      <c r="BV922" s="1"/>
      <c r="BW922" s="1"/>
      <c r="BX922" s="1"/>
      <c r="BY922" s="1"/>
    </row>
    <row r="923" ht="31.5">
      <c r="A923" s="28" t="s">
        <v>500</v>
      </c>
      <c r="B923" s="28" t="s">
        <v>114</v>
      </c>
      <c r="C923" s="28" t="s">
        <v>251</v>
      </c>
      <c r="D923" s="28" t="s">
        <v>468</v>
      </c>
      <c r="E923" s="35"/>
      <c r="F923" s="29" t="s">
        <v>469</v>
      </c>
      <c r="G923" s="30">
        <f t="shared" si="3227"/>
        <v>16366.5</v>
      </c>
      <c r="H923" s="30">
        <f t="shared" si="3228"/>
        <v>16366.5</v>
      </c>
      <c r="I923" s="30">
        <f t="shared" si="3229"/>
        <v>16366.5</v>
      </c>
      <c r="J923" s="30">
        <f t="shared" si="3230"/>
        <v>1687.3</v>
      </c>
      <c r="K923" s="30">
        <f t="shared" si="3231"/>
        <v>1687.3</v>
      </c>
      <c r="L923" s="30">
        <f t="shared" si="3232"/>
        <v>1687.3</v>
      </c>
      <c r="M923" s="30">
        <f t="shared" si="3138"/>
        <v>18053.799999999999</v>
      </c>
      <c r="N923" s="30">
        <f t="shared" si="3139"/>
        <v>18053.799999999999</v>
      </c>
      <c r="O923" s="30">
        <f t="shared" si="3140"/>
        <v>18053.799999999999</v>
      </c>
      <c r="P923" s="30">
        <f t="shared" si="3233"/>
        <v>0</v>
      </c>
      <c r="Q923" s="30">
        <f t="shared" si="3234"/>
        <v>0</v>
      </c>
      <c r="R923" s="30">
        <f t="shared" si="3235"/>
        <v>0</v>
      </c>
      <c r="S923" s="30">
        <f t="shared" si="3236"/>
        <v>0</v>
      </c>
      <c r="T923" s="30">
        <f t="shared" si="3237"/>
        <v>0</v>
      </c>
      <c r="U923" s="30">
        <f t="shared" si="3238"/>
        <v>0</v>
      </c>
      <c r="V923" s="30">
        <f t="shared" si="3239"/>
        <v>0</v>
      </c>
      <c r="W923" s="30">
        <f t="shared" si="3240"/>
        <v>0</v>
      </c>
      <c r="X923" s="30">
        <f t="shared" si="3241"/>
        <v>0</v>
      </c>
      <c r="Y923" s="30">
        <f t="shared" si="3242"/>
        <v>0</v>
      </c>
      <c r="Z923" s="30">
        <f t="shared" si="3243"/>
        <v>0</v>
      </c>
      <c r="AA923" s="30">
        <f t="shared" si="3244"/>
        <v>0</v>
      </c>
      <c r="AB923" s="30">
        <f t="shared" si="3245"/>
        <v>0</v>
      </c>
      <c r="AC923" s="30">
        <f t="shared" si="3089"/>
        <v>18053.799999999999</v>
      </c>
      <c r="AD923" s="30">
        <f t="shared" si="3090"/>
        <v>18053.799999999999</v>
      </c>
      <c r="AE923" s="30">
        <f t="shared" si="3091"/>
        <v>18053.799999999999</v>
      </c>
      <c r="AF923" s="30">
        <f t="shared" si="3246"/>
        <v>0</v>
      </c>
      <c r="AG923" s="30">
        <f t="shared" si="3092"/>
        <v>18053.799999999999</v>
      </c>
      <c r="AH923" s="30">
        <f t="shared" si="3093"/>
        <v>18053.799999999999</v>
      </c>
      <c r="AI923" s="30">
        <f t="shared" si="3094"/>
        <v>18053.799999999999</v>
      </c>
      <c r="AJ923" s="30">
        <f t="shared" si="3247"/>
        <v>0</v>
      </c>
      <c r="AK923" s="30">
        <f t="shared" si="3248"/>
        <v>0</v>
      </c>
      <c r="AL923" s="30">
        <f t="shared" si="3249"/>
        <v>0</v>
      </c>
      <c r="AM923" s="30">
        <f t="shared" si="3250"/>
        <v>0</v>
      </c>
      <c r="AN923" s="30">
        <f t="shared" si="3251"/>
        <v>0</v>
      </c>
      <c r="AO923" s="30">
        <f t="shared" si="3252"/>
        <v>0</v>
      </c>
      <c r="AP923" s="30">
        <f t="shared" si="3253"/>
        <v>0</v>
      </c>
      <c r="AQ923" s="30">
        <f t="shared" si="3254"/>
        <v>0</v>
      </c>
      <c r="AR923" s="30">
        <f t="shared" si="3255"/>
        <v>0</v>
      </c>
      <c r="AS923" s="30">
        <f t="shared" si="3040"/>
        <v>18053.799999999999</v>
      </c>
      <c r="AT923" s="30">
        <f t="shared" si="3041"/>
        <v>18053.799999999999</v>
      </c>
      <c r="AU923" s="30">
        <f t="shared" si="3042"/>
        <v>18053.799999999999</v>
      </c>
      <c r="AV923" s="30">
        <f t="shared" si="3256"/>
        <v>0</v>
      </c>
      <c r="AW923" s="30">
        <f t="shared" si="3257"/>
        <v>0</v>
      </c>
      <c r="AX923" s="30">
        <f t="shared" si="3258"/>
        <v>0</v>
      </c>
      <c r="AY923" s="30">
        <f t="shared" si="3043"/>
        <v>18053.799999999999</v>
      </c>
      <c r="AZ923" s="30">
        <f t="shared" si="3044"/>
        <v>18053.799999999999</v>
      </c>
      <c r="BA923" s="30">
        <f t="shared" si="3045"/>
        <v>18053.799999999999</v>
      </c>
      <c r="BB923" s="30">
        <f t="shared" si="3259"/>
        <v>0</v>
      </c>
      <c r="BC923" s="30">
        <f t="shared" si="3260"/>
        <v>0</v>
      </c>
      <c r="BD923" s="30">
        <f t="shared" si="3261"/>
        <v>0</v>
      </c>
      <c r="BE923" s="30">
        <f t="shared" si="3262"/>
        <v>0</v>
      </c>
      <c r="BF923" s="30">
        <f t="shared" si="3263"/>
        <v>0</v>
      </c>
      <c r="BG923" s="30">
        <f t="shared" si="3264"/>
        <v>0</v>
      </c>
      <c r="BH923" s="30">
        <f t="shared" si="3265"/>
        <v>0</v>
      </c>
      <c r="BI923" s="30">
        <f t="shared" si="3266"/>
        <v>0</v>
      </c>
      <c r="BJ923" s="30">
        <f t="shared" si="3267"/>
        <v>0</v>
      </c>
      <c r="BK923" s="30">
        <f t="shared" si="3268"/>
        <v>0</v>
      </c>
      <c r="BL923" s="30">
        <f t="shared" si="3037"/>
        <v>18053.799999999999</v>
      </c>
      <c r="BM923" s="30">
        <f t="shared" si="3038"/>
        <v>18053.799999999999</v>
      </c>
      <c r="BN923" s="30">
        <f t="shared" si="3039"/>
        <v>18053.799999999999</v>
      </c>
      <c r="BO923" s="30">
        <f t="shared" si="3269"/>
        <v>0</v>
      </c>
      <c r="BP923" s="31"/>
      <c r="BQ923" s="1"/>
      <c r="BR923" s="1"/>
      <c r="BS923" s="1"/>
      <c r="BT923" s="1"/>
      <c r="BU923" s="1"/>
      <c r="BV923" s="1"/>
      <c r="BW923" s="1"/>
      <c r="BX923" s="1"/>
      <c r="BY923" s="1"/>
    </row>
    <row r="924" ht="31.5">
      <c r="A924" s="28" t="s">
        <v>500</v>
      </c>
      <c r="B924" s="28" t="s">
        <v>114</v>
      </c>
      <c r="C924" s="28" t="s">
        <v>251</v>
      </c>
      <c r="D924" s="28" t="s">
        <v>470</v>
      </c>
      <c r="E924" s="35"/>
      <c r="F924" s="29" t="s">
        <v>471</v>
      </c>
      <c r="G924" s="30">
        <f t="shared" si="3227"/>
        <v>16366.5</v>
      </c>
      <c r="H924" s="30">
        <f t="shared" si="3228"/>
        <v>16366.5</v>
      </c>
      <c r="I924" s="30">
        <f t="shared" si="3229"/>
        <v>16366.5</v>
      </c>
      <c r="J924" s="30">
        <f t="shared" si="3230"/>
        <v>1687.3</v>
      </c>
      <c r="K924" s="30">
        <f t="shared" si="3231"/>
        <v>1687.3</v>
      </c>
      <c r="L924" s="30">
        <f t="shared" si="3232"/>
        <v>1687.3</v>
      </c>
      <c r="M924" s="30">
        <f t="shared" si="3138"/>
        <v>18053.799999999999</v>
      </c>
      <c r="N924" s="30">
        <f t="shared" si="3139"/>
        <v>18053.799999999999</v>
      </c>
      <c r="O924" s="30">
        <f t="shared" si="3140"/>
        <v>18053.799999999999</v>
      </c>
      <c r="P924" s="30">
        <f t="shared" si="3233"/>
        <v>0</v>
      </c>
      <c r="Q924" s="30">
        <f t="shared" si="3234"/>
        <v>0</v>
      </c>
      <c r="R924" s="30">
        <f t="shared" si="3235"/>
        <v>0</v>
      </c>
      <c r="S924" s="30">
        <f t="shared" si="3236"/>
        <v>0</v>
      </c>
      <c r="T924" s="30">
        <f t="shared" si="3237"/>
        <v>0</v>
      </c>
      <c r="U924" s="30">
        <f t="shared" si="3238"/>
        <v>0</v>
      </c>
      <c r="V924" s="30">
        <f t="shared" si="3239"/>
        <v>0</v>
      </c>
      <c r="W924" s="30">
        <f t="shared" si="3240"/>
        <v>0</v>
      </c>
      <c r="X924" s="30">
        <f t="shared" si="3241"/>
        <v>0</v>
      </c>
      <c r="Y924" s="30">
        <f t="shared" si="3242"/>
        <v>0</v>
      </c>
      <c r="Z924" s="30">
        <f t="shared" si="3243"/>
        <v>0</v>
      </c>
      <c r="AA924" s="30">
        <f t="shared" si="3244"/>
        <v>0</v>
      </c>
      <c r="AB924" s="30">
        <f t="shared" si="3245"/>
        <v>0</v>
      </c>
      <c r="AC924" s="30">
        <f t="shared" si="3089"/>
        <v>18053.799999999999</v>
      </c>
      <c r="AD924" s="30">
        <f t="shared" si="3090"/>
        <v>18053.799999999999</v>
      </c>
      <c r="AE924" s="30">
        <f t="shared" si="3091"/>
        <v>18053.799999999999</v>
      </c>
      <c r="AF924" s="30">
        <f t="shared" si="3246"/>
        <v>0</v>
      </c>
      <c r="AG924" s="30">
        <f t="shared" si="3092"/>
        <v>18053.799999999999</v>
      </c>
      <c r="AH924" s="30">
        <f t="shared" si="3093"/>
        <v>18053.799999999999</v>
      </c>
      <c r="AI924" s="30">
        <f t="shared" si="3094"/>
        <v>18053.799999999999</v>
      </c>
      <c r="AJ924" s="30">
        <f t="shared" si="3247"/>
        <v>0</v>
      </c>
      <c r="AK924" s="30">
        <f t="shared" si="3248"/>
        <v>0</v>
      </c>
      <c r="AL924" s="30">
        <f t="shared" si="3249"/>
        <v>0</v>
      </c>
      <c r="AM924" s="30">
        <f t="shared" si="3250"/>
        <v>0</v>
      </c>
      <c r="AN924" s="30">
        <f t="shared" si="3251"/>
        <v>0</v>
      </c>
      <c r="AO924" s="30">
        <f t="shared" si="3252"/>
        <v>0</v>
      </c>
      <c r="AP924" s="30">
        <f t="shared" si="3253"/>
        <v>0</v>
      </c>
      <c r="AQ924" s="30">
        <f t="shared" si="3254"/>
        <v>0</v>
      </c>
      <c r="AR924" s="30">
        <f t="shared" si="3255"/>
        <v>0</v>
      </c>
      <c r="AS924" s="30">
        <f t="shared" si="3040"/>
        <v>18053.799999999999</v>
      </c>
      <c r="AT924" s="30">
        <f t="shared" si="3041"/>
        <v>18053.799999999999</v>
      </c>
      <c r="AU924" s="30">
        <f t="shared" si="3042"/>
        <v>18053.799999999999</v>
      </c>
      <c r="AV924" s="30">
        <f t="shared" si="3256"/>
        <v>0</v>
      </c>
      <c r="AW924" s="30">
        <f t="shared" si="3257"/>
        <v>0</v>
      </c>
      <c r="AX924" s="30">
        <f t="shared" si="3258"/>
        <v>0</v>
      </c>
      <c r="AY924" s="30">
        <f t="shared" si="3043"/>
        <v>18053.799999999999</v>
      </c>
      <c r="AZ924" s="30">
        <f t="shared" si="3044"/>
        <v>18053.799999999999</v>
      </c>
      <c r="BA924" s="30">
        <f t="shared" si="3045"/>
        <v>18053.799999999999</v>
      </c>
      <c r="BB924" s="30">
        <f t="shared" si="3259"/>
        <v>0</v>
      </c>
      <c r="BC924" s="30">
        <f t="shared" si="3260"/>
        <v>0</v>
      </c>
      <c r="BD924" s="30">
        <f t="shared" si="3261"/>
        <v>0</v>
      </c>
      <c r="BE924" s="30">
        <f t="shared" si="3262"/>
        <v>0</v>
      </c>
      <c r="BF924" s="30">
        <f t="shared" si="3263"/>
        <v>0</v>
      </c>
      <c r="BG924" s="30">
        <f t="shared" si="3264"/>
        <v>0</v>
      </c>
      <c r="BH924" s="30">
        <f t="shared" si="3265"/>
        <v>0</v>
      </c>
      <c r="BI924" s="30">
        <f t="shared" si="3266"/>
        <v>0</v>
      </c>
      <c r="BJ924" s="30">
        <f t="shared" si="3267"/>
        <v>0</v>
      </c>
      <c r="BK924" s="30">
        <f t="shared" si="3268"/>
        <v>0</v>
      </c>
      <c r="BL924" s="30">
        <f t="shared" si="3037"/>
        <v>18053.799999999999</v>
      </c>
      <c r="BM924" s="30">
        <f t="shared" si="3038"/>
        <v>18053.799999999999</v>
      </c>
      <c r="BN924" s="30">
        <f t="shared" si="3039"/>
        <v>18053.799999999999</v>
      </c>
      <c r="BO924" s="30">
        <f t="shared" si="3269"/>
        <v>0</v>
      </c>
      <c r="BP924" s="31"/>
      <c r="BQ924" s="1"/>
      <c r="BR924" s="1"/>
      <c r="BS924" s="1"/>
      <c r="BT924" s="1"/>
      <c r="BU924" s="1"/>
      <c r="BV924" s="1"/>
      <c r="BW924" s="1"/>
      <c r="BX924" s="1"/>
      <c r="BY924" s="1"/>
    </row>
    <row r="925" ht="31.5">
      <c r="A925" s="28" t="s">
        <v>500</v>
      </c>
      <c r="B925" s="28" t="s">
        <v>114</v>
      </c>
      <c r="C925" s="28" t="s">
        <v>251</v>
      </c>
      <c r="D925" s="28" t="s">
        <v>470</v>
      </c>
      <c r="E925" s="28" t="s">
        <v>127</v>
      </c>
      <c r="F925" s="29" t="s">
        <v>128</v>
      </c>
      <c r="G925" s="30">
        <v>16366.5</v>
      </c>
      <c r="H925" s="30">
        <v>16366.5</v>
      </c>
      <c r="I925" s="30">
        <v>16366.5</v>
      </c>
      <c r="J925" s="32">
        <v>1687.3</v>
      </c>
      <c r="K925" s="32">
        <v>1687.3</v>
      </c>
      <c r="L925" s="32">
        <v>1687.3</v>
      </c>
      <c r="M925" s="30">
        <f t="shared" si="3138"/>
        <v>18053.799999999999</v>
      </c>
      <c r="N925" s="30">
        <f t="shared" si="3139"/>
        <v>18053.799999999999</v>
      </c>
      <c r="O925" s="30">
        <f t="shared" si="3140"/>
        <v>18053.799999999999</v>
      </c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>
        <f t="shared" si="3089"/>
        <v>18053.799999999999</v>
      </c>
      <c r="AD925" s="30">
        <f t="shared" si="3090"/>
        <v>18053.799999999999</v>
      </c>
      <c r="AE925" s="30">
        <f t="shared" si="3091"/>
        <v>18053.799999999999</v>
      </c>
      <c r="AF925" s="30"/>
      <c r="AG925" s="30">
        <f t="shared" si="3092"/>
        <v>18053.799999999999</v>
      </c>
      <c r="AH925" s="30">
        <f t="shared" si="3093"/>
        <v>18053.799999999999</v>
      </c>
      <c r="AI925" s="30">
        <f t="shared" si="3094"/>
        <v>18053.799999999999</v>
      </c>
      <c r="AJ925" s="30"/>
      <c r="AK925" s="30"/>
      <c r="AL925" s="30"/>
      <c r="AM925" s="30"/>
      <c r="AN925" s="30"/>
      <c r="AO925" s="30"/>
      <c r="AP925" s="30"/>
      <c r="AQ925" s="30"/>
      <c r="AR925" s="30"/>
      <c r="AS925" s="30">
        <f t="shared" si="3040"/>
        <v>18053.799999999999</v>
      </c>
      <c r="AT925" s="30">
        <f t="shared" si="3041"/>
        <v>18053.799999999999</v>
      </c>
      <c r="AU925" s="30">
        <f t="shared" si="3042"/>
        <v>18053.799999999999</v>
      </c>
      <c r="AV925" s="30"/>
      <c r="AW925" s="30"/>
      <c r="AX925" s="30"/>
      <c r="AY925" s="30">
        <f t="shared" si="3043"/>
        <v>18053.799999999999</v>
      </c>
      <c r="AZ925" s="30">
        <f t="shared" si="3044"/>
        <v>18053.799999999999</v>
      </c>
      <c r="BA925" s="30">
        <f t="shared" si="3045"/>
        <v>18053.799999999999</v>
      </c>
      <c r="BB925" s="30"/>
      <c r="BC925" s="30"/>
      <c r="BD925" s="30"/>
      <c r="BE925" s="30"/>
      <c r="BF925" s="30"/>
      <c r="BG925" s="30"/>
      <c r="BH925" s="30"/>
      <c r="BI925" s="30"/>
      <c r="BJ925" s="30"/>
      <c r="BK925" s="30"/>
      <c r="BL925" s="30">
        <f t="shared" si="3037"/>
        <v>18053.799999999999</v>
      </c>
      <c r="BM925" s="30">
        <f t="shared" si="3038"/>
        <v>18053.799999999999</v>
      </c>
      <c r="BN925" s="30">
        <f t="shared" si="3039"/>
        <v>18053.799999999999</v>
      </c>
      <c r="BO925" s="30"/>
      <c r="BP925" s="31"/>
      <c r="BQ925" s="1"/>
      <c r="BR925" s="1"/>
      <c r="BS925" s="1"/>
      <c r="BT925" s="1"/>
      <c r="BU925" s="1"/>
      <c r="BV925" s="1"/>
      <c r="BW925" s="1"/>
      <c r="BX925" s="1"/>
      <c r="BY925" s="1"/>
    </row>
    <row r="926" s="23" customFormat="1">
      <c r="A926" s="24" t="s">
        <v>500</v>
      </c>
      <c r="B926" s="24" t="s">
        <v>114</v>
      </c>
      <c r="C926" s="24" t="s">
        <v>116</v>
      </c>
      <c r="D926" s="24"/>
      <c r="E926" s="24"/>
      <c r="F926" s="25" t="s">
        <v>117</v>
      </c>
      <c r="G926" s="26">
        <f t="shared" si="3227"/>
        <v>1610.5</v>
      </c>
      <c r="H926" s="26">
        <f t="shared" si="3228"/>
        <v>182.5</v>
      </c>
      <c r="I926" s="26">
        <f t="shared" si="3229"/>
        <v>182.5</v>
      </c>
      <c r="J926" s="26">
        <f t="shared" si="3230"/>
        <v>0</v>
      </c>
      <c r="K926" s="26">
        <f t="shared" si="3231"/>
        <v>0</v>
      </c>
      <c r="L926" s="26">
        <f t="shared" si="3232"/>
        <v>0</v>
      </c>
      <c r="M926" s="26">
        <f t="shared" si="3138"/>
        <v>1610.5</v>
      </c>
      <c r="N926" s="26">
        <f t="shared" si="3139"/>
        <v>182.5</v>
      </c>
      <c r="O926" s="26">
        <f t="shared" si="3140"/>
        <v>182.5</v>
      </c>
      <c r="P926" s="26">
        <f t="shared" si="3233"/>
        <v>0</v>
      </c>
      <c r="Q926" s="26">
        <f t="shared" si="3234"/>
        <v>0</v>
      </c>
      <c r="R926" s="26">
        <f t="shared" si="3235"/>
        <v>0</v>
      </c>
      <c r="S926" s="26">
        <f t="shared" si="3236"/>
        <v>0</v>
      </c>
      <c r="T926" s="26">
        <f t="shared" si="3237"/>
        <v>0</v>
      </c>
      <c r="U926" s="26">
        <f t="shared" si="3238"/>
        <v>0</v>
      </c>
      <c r="V926" s="26">
        <f t="shared" si="3239"/>
        <v>0</v>
      </c>
      <c r="W926" s="26">
        <f t="shared" si="3240"/>
        <v>0</v>
      </c>
      <c r="X926" s="26">
        <f t="shared" si="3241"/>
        <v>0</v>
      </c>
      <c r="Y926" s="26">
        <f t="shared" si="3242"/>
        <v>0</v>
      </c>
      <c r="Z926" s="26">
        <f t="shared" si="3243"/>
        <v>0</v>
      </c>
      <c r="AA926" s="26">
        <f t="shared" si="3244"/>
        <v>0</v>
      </c>
      <c r="AB926" s="26">
        <f t="shared" si="3245"/>
        <v>0</v>
      </c>
      <c r="AC926" s="26">
        <f t="shared" si="3089"/>
        <v>1610.5</v>
      </c>
      <c r="AD926" s="26">
        <f t="shared" si="3090"/>
        <v>182.5</v>
      </c>
      <c r="AE926" s="26">
        <f t="shared" si="3091"/>
        <v>182.5</v>
      </c>
      <c r="AF926" s="26">
        <f t="shared" si="3246"/>
        <v>0</v>
      </c>
      <c r="AG926" s="26">
        <f t="shared" si="3092"/>
        <v>1610.5</v>
      </c>
      <c r="AH926" s="26">
        <f t="shared" si="3093"/>
        <v>182.5</v>
      </c>
      <c r="AI926" s="26">
        <f t="shared" si="3094"/>
        <v>182.5</v>
      </c>
      <c r="AJ926" s="26">
        <f t="shared" si="3247"/>
        <v>0</v>
      </c>
      <c r="AK926" s="26">
        <f t="shared" si="3248"/>
        <v>0</v>
      </c>
      <c r="AL926" s="26">
        <f t="shared" si="3249"/>
        <v>-47.941000000000003</v>
      </c>
      <c r="AM926" s="26">
        <f t="shared" si="3250"/>
        <v>0</v>
      </c>
      <c r="AN926" s="26">
        <f t="shared" si="3251"/>
        <v>0</v>
      </c>
      <c r="AO926" s="26">
        <f t="shared" si="3252"/>
        <v>0</v>
      </c>
      <c r="AP926" s="26">
        <f t="shared" si="3253"/>
        <v>0</v>
      </c>
      <c r="AQ926" s="26">
        <f t="shared" si="3254"/>
        <v>0</v>
      </c>
      <c r="AR926" s="26">
        <f t="shared" si="3255"/>
        <v>0</v>
      </c>
      <c r="AS926" s="26">
        <f t="shared" si="3040"/>
        <v>1562.559</v>
      </c>
      <c r="AT926" s="26">
        <f t="shared" si="3041"/>
        <v>182.5</v>
      </c>
      <c r="AU926" s="26">
        <f t="shared" si="3042"/>
        <v>182.5</v>
      </c>
      <c r="AV926" s="26">
        <f t="shared" si="3256"/>
        <v>0</v>
      </c>
      <c r="AW926" s="26">
        <f t="shared" si="3257"/>
        <v>0</v>
      </c>
      <c r="AX926" s="26">
        <f t="shared" si="3258"/>
        <v>0</v>
      </c>
      <c r="AY926" s="26">
        <f t="shared" si="3043"/>
        <v>1562.559</v>
      </c>
      <c r="AZ926" s="26">
        <f t="shared" si="3044"/>
        <v>182.5</v>
      </c>
      <c r="BA926" s="26">
        <f t="shared" si="3045"/>
        <v>182.5</v>
      </c>
      <c r="BB926" s="26">
        <f t="shared" si="3259"/>
        <v>0</v>
      </c>
      <c r="BC926" s="26">
        <f t="shared" si="3260"/>
        <v>0</v>
      </c>
      <c r="BD926" s="26">
        <f t="shared" si="3261"/>
        <v>-313.89999999999998</v>
      </c>
      <c r="BE926" s="26">
        <f t="shared" si="3262"/>
        <v>0</v>
      </c>
      <c r="BF926" s="26">
        <f t="shared" si="3263"/>
        <v>0</v>
      </c>
      <c r="BG926" s="26">
        <f t="shared" si="3264"/>
        <v>0</v>
      </c>
      <c r="BH926" s="26">
        <f t="shared" si="3265"/>
        <v>0</v>
      </c>
      <c r="BI926" s="26">
        <f t="shared" si="3266"/>
        <v>0</v>
      </c>
      <c r="BJ926" s="26">
        <f t="shared" si="3267"/>
        <v>0</v>
      </c>
      <c r="BK926" s="26">
        <f t="shared" si="3268"/>
        <v>0</v>
      </c>
      <c r="BL926" s="26">
        <f t="shared" si="3037"/>
        <v>1248.6590000000001</v>
      </c>
      <c r="BM926" s="26">
        <f t="shared" si="3038"/>
        <v>182.5</v>
      </c>
      <c r="BN926" s="26">
        <f t="shared" si="3039"/>
        <v>182.5</v>
      </c>
      <c r="BO926" s="26">
        <f t="shared" si="3269"/>
        <v>0</v>
      </c>
      <c r="BP926" s="27"/>
      <c r="BQ926" s="23"/>
      <c r="BR926" s="23"/>
      <c r="BS926" s="23"/>
      <c r="BT926" s="23"/>
      <c r="BU926" s="23"/>
      <c r="BV926" s="23"/>
      <c r="BW926" s="23"/>
      <c r="BX926" s="23"/>
      <c r="BY926" s="23"/>
    </row>
    <row r="927" ht="31.5">
      <c r="A927" s="28" t="s">
        <v>500</v>
      </c>
      <c r="B927" s="28" t="s">
        <v>114</v>
      </c>
      <c r="C927" s="28" t="s">
        <v>116</v>
      </c>
      <c r="D927" s="28" t="s">
        <v>118</v>
      </c>
      <c r="E927" s="28"/>
      <c r="F927" s="29" t="s">
        <v>119</v>
      </c>
      <c r="G927" s="30">
        <f t="shared" si="3227"/>
        <v>1610.5</v>
      </c>
      <c r="H927" s="30">
        <f t="shared" si="3228"/>
        <v>182.5</v>
      </c>
      <c r="I927" s="30">
        <f t="shared" si="3229"/>
        <v>182.5</v>
      </c>
      <c r="J927" s="30">
        <f t="shared" si="3230"/>
        <v>0</v>
      </c>
      <c r="K927" s="30">
        <f t="shared" si="3231"/>
        <v>0</v>
      </c>
      <c r="L927" s="30">
        <f t="shared" si="3232"/>
        <v>0</v>
      </c>
      <c r="M927" s="30">
        <f t="shared" si="3138"/>
        <v>1610.5</v>
      </c>
      <c r="N927" s="30">
        <f t="shared" si="3139"/>
        <v>182.5</v>
      </c>
      <c r="O927" s="30">
        <f t="shared" si="3140"/>
        <v>182.5</v>
      </c>
      <c r="P927" s="30">
        <f t="shared" si="3233"/>
        <v>0</v>
      </c>
      <c r="Q927" s="30">
        <f t="shared" si="3234"/>
        <v>0</v>
      </c>
      <c r="R927" s="30">
        <f t="shared" si="3235"/>
        <v>0</v>
      </c>
      <c r="S927" s="30">
        <f t="shared" si="3236"/>
        <v>0</v>
      </c>
      <c r="T927" s="30">
        <f t="shared" si="3237"/>
        <v>0</v>
      </c>
      <c r="U927" s="30">
        <f t="shared" si="3238"/>
        <v>0</v>
      </c>
      <c r="V927" s="30">
        <f t="shared" si="3239"/>
        <v>0</v>
      </c>
      <c r="W927" s="30">
        <f t="shared" si="3240"/>
        <v>0</v>
      </c>
      <c r="X927" s="30">
        <f t="shared" si="3241"/>
        <v>0</v>
      </c>
      <c r="Y927" s="30">
        <f t="shared" si="3242"/>
        <v>0</v>
      </c>
      <c r="Z927" s="30">
        <f t="shared" si="3243"/>
        <v>0</v>
      </c>
      <c r="AA927" s="30">
        <f t="shared" si="3244"/>
        <v>0</v>
      </c>
      <c r="AB927" s="30">
        <f t="shared" si="3245"/>
        <v>0</v>
      </c>
      <c r="AC927" s="30">
        <f t="shared" si="3089"/>
        <v>1610.5</v>
      </c>
      <c r="AD927" s="30">
        <f t="shared" si="3090"/>
        <v>182.5</v>
      </c>
      <c r="AE927" s="30">
        <f t="shared" si="3091"/>
        <v>182.5</v>
      </c>
      <c r="AF927" s="30">
        <f t="shared" si="3246"/>
        <v>0</v>
      </c>
      <c r="AG927" s="30">
        <f t="shared" si="3092"/>
        <v>1610.5</v>
      </c>
      <c r="AH927" s="30">
        <f t="shared" si="3093"/>
        <v>182.5</v>
      </c>
      <c r="AI927" s="30">
        <f t="shared" si="3094"/>
        <v>182.5</v>
      </c>
      <c r="AJ927" s="30">
        <f t="shared" si="3247"/>
        <v>0</v>
      </c>
      <c r="AK927" s="30">
        <f t="shared" si="3248"/>
        <v>0</v>
      </c>
      <c r="AL927" s="30">
        <f t="shared" si="3249"/>
        <v>-47.941000000000003</v>
      </c>
      <c r="AM927" s="30">
        <f t="shared" si="3250"/>
        <v>0</v>
      </c>
      <c r="AN927" s="30">
        <f t="shared" si="3251"/>
        <v>0</v>
      </c>
      <c r="AO927" s="30">
        <f t="shared" si="3252"/>
        <v>0</v>
      </c>
      <c r="AP927" s="30">
        <f t="shared" si="3253"/>
        <v>0</v>
      </c>
      <c r="AQ927" s="30">
        <f t="shared" si="3254"/>
        <v>0</v>
      </c>
      <c r="AR927" s="30">
        <f t="shared" si="3255"/>
        <v>0</v>
      </c>
      <c r="AS927" s="30">
        <f t="shared" si="3040"/>
        <v>1562.559</v>
      </c>
      <c r="AT927" s="30">
        <f t="shared" si="3041"/>
        <v>182.5</v>
      </c>
      <c r="AU927" s="30">
        <f t="shared" si="3042"/>
        <v>182.5</v>
      </c>
      <c r="AV927" s="30">
        <f t="shared" si="3256"/>
        <v>0</v>
      </c>
      <c r="AW927" s="30">
        <f t="shared" si="3257"/>
        <v>0</v>
      </c>
      <c r="AX927" s="30">
        <f t="shared" si="3258"/>
        <v>0</v>
      </c>
      <c r="AY927" s="30">
        <f t="shared" si="3043"/>
        <v>1562.559</v>
      </c>
      <c r="AZ927" s="30">
        <f t="shared" si="3044"/>
        <v>182.5</v>
      </c>
      <c r="BA927" s="30">
        <f t="shared" si="3045"/>
        <v>182.5</v>
      </c>
      <c r="BB927" s="30">
        <f t="shared" si="3259"/>
        <v>0</v>
      </c>
      <c r="BC927" s="30">
        <f t="shared" si="3260"/>
        <v>0</v>
      </c>
      <c r="BD927" s="30">
        <f t="shared" si="3261"/>
        <v>-313.89999999999998</v>
      </c>
      <c r="BE927" s="30">
        <f t="shared" si="3262"/>
        <v>0</v>
      </c>
      <c r="BF927" s="30">
        <f t="shared" si="3263"/>
        <v>0</v>
      </c>
      <c r="BG927" s="30">
        <f t="shared" si="3264"/>
        <v>0</v>
      </c>
      <c r="BH927" s="30">
        <f t="shared" si="3265"/>
        <v>0</v>
      </c>
      <c r="BI927" s="30">
        <f t="shared" si="3266"/>
        <v>0</v>
      </c>
      <c r="BJ927" s="30">
        <f t="shared" si="3267"/>
        <v>0</v>
      </c>
      <c r="BK927" s="30">
        <f t="shared" si="3268"/>
        <v>0</v>
      </c>
      <c r="BL927" s="30">
        <f t="shared" si="3037"/>
        <v>1248.6590000000001</v>
      </c>
      <c r="BM927" s="30">
        <f t="shared" si="3038"/>
        <v>182.5</v>
      </c>
      <c r="BN927" s="30">
        <f t="shared" si="3039"/>
        <v>182.5</v>
      </c>
      <c r="BO927" s="30">
        <f t="shared" si="3269"/>
        <v>0</v>
      </c>
      <c r="BP927" s="31"/>
      <c r="BQ927" s="1"/>
      <c r="BR927" s="1"/>
      <c r="BS927" s="1"/>
      <c r="BT927" s="1"/>
      <c r="BU927" s="1"/>
      <c r="BV927" s="1"/>
      <c r="BW927" s="1"/>
      <c r="BX927" s="1"/>
      <c r="BY927" s="1"/>
    </row>
    <row r="928">
      <c r="A928" s="28" t="s">
        <v>500</v>
      </c>
      <c r="B928" s="28" t="s">
        <v>114</v>
      </c>
      <c r="C928" s="28" t="s">
        <v>116</v>
      </c>
      <c r="D928" s="28" t="s">
        <v>120</v>
      </c>
      <c r="E928" s="28"/>
      <c r="F928" s="29" t="s">
        <v>33</v>
      </c>
      <c r="G928" s="30">
        <f t="shared" si="3227"/>
        <v>1610.5</v>
      </c>
      <c r="H928" s="30">
        <f t="shared" si="3228"/>
        <v>182.5</v>
      </c>
      <c r="I928" s="30">
        <f t="shared" si="3229"/>
        <v>182.5</v>
      </c>
      <c r="J928" s="30">
        <f t="shared" si="3230"/>
        <v>0</v>
      </c>
      <c r="K928" s="30">
        <f t="shared" si="3231"/>
        <v>0</v>
      </c>
      <c r="L928" s="30">
        <f t="shared" si="3232"/>
        <v>0</v>
      </c>
      <c r="M928" s="30">
        <f t="shared" si="3138"/>
        <v>1610.5</v>
      </c>
      <c r="N928" s="30">
        <f t="shared" si="3139"/>
        <v>182.5</v>
      </c>
      <c r="O928" s="30">
        <f t="shared" si="3140"/>
        <v>182.5</v>
      </c>
      <c r="P928" s="30">
        <f t="shared" si="3233"/>
        <v>0</v>
      </c>
      <c r="Q928" s="30">
        <f t="shared" si="3234"/>
        <v>0</v>
      </c>
      <c r="R928" s="30">
        <f t="shared" si="3235"/>
        <v>0</v>
      </c>
      <c r="S928" s="30">
        <f t="shared" si="3236"/>
        <v>0</v>
      </c>
      <c r="T928" s="30">
        <f t="shared" si="3237"/>
        <v>0</v>
      </c>
      <c r="U928" s="30">
        <f t="shared" si="3238"/>
        <v>0</v>
      </c>
      <c r="V928" s="30">
        <f t="shared" si="3239"/>
        <v>0</v>
      </c>
      <c r="W928" s="30">
        <f t="shared" si="3240"/>
        <v>0</v>
      </c>
      <c r="X928" s="30">
        <f t="shared" si="3241"/>
        <v>0</v>
      </c>
      <c r="Y928" s="30">
        <f t="shared" si="3242"/>
        <v>0</v>
      </c>
      <c r="Z928" s="30">
        <f t="shared" si="3243"/>
        <v>0</v>
      </c>
      <c r="AA928" s="30">
        <f t="shared" si="3244"/>
        <v>0</v>
      </c>
      <c r="AB928" s="30">
        <f t="shared" si="3245"/>
        <v>0</v>
      </c>
      <c r="AC928" s="30">
        <f t="shared" si="3089"/>
        <v>1610.5</v>
      </c>
      <c r="AD928" s="30">
        <f t="shared" si="3090"/>
        <v>182.5</v>
      </c>
      <c r="AE928" s="30">
        <f t="shared" si="3091"/>
        <v>182.5</v>
      </c>
      <c r="AF928" s="30">
        <f t="shared" si="3246"/>
        <v>0</v>
      </c>
      <c r="AG928" s="30">
        <f t="shared" si="3092"/>
        <v>1610.5</v>
      </c>
      <c r="AH928" s="30">
        <f t="shared" si="3093"/>
        <v>182.5</v>
      </c>
      <c r="AI928" s="30">
        <f t="shared" si="3094"/>
        <v>182.5</v>
      </c>
      <c r="AJ928" s="30">
        <f t="shared" si="3247"/>
        <v>0</v>
      </c>
      <c r="AK928" s="30">
        <f t="shared" si="3248"/>
        <v>0</v>
      </c>
      <c r="AL928" s="30">
        <f t="shared" si="3249"/>
        <v>-47.941000000000003</v>
      </c>
      <c r="AM928" s="30">
        <f t="shared" si="3250"/>
        <v>0</v>
      </c>
      <c r="AN928" s="30">
        <f t="shared" si="3251"/>
        <v>0</v>
      </c>
      <c r="AO928" s="30">
        <f t="shared" si="3252"/>
        <v>0</v>
      </c>
      <c r="AP928" s="30">
        <f t="shared" si="3253"/>
        <v>0</v>
      </c>
      <c r="AQ928" s="30">
        <f t="shared" si="3254"/>
        <v>0</v>
      </c>
      <c r="AR928" s="30">
        <f t="shared" si="3255"/>
        <v>0</v>
      </c>
      <c r="AS928" s="30">
        <f t="shared" si="3040"/>
        <v>1562.559</v>
      </c>
      <c r="AT928" s="30">
        <f t="shared" si="3041"/>
        <v>182.5</v>
      </c>
      <c r="AU928" s="30">
        <f t="shared" si="3042"/>
        <v>182.5</v>
      </c>
      <c r="AV928" s="30">
        <f t="shared" si="3256"/>
        <v>0</v>
      </c>
      <c r="AW928" s="30">
        <f t="shared" si="3257"/>
        <v>0</v>
      </c>
      <c r="AX928" s="30">
        <f t="shared" si="3258"/>
        <v>0</v>
      </c>
      <c r="AY928" s="30">
        <f t="shared" si="3043"/>
        <v>1562.559</v>
      </c>
      <c r="AZ928" s="30">
        <f t="shared" si="3044"/>
        <v>182.5</v>
      </c>
      <c r="BA928" s="30">
        <f t="shared" si="3045"/>
        <v>182.5</v>
      </c>
      <c r="BB928" s="30">
        <f t="shared" si="3259"/>
        <v>0</v>
      </c>
      <c r="BC928" s="30">
        <f t="shared" si="3260"/>
        <v>0</v>
      </c>
      <c r="BD928" s="30">
        <f t="shared" si="3261"/>
        <v>-313.89999999999998</v>
      </c>
      <c r="BE928" s="30">
        <f t="shared" si="3262"/>
        <v>0</v>
      </c>
      <c r="BF928" s="30">
        <f t="shared" si="3263"/>
        <v>0</v>
      </c>
      <c r="BG928" s="30">
        <f t="shared" si="3264"/>
        <v>0</v>
      </c>
      <c r="BH928" s="30">
        <f t="shared" si="3265"/>
        <v>0</v>
      </c>
      <c r="BI928" s="30">
        <f t="shared" si="3266"/>
        <v>0</v>
      </c>
      <c r="BJ928" s="30">
        <f t="shared" si="3267"/>
        <v>0</v>
      </c>
      <c r="BK928" s="30">
        <f t="shared" si="3268"/>
        <v>0</v>
      </c>
      <c r="BL928" s="30">
        <f t="shared" si="3037"/>
        <v>1248.6590000000001</v>
      </c>
      <c r="BM928" s="30">
        <f t="shared" si="3038"/>
        <v>182.5</v>
      </c>
      <c r="BN928" s="30">
        <f t="shared" si="3039"/>
        <v>182.5</v>
      </c>
      <c r="BO928" s="30">
        <f t="shared" si="3269"/>
        <v>0</v>
      </c>
      <c r="BP928" s="31"/>
      <c r="BQ928" s="1"/>
      <c r="BR928" s="1"/>
      <c r="BS928" s="1"/>
      <c r="BT928" s="1"/>
      <c r="BU928" s="1"/>
      <c r="BV928" s="1"/>
      <c r="BW928" s="1"/>
      <c r="BX928" s="1"/>
      <c r="BY928" s="1"/>
    </row>
    <row r="929" ht="47.25">
      <c r="A929" s="28" t="s">
        <v>500</v>
      </c>
      <c r="B929" s="28" t="s">
        <v>114</v>
      </c>
      <c r="C929" s="28" t="s">
        <v>116</v>
      </c>
      <c r="D929" s="28" t="s">
        <v>121</v>
      </c>
      <c r="E929" s="28"/>
      <c r="F929" s="29" t="s">
        <v>122</v>
      </c>
      <c r="G929" s="30">
        <f t="shared" si="3227"/>
        <v>1610.5</v>
      </c>
      <c r="H929" s="30">
        <f t="shared" si="3228"/>
        <v>182.5</v>
      </c>
      <c r="I929" s="30">
        <f t="shared" si="3229"/>
        <v>182.5</v>
      </c>
      <c r="J929" s="30">
        <f t="shared" si="3230"/>
        <v>0</v>
      </c>
      <c r="K929" s="30">
        <f t="shared" si="3231"/>
        <v>0</v>
      </c>
      <c r="L929" s="30">
        <f t="shared" si="3232"/>
        <v>0</v>
      </c>
      <c r="M929" s="30">
        <f t="shared" si="3138"/>
        <v>1610.5</v>
      </c>
      <c r="N929" s="30">
        <f t="shared" si="3139"/>
        <v>182.5</v>
      </c>
      <c r="O929" s="30">
        <f t="shared" si="3140"/>
        <v>182.5</v>
      </c>
      <c r="P929" s="30">
        <f t="shared" si="3233"/>
        <v>0</v>
      </c>
      <c r="Q929" s="30">
        <f t="shared" si="3234"/>
        <v>0</v>
      </c>
      <c r="R929" s="30">
        <f t="shared" si="3235"/>
        <v>0</v>
      </c>
      <c r="S929" s="30">
        <f t="shared" si="3236"/>
        <v>0</v>
      </c>
      <c r="T929" s="30">
        <f t="shared" si="3237"/>
        <v>0</v>
      </c>
      <c r="U929" s="30">
        <f t="shared" si="3238"/>
        <v>0</v>
      </c>
      <c r="V929" s="30">
        <f t="shared" si="3239"/>
        <v>0</v>
      </c>
      <c r="W929" s="30">
        <f t="shared" si="3240"/>
        <v>0</v>
      </c>
      <c r="X929" s="30">
        <f t="shared" si="3241"/>
        <v>0</v>
      </c>
      <c r="Y929" s="30">
        <f t="shared" si="3242"/>
        <v>0</v>
      </c>
      <c r="Z929" s="30">
        <f t="shared" si="3243"/>
        <v>0</v>
      </c>
      <c r="AA929" s="30">
        <f t="shared" si="3244"/>
        <v>0</v>
      </c>
      <c r="AB929" s="30">
        <f t="shared" si="3245"/>
        <v>0</v>
      </c>
      <c r="AC929" s="30">
        <f t="shared" si="3089"/>
        <v>1610.5</v>
      </c>
      <c r="AD929" s="30">
        <f t="shared" si="3090"/>
        <v>182.5</v>
      </c>
      <c r="AE929" s="30">
        <f t="shared" si="3091"/>
        <v>182.5</v>
      </c>
      <c r="AF929" s="30">
        <f t="shared" si="3246"/>
        <v>0</v>
      </c>
      <c r="AG929" s="30">
        <f t="shared" si="3092"/>
        <v>1610.5</v>
      </c>
      <c r="AH929" s="30">
        <f t="shared" si="3093"/>
        <v>182.5</v>
      </c>
      <c r="AI929" s="30">
        <f t="shared" si="3094"/>
        <v>182.5</v>
      </c>
      <c r="AJ929" s="30">
        <f t="shared" si="3247"/>
        <v>0</v>
      </c>
      <c r="AK929" s="30">
        <f t="shared" si="3248"/>
        <v>0</v>
      </c>
      <c r="AL929" s="30">
        <f t="shared" si="3249"/>
        <v>-47.941000000000003</v>
      </c>
      <c r="AM929" s="30">
        <f t="shared" si="3250"/>
        <v>0</v>
      </c>
      <c r="AN929" s="30">
        <f t="shared" si="3251"/>
        <v>0</v>
      </c>
      <c r="AO929" s="30">
        <f t="shared" si="3252"/>
        <v>0</v>
      </c>
      <c r="AP929" s="30">
        <f t="shared" si="3253"/>
        <v>0</v>
      </c>
      <c r="AQ929" s="30">
        <f t="shared" si="3254"/>
        <v>0</v>
      </c>
      <c r="AR929" s="30">
        <f t="shared" si="3255"/>
        <v>0</v>
      </c>
      <c r="AS929" s="30">
        <f t="shared" si="3040"/>
        <v>1562.559</v>
      </c>
      <c r="AT929" s="30">
        <f t="shared" si="3041"/>
        <v>182.5</v>
      </c>
      <c r="AU929" s="30">
        <f t="shared" si="3042"/>
        <v>182.5</v>
      </c>
      <c r="AV929" s="30">
        <f t="shared" si="3256"/>
        <v>0</v>
      </c>
      <c r="AW929" s="30">
        <f t="shared" si="3257"/>
        <v>0</v>
      </c>
      <c r="AX929" s="30">
        <f t="shared" si="3258"/>
        <v>0</v>
      </c>
      <c r="AY929" s="30">
        <f t="shared" si="3043"/>
        <v>1562.559</v>
      </c>
      <c r="AZ929" s="30">
        <f t="shared" si="3044"/>
        <v>182.5</v>
      </c>
      <c r="BA929" s="30">
        <f t="shared" si="3045"/>
        <v>182.5</v>
      </c>
      <c r="BB929" s="30">
        <f t="shared" si="3259"/>
        <v>0</v>
      </c>
      <c r="BC929" s="30">
        <f t="shared" si="3260"/>
        <v>0</v>
      </c>
      <c r="BD929" s="30">
        <f t="shared" si="3261"/>
        <v>-313.89999999999998</v>
      </c>
      <c r="BE929" s="30">
        <f t="shared" si="3262"/>
        <v>0</v>
      </c>
      <c r="BF929" s="30">
        <f t="shared" si="3263"/>
        <v>0</v>
      </c>
      <c r="BG929" s="30">
        <f t="shared" si="3264"/>
        <v>0</v>
      </c>
      <c r="BH929" s="30">
        <f t="shared" si="3265"/>
        <v>0</v>
      </c>
      <c r="BI929" s="30">
        <f t="shared" si="3266"/>
        <v>0</v>
      </c>
      <c r="BJ929" s="30">
        <f t="shared" si="3267"/>
        <v>0</v>
      </c>
      <c r="BK929" s="30">
        <f t="shared" si="3268"/>
        <v>0</v>
      </c>
      <c r="BL929" s="30">
        <f t="shared" si="3037"/>
        <v>1248.6590000000001</v>
      </c>
      <c r="BM929" s="30">
        <f t="shared" si="3038"/>
        <v>182.5</v>
      </c>
      <c r="BN929" s="30">
        <f t="shared" si="3039"/>
        <v>182.5</v>
      </c>
      <c r="BO929" s="30">
        <f t="shared" si="3269"/>
        <v>0</v>
      </c>
      <c r="BP929" s="31"/>
      <c r="BQ929" s="1"/>
      <c r="BR929" s="1"/>
      <c r="BS929" s="1"/>
      <c r="BT929" s="1"/>
      <c r="BU929" s="1"/>
      <c r="BV929" s="1"/>
      <c r="BW929" s="1"/>
      <c r="BX929" s="1"/>
      <c r="BY929" s="1"/>
    </row>
    <row r="930" ht="63">
      <c r="A930" s="28" t="s">
        <v>500</v>
      </c>
      <c r="B930" s="28" t="s">
        <v>114</v>
      </c>
      <c r="C930" s="28" t="s">
        <v>116</v>
      </c>
      <c r="D930" s="28" t="s">
        <v>472</v>
      </c>
      <c r="E930" s="28"/>
      <c r="F930" s="29" t="s">
        <v>473</v>
      </c>
      <c r="G930" s="30">
        <f>G931+G932</f>
        <v>1610.5</v>
      </c>
      <c r="H930" s="30">
        <f>H931+H932</f>
        <v>182.5</v>
      </c>
      <c r="I930" s="30">
        <f>I931+I932</f>
        <v>182.5</v>
      </c>
      <c r="J930" s="30">
        <f>J931+J932</f>
        <v>0</v>
      </c>
      <c r="K930" s="30">
        <f>K931+K932</f>
        <v>0</v>
      </c>
      <c r="L930" s="30">
        <f>L931+L932</f>
        <v>0</v>
      </c>
      <c r="M930" s="30">
        <f t="shared" si="3138"/>
        <v>1610.5</v>
      </c>
      <c r="N930" s="30">
        <f t="shared" si="3139"/>
        <v>182.5</v>
      </c>
      <c r="O930" s="30">
        <f t="shared" si="3140"/>
        <v>182.5</v>
      </c>
      <c r="P930" s="30">
        <f>P931+P932</f>
        <v>0</v>
      </c>
      <c r="Q930" s="30">
        <f>Q931+Q932</f>
        <v>0</v>
      </c>
      <c r="R930" s="30">
        <f>R931+R932</f>
        <v>0</v>
      </c>
      <c r="S930" s="30">
        <f>S931+S932</f>
        <v>0</v>
      </c>
      <c r="T930" s="30">
        <f>T931+T932</f>
        <v>0</v>
      </c>
      <c r="U930" s="30">
        <f>U931+U932</f>
        <v>0</v>
      </c>
      <c r="V930" s="30">
        <f>V931+V932</f>
        <v>0</v>
      </c>
      <c r="W930" s="30">
        <f>W931+W932</f>
        <v>0</v>
      </c>
      <c r="X930" s="30">
        <f>X931+X932</f>
        <v>0</v>
      </c>
      <c r="Y930" s="30">
        <f>Y931+Y932</f>
        <v>0</v>
      </c>
      <c r="Z930" s="30">
        <f>Z931+Z932</f>
        <v>0</v>
      </c>
      <c r="AA930" s="30">
        <f>AA931+AA932</f>
        <v>0</v>
      </c>
      <c r="AB930" s="30">
        <f>AB931+AB932</f>
        <v>0</v>
      </c>
      <c r="AC930" s="30">
        <f t="shared" si="3089"/>
        <v>1610.5</v>
      </c>
      <c r="AD930" s="30">
        <f t="shared" si="3090"/>
        <v>182.5</v>
      </c>
      <c r="AE930" s="30">
        <f t="shared" si="3091"/>
        <v>182.5</v>
      </c>
      <c r="AF930" s="30">
        <f>AF931+AF932</f>
        <v>0</v>
      </c>
      <c r="AG930" s="30">
        <f t="shared" si="3092"/>
        <v>1610.5</v>
      </c>
      <c r="AH930" s="30">
        <f t="shared" si="3093"/>
        <v>182.5</v>
      </c>
      <c r="AI930" s="30">
        <f t="shared" si="3094"/>
        <v>182.5</v>
      </c>
      <c r="AJ930" s="30">
        <f>AJ931+AJ932</f>
        <v>0</v>
      </c>
      <c r="AK930" s="30">
        <f>AK931+AK932</f>
        <v>0</v>
      </c>
      <c r="AL930" s="30">
        <f>AL931+AL932</f>
        <v>-47.941000000000003</v>
      </c>
      <c r="AM930" s="30">
        <f>AM931+AM932</f>
        <v>0</v>
      </c>
      <c r="AN930" s="30">
        <f>AN931+AN932</f>
        <v>0</v>
      </c>
      <c r="AO930" s="30">
        <f>AO931+AO932</f>
        <v>0</v>
      </c>
      <c r="AP930" s="30">
        <f>AP931+AP932</f>
        <v>0</v>
      </c>
      <c r="AQ930" s="30">
        <f>AQ931+AQ932</f>
        <v>0</v>
      </c>
      <c r="AR930" s="30">
        <f>AR931+AR932</f>
        <v>0</v>
      </c>
      <c r="AS930" s="30">
        <f t="shared" si="3040"/>
        <v>1562.559</v>
      </c>
      <c r="AT930" s="30">
        <f t="shared" si="3041"/>
        <v>182.5</v>
      </c>
      <c r="AU930" s="30">
        <f t="shared" si="3042"/>
        <v>182.5</v>
      </c>
      <c r="AV930" s="30">
        <f>AV931+AV932</f>
        <v>0</v>
      </c>
      <c r="AW930" s="30">
        <f>AW931+AW932</f>
        <v>0</v>
      </c>
      <c r="AX930" s="30">
        <f>AX931+AX932</f>
        <v>0</v>
      </c>
      <c r="AY930" s="30">
        <f t="shared" si="3043"/>
        <v>1562.559</v>
      </c>
      <c r="AZ930" s="30">
        <f t="shared" si="3044"/>
        <v>182.5</v>
      </c>
      <c r="BA930" s="30">
        <f t="shared" si="3045"/>
        <v>182.5</v>
      </c>
      <c r="BB930" s="30">
        <f>BB931+BB932</f>
        <v>0</v>
      </c>
      <c r="BC930" s="30">
        <f>BC931+BC932</f>
        <v>0</v>
      </c>
      <c r="BD930" s="30">
        <f>BD931+BD932</f>
        <v>-313.89999999999998</v>
      </c>
      <c r="BE930" s="30">
        <f>BE931+BE932</f>
        <v>0</v>
      </c>
      <c r="BF930" s="30">
        <f>BF931+BF932</f>
        <v>0</v>
      </c>
      <c r="BG930" s="30">
        <f>BG931+BG932</f>
        <v>0</v>
      </c>
      <c r="BH930" s="30">
        <f>BH931+BH932</f>
        <v>0</v>
      </c>
      <c r="BI930" s="30">
        <f>BI931+BI932</f>
        <v>0</v>
      </c>
      <c r="BJ930" s="30">
        <f>BJ931+BJ932</f>
        <v>0</v>
      </c>
      <c r="BK930" s="30">
        <f>BK931+BK932</f>
        <v>0</v>
      </c>
      <c r="BL930" s="30">
        <f t="shared" si="3037"/>
        <v>1248.6590000000001</v>
      </c>
      <c r="BM930" s="30">
        <f t="shared" si="3038"/>
        <v>182.5</v>
      </c>
      <c r="BN930" s="30">
        <f t="shared" si="3039"/>
        <v>182.5</v>
      </c>
      <c r="BO930" s="30">
        <f>BO931+BO932</f>
        <v>0</v>
      </c>
      <c r="BP930" s="31"/>
      <c r="BQ930" s="1"/>
      <c r="BR930" s="1"/>
      <c r="BS930" s="1"/>
      <c r="BT930" s="1"/>
      <c r="BU930" s="1"/>
      <c r="BV930" s="1"/>
      <c r="BW930" s="1"/>
      <c r="BX930" s="1"/>
      <c r="BY930" s="1"/>
    </row>
    <row r="931" ht="31.5">
      <c r="A931" s="28" t="s">
        <v>500</v>
      </c>
      <c r="B931" s="28" t="s">
        <v>114</v>
      </c>
      <c r="C931" s="28" t="s">
        <v>116</v>
      </c>
      <c r="D931" s="28" t="s">
        <v>472</v>
      </c>
      <c r="E931" s="28" t="s">
        <v>38</v>
      </c>
      <c r="F931" s="29" t="s">
        <v>39</v>
      </c>
      <c r="G931" s="30">
        <v>1428</v>
      </c>
      <c r="H931" s="30"/>
      <c r="I931" s="30"/>
      <c r="J931" s="30"/>
      <c r="K931" s="30"/>
      <c r="L931" s="30"/>
      <c r="M931" s="30">
        <f t="shared" si="3138"/>
        <v>1428</v>
      </c>
      <c r="N931" s="30">
        <f t="shared" si="3139"/>
        <v>0</v>
      </c>
      <c r="O931" s="30">
        <f t="shared" si="3140"/>
        <v>0</v>
      </c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>
        <f t="shared" si="3089"/>
        <v>1428</v>
      </c>
      <c r="AD931" s="30">
        <f t="shared" si="3090"/>
        <v>0</v>
      </c>
      <c r="AE931" s="30">
        <f t="shared" si="3091"/>
        <v>0</v>
      </c>
      <c r="AF931" s="30"/>
      <c r="AG931" s="30">
        <f t="shared" si="3092"/>
        <v>1428</v>
      </c>
      <c r="AH931" s="30">
        <f t="shared" si="3093"/>
        <v>0</v>
      </c>
      <c r="AI931" s="30">
        <f t="shared" si="3094"/>
        <v>0</v>
      </c>
      <c r="AJ931" s="30"/>
      <c r="AK931" s="30"/>
      <c r="AL931" s="30">
        <v>-47.941000000000003</v>
      </c>
      <c r="AM931" s="30"/>
      <c r="AN931" s="30"/>
      <c r="AO931" s="30"/>
      <c r="AP931" s="30"/>
      <c r="AQ931" s="30"/>
      <c r="AR931" s="30"/>
      <c r="AS931" s="30">
        <f t="shared" si="3040"/>
        <v>1380.059</v>
      </c>
      <c r="AT931" s="30">
        <f t="shared" si="3041"/>
        <v>0</v>
      </c>
      <c r="AU931" s="30">
        <f t="shared" si="3042"/>
        <v>0</v>
      </c>
      <c r="AV931" s="30"/>
      <c r="AW931" s="30"/>
      <c r="AX931" s="30"/>
      <c r="AY931" s="30">
        <f t="shared" si="3043"/>
        <v>1380.059</v>
      </c>
      <c r="AZ931" s="30">
        <f t="shared" si="3044"/>
        <v>0</v>
      </c>
      <c r="BA931" s="30">
        <f t="shared" si="3045"/>
        <v>0</v>
      </c>
      <c r="BB931" s="30"/>
      <c r="BC931" s="30"/>
      <c r="BD931" s="30">
        <v>-313.89999999999998</v>
      </c>
      <c r="BE931" s="30"/>
      <c r="BF931" s="30"/>
      <c r="BG931" s="30"/>
      <c r="BH931" s="30"/>
      <c r="BI931" s="30"/>
      <c r="BJ931" s="30"/>
      <c r="BK931" s="30"/>
      <c r="BL931" s="30">
        <f t="shared" si="3037"/>
        <v>1066.1590000000001</v>
      </c>
      <c r="BM931" s="30">
        <f t="shared" si="3038"/>
        <v>0</v>
      </c>
      <c r="BN931" s="30">
        <f t="shared" si="3039"/>
        <v>0</v>
      </c>
      <c r="BO931" s="30"/>
      <c r="BP931" s="31"/>
      <c r="BQ931" s="1"/>
      <c r="BR931" s="1"/>
      <c r="BS931" s="1"/>
      <c r="BT931" s="1"/>
      <c r="BU931" s="1"/>
      <c r="BV931" s="1"/>
      <c r="BW931" s="1"/>
      <c r="BX931" s="1"/>
      <c r="BY931" s="1"/>
    </row>
    <row r="932">
      <c r="A932" s="28" t="s">
        <v>500</v>
      </c>
      <c r="B932" s="28" t="s">
        <v>114</v>
      </c>
      <c r="C932" s="28" t="s">
        <v>116</v>
      </c>
      <c r="D932" s="28" t="s">
        <v>472</v>
      </c>
      <c r="E932" s="28" t="s">
        <v>40</v>
      </c>
      <c r="F932" s="29" t="s">
        <v>41</v>
      </c>
      <c r="G932" s="30">
        <v>182.5</v>
      </c>
      <c r="H932" s="30">
        <v>182.5</v>
      </c>
      <c r="I932" s="30">
        <v>182.5</v>
      </c>
      <c r="J932" s="30"/>
      <c r="K932" s="30"/>
      <c r="L932" s="30"/>
      <c r="M932" s="30">
        <f t="shared" si="3138"/>
        <v>182.5</v>
      </c>
      <c r="N932" s="30">
        <f t="shared" si="3139"/>
        <v>182.5</v>
      </c>
      <c r="O932" s="30">
        <f t="shared" si="3140"/>
        <v>182.5</v>
      </c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>
        <f t="shared" si="3089"/>
        <v>182.5</v>
      </c>
      <c r="AD932" s="30">
        <f t="shared" si="3090"/>
        <v>182.5</v>
      </c>
      <c r="AE932" s="30">
        <f t="shared" si="3091"/>
        <v>182.5</v>
      </c>
      <c r="AF932" s="30"/>
      <c r="AG932" s="30">
        <f t="shared" si="3092"/>
        <v>182.5</v>
      </c>
      <c r="AH932" s="30">
        <f t="shared" si="3093"/>
        <v>182.5</v>
      </c>
      <c r="AI932" s="30">
        <f t="shared" si="3094"/>
        <v>182.5</v>
      </c>
      <c r="AJ932" s="30"/>
      <c r="AK932" s="30"/>
      <c r="AL932" s="30"/>
      <c r="AM932" s="30"/>
      <c r="AN932" s="30"/>
      <c r="AO932" s="30"/>
      <c r="AP932" s="30"/>
      <c r="AQ932" s="30"/>
      <c r="AR932" s="30"/>
      <c r="AS932" s="30">
        <f t="shared" si="3040"/>
        <v>182.5</v>
      </c>
      <c r="AT932" s="30">
        <f t="shared" si="3041"/>
        <v>182.5</v>
      </c>
      <c r="AU932" s="30">
        <f t="shared" si="3042"/>
        <v>182.5</v>
      </c>
      <c r="AV932" s="30"/>
      <c r="AW932" s="30"/>
      <c r="AX932" s="30"/>
      <c r="AY932" s="30">
        <f t="shared" si="3043"/>
        <v>182.5</v>
      </c>
      <c r="AZ932" s="30">
        <f t="shared" si="3044"/>
        <v>182.5</v>
      </c>
      <c r="BA932" s="30">
        <f t="shared" si="3045"/>
        <v>182.5</v>
      </c>
      <c r="BB932" s="30"/>
      <c r="BC932" s="30"/>
      <c r="BD932" s="30"/>
      <c r="BE932" s="30"/>
      <c r="BF932" s="30"/>
      <c r="BG932" s="30"/>
      <c r="BH932" s="30"/>
      <c r="BI932" s="30"/>
      <c r="BJ932" s="30"/>
      <c r="BK932" s="30"/>
      <c r="BL932" s="30">
        <f t="shared" ref="BL932:BL995" si="3270">AY932+BB932+BC932+BE932+BD932</f>
        <v>182.5</v>
      </c>
      <c r="BM932" s="30">
        <f t="shared" ref="BM932:BM995" si="3271">AZ932+BF932+BG932+BH932</f>
        <v>182.5</v>
      </c>
      <c r="BN932" s="30">
        <f t="shared" ref="BN932:BN995" si="3272">BA932+BI932+BJ932+BK932</f>
        <v>182.5</v>
      </c>
      <c r="BO932" s="30"/>
      <c r="BP932" s="31"/>
      <c r="BQ932" s="1"/>
      <c r="BR932" s="1"/>
      <c r="BS932" s="1"/>
      <c r="BT932" s="1"/>
      <c r="BU932" s="1"/>
      <c r="BV932" s="1"/>
      <c r="BW932" s="1"/>
      <c r="BX932" s="1"/>
      <c r="BY932" s="1"/>
    </row>
    <row r="933" s="18" customFormat="1">
      <c r="A933" s="19" t="s">
        <v>500</v>
      </c>
      <c r="B933" s="19" t="s">
        <v>60</v>
      </c>
      <c r="C933" s="19"/>
      <c r="D933" s="19"/>
      <c r="E933" s="19"/>
      <c r="F933" s="20" t="s">
        <v>61</v>
      </c>
      <c r="G933" s="21">
        <f>G940+G934</f>
        <v>62451.399999999994</v>
      </c>
      <c r="H933" s="21">
        <f>H940+H934</f>
        <v>50219.599999999999</v>
      </c>
      <c r="I933" s="21">
        <f>I940+I934</f>
        <v>50915.999999999993</v>
      </c>
      <c r="J933" s="21">
        <f>J940+J934</f>
        <v>0</v>
      </c>
      <c r="K933" s="21">
        <f>K940+K934</f>
        <v>0</v>
      </c>
      <c r="L933" s="21">
        <f>L940+L934</f>
        <v>0</v>
      </c>
      <c r="M933" s="21">
        <f t="shared" si="3138"/>
        <v>62451.399999999994</v>
      </c>
      <c r="N933" s="21">
        <f t="shared" si="3139"/>
        <v>50219.599999999999</v>
      </c>
      <c r="O933" s="21">
        <f t="shared" si="3140"/>
        <v>50915.999999999993</v>
      </c>
      <c r="P933" s="21">
        <f>P940+P934</f>
        <v>0</v>
      </c>
      <c r="Q933" s="21">
        <f>Q940+Q934</f>
        <v>0</v>
      </c>
      <c r="R933" s="21">
        <f>R940+R934</f>
        <v>12527.220000000001</v>
      </c>
      <c r="S933" s="21">
        <f>S940+S934</f>
        <v>0</v>
      </c>
      <c r="T933" s="21">
        <f>T940+T934</f>
        <v>0</v>
      </c>
      <c r="U933" s="21">
        <f>U940+U934</f>
        <v>0</v>
      </c>
      <c r="V933" s="21">
        <f>V940+V934</f>
        <v>20517.136999999999</v>
      </c>
      <c r="W933" s="21">
        <f>W940+W934</f>
        <v>0</v>
      </c>
      <c r="X933" s="21">
        <f>X940+X934</f>
        <v>0</v>
      </c>
      <c r="Y933" s="21">
        <f>Y940+Y934</f>
        <v>0</v>
      </c>
      <c r="Z933" s="21">
        <f>Z940+Z934</f>
        <v>2347.3000000000002</v>
      </c>
      <c r="AA933" s="21">
        <f>AA940+AA934</f>
        <v>0</v>
      </c>
      <c r="AB933" s="21">
        <f>AB940+AB934</f>
        <v>0</v>
      </c>
      <c r="AC933" s="21">
        <f t="shared" si="3089"/>
        <v>74978.619999999995</v>
      </c>
      <c r="AD933" s="21">
        <f t="shared" si="3090"/>
        <v>70736.736999999994</v>
      </c>
      <c r="AE933" s="21">
        <f t="shared" si="3091"/>
        <v>53263.299999999996</v>
      </c>
      <c r="AF933" s="21">
        <f>AF940+AF934</f>
        <v>0</v>
      </c>
      <c r="AG933" s="21">
        <f t="shared" si="3092"/>
        <v>74978.619999999995</v>
      </c>
      <c r="AH933" s="21">
        <f t="shared" si="3093"/>
        <v>70736.736999999994</v>
      </c>
      <c r="AI933" s="21">
        <f t="shared" si="3094"/>
        <v>53263.299999999996</v>
      </c>
      <c r="AJ933" s="21">
        <f>AJ940+AJ934</f>
        <v>0</v>
      </c>
      <c r="AK933" s="21">
        <f>AK940+AK934</f>
        <v>0</v>
      </c>
      <c r="AL933" s="21">
        <f>AL940+AL934</f>
        <v>0</v>
      </c>
      <c r="AM933" s="21">
        <f>AM940+AM934</f>
        <v>0</v>
      </c>
      <c r="AN933" s="21">
        <f>AN940+AN934</f>
        <v>0</v>
      </c>
      <c r="AO933" s="21">
        <f>AO940+AO934</f>
        <v>0</v>
      </c>
      <c r="AP933" s="21">
        <f>AP940+AP934</f>
        <v>0</v>
      </c>
      <c r="AQ933" s="21">
        <f>AQ940+AQ934</f>
        <v>0</v>
      </c>
      <c r="AR933" s="21">
        <f>AR940+AR934</f>
        <v>0</v>
      </c>
      <c r="AS933" s="21">
        <f t="shared" ref="AS933:AS996" si="3273">AG933+AJ933+AK933+AL933+AM933</f>
        <v>74978.619999999995</v>
      </c>
      <c r="AT933" s="21">
        <f t="shared" ref="AT933:AT996" si="3274">AH933+AN933+AO933+AP933</f>
        <v>70736.736999999994</v>
      </c>
      <c r="AU933" s="21">
        <f t="shared" ref="AU933:AU996" si="3275">AI933+AR933+AQ933</f>
        <v>53263.299999999996</v>
      </c>
      <c r="AV933" s="21">
        <f>AV940+AV934</f>
        <v>0</v>
      </c>
      <c r="AW933" s="21">
        <f>AW940+AW934</f>
        <v>0</v>
      </c>
      <c r="AX933" s="21">
        <f>AX940+AX934</f>
        <v>0</v>
      </c>
      <c r="AY933" s="21">
        <f t="shared" ref="AY933:AY996" si="3276">AS933+AV933</f>
        <v>74978.619999999995</v>
      </c>
      <c r="AZ933" s="21">
        <f t="shared" ref="AZ933:AZ996" si="3277">AT933+AW933</f>
        <v>70736.736999999994</v>
      </c>
      <c r="BA933" s="21">
        <f t="shared" ref="BA933:BA996" si="3278">AU933+AX933</f>
        <v>53263.299999999996</v>
      </c>
      <c r="BB933" s="21">
        <f>BB940+BB934</f>
        <v>0</v>
      </c>
      <c r="BC933" s="21">
        <f>BC940+BC934</f>
        <v>0</v>
      </c>
      <c r="BD933" s="21">
        <f>BD940+BD934</f>
        <v>-197.92599999999999</v>
      </c>
      <c r="BE933" s="21">
        <f>BE940+BE934</f>
        <v>0</v>
      </c>
      <c r="BF933" s="21">
        <f>BF940+BF934</f>
        <v>0</v>
      </c>
      <c r="BG933" s="21">
        <f>BG940+BG934</f>
        <v>0</v>
      </c>
      <c r="BH933" s="21">
        <f>BH940+BH934</f>
        <v>0</v>
      </c>
      <c r="BI933" s="21">
        <f>BI940+BI934</f>
        <v>0</v>
      </c>
      <c r="BJ933" s="21">
        <f>BJ940+BJ934</f>
        <v>0</v>
      </c>
      <c r="BK933" s="21">
        <f>BK940+BK934</f>
        <v>0</v>
      </c>
      <c r="BL933" s="21">
        <f t="shared" si="3270"/>
        <v>74780.693999999989</v>
      </c>
      <c r="BM933" s="21">
        <f t="shared" si="3271"/>
        <v>70736.736999999994</v>
      </c>
      <c r="BN933" s="21">
        <f t="shared" si="3272"/>
        <v>53263.299999999996</v>
      </c>
      <c r="BO933" s="21">
        <f>BO940+BO934</f>
        <v>0</v>
      </c>
      <c r="BP933" s="22"/>
      <c r="BQ933" s="18"/>
      <c r="BR933" s="18"/>
      <c r="BS933" s="18"/>
      <c r="BT933" s="18"/>
      <c r="BU933" s="18"/>
      <c r="BV933" s="18"/>
      <c r="BW933" s="18"/>
      <c r="BX933" s="18"/>
      <c r="BY933" s="18"/>
    </row>
    <row r="934" s="23" customFormat="1">
      <c r="A934" s="24" t="s">
        <v>500</v>
      </c>
      <c r="B934" s="24" t="s">
        <v>60</v>
      </c>
      <c r="C934" s="24" t="s">
        <v>325</v>
      </c>
      <c r="D934" s="24"/>
      <c r="E934" s="24"/>
      <c r="F934" s="25" t="s">
        <v>495</v>
      </c>
      <c r="G934" s="26">
        <f t="shared" ref="G934:G938" si="3279">G935</f>
        <v>353.89999999999998</v>
      </c>
      <c r="H934" s="26">
        <f t="shared" ref="H934:H938" si="3280">H935</f>
        <v>0</v>
      </c>
      <c r="I934" s="26">
        <f t="shared" ref="I934:I938" si="3281">I935</f>
        <v>0</v>
      </c>
      <c r="J934" s="26">
        <f t="shared" ref="J934:J938" si="3282">J935</f>
        <v>0</v>
      </c>
      <c r="K934" s="26">
        <f t="shared" ref="K934:K938" si="3283">K935</f>
        <v>0</v>
      </c>
      <c r="L934" s="26">
        <f t="shared" ref="L934:L938" si="3284">L935</f>
        <v>0</v>
      </c>
      <c r="M934" s="26">
        <f t="shared" si="3138"/>
        <v>353.89999999999998</v>
      </c>
      <c r="N934" s="26">
        <f t="shared" si="3139"/>
        <v>0</v>
      </c>
      <c r="O934" s="26">
        <f t="shared" si="3140"/>
        <v>0</v>
      </c>
      <c r="P934" s="26">
        <f t="shared" ref="P934:P938" si="3285">P935</f>
        <v>0</v>
      </c>
      <c r="Q934" s="26">
        <f t="shared" ref="Q934:Q938" si="3286">Q935</f>
        <v>0</v>
      </c>
      <c r="R934" s="26">
        <f t="shared" ref="R934:R938" si="3287">R935</f>
        <v>0</v>
      </c>
      <c r="S934" s="26">
        <f t="shared" ref="S934:S938" si="3288">S935</f>
        <v>0</v>
      </c>
      <c r="T934" s="26">
        <f t="shared" ref="T934:T938" si="3289">T935</f>
        <v>0</v>
      </c>
      <c r="U934" s="26">
        <f t="shared" ref="U934:U938" si="3290">U935</f>
        <v>0</v>
      </c>
      <c r="V934" s="26">
        <f t="shared" ref="V934:V938" si="3291">V935</f>
        <v>0</v>
      </c>
      <c r="W934" s="26">
        <f t="shared" ref="W934:W938" si="3292">W935</f>
        <v>0</v>
      </c>
      <c r="X934" s="26">
        <f t="shared" ref="X934:X938" si="3293">X935</f>
        <v>0</v>
      </c>
      <c r="Y934" s="26">
        <f t="shared" ref="Y934:Y938" si="3294">Y935</f>
        <v>0</v>
      </c>
      <c r="Z934" s="26">
        <f t="shared" ref="Z934:Z938" si="3295">Z935</f>
        <v>0</v>
      </c>
      <c r="AA934" s="26">
        <f t="shared" ref="AA934:AA938" si="3296">AA935</f>
        <v>0</v>
      </c>
      <c r="AB934" s="26">
        <f t="shared" ref="AB934:AB938" si="3297">AB935</f>
        <v>0</v>
      </c>
      <c r="AC934" s="26">
        <f t="shared" si="3089"/>
        <v>353.89999999999998</v>
      </c>
      <c r="AD934" s="26">
        <f t="shared" si="3090"/>
        <v>0</v>
      </c>
      <c r="AE934" s="26">
        <f t="shared" si="3091"/>
        <v>0</v>
      </c>
      <c r="AF934" s="26">
        <f t="shared" ref="AF934:AF938" si="3298">AF935</f>
        <v>0</v>
      </c>
      <c r="AG934" s="26">
        <f t="shared" si="3092"/>
        <v>353.89999999999998</v>
      </c>
      <c r="AH934" s="26">
        <f t="shared" si="3093"/>
        <v>0</v>
      </c>
      <c r="AI934" s="26">
        <f t="shared" si="3094"/>
        <v>0</v>
      </c>
      <c r="AJ934" s="26">
        <f t="shared" ref="AJ934:AJ938" si="3299">AJ935</f>
        <v>0</v>
      </c>
      <c r="AK934" s="26">
        <f t="shared" ref="AK934:AK938" si="3300">AK935</f>
        <v>0</v>
      </c>
      <c r="AL934" s="26">
        <f t="shared" ref="AL934:AL938" si="3301">AL935</f>
        <v>0</v>
      </c>
      <c r="AM934" s="26">
        <f t="shared" ref="AM934:AM938" si="3302">AM935</f>
        <v>0</v>
      </c>
      <c r="AN934" s="26">
        <f t="shared" ref="AN934:AN938" si="3303">AN935</f>
        <v>0</v>
      </c>
      <c r="AO934" s="26">
        <f t="shared" ref="AO934:AO938" si="3304">AO935</f>
        <v>0</v>
      </c>
      <c r="AP934" s="26">
        <f t="shared" ref="AP934:AP938" si="3305">AP935</f>
        <v>0</v>
      </c>
      <c r="AQ934" s="26">
        <f t="shared" ref="AQ934:AQ938" si="3306">AQ935</f>
        <v>0</v>
      </c>
      <c r="AR934" s="26">
        <f t="shared" ref="AR934:AR938" si="3307">AR935</f>
        <v>0</v>
      </c>
      <c r="AS934" s="26">
        <f t="shared" si="3273"/>
        <v>353.89999999999998</v>
      </c>
      <c r="AT934" s="26">
        <f t="shared" si="3274"/>
        <v>0</v>
      </c>
      <c r="AU934" s="26">
        <f t="shared" si="3275"/>
        <v>0</v>
      </c>
      <c r="AV934" s="26">
        <f t="shared" ref="AV934:AV938" si="3308">AV935</f>
        <v>0</v>
      </c>
      <c r="AW934" s="26">
        <f t="shared" ref="AW934:AW938" si="3309">AW935</f>
        <v>0</v>
      </c>
      <c r="AX934" s="26">
        <f t="shared" ref="AX934:AX938" si="3310">AX935</f>
        <v>0</v>
      </c>
      <c r="AY934" s="26">
        <f t="shared" si="3276"/>
        <v>353.89999999999998</v>
      </c>
      <c r="AZ934" s="26">
        <f t="shared" si="3277"/>
        <v>0</v>
      </c>
      <c r="BA934" s="26">
        <f t="shared" si="3278"/>
        <v>0</v>
      </c>
      <c r="BB934" s="26">
        <f t="shared" ref="BB934:BB938" si="3311">BB935</f>
        <v>0</v>
      </c>
      <c r="BC934" s="26">
        <f t="shared" ref="BC934:BC938" si="3312">BC935</f>
        <v>0</v>
      </c>
      <c r="BD934" s="26">
        <f t="shared" ref="BD934:BD938" si="3313">BD935</f>
        <v>-129.27099999999999</v>
      </c>
      <c r="BE934" s="26">
        <f t="shared" ref="BE934:BE938" si="3314">BE935</f>
        <v>0</v>
      </c>
      <c r="BF934" s="26">
        <f t="shared" ref="BF934:BF938" si="3315">BF935</f>
        <v>0</v>
      </c>
      <c r="BG934" s="26">
        <f t="shared" ref="BG934:BG938" si="3316">BG935</f>
        <v>0</v>
      </c>
      <c r="BH934" s="26">
        <f t="shared" ref="BH934:BH938" si="3317">BH935</f>
        <v>0</v>
      </c>
      <c r="BI934" s="26">
        <f t="shared" ref="BI934:BI938" si="3318">BI935</f>
        <v>0</v>
      </c>
      <c r="BJ934" s="26">
        <f t="shared" ref="BJ934:BJ938" si="3319">BJ935</f>
        <v>0</v>
      </c>
      <c r="BK934" s="26">
        <f t="shared" ref="BK934:BK938" si="3320">BK935</f>
        <v>0</v>
      </c>
      <c r="BL934" s="26">
        <f t="shared" si="3270"/>
        <v>224.62899999999999</v>
      </c>
      <c r="BM934" s="26">
        <f t="shared" si="3271"/>
        <v>0</v>
      </c>
      <c r="BN934" s="26">
        <f t="shared" si="3272"/>
        <v>0</v>
      </c>
      <c r="BO934" s="26">
        <f t="shared" ref="BO934:BO938" si="3321">BO935</f>
        <v>0</v>
      </c>
      <c r="BP934" s="27"/>
      <c r="BQ934" s="23"/>
      <c r="BR934" s="23"/>
      <c r="BS934" s="23"/>
      <c r="BT934" s="23"/>
      <c r="BU934" s="23"/>
      <c r="BV934" s="23"/>
      <c r="BW934" s="23"/>
      <c r="BX934" s="23"/>
      <c r="BY934" s="23"/>
    </row>
    <row r="935" ht="31.5">
      <c r="A935" s="28" t="s">
        <v>500</v>
      </c>
      <c r="B935" s="28" t="s">
        <v>60</v>
      </c>
      <c r="C935" s="28" t="s">
        <v>325</v>
      </c>
      <c r="D935" s="28" t="s">
        <v>465</v>
      </c>
      <c r="E935" s="28"/>
      <c r="F935" s="29" t="s">
        <v>466</v>
      </c>
      <c r="G935" s="30">
        <f t="shared" si="3279"/>
        <v>353.89999999999998</v>
      </c>
      <c r="H935" s="30">
        <f t="shared" si="3280"/>
        <v>0</v>
      </c>
      <c r="I935" s="30">
        <f t="shared" si="3281"/>
        <v>0</v>
      </c>
      <c r="J935" s="30">
        <f t="shared" si="3282"/>
        <v>0</v>
      </c>
      <c r="K935" s="30">
        <f t="shared" si="3283"/>
        <v>0</v>
      </c>
      <c r="L935" s="30">
        <f t="shared" si="3284"/>
        <v>0</v>
      </c>
      <c r="M935" s="30">
        <f t="shared" si="3138"/>
        <v>353.89999999999998</v>
      </c>
      <c r="N935" s="30">
        <f t="shared" si="3139"/>
        <v>0</v>
      </c>
      <c r="O935" s="30">
        <f t="shared" si="3140"/>
        <v>0</v>
      </c>
      <c r="P935" s="30">
        <f t="shared" si="3285"/>
        <v>0</v>
      </c>
      <c r="Q935" s="30">
        <f t="shared" si="3286"/>
        <v>0</v>
      </c>
      <c r="R935" s="30">
        <f t="shared" si="3287"/>
        <v>0</v>
      </c>
      <c r="S935" s="30">
        <f t="shared" si="3288"/>
        <v>0</v>
      </c>
      <c r="T935" s="30">
        <f t="shared" si="3289"/>
        <v>0</v>
      </c>
      <c r="U935" s="30">
        <f t="shared" si="3290"/>
        <v>0</v>
      </c>
      <c r="V935" s="30">
        <f t="shared" si="3291"/>
        <v>0</v>
      </c>
      <c r="W935" s="30">
        <f t="shared" si="3292"/>
        <v>0</v>
      </c>
      <c r="X935" s="30">
        <f t="shared" si="3293"/>
        <v>0</v>
      </c>
      <c r="Y935" s="30">
        <f t="shared" si="3294"/>
        <v>0</v>
      </c>
      <c r="Z935" s="30">
        <f t="shared" si="3295"/>
        <v>0</v>
      </c>
      <c r="AA935" s="30">
        <f t="shared" si="3296"/>
        <v>0</v>
      </c>
      <c r="AB935" s="30">
        <f t="shared" si="3297"/>
        <v>0</v>
      </c>
      <c r="AC935" s="30">
        <f t="shared" si="3089"/>
        <v>353.89999999999998</v>
      </c>
      <c r="AD935" s="30">
        <f t="shared" si="3090"/>
        <v>0</v>
      </c>
      <c r="AE935" s="30">
        <f t="shared" si="3091"/>
        <v>0</v>
      </c>
      <c r="AF935" s="30">
        <f t="shared" si="3298"/>
        <v>0</v>
      </c>
      <c r="AG935" s="30">
        <f t="shared" si="3092"/>
        <v>353.89999999999998</v>
      </c>
      <c r="AH935" s="30">
        <f t="shared" si="3093"/>
        <v>0</v>
      </c>
      <c r="AI935" s="30">
        <f t="shared" si="3094"/>
        <v>0</v>
      </c>
      <c r="AJ935" s="30">
        <f t="shared" si="3299"/>
        <v>0</v>
      </c>
      <c r="AK935" s="30">
        <f t="shared" si="3300"/>
        <v>0</v>
      </c>
      <c r="AL935" s="30">
        <f t="shared" si="3301"/>
        <v>0</v>
      </c>
      <c r="AM935" s="30">
        <f t="shared" si="3302"/>
        <v>0</v>
      </c>
      <c r="AN935" s="30">
        <f t="shared" si="3303"/>
        <v>0</v>
      </c>
      <c r="AO935" s="30">
        <f t="shared" si="3304"/>
        <v>0</v>
      </c>
      <c r="AP935" s="30">
        <f t="shared" si="3305"/>
        <v>0</v>
      </c>
      <c r="AQ935" s="30">
        <f t="shared" si="3306"/>
        <v>0</v>
      </c>
      <c r="AR935" s="30">
        <f t="shared" si="3307"/>
        <v>0</v>
      </c>
      <c r="AS935" s="30">
        <f t="shared" si="3273"/>
        <v>353.89999999999998</v>
      </c>
      <c r="AT935" s="30">
        <f t="shared" si="3274"/>
        <v>0</v>
      </c>
      <c r="AU935" s="30">
        <f t="shared" si="3275"/>
        <v>0</v>
      </c>
      <c r="AV935" s="30">
        <f t="shared" si="3308"/>
        <v>0</v>
      </c>
      <c r="AW935" s="30">
        <f t="shared" si="3309"/>
        <v>0</v>
      </c>
      <c r="AX935" s="30">
        <f t="shared" si="3310"/>
        <v>0</v>
      </c>
      <c r="AY935" s="30">
        <f t="shared" si="3276"/>
        <v>353.89999999999998</v>
      </c>
      <c r="AZ935" s="30">
        <f t="shared" si="3277"/>
        <v>0</v>
      </c>
      <c r="BA935" s="30">
        <f t="shared" si="3278"/>
        <v>0</v>
      </c>
      <c r="BB935" s="30">
        <f t="shared" si="3311"/>
        <v>0</v>
      </c>
      <c r="BC935" s="30">
        <f t="shared" si="3312"/>
        <v>0</v>
      </c>
      <c r="BD935" s="30">
        <f t="shared" si="3313"/>
        <v>-129.27099999999999</v>
      </c>
      <c r="BE935" s="30">
        <f t="shared" si="3314"/>
        <v>0</v>
      </c>
      <c r="BF935" s="30">
        <f t="shared" si="3315"/>
        <v>0</v>
      </c>
      <c r="BG935" s="30">
        <f t="shared" si="3316"/>
        <v>0</v>
      </c>
      <c r="BH935" s="30">
        <f t="shared" si="3317"/>
        <v>0</v>
      </c>
      <c r="BI935" s="30">
        <f t="shared" si="3318"/>
        <v>0</v>
      </c>
      <c r="BJ935" s="30">
        <f t="shared" si="3319"/>
        <v>0</v>
      </c>
      <c r="BK935" s="30">
        <f t="shared" si="3320"/>
        <v>0</v>
      </c>
      <c r="BL935" s="30">
        <f t="shared" si="3270"/>
        <v>224.62899999999999</v>
      </c>
      <c r="BM935" s="30">
        <f t="shared" si="3271"/>
        <v>0</v>
      </c>
      <c r="BN935" s="30">
        <f t="shared" si="3272"/>
        <v>0</v>
      </c>
      <c r="BO935" s="30">
        <f t="shared" si="3321"/>
        <v>0</v>
      </c>
      <c r="BP935" s="31"/>
      <c r="BQ935" s="1"/>
      <c r="BR935" s="1"/>
      <c r="BS935" s="1"/>
      <c r="BT935" s="1"/>
      <c r="BU935" s="1"/>
      <c r="BV935" s="1"/>
      <c r="BW935" s="1"/>
      <c r="BX935" s="1"/>
      <c r="BY935" s="1"/>
    </row>
    <row r="936">
      <c r="A936" s="28" t="s">
        <v>500</v>
      </c>
      <c r="B936" s="28" t="s">
        <v>60</v>
      </c>
      <c r="C936" s="28" t="s">
        <v>325</v>
      </c>
      <c r="D936" s="28" t="s">
        <v>478</v>
      </c>
      <c r="E936" s="28"/>
      <c r="F936" s="29" t="s">
        <v>33</v>
      </c>
      <c r="G936" s="30">
        <f t="shared" si="3279"/>
        <v>353.89999999999998</v>
      </c>
      <c r="H936" s="30">
        <f t="shared" si="3280"/>
        <v>0</v>
      </c>
      <c r="I936" s="30">
        <f t="shared" si="3281"/>
        <v>0</v>
      </c>
      <c r="J936" s="30">
        <f t="shared" si="3282"/>
        <v>0</v>
      </c>
      <c r="K936" s="30">
        <f t="shared" si="3283"/>
        <v>0</v>
      </c>
      <c r="L936" s="30">
        <f t="shared" si="3284"/>
        <v>0</v>
      </c>
      <c r="M936" s="30">
        <f t="shared" si="3138"/>
        <v>353.89999999999998</v>
      </c>
      <c r="N936" s="30">
        <f t="shared" si="3139"/>
        <v>0</v>
      </c>
      <c r="O936" s="30">
        <f t="shared" si="3140"/>
        <v>0</v>
      </c>
      <c r="P936" s="30">
        <f t="shared" si="3285"/>
        <v>0</v>
      </c>
      <c r="Q936" s="30">
        <f t="shared" si="3286"/>
        <v>0</v>
      </c>
      <c r="R936" s="30">
        <f t="shared" si="3287"/>
        <v>0</v>
      </c>
      <c r="S936" s="30">
        <f t="shared" si="3288"/>
        <v>0</v>
      </c>
      <c r="T936" s="30">
        <f t="shared" si="3289"/>
        <v>0</v>
      </c>
      <c r="U936" s="30">
        <f t="shared" si="3290"/>
        <v>0</v>
      </c>
      <c r="V936" s="30">
        <f t="shared" si="3291"/>
        <v>0</v>
      </c>
      <c r="W936" s="30">
        <f t="shared" si="3292"/>
        <v>0</v>
      </c>
      <c r="X936" s="30">
        <f t="shared" si="3293"/>
        <v>0</v>
      </c>
      <c r="Y936" s="30">
        <f t="shared" si="3294"/>
        <v>0</v>
      </c>
      <c r="Z936" s="30">
        <f t="shared" si="3295"/>
        <v>0</v>
      </c>
      <c r="AA936" s="30">
        <f t="shared" si="3296"/>
        <v>0</v>
      </c>
      <c r="AB936" s="30">
        <f t="shared" si="3297"/>
        <v>0</v>
      </c>
      <c r="AC936" s="30">
        <f t="shared" si="3089"/>
        <v>353.89999999999998</v>
      </c>
      <c r="AD936" s="30">
        <f t="shared" si="3090"/>
        <v>0</v>
      </c>
      <c r="AE936" s="30">
        <f t="shared" si="3091"/>
        <v>0</v>
      </c>
      <c r="AF936" s="30">
        <f t="shared" si="3298"/>
        <v>0</v>
      </c>
      <c r="AG936" s="30">
        <f t="shared" si="3092"/>
        <v>353.89999999999998</v>
      </c>
      <c r="AH936" s="30">
        <f t="shared" si="3093"/>
        <v>0</v>
      </c>
      <c r="AI936" s="30">
        <f t="shared" si="3094"/>
        <v>0</v>
      </c>
      <c r="AJ936" s="30">
        <f t="shared" si="3299"/>
        <v>0</v>
      </c>
      <c r="AK936" s="30">
        <f t="shared" si="3300"/>
        <v>0</v>
      </c>
      <c r="AL936" s="30">
        <f t="shared" si="3301"/>
        <v>0</v>
      </c>
      <c r="AM936" s="30">
        <f t="shared" si="3302"/>
        <v>0</v>
      </c>
      <c r="AN936" s="30">
        <f t="shared" si="3303"/>
        <v>0</v>
      </c>
      <c r="AO936" s="30">
        <f t="shared" si="3304"/>
        <v>0</v>
      </c>
      <c r="AP936" s="30">
        <f t="shared" si="3305"/>
        <v>0</v>
      </c>
      <c r="AQ936" s="30">
        <f t="shared" si="3306"/>
        <v>0</v>
      </c>
      <c r="AR936" s="30">
        <f t="shared" si="3307"/>
        <v>0</v>
      </c>
      <c r="AS936" s="30">
        <f t="shared" si="3273"/>
        <v>353.89999999999998</v>
      </c>
      <c r="AT936" s="30">
        <f t="shared" si="3274"/>
        <v>0</v>
      </c>
      <c r="AU936" s="30">
        <f t="shared" si="3275"/>
        <v>0</v>
      </c>
      <c r="AV936" s="30">
        <f t="shared" si="3308"/>
        <v>0</v>
      </c>
      <c r="AW936" s="30">
        <f t="shared" si="3309"/>
        <v>0</v>
      </c>
      <c r="AX936" s="30">
        <f t="shared" si="3310"/>
        <v>0</v>
      </c>
      <c r="AY936" s="30">
        <f t="shared" si="3276"/>
        <v>353.89999999999998</v>
      </c>
      <c r="AZ936" s="30">
        <f t="shared" si="3277"/>
        <v>0</v>
      </c>
      <c r="BA936" s="30">
        <f t="shared" si="3278"/>
        <v>0</v>
      </c>
      <c r="BB936" s="30">
        <f t="shared" si="3311"/>
        <v>0</v>
      </c>
      <c r="BC936" s="30">
        <f t="shared" si="3312"/>
        <v>0</v>
      </c>
      <c r="BD936" s="30">
        <f t="shared" si="3313"/>
        <v>-129.27099999999999</v>
      </c>
      <c r="BE936" s="30">
        <f t="shared" si="3314"/>
        <v>0</v>
      </c>
      <c r="BF936" s="30">
        <f t="shared" si="3315"/>
        <v>0</v>
      </c>
      <c r="BG936" s="30">
        <f t="shared" si="3316"/>
        <v>0</v>
      </c>
      <c r="BH936" s="30">
        <f t="shared" si="3317"/>
        <v>0</v>
      </c>
      <c r="BI936" s="30">
        <f t="shared" si="3318"/>
        <v>0</v>
      </c>
      <c r="BJ936" s="30">
        <f t="shared" si="3319"/>
        <v>0</v>
      </c>
      <c r="BK936" s="30">
        <f t="shared" si="3320"/>
        <v>0</v>
      </c>
      <c r="BL936" s="30">
        <f t="shared" si="3270"/>
        <v>224.62899999999999</v>
      </c>
      <c r="BM936" s="30">
        <f t="shared" si="3271"/>
        <v>0</v>
      </c>
      <c r="BN936" s="30">
        <f t="shared" si="3272"/>
        <v>0</v>
      </c>
      <c r="BO936" s="30">
        <f t="shared" si="3321"/>
        <v>0</v>
      </c>
      <c r="BP936" s="31"/>
      <c r="BQ936" s="1"/>
      <c r="BR936" s="1"/>
      <c r="BS936" s="1"/>
      <c r="BT936" s="1"/>
      <c r="BU936" s="1"/>
      <c r="BV936" s="1"/>
      <c r="BW936" s="1"/>
      <c r="BX936" s="1"/>
      <c r="BY936" s="1"/>
    </row>
    <row r="937" ht="31.5">
      <c r="A937" s="28" t="s">
        <v>500</v>
      </c>
      <c r="B937" s="28" t="s">
        <v>60</v>
      </c>
      <c r="C937" s="28" t="s">
        <v>325</v>
      </c>
      <c r="D937" s="28" t="s">
        <v>496</v>
      </c>
      <c r="E937" s="28"/>
      <c r="F937" s="29" t="s">
        <v>497</v>
      </c>
      <c r="G937" s="30">
        <f t="shared" si="3279"/>
        <v>353.89999999999998</v>
      </c>
      <c r="H937" s="30">
        <f t="shared" si="3280"/>
        <v>0</v>
      </c>
      <c r="I937" s="30">
        <f t="shared" si="3281"/>
        <v>0</v>
      </c>
      <c r="J937" s="30">
        <f t="shared" si="3282"/>
        <v>0</v>
      </c>
      <c r="K937" s="30">
        <f t="shared" si="3283"/>
        <v>0</v>
      </c>
      <c r="L937" s="30">
        <f t="shared" si="3284"/>
        <v>0</v>
      </c>
      <c r="M937" s="30">
        <f t="shared" si="3138"/>
        <v>353.89999999999998</v>
      </c>
      <c r="N937" s="30">
        <f t="shared" si="3139"/>
        <v>0</v>
      </c>
      <c r="O937" s="30">
        <f t="shared" si="3140"/>
        <v>0</v>
      </c>
      <c r="P937" s="30">
        <f t="shared" si="3285"/>
        <v>0</v>
      </c>
      <c r="Q937" s="30">
        <f t="shared" si="3286"/>
        <v>0</v>
      </c>
      <c r="R937" s="30">
        <f t="shared" si="3287"/>
        <v>0</v>
      </c>
      <c r="S937" s="30">
        <f t="shared" si="3288"/>
        <v>0</v>
      </c>
      <c r="T937" s="30">
        <f t="shared" si="3289"/>
        <v>0</v>
      </c>
      <c r="U937" s="30">
        <f t="shared" si="3290"/>
        <v>0</v>
      </c>
      <c r="V937" s="30">
        <f t="shared" si="3291"/>
        <v>0</v>
      </c>
      <c r="W937" s="30">
        <f t="shared" si="3292"/>
        <v>0</v>
      </c>
      <c r="X937" s="30">
        <f t="shared" si="3293"/>
        <v>0</v>
      </c>
      <c r="Y937" s="30">
        <f t="shared" si="3294"/>
        <v>0</v>
      </c>
      <c r="Z937" s="30">
        <f t="shared" si="3295"/>
        <v>0</v>
      </c>
      <c r="AA937" s="30">
        <f t="shared" si="3296"/>
        <v>0</v>
      </c>
      <c r="AB937" s="30">
        <f t="shared" si="3297"/>
        <v>0</v>
      </c>
      <c r="AC937" s="30">
        <f t="shared" si="3089"/>
        <v>353.89999999999998</v>
      </c>
      <c r="AD937" s="30">
        <f t="shared" si="3090"/>
        <v>0</v>
      </c>
      <c r="AE937" s="30">
        <f t="shared" si="3091"/>
        <v>0</v>
      </c>
      <c r="AF937" s="30">
        <f t="shared" si="3298"/>
        <v>0</v>
      </c>
      <c r="AG937" s="30">
        <f t="shared" si="3092"/>
        <v>353.89999999999998</v>
      </c>
      <c r="AH937" s="30">
        <f t="shared" si="3093"/>
        <v>0</v>
      </c>
      <c r="AI937" s="30">
        <f t="shared" si="3094"/>
        <v>0</v>
      </c>
      <c r="AJ937" s="30">
        <f t="shared" si="3299"/>
        <v>0</v>
      </c>
      <c r="AK937" s="30">
        <f t="shared" si="3300"/>
        <v>0</v>
      </c>
      <c r="AL937" s="30">
        <f t="shared" si="3301"/>
        <v>0</v>
      </c>
      <c r="AM937" s="30">
        <f t="shared" si="3302"/>
        <v>0</v>
      </c>
      <c r="AN937" s="30">
        <f t="shared" si="3303"/>
        <v>0</v>
      </c>
      <c r="AO937" s="30">
        <f t="shared" si="3304"/>
        <v>0</v>
      </c>
      <c r="AP937" s="30">
        <f t="shared" si="3305"/>
        <v>0</v>
      </c>
      <c r="AQ937" s="30">
        <f t="shared" si="3306"/>
        <v>0</v>
      </c>
      <c r="AR937" s="30">
        <f t="shared" si="3307"/>
        <v>0</v>
      </c>
      <c r="AS937" s="30">
        <f t="shared" si="3273"/>
        <v>353.89999999999998</v>
      </c>
      <c r="AT937" s="30">
        <f t="shared" si="3274"/>
        <v>0</v>
      </c>
      <c r="AU937" s="30">
        <f t="shared" si="3275"/>
        <v>0</v>
      </c>
      <c r="AV937" s="30">
        <f t="shared" si="3308"/>
        <v>0</v>
      </c>
      <c r="AW937" s="30">
        <f t="shared" si="3309"/>
        <v>0</v>
      </c>
      <c r="AX937" s="30">
        <f t="shared" si="3310"/>
        <v>0</v>
      </c>
      <c r="AY937" s="30">
        <f t="shared" si="3276"/>
        <v>353.89999999999998</v>
      </c>
      <c r="AZ937" s="30">
        <f t="shared" si="3277"/>
        <v>0</v>
      </c>
      <c r="BA937" s="30">
        <f t="shared" si="3278"/>
        <v>0</v>
      </c>
      <c r="BB937" s="30">
        <f t="shared" si="3311"/>
        <v>0</v>
      </c>
      <c r="BC937" s="30">
        <f t="shared" si="3312"/>
        <v>0</v>
      </c>
      <c r="BD937" s="30">
        <f t="shared" si="3313"/>
        <v>-129.27099999999999</v>
      </c>
      <c r="BE937" s="30">
        <f t="shared" si="3314"/>
        <v>0</v>
      </c>
      <c r="BF937" s="30">
        <f t="shared" si="3315"/>
        <v>0</v>
      </c>
      <c r="BG937" s="30">
        <f t="shared" si="3316"/>
        <v>0</v>
      </c>
      <c r="BH937" s="30">
        <f t="shared" si="3317"/>
        <v>0</v>
      </c>
      <c r="BI937" s="30">
        <f t="shared" si="3318"/>
        <v>0</v>
      </c>
      <c r="BJ937" s="30">
        <f t="shared" si="3319"/>
        <v>0</v>
      </c>
      <c r="BK937" s="30">
        <f t="shared" si="3320"/>
        <v>0</v>
      </c>
      <c r="BL937" s="30">
        <f t="shared" si="3270"/>
        <v>224.62899999999999</v>
      </c>
      <c r="BM937" s="30">
        <f t="shared" si="3271"/>
        <v>0</v>
      </c>
      <c r="BN937" s="30">
        <f t="shared" si="3272"/>
        <v>0</v>
      </c>
      <c r="BO937" s="30">
        <f t="shared" si="3321"/>
        <v>0</v>
      </c>
      <c r="BP937" s="31"/>
      <c r="BQ937" s="1"/>
      <c r="BR937" s="1"/>
      <c r="BS937" s="1"/>
      <c r="BT937" s="1"/>
      <c r="BU937" s="1"/>
      <c r="BV937" s="1"/>
      <c r="BW937" s="1"/>
      <c r="BX937" s="1"/>
      <c r="BY937" s="1"/>
    </row>
    <row r="938" ht="31.5">
      <c r="A938" s="28" t="s">
        <v>500</v>
      </c>
      <c r="B938" s="28" t="s">
        <v>60</v>
      </c>
      <c r="C938" s="28" t="s">
        <v>325</v>
      </c>
      <c r="D938" s="28" t="s">
        <v>498</v>
      </c>
      <c r="E938" s="28"/>
      <c r="F938" s="29" t="s">
        <v>499</v>
      </c>
      <c r="G938" s="30">
        <f t="shared" si="3279"/>
        <v>353.89999999999998</v>
      </c>
      <c r="H938" s="30">
        <f t="shared" si="3280"/>
        <v>0</v>
      </c>
      <c r="I938" s="30">
        <f t="shared" si="3281"/>
        <v>0</v>
      </c>
      <c r="J938" s="30">
        <f t="shared" si="3282"/>
        <v>0</v>
      </c>
      <c r="K938" s="30">
        <f t="shared" si="3283"/>
        <v>0</v>
      </c>
      <c r="L938" s="30">
        <f t="shared" si="3284"/>
        <v>0</v>
      </c>
      <c r="M938" s="30">
        <f t="shared" si="3138"/>
        <v>353.89999999999998</v>
      </c>
      <c r="N938" s="30">
        <f t="shared" si="3139"/>
        <v>0</v>
      </c>
      <c r="O938" s="30">
        <f t="shared" si="3140"/>
        <v>0</v>
      </c>
      <c r="P938" s="30">
        <f t="shared" si="3285"/>
        <v>0</v>
      </c>
      <c r="Q938" s="30">
        <f t="shared" si="3286"/>
        <v>0</v>
      </c>
      <c r="R938" s="30">
        <f t="shared" si="3287"/>
        <v>0</v>
      </c>
      <c r="S938" s="30">
        <f t="shared" si="3288"/>
        <v>0</v>
      </c>
      <c r="T938" s="30">
        <f t="shared" si="3289"/>
        <v>0</v>
      </c>
      <c r="U938" s="30">
        <f t="shared" si="3290"/>
        <v>0</v>
      </c>
      <c r="V938" s="30">
        <f t="shared" si="3291"/>
        <v>0</v>
      </c>
      <c r="W938" s="30">
        <f t="shared" si="3292"/>
        <v>0</v>
      </c>
      <c r="X938" s="30">
        <f t="shared" si="3293"/>
        <v>0</v>
      </c>
      <c r="Y938" s="30">
        <f t="shared" si="3294"/>
        <v>0</v>
      </c>
      <c r="Z938" s="30">
        <f t="shared" si="3295"/>
        <v>0</v>
      </c>
      <c r="AA938" s="30">
        <f t="shared" si="3296"/>
        <v>0</v>
      </c>
      <c r="AB938" s="30">
        <f t="shared" si="3297"/>
        <v>0</v>
      </c>
      <c r="AC938" s="30">
        <f t="shared" si="3089"/>
        <v>353.89999999999998</v>
      </c>
      <c r="AD938" s="30">
        <f t="shared" si="3090"/>
        <v>0</v>
      </c>
      <c r="AE938" s="30">
        <f t="shared" si="3091"/>
        <v>0</v>
      </c>
      <c r="AF938" s="30">
        <f t="shared" si="3298"/>
        <v>0</v>
      </c>
      <c r="AG938" s="30">
        <f t="shared" si="3092"/>
        <v>353.89999999999998</v>
      </c>
      <c r="AH938" s="30">
        <f t="shared" si="3093"/>
        <v>0</v>
      </c>
      <c r="AI938" s="30">
        <f t="shared" si="3094"/>
        <v>0</v>
      </c>
      <c r="AJ938" s="30">
        <f t="shared" si="3299"/>
        <v>0</v>
      </c>
      <c r="AK938" s="30">
        <f t="shared" si="3300"/>
        <v>0</v>
      </c>
      <c r="AL938" s="30">
        <f t="shared" si="3301"/>
        <v>0</v>
      </c>
      <c r="AM938" s="30">
        <f t="shared" si="3302"/>
        <v>0</v>
      </c>
      <c r="AN938" s="30">
        <f t="shared" si="3303"/>
        <v>0</v>
      </c>
      <c r="AO938" s="30">
        <f t="shared" si="3304"/>
        <v>0</v>
      </c>
      <c r="AP938" s="30">
        <f t="shared" si="3305"/>
        <v>0</v>
      </c>
      <c r="AQ938" s="30">
        <f t="shared" si="3306"/>
        <v>0</v>
      </c>
      <c r="AR938" s="30">
        <f t="shared" si="3307"/>
        <v>0</v>
      </c>
      <c r="AS938" s="30">
        <f t="shared" si="3273"/>
        <v>353.89999999999998</v>
      </c>
      <c r="AT938" s="30">
        <f t="shared" si="3274"/>
        <v>0</v>
      </c>
      <c r="AU938" s="30">
        <f t="shared" si="3275"/>
        <v>0</v>
      </c>
      <c r="AV938" s="30">
        <f t="shared" si="3308"/>
        <v>0</v>
      </c>
      <c r="AW938" s="30">
        <f t="shared" si="3309"/>
        <v>0</v>
      </c>
      <c r="AX938" s="30">
        <f t="shared" si="3310"/>
        <v>0</v>
      </c>
      <c r="AY938" s="30">
        <f t="shared" si="3276"/>
        <v>353.89999999999998</v>
      </c>
      <c r="AZ938" s="30">
        <f t="shared" si="3277"/>
        <v>0</v>
      </c>
      <c r="BA938" s="30">
        <f t="shared" si="3278"/>
        <v>0</v>
      </c>
      <c r="BB938" s="30">
        <f t="shared" si="3311"/>
        <v>0</v>
      </c>
      <c r="BC938" s="30">
        <f t="shared" si="3312"/>
        <v>0</v>
      </c>
      <c r="BD938" s="30">
        <f t="shared" si="3313"/>
        <v>-129.27099999999999</v>
      </c>
      <c r="BE938" s="30">
        <f t="shared" si="3314"/>
        <v>0</v>
      </c>
      <c r="BF938" s="30">
        <f t="shared" si="3315"/>
        <v>0</v>
      </c>
      <c r="BG938" s="30">
        <f t="shared" si="3316"/>
        <v>0</v>
      </c>
      <c r="BH938" s="30">
        <f t="shared" si="3317"/>
        <v>0</v>
      </c>
      <c r="BI938" s="30">
        <f t="shared" si="3318"/>
        <v>0</v>
      </c>
      <c r="BJ938" s="30">
        <f t="shared" si="3319"/>
        <v>0</v>
      </c>
      <c r="BK938" s="30">
        <f t="shared" si="3320"/>
        <v>0</v>
      </c>
      <c r="BL938" s="30">
        <f t="shared" si="3270"/>
        <v>224.62899999999999</v>
      </c>
      <c r="BM938" s="30">
        <f t="shared" si="3271"/>
        <v>0</v>
      </c>
      <c r="BN938" s="30">
        <f t="shared" si="3272"/>
        <v>0</v>
      </c>
      <c r="BO938" s="30">
        <f t="shared" si="3321"/>
        <v>0</v>
      </c>
      <c r="BP938" s="31"/>
      <c r="BQ938" s="1"/>
      <c r="BR938" s="1"/>
      <c r="BS938" s="1"/>
      <c r="BT938" s="1"/>
      <c r="BU938" s="1"/>
      <c r="BV938" s="1"/>
      <c r="BW938" s="1"/>
      <c r="BX938" s="1"/>
      <c r="BY938" s="1"/>
    </row>
    <row r="939" ht="31.5">
      <c r="A939" s="28" t="s">
        <v>500</v>
      </c>
      <c r="B939" s="28" t="s">
        <v>60</v>
      </c>
      <c r="C939" s="28" t="s">
        <v>325</v>
      </c>
      <c r="D939" s="28" t="s">
        <v>498</v>
      </c>
      <c r="E939" s="28" t="s">
        <v>38</v>
      </c>
      <c r="F939" s="29" t="s">
        <v>39</v>
      </c>
      <c r="G939" s="30">
        <v>353.89999999999998</v>
      </c>
      <c r="H939" s="30"/>
      <c r="I939" s="30"/>
      <c r="J939" s="30"/>
      <c r="K939" s="30"/>
      <c r="L939" s="30"/>
      <c r="M939" s="30">
        <f t="shared" si="3138"/>
        <v>353.89999999999998</v>
      </c>
      <c r="N939" s="30">
        <f t="shared" si="3139"/>
        <v>0</v>
      </c>
      <c r="O939" s="30">
        <f t="shared" si="3140"/>
        <v>0</v>
      </c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>
        <f t="shared" ref="AC939:AC1002" si="3322">M939+R939+P939+Q939+T939+S939</f>
        <v>353.89999999999998</v>
      </c>
      <c r="AD939" s="30">
        <f t="shared" ref="AD939:AD1002" si="3323">N939+V939+X939+U939+W939</f>
        <v>0</v>
      </c>
      <c r="AE939" s="30">
        <f t="shared" ref="AE939:AE1002" si="3324">O939+Z939+AB939+Y939+AA939</f>
        <v>0</v>
      </c>
      <c r="AF939" s="30"/>
      <c r="AG939" s="30">
        <f t="shared" ref="AG939:AG1002" si="3325">AC939+AF939</f>
        <v>353.89999999999998</v>
      </c>
      <c r="AH939" s="30">
        <f t="shared" ref="AH939:AH1002" si="3326">AD939</f>
        <v>0</v>
      </c>
      <c r="AI939" s="30">
        <f t="shared" ref="AI939:AI1002" si="3327">AE939</f>
        <v>0</v>
      </c>
      <c r="AJ939" s="30"/>
      <c r="AK939" s="30"/>
      <c r="AL939" s="30"/>
      <c r="AM939" s="30"/>
      <c r="AN939" s="30"/>
      <c r="AO939" s="30"/>
      <c r="AP939" s="30"/>
      <c r="AQ939" s="30"/>
      <c r="AR939" s="30"/>
      <c r="AS939" s="30">
        <f t="shared" si="3273"/>
        <v>353.89999999999998</v>
      </c>
      <c r="AT939" s="30">
        <f t="shared" si="3274"/>
        <v>0</v>
      </c>
      <c r="AU939" s="30">
        <f t="shared" si="3275"/>
        <v>0</v>
      </c>
      <c r="AV939" s="30"/>
      <c r="AW939" s="30"/>
      <c r="AX939" s="30"/>
      <c r="AY939" s="30">
        <f t="shared" si="3276"/>
        <v>353.89999999999998</v>
      </c>
      <c r="AZ939" s="30">
        <f t="shared" si="3277"/>
        <v>0</v>
      </c>
      <c r="BA939" s="30">
        <f t="shared" si="3278"/>
        <v>0</v>
      </c>
      <c r="BB939" s="30"/>
      <c r="BC939" s="30"/>
      <c r="BD939" s="30">
        <v>-129.27099999999999</v>
      </c>
      <c r="BE939" s="30"/>
      <c r="BF939" s="30"/>
      <c r="BG939" s="30"/>
      <c r="BH939" s="30"/>
      <c r="BI939" s="30"/>
      <c r="BJ939" s="30"/>
      <c r="BK939" s="30"/>
      <c r="BL939" s="30">
        <f t="shared" si="3270"/>
        <v>224.62899999999999</v>
      </c>
      <c r="BM939" s="30">
        <f t="shared" si="3271"/>
        <v>0</v>
      </c>
      <c r="BN939" s="30">
        <f t="shared" si="3272"/>
        <v>0</v>
      </c>
      <c r="BO939" s="30"/>
      <c r="BP939" s="31"/>
      <c r="BQ939" s="1"/>
      <c r="BR939" s="1"/>
      <c r="BS939" s="1"/>
      <c r="BT939" s="1"/>
      <c r="BU939" s="1"/>
      <c r="BV939" s="1"/>
      <c r="BW939" s="1"/>
      <c r="BX939" s="1"/>
      <c r="BY939" s="1"/>
    </row>
    <row r="940" s="23" customFormat="1">
      <c r="A940" s="24" t="s">
        <v>500</v>
      </c>
      <c r="B940" s="24" t="s">
        <v>60</v>
      </c>
      <c r="C940" s="24" t="s">
        <v>62</v>
      </c>
      <c r="D940" s="24"/>
      <c r="E940" s="24"/>
      <c r="F940" s="25" t="s">
        <v>63</v>
      </c>
      <c r="G940" s="26">
        <f>G941+G946+G958</f>
        <v>62097.499999999993</v>
      </c>
      <c r="H940" s="26">
        <f>H941+H946+H958</f>
        <v>50219.599999999999</v>
      </c>
      <c r="I940" s="26">
        <f>I941+I946+I958</f>
        <v>50915.999999999993</v>
      </c>
      <c r="J940" s="26">
        <f>J941+J946+J958</f>
        <v>0</v>
      </c>
      <c r="K940" s="26">
        <f>K941+K946+K958</f>
        <v>0</v>
      </c>
      <c r="L940" s="26">
        <f>L941+L946+L958</f>
        <v>0</v>
      </c>
      <c r="M940" s="26">
        <f t="shared" si="3138"/>
        <v>62097.499999999993</v>
      </c>
      <c r="N940" s="26">
        <f t="shared" si="3139"/>
        <v>50219.599999999999</v>
      </c>
      <c r="O940" s="26">
        <f t="shared" si="3140"/>
        <v>50915.999999999993</v>
      </c>
      <c r="P940" s="26">
        <f>P941+P946+P958</f>
        <v>0</v>
      </c>
      <c r="Q940" s="26">
        <f>Q941+Q946+Q958</f>
        <v>0</v>
      </c>
      <c r="R940" s="26">
        <f>R941+R946+R958</f>
        <v>12527.220000000001</v>
      </c>
      <c r="S940" s="26">
        <f>S941+S946+S958</f>
        <v>0</v>
      </c>
      <c r="T940" s="26">
        <f>T941+T946+T958</f>
        <v>0</v>
      </c>
      <c r="U940" s="26">
        <f>U941+U946+U958</f>
        <v>0</v>
      </c>
      <c r="V940" s="26">
        <f>V941+V946+V958</f>
        <v>20517.136999999999</v>
      </c>
      <c r="W940" s="26">
        <f>W941+W946+W958</f>
        <v>0</v>
      </c>
      <c r="X940" s="26">
        <f>X941+X946+X958</f>
        <v>0</v>
      </c>
      <c r="Y940" s="26">
        <f>Y941+Y946+Y958</f>
        <v>0</v>
      </c>
      <c r="Z940" s="26">
        <f>Z941+Z946+Z958</f>
        <v>2347.3000000000002</v>
      </c>
      <c r="AA940" s="26">
        <f>AA941+AA946+AA958</f>
        <v>0</v>
      </c>
      <c r="AB940" s="26">
        <f>AB941+AB946+AB958</f>
        <v>0</v>
      </c>
      <c r="AC940" s="26">
        <f t="shared" si="3322"/>
        <v>74624.720000000001</v>
      </c>
      <c r="AD940" s="26">
        <f t="shared" si="3323"/>
        <v>70736.736999999994</v>
      </c>
      <c r="AE940" s="26">
        <f t="shared" si="3324"/>
        <v>53263.299999999996</v>
      </c>
      <c r="AF940" s="26">
        <f>AF941+AF946+AF958</f>
        <v>0</v>
      </c>
      <c r="AG940" s="26">
        <f t="shared" si="3325"/>
        <v>74624.720000000001</v>
      </c>
      <c r="AH940" s="26">
        <f t="shared" si="3326"/>
        <v>70736.736999999994</v>
      </c>
      <c r="AI940" s="26">
        <f t="shared" si="3327"/>
        <v>53263.299999999996</v>
      </c>
      <c r="AJ940" s="26">
        <f>AJ941+AJ946+AJ958</f>
        <v>0</v>
      </c>
      <c r="AK940" s="26">
        <f>AK941+AK946+AK958</f>
        <v>0</v>
      </c>
      <c r="AL940" s="26">
        <f>AL941+AL946+AL958</f>
        <v>0</v>
      </c>
      <c r="AM940" s="26">
        <f>AM941+AM946+AM958</f>
        <v>0</v>
      </c>
      <c r="AN940" s="26">
        <f>AN941+AN946+AN958</f>
        <v>0</v>
      </c>
      <c r="AO940" s="26">
        <f>AO941+AO946+AO958</f>
        <v>0</v>
      </c>
      <c r="AP940" s="26">
        <f>AP941+AP946+AP958</f>
        <v>0</v>
      </c>
      <c r="AQ940" s="26">
        <f>AQ941+AQ946+AQ958</f>
        <v>0</v>
      </c>
      <c r="AR940" s="26">
        <f>AR941+AR946+AR958</f>
        <v>0</v>
      </c>
      <c r="AS940" s="26">
        <f t="shared" si="3273"/>
        <v>74624.720000000001</v>
      </c>
      <c r="AT940" s="26">
        <f t="shared" si="3274"/>
        <v>70736.736999999994</v>
      </c>
      <c r="AU940" s="26">
        <f t="shared" si="3275"/>
        <v>53263.299999999996</v>
      </c>
      <c r="AV940" s="26">
        <f>AV941+AV946+AV958</f>
        <v>0</v>
      </c>
      <c r="AW940" s="26">
        <f>AW941+AW946+AW958</f>
        <v>0</v>
      </c>
      <c r="AX940" s="26">
        <f>AX941+AX946+AX958</f>
        <v>0</v>
      </c>
      <c r="AY940" s="26">
        <f t="shared" si="3276"/>
        <v>74624.720000000001</v>
      </c>
      <c r="AZ940" s="26">
        <f t="shared" si="3277"/>
        <v>70736.736999999994</v>
      </c>
      <c r="BA940" s="26">
        <f t="shared" si="3278"/>
        <v>53263.299999999996</v>
      </c>
      <c r="BB940" s="26">
        <f>BB941+BB946+BB958</f>
        <v>0</v>
      </c>
      <c r="BC940" s="26">
        <f>BC941+BC946+BC958</f>
        <v>0</v>
      </c>
      <c r="BD940" s="26">
        <f>BD941+BD946+BD958</f>
        <v>-68.655000000000001</v>
      </c>
      <c r="BE940" s="26">
        <f>BE941+BE946+BE958</f>
        <v>0</v>
      </c>
      <c r="BF940" s="26">
        <f>BF941+BF946+BF958</f>
        <v>0</v>
      </c>
      <c r="BG940" s="26">
        <f>BG941+BG946+BG958</f>
        <v>0</v>
      </c>
      <c r="BH940" s="26">
        <f>BH941+BH946+BH958</f>
        <v>0</v>
      </c>
      <c r="BI940" s="26">
        <f>BI941+BI946+BI958</f>
        <v>0</v>
      </c>
      <c r="BJ940" s="26">
        <f>BJ941+BJ946+BJ958</f>
        <v>0</v>
      </c>
      <c r="BK940" s="26">
        <f>BK941+BK946+BK958</f>
        <v>0</v>
      </c>
      <c r="BL940" s="26">
        <f t="shared" si="3270"/>
        <v>74556.065000000002</v>
      </c>
      <c r="BM940" s="26">
        <f t="shared" si="3271"/>
        <v>70736.736999999994</v>
      </c>
      <c r="BN940" s="26">
        <f t="shared" si="3272"/>
        <v>53263.299999999996</v>
      </c>
      <c r="BO940" s="26">
        <f>BO941+BO946+BO958</f>
        <v>0</v>
      </c>
      <c r="BP940" s="27"/>
      <c r="BQ940" s="23"/>
      <c r="BR940" s="23"/>
      <c r="BS940" s="23"/>
      <c r="BT940" s="23"/>
      <c r="BU940" s="23"/>
      <c r="BV940" s="23"/>
      <c r="BW940" s="23"/>
      <c r="BX940" s="23"/>
      <c r="BY940" s="23"/>
    </row>
    <row r="941" ht="31.5">
      <c r="A941" s="28" t="s">
        <v>500</v>
      </c>
      <c r="B941" s="28" t="s">
        <v>60</v>
      </c>
      <c r="C941" s="28" t="s">
        <v>62</v>
      </c>
      <c r="D941" s="28" t="s">
        <v>64</v>
      </c>
      <c r="E941" s="35"/>
      <c r="F941" s="29" t="s">
        <v>65</v>
      </c>
      <c r="G941" s="30">
        <f t="shared" ref="G941:G944" si="3328">G942</f>
        <v>266.69999999999999</v>
      </c>
      <c r="H941" s="30">
        <f t="shared" ref="H941:H944" si="3329">H942</f>
        <v>266.69999999999999</v>
      </c>
      <c r="I941" s="30">
        <f t="shared" ref="I941:I944" si="3330">I942</f>
        <v>266.69999999999999</v>
      </c>
      <c r="J941" s="30">
        <f t="shared" ref="J941:J944" si="3331">J942</f>
        <v>0</v>
      </c>
      <c r="K941" s="30">
        <f t="shared" ref="K941:K944" si="3332">K942</f>
        <v>0</v>
      </c>
      <c r="L941" s="30">
        <f t="shared" ref="L941:L944" si="3333">L942</f>
        <v>0</v>
      </c>
      <c r="M941" s="30">
        <f t="shared" si="3138"/>
        <v>266.69999999999999</v>
      </c>
      <c r="N941" s="30">
        <f t="shared" si="3139"/>
        <v>266.69999999999999</v>
      </c>
      <c r="O941" s="30">
        <f t="shared" si="3140"/>
        <v>266.69999999999999</v>
      </c>
      <c r="P941" s="30">
        <f t="shared" ref="P941:P944" si="3334">P942</f>
        <v>0</v>
      </c>
      <c r="Q941" s="30">
        <f t="shared" ref="Q941:Q944" si="3335">Q942</f>
        <v>0</v>
      </c>
      <c r="R941" s="30">
        <f t="shared" ref="R941:R944" si="3336">R942</f>
        <v>0</v>
      </c>
      <c r="S941" s="30">
        <f t="shared" ref="S941:S944" si="3337">S942</f>
        <v>0</v>
      </c>
      <c r="T941" s="30">
        <f t="shared" ref="T941:T944" si="3338">T942</f>
        <v>0</v>
      </c>
      <c r="U941" s="30">
        <f t="shared" ref="U941:U944" si="3339">U942</f>
        <v>0</v>
      </c>
      <c r="V941" s="30">
        <f t="shared" ref="V941:V944" si="3340">V942</f>
        <v>0</v>
      </c>
      <c r="W941" s="30">
        <f t="shared" ref="W941:W944" si="3341">W942</f>
        <v>0</v>
      </c>
      <c r="X941" s="30">
        <f t="shared" ref="X941:X944" si="3342">X942</f>
        <v>0</v>
      </c>
      <c r="Y941" s="30">
        <f t="shared" ref="Y941:Y944" si="3343">Y942</f>
        <v>0</v>
      </c>
      <c r="Z941" s="30">
        <f t="shared" ref="Z941:Z944" si="3344">Z942</f>
        <v>0</v>
      </c>
      <c r="AA941" s="30">
        <f t="shared" ref="AA941:AA944" si="3345">AA942</f>
        <v>0</v>
      </c>
      <c r="AB941" s="30">
        <f t="shared" ref="AB941:AB944" si="3346">AB942</f>
        <v>0</v>
      </c>
      <c r="AC941" s="30">
        <f t="shared" si="3322"/>
        <v>266.69999999999999</v>
      </c>
      <c r="AD941" s="30">
        <f t="shared" si="3323"/>
        <v>266.69999999999999</v>
      </c>
      <c r="AE941" s="30">
        <f t="shared" si="3324"/>
        <v>266.69999999999999</v>
      </c>
      <c r="AF941" s="30">
        <f t="shared" ref="AF941:AF944" si="3347">AF942</f>
        <v>0</v>
      </c>
      <c r="AG941" s="30">
        <f t="shared" si="3325"/>
        <v>266.69999999999999</v>
      </c>
      <c r="AH941" s="30">
        <f t="shared" si="3326"/>
        <v>266.69999999999999</v>
      </c>
      <c r="AI941" s="30">
        <f t="shared" si="3327"/>
        <v>266.69999999999999</v>
      </c>
      <c r="AJ941" s="30">
        <f t="shared" ref="AJ941:AJ944" si="3348">AJ942</f>
        <v>0</v>
      </c>
      <c r="AK941" s="30">
        <f t="shared" ref="AK941:AK944" si="3349">AK942</f>
        <v>0</v>
      </c>
      <c r="AL941" s="30">
        <f t="shared" ref="AL941:AL944" si="3350">AL942</f>
        <v>0</v>
      </c>
      <c r="AM941" s="30">
        <f t="shared" ref="AM941:AM944" si="3351">AM942</f>
        <v>0</v>
      </c>
      <c r="AN941" s="30">
        <f t="shared" ref="AN941:AN944" si="3352">AN942</f>
        <v>0</v>
      </c>
      <c r="AO941" s="30">
        <f t="shared" ref="AO941:AO944" si="3353">AO942</f>
        <v>0</v>
      </c>
      <c r="AP941" s="30">
        <f t="shared" ref="AP941:AP944" si="3354">AP942</f>
        <v>0</v>
      </c>
      <c r="AQ941" s="30">
        <f t="shared" ref="AQ941:AQ944" si="3355">AQ942</f>
        <v>0</v>
      </c>
      <c r="AR941" s="30">
        <f t="shared" ref="AR941:AR944" si="3356">AR942</f>
        <v>0</v>
      </c>
      <c r="AS941" s="30">
        <f t="shared" si="3273"/>
        <v>266.69999999999999</v>
      </c>
      <c r="AT941" s="30">
        <f t="shared" si="3274"/>
        <v>266.69999999999999</v>
      </c>
      <c r="AU941" s="30">
        <f t="shared" si="3275"/>
        <v>266.69999999999999</v>
      </c>
      <c r="AV941" s="30">
        <f t="shared" ref="AV941:AV944" si="3357">AV942</f>
        <v>0</v>
      </c>
      <c r="AW941" s="30">
        <f t="shared" ref="AW941:AW944" si="3358">AW942</f>
        <v>0</v>
      </c>
      <c r="AX941" s="30">
        <f t="shared" ref="AX941:AX944" si="3359">AX942</f>
        <v>0</v>
      </c>
      <c r="AY941" s="30">
        <f t="shared" si="3276"/>
        <v>266.69999999999999</v>
      </c>
      <c r="AZ941" s="30">
        <f t="shared" si="3277"/>
        <v>266.69999999999999</v>
      </c>
      <c r="BA941" s="30">
        <f t="shared" si="3278"/>
        <v>266.69999999999999</v>
      </c>
      <c r="BB941" s="30">
        <f t="shared" ref="BB941:BB944" si="3360">BB942</f>
        <v>0</v>
      </c>
      <c r="BC941" s="30">
        <f t="shared" ref="BC941:BC944" si="3361">BC942</f>
        <v>0</v>
      </c>
      <c r="BD941" s="30">
        <f t="shared" ref="BD941:BD944" si="3362">BD942</f>
        <v>0</v>
      </c>
      <c r="BE941" s="30">
        <f t="shared" ref="BE941:BE944" si="3363">BE942</f>
        <v>0</v>
      </c>
      <c r="BF941" s="30">
        <f t="shared" ref="BF941:BF944" si="3364">BF942</f>
        <v>0</v>
      </c>
      <c r="BG941" s="30">
        <f t="shared" ref="BG941:BG944" si="3365">BG942</f>
        <v>0</v>
      </c>
      <c r="BH941" s="30">
        <f t="shared" ref="BH941:BH944" si="3366">BH942</f>
        <v>0</v>
      </c>
      <c r="BI941" s="30">
        <f t="shared" ref="BI941:BI944" si="3367">BI942</f>
        <v>0</v>
      </c>
      <c r="BJ941" s="30">
        <f t="shared" ref="BJ941:BJ944" si="3368">BJ942</f>
        <v>0</v>
      </c>
      <c r="BK941" s="30">
        <f t="shared" ref="BK941:BK944" si="3369">BK942</f>
        <v>0</v>
      </c>
      <c r="BL941" s="30">
        <f t="shared" si="3270"/>
        <v>266.69999999999999</v>
      </c>
      <c r="BM941" s="30">
        <f t="shared" si="3271"/>
        <v>266.69999999999999</v>
      </c>
      <c r="BN941" s="30">
        <f t="shared" si="3272"/>
        <v>266.69999999999999</v>
      </c>
      <c r="BO941" s="30">
        <f t="shared" ref="BO941:BO944" si="3370">BO942</f>
        <v>0</v>
      </c>
      <c r="BP941" s="31"/>
      <c r="BQ941" s="1"/>
      <c r="BR941" s="1"/>
      <c r="BS941" s="1"/>
      <c r="BT941" s="1"/>
      <c r="BU941" s="1"/>
      <c r="BV941" s="1"/>
      <c r="BW941" s="1"/>
      <c r="BX941" s="1"/>
      <c r="BY941" s="1"/>
    </row>
    <row r="942">
      <c r="A942" s="28" t="s">
        <v>500</v>
      </c>
      <c r="B942" s="28" t="s">
        <v>60</v>
      </c>
      <c r="C942" s="28" t="s">
        <v>62</v>
      </c>
      <c r="D942" s="28" t="s">
        <v>66</v>
      </c>
      <c r="E942" s="35"/>
      <c r="F942" s="29" t="s">
        <v>33</v>
      </c>
      <c r="G942" s="30">
        <f t="shared" si="3328"/>
        <v>266.69999999999999</v>
      </c>
      <c r="H942" s="30">
        <f t="shared" si="3329"/>
        <v>266.69999999999999</v>
      </c>
      <c r="I942" s="30">
        <f t="shared" si="3330"/>
        <v>266.69999999999999</v>
      </c>
      <c r="J942" s="30">
        <f t="shared" si="3331"/>
        <v>0</v>
      </c>
      <c r="K942" s="30">
        <f t="shared" si="3332"/>
        <v>0</v>
      </c>
      <c r="L942" s="30">
        <f t="shared" si="3333"/>
        <v>0</v>
      </c>
      <c r="M942" s="30">
        <f t="shared" si="3138"/>
        <v>266.69999999999999</v>
      </c>
      <c r="N942" s="30">
        <f t="shared" si="3139"/>
        <v>266.69999999999999</v>
      </c>
      <c r="O942" s="30">
        <f t="shared" si="3140"/>
        <v>266.69999999999999</v>
      </c>
      <c r="P942" s="30">
        <f t="shared" si="3334"/>
        <v>0</v>
      </c>
      <c r="Q942" s="30">
        <f t="shared" si="3335"/>
        <v>0</v>
      </c>
      <c r="R942" s="30">
        <f t="shared" si="3336"/>
        <v>0</v>
      </c>
      <c r="S942" s="30">
        <f t="shared" si="3337"/>
        <v>0</v>
      </c>
      <c r="T942" s="30">
        <f t="shared" si="3338"/>
        <v>0</v>
      </c>
      <c r="U942" s="30">
        <f t="shared" si="3339"/>
        <v>0</v>
      </c>
      <c r="V942" s="30">
        <f t="shared" si="3340"/>
        <v>0</v>
      </c>
      <c r="W942" s="30">
        <f t="shared" si="3341"/>
        <v>0</v>
      </c>
      <c r="X942" s="30">
        <f t="shared" si="3342"/>
        <v>0</v>
      </c>
      <c r="Y942" s="30">
        <f t="shared" si="3343"/>
        <v>0</v>
      </c>
      <c r="Z942" s="30">
        <f t="shared" si="3344"/>
        <v>0</v>
      </c>
      <c r="AA942" s="30">
        <f t="shared" si="3345"/>
        <v>0</v>
      </c>
      <c r="AB942" s="30">
        <f t="shared" si="3346"/>
        <v>0</v>
      </c>
      <c r="AC942" s="30">
        <f t="shared" si="3322"/>
        <v>266.69999999999999</v>
      </c>
      <c r="AD942" s="30">
        <f t="shared" si="3323"/>
        <v>266.69999999999999</v>
      </c>
      <c r="AE942" s="30">
        <f t="shared" si="3324"/>
        <v>266.69999999999999</v>
      </c>
      <c r="AF942" s="30">
        <f t="shared" si="3347"/>
        <v>0</v>
      </c>
      <c r="AG942" s="30">
        <f t="shared" si="3325"/>
        <v>266.69999999999999</v>
      </c>
      <c r="AH942" s="30">
        <f t="shared" si="3326"/>
        <v>266.69999999999999</v>
      </c>
      <c r="AI942" s="30">
        <f t="shared" si="3327"/>
        <v>266.69999999999999</v>
      </c>
      <c r="AJ942" s="30">
        <f t="shared" si="3348"/>
        <v>0</v>
      </c>
      <c r="AK942" s="30">
        <f t="shared" si="3349"/>
        <v>0</v>
      </c>
      <c r="AL942" s="30">
        <f t="shared" si="3350"/>
        <v>0</v>
      </c>
      <c r="AM942" s="30">
        <f t="shared" si="3351"/>
        <v>0</v>
      </c>
      <c r="AN942" s="30">
        <f t="shared" si="3352"/>
        <v>0</v>
      </c>
      <c r="AO942" s="30">
        <f t="shared" si="3353"/>
        <v>0</v>
      </c>
      <c r="AP942" s="30">
        <f t="shared" si="3354"/>
        <v>0</v>
      </c>
      <c r="AQ942" s="30">
        <f t="shared" si="3355"/>
        <v>0</v>
      </c>
      <c r="AR942" s="30">
        <f t="shared" si="3356"/>
        <v>0</v>
      </c>
      <c r="AS942" s="30">
        <f t="shared" si="3273"/>
        <v>266.69999999999999</v>
      </c>
      <c r="AT942" s="30">
        <f t="shared" si="3274"/>
        <v>266.69999999999999</v>
      </c>
      <c r="AU942" s="30">
        <f t="shared" si="3275"/>
        <v>266.69999999999999</v>
      </c>
      <c r="AV942" s="30">
        <f t="shared" si="3357"/>
        <v>0</v>
      </c>
      <c r="AW942" s="30">
        <f t="shared" si="3358"/>
        <v>0</v>
      </c>
      <c r="AX942" s="30">
        <f t="shared" si="3359"/>
        <v>0</v>
      </c>
      <c r="AY942" s="30">
        <f t="shared" si="3276"/>
        <v>266.69999999999999</v>
      </c>
      <c r="AZ942" s="30">
        <f t="shared" si="3277"/>
        <v>266.69999999999999</v>
      </c>
      <c r="BA942" s="30">
        <f t="shared" si="3278"/>
        <v>266.69999999999999</v>
      </c>
      <c r="BB942" s="30">
        <f t="shared" si="3360"/>
        <v>0</v>
      </c>
      <c r="BC942" s="30">
        <f t="shared" si="3361"/>
        <v>0</v>
      </c>
      <c r="BD942" s="30">
        <f t="shared" si="3362"/>
        <v>0</v>
      </c>
      <c r="BE942" s="30">
        <f t="shared" si="3363"/>
        <v>0</v>
      </c>
      <c r="BF942" s="30">
        <f t="shared" si="3364"/>
        <v>0</v>
      </c>
      <c r="BG942" s="30">
        <f t="shared" si="3365"/>
        <v>0</v>
      </c>
      <c r="BH942" s="30">
        <f t="shared" si="3366"/>
        <v>0</v>
      </c>
      <c r="BI942" s="30">
        <f t="shared" si="3367"/>
        <v>0</v>
      </c>
      <c r="BJ942" s="30">
        <f t="shared" si="3368"/>
        <v>0</v>
      </c>
      <c r="BK942" s="30">
        <f t="shared" si="3369"/>
        <v>0</v>
      </c>
      <c r="BL942" s="30">
        <f t="shared" si="3270"/>
        <v>266.69999999999999</v>
      </c>
      <c r="BM942" s="30">
        <f t="shared" si="3271"/>
        <v>266.69999999999999</v>
      </c>
      <c r="BN942" s="30">
        <f t="shared" si="3272"/>
        <v>266.69999999999999</v>
      </c>
      <c r="BO942" s="30">
        <f t="shared" si="3370"/>
        <v>0</v>
      </c>
      <c r="BP942" s="31"/>
      <c r="BQ942" s="1"/>
      <c r="BR942" s="1"/>
      <c r="BS942" s="1"/>
      <c r="BT942" s="1"/>
      <c r="BU942" s="1"/>
      <c r="BV942" s="1"/>
      <c r="BW942" s="1"/>
      <c r="BX942" s="1"/>
      <c r="BY942" s="1"/>
    </row>
    <row r="943" ht="31.5">
      <c r="A943" s="28" t="s">
        <v>500</v>
      </c>
      <c r="B943" s="28" t="s">
        <v>60</v>
      </c>
      <c r="C943" s="28" t="s">
        <v>62</v>
      </c>
      <c r="D943" s="28" t="s">
        <v>67</v>
      </c>
      <c r="E943" s="35"/>
      <c r="F943" s="29" t="s">
        <v>68</v>
      </c>
      <c r="G943" s="30">
        <f t="shared" si="3328"/>
        <v>266.69999999999999</v>
      </c>
      <c r="H943" s="30">
        <f t="shared" si="3329"/>
        <v>266.69999999999999</v>
      </c>
      <c r="I943" s="30">
        <f t="shared" si="3330"/>
        <v>266.69999999999999</v>
      </c>
      <c r="J943" s="30">
        <f t="shared" si="3331"/>
        <v>0</v>
      </c>
      <c r="K943" s="30">
        <f t="shared" si="3332"/>
        <v>0</v>
      </c>
      <c r="L943" s="30">
        <f t="shared" si="3333"/>
        <v>0</v>
      </c>
      <c r="M943" s="30">
        <f t="shared" si="3138"/>
        <v>266.69999999999999</v>
      </c>
      <c r="N943" s="30">
        <f t="shared" si="3139"/>
        <v>266.69999999999999</v>
      </c>
      <c r="O943" s="30">
        <f t="shared" si="3140"/>
        <v>266.69999999999999</v>
      </c>
      <c r="P943" s="30">
        <f t="shared" si="3334"/>
        <v>0</v>
      </c>
      <c r="Q943" s="30">
        <f t="shared" si="3335"/>
        <v>0</v>
      </c>
      <c r="R943" s="30">
        <f t="shared" si="3336"/>
        <v>0</v>
      </c>
      <c r="S943" s="30">
        <f t="shared" si="3337"/>
        <v>0</v>
      </c>
      <c r="T943" s="30">
        <f t="shared" si="3338"/>
        <v>0</v>
      </c>
      <c r="U943" s="30">
        <f t="shared" si="3339"/>
        <v>0</v>
      </c>
      <c r="V943" s="30">
        <f t="shared" si="3340"/>
        <v>0</v>
      </c>
      <c r="W943" s="30">
        <f t="shared" si="3341"/>
        <v>0</v>
      </c>
      <c r="X943" s="30">
        <f t="shared" si="3342"/>
        <v>0</v>
      </c>
      <c r="Y943" s="30">
        <f t="shared" si="3343"/>
        <v>0</v>
      </c>
      <c r="Z943" s="30">
        <f t="shared" si="3344"/>
        <v>0</v>
      </c>
      <c r="AA943" s="30">
        <f t="shared" si="3345"/>
        <v>0</v>
      </c>
      <c r="AB943" s="30">
        <f t="shared" si="3346"/>
        <v>0</v>
      </c>
      <c r="AC943" s="30">
        <f t="shared" si="3322"/>
        <v>266.69999999999999</v>
      </c>
      <c r="AD943" s="30">
        <f t="shared" si="3323"/>
        <v>266.69999999999999</v>
      </c>
      <c r="AE943" s="30">
        <f t="shared" si="3324"/>
        <v>266.69999999999999</v>
      </c>
      <c r="AF943" s="30">
        <f t="shared" si="3347"/>
        <v>0</v>
      </c>
      <c r="AG943" s="30">
        <f t="shared" si="3325"/>
        <v>266.69999999999999</v>
      </c>
      <c r="AH943" s="30">
        <f t="shared" si="3326"/>
        <v>266.69999999999999</v>
      </c>
      <c r="AI943" s="30">
        <f t="shared" si="3327"/>
        <v>266.69999999999999</v>
      </c>
      <c r="AJ943" s="30">
        <f t="shared" si="3348"/>
        <v>0</v>
      </c>
      <c r="AK943" s="30">
        <f t="shared" si="3349"/>
        <v>0</v>
      </c>
      <c r="AL943" s="30">
        <f t="shared" si="3350"/>
        <v>0</v>
      </c>
      <c r="AM943" s="30">
        <f t="shared" si="3351"/>
        <v>0</v>
      </c>
      <c r="AN943" s="30">
        <f t="shared" si="3352"/>
        <v>0</v>
      </c>
      <c r="AO943" s="30">
        <f t="shared" si="3353"/>
        <v>0</v>
      </c>
      <c r="AP943" s="30">
        <f t="shared" si="3354"/>
        <v>0</v>
      </c>
      <c r="AQ943" s="30">
        <f t="shared" si="3355"/>
        <v>0</v>
      </c>
      <c r="AR943" s="30">
        <f t="shared" si="3356"/>
        <v>0</v>
      </c>
      <c r="AS943" s="30">
        <f t="shared" si="3273"/>
        <v>266.69999999999999</v>
      </c>
      <c r="AT943" s="30">
        <f t="shared" si="3274"/>
        <v>266.69999999999999</v>
      </c>
      <c r="AU943" s="30">
        <f t="shared" si="3275"/>
        <v>266.69999999999999</v>
      </c>
      <c r="AV943" s="30">
        <f t="shared" si="3357"/>
        <v>0</v>
      </c>
      <c r="AW943" s="30">
        <f t="shared" si="3358"/>
        <v>0</v>
      </c>
      <c r="AX943" s="30">
        <f t="shared" si="3359"/>
        <v>0</v>
      </c>
      <c r="AY943" s="30">
        <f t="shared" si="3276"/>
        <v>266.69999999999999</v>
      </c>
      <c r="AZ943" s="30">
        <f t="shared" si="3277"/>
        <v>266.69999999999999</v>
      </c>
      <c r="BA943" s="30">
        <f t="shared" si="3278"/>
        <v>266.69999999999999</v>
      </c>
      <c r="BB943" s="30">
        <f t="shared" si="3360"/>
        <v>0</v>
      </c>
      <c r="BC943" s="30">
        <f t="shared" si="3361"/>
        <v>0</v>
      </c>
      <c r="BD943" s="30">
        <f t="shared" si="3362"/>
        <v>0</v>
      </c>
      <c r="BE943" s="30">
        <f t="shared" si="3363"/>
        <v>0</v>
      </c>
      <c r="BF943" s="30">
        <f t="shared" si="3364"/>
        <v>0</v>
      </c>
      <c r="BG943" s="30">
        <f t="shared" si="3365"/>
        <v>0</v>
      </c>
      <c r="BH943" s="30">
        <f t="shared" si="3366"/>
        <v>0</v>
      </c>
      <c r="BI943" s="30">
        <f t="shared" si="3367"/>
        <v>0</v>
      </c>
      <c r="BJ943" s="30">
        <f t="shared" si="3368"/>
        <v>0</v>
      </c>
      <c r="BK943" s="30">
        <f t="shared" si="3369"/>
        <v>0</v>
      </c>
      <c r="BL943" s="30">
        <f t="shared" si="3270"/>
        <v>266.69999999999999</v>
      </c>
      <c r="BM943" s="30">
        <f t="shared" si="3271"/>
        <v>266.69999999999999</v>
      </c>
      <c r="BN943" s="30">
        <f t="shared" si="3272"/>
        <v>266.69999999999999</v>
      </c>
      <c r="BO943" s="30">
        <f t="shared" si="3370"/>
        <v>0</v>
      </c>
      <c r="BP943" s="31"/>
      <c r="BQ943" s="1"/>
      <c r="BR943" s="1"/>
      <c r="BS943" s="1"/>
      <c r="BT943" s="1"/>
      <c r="BU943" s="1"/>
      <c r="BV943" s="1"/>
      <c r="BW943" s="1"/>
      <c r="BX943" s="1"/>
      <c r="BY943" s="1"/>
    </row>
    <row r="944" ht="47.25">
      <c r="A944" s="28" t="s">
        <v>500</v>
      </c>
      <c r="B944" s="28" t="s">
        <v>60</v>
      </c>
      <c r="C944" s="28" t="s">
        <v>62</v>
      </c>
      <c r="D944" s="28" t="s">
        <v>474</v>
      </c>
      <c r="E944" s="35"/>
      <c r="F944" s="29" t="s">
        <v>475</v>
      </c>
      <c r="G944" s="30">
        <f t="shared" si="3328"/>
        <v>266.69999999999999</v>
      </c>
      <c r="H944" s="30">
        <f t="shared" si="3329"/>
        <v>266.69999999999999</v>
      </c>
      <c r="I944" s="30">
        <f t="shared" si="3330"/>
        <v>266.69999999999999</v>
      </c>
      <c r="J944" s="30">
        <f t="shared" si="3331"/>
        <v>0</v>
      </c>
      <c r="K944" s="30">
        <f t="shared" si="3332"/>
        <v>0</v>
      </c>
      <c r="L944" s="30">
        <f t="shared" si="3333"/>
        <v>0</v>
      </c>
      <c r="M944" s="30">
        <f t="shared" si="3138"/>
        <v>266.69999999999999</v>
      </c>
      <c r="N944" s="30">
        <f t="shared" si="3139"/>
        <v>266.69999999999999</v>
      </c>
      <c r="O944" s="30">
        <f t="shared" si="3140"/>
        <v>266.69999999999999</v>
      </c>
      <c r="P944" s="30">
        <f t="shared" si="3334"/>
        <v>0</v>
      </c>
      <c r="Q944" s="30">
        <f t="shared" si="3335"/>
        <v>0</v>
      </c>
      <c r="R944" s="30">
        <f t="shared" si="3336"/>
        <v>0</v>
      </c>
      <c r="S944" s="30">
        <f t="shared" si="3337"/>
        <v>0</v>
      </c>
      <c r="T944" s="30">
        <f t="shared" si="3338"/>
        <v>0</v>
      </c>
      <c r="U944" s="30">
        <f t="shared" si="3339"/>
        <v>0</v>
      </c>
      <c r="V944" s="30">
        <f t="shared" si="3340"/>
        <v>0</v>
      </c>
      <c r="W944" s="30">
        <f t="shared" si="3341"/>
        <v>0</v>
      </c>
      <c r="X944" s="30">
        <f t="shared" si="3342"/>
        <v>0</v>
      </c>
      <c r="Y944" s="30">
        <f t="shared" si="3343"/>
        <v>0</v>
      </c>
      <c r="Z944" s="30">
        <f t="shared" si="3344"/>
        <v>0</v>
      </c>
      <c r="AA944" s="30">
        <f t="shared" si="3345"/>
        <v>0</v>
      </c>
      <c r="AB944" s="30">
        <f t="shared" si="3346"/>
        <v>0</v>
      </c>
      <c r="AC944" s="30">
        <f t="shared" si="3322"/>
        <v>266.69999999999999</v>
      </c>
      <c r="AD944" s="30">
        <f t="shared" si="3323"/>
        <v>266.69999999999999</v>
      </c>
      <c r="AE944" s="30">
        <f t="shared" si="3324"/>
        <v>266.69999999999999</v>
      </c>
      <c r="AF944" s="30">
        <f t="shared" si="3347"/>
        <v>0</v>
      </c>
      <c r="AG944" s="30">
        <f t="shared" si="3325"/>
        <v>266.69999999999999</v>
      </c>
      <c r="AH944" s="30">
        <f t="shared" si="3326"/>
        <v>266.69999999999999</v>
      </c>
      <c r="AI944" s="30">
        <f t="shared" si="3327"/>
        <v>266.69999999999999</v>
      </c>
      <c r="AJ944" s="30">
        <f t="shared" si="3348"/>
        <v>0</v>
      </c>
      <c r="AK944" s="30">
        <f t="shared" si="3349"/>
        <v>0</v>
      </c>
      <c r="AL944" s="30">
        <f t="shared" si="3350"/>
        <v>0</v>
      </c>
      <c r="AM944" s="30">
        <f t="shared" si="3351"/>
        <v>0</v>
      </c>
      <c r="AN944" s="30">
        <f t="shared" si="3352"/>
        <v>0</v>
      </c>
      <c r="AO944" s="30">
        <f t="shared" si="3353"/>
        <v>0</v>
      </c>
      <c r="AP944" s="30">
        <f t="shared" si="3354"/>
        <v>0</v>
      </c>
      <c r="AQ944" s="30">
        <f t="shared" si="3355"/>
        <v>0</v>
      </c>
      <c r="AR944" s="30">
        <f t="shared" si="3356"/>
        <v>0</v>
      </c>
      <c r="AS944" s="30">
        <f t="shared" si="3273"/>
        <v>266.69999999999999</v>
      </c>
      <c r="AT944" s="30">
        <f t="shared" si="3274"/>
        <v>266.69999999999999</v>
      </c>
      <c r="AU944" s="30">
        <f t="shared" si="3275"/>
        <v>266.69999999999999</v>
      </c>
      <c r="AV944" s="30">
        <f t="shared" si="3357"/>
        <v>0</v>
      </c>
      <c r="AW944" s="30">
        <f t="shared" si="3358"/>
        <v>0</v>
      </c>
      <c r="AX944" s="30">
        <f t="shared" si="3359"/>
        <v>0</v>
      </c>
      <c r="AY944" s="30">
        <f t="shared" si="3276"/>
        <v>266.69999999999999</v>
      </c>
      <c r="AZ944" s="30">
        <f t="shared" si="3277"/>
        <v>266.69999999999999</v>
      </c>
      <c r="BA944" s="30">
        <f t="shared" si="3278"/>
        <v>266.69999999999999</v>
      </c>
      <c r="BB944" s="30">
        <f t="shared" si="3360"/>
        <v>0</v>
      </c>
      <c r="BC944" s="30">
        <f t="shared" si="3361"/>
        <v>0</v>
      </c>
      <c r="BD944" s="30">
        <f t="shared" si="3362"/>
        <v>0</v>
      </c>
      <c r="BE944" s="30">
        <f t="shared" si="3363"/>
        <v>0</v>
      </c>
      <c r="BF944" s="30">
        <f t="shared" si="3364"/>
        <v>0</v>
      </c>
      <c r="BG944" s="30">
        <f t="shared" si="3365"/>
        <v>0</v>
      </c>
      <c r="BH944" s="30">
        <f t="shared" si="3366"/>
        <v>0</v>
      </c>
      <c r="BI944" s="30">
        <f t="shared" si="3367"/>
        <v>0</v>
      </c>
      <c r="BJ944" s="30">
        <f t="shared" si="3368"/>
        <v>0</v>
      </c>
      <c r="BK944" s="30">
        <f t="shared" si="3369"/>
        <v>0</v>
      </c>
      <c r="BL944" s="30">
        <f t="shared" si="3270"/>
        <v>266.69999999999999</v>
      </c>
      <c r="BM944" s="30">
        <f t="shared" si="3271"/>
        <v>266.69999999999999</v>
      </c>
      <c r="BN944" s="30">
        <f t="shared" si="3272"/>
        <v>266.69999999999999</v>
      </c>
      <c r="BO944" s="30">
        <f t="shared" si="3370"/>
        <v>0</v>
      </c>
      <c r="BP944" s="31"/>
      <c r="BQ944" s="1"/>
      <c r="BR944" s="1"/>
      <c r="BS944" s="1"/>
      <c r="BT944" s="1"/>
      <c r="BU944" s="1"/>
      <c r="BV944" s="1"/>
      <c r="BW944" s="1"/>
      <c r="BX944" s="1"/>
      <c r="BY944" s="1"/>
    </row>
    <row r="945" ht="31.5">
      <c r="A945" s="28" t="s">
        <v>500</v>
      </c>
      <c r="B945" s="28" t="s">
        <v>60</v>
      </c>
      <c r="C945" s="28" t="s">
        <v>62</v>
      </c>
      <c r="D945" s="28" t="s">
        <v>474</v>
      </c>
      <c r="E945" s="28" t="s">
        <v>38</v>
      </c>
      <c r="F945" s="29" t="s">
        <v>39</v>
      </c>
      <c r="G945" s="30">
        <v>266.69999999999999</v>
      </c>
      <c r="H945" s="30">
        <v>266.69999999999999</v>
      </c>
      <c r="I945" s="30">
        <v>266.69999999999999</v>
      </c>
      <c r="J945" s="30"/>
      <c r="K945" s="30"/>
      <c r="L945" s="30"/>
      <c r="M945" s="30">
        <f t="shared" si="3138"/>
        <v>266.69999999999999</v>
      </c>
      <c r="N945" s="30">
        <f t="shared" si="3139"/>
        <v>266.69999999999999</v>
      </c>
      <c r="O945" s="30">
        <f t="shared" si="3140"/>
        <v>266.69999999999999</v>
      </c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>
        <f t="shared" si="3322"/>
        <v>266.69999999999999</v>
      </c>
      <c r="AD945" s="30">
        <f t="shared" si="3323"/>
        <v>266.69999999999999</v>
      </c>
      <c r="AE945" s="30">
        <f t="shared" si="3324"/>
        <v>266.69999999999999</v>
      </c>
      <c r="AF945" s="30"/>
      <c r="AG945" s="30">
        <f t="shared" si="3325"/>
        <v>266.69999999999999</v>
      </c>
      <c r="AH945" s="30">
        <f t="shared" si="3326"/>
        <v>266.69999999999999</v>
      </c>
      <c r="AI945" s="30">
        <f t="shared" si="3327"/>
        <v>266.69999999999999</v>
      </c>
      <c r="AJ945" s="30"/>
      <c r="AK945" s="30"/>
      <c r="AL945" s="30"/>
      <c r="AM945" s="30"/>
      <c r="AN945" s="30"/>
      <c r="AO945" s="30"/>
      <c r="AP945" s="30"/>
      <c r="AQ945" s="30"/>
      <c r="AR945" s="30"/>
      <c r="AS945" s="30">
        <f t="shared" si="3273"/>
        <v>266.69999999999999</v>
      </c>
      <c r="AT945" s="30">
        <f t="shared" si="3274"/>
        <v>266.69999999999999</v>
      </c>
      <c r="AU945" s="30">
        <f t="shared" si="3275"/>
        <v>266.69999999999999</v>
      </c>
      <c r="AV945" s="30"/>
      <c r="AW945" s="30"/>
      <c r="AX945" s="30"/>
      <c r="AY945" s="30">
        <f t="shared" si="3276"/>
        <v>266.69999999999999</v>
      </c>
      <c r="AZ945" s="30">
        <f t="shared" si="3277"/>
        <v>266.69999999999999</v>
      </c>
      <c r="BA945" s="30">
        <f t="shared" si="3278"/>
        <v>266.69999999999999</v>
      </c>
      <c r="BB945" s="30"/>
      <c r="BC945" s="30"/>
      <c r="BD945" s="30"/>
      <c r="BE945" s="30"/>
      <c r="BF945" s="30"/>
      <c r="BG945" s="30"/>
      <c r="BH945" s="30"/>
      <c r="BI945" s="30"/>
      <c r="BJ945" s="30"/>
      <c r="BK945" s="30"/>
      <c r="BL945" s="30">
        <f t="shared" si="3270"/>
        <v>266.69999999999999</v>
      </c>
      <c r="BM945" s="30">
        <f t="shared" si="3271"/>
        <v>266.69999999999999</v>
      </c>
      <c r="BN945" s="30">
        <f t="shared" si="3272"/>
        <v>266.69999999999999</v>
      </c>
      <c r="BO945" s="30"/>
      <c r="BP945" s="31"/>
      <c r="BQ945" s="1"/>
      <c r="BR945" s="1"/>
      <c r="BS945" s="1"/>
      <c r="BT945" s="1"/>
      <c r="BU945" s="1"/>
      <c r="BV945" s="1"/>
      <c r="BW945" s="1"/>
      <c r="BX945" s="1"/>
      <c r="BY945" s="1"/>
    </row>
    <row r="946" ht="31.5">
      <c r="A946" s="28" t="s">
        <v>500</v>
      </c>
      <c r="B946" s="28" t="s">
        <v>60</v>
      </c>
      <c r="C946" s="28" t="s">
        <v>62</v>
      </c>
      <c r="D946" s="28" t="s">
        <v>465</v>
      </c>
      <c r="E946" s="35"/>
      <c r="F946" s="29" t="s">
        <v>466</v>
      </c>
      <c r="G946" s="30">
        <f>G947+G951</f>
        <v>56529.899999999994</v>
      </c>
      <c r="H946" s="30">
        <f>H947+H951</f>
        <v>44652</v>
      </c>
      <c r="I946" s="30">
        <f>I947+I951</f>
        <v>45348.399999999994</v>
      </c>
      <c r="J946" s="30">
        <f>J947+J951</f>
        <v>0</v>
      </c>
      <c r="K946" s="30">
        <f>K947+K951</f>
        <v>0</v>
      </c>
      <c r="L946" s="30">
        <f>L947+L951</f>
        <v>0</v>
      </c>
      <c r="M946" s="30">
        <f t="shared" si="3138"/>
        <v>56529.899999999994</v>
      </c>
      <c r="N946" s="30">
        <f t="shared" si="3139"/>
        <v>44652</v>
      </c>
      <c r="O946" s="30">
        <f t="shared" si="3140"/>
        <v>45348.399999999994</v>
      </c>
      <c r="P946" s="30">
        <f>P947+P951</f>
        <v>0</v>
      </c>
      <c r="Q946" s="30">
        <f>Q947+Q951</f>
        <v>0</v>
      </c>
      <c r="R946" s="30">
        <f>R947+R951</f>
        <v>12527.220000000001</v>
      </c>
      <c r="S946" s="30">
        <f>S947+S951</f>
        <v>0</v>
      </c>
      <c r="T946" s="30">
        <f>T947+T951</f>
        <v>0</v>
      </c>
      <c r="U946" s="30">
        <f>U947+U951</f>
        <v>0</v>
      </c>
      <c r="V946" s="30">
        <f>V947+V951</f>
        <v>20517.136999999999</v>
      </c>
      <c r="W946" s="30">
        <f>W947+W951</f>
        <v>0</v>
      </c>
      <c r="X946" s="30">
        <f>X947+X951</f>
        <v>0</v>
      </c>
      <c r="Y946" s="30">
        <f>Y947+Y951</f>
        <v>0</v>
      </c>
      <c r="Z946" s="30">
        <f>Z947+Z951</f>
        <v>2347.3000000000002</v>
      </c>
      <c r="AA946" s="30">
        <f>AA947+AA951</f>
        <v>0</v>
      </c>
      <c r="AB946" s="30">
        <f>AB947+AB951</f>
        <v>0</v>
      </c>
      <c r="AC946" s="30">
        <f t="shared" si="3322"/>
        <v>69057.119999999995</v>
      </c>
      <c r="AD946" s="30">
        <f t="shared" si="3323"/>
        <v>65169.137000000002</v>
      </c>
      <c r="AE946" s="30">
        <f t="shared" si="3324"/>
        <v>47695.699999999997</v>
      </c>
      <c r="AF946" s="30">
        <f>AF947+AF951</f>
        <v>0</v>
      </c>
      <c r="AG946" s="30">
        <f t="shared" si="3325"/>
        <v>69057.119999999995</v>
      </c>
      <c r="AH946" s="30">
        <f t="shared" si="3326"/>
        <v>65169.137000000002</v>
      </c>
      <c r="AI946" s="30">
        <f t="shared" si="3327"/>
        <v>47695.699999999997</v>
      </c>
      <c r="AJ946" s="30">
        <f>AJ947+AJ951</f>
        <v>0</v>
      </c>
      <c r="AK946" s="30">
        <f>AK947+AK951</f>
        <v>0</v>
      </c>
      <c r="AL946" s="30">
        <f>AL947+AL951</f>
        <v>0</v>
      </c>
      <c r="AM946" s="30">
        <f>AM947+AM951</f>
        <v>0</v>
      </c>
      <c r="AN946" s="30">
        <f>AN947+AN951</f>
        <v>0</v>
      </c>
      <c r="AO946" s="30">
        <f>AO947+AO951</f>
        <v>0</v>
      </c>
      <c r="AP946" s="30">
        <f>AP947+AP951</f>
        <v>0</v>
      </c>
      <c r="AQ946" s="30">
        <f>AQ947+AQ951</f>
        <v>0</v>
      </c>
      <c r="AR946" s="30">
        <f>AR947+AR951</f>
        <v>0</v>
      </c>
      <c r="AS946" s="30">
        <f t="shared" si="3273"/>
        <v>69057.119999999995</v>
      </c>
      <c r="AT946" s="30">
        <f t="shared" si="3274"/>
        <v>65169.137000000002</v>
      </c>
      <c r="AU946" s="30">
        <f t="shared" si="3275"/>
        <v>47695.699999999997</v>
      </c>
      <c r="AV946" s="30">
        <f>AV947+AV951</f>
        <v>0</v>
      </c>
      <c r="AW946" s="30">
        <f>AW947+AW951</f>
        <v>0</v>
      </c>
      <c r="AX946" s="30">
        <f>AX947+AX951</f>
        <v>0</v>
      </c>
      <c r="AY946" s="30">
        <f t="shared" si="3276"/>
        <v>69057.119999999995</v>
      </c>
      <c r="AZ946" s="30">
        <f t="shared" si="3277"/>
        <v>65169.137000000002</v>
      </c>
      <c r="BA946" s="30">
        <f t="shared" si="3278"/>
        <v>47695.699999999997</v>
      </c>
      <c r="BB946" s="30">
        <f>BB947+BB951</f>
        <v>0</v>
      </c>
      <c r="BC946" s="30">
        <f>BC947+BC951</f>
        <v>0</v>
      </c>
      <c r="BD946" s="30">
        <f>BD947+BD951</f>
        <v>-68.655000000000001</v>
      </c>
      <c r="BE946" s="30">
        <f>BE947+BE951</f>
        <v>0</v>
      </c>
      <c r="BF946" s="30">
        <f>BF947+BF951</f>
        <v>0</v>
      </c>
      <c r="BG946" s="30">
        <f>BG947+BG951</f>
        <v>0</v>
      </c>
      <c r="BH946" s="30">
        <f>BH947+BH951</f>
        <v>0</v>
      </c>
      <c r="BI946" s="30">
        <f>BI947+BI951</f>
        <v>0</v>
      </c>
      <c r="BJ946" s="30">
        <f>BJ947+BJ951</f>
        <v>0</v>
      </c>
      <c r="BK946" s="30">
        <f>BK947+BK951</f>
        <v>0</v>
      </c>
      <c r="BL946" s="30">
        <f t="shared" si="3270"/>
        <v>68988.464999999997</v>
      </c>
      <c r="BM946" s="30">
        <f t="shared" si="3271"/>
        <v>65169.137000000002</v>
      </c>
      <c r="BN946" s="30">
        <f t="shared" si="3272"/>
        <v>47695.699999999997</v>
      </c>
      <c r="BO946" s="30">
        <f>BO947+BO951</f>
        <v>0</v>
      </c>
      <c r="BP946" s="31"/>
      <c r="BQ946" s="1"/>
      <c r="BR946" s="1"/>
      <c r="BS946" s="1"/>
      <c r="BT946" s="1"/>
      <c r="BU946" s="1"/>
      <c r="BV946" s="1"/>
      <c r="BW946" s="1"/>
      <c r="BX946" s="1"/>
      <c r="BY946" s="1"/>
    </row>
    <row r="947">
      <c r="A947" s="28" t="s">
        <v>500</v>
      </c>
      <c r="B947" s="28" t="s">
        <v>60</v>
      </c>
      <c r="C947" s="28" t="s">
        <v>62</v>
      </c>
      <c r="D947" s="28" t="s">
        <v>467</v>
      </c>
      <c r="E947" s="35"/>
      <c r="F947" s="29" t="s">
        <v>440</v>
      </c>
      <c r="G947" s="30">
        <f t="shared" ref="G947:G951" si="3371">G948</f>
        <v>26976.099999999999</v>
      </c>
      <c r="H947" s="30">
        <f t="shared" ref="H947:H951" si="3372">H948</f>
        <v>26976.099999999999</v>
      </c>
      <c r="I947" s="30">
        <f t="shared" ref="I947:I951" si="3373">I948</f>
        <v>26976.099999999999</v>
      </c>
      <c r="J947" s="30">
        <f t="shared" ref="J947:J951" si="3374">J948</f>
        <v>0</v>
      </c>
      <c r="K947" s="30">
        <f t="shared" ref="K947:K951" si="3375">K948</f>
        <v>0</v>
      </c>
      <c r="L947" s="30">
        <f t="shared" ref="L947:L951" si="3376">L948</f>
        <v>0</v>
      </c>
      <c r="M947" s="30">
        <f t="shared" si="3138"/>
        <v>26976.099999999999</v>
      </c>
      <c r="N947" s="30">
        <f t="shared" si="3139"/>
        <v>26976.099999999999</v>
      </c>
      <c r="O947" s="30">
        <f t="shared" si="3140"/>
        <v>26976.099999999999</v>
      </c>
      <c r="P947" s="30">
        <f t="shared" ref="P947:P951" si="3377">P948</f>
        <v>0</v>
      </c>
      <c r="Q947" s="30">
        <f t="shared" ref="Q947:Q951" si="3378">Q948</f>
        <v>0</v>
      </c>
      <c r="R947" s="30">
        <f t="shared" ref="R947:R951" si="3379">R948</f>
        <v>8022</v>
      </c>
      <c r="S947" s="30">
        <f t="shared" ref="S947:S951" si="3380">S948</f>
        <v>0</v>
      </c>
      <c r="T947" s="30">
        <f t="shared" ref="T947:T951" si="3381">T948</f>
        <v>0</v>
      </c>
      <c r="U947" s="30">
        <f t="shared" ref="U947:U951" si="3382">U948</f>
        <v>0</v>
      </c>
      <c r="V947" s="30">
        <f t="shared" ref="V947:V951" si="3383">V948</f>
        <v>13917.5</v>
      </c>
      <c r="W947" s="30">
        <f t="shared" ref="W947:W951" si="3384">W948</f>
        <v>0</v>
      </c>
      <c r="X947" s="30">
        <f t="shared" ref="X947:X951" si="3385">X948</f>
        <v>0</v>
      </c>
      <c r="Y947" s="30">
        <f t="shared" ref="Y947:Y951" si="3386">Y948</f>
        <v>0</v>
      </c>
      <c r="Z947" s="30">
        <f t="shared" ref="Z947:Z951" si="3387">Z948</f>
        <v>2347.3000000000002</v>
      </c>
      <c r="AA947" s="30">
        <f t="shared" ref="AA947:AA951" si="3388">AA948</f>
        <v>0</v>
      </c>
      <c r="AB947" s="30">
        <f t="shared" ref="AB947:AB951" si="3389">AB948</f>
        <v>0</v>
      </c>
      <c r="AC947" s="30">
        <f t="shared" si="3322"/>
        <v>34998.099999999999</v>
      </c>
      <c r="AD947" s="30">
        <f t="shared" si="3323"/>
        <v>40893.599999999999</v>
      </c>
      <c r="AE947" s="30">
        <f t="shared" si="3324"/>
        <v>29323.399999999998</v>
      </c>
      <c r="AF947" s="30">
        <f t="shared" ref="AF947:AF951" si="3390">AF948</f>
        <v>0</v>
      </c>
      <c r="AG947" s="30">
        <f t="shared" si="3325"/>
        <v>34998.099999999999</v>
      </c>
      <c r="AH947" s="30">
        <f t="shared" si="3326"/>
        <v>40893.599999999999</v>
      </c>
      <c r="AI947" s="30">
        <f t="shared" si="3327"/>
        <v>29323.399999999998</v>
      </c>
      <c r="AJ947" s="30">
        <f t="shared" ref="AJ947:AJ951" si="3391">AJ948</f>
        <v>0</v>
      </c>
      <c r="AK947" s="30">
        <f t="shared" ref="AK947:AK951" si="3392">AK948</f>
        <v>0</v>
      </c>
      <c r="AL947" s="30">
        <f t="shared" ref="AL947:AL951" si="3393">AL948</f>
        <v>0</v>
      </c>
      <c r="AM947" s="30">
        <f t="shared" ref="AM947:AM951" si="3394">AM948</f>
        <v>0</v>
      </c>
      <c r="AN947" s="30">
        <f t="shared" ref="AN947:AN951" si="3395">AN948</f>
        <v>0</v>
      </c>
      <c r="AO947" s="30">
        <f t="shared" ref="AO947:AO951" si="3396">AO948</f>
        <v>0</v>
      </c>
      <c r="AP947" s="30">
        <f t="shared" ref="AP947:AP951" si="3397">AP948</f>
        <v>0</v>
      </c>
      <c r="AQ947" s="30">
        <f t="shared" ref="AQ947:AQ951" si="3398">AQ948</f>
        <v>0</v>
      </c>
      <c r="AR947" s="30">
        <f t="shared" ref="AR947:AR951" si="3399">AR948</f>
        <v>0</v>
      </c>
      <c r="AS947" s="30">
        <f t="shared" si="3273"/>
        <v>34998.099999999999</v>
      </c>
      <c r="AT947" s="30">
        <f t="shared" si="3274"/>
        <v>40893.599999999999</v>
      </c>
      <c r="AU947" s="30">
        <f t="shared" si="3275"/>
        <v>29323.399999999998</v>
      </c>
      <c r="AV947" s="30">
        <f t="shared" ref="AV947:AV951" si="3400">AV948</f>
        <v>0</v>
      </c>
      <c r="AW947" s="30">
        <f t="shared" ref="AW947:AW951" si="3401">AW948</f>
        <v>0</v>
      </c>
      <c r="AX947" s="30">
        <f t="shared" ref="AX947:AX951" si="3402">AX948</f>
        <v>0</v>
      </c>
      <c r="AY947" s="30">
        <f t="shared" si="3276"/>
        <v>34998.099999999999</v>
      </c>
      <c r="AZ947" s="30">
        <f t="shared" si="3277"/>
        <v>40893.599999999999</v>
      </c>
      <c r="BA947" s="30">
        <f t="shared" si="3278"/>
        <v>29323.399999999998</v>
      </c>
      <c r="BB947" s="30">
        <f t="shared" ref="BB947:BB951" si="3403">BB948</f>
        <v>0</v>
      </c>
      <c r="BC947" s="30">
        <f t="shared" ref="BC947:BC951" si="3404">BC948</f>
        <v>0</v>
      </c>
      <c r="BD947" s="30">
        <f t="shared" ref="BD947:BD951" si="3405">BD948</f>
        <v>0</v>
      </c>
      <c r="BE947" s="30">
        <f t="shared" ref="BE947:BE951" si="3406">BE948</f>
        <v>0</v>
      </c>
      <c r="BF947" s="30">
        <f t="shared" ref="BF947:BF951" si="3407">BF948</f>
        <v>0</v>
      </c>
      <c r="BG947" s="30">
        <f t="shared" ref="BG947:BG951" si="3408">BG948</f>
        <v>0</v>
      </c>
      <c r="BH947" s="30">
        <f t="shared" ref="BH947:BH951" si="3409">BH948</f>
        <v>0</v>
      </c>
      <c r="BI947" s="30">
        <f t="shared" ref="BI947:BI951" si="3410">BI948</f>
        <v>0</v>
      </c>
      <c r="BJ947" s="30">
        <f t="shared" ref="BJ947:BJ951" si="3411">BJ948</f>
        <v>0</v>
      </c>
      <c r="BK947" s="30">
        <f t="shared" ref="BK947:BK951" si="3412">BK948</f>
        <v>0</v>
      </c>
      <c r="BL947" s="30">
        <f t="shared" si="3270"/>
        <v>34998.099999999999</v>
      </c>
      <c r="BM947" s="30">
        <f t="shared" si="3271"/>
        <v>40893.599999999999</v>
      </c>
      <c r="BN947" s="30">
        <f t="shared" si="3272"/>
        <v>29323.399999999998</v>
      </c>
      <c r="BO947" s="30">
        <f t="shared" ref="BO947:BO951" si="3413">BO948</f>
        <v>0</v>
      </c>
      <c r="BP947" s="31"/>
      <c r="BQ947" s="1"/>
      <c r="BR947" s="1"/>
      <c r="BS947" s="1"/>
      <c r="BT947" s="1"/>
      <c r="BU947" s="1"/>
      <c r="BV947" s="1"/>
      <c r="BW947" s="1"/>
      <c r="BX947" s="1"/>
      <c r="BY947" s="1"/>
    </row>
    <row r="948" ht="31.5">
      <c r="A948" s="28" t="s">
        <v>500</v>
      </c>
      <c r="B948" s="28" t="s">
        <v>60</v>
      </c>
      <c r="C948" s="28" t="s">
        <v>62</v>
      </c>
      <c r="D948" s="28" t="s">
        <v>468</v>
      </c>
      <c r="E948" s="35"/>
      <c r="F948" s="29" t="s">
        <v>469</v>
      </c>
      <c r="G948" s="30">
        <f t="shared" si="3371"/>
        <v>26976.099999999999</v>
      </c>
      <c r="H948" s="30">
        <f t="shared" si="3372"/>
        <v>26976.099999999999</v>
      </c>
      <c r="I948" s="30">
        <f t="shared" si="3373"/>
        <v>26976.099999999999</v>
      </c>
      <c r="J948" s="30">
        <f t="shared" si="3374"/>
        <v>0</v>
      </c>
      <c r="K948" s="30">
        <f t="shared" si="3375"/>
        <v>0</v>
      </c>
      <c r="L948" s="30">
        <f t="shared" si="3376"/>
        <v>0</v>
      </c>
      <c r="M948" s="30">
        <f t="shared" si="3138"/>
        <v>26976.099999999999</v>
      </c>
      <c r="N948" s="30">
        <f t="shared" si="3139"/>
        <v>26976.099999999999</v>
      </c>
      <c r="O948" s="30">
        <f t="shared" si="3140"/>
        <v>26976.099999999999</v>
      </c>
      <c r="P948" s="30">
        <f t="shared" si="3377"/>
        <v>0</v>
      </c>
      <c r="Q948" s="30">
        <f t="shared" si="3378"/>
        <v>0</v>
      </c>
      <c r="R948" s="30">
        <f t="shared" si="3379"/>
        <v>8022</v>
      </c>
      <c r="S948" s="30">
        <f t="shared" si="3380"/>
        <v>0</v>
      </c>
      <c r="T948" s="30">
        <f t="shared" si="3381"/>
        <v>0</v>
      </c>
      <c r="U948" s="30">
        <f t="shared" si="3382"/>
        <v>0</v>
      </c>
      <c r="V948" s="30">
        <f t="shared" si="3383"/>
        <v>13917.5</v>
      </c>
      <c r="W948" s="30">
        <f t="shared" si="3384"/>
        <v>0</v>
      </c>
      <c r="X948" s="30">
        <f t="shared" si="3385"/>
        <v>0</v>
      </c>
      <c r="Y948" s="30">
        <f t="shared" si="3386"/>
        <v>0</v>
      </c>
      <c r="Z948" s="30">
        <f t="shared" si="3387"/>
        <v>2347.3000000000002</v>
      </c>
      <c r="AA948" s="30">
        <f t="shared" si="3388"/>
        <v>0</v>
      </c>
      <c r="AB948" s="30">
        <f t="shared" si="3389"/>
        <v>0</v>
      </c>
      <c r="AC948" s="30">
        <f t="shared" si="3322"/>
        <v>34998.099999999999</v>
      </c>
      <c r="AD948" s="30">
        <f t="shared" si="3323"/>
        <v>40893.599999999999</v>
      </c>
      <c r="AE948" s="30">
        <f t="shared" si="3324"/>
        <v>29323.399999999998</v>
      </c>
      <c r="AF948" s="30">
        <f t="shared" si="3390"/>
        <v>0</v>
      </c>
      <c r="AG948" s="30">
        <f t="shared" si="3325"/>
        <v>34998.099999999999</v>
      </c>
      <c r="AH948" s="30">
        <f t="shared" si="3326"/>
        <v>40893.599999999999</v>
      </c>
      <c r="AI948" s="30">
        <f t="shared" si="3327"/>
        <v>29323.399999999998</v>
      </c>
      <c r="AJ948" s="30">
        <f t="shared" si="3391"/>
        <v>0</v>
      </c>
      <c r="AK948" s="30">
        <f t="shared" si="3392"/>
        <v>0</v>
      </c>
      <c r="AL948" s="30">
        <f t="shared" si="3393"/>
        <v>0</v>
      </c>
      <c r="AM948" s="30">
        <f t="shared" si="3394"/>
        <v>0</v>
      </c>
      <c r="AN948" s="30">
        <f t="shared" si="3395"/>
        <v>0</v>
      </c>
      <c r="AO948" s="30">
        <f t="shared" si="3396"/>
        <v>0</v>
      </c>
      <c r="AP948" s="30">
        <f t="shared" si="3397"/>
        <v>0</v>
      </c>
      <c r="AQ948" s="30">
        <f t="shared" si="3398"/>
        <v>0</v>
      </c>
      <c r="AR948" s="30">
        <f t="shared" si="3399"/>
        <v>0</v>
      </c>
      <c r="AS948" s="30">
        <f t="shared" si="3273"/>
        <v>34998.099999999999</v>
      </c>
      <c r="AT948" s="30">
        <f t="shared" si="3274"/>
        <v>40893.599999999999</v>
      </c>
      <c r="AU948" s="30">
        <f t="shared" si="3275"/>
        <v>29323.399999999998</v>
      </c>
      <c r="AV948" s="30">
        <f t="shared" si="3400"/>
        <v>0</v>
      </c>
      <c r="AW948" s="30">
        <f t="shared" si="3401"/>
        <v>0</v>
      </c>
      <c r="AX948" s="30">
        <f t="shared" si="3402"/>
        <v>0</v>
      </c>
      <c r="AY948" s="30">
        <f t="shared" si="3276"/>
        <v>34998.099999999999</v>
      </c>
      <c r="AZ948" s="30">
        <f t="shared" si="3277"/>
        <v>40893.599999999999</v>
      </c>
      <c r="BA948" s="30">
        <f t="shared" si="3278"/>
        <v>29323.399999999998</v>
      </c>
      <c r="BB948" s="30">
        <f t="shared" si="3403"/>
        <v>0</v>
      </c>
      <c r="BC948" s="30">
        <f t="shared" si="3404"/>
        <v>0</v>
      </c>
      <c r="BD948" s="30">
        <f t="shared" si="3405"/>
        <v>0</v>
      </c>
      <c r="BE948" s="30">
        <f t="shared" si="3406"/>
        <v>0</v>
      </c>
      <c r="BF948" s="30">
        <f t="shared" si="3407"/>
        <v>0</v>
      </c>
      <c r="BG948" s="30">
        <f t="shared" si="3408"/>
        <v>0</v>
      </c>
      <c r="BH948" s="30">
        <f t="shared" si="3409"/>
        <v>0</v>
      </c>
      <c r="BI948" s="30">
        <f t="shared" si="3410"/>
        <v>0</v>
      </c>
      <c r="BJ948" s="30">
        <f t="shared" si="3411"/>
        <v>0</v>
      </c>
      <c r="BK948" s="30">
        <f t="shared" si="3412"/>
        <v>0</v>
      </c>
      <c r="BL948" s="30">
        <f t="shared" si="3270"/>
        <v>34998.099999999999</v>
      </c>
      <c r="BM948" s="30">
        <f t="shared" si="3271"/>
        <v>40893.599999999999</v>
      </c>
      <c r="BN948" s="30">
        <f t="shared" si="3272"/>
        <v>29323.399999999998</v>
      </c>
      <c r="BO948" s="30">
        <f t="shared" si="3413"/>
        <v>0</v>
      </c>
      <c r="BP948" s="31"/>
      <c r="BQ948" s="1"/>
      <c r="BR948" s="1"/>
      <c r="BS948" s="1"/>
      <c r="BT948" s="1"/>
      <c r="BU948" s="1"/>
      <c r="BV948" s="1"/>
      <c r="BW948" s="1"/>
      <c r="BX948" s="1"/>
      <c r="BY948" s="1"/>
    </row>
    <row r="949" ht="31.5">
      <c r="A949" s="28" t="s">
        <v>500</v>
      </c>
      <c r="B949" s="28" t="s">
        <v>60</v>
      </c>
      <c r="C949" s="28" t="s">
        <v>62</v>
      </c>
      <c r="D949" s="28" t="s">
        <v>476</v>
      </c>
      <c r="E949" s="35"/>
      <c r="F949" s="29" t="s">
        <v>477</v>
      </c>
      <c r="G949" s="30">
        <f t="shared" si="3371"/>
        <v>26976.099999999999</v>
      </c>
      <c r="H949" s="30">
        <f t="shared" si="3372"/>
        <v>26976.099999999999</v>
      </c>
      <c r="I949" s="30">
        <f t="shared" si="3373"/>
        <v>26976.099999999999</v>
      </c>
      <c r="J949" s="30">
        <f t="shared" si="3374"/>
        <v>0</v>
      </c>
      <c r="K949" s="30">
        <f t="shared" si="3375"/>
        <v>0</v>
      </c>
      <c r="L949" s="30">
        <f t="shared" si="3376"/>
        <v>0</v>
      </c>
      <c r="M949" s="30">
        <f t="shared" si="3138"/>
        <v>26976.099999999999</v>
      </c>
      <c r="N949" s="30">
        <f t="shared" si="3139"/>
        <v>26976.099999999999</v>
      </c>
      <c r="O949" s="30">
        <f t="shared" si="3140"/>
        <v>26976.099999999999</v>
      </c>
      <c r="P949" s="30">
        <f t="shared" si="3377"/>
        <v>0</v>
      </c>
      <c r="Q949" s="30">
        <f t="shared" si="3378"/>
        <v>0</v>
      </c>
      <c r="R949" s="30">
        <f t="shared" si="3379"/>
        <v>8022</v>
      </c>
      <c r="S949" s="30">
        <f t="shared" si="3380"/>
        <v>0</v>
      </c>
      <c r="T949" s="30">
        <f t="shared" si="3381"/>
        <v>0</v>
      </c>
      <c r="U949" s="30">
        <f t="shared" si="3382"/>
        <v>0</v>
      </c>
      <c r="V949" s="30">
        <f t="shared" si="3383"/>
        <v>13917.5</v>
      </c>
      <c r="W949" s="30">
        <f t="shared" si="3384"/>
        <v>0</v>
      </c>
      <c r="X949" s="30">
        <f t="shared" si="3385"/>
        <v>0</v>
      </c>
      <c r="Y949" s="30">
        <f t="shared" si="3386"/>
        <v>0</v>
      </c>
      <c r="Z949" s="30">
        <f t="shared" si="3387"/>
        <v>2347.3000000000002</v>
      </c>
      <c r="AA949" s="30">
        <f t="shared" si="3388"/>
        <v>0</v>
      </c>
      <c r="AB949" s="30">
        <f t="shared" si="3389"/>
        <v>0</v>
      </c>
      <c r="AC949" s="30">
        <f t="shared" si="3322"/>
        <v>34998.099999999999</v>
      </c>
      <c r="AD949" s="30">
        <f t="shared" si="3323"/>
        <v>40893.599999999999</v>
      </c>
      <c r="AE949" s="30">
        <f t="shared" si="3324"/>
        <v>29323.399999999998</v>
      </c>
      <c r="AF949" s="30">
        <f t="shared" si="3390"/>
        <v>0</v>
      </c>
      <c r="AG949" s="30">
        <f t="shared" si="3325"/>
        <v>34998.099999999999</v>
      </c>
      <c r="AH949" s="30">
        <f t="shared" si="3326"/>
        <v>40893.599999999999</v>
      </c>
      <c r="AI949" s="30">
        <f t="shared" si="3327"/>
        <v>29323.399999999998</v>
      </c>
      <c r="AJ949" s="30">
        <f t="shared" si="3391"/>
        <v>0</v>
      </c>
      <c r="AK949" s="30">
        <f t="shared" si="3392"/>
        <v>0</v>
      </c>
      <c r="AL949" s="30">
        <f t="shared" si="3393"/>
        <v>0</v>
      </c>
      <c r="AM949" s="30">
        <f t="shared" si="3394"/>
        <v>0</v>
      </c>
      <c r="AN949" s="30">
        <f t="shared" si="3395"/>
        <v>0</v>
      </c>
      <c r="AO949" s="30">
        <f t="shared" si="3396"/>
        <v>0</v>
      </c>
      <c r="AP949" s="30">
        <f t="shared" si="3397"/>
        <v>0</v>
      </c>
      <c r="AQ949" s="30">
        <f t="shared" si="3398"/>
        <v>0</v>
      </c>
      <c r="AR949" s="30">
        <f t="shared" si="3399"/>
        <v>0</v>
      </c>
      <c r="AS949" s="30">
        <f t="shared" si="3273"/>
        <v>34998.099999999999</v>
      </c>
      <c r="AT949" s="30">
        <f t="shared" si="3274"/>
        <v>40893.599999999999</v>
      </c>
      <c r="AU949" s="30">
        <f t="shared" si="3275"/>
        <v>29323.399999999998</v>
      </c>
      <c r="AV949" s="30">
        <f t="shared" si="3400"/>
        <v>0</v>
      </c>
      <c r="AW949" s="30">
        <f t="shared" si="3401"/>
        <v>0</v>
      </c>
      <c r="AX949" s="30">
        <f t="shared" si="3402"/>
        <v>0</v>
      </c>
      <c r="AY949" s="30">
        <f t="shared" si="3276"/>
        <v>34998.099999999999</v>
      </c>
      <c r="AZ949" s="30">
        <f t="shared" si="3277"/>
        <v>40893.599999999999</v>
      </c>
      <c r="BA949" s="30">
        <f t="shared" si="3278"/>
        <v>29323.399999999998</v>
      </c>
      <c r="BB949" s="30">
        <f t="shared" si="3403"/>
        <v>0</v>
      </c>
      <c r="BC949" s="30">
        <f t="shared" si="3404"/>
        <v>0</v>
      </c>
      <c r="BD949" s="30">
        <f t="shared" si="3405"/>
        <v>0</v>
      </c>
      <c r="BE949" s="30">
        <f t="shared" si="3406"/>
        <v>0</v>
      </c>
      <c r="BF949" s="30">
        <f t="shared" si="3407"/>
        <v>0</v>
      </c>
      <c r="BG949" s="30">
        <f t="shared" si="3408"/>
        <v>0</v>
      </c>
      <c r="BH949" s="30">
        <f t="shared" si="3409"/>
        <v>0</v>
      </c>
      <c r="BI949" s="30">
        <f t="shared" si="3410"/>
        <v>0</v>
      </c>
      <c r="BJ949" s="30">
        <f t="shared" si="3411"/>
        <v>0</v>
      </c>
      <c r="BK949" s="30">
        <f t="shared" si="3412"/>
        <v>0</v>
      </c>
      <c r="BL949" s="30">
        <f t="shared" si="3270"/>
        <v>34998.099999999999</v>
      </c>
      <c r="BM949" s="30">
        <f t="shared" si="3271"/>
        <v>40893.599999999999</v>
      </c>
      <c r="BN949" s="30">
        <f t="shared" si="3272"/>
        <v>29323.399999999998</v>
      </c>
      <c r="BO949" s="30">
        <f t="shared" si="3413"/>
        <v>0</v>
      </c>
      <c r="BP949" s="31"/>
      <c r="BQ949" s="1"/>
      <c r="BR949" s="1"/>
      <c r="BS949" s="1"/>
      <c r="BT949" s="1"/>
      <c r="BU949" s="1"/>
      <c r="BV949" s="1"/>
      <c r="BW949" s="1"/>
      <c r="BX949" s="1"/>
      <c r="BY949" s="1"/>
    </row>
    <row r="950" ht="31.5">
      <c r="A950" s="28" t="s">
        <v>500</v>
      </c>
      <c r="B950" s="28" t="s">
        <v>60</v>
      </c>
      <c r="C950" s="28" t="s">
        <v>62</v>
      </c>
      <c r="D950" s="28" t="s">
        <v>476</v>
      </c>
      <c r="E950" s="28" t="s">
        <v>127</v>
      </c>
      <c r="F950" s="29" t="s">
        <v>128</v>
      </c>
      <c r="G950" s="30">
        <v>26976.099999999999</v>
      </c>
      <c r="H950" s="30">
        <v>26976.099999999999</v>
      </c>
      <c r="I950" s="30">
        <v>26976.099999999999</v>
      </c>
      <c r="J950" s="30"/>
      <c r="K950" s="30"/>
      <c r="L950" s="30"/>
      <c r="M950" s="30">
        <f t="shared" si="3138"/>
        <v>26976.099999999999</v>
      </c>
      <c r="N950" s="30">
        <f t="shared" si="3139"/>
        <v>26976.099999999999</v>
      </c>
      <c r="O950" s="30">
        <f t="shared" si="3140"/>
        <v>26976.099999999999</v>
      </c>
      <c r="P950" s="30"/>
      <c r="Q950" s="30"/>
      <c r="R950" s="30">
        <v>8022</v>
      </c>
      <c r="S950" s="30"/>
      <c r="T950" s="30"/>
      <c r="U950" s="30"/>
      <c r="V950" s="30">
        <v>13917.5</v>
      </c>
      <c r="W950" s="30"/>
      <c r="X950" s="30"/>
      <c r="Y950" s="30"/>
      <c r="Z950" s="30">
        <v>2347.3000000000002</v>
      </c>
      <c r="AA950" s="30"/>
      <c r="AB950" s="30"/>
      <c r="AC950" s="30">
        <f t="shared" si="3322"/>
        <v>34998.099999999999</v>
      </c>
      <c r="AD950" s="30">
        <f t="shared" si="3323"/>
        <v>40893.599999999999</v>
      </c>
      <c r="AE950" s="30">
        <f t="shared" si="3324"/>
        <v>29323.399999999998</v>
      </c>
      <c r="AF950" s="30"/>
      <c r="AG950" s="30">
        <f t="shared" si="3325"/>
        <v>34998.099999999999</v>
      </c>
      <c r="AH950" s="30">
        <f t="shared" si="3326"/>
        <v>40893.599999999999</v>
      </c>
      <c r="AI950" s="30">
        <f t="shared" si="3327"/>
        <v>29323.399999999998</v>
      </c>
      <c r="AJ950" s="30"/>
      <c r="AK950" s="30"/>
      <c r="AL950" s="30"/>
      <c r="AM950" s="30"/>
      <c r="AN950" s="30"/>
      <c r="AO950" s="30"/>
      <c r="AP950" s="30"/>
      <c r="AQ950" s="30"/>
      <c r="AR950" s="30"/>
      <c r="AS950" s="30">
        <f t="shared" si="3273"/>
        <v>34998.099999999999</v>
      </c>
      <c r="AT950" s="30">
        <f t="shared" si="3274"/>
        <v>40893.599999999999</v>
      </c>
      <c r="AU950" s="30">
        <f t="shared" si="3275"/>
        <v>29323.399999999998</v>
      </c>
      <c r="AV950" s="30"/>
      <c r="AW950" s="30"/>
      <c r="AX950" s="30"/>
      <c r="AY950" s="30">
        <f t="shared" si="3276"/>
        <v>34998.099999999999</v>
      </c>
      <c r="AZ950" s="30">
        <f t="shared" si="3277"/>
        <v>40893.599999999999</v>
      </c>
      <c r="BA950" s="30">
        <f t="shared" si="3278"/>
        <v>29323.399999999998</v>
      </c>
      <c r="BB950" s="30"/>
      <c r="BC950" s="30"/>
      <c r="BD950" s="30"/>
      <c r="BE950" s="30"/>
      <c r="BF950" s="30"/>
      <c r="BG950" s="30"/>
      <c r="BH950" s="30"/>
      <c r="BI950" s="30"/>
      <c r="BJ950" s="30"/>
      <c r="BK950" s="30"/>
      <c r="BL950" s="30">
        <f t="shared" si="3270"/>
        <v>34998.099999999999</v>
      </c>
      <c r="BM950" s="30">
        <f t="shared" si="3271"/>
        <v>40893.599999999999</v>
      </c>
      <c r="BN950" s="30">
        <f t="shared" si="3272"/>
        <v>29323.399999999998</v>
      </c>
      <c r="BO950" s="30"/>
      <c r="BP950" s="31"/>
      <c r="BQ950" s="1"/>
      <c r="BR950" s="1"/>
      <c r="BS950" s="1"/>
      <c r="BT950" s="1"/>
      <c r="BU950" s="1"/>
      <c r="BV950" s="1"/>
      <c r="BW950" s="1"/>
      <c r="BX950" s="1"/>
      <c r="BY950" s="1"/>
    </row>
    <row r="951">
      <c r="A951" s="28" t="s">
        <v>500</v>
      </c>
      <c r="B951" s="28" t="s">
        <v>60</v>
      </c>
      <c r="C951" s="28" t="s">
        <v>62</v>
      </c>
      <c r="D951" s="28" t="s">
        <v>478</v>
      </c>
      <c r="E951" s="35"/>
      <c r="F951" s="29" t="s">
        <v>33</v>
      </c>
      <c r="G951" s="30">
        <f t="shared" si="3371"/>
        <v>29553.799999999999</v>
      </c>
      <c r="H951" s="30">
        <f t="shared" si="3372"/>
        <v>17675.900000000001</v>
      </c>
      <c r="I951" s="30">
        <f t="shared" si="3373"/>
        <v>18372.299999999999</v>
      </c>
      <c r="J951" s="30">
        <f t="shared" si="3374"/>
        <v>0</v>
      </c>
      <c r="K951" s="30">
        <f t="shared" si="3375"/>
        <v>0</v>
      </c>
      <c r="L951" s="30">
        <f t="shared" si="3376"/>
        <v>0</v>
      </c>
      <c r="M951" s="30">
        <f t="shared" si="3138"/>
        <v>29553.799999999999</v>
      </c>
      <c r="N951" s="30">
        <f t="shared" si="3139"/>
        <v>17675.900000000001</v>
      </c>
      <c r="O951" s="30">
        <f t="shared" si="3140"/>
        <v>18372.299999999999</v>
      </c>
      <c r="P951" s="30">
        <f t="shared" si="3377"/>
        <v>0</v>
      </c>
      <c r="Q951" s="30">
        <f t="shared" si="3378"/>
        <v>0</v>
      </c>
      <c r="R951" s="30">
        <f t="shared" si="3379"/>
        <v>4505.2200000000003</v>
      </c>
      <c r="S951" s="30">
        <f t="shared" si="3380"/>
        <v>0</v>
      </c>
      <c r="T951" s="30">
        <f t="shared" si="3381"/>
        <v>0</v>
      </c>
      <c r="U951" s="30">
        <f t="shared" si="3382"/>
        <v>0</v>
      </c>
      <c r="V951" s="30">
        <f t="shared" si="3383"/>
        <v>6599.6369999999997</v>
      </c>
      <c r="W951" s="30">
        <f t="shared" si="3384"/>
        <v>0</v>
      </c>
      <c r="X951" s="30">
        <f t="shared" si="3385"/>
        <v>0</v>
      </c>
      <c r="Y951" s="30">
        <f t="shared" si="3386"/>
        <v>0</v>
      </c>
      <c r="Z951" s="30">
        <f t="shared" si="3387"/>
        <v>0</v>
      </c>
      <c r="AA951" s="30">
        <f t="shared" si="3388"/>
        <v>0</v>
      </c>
      <c r="AB951" s="30">
        <f t="shared" si="3389"/>
        <v>0</v>
      </c>
      <c r="AC951" s="30">
        <f t="shared" si="3322"/>
        <v>34059.019999999997</v>
      </c>
      <c r="AD951" s="30">
        <f t="shared" si="3323"/>
        <v>24275.537</v>
      </c>
      <c r="AE951" s="30">
        <f t="shared" si="3324"/>
        <v>18372.299999999999</v>
      </c>
      <c r="AF951" s="30">
        <f t="shared" si="3390"/>
        <v>0</v>
      </c>
      <c r="AG951" s="30">
        <f t="shared" si="3325"/>
        <v>34059.019999999997</v>
      </c>
      <c r="AH951" s="30">
        <f t="shared" si="3326"/>
        <v>24275.537</v>
      </c>
      <c r="AI951" s="30">
        <f t="shared" si="3327"/>
        <v>18372.299999999999</v>
      </c>
      <c r="AJ951" s="30">
        <f t="shared" si="3391"/>
        <v>0</v>
      </c>
      <c r="AK951" s="30">
        <f t="shared" si="3392"/>
        <v>0</v>
      </c>
      <c r="AL951" s="30">
        <f t="shared" si="3393"/>
        <v>0</v>
      </c>
      <c r="AM951" s="30">
        <f t="shared" si="3394"/>
        <v>0</v>
      </c>
      <c r="AN951" s="30">
        <f t="shared" si="3395"/>
        <v>0</v>
      </c>
      <c r="AO951" s="30">
        <f t="shared" si="3396"/>
        <v>0</v>
      </c>
      <c r="AP951" s="30">
        <f t="shared" si="3397"/>
        <v>0</v>
      </c>
      <c r="AQ951" s="30">
        <f t="shared" si="3398"/>
        <v>0</v>
      </c>
      <c r="AR951" s="30">
        <f t="shared" si="3399"/>
        <v>0</v>
      </c>
      <c r="AS951" s="30">
        <f t="shared" si="3273"/>
        <v>34059.019999999997</v>
      </c>
      <c r="AT951" s="30">
        <f t="shared" si="3274"/>
        <v>24275.537</v>
      </c>
      <c r="AU951" s="30">
        <f t="shared" si="3275"/>
        <v>18372.299999999999</v>
      </c>
      <c r="AV951" s="30">
        <f t="shared" si="3400"/>
        <v>0</v>
      </c>
      <c r="AW951" s="30">
        <f t="shared" si="3401"/>
        <v>0</v>
      </c>
      <c r="AX951" s="30">
        <f t="shared" si="3402"/>
        <v>0</v>
      </c>
      <c r="AY951" s="30">
        <f t="shared" si="3276"/>
        <v>34059.019999999997</v>
      </c>
      <c r="AZ951" s="30">
        <f t="shared" si="3277"/>
        <v>24275.537</v>
      </c>
      <c r="BA951" s="30">
        <f t="shared" si="3278"/>
        <v>18372.299999999999</v>
      </c>
      <c r="BB951" s="30">
        <f t="shared" si="3403"/>
        <v>0</v>
      </c>
      <c r="BC951" s="30">
        <f t="shared" si="3404"/>
        <v>0</v>
      </c>
      <c r="BD951" s="30">
        <f t="shared" si="3405"/>
        <v>-68.655000000000001</v>
      </c>
      <c r="BE951" s="30">
        <f t="shared" si="3406"/>
        <v>0</v>
      </c>
      <c r="BF951" s="30">
        <f t="shared" si="3407"/>
        <v>0</v>
      </c>
      <c r="BG951" s="30">
        <f t="shared" si="3408"/>
        <v>0</v>
      </c>
      <c r="BH951" s="30">
        <f t="shared" si="3409"/>
        <v>0</v>
      </c>
      <c r="BI951" s="30">
        <f t="shared" si="3410"/>
        <v>0</v>
      </c>
      <c r="BJ951" s="30">
        <f t="shared" si="3411"/>
        <v>0</v>
      </c>
      <c r="BK951" s="30">
        <f t="shared" si="3412"/>
        <v>0</v>
      </c>
      <c r="BL951" s="30">
        <f t="shared" si="3270"/>
        <v>33990.364999999998</v>
      </c>
      <c r="BM951" s="30">
        <f t="shared" si="3271"/>
        <v>24275.537</v>
      </c>
      <c r="BN951" s="30">
        <f t="shared" si="3272"/>
        <v>18372.299999999999</v>
      </c>
      <c r="BO951" s="30">
        <f t="shared" si="3413"/>
        <v>0</v>
      </c>
      <c r="BP951" s="31"/>
      <c r="BQ951" s="1"/>
      <c r="BR951" s="1"/>
      <c r="BS951" s="1"/>
      <c r="BT951" s="1"/>
      <c r="BU951" s="1"/>
      <c r="BV951" s="1"/>
      <c r="BW951" s="1"/>
      <c r="BX951" s="1"/>
      <c r="BY951" s="1"/>
    </row>
    <row r="952" ht="47.25">
      <c r="A952" s="28" t="s">
        <v>500</v>
      </c>
      <c r="B952" s="28" t="s">
        <v>60</v>
      </c>
      <c r="C952" s="28" t="s">
        <v>62</v>
      </c>
      <c r="D952" s="28" t="s">
        <v>479</v>
      </c>
      <c r="E952" s="35"/>
      <c r="F952" s="29" t="s">
        <v>480</v>
      </c>
      <c r="G952" s="30">
        <f>G953+G955</f>
        <v>29553.799999999999</v>
      </c>
      <c r="H952" s="30">
        <f>H953+H955</f>
        <v>17675.900000000001</v>
      </c>
      <c r="I952" s="30">
        <f>I953+I955</f>
        <v>18372.299999999999</v>
      </c>
      <c r="J952" s="30">
        <f>J953+J955</f>
        <v>0</v>
      </c>
      <c r="K952" s="30">
        <f>K953+K955</f>
        <v>0</v>
      </c>
      <c r="L952" s="30">
        <f>L953+L955</f>
        <v>0</v>
      </c>
      <c r="M952" s="30">
        <f t="shared" si="3138"/>
        <v>29553.799999999999</v>
      </c>
      <c r="N952" s="30">
        <f t="shared" si="3139"/>
        <v>17675.900000000001</v>
      </c>
      <c r="O952" s="30">
        <f t="shared" si="3140"/>
        <v>18372.299999999999</v>
      </c>
      <c r="P952" s="30">
        <f>P953+P955</f>
        <v>0</v>
      </c>
      <c r="Q952" s="30">
        <f>Q953+Q955</f>
        <v>0</v>
      </c>
      <c r="R952" s="30">
        <f>R953+R955</f>
        <v>4505.2200000000003</v>
      </c>
      <c r="S952" s="30">
        <f>S953+S955</f>
        <v>0</v>
      </c>
      <c r="T952" s="30">
        <f>T953+T955</f>
        <v>0</v>
      </c>
      <c r="U952" s="30">
        <f>U953+U955</f>
        <v>0</v>
      </c>
      <c r="V952" s="30">
        <f>V953+V955</f>
        <v>6599.6369999999997</v>
      </c>
      <c r="W952" s="30">
        <f>W953+W955</f>
        <v>0</v>
      </c>
      <c r="X952" s="30">
        <f>X953+X955</f>
        <v>0</v>
      </c>
      <c r="Y952" s="30">
        <f>Y953+Y955</f>
        <v>0</v>
      </c>
      <c r="Z952" s="30">
        <f>Z953+Z955</f>
        <v>0</v>
      </c>
      <c r="AA952" s="30">
        <f>AA953+AA955</f>
        <v>0</v>
      </c>
      <c r="AB952" s="30">
        <f>AB953+AB955</f>
        <v>0</v>
      </c>
      <c r="AC952" s="30">
        <f t="shared" si="3322"/>
        <v>34059.019999999997</v>
      </c>
      <c r="AD952" s="30">
        <f t="shared" si="3323"/>
        <v>24275.537</v>
      </c>
      <c r="AE952" s="30">
        <f t="shared" si="3324"/>
        <v>18372.299999999999</v>
      </c>
      <c r="AF952" s="30">
        <f>AF953+AF955</f>
        <v>0</v>
      </c>
      <c r="AG952" s="30">
        <f t="shared" si="3325"/>
        <v>34059.019999999997</v>
      </c>
      <c r="AH952" s="30">
        <f t="shared" si="3326"/>
        <v>24275.537</v>
      </c>
      <c r="AI952" s="30">
        <f t="shared" si="3327"/>
        <v>18372.299999999999</v>
      </c>
      <c r="AJ952" s="30">
        <f>AJ953+AJ955</f>
        <v>0</v>
      </c>
      <c r="AK952" s="30">
        <f>AK953+AK955</f>
        <v>0</v>
      </c>
      <c r="AL952" s="30">
        <f>AL953+AL955</f>
        <v>0</v>
      </c>
      <c r="AM952" s="30">
        <f>AM953+AM955</f>
        <v>0</v>
      </c>
      <c r="AN952" s="30">
        <f>AN953+AN955</f>
        <v>0</v>
      </c>
      <c r="AO952" s="30">
        <f>AO953+AO955</f>
        <v>0</v>
      </c>
      <c r="AP952" s="30">
        <f>AP953+AP955</f>
        <v>0</v>
      </c>
      <c r="AQ952" s="30">
        <f>AQ953+AQ955</f>
        <v>0</v>
      </c>
      <c r="AR952" s="30">
        <f>AR953+AR955</f>
        <v>0</v>
      </c>
      <c r="AS952" s="30">
        <f t="shared" si="3273"/>
        <v>34059.019999999997</v>
      </c>
      <c r="AT952" s="30">
        <f t="shared" si="3274"/>
        <v>24275.537</v>
      </c>
      <c r="AU952" s="30">
        <f t="shared" si="3275"/>
        <v>18372.299999999999</v>
      </c>
      <c r="AV952" s="30">
        <f>AV953+AV955</f>
        <v>0</v>
      </c>
      <c r="AW952" s="30">
        <f>AW953+AW955</f>
        <v>0</v>
      </c>
      <c r="AX952" s="30">
        <f>AX953+AX955</f>
        <v>0</v>
      </c>
      <c r="AY952" s="30">
        <f t="shared" si="3276"/>
        <v>34059.019999999997</v>
      </c>
      <c r="AZ952" s="30">
        <f t="shared" si="3277"/>
        <v>24275.537</v>
      </c>
      <c r="BA952" s="30">
        <f t="shared" si="3278"/>
        <v>18372.299999999999</v>
      </c>
      <c r="BB952" s="30">
        <f>BB953+BB955</f>
        <v>0</v>
      </c>
      <c r="BC952" s="30">
        <f>BC953+BC955</f>
        <v>0</v>
      </c>
      <c r="BD952" s="30">
        <f>BD953+BD955</f>
        <v>-68.655000000000001</v>
      </c>
      <c r="BE952" s="30">
        <f>BE953+BE955</f>
        <v>0</v>
      </c>
      <c r="BF952" s="30">
        <f>BF953+BF955</f>
        <v>0</v>
      </c>
      <c r="BG952" s="30">
        <f>BG953+BG955</f>
        <v>0</v>
      </c>
      <c r="BH952" s="30">
        <f>BH953+BH955</f>
        <v>0</v>
      </c>
      <c r="BI952" s="30">
        <f>BI953+BI955</f>
        <v>0</v>
      </c>
      <c r="BJ952" s="30">
        <f>BJ953+BJ955</f>
        <v>0</v>
      </c>
      <c r="BK952" s="30">
        <f>BK953+BK955</f>
        <v>0</v>
      </c>
      <c r="BL952" s="30">
        <f t="shared" si="3270"/>
        <v>33990.364999999998</v>
      </c>
      <c r="BM952" s="30">
        <f t="shared" si="3271"/>
        <v>24275.537</v>
      </c>
      <c r="BN952" s="30">
        <f t="shared" si="3272"/>
        <v>18372.299999999999</v>
      </c>
      <c r="BO952" s="30">
        <f>BO953+BO955</f>
        <v>0</v>
      </c>
      <c r="BP952" s="31"/>
      <c r="BQ952" s="1"/>
      <c r="BR952" s="1"/>
      <c r="BS952" s="1"/>
      <c r="BT952" s="1"/>
      <c r="BU952" s="1"/>
      <c r="BV952" s="1"/>
      <c r="BW952" s="1"/>
      <c r="BX952" s="1"/>
      <c r="BY952" s="1"/>
    </row>
    <row r="953" ht="31.5">
      <c r="A953" s="28" t="s">
        <v>500</v>
      </c>
      <c r="B953" s="28" t="s">
        <v>60</v>
      </c>
      <c r="C953" s="28" t="s">
        <v>62</v>
      </c>
      <c r="D953" s="28" t="s">
        <v>481</v>
      </c>
      <c r="E953" s="35"/>
      <c r="F953" s="29" t="s">
        <v>482</v>
      </c>
      <c r="G953" s="30">
        <f>G954</f>
        <v>22443.799999999999</v>
      </c>
      <c r="H953" s="30">
        <f>H954</f>
        <v>17675.900000000001</v>
      </c>
      <c r="I953" s="30">
        <f>I954</f>
        <v>18372.299999999999</v>
      </c>
      <c r="J953" s="30">
        <f>J954</f>
        <v>0</v>
      </c>
      <c r="K953" s="30">
        <f>K954</f>
        <v>0</v>
      </c>
      <c r="L953" s="30">
        <f>L954</f>
        <v>0</v>
      </c>
      <c r="M953" s="30">
        <f t="shared" si="3138"/>
        <v>22443.799999999999</v>
      </c>
      <c r="N953" s="30">
        <f t="shared" si="3139"/>
        <v>17675.900000000001</v>
      </c>
      <c r="O953" s="30">
        <f t="shared" si="3140"/>
        <v>18372.299999999999</v>
      </c>
      <c r="P953" s="30">
        <f>P954</f>
        <v>0</v>
      </c>
      <c r="Q953" s="30">
        <f>Q954</f>
        <v>0</v>
      </c>
      <c r="R953" s="30">
        <f>R954</f>
        <v>0</v>
      </c>
      <c r="S953" s="30">
        <f>S954</f>
        <v>0</v>
      </c>
      <c r="T953" s="30">
        <f>T954</f>
        <v>0</v>
      </c>
      <c r="U953" s="30">
        <f>U954</f>
        <v>0</v>
      </c>
      <c r="V953" s="30">
        <f>V954</f>
        <v>0</v>
      </c>
      <c r="W953" s="30">
        <f>W954</f>
        <v>0</v>
      </c>
      <c r="X953" s="30">
        <f>X954</f>
        <v>0</v>
      </c>
      <c r="Y953" s="30">
        <f>Y954</f>
        <v>0</v>
      </c>
      <c r="Z953" s="30">
        <f>Z954</f>
        <v>0</v>
      </c>
      <c r="AA953" s="30">
        <f>AA954</f>
        <v>0</v>
      </c>
      <c r="AB953" s="30">
        <f>AB954</f>
        <v>0</v>
      </c>
      <c r="AC953" s="30">
        <f t="shared" si="3322"/>
        <v>22443.799999999999</v>
      </c>
      <c r="AD953" s="30">
        <f t="shared" si="3323"/>
        <v>17675.900000000001</v>
      </c>
      <c r="AE953" s="30">
        <f t="shared" si="3324"/>
        <v>18372.299999999999</v>
      </c>
      <c r="AF953" s="30">
        <f>AF954</f>
        <v>0</v>
      </c>
      <c r="AG953" s="30">
        <f t="shared" si="3325"/>
        <v>22443.799999999999</v>
      </c>
      <c r="AH953" s="30">
        <f t="shared" si="3326"/>
        <v>17675.900000000001</v>
      </c>
      <c r="AI953" s="30">
        <f t="shared" si="3327"/>
        <v>18372.299999999999</v>
      </c>
      <c r="AJ953" s="30">
        <f>AJ954</f>
        <v>0</v>
      </c>
      <c r="AK953" s="30">
        <f>AK954</f>
        <v>0</v>
      </c>
      <c r="AL953" s="30">
        <f>AL954</f>
        <v>0</v>
      </c>
      <c r="AM953" s="30">
        <f>AM954</f>
        <v>0</v>
      </c>
      <c r="AN953" s="30">
        <f>AN954</f>
        <v>0</v>
      </c>
      <c r="AO953" s="30">
        <f>AO954</f>
        <v>0</v>
      </c>
      <c r="AP953" s="30">
        <f>AP954</f>
        <v>0</v>
      </c>
      <c r="AQ953" s="30">
        <f>AQ954</f>
        <v>0</v>
      </c>
      <c r="AR953" s="30">
        <f>AR954</f>
        <v>0</v>
      </c>
      <c r="AS953" s="30">
        <f t="shared" si="3273"/>
        <v>22443.799999999999</v>
      </c>
      <c r="AT953" s="30">
        <f t="shared" si="3274"/>
        <v>17675.900000000001</v>
      </c>
      <c r="AU953" s="30">
        <f t="shared" si="3275"/>
        <v>18372.299999999999</v>
      </c>
      <c r="AV953" s="30">
        <f>AV954</f>
        <v>0</v>
      </c>
      <c r="AW953" s="30">
        <f>AW954</f>
        <v>0</v>
      </c>
      <c r="AX953" s="30">
        <f>AX954</f>
        <v>0</v>
      </c>
      <c r="AY953" s="30">
        <f t="shared" si="3276"/>
        <v>22443.799999999999</v>
      </c>
      <c r="AZ953" s="30">
        <f t="shared" si="3277"/>
        <v>17675.900000000001</v>
      </c>
      <c r="BA953" s="30">
        <f t="shared" si="3278"/>
        <v>18372.299999999999</v>
      </c>
      <c r="BB953" s="30">
        <f>BB954</f>
        <v>0</v>
      </c>
      <c r="BC953" s="30">
        <f>BC954</f>
        <v>0</v>
      </c>
      <c r="BD953" s="30">
        <f>BD954</f>
        <v>-68.655000000000001</v>
      </c>
      <c r="BE953" s="30">
        <f>BE954</f>
        <v>0</v>
      </c>
      <c r="BF953" s="30">
        <f>BF954</f>
        <v>0</v>
      </c>
      <c r="BG953" s="30">
        <f>BG954</f>
        <v>0</v>
      </c>
      <c r="BH953" s="30">
        <f>BH954</f>
        <v>0</v>
      </c>
      <c r="BI953" s="30">
        <f>BI954</f>
        <v>0</v>
      </c>
      <c r="BJ953" s="30">
        <f>BJ954</f>
        <v>0</v>
      </c>
      <c r="BK953" s="30">
        <f>BK954</f>
        <v>0</v>
      </c>
      <c r="BL953" s="30">
        <f t="shared" si="3270"/>
        <v>22375.145</v>
      </c>
      <c r="BM953" s="30">
        <f t="shared" si="3271"/>
        <v>17675.900000000001</v>
      </c>
      <c r="BN953" s="30">
        <f t="shared" si="3272"/>
        <v>18372.299999999999</v>
      </c>
      <c r="BO953" s="30">
        <f>BO954</f>
        <v>0</v>
      </c>
      <c r="BP953" s="31"/>
      <c r="BQ953" s="1"/>
      <c r="BR953" s="1"/>
      <c r="BS953" s="1"/>
      <c r="BT953" s="1"/>
      <c r="BU953" s="1"/>
      <c r="BV953" s="1"/>
      <c r="BW953" s="1"/>
      <c r="BX953" s="1"/>
      <c r="BY953" s="1"/>
    </row>
    <row r="954" ht="31.5">
      <c r="A954" s="28" t="s">
        <v>500</v>
      </c>
      <c r="B954" s="28" t="s">
        <v>60</v>
      </c>
      <c r="C954" s="28" t="s">
        <v>62</v>
      </c>
      <c r="D954" s="28" t="s">
        <v>481</v>
      </c>
      <c r="E954" s="28" t="s">
        <v>38</v>
      </c>
      <c r="F954" s="29" t="s">
        <v>39</v>
      </c>
      <c r="G954" s="30">
        <v>22443.799999999999</v>
      </c>
      <c r="H954" s="30">
        <v>17675.900000000001</v>
      </c>
      <c r="I954" s="30">
        <v>18372.299999999999</v>
      </c>
      <c r="J954" s="30"/>
      <c r="K954" s="30"/>
      <c r="L954" s="30"/>
      <c r="M954" s="30">
        <f t="shared" ref="M954:M1017" si="3414">G954+J954</f>
        <v>22443.799999999999</v>
      </c>
      <c r="N954" s="30">
        <f t="shared" ref="N954:N1017" si="3415">H954+K954</f>
        <v>17675.900000000001</v>
      </c>
      <c r="O954" s="30">
        <f t="shared" ref="O954:O1017" si="3416">I954+L954</f>
        <v>18372.299999999999</v>
      </c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>
        <f t="shared" si="3322"/>
        <v>22443.799999999999</v>
      </c>
      <c r="AD954" s="30">
        <f t="shared" si="3323"/>
        <v>17675.900000000001</v>
      </c>
      <c r="AE954" s="30">
        <f t="shared" si="3324"/>
        <v>18372.299999999999</v>
      </c>
      <c r="AF954" s="30"/>
      <c r="AG954" s="30">
        <f t="shared" si="3325"/>
        <v>22443.799999999999</v>
      </c>
      <c r="AH954" s="30">
        <f t="shared" si="3326"/>
        <v>17675.900000000001</v>
      </c>
      <c r="AI954" s="30">
        <f t="shared" si="3327"/>
        <v>18372.299999999999</v>
      </c>
      <c r="AJ954" s="30"/>
      <c r="AK954" s="30"/>
      <c r="AL954" s="30"/>
      <c r="AM954" s="30"/>
      <c r="AN954" s="30"/>
      <c r="AO954" s="30"/>
      <c r="AP954" s="30"/>
      <c r="AQ954" s="30"/>
      <c r="AR954" s="30"/>
      <c r="AS954" s="30">
        <f t="shared" si="3273"/>
        <v>22443.799999999999</v>
      </c>
      <c r="AT954" s="30">
        <f t="shared" si="3274"/>
        <v>17675.900000000001</v>
      </c>
      <c r="AU954" s="30">
        <f t="shared" si="3275"/>
        <v>18372.299999999999</v>
      </c>
      <c r="AV954" s="30"/>
      <c r="AW954" s="30"/>
      <c r="AX954" s="30"/>
      <c r="AY954" s="30">
        <f t="shared" si="3276"/>
        <v>22443.799999999999</v>
      </c>
      <c r="AZ954" s="30">
        <f t="shared" si="3277"/>
        <v>17675.900000000001</v>
      </c>
      <c r="BA954" s="30">
        <f t="shared" si="3278"/>
        <v>18372.299999999999</v>
      </c>
      <c r="BB954" s="30"/>
      <c r="BC954" s="30"/>
      <c r="BD954" s="30">
        <v>-68.655000000000001</v>
      </c>
      <c r="BE954" s="30"/>
      <c r="BF954" s="30"/>
      <c r="BG954" s="30"/>
      <c r="BH954" s="30"/>
      <c r="BI954" s="30"/>
      <c r="BJ954" s="30"/>
      <c r="BK954" s="30"/>
      <c r="BL954" s="30">
        <f t="shared" si="3270"/>
        <v>22375.145</v>
      </c>
      <c r="BM954" s="30">
        <f t="shared" si="3271"/>
        <v>17675.900000000001</v>
      </c>
      <c r="BN954" s="30">
        <f t="shared" si="3272"/>
        <v>18372.299999999999</v>
      </c>
      <c r="BO954" s="30"/>
      <c r="BP954" s="31"/>
      <c r="BQ954" s="1"/>
      <c r="BR954" s="1"/>
      <c r="BS954" s="1"/>
      <c r="BT954" s="1"/>
      <c r="BU954" s="1"/>
      <c r="BV954" s="1"/>
      <c r="BW954" s="1"/>
      <c r="BX954" s="1"/>
      <c r="BY954" s="1"/>
    </row>
    <row r="955" ht="31.5">
      <c r="A955" s="28" t="s">
        <v>500</v>
      </c>
      <c r="B955" s="28" t="s">
        <v>60</v>
      </c>
      <c r="C955" s="28" t="s">
        <v>62</v>
      </c>
      <c r="D955" s="28" t="s">
        <v>483</v>
      </c>
      <c r="E955" s="35"/>
      <c r="F955" s="29" t="s">
        <v>484</v>
      </c>
      <c r="G955" s="30">
        <f>G957</f>
        <v>7110</v>
      </c>
      <c r="H955" s="30">
        <f>H957</f>
        <v>0</v>
      </c>
      <c r="I955" s="30">
        <f>I957</f>
        <v>0</v>
      </c>
      <c r="J955" s="30">
        <f>J957</f>
        <v>0</v>
      </c>
      <c r="K955" s="30">
        <f>K957</f>
        <v>0</v>
      </c>
      <c r="L955" s="30">
        <f>L957</f>
        <v>0</v>
      </c>
      <c r="M955" s="30">
        <f t="shared" si="3414"/>
        <v>7110</v>
      </c>
      <c r="N955" s="30">
        <f t="shared" si="3415"/>
        <v>0</v>
      </c>
      <c r="O955" s="30">
        <f t="shared" si="3416"/>
        <v>0</v>
      </c>
      <c r="P955" s="30">
        <f>P957+P956</f>
        <v>0</v>
      </c>
      <c r="Q955" s="30">
        <f>Q957+Q956</f>
        <v>0</v>
      </c>
      <c r="R955" s="30">
        <f>R957+R956</f>
        <v>4505.2200000000003</v>
      </c>
      <c r="S955" s="30">
        <f>S957+S956</f>
        <v>0</v>
      </c>
      <c r="T955" s="30">
        <f>T957+T956</f>
        <v>0</v>
      </c>
      <c r="U955" s="30">
        <f>U957+U956</f>
        <v>0</v>
      </c>
      <c r="V955" s="30">
        <f>V957+V956</f>
        <v>6599.6369999999997</v>
      </c>
      <c r="W955" s="30">
        <f>W957+W956</f>
        <v>0</v>
      </c>
      <c r="X955" s="30">
        <f>X957+X956</f>
        <v>0</v>
      </c>
      <c r="Y955" s="30">
        <f>Y957+Y956</f>
        <v>0</v>
      </c>
      <c r="Z955" s="30">
        <f>Z957+Z956</f>
        <v>0</v>
      </c>
      <c r="AA955" s="30">
        <f>AA957+AA956</f>
        <v>0</v>
      </c>
      <c r="AB955" s="30">
        <f>AB957+AB956</f>
        <v>0</v>
      </c>
      <c r="AC955" s="30">
        <f t="shared" si="3322"/>
        <v>11615.220000000001</v>
      </c>
      <c r="AD955" s="30">
        <f t="shared" si="3323"/>
        <v>6599.6369999999997</v>
      </c>
      <c r="AE955" s="30">
        <f t="shared" si="3324"/>
        <v>0</v>
      </c>
      <c r="AF955" s="30">
        <f>AF957+AF956</f>
        <v>0</v>
      </c>
      <c r="AG955" s="30">
        <f t="shared" si="3325"/>
        <v>11615.220000000001</v>
      </c>
      <c r="AH955" s="30">
        <f t="shared" si="3326"/>
        <v>6599.6369999999997</v>
      </c>
      <c r="AI955" s="30">
        <f t="shared" si="3327"/>
        <v>0</v>
      </c>
      <c r="AJ955" s="30">
        <f>AJ957+AJ956</f>
        <v>0</v>
      </c>
      <c r="AK955" s="30">
        <f>AK957+AK956</f>
        <v>0</v>
      </c>
      <c r="AL955" s="30">
        <f>AL957+AL956</f>
        <v>0</v>
      </c>
      <c r="AM955" s="30">
        <f>AM957+AM956</f>
        <v>0</v>
      </c>
      <c r="AN955" s="30">
        <f>AN957+AN956</f>
        <v>0</v>
      </c>
      <c r="AO955" s="30">
        <f>AO957+AO956</f>
        <v>0</v>
      </c>
      <c r="AP955" s="30">
        <f>AP957+AP956</f>
        <v>0</v>
      </c>
      <c r="AQ955" s="30">
        <f>AQ957+AQ956</f>
        <v>0</v>
      </c>
      <c r="AR955" s="30">
        <f>AR957+AR956</f>
        <v>0</v>
      </c>
      <c r="AS955" s="30">
        <f t="shared" si="3273"/>
        <v>11615.220000000001</v>
      </c>
      <c r="AT955" s="30">
        <f t="shared" si="3274"/>
        <v>6599.6369999999997</v>
      </c>
      <c r="AU955" s="30">
        <f t="shared" si="3275"/>
        <v>0</v>
      </c>
      <c r="AV955" s="30">
        <f>AV957+AV956</f>
        <v>0</v>
      </c>
      <c r="AW955" s="30">
        <f>AW957+AW956</f>
        <v>0</v>
      </c>
      <c r="AX955" s="30">
        <f>AX957+AX956</f>
        <v>0</v>
      </c>
      <c r="AY955" s="30">
        <f t="shared" si="3276"/>
        <v>11615.220000000001</v>
      </c>
      <c r="AZ955" s="30">
        <f t="shared" si="3277"/>
        <v>6599.6369999999997</v>
      </c>
      <c r="BA955" s="30">
        <f t="shared" si="3278"/>
        <v>0</v>
      </c>
      <c r="BB955" s="30">
        <f>BB957+BB956</f>
        <v>0</v>
      </c>
      <c r="BC955" s="30">
        <f>BC957+BC956</f>
        <v>0</v>
      </c>
      <c r="BD955" s="30">
        <f>BD957+BD956</f>
        <v>0</v>
      </c>
      <c r="BE955" s="30">
        <f>BE957+BE956</f>
        <v>0</v>
      </c>
      <c r="BF955" s="30">
        <f>BF957+BF956</f>
        <v>0</v>
      </c>
      <c r="BG955" s="30">
        <f>BG957+BG956</f>
        <v>0</v>
      </c>
      <c r="BH955" s="30">
        <f>BH957+BH956</f>
        <v>0</v>
      </c>
      <c r="BI955" s="30">
        <f>BI957+BI956</f>
        <v>0</v>
      </c>
      <c r="BJ955" s="30">
        <f>BJ957+BJ956</f>
        <v>0</v>
      </c>
      <c r="BK955" s="30">
        <f>BK957+BK956</f>
        <v>0</v>
      </c>
      <c r="BL955" s="30">
        <f t="shared" si="3270"/>
        <v>11615.220000000001</v>
      </c>
      <c r="BM955" s="30">
        <f t="shared" si="3271"/>
        <v>6599.6369999999997</v>
      </c>
      <c r="BN955" s="30">
        <f t="shared" si="3272"/>
        <v>0</v>
      </c>
      <c r="BO955" s="30">
        <f>BO957+BO956</f>
        <v>0</v>
      </c>
      <c r="BP955" s="31"/>
      <c r="BQ955" s="1"/>
      <c r="BR955" s="1"/>
      <c r="BS955" s="1"/>
      <c r="BT955" s="1"/>
      <c r="BU955" s="1"/>
      <c r="BV955" s="1"/>
      <c r="BW955" s="1"/>
      <c r="BX955" s="1"/>
      <c r="BY955" s="1"/>
    </row>
    <row r="956" ht="31.5">
      <c r="A956" s="28" t="s">
        <v>500</v>
      </c>
      <c r="B956" s="28" t="s">
        <v>60</v>
      </c>
      <c r="C956" s="28" t="s">
        <v>62</v>
      </c>
      <c r="D956" s="28" t="s">
        <v>483</v>
      </c>
      <c r="E956" s="28" t="s">
        <v>38</v>
      </c>
      <c r="F956" s="29" t="s">
        <v>39</v>
      </c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>
        <v>4505.2200000000003</v>
      </c>
      <c r="S956" s="30"/>
      <c r="T956" s="30"/>
      <c r="U956" s="30"/>
      <c r="V956" s="30">
        <v>6599.6369999999997</v>
      </c>
      <c r="W956" s="30"/>
      <c r="X956" s="30"/>
      <c r="Y956" s="30"/>
      <c r="Z956" s="30"/>
      <c r="AA956" s="30"/>
      <c r="AB956" s="30"/>
      <c r="AC956" s="30">
        <f t="shared" si="3322"/>
        <v>4505.2200000000003</v>
      </c>
      <c r="AD956" s="30">
        <f t="shared" si="3323"/>
        <v>6599.6369999999997</v>
      </c>
      <c r="AE956" s="30">
        <f t="shared" si="3324"/>
        <v>0</v>
      </c>
      <c r="AF956" s="30"/>
      <c r="AG956" s="30">
        <f t="shared" si="3325"/>
        <v>4505.2200000000003</v>
      </c>
      <c r="AH956" s="30">
        <f t="shared" si="3326"/>
        <v>6599.6369999999997</v>
      </c>
      <c r="AI956" s="30">
        <f t="shared" si="3327"/>
        <v>0</v>
      </c>
      <c r="AJ956" s="30"/>
      <c r="AK956" s="30"/>
      <c r="AL956" s="30"/>
      <c r="AM956" s="30"/>
      <c r="AN956" s="30"/>
      <c r="AO956" s="30"/>
      <c r="AP956" s="30"/>
      <c r="AQ956" s="30"/>
      <c r="AR956" s="30"/>
      <c r="AS956" s="30">
        <f t="shared" si="3273"/>
        <v>4505.2200000000003</v>
      </c>
      <c r="AT956" s="30">
        <f t="shared" si="3274"/>
        <v>6599.6369999999997</v>
      </c>
      <c r="AU956" s="30">
        <f t="shared" si="3275"/>
        <v>0</v>
      </c>
      <c r="AV956" s="30"/>
      <c r="AW956" s="30"/>
      <c r="AX956" s="30"/>
      <c r="AY956" s="30">
        <f t="shared" si="3276"/>
        <v>4505.2200000000003</v>
      </c>
      <c r="AZ956" s="30">
        <f t="shared" si="3277"/>
        <v>6599.6369999999997</v>
      </c>
      <c r="BA956" s="30">
        <f t="shared" si="3278"/>
        <v>0</v>
      </c>
      <c r="BB956" s="30"/>
      <c r="BC956" s="30"/>
      <c r="BD956" s="30"/>
      <c r="BE956" s="30"/>
      <c r="BF956" s="30"/>
      <c r="BG956" s="30"/>
      <c r="BH956" s="30"/>
      <c r="BI956" s="30"/>
      <c r="BJ956" s="30"/>
      <c r="BK956" s="30"/>
      <c r="BL956" s="30">
        <f t="shared" si="3270"/>
        <v>4505.2200000000003</v>
      </c>
      <c r="BM956" s="30">
        <f t="shared" si="3271"/>
        <v>6599.6369999999997</v>
      </c>
      <c r="BN956" s="30">
        <f t="shared" si="3272"/>
        <v>0</v>
      </c>
      <c r="BO956" s="30"/>
      <c r="BP956" s="31"/>
      <c r="BQ956" s="1"/>
      <c r="BR956" s="1"/>
      <c r="BS956" s="1"/>
      <c r="BT956" s="1"/>
      <c r="BU956" s="1"/>
      <c r="BV956" s="1"/>
      <c r="BW956" s="1"/>
      <c r="BX956" s="1"/>
      <c r="BY956" s="1"/>
    </row>
    <row r="957">
      <c r="A957" s="28" t="s">
        <v>500</v>
      </c>
      <c r="B957" s="28" t="s">
        <v>60</v>
      </c>
      <c r="C957" s="28" t="s">
        <v>62</v>
      </c>
      <c r="D957" s="28" t="s">
        <v>483</v>
      </c>
      <c r="E957" s="28" t="s">
        <v>40</v>
      </c>
      <c r="F957" s="29" t="s">
        <v>41</v>
      </c>
      <c r="G957" s="30">
        <v>7110</v>
      </c>
      <c r="H957" s="30"/>
      <c r="I957" s="30"/>
      <c r="J957" s="30"/>
      <c r="K957" s="30"/>
      <c r="L957" s="30"/>
      <c r="M957" s="30">
        <f t="shared" si="3414"/>
        <v>7110</v>
      </c>
      <c r="N957" s="30">
        <f t="shared" si="3415"/>
        <v>0</v>
      </c>
      <c r="O957" s="30">
        <f t="shared" si="3416"/>
        <v>0</v>
      </c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>
        <f t="shared" si="3322"/>
        <v>7110</v>
      </c>
      <c r="AD957" s="30">
        <f t="shared" si="3323"/>
        <v>0</v>
      </c>
      <c r="AE957" s="30">
        <f t="shared" si="3324"/>
        <v>0</v>
      </c>
      <c r="AF957" s="30"/>
      <c r="AG957" s="30">
        <f t="shared" si="3325"/>
        <v>7110</v>
      </c>
      <c r="AH957" s="30">
        <f t="shared" si="3326"/>
        <v>0</v>
      </c>
      <c r="AI957" s="30">
        <f t="shared" si="3327"/>
        <v>0</v>
      </c>
      <c r="AJ957" s="30"/>
      <c r="AK957" s="30"/>
      <c r="AL957" s="30"/>
      <c r="AM957" s="30"/>
      <c r="AN957" s="30"/>
      <c r="AO957" s="30"/>
      <c r="AP957" s="30"/>
      <c r="AQ957" s="30"/>
      <c r="AR957" s="30"/>
      <c r="AS957" s="30">
        <f t="shared" si="3273"/>
        <v>7110</v>
      </c>
      <c r="AT957" s="30">
        <f t="shared" si="3274"/>
        <v>0</v>
      </c>
      <c r="AU957" s="30">
        <f t="shared" si="3275"/>
        <v>0</v>
      </c>
      <c r="AV957" s="30"/>
      <c r="AW957" s="30"/>
      <c r="AX957" s="30"/>
      <c r="AY957" s="30">
        <f t="shared" si="3276"/>
        <v>7110</v>
      </c>
      <c r="AZ957" s="30">
        <f t="shared" si="3277"/>
        <v>0</v>
      </c>
      <c r="BA957" s="30">
        <f t="shared" si="3278"/>
        <v>0</v>
      </c>
      <c r="BB957" s="30"/>
      <c r="BC957" s="30"/>
      <c r="BD957" s="30"/>
      <c r="BE957" s="30"/>
      <c r="BF957" s="30"/>
      <c r="BG957" s="30"/>
      <c r="BH957" s="30"/>
      <c r="BI957" s="30"/>
      <c r="BJ957" s="30"/>
      <c r="BK957" s="30"/>
      <c r="BL957" s="30">
        <f t="shared" si="3270"/>
        <v>7110</v>
      </c>
      <c r="BM957" s="30">
        <f t="shared" si="3271"/>
        <v>0</v>
      </c>
      <c r="BN957" s="30">
        <f t="shared" si="3272"/>
        <v>0</v>
      </c>
      <c r="BO957" s="30"/>
      <c r="BP957" s="31"/>
      <c r="BQ957" s="1"/>
      <c r="BR957" s="1"/>
      <c r="BS957" s="1"/>
      <c r="BT957" s="1"/>
      <c r="BU957" s="1"/>
      <c r="BV957" s="1"/>
      <c r="BW957" s="1"/>
      <c r="BX957" s="1"/>
      <c r="BY957" s="1"/>
    </row>
    <row r="958" ht="31.5">
      <c r="A958" s="28" t="s">
        <v>500</v>
      </c>
      <c r="B958" s="28" t="s">
        <v>60</v>
      </c>
      <c r="C958" s="28" t="s">
        <v>62</v>
      </c>
      <c r="D958" s="28" t="s">
        <v>147</v>
      </c>
      <c r="E958" s="35"/>
      <c r="F958" s="29" t="s">
        <v>148</v>
      </c>
      <c r="G958" s="30">
        <f t="shared" ref="G958:G970" si="3417">G959</f>
        <v>5300.8999999999996</v>
      </c>
      <c r="H958" s="30">
        <f t="shared" ref="H958:H970" si="3418">H959</f>
        <v>5300.8999999999996</v>
      </c>
      <c r="I958" s="30">
        <f t="shared" ref="I958:I970" si="3419">I959</f>
        <v>5300.8999999999996</v>
      </c>
      <c r="J958" s="30">
        <f t="shared" ref="J958:J970" si="3420">J959</f>
        <v>0</v>
      </c>
      <c r="K958" s="30">
        <f t="shared" ref="K958:K970" si="3421">K959</f>
        <v>0</v>
      </c>
      <c r="L958" s="30">
        <f t="shared" ref="L958:L970" si="3422">L959</f>
        <v>0</v>
      </c>
      <c r="M958" s="30">
        <f t="shared" si="3414"/>
        <v>5300.8999999999996</v>
      </c>
      <c r="N958" s="30">
        <f t="shared" si="3415"/>
        <v>5300.8999999999996</v>
      </c>
      <c r="O958" s="30">
        <f t="shared" si="3416"/>
        <v>5300.8999999999996</v>
      </c>
      <c r="P958" s="30">
        <f t="shared" ref="P958:P970" si="3423">P959</f>
        <v>0</v>
      </c>
      <c r="Q958" s="30">
        <f t="shared" ref="Q958:Q970" si="3424">Q959</f>
        <v>0</v>
      </c>
      <c r="R958" s="30">
        <f t="shared" ref="R958:R970" si="3425">R959</f>
        <v>0</v>
      </c>
      <c r="S958" s="30">
        <f t="shared" ref="S958:S970" si="3426">S959</f>
        <v>0</v>
      </c>
      <c r="T958" s="30">
        <f t="shared" ref="T958:T970" si="3427">T959</f>
        <v>0</v>
      </c>
      <c r="U958" s="30">
        <f t="shared" ref="U958:U970" si="3428">U959</f>
        <v>0</v>
      </c>
      <c r="V958" s="30">
        <f t="shared" ref="V958:V970" si="3429">V959</f>
        <v>0</v>
      </c>
      <c r="W958" s="30">
        <f t="shared" ref="W958:W970" si="3430">W959</f>
        <v>0</v>
      </c>
      <c r="X958" s="30">
        <f t="shared" ref="X958:X970" si="3431">X959</f>
        <v>0</v>
      </c>
      <c r="Y958" s="30">
        <f t="shared" ref="Y958:Y970" si="3432">Y959</f>
        <v>0</v>
      </c>
      <c r="Z958" s="30">
        <f t="shared" ref="Z958:Z970" si="3433">Z959</f>
        <v>0</v>
      </c>
      <c r="AA958" s="30">
        <f t="shared" ref="AA958:AA970" si="3434">AA959</f>
        <v>0</v>
      </c>
      <c r="AB958" s="30">
        <f t="shared" ref="AB958:AB970" si="3435">AB959</f>
        <v>0</v>
      </c>
      <c r="AC958" s="30">
        <f t="shared" si="3322"/>
        <v>5300.8999999999996</v>
      </c>
      <c r="AD958" s="30">
        <f t="shared" si="3323"/>
        <v>5300.8999999999996</v>
      </c>
      <c r="AE958" s="30">
        <f t="shared" si="3324"/>
        <v>5300.8999999999996</v>
      </c>
      <c r="AF958" s="30">
        <f t="shared" ref="AF958:AF970" si="3436">AF959</f>
        <v>0</v>
      </c>
      <c r="AG958" s="30">
        <f t="shared" si="3325"/>
        <v>5300.8999999999996</v>
      </c>
      <c r="AH958" s="30">
        <f t="shared" si="3326"/>
        <v>5300.8999999999996</v>
      </c>
      <c r="AI958" s="30">
        <f t="shared" si="3327"/>
        <v>5300.8999999999996</v>
      </c>
      <c r="AJ958" s="30">
        <f t="shared" ref="AJ958:AJ970" si="3437">AJ959</f>
        <v>0</v>
      </c>
      <c r="AK958" s="30">
        <f t="shared" ref="AK958:AK970" si="3438">AK959</f>
        <v>0</v>
      </c>
      <c r="AL958" s="30">
        <f t="shared" ref="AL958:AL970" si="3439">AL959</f>
        <v>0</v>
      </c>
      <c r="AM958" s="30">
        <f t="shared" ref="AM958:AM970" si="3440">AM959</f>
        <v>0</v>
      </c>
      <c r="AN958" s="30">
        <f t="shared" ref="AN958:AN970" si="3441">AN959</f>
        <v>0</v>
      </c>
      <c r="AO958" s="30">
        <f t="shared" ref="AO958:AO970" si="3442">AO959</f>
        <v>0</v>
      </c>
      <c r="AP958" s="30">
        <f t="shared" ref="AP958:AP970" si="3443">AP959</f>
        <v>0</v>
      </c>
      <c r="AQ958" s="30">
        <f t="shared" ref="AQ958:AQ970" si="3444">AQ959</f>
        <v>0</v>
      </c>
      <c r="AR958" s="30">
        <f t="shared" ref="AR958:AR970" si="3445">AR959</f>
        <v>0</v>
      </c>
      <c r="AS958" s="30">
        <f t="shared" si="3273"/>
        <v>5300.8999999999996</v>
      </c>
      <c r="AT958" s="30">
        <f t="shared" si="3274"/>
        <v>5300.8999999999996</v>
      </c>
      <c r="AU958" s="30">
        <f t="shared" si="3275"/>
        <v>5300.8999999999996</v>
      </c>
      <c r="AV958" s="30">
        <f t="shared" ref="AV958:AV970" si="3446">AV959</f>
        <v>0</v>
      </c>
      <c r="AW958" s="30">
        <f t="shared" ref="AW958:AW970" si="3447">AW959</f>
        <v>0</v>
      </c>
      <c r="AX958" s="30">
        <f t="shared" ref="AX958:AX970" si="3448">AX959</f>
        <v>0</v>
      </c>
      <c r="AY958" s="30">
        <f t="shared" si="3276"/>
        <v>5300.8999999999996</v>
      </c>
      <c r="AZ958" s="30">
        <f t="shared" si="3277"/>
        <v>5300.8999999999996</v>
      </c>
      <c r="BA958" s="30">
        <f t="shared" si="3278"/>
        <v>5300.8999999999996</v>
      </c>
      <c r="BB958" s="30">
        <f t="shared" ref="BB958:BB970" si="3449">BB959</f>
        <v>0</v>
      </c>
      <c r="BC958" s="30">
        <f t="shared" ref="BC958:BC970" si="3450">BC959</f>
        <v>0</v>
      </c>
      <c r="BD958" s="30">
        <f t="shared" ref="BD958:BD970" si="3451">BD959</f>
        <v>0</v>
      </c>
      <c r="BE958" s="30">
        <f t="shared" ref="BE958:BE970" si="3452">BE959</f>
        <v>0</v>
      </c>
      <c r="BF958" s="30">
        <f t="shared" ref="BF958:BF970" si="3453">BF959</f>
        <v>0</v>
      </c>
      <c r="BG958" s="30">
        <f t="shared" ref="BG958:BG970" si="3454">BG959</f>
        <v>0</v>
      </c>
      <c r="BH958" s="30">
        <f t="shared" ref="BH958:BH970" si="3455">BH959</f>
        <v>0</v>
      </c>
      <c r="BI958" s="30">
        <f t="shared" ref="BI958:BI970" si="3456">BI959</f>
        <v>0</v>
      </c>
      <c r="BJ958" s="30">
        <f t="shared" ref="BJ958:BJ970" si="3457">BJ959</f>
        <v>0</v>
      </c>
      <c r="BK958" s="30">
        <f t="shared" ref="BK958:BK970" si="3458">BK959</f>
        <v>0</v>
      </c>
      <c r="BL958" s="30">
        <f t="shared" si="3270"/>
        <v>5300.8999999999996</v>
      </c>
      <c r="BM958" s="30">
        <f t="shared" si="3271"/>
        <v>5300.8999999999996</v>
      </c>
      <c r="BN958" s="30">
        <f t="shared" si="3272"/>
        <v>5300.8999999999996</v>
      </c>
      <c r="BO958" s="30">
        <f t="shared" ref="BO958:BO970" si="3459">BO959</f>
        <v>0</v>
      </c>
      <c r="BP958" s="31"/>
      <c r="BQ958" s="1"/>
      <c r="BR958" s="1"/>
      <c r="BS958" s="1"/>
      <c r="BT958" s="1"/>
      <c r="BU958" s="1"/>
      <c r="BV958" s="1"/>
      <c r="BW958" s="1"/>
      <c r="BX958" s="1"/>
      <c r="BY958" s="1"/>
    </row>
    <row r="959">
      <c r="A959" s="28" t="s">
        <v>500</v>
      </c>
      <c r="B959" s="28" t="s">
        <v>60</v>
      </c>
      <c r="C959" s="28" t="s">
        <v>62</v>
      </c>
      <c r="D959" s="28" t="s">
        <v>149</v>
      </c>
      <c r="E959" s="35"/>
      <c r="F959" s="29" t="s">
        <v>33</v>
      </c>
      <c r="G959" s="30">
        <f t="shared" si="3417"/>
        <v>5300.8999999999996</v>
      </c>
      <c r="H959" s="30">
        <f t="shared" si="3418"/>
        <v>5300.8999999999996</v>
      </c>
      <c r="I959" s="30">
        <f t="shared" si="3419"/>
        <v>5300.8999999999996</v>
      </c>
      <c r="J959" s="30">
        <f t="shared" si="3420"/>
        <v>0</v>
      </c>
      <c r="K959" s="30">
        <f t="shared" si="3421"/>
        <v>0</v>
      </c>
      <c r="L959" s="30">
        <f t="shared" si="3422"/>
        <v>0</v>
      </c>
      <c r="M959" s="30">
        <f t="shared" si="3414"/>
        <v>5300.8999999999996</v>
      </c>
      <c r="N959" s="30">
        <f t="shared" si="3415"/>
        <v>5300.8999999999996</v>
      </c>
      <c r="O959" s="30">
        <f t="shared" si="3416"/>
        <v>5300.8999999999996</v>
      </c>
      <c r="P959" s="30">
        <f t="shared" si="3423"/>
        <v>0</v>
      </c>
      <c r="Q959" s="30">
        <f t="shared" si="3424"/>
        <v>0</v>
      </c>
      <c r="R959" s="30">
        <f t="shared" si="3425"/>
        <v>0</v>
      </c>
      <c r="S959" s="30">
        <f t="shared" si="3426"/>
        <v>0</v>
      </c>
      <c r="T959" s="30">
        <f t="shared" si="3427"/>
        <v>0</v>
      </c>
      <c r="U959" s="30">
        <f t="shared" si="3428"/>
        <v>0</v>
      </c>
      <c r="V959" s="30">
        <f t="shared" si="3429"/>
        <v>0</v>
      </c>
      <c r="W959" s="30">
        <f t="shared" si="3430"/>
        <v>0</v>
      </c>
      <c r="X959" s="30">
        <f t="shared" si="3431"/>
        <v>0</v>
      </c>
      <c r="Y959" s="30">
        <f t="shared" si="3432"/>
        <v>0</v>
      </c>
      <c r="Z959" s="30">
        <f t="shared" si="3433"/>
        <v>0</v>
      </c>
      <c r="AA959" s="30">
        <f t="shared" si="3434"/>
        <v>0</v>
      </c>
      <c r="AB959" s="30">
        <f t="shared" si="3435"/>
        <v>0</v>
      </c>
      <c r="AC959" s="30">
        <f t="shared" si="3322"/>
        <v>5300.8999999999996</v>
      </c>
      <c r="AD959" s="30">
        <f t="shared" si="3323"/>
        <v>5300.8999999999996</v>
      </c>
      <c r="AE959" s="30">
        <f t="shared" si="3324"/>
        <v>5300.8999999999996</v>
      </c>
      <c r="AF959" s="30">
        <f t="shared" si="3436"/>
        <v>0</v>
      </c>
      <c r="AG959" s="30">
        <f t="shared" si="3325"/>
        <v>5300.8999999999996</v>
      </c>
      <c r="AH959" s="30">
        <f t="shared" si="3326"/>
        <v>5300.8999999999996</v>
      </c>
      <c r="AI959" s="30">
        <f t="shared" si="3327"/>
        <v>5300.8999999999996</v>
      </c>
      <c r="AJ959" s="30">
        <f t="shared" si="3437"/>
        <v>0</v>
      </c>
      <c r="AK959" s="30">
        <f t="shared" si="3438"/>
        <v>0</v>
      </c>
      <c r="AL959" s="30">
        <f t="shared" si="3439"/>
        <v>0</v>
      </c>
      <c r="AM959" s="30">
        <f t="shared" si="3440"/>
        <v>0</v>
      </c>
      <c r="AN959" s="30">
        <f t="shared" si="3441"/>
        <v>0</v>
      </c>
      <c r="AO959" s="30">
        <f t="shared" si="3442"/>
        <v>0</v>
      </c>
      <c r="AP959" s="30">
        <f t="shared" si="3443"/>
        <v>0</v>
      </c>
      <c r="AQ959" s="30">
        <f t="shared" si="3444"/>
        <v>0</v>
      </c>
      <c r="AR959" s="30">
        <f t="shared" si="3445"/>
        <v>0</v>
      </c>
      <c r="AS959" s="30">
        <f t="shared" si="3273"/>
        <v>5300.8999999999996</v>
      </c>
      <c r="AT959" s="30">
        <f t="shared" si="3274"/>
        <v>5300.8999999999996</v>
      </c>
      <c r="AU959" s="30">
        <f t="shared" si="3275"/>
        <v>5300.8999999999996</v>
      </c>
      <c r="AV959" s="30">
        <f t="shared" si="3446"/>
        <v>0</v>
      </c>
      <c r="AW959" s="30">
        <f t="shared" si="3447"/>
        <v>0</v>
      </c>
      <c r="AX959" s="30">
        <f t="shared" si="3448"/>
        <v>0</v>
      </c>
      <c r="AY959" s="30">
        <f t="shared" si="3276"/>
        <v>5300.8999999999996</v>
      </c>
      <c r="AZ959" s="30">
        <f t="shared" si="3277"/>
        <v>5300.8999999999996</v>
      </c>
      <c r="BA959" s="30">
        <f t="shared" si="3278"/>
        <v>5300.8999999999996</v>
      </c>
      <c r="BB959" s="30">
        <f t="shared" si="3449"/>
        <v>0</v>
      </c>
      <c r="BC959" s="30">
        <f t="shared" si="3450"/>
        <v>0</v>
      </c>
      <c r="BD959" s="30">
        <f t="shared" si="3451"/>
        <v>0</v>
      </c>
      <c r="BE959" s="30">
        <f t="shared" si="3452"/>
        <v>0</v>
      </c>
      <c r="BF959" s="30">
        <f t="shared" si="3453"/>
        <v>0</v>
      </c>
      <c r="BG959" s="30">
        <f t="shared" si="3454"/>
        <v>0</v>
      </c>
      <c r="BH959" s="30">
        <f t="shared" si="3455"/>
        <v>0</v>
      </c>
      <c r="BI959" s="30">
        <f t="shared" si="3456"/>
        <v>0</v>
      </c>
      <c r="BJ959" s="30">
        <f t="shared" si="3457"/>
        <v>0</v>
      </c>
      <c r="BK959" s="30">
        <f t="shared" si="3458"/>
        <v>0</v>
      </c>
      <c r="BL959" s="30">
        <f t="shared" si="3270"/>
        <v>5300.8999999999996</v>
      </c>
      <c r="BM959" s="30">
        <f t="shared" si="3271"/>
        <v>5300.8999999999996</v>
      </c>
      <c r="BN959" s="30">
        <f t="shared" si="3272"/>
        <v>5300.8999999999996</v>
      </c>
      <c r="BO959" s="30">
        <f t="shared" si="3459"/>
        <v>0</v>
      </c>
      <c r="BP959" s="31"/>
      <c r="BQ959" s="1"/>
      <c r="BR959" s="1"/>
      <c r="BS959" s="1"/>
      <c r="BT959" s="1"/>
      <c r="BU959" s="1"/>
      <c r="BV959" s="1"/>
      <c r="BW959" s="1"/>
      <c r="BX959" s="1"/>
      <c r="BY959" s="1"/>
    </row>
    <row r="960" ht="31.5">
      <c r="A960" s="28" t="s">
        <v>500</v>
      </c>
      <c r="B960" s="28" t="s">
        <v>60</v>
      </c>
      <c r="C960" s="28" t="s">
        <v>62</v>
      </c>
      <c r="D960" s="28" t="s">
        <v>150</v>
      </c>
      <c r="E960" s="35"/>
      <c r="F960" s="29" t="s">
        <v>151</v>
      </c>
      <c r="G960" s="30">
        <f t="shared" si="3417"/>
        <v>5300.8999999999996</v>
      </c>
      <c r="H960" s="30">
        <f t="shared" si="3418"/>
        <v>5300.8999999999996</v>
      </c>
      <c r="I960" s="30">
        <f t="shared" si="3419"/>
        <v>5300.8999999999996</v>
      </c>
      <c r="J960" s="30">
        <f t="shared" si="3420"/>
        <v>0</v>
      </c>
      <c r="K960" s="30">
        <f t="shared" si="3421"/>
        <v>0</v>
      </c>
      <c r="L960" s="30">
        <f t="shared" si="3422"/>
        <v>0</v>
      </c>
      <c r="M960" s="30">
        <f t="shared" si="3414"/>
        <v>5300.8999999999996</v>
      </c>
      <c r="N960" s="30">
        <f t="shared" si="3415"/>
        <v>5300.8999999999996</v>
      </c>
      <c r="O960" s="30">
        <f t="shared" si="3416"/>
        <v>5300.8999999999996</v>
      </c>
      <c r="P960" s="30">
        <f t="shared" si="3423"/>
        <v>0</v>
      </c>
      <c r="Q960" s="30">
        <f t="shared" si="3424"/>
        <v>0</v>
      </c>
      <c r="R960" s="30">
        <f t="shared" si="3425"/>
        <v>0</v>
      </c>
      <c r="S960" s="30">
        <f t="shared" si="3426"/>
        <v>0</v>
      </c>
      <c r="T960" s="30">
        <f t="shared" si="3427"/>
        <v>0</v>
      </c>
      <c r="U960" s="30">
        <f t="shared" si="3428"/>
        <v>0</v>
      </c>
      <c r="V960" s="30">
        <f t="shared" si="3429"/>
        <v>0</v>
      </c>
      <c r="W960" s="30">
        <f t="shared" si="3430"/>
        <v>0</v>
      </c>
      <c r="X960" s="30">
        <f t="shared" si="3431"/>
        <v>0</v>
      </c>
      <c r="Y960" s="30">
        <f t="shared" si="3432"/>
        <v>0</v>
      </c>
      <c r="Z960" s="30">
        <f t="shared" si="3433"/>
        <v>0</v>
      </c>
      <c r="AA960" s="30">
        <f t="shared" si="3434"/>
        <v>0</v>
      </c>
      <c r="AB960" s="30">
        <f t="shared" si="3435"/>
        <v>0</v>
      </c>
      <c r="AC960" s="30">
        <f t="shared" si="3322"/>
        <v>5300.8999999999996</v>
      </c>
      <c r="AD960" s="30">
        <f t="shared" si="3323"/>
        <v>5300.8999999999996</v>
      </c>
      <c r="AE960" s="30">
        <f t="shared" si="3324"/>
        <v>5300.8999999999996</v>
      </c>
      <c r="AF960" s="30">
        <f t="shared" si="3436"/>
        <v>0</v>
      </c>
      <c r="AG960" s="30">
        <f t="shared" si="3325"/>
        <v>5300.8999999999996</v>
      </c>
      <c r="AH960" s="30">
        <f t="shared" si="3326"/>
        <v>5300.8999999999996</v>
      </c>
      <c r="AI960" s="30">
        <f t="shared" si="3327"/>
        <v>5300.8999999999996</v>
      </c>
      <c r="AJ960" s="30">
        <f t="shared" si="3437"/>
        <v>0</v>
      </c>
      <c r="AK960" s="30">
        <f t="shared" si="3438"/>
        <v>0</v>
      </c>
      <c r="AL960" s="30">
        <f t="shared" si="3439"/>
        <v>0</v>
      </c>
      <c r="AM960" s="30">
        <f t="shared" si="3440"/>
        <v>0</v>
      </c>
      <c r="AN960" s="30">
        <f t="shared" si="3441"/>
        <v>0</v>
      </c>
      <c r="AO960" s="30">
        <f t="shared" si="3442"/>
        <v>0</v>
      </c>
      <c r="AP960" s="30">
        <f t="shared" si="3443"/>
        <v>0</v>
      </c>
      <c r="AQ960" s="30">
        <f t="shared" si="3444"/>
        <v>0</v>
      </c>
      <c r="AR960" s="30">
        <f t="shared" si="3445"/>
        <v>0</v>
      </c>
      <c r="AS960" s="30">
        <f t="shared" si="3273"/>
        <v>5300.8999999999996</v>
      </c>
      <c r="AT960" s="30">
        <f t="shared" si="3274"/>
        <v>5300.8999999999996</v>
      </c>
      <c r="AU960" s="30">
        <f t="shared" si="3275"/>
        <v>5300.8999999999996</v>
      </c>
      <c r="AV960" s="30">
        <f t="shared" si="3446"/>
        <v>0</v>
      </c>
      <c r="AW960" s="30">
        <f t="shared" si="3447"/>
        <v>0</v>
      </c>
      <c r="AX960" s="30">
        <f t="shared" si="3448"/>
        <v>0</v>
      </c>
      <c r="AY960" s="30">
        <f t="shared" si="3276"/>
        <v>5300.8999999999996</v>
      </c>
      <c r="AZ960" s="30">
        <f t="shared" si="3277"/>
        <v>5300.8999999999996</v>
      </c>
      <c r="BA960" s="30">
        <f t="shared" si="3278"/>
        <v>5300.8999999999996</v>
      </c>
      <c r="BB960" s="30">
        <f t="shared" si="3449"/>
        <v>0</v>
      </c>
      <c r="BC960" s="30">
        <f t="shared" si="3450"/>
        <v>0</v>
      </c>
      <c r="BD960" s="30">
        <f t="shared" si="3451"/>
        <v>0</v>
      </c>
      <c r="BE960" s="30">
        <f t="shared" si="3452"/>
        <v>0</v>
      </c>
      <c r="BF960" s="30">
        <f t="shared" si="3453"/>
        <v>0</v>
      </c>
      <c r="BG960" s="30">
        <f t="shared" si="3454"/>
        <v>0</v>
      </c>
      <c r="BH960" s="30">
        <f t="shared" si="3455"/>
        <v>0</v>
      </c>
      <c r="BI960" s="30">
        <f t="shared" si="3456"/>
        <v>0</v>
      </c>
      <c r="BJ960" s="30">
        <f t="shared" si="3457"/>
        <v>0</v>
      </c>
      <c r="BK960" s="30">
        <f t="shared" si="3458"/>
        <v>0</v>
      </c>
      <c r="BL960" s="30">
        <f t="shared" si="3270"/>
        <v>5300.8999999999996</v>
      </c>
      <c r="BM960" s="30">
        <f t="shared" si="3271"/>
        <v>5300.8999999999996</v>
      </c>
      <c r="BN960" s="30">
        <f t="shared" si="3272"/>
        <v>5300.8999999999996</v>
      </c>
      <c r="BO960" s="30">
        <f t="shared" si="3459"/>
        <v>0</v>
      </c>
      <c r="BP960" s="31"/>
      <c r="BQ960" s="1"/>
      <c r="BR960" s="1"/>
      <c r="BS960" s="1"/>
      <c r="BT960" s="1"/>
      <c r="BU960" s="1"/>
      <c r="BV960" s="1"/>
      <c r="BW960" s="1"/>
      <c r="BX960" s="1"/>
      <c r="BY960" s="1"/>
    </row>
    <row r="961" ht="31.5">
      <c r="A961" s="28" t="s">
        <v>500</v>
      </c>
      <c r="B961" s="28" t="s">
        <v>60</v>
      </c>
      <c r="C961" s="28" t="s">
        <v>62</v>
      </c>
      <c r="D961" s="28" t="s">
        <v>177</v>
      </c>
      <c r="E961" s="35"/>
      <c r="F961" s="29" t="s">
        <v>178</v>
      </c>
      <c r="G961" s="30">
        <f t="shared" si="3417"/>
        <v>5300.8999999999996</v>
      </c>
      <c r="H961" s="30">
        <f t="shared" si="3418"/>
        <v>5300.8999999999996</v>
      </c>
      <c r="I961" s="30">
        <f t="shared" si="3419"/>
        <v>5300.8999999999996</v>
      </c>
      <c r="J961" s="30">
        <f t="shared" si="3420"/>
        <v>0</v>
      </c>
      <c r="K961" s="30">
        <f t="shared" si="3421"/>
        <v>0</v>
      </c>
      <c r="L961" s="30">
        <f t="shared" si="3422"/>
        <v>0</v>
      </c>
      <c r="M961" s="30">
        <f t="shared" si="3414"/>
        <v>5300.8999999999996</v>
      </c>
      <c r="N961" s="30">
        <f t="shared" si="3415"/>
        <v>5300.8999999999996</v>
      </c>
      <c r="O961" s="30">
        <f t="shared" si="3416"/>
        <v>5300.8999999999996</v>
      </c>
      <c r="P961" s="30">
        <f t="shared" si="3423"/>
        <v>0</v>
      </c>
      <c r="Q961" s="30">
        <f t="shared" si="3424"/>
        <v>0</v>
      </c>
      <c r="R961" s="30">
        <f t="shared" si="3425"/>
        <v>0</v>
      </c>
      <c r="S961" s="30">
        <f t="shared" si="3426"/>
        <v>0</v>
      </c>
      <c r="T961" s="30">
        <f t="shared" si="3427"/>
        <v>0</v>
      </c>
      <c r="U961" s="30">
        <f t="shared" si="3428"/>
        <v>0</v>
      </c>
      <c r="V961" s="30">
        <f t="shared" si="3429"/>
        <v>0</v>
      </c>
      <c r="W961" s="30">
        <f t="shared" si="3430"/>
        <v>0</v>
      </c>
      <c r="X961" s="30">
        <f t="shared" si="3431"/>
        <v>0</v>
      </c>
      <c r="Y961" s="30">
        <f t="shared" si="3432"/>
        <v>0</v>
      </c>
      <c r="Z961" s="30">
        <f t="shared" si="3433"/>
        <v>0</v>
      </c>
      <c r="AA961" s="30">
        <f t="shared" si="3434"/>
        <v>0</v>
      </c>
      <c r="AB961" s="30">
        <f t="shared" si="3435"/>
        <v>0</v>
      </c>
      <c r="AC961" s="30">
        <f t="shared" si="3322"/>
        <v>5300.8999999999996</v>
      </c>
      <c r="AD961" s="30">
        <f t="shared" si="3323"/>
        <v>5300.8999999999996</v>
      </c>
      <c r="AE961" s="30">
        <f t="shared" si="3324"/>
        <v>5300.8999999999996</v>
      </c>
      <c r="AF961" s="30">
        <f t="shared" si="3436"/>
        <v>0</v>
      </c>
      <c r="AG961" s="30">
        <f t="shared" si="3325"/>
        <v>5300.8999999999996</v>
      </c>
      <c r="AH961" s="30">
        <f t="shared" si="3326"/>
        <v>5300.8999999999996</v>
      </c>
      <c r="AI961" s="30">
        <f t="shared" si="3327"/>
        <v>5300.8999999999996</v>
      </c>
      <c r="AJ961" s="30">
        <f t="shared" si="3437"/>
        <v>0</v>
      </c>
      <c r="AK961" s="30">
        <f t="shared" si="3438"/>
        <v>0</v>
      </c>
      <c r="AL961" s="30">
        <f t="shared" si="3439"/>
        <v>0</v>
      </c>
      <c r="AM961" s="30">
        <f t="shared" si="3440"/>
        <v>0</v>
      </c>
      <c r="AN961" s="30">
        <f t="shared" si="3441"/>
        <v>0</v>
      </c>
      <c r="AO961" s="30">
        <f t="shared" si="3442"/>
        <v>0</v>
      </c>
      <c r="AP961" s="30">
        <f t="shared" si="3443"/>
        <v>0</v>
      </c>
      <c r="AQ961" s="30">
        <f t="shared" si="3444"/>
        <v>0</v>
      </c>
      <c r="AR961" s="30">
        <f t="shared" si="3445"/>
        <v>0</v>
      </c>
      <c r="AS961" s="30">
        <f t="shared" si="3273"/>
        <v>5300.8999999999996</v>
      </c>
      <c r="AT961" s="30">
        <f t="shared" si="3274"/>
        <v>5300.8999999999996</v>
      </c>
      <c r="AU961" s="30">
        <f t="shared" si="3275"/>
        <v>5300.8999999999996</v>
      </c>
      <c r="AV961" s="30">
        <f t="shared" si="3446"/>
        <v>0</v>
      </c>
      <c r="AW961" s="30">
        <f t="shared" si="3447"/>
        <v>0</v>
      </c>
      <c r="AX961" s="30">
        <f t="shared" si="3448"/>
        <v>0</v>
      </c>
      <c r="AY961" s="30">
        <f t="shared" si="3276"/>
        <v>5300.8999999999996</v>
      </c>
      <c r="AZ961" s="30">
        <f t="shared" si="3277"/>
        <v>5300.8999999999996</v>
      </c>
      <c r="BA961" s="30">
        <f t="shared" si="3278"/>
        <v>5300.8999999999996</v>
      </c>
      <c r="BB961" s="30">
        <f t="shared" si="3449"/>
        <v>0</v>
      </c>
      <c r="BC961" s="30">
        <f t="shared" si="3450"/>
        <v>0</v>
      </c>
      <c r="BD961" s="30">
        <f t="shared" si="3451"/>
        <v>0</v>
      </c>
      <c r="BE961" s="30">
        <f t="shared" si="3452"/>
        <v>0</v>
      </c>
      <c r="BF961" s="30">
        <f t="shared" si="3453"/>
        <v>0</v>
      </c>
      <c r="BG961" s="30">
        <f t="shared" si="3454"/>
        <v>0</v>
      </c>
      <c r="BH961" s="30">
        <f t="shared" si="3455"/>
        <v>0</v>
      </c>
      <c r="BI961" s="30">
        <f t="shared" si="3456"/>
        <v>0</v>
      </c>
      <c r="BJ961" s="30">
        <f t="shared" si="3457"/>
        <v>0</v>
      </c>
      <c r="BK961" s="30">
        <f t="shared" si="3458"/>
        <v>0</v>
      </c>
      <c r="BL961" s="30">
        <f t="shared" si="3270"/>
        <v>5300.8999999999996</v>
      </c>
      <c r="BM961" s="30">
        <f t="shared" si="3271"/>
        <v>5300.8999999999996</v>
      </c>
      <c r="BN961" s="30">
        <f t="shared" si="3272"/>
        <v>5300.8999999999996</v>
      </c>
      <c r="BO961" s="30">
        <f t="shared" si="3459"/>
        <v>0</v>
      </c>
      <c r="BP961" s="31"/>
      <c r="BQ961" s="1"/>
      <c r="BR961" s="1"/>
      <c r="BS961" s="1"/>
      <c r="BT961" s="1"/>
      <c r="BU961" s="1"/>
      <c r="BV961" s="1"/>
      <c r="BW961" s="1"/>
      <c r="BX961" s="1"/>
      <c r="BY961" s="1"/>
    </row>
    <row r="962" ht="31.5">
      <c r="A962" s="28" t="s">
        <v>500</v>
      </c>
      <c r="B962" s="28" t="s">
        <v>60</v>
      </c>
      <c r="C962" s="28" t="s">
        <v>62</v>
      </c>
      <c r="D962" s="28" t="s">
        <v>177</v>
      </c>
      <c r="E962" s="28" t="s">
        <v>38</v>
      </c>
      <c r="F962" s="29" t="s">
        <v>39</v>
      </c>
      <c r="G962" s="30">
        <v>5300.8999999999996</v>
      </c>
      <c r="H962" s="30">
        <v>5300.8999999999996</v>
      </c>
      <c r="I962" s="30">
        <v>5300.8999999999996</v>
      </c>
      <c r="J962" s="30"/>
      <c r="K962" s="30"/>
      <c r="L962" s="30"/>
      <c r="M962" s="30">
        <f t="shared" si="3414"/>
        <v>5300.8999999999996</v>
      </c>
      <c r="N962" s="30">
        <f t="shared" si="3415"/>
        <v>5300.8999999999996</v>
      </c>
      <c r="O962" s="30">
        <f t="shared" si="3416"/>
        <v>5300.8999999999996</v>
      </c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>
        <f t="shared" si="3322"/>
        <v>5300.8999999999996</v>
      </c>
      <c r="AD962" s="30">
        <f t="shared" si="3323"/>
        <v>5300.8999999999996</v>
      </c>
      <c r="AE962" s="30">
        <f t="shared" si="3324"/>
        <v>5300.8999999999996</v>
      </c>
      <c r="AF962" s="30"/>
      <c r="AG962" s="30">
        <f t="shared" si="3325"/>
        <v>5300.8999999999996</v>
      </c>
      <c r="AH962" s="30">
        <f t="shared" si="3326"/>
        <v>5300.8999999999996</v>
      </c>
      <c r="AI962" s="30">
        <f t="shared" si="3327"/>
        <v>5300.8999999999996</v>
      </c>
      <c r="AJ962" s="30"/>
      <c r="AK962" s="30"/>
      <c r="AL962" s="30"/>
      <c r="AM962" s="30"/>
      <c r="AN962" s="30"/>
      <c r="AO962" s="30"/>
      <c r="AP962" s="30"/>
      <c r="AQ962" s="30"/>
      <c r="AR962" s="30"/>
      <c r="AS962" s="30">
        <f t="shared" si="3273"/>
        <v>5300.8999999999996</v>
      </c>
      <c r="AT962" s="30">
        <f t="shared" si="3274"/>
        <v>5300.8999999999996</v>
      </c>
      <c r="AU962" s="30">
        <f t="shared" si="3275"/>
        <v>5300.8999999999996</v>
      </c>
      <c r="AV962" s="30"/>
      <c r="AW962" s="30"/>
      <c r="AX962" s="30"/>
      <c r="AY962" s="30">
        <f t="shared" si="3276"/>
        <v>5300.8999999999996</v>
      </c>
      <c r="AZ962" s="30">
        <f t="shared" si="3277"/>
        <v>5300.8999999999996</v>
      </c>
      <c r="BA962" s="30">
        <f t="shared" si="3278"/>
        <v>5300.8999999999996</v>
      </c>
      <c r="BB962" s="30"/>
      <c r="BC962" s="30"/>
      <c r="BD962" s="30"/>
      <c r="BE962" s="30"/>
      <c r="BF962" s="30"/>
      <c r="BG962" s="30"/>
      <c r="BH962" s="30"/>
      <c r="BI962" s="30"/>
      <c r="BJ962" s="30"/>
      <c r="BK962" s="30"/>
      <c r="BL962" s="30">
        <f t="shared" si="3270"/>
        <v>5300.8999999999996</v>
      </c>
      <c r="BM962" s="30">
        <f t="shared" si="3271"/>
        <v>5300.8999999999996</v>
      </c>
      <c r="BN962" s="30">
        <f t="shared" si="3272"/>
        <v>5300.8999999999996</v>
      </c>
      <c r="BO962" s="30"/>
      <c r="BP962" s="31"/>
      <c r="BQ962" s="1"/>
      <c r="BR962" s="1"/>
      <c r="BS962" s="1"/>
      <c r="BT962" s="1"/>
      <c r="BU962" s="1"/>
      <c r="BV962" s="1"/>
      <c r="BW962" s="1"/>
      <c r="BX962" s="1"/>
      <c r="BY962" s="1"/>
    </row>
    <row r="963" s="18" customFormat="1">
      <c r="A963" s="19" t="s">
        <v>500</v>
      </c>
      <c r="B963" s="19" t="s">
        <v>79</v>
      </c>
      <c r="C963" s="19"/>
      <c r="D963" s="19"/>
      <c r="E963" s="33"/>
      <c r="F963" s="20" t="s">
        <v>181</v>
      </c>
      <c r="G963" s="21">
        <f t="shared" si="3417"/>
        <v>605.5</v>
      </c>
      <c r="H963" s="21">
        <f t="shared" si="3418"/>
        <v>605.5</v>
      </c>
      <c r="I963" s="21">
        <f t="shared" si="3419"/>
        <v>605.5</v>
      </c>
      <c r="J963" s="21">
        <f t="shared" si="3420"/>
        <v>0</v>
      </c>
      <c r="K963" s="21">
        <f t="shared" si="3421"/>
        <v>0</v>
      </c>
      <c r="L963" s="21">
        <f t="shared" si="3422"/>
        <v>0</v>
      </c>
      <c r="M963" s="21">
        <f t="shared" si="3414"/>
        <v>605.5</v>
      </c>
      <c r="N963" s="21">
        <f t="shared" si="3415"/>
        <v>605.5</v>
      </c>
      <c r="O963" s="21">
        <f t="shared" si="3416"/>
        <v>605.5</v>
      </c>
      <c r="P963" s="21">
        <f t="shared" si="3423"/>
        <v>0</v>
      </c>
      <c r="Q963" s="21">
        <f t="shared" si="3424"/>
        <v>0</v>
      </c>
      <c r="R963" s="21">
        <f t="shared" si="3425"/>
        <v>0</v>
      </c>
      <c r="S963" s="21">
        <f t="shared" si="3426"/>
        <v>0</v>
      </c>
      <c r="T963" s="21">
        <f t="shared" si="3427"/>
        <v>0</v>
      </c>
      <c r="U963" s="21">
        <f t="shared" si="3428"/>
        <v>0</v>
      </c>
      <c r="V963" s="21">
        <f t="shared" si="3429"/>
        <v>0</v>
      </c>
      <c r="W963" s="21">
        <f t="shared" si="3430"/>
        <v>0</v>
      </c>
      <c r="X963" s="21">
        <f t="shared" si="3431"/>
        <v>0</v>
      </c>
      <c r="Y963" s="21">
        <f t="shared" si="3432"/>
        <v>0</v>
      </c>
      <c r="Z963" s="21">
        <f t="shared" si="3433"/>
        <v>0</v>
      </c>
      <c r="AA963" s="21">
        <f t="shared" si="3434"/>
        <v>0</v>
      </c>
      <c r="AB963" s="21">
        <f t="shared" si="3435"/>
        <v>0</v>
      </c>
      <c r="AC963" s="21">
        <f t="shared" si="3322"/>
        <v>605.5</v>
      </c>
      <c r="AD963" s="21">
        <f t="shared" si="3323"/>
        <v>605.5</v>
      </c>
      <c r="AE963" s="21">
        <f t="shared" si="3324"/>
        <v>605.5</v>
      </c>
      <c r="AF963" s="21">
        <f t="shared" si="3436"/>
        <v>0</v>
      </c>
      <c r="AG963" s="21">
        <f t="shared" si="3325"/>
        <v>605.5</v>
      </c>
      <c r="AH963" s="21">
        <f t="shared" si="3326"/>
        <v>605.5</v>
      </c>
      <c r="AI963" s="21">
        <f t="shared" si="3327"/>
        <v>605.5</v>
      </c>
      <c r="AJ963" s="21">
        <f t="shared" si="3437"/>
        <v>0</v>
      </c>
      <c r="AK963" s="21">
        <f t="shared" si="3438"/>
        <v>0</v>
      </c>
      <c r="AL963" s="21">
        <f t="shared" si="3439"/>
        <v>0</v>
      </c>
      <c r="AM963" s="21">
        <f t="shared" si="3440"/>
        <v>0</v>
      </c>
      <c r="AN963" s="21">
        <f t="shared" si="3441"/>
        <v>0</v>
      </c>
      <c r="AO963" s="21">
        <f t="shared" si="3442"/>
        <v>0</v>
      </c>
      <c r="AP963" s="21">
        <f t="shared" si="3443"/>
        <v>0</v>
      </c>
      <c r="AQ963" s="21">
        <f t="shared" si="3444"/>
        <v>0</v>
      </c>
      <c r="AR963" s="21">
        <f t="shared" si="3445"/>
        <v>0</v>
      </c>
      <c r="AS963" s="21">
        <f t="shared" si="3273"/>
        <v>605.5</v>
      </c>
      <c r="AT963" s="21">
        <f t="shared" si="3274"/>
        <v>605.5</v>
      </c>
      <c r="AU963" s="21">
        <f t="shared" si="3275"/>
        <v>605.5</v>
      </c>
      <c r="AV963" s="21">
        <f t="shared" si="3446"/>
        <v>0</v>
      </c>
      <c r="AW963" s="21">
        <f t="shared" si="3447"/>
        <v>0</v>
      </c>
      <c r="AX963" s="21">
        <f t="shared" si="3448"/>
        <v>0</v>
      </c>
      <c r="AY963" s="21">
        <f t="shared" si="3276"/>
        <v>605.5</v>
      </c>
      <c r="AZ963" s="21">
        <f t="shared" si="3277"/>
        <v>605.5</v>
      </c>
      <c r="BA963" s="21">
        <f t="shared" si="3278"/>
        <v>605.5</v>
      </c>
      <c r="BB963" s="21">
        <f t="shared" si="3449"/>
        <v>0</v>
      </c>
      <c r="BC963" s="21">
        <f t="shared" si="3450"/>
        <v>0</v>
      </c>
      <c r="BD963" s="21">
        <f t="shared" si="3451"/>
        <v>0</v>
      </c>
      <c r="BE963" s="21">
        <f t="shared" si="3452"/>
        <v>0</v>
      </c>
      <c r="BF963" s="21">
        <f t="shared" si="3453"/>
        <v>0</v>
      </c>
      <c r="BG963" s="21">
        <f t="shared" si="3454"/>
        <v>0</v>
      </c>
      <c r="BH963" s="21">
        <f t="shared" si="3455"/>
        <v>0</v>
      </c>
      <c r="BI963" s="21">
        <f t="shared" si="3456"/>
        <v>0</v>
      </c>
      <c r="BJ963" s="21">
        <f t="shared" si="3457"/>
        <v>0</v>
      </c>
      <c r="BK963" s="21">
        <f t="shared" si="3458"/>
        <v>0</v>
      </c>
      <c r="BL963" s="21">
        <f t="shared" si="3270"/>
        <v>605.5</v>
      </c>
      <c r="BM963" s="21">
        <f t="shared" si="3271"/>
        <v>605.5</v>
      </c>
      <c r="BN963" s="21">
        <f t="shared" si="3272"/>
        <v>605.5</v>
      </c>
      <c r="BO963" s="21">
        <f t="shared" si="3459"/>
        <v>0</v>
      </c>
      <c r="BP963" s="22"/>
      <c r="BQ963" s="18"/>
      <c r="BR963" s="18"/>
      <c r="BS963" s="18"/>
      <c r="BT963" s="18"/>
      <c r="BU963" s="18"/>
      <c r="BV963" s="18"/>
      <c r="BW963" s="18"/>
      <c r="BX963" s="18"/>
      <c r="BY963" s="18"/>
    </row>
    <row r="964" s="23" customFormat="1" ht="31.5">
      <c r="A964" s="24" t="s">
        <v>500</v>
      </c>
      <c r="B964" s="24" t="s">
        <v>79</v>
      </c>
      <c r="C964" s="24" t="s">
        <v>62</v>
      </c>
      <c r="D964" s="24"/>
      <c r="E964" s="34"/>
      <c r="F964" s="25" t="s">
        <v>182</v>
      </c>
      <c r="G964" s="26">
        <f t="shared" si="3417"/>
        <v>605.5</v>
      </c>
      <c r="H964" s="26">
        <f t="shared" si="3418"/>
        <v>605.5</v>
      </c>
      <c r="I964" s="26">
        <f t="shared" si="3419"/>
        <v>605.5</v>
      </c>
      <c r="J964" s="26">
        <f t="shared" si="3420"/>
        <v>0</v>
      </c>
      <c r="K964" s="26">
        <f t="shared" si="3421"/>
        <v>0</v>
      </c>
      <c r="L964" s="26">
        <f t="shared" si="3422"/>
        <v>0</v>
      </c>
      <c r="M964" s="26">
        <f t="shared" si="3414"/>
        <v>605.5</v>
      </c>
      <c r="N964" s="26">
        <f t="shared" si="3415"/>
        <v>605.5</v>
      </c>
      <c r="O964" s="26">
        <f t="shared" si="3416"/>
        <v>605.5</v>
      </c>
      <c r="P964" s="26">
        <f t="shared" si="3423"/>
        <v>0</v>
      </c>
      <c r="Q964" s="26">
        <f t="shared" si="3424"/>
        <v>0</v>
      </c>
      <c r="R964" s="26">
        <f t="shared" si="3425"/>
        <v>0</v>
      </c>
      <c r="S964" s="26">
        <f t="shared" si="3426"/>
        <v>0</v>
      </c>
      <c r="T964" s="26">
        <f t="shared" si="3427"/>
        <v>0</v>
      </c>
      <c r="U964" s="26">
        <f t="shared" si="3428"/>
        <v>0</v>
      </c>
      <c r="V964" s="26">
        <f t="shared" si="3429"/>
        <v>0</v>
      </c>
      <c r="W964" s="26">
        <f t="shared" si="3430"/>
        <v>0</v>
      </c>
      <c r="X964" s="26">
        <f t="shared" si="3431"/>
        <v>0</v>
      </c>
      <c r="Y964" s="26">
        <f t="shared" si="3432"/>
        <v>0</v>
      </c>
      <c r="Z964" s="26">
        <f t="shared" si="3433"/>
        <v>0</v>
      </c>
      <c r="AA964" s="26">
        <f t="shared" si="3434"/>
        <v>0</v>
      </c>
      <c r="AB964" s="26">
        <f t="shared" si="3435"/>
        <v>0</v>
      </c>
      <c r="AC964" s="26">
        <f t="shared" si="3322"/>
        <v>605.5</v>
      </c>
      <c r="AD964" s="26">
        <f t="shared" si="3323"/>
        <v>605.5</v>
      </c>
      <c r="AE964" s="26">
        <f t="shared" si="3324"/>
        <v>605.5</v>
      </c>
      <c r="AF964" s="26">
        <f t="shared" si="3436"/>
        <v>0</v>
      </c>
      <c r="AG964" s="26">
        <f t="shared" si="3325"/>
        <v>605.5</v>
      </c>
      <c r="AH964" s="26">
        <f t="shared" si="3326"/>
        <v>605.5</v>
      </c>
      <c r="AI964" s="26">
        <f t="shared" si="3327"/>
        <v>605.5</v>
      </c>
      <c r="AJ964" s="26">
        <f t="shared" si="3437"/>
        <v>0</v>
      </c>
      <c r="AK964" s="26">
        <f t="shared" si="3438"/>
        <v>0</v>
      </c>
      <c r="AL964" s="26">
        <f t="shared" si="3439"/>
        <v>0</v>
      </c>
      <c r="AM964" s="26">
        <f t="shared" si="3440"/>
        <v>0</v>
      </c>
      <c r="AN964" s="26">
        <f t="shared" si="3441"/>
        <v>0</v>
      </c>
      <c r="AO964" s="26">
        <f t="shared" si="3442"/>
        <v>0</v>
      </c>
      <c r="AP964" s="26">
        <f t="shared" si="3443"/>
        <v>0</v>
      </c>
      <c r="AQ964" s="26">
        <f t="shared" si="3444"/>
        <v>0</v>
      </c>
      <c r="AR964" s="26">
        <f t="shared" si="3445"/>
        <v>0</v>
      </c>
      <c r="AS964" s="26">
        <f t="shared" si="3273"/>
        <v>605.5</v>
      </c>
      <c r="AT964" s="26">
        <f t="shared" si="3274"/>
        <v>605.5</v>
      </c>
      <c r="AU964" s="26">
        <f t="shared" si="3275"/>
        <v>605.5</v>
      </c>
      <c r="AV964" s="26">
        <f t="shared" si="3446"/>
        <v>0</v>
      </c>
      <c r="AW964" s="26">
        <f t="shared" si="3447"/>
        <v>0</v>
      </c>
      <c r="AX964" s="26">
        <f t="shared" si="3448"/>
        <v>0</v>
      </c>
      <c r="AY964" s="26">
        <f t="shared" si="3276"/>
        <v>605.5</v>
      </c>
      <c r="AZ964" s="26">
        <f t="shared" si="3277"/>
        <v>605.5</v>
      </c>
      <c r="BA964" s="26">
        <f t="shared" si="3278"/>
        <v>605.5</v>
      </c>
      <c r="BB964" s="26">
        <f t="shared" si="3449"/>
        <v>0</v>
      </c>
      <c r="BC964" s="26">
        <f t="shared" si="3450"/>
        <v>0</v>
      </c>
      <c r="BD964" s="26">
        <f t="shared" si="3451"/>
        <v>0</v>
      </c>
      <c r="BE964" s="26">
        <f t="shared" si="3452"/>
        <v>0</v>
      </c>
      <c r="BF964" s="26">
        <f t="shared" si="3453"/>
        <v>0</v>
      </c>
      <c r="BG964" s="26">
        <f t="shared" si="3454"/>
        <v>0</v>
      </c>
      <c r="BH964" s="26">
        <f t="shared" si="3455"/>
        <v>0</v>
      </c>
      <c r="BI964" s="26">
        <f t="shared" si="3456"/>
        <v>0</v>
      </c>
      <c r="BJ964" s="26">
        <f t="shared" si="3457"/>
        <v>0</v>
      </c>
      <c r="BK964" s="26">
        <f t="shared" si="3458"/>
        <v>0</v>
      </c>
      <c r="BL964" s="26">
        <f t="shared" si="3270"/>
        <v>605.5</v>
      </c>
      <c r="BM964" s="26">
        <f t="shared" si="3271"/>
        <v>605.5</v>
      </c>
      <c r="BN964" s="26">
        <f t="shared" si="3272"/>
        <v>605.5</v>
      </c>
      <c r="BO964" s="26">
        <f t="shared" si="3459"/>
        <v>0</v>
      </c>
      <c r="BP964" s="27"/>
      <c r="BQ964" s="23"/>
      <c r="BR964" s="23"/>
      <c r="BS964" s="23"/>
      <c r="BT964" s="23"/>
      <c r="BU964" s="23"/>
      <c r="BV964" s="23"/>
      <c r="BW964" s="23"/>
      <c r="BX964" s="23"/>
      <c r="BY964" s="23"/>
    </row>
    <row r="965" ht="31.5">
      <c r="A965" s="28" t="s">
        <v>500</v>
      </c>
      <c r="B965" s="28" t="s">
        <v>79</v>
      </c>
      <c r="C965" s="28" t="s">
        <v>62</v>
      </c>
      <c r="D965" s="28" t="s">
        <v>147</v>
      </c>
      <c r="E965" s="35"/>
      <c r="F965" s="29" t="s">
        <v>148</v>
      </c>
      <c r="G965" s="30">
        <f t="shared" si="3417"/>
        <v>605.5</v>
      </c>
      <c r="H965" s="30">
        <f t="shared" si="3418"/>
        <v>605.5</v>
      </c>
      <c r="I965" s="30">
        <f t="shared" si="3419"/>
        <v>605.5</v>
      </c>
      <c r="J965" s="30">
        <f t="shared" si="3420"/>
        <v>0</v>
      </c>
      <c r="K965" s="30">
        <f t="shared" si="3421"/>
        <v>0</v>
      </c>
      <c r="L965" s="30">
        <f t="shared" si="3422"/>
        <v>0</v>
      </c>
      <c r="M965" s="30">
        <f t="shared" si="3414"/>
        <v>605.5</v>
      </c>
      <c r="N965" s="30">
        <f t="shared" si="3415"/>
        <v>605.5</v>
      </c>
      <c r="O965" s="30">
        <f t="shared" si="3416"/>
        <v>605.5</v>
      </c>
      <c r="P965" s="30">
        <f t="shared" si="3423"/>
        <v>0</v>
      </c>
      <c r="Q965" s="30">
        <f t="shared" si="3424"/>
        <v>0</v>
      </c>
      <c r="R965" s="30">
        <f t="shared" si="3425"/>
        <v>0</v>
      </c>
      <c r="S965" s="30">
        <f t="shared" si="3426"/>
        <v>0</v>
      </c>
      <c r="T965" s="30">
        <f t="shared" si="3427"/>
        <v>0</v>
      </c>
      <c r="U965" s="30">
        <f t="shared" si="3428"/>
        <v>0</v>
      </c>
      <c r="V965" s="30">
        <f t="shared" si="3429"/>
        <v>0</v>
      </c>
      <c r="W965" s="30">
        <f t="shared" si="3430"/>
        <v>0</v>
      </c>
      <c r="X965" s="30">
        <f t="shared" si="3431"/>
        <v>0</v>
      </c>
      <c r="Y965" s="30">
        <f t="shared" si="3432"/>
        <v>0</v>
      </c>
      <c r="Z965" s="30">
        <f t="shared" si="3433"/>
        <v>0</v>
      </c>
      <c r="AA965" s="30">
        <f t="shared" si="3434"/>
        <v>0</v>
      </c>
      <c r="AB965" s="30">
        <f t="shared" si="3435"/>
        <v>0</v>
      </c>
      <c r="AC965" s="30">
        <f t="shared" si="3322"/>
        <v>605.5</v>
      </c>
      <c r="AD965" s="30">
        <f t="shared" si="3323"/>
        <v>605.5</v>
      </c>
      <c r="AE965" s="30">
        <f t="shared" si="3324"/>
        <v>605.5</v>
      </c>
      <c r="AF965" s="30">
        <f t="shared" si="3436"/>
        <v>0</v>
      </c>
      <c r="AG965" s="30">
        <f t="shared" si="3325"/>
        <v>605.5</v>
      </c>
      <c r="AH965" s="30">
        <f t="shared" si="3326"/>
        <v>605.5</v>
      </c>
      <c r="AI965" s="30">
        <f t="shared" si="3327"/>
        <v>605.5</v>
      </c>
      <c r="AJ965" s="30">
        <f t="shared" si="3437"/>
        <v>0</v>
      </c>
      <c r="AK965" s="30">
        <f t="shared" si="3438"/>
        <v>0</v>
      </c>
      <c r="AL965" s="30">
        <f t="shared" si="3439"/>
        <v>0</v>
      </c>
      <c r="AM965" s="30">
        <f t="shared" si="3440"/>
        <v>0</v>
      </c>
      <c r="AN965" s="30">
        <f t="shared" si="3441"/>
        <v>0</v>
      </c>
      <c r="AO965" s="30">
        <f t="shared" si="3442"/>
        <v>0</v>
      </c>
      <c r="AP965" s="30">
        <f t="shared" si="3443"/>
        <v>0</v>
      </c>
      <c r="AQ965" s="30">
        <f t="shared" si="3444"/>
        <v>0</v>
      </c>
      <c r="AR965" s="30">
        <f t="shared" si="3445"/>
        <v>0</v>
      </c>
      <c r="AS965" s="30">
        <f t="shared" si="3273"/>
        <v>605.5</v>
      </c>
      <c r="AT965" s="30">
        <f t="shared" si="3274"/>
        <v>605.5</v>
      </c>
      <c r="AU965" s="30">
        <f t="shared" si="3275"/>
        <v>605.5</v>
      </c>
      <c r="AV965" s="30">
        <f t="shared" si="3446"/>
        <v>0</v>
      </c>
      <c r="AW965" s="30">
        <f t="shared" si="3447"/>
        <v>0</v>
      </c>
      <c r="AX965" s="30">
        <f t="shared" si="3448"/>
        <v>0</v>
      </c>
      <c r="AY965" s="30">
        <f t="shared" si="3276"/>
        <v>605.5</v>
      </c>
      <c r="AZ965" s="30">
        <f t="shared" si="3277"/>
        <v>605.5</v>
      </c>
      <c r="BA965" s="30">
        <f t="shared" si="3278"/>
        <v>605.5</v>
      </c>
      <c r="BB965" s="30">
        <f t="shared" si="3449"/>
        <v>0</v>
      </c>
      <c r="BC965" s="30">
        <f t="shared" si="3450"/>
        <v>0</v>
      </c>
      <c r="BD965" s="30">
        <f t="shared" si="3451"/>
        <v>0</v>
      </c>
      <c r="BE965" s="30">
        <f t="shared" si="3452"/>
        <v>0</v>
      </c>
      <c r="BF965" s="30">
        <f t="shared" si="3453"/>
        <v>0</v>
      </c>
      <c r="BG965" s="30">
        <f t="shared" si="3454"/>
        <v>0</v>
      </c>
      <c r="BH965" s="30">
        <f t="shared" si="3455"/>
        <v>0</v>
      </c>
      <c r="BI965" s="30">
        <f t="shared" si="3456"/>
        <v>0</v>
      </c>
      <c r="BJ965" s="30">
        <f t="shared" si="3457"/>
        <v>0</v>
      </c>
      <c r="BK965" s="30">
        <f t="shared" si="3458"/>
        <v>0</v>
      </c>
      <c r="BL965" s="30">
        <f t="shared" si="3270"/>
        <v>605.5</v>
      </c>
      <c r="BM965" s="30">
        <f t="shared" si="3271"/>
        <v>605.5</v>
      </c>
      <c r="BN965" s="30">
        <f t="shared" si="3272"/>
        <v>605.5</v>
      </c>
      <c r="BO965" s="30">
        <f t="shared" si="3459"/>
        <v>0</v>
      </c>
      <c r="BP965" s="31"/>
      <c r="BQ965" s="1"/>
      <c r="BR965" s="1"/>
      <c r="BS965" s="1"/>
      <c r="BT965" s="1"/>
      <c r="BU965" s="1"/>
      <c r="BV965" s="1"/>
      <c r="BW965" s="1"/>
      <c r="BX965" s="1"/>
      <c r="BY965" s="1"/>
    </row>
    <row r="966">
      <c r="A966" s="28" t="s">
        <v>500</v>
      </c>
      <c r="B966" s="28" t="s">
        <v>79</v>
      </c>
      <c r="C966" s="28" t="s">
        <v>62</v>
      </c>
      <c r="D966" s="28" t="s">
        <v>149</v>
      </c>
      <c r="E966" s="35"/>
      <c r="F966" s="29" t="s">
        <v>33</v>
      </c>
      <c r="G966" s="30">
        <f t="shared" si="3417"/>
        <v>605.5</v>
      </c>
      <c r="H966" s="30">
        <f t="shared" si="3418"/>
        <v>605.5</v>
      </c>
      <c r="I966" s="30">
        <f t="shared" si="3419"/>
        <v>605.5</v>
      </c>
      <c r="J966" s="30">
        <f t="shared" si="3420"/>
        <v>0</v>
      </c>
      <c r="K966" s="30">
        <f t="shared" si="3421"/>
        <v>0</v>
      </c>
      <c r="L966" s="30">
        <f t="shared" si="3422"/>
        <v>0</v>
      </c>
      <c r="M966" s="30">
        <f t="shared" si="3414"/>
        <v>605.5</v>
      </c>
      <c r="N966" s="30">
        <f t="shared" si="3415"/>
        <v>605.5</v>
      </c>
      <c r="O966" s="30">
        <f t="shared" si="3416"/>
        <v>605.5</v>
      </c>
      <c r="P966" s="30">
        <f t="shared" si="3423"/>
        <v>0</v>
      </c>
      <c r="Q966" s="30">
        <f t="shared" si="3424"/>
        <v>0</v>
      </c>
      <c r="R966" s="30">
        <f t="shared" si="3425"/>
        <v>0</v>
      </c>
      <c r="S966" s="30">
        <f t="shared" si="3426"/>
        <v>0</v>
      </c>
      <c r="T966" s="30">
        <f t="shared" si="3427"/>
        <v>0</v>
      </c>
      <c r="U966" s="30">
        <f t="shared" si="3428"/>
        <v>0</v>
      </c>
      <c r="V966" s="30">
        <f t="shared" si="3429"/>
        <v>0</v>
      </c>
      <c r="W966" s="30">
        <f t="shared" si="3430"/>
        <v>0</v>
      </c>
      <c r="X966" s="30">
        <f t="shared" si="3431"/>
        <v>0</v>
      </c>
      <c r="Y966" s="30">
        <f t="shared" si="3432"/>
        <v>0</v>
      </c>
      <c r="Z966" s="30">
        <f t="shared" si="3433"/>
        <v>0</v>
      </c>
      <c r="AA966" s="30">
        <f t="shared" si="3434"/>
        <v>0</v>
      </c>
      <c r="AB966" s="30">
        <f t="shared" si="3435"/>
        <v>0</v>
      </c>
      <c r="AC966" s="30">
        <f t="shared" si="3322"/>
        <v>605.5</v>
      </c>
      <c r="AD966" s="30">
        <f t="shared" si="3323"/>
        <v>605.5</v>
      </c>
      <c r="AE966" s="30">
        <f t="shared" si="3324"/>
        <v>605.5</v>
      </c>
      <c r="AF966" s="30">
        <f t="shared" si="3436"/>
        <v>0</v>
      </c>
      <c r="AG966" s="30">
        <f t="shared" si="3325"/>
        <v>605.5</v>
      </c>
      <c r="AH966" s="30">
        <f t="shared" si="3326"/>
        <v>605.5</v>
      </c>
      <c r="AI966" s="30">
        <f t="shared" si="3327"/>
        <v>605.5</v>
      </c>
      <c r="AJ966" s="30">
        <f t="shared" si="3437"/>
        <v>0</v>
      </c>
      <c r="AK966" s="30">
        <f t="shared" si="3438"/>
        <v>0</v>
      </c>
      <c r="AL966" s="30">
        <f t="shared" si="3439"/>
        <v>0</v>
      </c>
      <c r="AM966" s="30">
        <f t="shared" si="3440"/>
        <v>0</v>
      </c>
      <c r="AN966" s="30">
        <f t="shared" si="3441"/>
        <v>0</v>
      </c>
      <c r="AO966" s="30">
        <f t="shared" si="3442"/>
        <v>0</v>
      </c>
      <c r="AP966" s="30">
        <f t="shared" si="3443"/>
        <v>0</v>
      </c>
      <c r="AQ966" s="30">
        <f t="shared" si="3444"/>
        <v>0</v>
      </c>
      <c r="AR966" s="30">
        <f t="shared" si="3445"/>
        <v>0</v>
      </c>
      <c r="AS966" s="30">
        <f t="shared" si="3273"/>
        <v>605.5</v>
      </c>
      <c r="AT966" s="30">
        <f t="shared" si="3274"/>
        <v>605.5</v>
      </c>
      <c r="AU966" s="30">
        <f t="shared" si="3275"/>
        <v>605.5</v>
      </c>
      <c r="AV966" s="30">
        <f t="shared" si="3446"/>
        <v>0</v>
      </c>
      <c r="AW966" s="30">
        <f t="shared" si="3447"/>
        <v>0</v>
      </c>
      <c r="AX966" s="30">
        <f t="shared" si="3448"/>
        <v>0</v>
      </c>
      <c r="AY966" s="30">
        <f t="shared" si="3276"/>
        <v>605.5</v>
      </c>
      <c r="AZ966" s="30">
        <f t="shared" si="3277"/>
        <v>605.5</v>
      </c>
      <c r="BA966" s="30">
        <f t="shared" si="3278"/>
        <v>605.5</v>
      </c>
      <c r="BB966" s="30">
        <f t="shared" si="3449"/>
        <v>0</v>
      </c>
      <c r="BC966" s="30">
        <f t="shared" si="3450"/>
        <v>0</v>
      </c>
      <c r="BD966" s="30">
        <f t="shared" si="3451"/>
        <v>0</v>
      </c>
      <c r="BE966" s="30">
        <f t="shared" si="3452"/>
        <v>0</v>
      </c>
      <c r="BF966" s="30">
        <f t="shared" si="3453"/>
        <v>0</v>
      </c>
      <c r="BG966" s="30">
        <f t="shared" si="3454"/>
        <v>0</v>
      </c>
      <c r="BH966" s="30">
        <f t="shared" si="3455"/>
        <v>0</v>
      </c>
      <c r="BI966" s="30">
        <f t="shared" si="3456"/>
        <v>0</v>
      </c>
      <c r="BJ966" s="30">
        <f t="shared" si="3457"/>
        <v>0</v>
      </c>
      <c r="BK966" s="30">
        <f t="shared" si="3458"/>
        <v>0</v>
      </c>
      <c r="BL966" s="30">
        <f t="shared" si="3270"/>
        <v>605.5</v>
      </c>
      <c r="BM966" s="30">
        <f t="shared" si="3271"/>
        <v>605.5</v>
      </c>
      <c r="BN966" s="30">
        <f t="shared" si="3272"/>
        <v>605.5</v>
      </c>
      <c r="BO966" s="30">
        <f t="shared" si="3459"/>
        <v>0</v>
      </c>
      <c r="BP966" s="31"/>
      <c r="BQ966" s="1"/>
      <c r="BR966" s="1"/>
      <c r="BS966" s="1"/>
      <c r="BT966" s="1"/>
      <c r="BU966" s="1"/>
      <c r="BV966" s="1"/>
      <c r="BW966" s="1"/>
      <c r="BX966" s="1"/>
      <c r="BY966" s="1"/>
    </row>
    <row r="967" ht="47.25">
      <c r="A967" s="28" t="s">
        <v>500</v>
      </c>
      <c r="B967" s="28" t="s">
        <v>79</v>
      </c>
      <c r="C967" s="28" t="s">
        <v>62</v>
      </c>
      <c r="D967" s="28" t="s">
        <v>167</v>
      </c>
      <c r="E967" s="35"/>
      <c r="F967" s="40" t="s">
        <v>168</v>
      </c>
      <c r="G967" s="30">
        <f t="shared" si="3417"/>
        <v>605.5</v>
      </c>
      <c r="H967" s="30">
        <f t="shared" si="3418"/>
        <v>605.5</v>
      </c>
      <c r="I967" s="30">
        <f t="shared" si="3419"/>
        <v>605.5</v>
      </c>
      <c r="J967" s="30">
        <f t="shared" si="3420"/>
        <v>0</v>
      </c>
      <c r="K967" s="30">
        <f t="shared" si="3421"/>
        <v>0</v>
      </c>
      <c r="L967" s="30">
        <f t="shared" si="3422"/>
        <v>0</v>
      </c>
      <c r="M967" s="30">
        <f t="shared" si="3414"/>
        <v>605.5</v>
      </c>
      <c r="N967" s="30">
        <f t="shared" si="3415"/>
        <v>605.5</v>
      </c>
      <c r="O967" s="30">
        <f t="shared" si="3416"/>
        <v>605.5</v>
      </c>
      <c r="P967" s="30">
        <f t="shared" si="3423"/>
        <v>0</v>
      </c>
      <c r="Q967" s="30">
        <f t="shared" si="3424"/>
        <v>0</v>
      </c>
      <c r="R967" s="30">
        <f t="shared" si="3425"/>
        <v>0</v>
      </c>
      <c r="S967" s="30">
        <f t="shared" si="3426"/>
        <v>0</v>
      </c>
      <c r="T967" s="30">
        <f t="shared" si="3427"/>
        <v>0</v>
      </c>
      <c r="U967" s="30">
        <f t="shared" si="3428"/>
        <v>0</v>
      </c>
      <c r="V967" s="30">
        <f t="shared" si="3429"/>
        <v>0</v>
      </c>
      <c r="W967" s="30">
        <f t="shared" si="3430"/>
        <v>0</v>
      </c>
      <c r="X967" s="30">
        <f t="shared" si="3431"/>
        <v>0</v>
      </c>
      <c r="Y967" s="30">
        <f t="shared" si="3432"/>
        <v>0</v>
      </c>
      <c r="Z967" s="30">
        <f t="shared" si="3433"/>
        <v>0</v>
      </c>
      <c r="AA967" s="30">
        <f t="shared" si="3434"/>
        <v>0</v>
      </c>
      <c r="AB967" s="30">
        <f t="shared" si="3435"/>
        <v>0</v>
      </c>
      <c r="AC967" s="30">
        <f t="shared" si="3322"/>
        <v>605.5</v>
      </c>
      <c r="AD967" s="30">
        <f t="shared" si="3323"/>
        <v>605.5</v>
      </c>
      <c r="AE967" s="30">
        <f t="shared" si="3324"/>
        <v>605.5</v>
      </c>
      <c r="AF967" s="30">
        <f t="shared" si="3436"/>
        <v>0</v>
      </c>
      <c r="AG967" s="30">
        <f t="shared" si="3325"/>
        <v>605.5</v>
      </c>
      <c r="AH967" s="30">
        <f t="shared" si="3326"/>
        <v>605.5</v>
      </c>
      <c r="AI967" s="30">
        <f t="shared" si="3327"/>
        <v>605.5</v>
      </c>
      <c r="AJ967" s="30">
        <f t="shared" si="3437"/>
        <v>0</v>
      </c>
      <c r="AK967" s="30">
        <f t="shared" si="3438"/>
        <v>0</v>
      </c>
      <c r="AL967" s="30">
        <f t="shared" si="3439"/>
        <v>0</v>
      </c>
      <c r="AM967" s="30">
        <f t="shared" si="3440"/>
        <v>0</v>
      </c>
      <c r="AN967" s="30">
        <f t="shared" si="3441"/>
        <v>0</v>
      </c>
      <c r="AO967" s="30">
        <f t="shared" si="3442"/>
        <v>0</v>
      </c>
      <c r="AP967" s="30">
        <f t="shared" si="3443"/>
        <v>0</v>
      </c>
      <c r="AQ967" s="30">
        <f t="shared" si="3444"/>
        <v>0</v>
      </c>
      <c r="AR967" s="30">
        <f t="shared" si="3445"/>
        <v>0</v>
      </c>
      <c r="AS967" s="30">
        <f t="shared" si="3273"/>
        <v>605.5</v>
      </c>
      <c r="AT967" s="30">
        <f t="shared" si="3274"/>
        <v>605.5</v>
      </c>
      <c r="AU967" s="30">
        <f t="shared" si="3275"/>
        <v>605.5</v>
      </c>
      <c r="AV967" s="30">
        <f t="shared" si="3446"/>
        <v>0</v>
      </c>
      <c r="AW967" s="30">
        <f t="shared" si="3447"/>
        <v>0</v>
      </c>
      <c r="AX967" s="30">
        <f t="shared" si="3448"/>
        <v>0</v>
      </c>
      <c r="AY967" s="30">
        <f t="shared" si="3276"/>
        <v>605.5</v>
      </c>
      <c r="AZ967" s="30">
        <f t="shared" si="3277"/>
        <v>605.5</v>
      </c>
      <c r="BA967" s="30">
        <f t="shared" si="3278"/>
        <v>605.5</v>
      </c>
      <c r="BB967" s="30">
        <f t="shared" si="3449"/>
        <v>0</v>
      </c>
      <c r="BC967" s="30">
        <f t="shared" si="3450"/>
        <v>0</v>
      </c>
      <c r="BD967" s="30">
        <f t="shared" si="3451"/>
        <v>0</v>
      </c>
      <c r="BE967" s="30">
        <f t="shared" si="3452"/>
        <v>0</v>
      </c>
      <c r="BF967" s="30">
        <f t="shared" si="3453"/>
        <v>0</v>
      </c>
      <c r="BG967" s="30">
        <f t="shared" si="3454"/>
        <v>0</v>
      </c>
      <c r="BH967" s="30">
        <f t="shared" si="3455"/>
        <v>0</v>
      </c>
      <c r="BI967" s="30">
        <f t="shared" si="3456"/>
        <v>0</v>
      </c>
      <c r="BJ967" s="30">
        <f t="shared" si="3457"/>
        <v>0</v>
      </c>
      <c r="BK967" s="30">
        <f t="shared" si="3458"/>
        <v>0</v>
      </c>
      <c r="BL967" s="30">
        <f t="shared" si="3270"/>
        <v>605.5</v>
      </c>
      <c r="BM967" s="30">
        <f t="shared" si="3271"/>
        <v>605.5</v>
      </c>
      <c r="BN967" s="30">
        <f t="shared" si="3272"/>
        <v>605.5</v>
      </c>
      <c r="BO967" s="30">
        <f t="shared" si="3459"/>
        <v>0</v>
      </c>
      <c r="BP967" s="31"/>
      <c r="BQ967" s="1"/>
      <c r="BR967" s="1"/>
      <c r="BS967" s="1"/>
      <c r="BT967" s="1"/>
      <c r="BU967" s="1"/>
      <c r="BV967" s="1"/>
      <c r="BW967" s="1"/>
      <c r="BX967" s="1"/>
      <c r="BY967" s="1"/>
    </row>
    <row r="968">
      <c r="A968" s="28" t="s">
        <v>500</v>
      </c>
      <c r="B968" s="28" t="s">
        <v>79</v>
      </c>
      <c r="C968" s="28" t="s">
        <v>62</v>
      </c>
      <c r="D968" s="28" t="s">
        <v>183</v>
      </c>
      <c r="E968" s="35"/>
      <c r="F968" s="29" t="s">
        <v>184</v>
      </c>
      <c r="G968" s="30">
        <f t="shared" si="3417"/>
        <v>605.5</v>
      </c>
      <c r="H968" s="30">
        <f t="shared" si="3418"/>
        <v>605.5</v>
      </c>
      <c r="I968" s="30">
        <f t="shared" si="3419"/>
        <v>605.5</v>
      </c>
      <c r="J968" s="30">
        <f t="shared" si="3420"/>
        <v>0</v>
      </c>
      <c r="K968" s="30">
        <f t="shared" si="3421"/>
        <v>0</v>
      </c>
      <c r="L968" s="30">
        <f t="shared" si="3422"/>
        <v>0</v>
      </c>
      <c r="M968" s="30">
        <f t="shared" si="3414"/>
        <v>605.5</v>
      </c>
      <c r="N968" s="30">
        <f t="shared" si="3415"/>
        <v>605.5</v>
      </c>
      <c r="O968" s="30">
        <f t="shared" si="3416"/>
        <v>605.5</v>
      </c>
      <c r="P968" s="30">
        <f t="shared" si="3423"/>
        <v>0</v>
      </c>
      <c r="Q968" s="30">
        <f t="shared" si="3424"/>
        <v>0</v>
      </c>
      <c r="R968" s="30">
        <f t="shared" si="3425"/>
        <v>0</v>
      </c>
      <c r="S968" s="30">
        <f t="shared" si="3426"/>
        <v>0</v>
      </c>
      <c r="T968" s="30">
        <f t="shared" si="3427"/>
        <v>0</v>
      </c>
      <c r="U968" s="30">
        <f t="shared" si="3428"/>
        <v>0</v>
      </c>
      <c r="V968" s="30">
        <f t="shared" si="3429"/>
        <v>0</v>
      </c>
      <c r="W968" s="30">
        <f t="shared" si="3430"/>
        <v>0</v>
      </c>
      <c r="X968" s="30">
        <f t="shared" si="3431"/>
        <v>0</v>
      </c>
      <c r="Y968" s="30">
        <f t="shared" si="3432"/>
        <v>0</v>
      </c>
      <c r="Z968" s="30">
        <f t="shared" si="3433"/>
        <v>0</v>
      </c>
      <c r="AA968" s="30">
        <f t="shared" si="3434"/>
        <v>0</v>
      </c>
      <c r="AB968" s="30">
        <f t="shared" si="3435"/>
        <v>0</v>
      </c>
      <c r="AC968" s="30">
        <f t="shared" si="3322"/>
        <v>605.5</v>
      </c>
      <c r="AD968" s="30">
        <f t="shared" si="3323"/>
        <v>605.5</v>
      </c>
      <c r="AE968" s="30">
        <f t="shared" si="3324"/>
        <v>605.5</v>
      </c>
      <c r="AF968" s="30">
        <f t="shared" si="3436"/>
        <v>0</v>
      </c>
      <c r="AG968" s="30">
        <f t="shared" si="3325"/>
        <v>605.5</v>
      </c>
      <c r="AH968" s="30">
        <f t="shared" si="3326"/>
        <v>605.5</v>
      </c>
      <c r="AI968" s="30">
        <f t="shared" si="3327"/>
        <v>605.5</v>
      </c>
      <c r="AJ968" s="30">
        <f t="shared" si="3437"/>
        <v>0</v>
      </c>
      <c r="AK968" s="30">
        <f t="shared" si="3438"/>
        <v>0</v>
      </c>
      <c r="AL968" s="30">
        <f t="shared" si="3439"/>
        <v>0</v>
      </c>
      <c r="AM968" s="30">
        <f t="shared" si="3440"/>
        <v>0</v>
      </c>
      <c r="AN968" s="30">
        <f t="shared" si="3441"/>
        <v>0</v>
      </c>
      <c r="AO968" s="30">
        <f t="shared" si="3442"/>
        <v>0</v>
      </c>
      <c r="AP968" s="30">
        <f t="shared" si="3443"/>
        <v>0</v>
      </c>
      <c r="AQ968" s="30">
        <f t="shared" si="3444"/>
        <v>0</v>
      </c>
      <c r="AR968" s="30">
        <f t="shared" si="3445"/>
        <v>0</v>
      </c>
      <c r="AS968" s="30">
        <f t="shared" si="3273"/>
        <v>605.5</v>
      </c>
      <c r="AT968" s="30">
        <f t="shared" si="3274"/>
        <v>605.5</v>
      </c>
      <c r="AU968" s="30">
        <f t="shared" si="3275"/>
        <v>605.5</v>
      </c>
      <c r="AV968" s="30">
        <f t="shared" si="3446"/>
        <v>0</v>
      </c>
      <c r="AW968" s="30">
        <f t="shared" si="3447"/>
        <v>0</v>
      </c>
      <c r="AX968" s="30">
        <f t="shared" si="3448"/>
        <v>0</v>
      </c>
      <c r="AY968" s="30">
        <f t="shared" si="3276"/>
        <v>605.5</v>
      </c>
      <c r="AZ968" s="30">
        <f t="shared" si="3277"/>
        <v>605.5</v>
      </c>
      <c r="BA968" s="30">
        <f t="shared" si="3278"/>
        <v>605.5</v>
      </c>
      <c r="BB968" s="30">
        <f t="shared" si="3449"/>
        <v>0</v>
      </c>
      <c r="BC968" s="30">
        <f t="shared" si="3450"/>
        <v>0</v>
      </c>
      <c r="BD968" s="30">
        <f t="shared" si="3451"/>
        <v>0</v>
      </c>
      <c r="BE968" s="30">
        <f t="shared" si="3452"/>
        <v>0</v>
      </c>
      <c r="BF968" s="30">
        <f t="shared" si="3453"/>
        <v>0</v>
      </c>
      <c r="BG968" s="30">
        <f t="shared" si="3454"/>
        <v>0</v>
      </c>
      <c r="BH968" s="30">
        <f t="shared" si="3455"/>
        <v>0</v>
      </c>
      <c r="BI968" s="30">
        <f t="shared" si="3456"/>
        <v>0</v>
      </c>
      <c r="BJ968" s="30">
        <f t="shared" si="3457"/>
        <v>0</v>
      </c>
      <c r="BK968" s="30">
        <f t="shared" si="3458"/>
        <v>0</v>
      </c>
      <c r="BL968" s="30">
        <f t="shared" si="3270"/>
        <v>605.5</v>
      </c>
      <c r="BM968" s="30">
        <f t="shared" si="3271"/>
        <v>605.5</v>
      </c>
      <c r="BN968" s="30">
        <f t="shared" si="3272"/>
        <v>605.5</v>
      </c>
      <c r="BO968" s="30">
        <f t="shared" si="3459"/>
        <v>0</v>
      </c>
      <c r="BP968" s="31"/>
      <c r="BQ968" s="1"/>
      <c r="BR968" s="1"/>
      <c r="BS968" s="1"/>
      <c r="BT968" s="1"/>
      <c r="BU968" s="1"/>
      <c r="BV968" s="1"/>
      <c r="BW968" s="1"/>
      <c r="BX968" s="1"/>
      <c r="BY968" s="1"/>
    </row>
    <row r="969" ht="31.5">
      <c r="A969" s="28" t="s">
        <v>500</v>
      </c>
      <c r="B969" s="28" t="s">
        <v>79</v>
      </c>
      <c r="C969" s="28" t="s">
        <v>62</v>
      </c>
      <c r="D969" s="28" t="s">
        <v>183</v>
      </c>
      <c r="E969" s="28" t="s">
        <v>38</v>
      </c>
      <c r="F969" s="29" t="s">
        <v>39</v>
      </c>
      <c r="G969" s="30">
        <v>605.5</v>
      </c>
      <c r="H969" s="30">
        <v>605.5</v>
      </c>
      <c r="I969" s="30">
        <v>605.5</v>
      </c>
      <c r="J969" s="30"/>
      <c r="K969" s="30"/>
      <c r="L969" s="30"/>
      <c r="M969" s="30">
        <f t="shared" si="3414"/>
        <v>605.5</v>
      </c>
      <c r="N969" s="30">
        <f t="shared" si="3415"/>
        <v>605.5</v>
      </c>
      <c r="O969" s="30">
        <f t="shared" si="3416"/>
        <v>605.5</v>
      </c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>
        <f t="shared" si="3322"/>
        <v>605.5</v>
      </c>
      <c r="AD969" s="30">
        <f t="shared" si="3323"/>
        <v>605.5</v>
      </c>
      <c r="AE969" s="30">
        <f t="shared" si="3324"/>
        <v>605.5</v>
      </c>
      <c r="AF969" s="30"/>
      <c r="AG969" s="30">
        <f t="shared" si="3325"/>
        <v>605.5</v>
      </c>
      <c r="AH969" s="30">
        <f t="shared" si="3326"/>
        <v>605.5</v>
      </c>
      <c r="AI969" s="30">
        <f t="shared" si="3327"/>
        <v>605.5</v>
      </c>
      <c r="AJ969" s="30"/>
      <c r="AK969" s="30"/>
      <c r="AL969" s="30"/>
      <c r="AM969" s="30"/>
      <c r="AN969" s="30"/>
      <c r="AO969" s="30"/>
      <c r="AP969" s="30"/>
      <c r="AQ969" s="30"/>
      <c r="AR969" s="30"/>
      <c r="AS969" s="30">
        <f t="shared" si="3273"/>
        <v>605.5</v>
      </c>
      <c r="AT969" s="30">
        <f t="shared" si="3274"/>
        <v>605.5</v>
      </c>
      <c r="AU969" s="30">
        <f t="shared" si="3275"/>
        <v>605.5</v>
      </c>
      <c r="AV969" s="30"/>
      <c r="AW969" s="30"/>
      <c r="AX969" s="30"/>
      <c r="AY969" s="30">
        <f t="shared" si="3276"/>
        <v>605.5</v>
      </c>
      <c r="AZ969" s="30">
        <f t="shared" si="3277"/>
        <v>605.5</v>
      </c>
      <c r="BA969" s="30">
        <f t="shared" si="3278"/>
        <v>605.5</v>
      </c>
      <c r="BB969" s="30"/>
      <c r="BC969" s="30"/>
      <c r="BD969" s="30"/>
      <c r="BE969" s="30"/>
      <c r="BF969" s="30"/>
      <c r="BG969" s="30"/>
      <c r="BH969" s="30"/>
      <c r="BI969" s="30"/>
      <c r="BJ969" s="30"/>
      <c r="BK969" s="30"/>
      <c r="BL969" s="30">
        <f t="shared" si="3270"/>
        <v>605.5</v>
      </c>
      <c r="BM969" s="30">
        <f t="shared" si="3271"/>
        <v>605.5</v>
      </c>
      <c r="BN969" s="30">
        <f t="shared" si="3272"/>
        <v>605.5</v>
      </c>
      <c r="BO969" s="30"/>
      <c r="BP969" s="45"/>
      <c r="BQ969" s="1"/>
      <c r="BR969" s="1"/>
      <c r="BS969" s="1"/>
      <c r="BT969" s="1"/>
      <c r="BU969" s="1"/>
      <c r="BV969" s="1"/>
      <c r="BW969" s="1"/>
      <c r="BX969" s="1"/>
      <c r="BY969" s="1"/>
    </row>
    <row r="970" s="18" customFormat="1">
      <c r="A970" s="19" t="s">
        <v>500</v>
      </c>
      <c r="B970" s="19" t="s">
        <v>73</v>
      </c>
      <c r="C970" s="19"/>
      <c r="D970" s="19"/>
      <c r="E970" s="19"/>
      <c r="F970" s="20" t="s">
        <v>197</v>
      </c>
      <c r="G970" s="21">
        <f t="shared" si="3417"/>
        <v>5827.8000000000002</v>
      </c>
      <c r="H970" s="21">
        <f t="shared" si="3418"/>
        <v>5827.8000000000002</v>
      </c>
      <c r="I970" s="21">
        <f t="shared" si="3419"/>
        <v>5827.8000000000002</v>
      </c>
      <c r="J970" s="21">
        <f t="shared" si="3420"/>
        <v>0</v>
      </c>
      <c r="K970" s="21">
        <f t="shared" si="3421"/>
        <v>0</v>
      </c>
      <c r="L970" s="21">
        <f t="shared" si="3422"/>
        <v>0</v>
      </c>
      <c r="M970" s="21">
        <f t="shared" si="3414"/>
        <v>5827.8000000000002</v>
      </c>
      <c r="N970" s="21">
        <f t="shared" si="3415"/>
        <v>5827.8000000000002</v>
      </c>
      <c r="O970" s="21">
        <f t="shared" si="3416"/>
        <v>5827.8000000000002</v>
      </c>
      <c r="P970" s="21">
        <f t="shared" si="3423"/>
        <v>0</v>
      </c>
      <c r="Q970" s="21">
        <f t="shared" si="3424"/>
        <v>0</v>
      </c>
      <c r="R970" s="21">
        <f t="shared" si="3425"/>
        <v>0</v>
      </c>
      <c r="S970" s="21">
        <f t="shared" si="3426"/>
        <v>0</v>
      </c>
      <c r="T970" s="21">
        <f t="shared" si="3427"/>
        <v>0</v>
      </c>
      <c r="U970" s="21">
        <f t="shared" si="3428"/>
        <v>0</v>
      </c>
      <c r="V970" s="21">
        <f t="shared" si="3429"/>
        <v>0</v>
      </c>
      <c r="W970" s="21">
        <f t="shared" si="3430"/>
        <v>0</v>
      </c>
      <c r="X970" s="21">
        <f t="shared" si="3431"/>
        <v>0</v>
      </c>
      <c r="Y970" s="21">
        <f t="shared" si="3432"/>
        <v>0</v>
      </c>
      <c r="Z970" s="21">
        <f t="shared" si="3433"/>
        <v>0</v>
      </c>
      <c r="AA970" s="21">
        <f t="shared" si="3434"/>
        <v>0</v>
      </c>
      <c r="AB970" s="21">
        <f t="shared" si="3435"/>
        <v>0</v>
      </c>
      <c r="AC970" s="21">
        <f t="shared" si="3322"/>
        <v>5827.8000000000002</v>
      </c>
      <c r="AD970" s="21">
        <f t="shared" si="3323"/>
        <v>5827.8000000000002</v>
      </c>
      <c r="AE970" s="21">
        <f t="shared" si="3324"/>
        <v>5827.8000000000002</v>
      </c>
      <c r="AF970" s="21">
        <f t="shared" si="3436"/>
        <v>0</v>
      </c>
      <c r="AG970" s="21">
        <f t="shared" si="3325"/>
        <v>5827.8000000000002</v>
      </c>
      <c r="AH970" s="21">
        <f t="shared" si="3326"/>
        <v>5827.8000000000002</v>
      </c>
      <c r="AI970" s="21">
        <f t="shared" si="3327"/>
        <v>5827.8000000000002</v>
      </c>
      <c r="AJ970" s="21">
        <f t="shared" si="3437"/>
        <v>0</v>
      </c>
      <c r="AK970" s="21">
        <f t="shared" si="3438"/>
        <v>0</v>
      </c>
      <c r="AL970" s="21">
        <f t="shared" si="3439"/>
        <v>0</v>
      </c>
      <c r="AM970" s="21">
        <f t="shared" si="3440"/>
        <v>0</v>
      </c>
      <c r="AN970" s="21">
        <f t="shared" si="3441"/>
        <v>0</v>
      </c>
      <c r="AO970" s="21">
        <f t="shared" si="3442"/>
        <v>0</v>
      </c>
      <c r="AP970" s="21">
        <f t="shared" si="3443"/>
        <v>0</v>
      </c>
      <c r="AQ970" s="21">
        <f t="shared" si="3444"/>
        <v>0</v>
      </c>
      <c r="AR970" s="21">
        <f t="shared" si="3445"/>
        <v>0</v>
      </c>
      <c r="AS970" s="21">
        <f t="shared" si="3273"/>
        <v>5827.8000000000002</v>
      </c>
      <c r="AT970" s="21">
        <f t="shared" si="3274"/>
        <v>5827.8000000000002</v>
      </c>
      <c r="AU970" s="21">
        <f t="shared" si="3275"/>
        <v>5827.8000000000002</v>
      </c>
      <c r="AV970" s="21">
        <f t="shared" si="3446"/>
        <v>0</v>
      </c>
      <c r="AW970" s="21">
        <f t="shared" si="3447"/>
        <v>0</v>
      </c>
      <c r="AX970" s="21">
        <f t="shared" si="3448"/>
        <v>0</v>
      </c>
      <c r="AY970" s="21">
        <f t="shared" si="3276"/>
        <v>5827.8000000000002</v>
      </c>
      <c r="AZ970" s="21">
        <f t="shared" si="3277"/>
        <v>5827.8000000000002</v>
      </c>
      <c r="BA970" s="21">
        <f t="shared" si="3278"/>
        <v>5827.8000000000002</v>
      </c>
      <c r="BB970" s="21">
        <f t="shared" si="3449"/>
        <v>0</v>
      </c>
      <c r="BC970" s="21">
        <f t="shared" si="3450"/>
        <v>0</v>
      </c>
      <c r="BD970" s="21">
        <f t="shared" si="3451"/>
        <v>0</v>
      </c>
      <c r="BE970" s="21">
        <f t="shared" si="3452"/>
        <v>0</v>
      </c>
      <c r="BF970" s="21">
        <f t="shared" si="3453"/>
        <v>0</v>
      </c>
      <c r="BG970" s="21">
        <f t="shared" si="3454"/>
        <v>0</v>
      </c>
      <c r="BH970" s="21">
        <f t="shared" si="3455"/>
        <v>0</v>
      </c>
      <c r="BI970" s="21">
        <f t="shared" si="3456"/>
        <v>0</v>
      </c>
      <c r="BJ970" s="21">
        <f t="shared" si="3457"/>
        <v>0</v>
      </c>
      <c r="BK970" s="21">
        <f t="shared" si="3458"/>
        <v>0</v>
      </c>
      <c r="BL970" s="21">
        <f t="shared" si="3270"/>
        <v>5827.8000000000002</v>
      </c>
      <c r="BM970" s="21">
        <f t="shared" si="3271"/>
        <v>5827.8000000000002</v>
      </c>
      <c r="BN970" s="21">
        <f t="shared" si="3272"/>
        <v>5827.8000000000002</v>
      </c>
      <c r="BO970" s="21">
        <f t="shared" si="3459"/>
        <v>0</v>
      </c>
      <c r="BP970" s="22"/>
      <c r="BQ970" s="18"/>
      <c r="BR970" s="18"/>
      <c r="BS970" s="18"/>
      <c r="BT970" s="18"/>
      <c r="BU970" s="18"/>
      <c r="BV970" s="18"/>
      <c r="BW970" s="18"/>
      <c r="BX970" s="18"/>
      <c r="BY970" s="18"/>
    </row>
    <row r="971" s="23" customFormat="1">
      <c r="A971" s="24" t="s">
        <v>500</v>
      </c>
      <c r="B971" s="24" t="s">
        <v>73</v>
      </c>
      <c r="C971" s="24" t="s">
        <v>73</v>
      </c>
      <c r="D971" s="24"/>
      <c r="E971" s="24"/>
      <c r="F971" s="25" t="s">
        <v>217</v>
      </c>
      <c r="G971" s="26">
        <f>G972+G977</f>
        <v>5827.8000000000002</v>
      </c>
      <c r="H971" s="26">
        <f>H972+H977</f>
        <v>5827.8000000000002</v>
      </c>
      <c r="I971" s="26">
        <f>I972+I977</f>
        <v>5827.8000000000002</v>
      </c>
      <c r="J971" s="26">
        <f>J972+J977</f>
        <v>0</v>
      </c>
      <c r="K971" s="26">
        <f>K972+K977</f>
        <v>0</v>
      </c>
      <c r="L971" s="26">
        <f>L972+L977</f>
        <v>0</v>
      </c>
      <c r="M971" s="26">
        <f t="shared" si="3414"/>
        <v>5827.8000000000002</v>
      </c>
      <c r="N971" s="26">
        <f t="shared" si="3415"/>
        <v>5827.8000000000002</v>
      </c>
      <c r="O971" s="26">
        <f t="shared" si="3416"/>
        <v>5827.8000000000002</v>
      </c>
      <c r="P971" s="26">
        <f>P972+P977</f>
        <v>0</v>
      </c>
      <c r="Q971" s="26">
        <f>Q972+Q977</f>
        <v>0</v>
      </c>
      <c r="R971" s="26">
        <f>R972+R977</f>
        <v>0</v>
      </c>
      <c r="S971" s="26">
        <f>S972+S977</f>
        <v>0</v>
      </c>
      <c r="T971" s="26">
        <f>T972+T977</f>
        <v>0</v>
      </c>
      <c r="U971" s="26">
        <f>U972+U977</f>
        <v>0</v>
      </c>
      <c r="V971" s="26">
        <f>V972+V977</f>
        <v>0</v>
      </c>
      <c r="W971" s="26">
        <f>W972+W977</f>
        <v>0</v>
      </c>
      <c r="X971" s="26">
        <f>X972+X977</f>
        <v>0</v>
      </c>
      <c r="Y971" s="26">
        <f>Y972+Y977</f>
        <v>0</v>
      </c>
      <c r="Z971" s="26">
        <f>Z972+Z977</f>
        <v>0</v>
      </c>
      <c r="AA971" s="26">
        <f>AA972+AA977</f>
        <v>0</v>
      </c>
      <c r="AB971" s="26">
        <f>AB972+AB977</f>
        <v>0</v>
      </c>
      <c r="AC971" s="26">
        <f t="shared" si="3322"/>
        <v>5827.8000000000002</v>
      </c>
      <c r="AD971" s="26">
        <f t="shared" si="3323"/>
        <v>5827.8000000000002</v>
      </c>
      <c r="AE971" s="26">
        <f t="shared" si="3324"/>
        <v>5827.8000000000002</v>
      </c>
      <c r="AF971" s="26">
        <f>AF972+AF977</f>
        <v>0</v>
      </c>
      <c r="AG971" s="26">
        <f t="shared" si="3325"/>
        <v>5827.8000000000002</v>
      </c>
      <c r="AH971" s="26">
        <f t="shared" si="3326"/>
        <v>5827.8000000000002</v>
      </c>
      <c r="AI971" s="26">
        <f t="shared" si="3327"/>
        <v>5827.8000000000002</v>
      </c>
      <c r="AJ971" s="26">
        <f>AJ972+AJ977</f>
        <v>0</v>
      </c>
      <c r="AK971" s="26">
        <f>AK972+AK977</f>
        <v>0</v>
      </c>
      <c r="AL971" s="26">
        <f>AL972+AL977</f>
        <v>0</v>
      </c>
      <c r="AM971" s="26">
        <f>AM972+AM977</f>
        <v>0</v>
      </c>
      <c r="AN971" s="26">
        <f>AN972+AN977</f>
        <v>0</v>
      </c>
      <c r="AO971" s="26">
        <f>AO972+AO977</f>
        <v>0</v>
      </c>
      <c r="AP971" s="26">
        <f>AP972+AP977</f>
        <v>0</v>
      </c>
      <c r="AQ971" s="26">
        <f>AQ972+AQ977</f>
        <v>0</v>
      </c>
      <c r="AR971" s="26">
        <f>AR972+AR977</f>
        <v>0</v>
      </c>
      <c r="AS971" s="26">
        <f t="shared" si="3273"/>
        <v>5827.8000000000002</v>
      </c>
      <c r="AT971" s="26">
        <f t="shared" si="3274"/>
        <v>5827.8000000000002</v>
      </c>
      <c r="AU971" s="26">
        <f t="shared" si="3275"/>
        <v>5827.8000000000002</v>
      </c>
      <c r="AV971" s="26">
        <f>AV972+AV977</f>
        <v>0</v>
      </c>
      <c r="AW971" s="26">
        <f>AW972+AW977</f>
        <v>0</v>
      </c>
      <c r="AX971" s="26">
        <f>AX972+AX977</f>
        <v>0</v>
      </c>
      <c r="AY971" s="26">
        <f t="shared" si="3276"/>
        <v>5827.8000000000002</v>
      </c>
      <c r="AZ971" s="26">
        <f t="shared" si="3277"/>
        <v>5827.8000000000002</v>
      </c>
      <c r="BA971" s="26">
        <f t="shared" si="3278"/>
        <v>5827.8000000000002</v>
      </c>
      <c r="BB971" s="26">
        <f>BB972+BB977</f>
        <v>0</v>
      </c>
      <c r="BC971" s="26">
        <f>BC972+BC977</f>
        <v>0</v>
      </c>
      <c r="BD971" s="26">
        <f>BD972+BD977</f>
        <v>0</v>
      </c>
      <c r="BE971" s="26">
        <f>BE972+BE977</f>
        <v>0</v>
      </c>
      <c r="BF971" s="26">
        <f>BF972+BF977</f>
        <v>0</v>
      </c>
      <c r="BG971" s="26">
        <f>BG972+BG977</f>
        <v>0</v>
      </c>
      <c r="BH971" s="26">
        <f>BH972+BH977</f>
        <v>0</v>
      </c>
      <c r="BI971" s="26">
        <f>BI972+BI977</f>
        <v>0</v>
      </c>
      <c r="BJ971" s="26">
        <f>BJ972+BJ977</f>
        <v>0</v>
      </c>
      <c r="BK971" s="26">
        <f>BK972+BK977</f>
        <v>0</v>
      </c>
      <c r="BL971" s="26">
        <f t="shared" si="3270"/>
        <v>5827.8000000000002</v>
      </c>
      <c r="BM971" s="26">
        <f t="shared" si="3271"/>
        <v>5827.8000000000002</v>
      </c>
      <c r="BN971" s="26">
        <f t="shared" si="3272"/>
        <v>5827.8000000000002</v>
      </c>
      <c r="BO971" s="26">
        <f>BO972+BO977</f>
        <v>0</v>
      </c>
      <c r="BP971" s="27"/>
      <c r="BQ971" s="23"/>
      <c r="BR971" s="23"/>
      <c r="BS971" s="23"/>
      <c r="BT971" s="23"/>
      <c r="BU971" s="23"/>
      <c r="BV971" s="23"/>
      <c r="BW971" s="23"/>
      <c r="BX971" s="23"/>
      <c r="BY971" s="23"/>
    </row>
    <row r="972" ht="31.5">
      <c r="A972" s="28" t="s">
        <v>500</v>
      </c>
      <c r="B972" s="28" t="s">
        <v>73</v>
      </c>
      <c r="C972" s="28" t="s">
        <v>73</v>
      </c>
      <c r="D972" s="28" t="s">
        <v>199</v>
      </c>
      <c r="E972" s="35"/>
      <c r="F972" s="29" t="s">
        <v>200</v>
      </c>
      <c r="G972" s="30">
        <f t="shared" ref="G972:G994" si="3460">G973</f>
        <v>5277.8000000000002</v>
      </c>
      <c r="H972" s="30">
        <f t="shared" ref="H972:H994" si="3461">H973</f>
        <v>5277.8000000000002</v>
      </c>
      <c r="I972" s="30">
        <f t="shared" ref="I972:I994" si="3462">I973</f>
        <v>5277.8000000000002</v>
      </c>
      <c r="J972" s="30">
        <f t="shared" ref="J972:J994" si="3463">J973</f>
        <v>0</v>
      </c>
      <c r="K972" s="30">
        <f t="shared" ref="K972:K994" si="3464">K973</f>
        <v>0</v>
      </c>
      <c r="L972" s="30">
        <f t="shared" ref="L972:L994" si="3465">L973</f>
        <v>0</v>
      </c>
      <c r="M972" s="30">
        <f t="shared" si="3414"/>
        <v>5277.8000000000002</v>
      </c>
      <c r="N972" s="30">
        <f t="shared" si="3415"/>
        <v>5277.8000000000002</v>
      </c>
      <c r="O972" s="30">
        <f t="shared" si="3416"/>
        <v>5277.8000000000002</v>
      </c>
      <c r="P972" s="30">
        <f t="shared" ref="P972:P994" si="3466">P973</f>
        <v>0</v>
      </c>
      <c r="Q972" s="30">
        <f t="shared" ref="Q972:Q994" si="3467">Q973</f>
        <v>0</v>
      </c>
      <c r="R972" s="30">
        <f t="shared" ref="R972:R994" si="3468">R973</f>
        <v>0</v>
      </c>
      <c r="S972" s="30">
        <f t="shared" ref="S972:S994" si="3469">S973</f>
        <v>0</v>
      </c>
      <c r="T972" s="30">
        <f t="shared" ref="T972:T994" si="3470">T973</f>
        <v>0</v>
      </c>
      <c r="U972" s="30">
        <f t="shared" ref="U972:U994" si="3471">U973</f>
        <v>0</v>
      </c>
      <c r="V972" s="30">
        <f t="shared" ref="V972:V994" si="3472">V973</f>
        <v>0</v>
      </c>
      <c r="W972" s="30">
        <f t="shared" ref="W972:W994" si="3473">W973</f>
        <v>0</v>
      </c>
      <c r="X972" s="30">
        <f t="shared" ref="X972:X994" si="3474">X973</f>
        <v>0</v>
      </c>
      <c r="Y972" s="30">
        <f t="shared" ref="Y972:Y994" si="3475">Y973</f>
        <v>0</v>
      </c>
      <c r="Z972" s="30">
        <f t="shared" ref="Z972:Z994" si="3476">Z973</f>
        <v>0</v>
      </c>
      <c r="AA972" s="30">
        <f t="shared" ref="AA972:AA994" si="3477">AA973</f>
        <v>0</v>
      </c>
      <c r="AB972" s="30">
        <f t="shared" ref="AB972:AB994" si="3478">AB973</f>
        <v>0</v>
      </c>
      <c r="AC972" s="30">
        <f t="shared" si="3322"/>
        <v>5277.8000000000002</v>
      </c>
      <c r="AD972" s="30">
        <f t="shared" si="3323"/>
        <v>5277.8000000000002</v>
      </c>
      <c r="AE972" s="30">
        <f t="shared" si="3324"/>
        <v>5277.8000000000002</v>
      </c>
      <c r="AF972" s="30">
        <f t="shared" ref="AF972:AF994" si="3479">AF973</f>
        <v>0</v>
      </c>
      <c r="AG972" s="30">
        <f t="shared" si="3325"/>
        <v>5277.8000000000002</v>
      </c>
      <c r="AH972" s="30">
        <f t="shared" si="3326"/>
        <v>5277.8000000000002</v>
      </c>
      <c r="AI972" s="30">
        <f t="shared" si="3327"/>
        <v>5277.8000000000002</v>
      </c>
      <c r="AJ972" s="30">
        <f t="shared" ref="AJ972:AJ994" si="3480">AJ973</f>
        <v>0</v>
      </c>
      <c r="AK972" s="30">
        <f t="shared" ref="AK972:AK994" si="3481">AK973</f>
        <v>0</v>
      </c>
      <c r="AL972" s="30">
        <f t="shared" ref="AL972:AL994" si="3482">AL973</f>
        <v>0</v>
      </c>
      <c r="AM972" s="30">
        <f t="shared" ref="AM972:AM994" si="3483">AM973</f>
        <v>0</v>
      </c>
      <c r="AN972" s="30">
        <f t="shared" ref="AN972:AN994" si="3484">AN973</f>
        <v>0</v>
      </c>
      <c r="AO972" s="30">
        <f t="shared" ref="AO972:AO994" si="3485">AO973</f>
        <v>0</v>
      </c>
      <c r="AP972" s="30">
        <f t="shared" ref="AP972:AP994" si="3486">AP973</f>
        <v>0</v>
      </c>
      <c r="AQ972" s="30">
        <f t="shared" ref="AQ972:AQ994" si="3487">AQ973</f>
        <v>0</v>
      </c>
      <c r="AR972" s="30">
        <f t="shared" ref="AR972:AR994" si="3488">AR973</f>
        <v>0</v>
      </c>
      <c r="AS972" s="30">
        <f t="shared" si="3273"/>
        <v>5277.8000000000002</v>
      </c>
      <c r="AT972" s="30">
        <f t="shared" si="3274"/>
        <v>5277.8000000000002</v>
      </c>
      <c r="AU972" s="30">
        <f t="shared" si="3275"/>
        <v>5277.8000000000002</v>
      </c>
      <c r="AV972" s="30">
        <f t="shared" ref="AV972:AV994" si="3489">AV973</f>
        <v>0</v>
      </c>
      <c r="AW972" s="30">
        <f t="shared" ref="AW972:AW994" si="3490">AW973</f>
        <v>0</v>
      </c>
      <c r="AX972" s="30">
        <f t="shared" ref="AX972:AX994" si="3491">AX973</f>
        <v>0</v>
      </c>
      <c r="AY972" s="30">
        <f t="shared" si="3276"/>
        <v>5277.8000000000002</v>
      </c>
      <c r="AZ972" s="30">
        <f t="shared" si="3277"/>
        <v>5277.8000000000002</v>
      </c>
      <c r="BA972" s="30">
        <f t="shared" si="3278"/>
        <v>5277.8000000000002</v>
      </c>
      <c r="BB972" s="30">
        <f t="shared" ref="BB972:BB994" si="3492">BB973</f>
        <v>0</v>
      </c>
      <c r="BC972" s="30">
        <f t="shared" ref="BC972:BC994" si="3493">BC973</f>
        <v>0</v>
      </c>
      <c r="BD972" s="30">
        <f t="shared" ref="BD972:BD994" si="3494">BD973</f>
        <v>0</v>
      </c>
      <c r="BE972" s="30">
        <f t="shared" ref="BE972:BE994" si="3495">BE973</f>
        <v>0</v>
      </c>
      <c r="BF972" s="30">
        <f t="shared" ref="BF972:BF994" si="3496">BF973</f>
        <v>0</v>
      </c>
      <c r="BG972" s="30">
        <f t="shared" ref="BG972:BG994" si="3497">BG973</f>
        <v>0</v>
      </c>
      <c r="BH972" s="30">
        <f t="shared" ref="BH972:BH994" si="3498">BH973</f>
        <v>0</v>
      </c>
      <c r="BI972" s="30">
        <f t="shared" ref="BI972:BI994" si="3499">BI973</f>
        <v>0</v>
      </c>
      <c r="BJ972" s="30">
        <f t="shared" ref="BJ972:BJ994" si="3500">BJ973</f>
        <v>0</v>
      </c>
      <c r="BK972" s="30">
        <f t="shared" ref="BK972:BK994" si="3501">BK973</f>
        <v>0</v>
      </c>
      <c r="BL972" s="30">
        <f t="shared" si="3270"/>
        <v>5277.8000000000002</v>
      </c>
      <c r="BM972" s="30">
        <f t="shared" si="3271"/>
        <v>5277.8000000000002</v>
      </c>
      <c r="BN972" s="30">
        <f t="shared" si="3272"/>
        <v>5277.8000000000002</v>
      </c>
      <c r="BO972" s="30">
        <f t="shared" ref="BO972:BO994" si="3502">BO973</f>
        <v>0</v>
      </c>
      <c r="BP972" s="31"/>
      <c r="BQ972" s="1"/>
      <c r="BR972" s="1"/>
      <c r="BS972" s="1"/>
      <c r="BT972" s="1"/>
      <c r="BU972" s="1"/>
      <c r="BV972" s="1"/>
      <c r="BW972" s="1"/>
      <c r="BX972" s="1"/>
      <c r="BY972" s="1"/>
    </row>
    <row r="973">
      <c r="A973" s="28" t="s">
        <v>500</v>
      </c>
      <c r="B973" s="28" t="s">
        <v>73</v>
      </c>
      <c r="C973" s="28" t="s">
        <v>73</v>
      </c>
      <c r="D973" s="28" t="s">
        <v>201</v>
      </c>
      <c r="E973" s="35"/>
      <c r="F973" s="29" t="s">
        <v>33</v>
      </c>
      <c r="G973" s="30">
        <f t="shared" si="3460"/>
        <v>5277.8000000000002</v>
      </c>
      <c r="H973" s="30">
        <f t="shared" si="3461"/>
        <v>5277.8000000000002</v>
      </c>
      <c r="I973" s="30">
        <f t="shared" si="3462"/>
        <v>5277.8000000000002</v>
      </c>
      <c r="J973" s="30">
        <f t="shared" si="3463"/>
        <v>0</v>
      </c>
      <c r="K973" s="30">
        <f t="shared" si="3464"/>
        <v>0</v>
      </c>
      <c r="L973" s="30">
        <f t="shared" si="3465"/>
        <v>0</v>
      </c>
      <c r="M973" s="30">
        <f t="shared" si="3414"/>
        <v>5277.8000000000002</v>
      </c>
      <c r="N973" s="30">
        <f t="shared" si="3415"/>
        <v>5277.8000000000002</v>
      </c>
      <c r="O973" s="30">
        <f t="shared" si="3416"/>
        <v>5277.8000000000002</v>
      </c>
      <c r="P973" s="30">
        <f t="shared" si="3466"/>
        <v>0</v>
      </c>
      <c r="Q973" s="30">
        <f t="shared" si="3467"/>
        <v>0</v>
      </c>
      <c r="R973" s="30">
        <f t="shared" si="3468"/>
        <v>0</v>
      </c>
      <c r="S973" s="30">
        <f t="shared" si="3469"/>
        <v>0</v>
      </c>
      <c r="T973" s="30">
        <f t="shared" si="3470"/>
        <v>0</v>
      </c>
      <c r="U973" s="30">
        <f t="shared" si="3471"/>
        <v>0</v>
      </c>
      <c r="V973" s="30">
        <f t="shared" si="3472"/>
        <v>0</v>
      </c>
      <c r="W973" s="30">
        <f t="shared" si="3473"/>
        <v>0</v>
      </c>
      <c r="X973" s="30">
        <f t="shared" si="3474"/>
        <v>0</v>
      </c>
      <c r="Y973" s="30">
        <f t="shared" si="3475"/>
        <v>0</v>
      </c>
      <c r="Z973" s="30">
        <f t="shared" si="3476"/>
        <v>0</v>
      </c>
      <c r="AA973" s="30">
        <f t="shared" si="3477"/>
        <v>0</v>
      </c>
      <c r="AB973" s="30">
        <f t="shared" si="3478"/>
        <v>0</v>
      </c>
      <c r="AC973" s="30">
        <f t="shared" si="3322"/>
        <v>5277.8000000000002</v>
      </c>
      <c r="AD973" s="30">
        <f t="shared" si="3323"/>
        <v>5277.8000000000002</v>
      </c>
      <c r="AE973" s="30">
        <f t="shared" si="3324"/>
        <v>5277.8000000000002</v>
      </c>
      <c r="AF973" s="30">
        <f t="shared" si="3479"/>
        <v>0</v>
      </c>
      <c r="AG973" s="30">
        <f t="shared" si="3325"/>
        <v>5277.8000000000002</v>
      </c>
      <c r="AH973" s="30">
        <f t="shared" si="3326"/>
        <v>5277.8000000000002</v>
      </c>
      <c r="AI973" s="30">
        <f t="shared" si="3327"/>
        <v>5277.8000000000002</v>
      </c>
      <c r="AJ973" s="30">
        <f t="shared" si="3480"/>
        <v>0</v>
      </c>
      <c r="AK973" s="30">
        <f t="shared" si="3481"/>
        <v>0</v>
      </c>
      <c r="AL973" s="30">
        <f t="shared" si="3482"/>
        <v>0</v>
      </c>
      <c r="AM973" s="30">
        <f t="shared" si="3483"/>
        <v>0</v>
      </c>
      <c r="AN973" s="30">
        <f t="shared" si="3484"/>
        <v>0</v>
      </c>
      <c r="AO973" s="30">
        <f t="shared" si="3485"/>
        <v>0</v>
      </c>
      <c r="AP973" s="30">
        <f t="shared" si="3486"/>
        <v>0</v>
      </c>
      <c r="AQ973" s="30">
        <f t="shared" si="3487"/>
        <v>0</v>
      </c>
      <c r="AR973" s="30">
        <f t="shared" si="3488"/>
        <v>0</v>
      </c>
      <c r="AS973" s="30">
        <f t="shared" si="3273"/>
        <v>5277.8000000000002</v>
      </c>
      <c r="AT973" s="30">
        <f t="shared" si="3274"/>
        <v>5277.8000000000002</v>
      </c>
      <c r="AU973" s="30">
        <f t="shared" si="3275"/>
        <v>5277.8000000000002</v>
      </c>
      <c r="AV973" s="30">
        <f t="shared" si="3489"/>
        <v>0</v>
      </c>
      <c r="AW973" s="30">
        <f t="shared" si="3490"/>
        <v>0</v>
      </c>
      <c r="AX973" s="30">
        <f t="shared" si="3491"/>
        <v>0</v>
      </c>
      <c r="AY973" s="30">
        <f t="shared" si="3276"/>
        <v>5277.8000000000002</v>
      </c>
      <c r="AZ973" s="30">
        <f t="shared" si="3277"/>
        <v>5277.8000000000002</v>
      </c>
      <c r="BA973" s="30">
        <f t="shared" si="3278"/>
        <v>5277.8000000000002</v>
      </c>
      <c r="BB973" s="30">
        <f t="shared" si="3492"/>
        <v>0</v>
      </c>
      <c r="BC973" s="30">
        <f t="shared" si="3493"/>
        <v>0</v>
      </c>
      <c r="BD973" s="30">
        <f t="shared" si="3494"/>
        <v>0</v>
      </c>
      <c r="BE973" s="30">
        <f t="shared" si="3495"/>
        <v>0</v>
      </c>
      <c r="BF973" s="30">
        <f t="shared" si="3496"/>
        <v>0</v>
      </c>
      <c r="BG973" s="30">
        <f t="shared" si="3497"/>
        <v>0</v>
      </c>
      <c r="BH973" s="30">
        <f t="shared" si="3498"/>
        <v>0</v>
      </c>
      <c r="BI973" s="30">
        <f t="shared" si="3499"/>
        <v>0</v>
      </c>
      <c r="BJ973" s="30">
        <f t="shared" si="3500"/>
        <v>0</v>
      </c>
      <c r="BK973" s="30">
        <f t="shared" si="3501"/>
        <v>0</v>
      </c>
      <c r="BL973" s="30">
        <f t="shared" si="3270"/>
        <v>5277.8000000000002</v>
      </c>
      <c r="BM973" s="30">
        <f t="shared" si="3271"/>
        <v>5277.8000000000002</v>
      </c>
      <c r="BN973" s="30">
        <f t="shared" si="3272"/>
        <v>5277.8000000000002</v>
      </c>
      <c r="BO973" s="30">
        <f t="shared" si="3502"/>
        <v>0</v>
      </c>
      <c r="BP973" s="31"/>
      <c r="BQ973" s="1"/>
      <c r="BR973" s="1"/>
      <c r="BS973" s="1"/>
      <c r="BT973" s="1"/>
      <c r="BU973" s="1"/>
      <c r="BV973" s="1"/>
      <c r="BW973" s="1"/>
      <c r="BX973" s="1"/>
      <c r="BY973" s="1"/>
    </row>
    <row r="974" ht="47.25">
      <c r="A974" s="28" t="s">
        <v>500</v>
      </c>
      <c r="B974" s="28" t="s">
        <v>73</v>
      </c>
      <c r="C974" s="28" t="s">
        <v>73</v>
      </c>
      <c r="D974" s="28" t="s">
        <v>232</v>
      </c>
      <c r="E974" s="35"/>
      <c r="F974" s="29" t="s">
        <v>233</v>
      </c>
      <c r="G974" s="30">
        <f t="shared" si="3460"/>
        <v>5277.8000000000002</v>
      </c>
      <c r="H974" s="30">
        <f t="shared" si="3461"/>
        <v>5277.8000000000002</v>
      </c>
      <c r="I974" s="30">
        <f t="shared" si="3462"/>
        <v>5277.8000000000002</v>
      </c>
      <c r="J974" s="30">
        <f t="shared" si="3463"/>
        <v>0</v>
      </c>
      <c r="K974" s="30">
        <f t="shared" si="3464"/>
        <v>0</v>
      </c>
      <c r="L974" s="30">
        <f t="shared" si="3465"/>
        <v>0</v>
      </c>
      <c r="M974" s="30">
        <f t="shared" si="3414"/>
        <v>5277.8000000000002</v>
      </c>
      <c r="N974" s="30">
        <f t="shared" si="3415"/>
        <v>5277.8000000000002</v>
      </c>
      <c r="O974" s="30">
        <f t="shared" si="3416"/>
        <v>5277.8000000000002</v>
      </c>
      <c r="P974" s="30">
        <f t="shared" si="3466"/>
        <v>0</v>
      </c>
      <c r="Q974" s="30">
        <f t="shared" si="3467"/>
        <v>0</v>
      </c>
      <c r="R974" s="30">
        <f t="shared" si="3468"/>
        <v>0</v>
      </c>
      <c r="S974" s="30">
        <f t="shared" si="3469"/>
        <v>0</v>
      </c>
      <c r="T974" s="30">
        <f t="shared" si="3470"/>
        <v>0</v>
      </c>
      <c r="U974" s="30">
        <f t="shared" si="3471"/>
        <v>0</v>
      </c>
      <c r="V974" s="30">
        <f t="shared" si="3472"/>
        <v>0</v>
      </c>
      <c r="W974" s="30">
        <f t="shared" si="3473"/>
        <v>0</v>
      </c>
      <c r="X974" s="30">
        <f t="shared" si="3474"/>
        <v>0</v>
      </c>
      <c r="Y974" s="30">
        <f t="shared" si="3475"/>
        <v>0</v>
      </c>
      <c r="Z974" s="30">
        <f t="shared" si="3476"/>
        <v>0</v>
      </c>
      <c r="AA974" s="30">
        <f t="shared" si="3477"/>
        <v>0</v>
      </c>
      <c r="AB974" s="30">
        <f t="shared" si="3478"/>
        <v>0</v>
      </c>
      <c r="AC974" s="30">
        <f t="shared" si="3322"/>
        <v>5277.8000000000002</v>
      </c>
      <c r="AD974" s="30">
        <f t="shared" si="3323"/>
        <v>5277.8000000000002</v>
      </c>
      <c r="AE974" s="30">
        <f t="shared" si="3324"/>
        <v>5277.8000000000002</v>
      </c>
      <c r="AF974" s="30">
        <f t="shared" si="3479"/>
        <v>0</v>
      </c>
      <c r="AG974" s="30">
        <f t="shared" si="3325"/>
        <v>5277.8000000000002</v>
      </c>
      <c r="AH974" s="30">
        <f t="shared" si="3326"/>
        <v>5277.8000000000002</v>
      </c>
      <c r="AI974" s="30">
        <f t="shared" si="3327"/>
        <v>5277.8000000000002</v>
      </c>
      <c r="AJ974" s="30">
        <f t="shared" si="3480"/>
        <v>0</v>
      </c>
      <c r="AK974" s="30">
        <f t="shared" si="3481"/>
        <v>0</v>
      </c>
      <c r="AL974" s="30">
        <f t="shared" si="3482"/>
        <v>0</v>
      </c>
      <c r="AM974" s="30">
        <f t="shared" si="3483"/>
        <v>0</v>
      </c>
      <c r="AN974" s="30">
        <f t="shared" si="3484"/>
        <v>0</v>
      </c>
      <c r="AO974" s="30">
        <f t="shared" si="3485"/>
        <v>0</v>
      </c>
      <c r="AP974" s="30">
        <f t="shared" si="3486"/>
        <v>0</v>
      </c>
      <c r="AQ974" s="30">
        <f t="shared" si="3487"/>
        <v>0</v>
      </c>
      <c r="AR974" s="30">
        <f t="shared" si="3488"/>
        <v>0</v>
      </c>
      <c r="AS974" s="30">
        <f t="shared" si="3273"/>
        <v>5277.8000000000002</v>
      </c>
      <c r="AT974" s="30">
        <f t="shared" si="3274"/>
        <v>5277.8000000000002</v>
      </c>
      <c r="AU974" s="30">
        <f t="shared" si="3275"/>
        <v>5277.8000000000002</v>
      </c>
      <c r="AV974" s="30">
        <f t="shared" si="3489"/>
        <v>0</v>
      </c>
      <c r="AW974" s="30">
        <f t="shared" si="3490"/>
        <v>0</v>
      </c>
      <c r="AX974" s="30">
        <f t="shared" si="3491"/>
        <v>0</v>
      </c>
      <c r="AY974" s="30">
        <f t="shared" si="3276"/>
        <v>5277.8000000000002</v>
      </c>
      <c r="AZ974" s="30">
        <f t="shared" si="3277"/>
        <v>5277.8000000000002</v>
      </c>
      <c r="BA974" s="30">
        <f t="shared" si="3278"/>
        <v>5277.8000000000002</v>
      </c>
      <c r="BB974" s="30">
        <f t="shared" si="3492"/>
        <v>0</v>
      </c>
      <c r="BC974" s="30">
        <f t="shared" si="3493"/>
        <v>0</v>
      </c>
      <c r="BD974" s="30">
        <f t="shared" si="3494"/>
        <v>0</v>
      </c>
      <c r="BE974" s="30">
        <f t="shared" si="3495"/>
        <v>0</v>
      </c>
      <c r="BF974" s="30">
        <f t="shared" si="3496"/>
        <v>0</v>
      </c>
      <c r="BG974" s="30">
        <f t="shared" si="3497"/>
        <v>0</v>
      </c>
      <c r="BH974" s="30">
        <f t="shared" si="3498"/>
        <v>0</v>
      </c>
      <c r="BI974" s="30">
        <f t="shared" si="3499"/>
        <v>0</v>
      </c>
      <c r="BJ974" s="30">
        <f t="shared" si="3500"/>
        <v>0</v>
      </c>
      <c r="BK974" s="30">
        <f t="shared" si="3501"/>
        <v>0</v>
      </c>
      <c r="BL974" s="30">
        <f t="shared" si="3270"/>
        <v>5277.8000000000002</v>
      </c>
      <c r="BM974" s="30">
        <f t="shared" si="3271"/>
        <v>5277.8000000000002</v>
      </c>
      <c r="BN974" s="30">
        <f t="shared" si="3272"/>
        <v>5277.8000000000002</v>
      </c>
      <c r="BO974" s="30">
        <f t="shared" si="3502"/>
        <v>0</v>
      </c>
      <c r="BP974" s="31"/>
      <c r="BQ974" s="1"/>
      <c r="BR974" s="1"/>
      <c r="BS974" s="1"/>
      <c r="BT974" s="1"/>
      <c r="BU974" s="1"/>
      <c r="BV974" s="1"/>
      <c r="BW974" s="1"/>
      <c r="BX974" s="1"/>
      <c r="BY974" s="1"/>
    </row>
    <row r="975" ht="63">
      <c r="A975" s="28" t="s">
        <v>500</v>
      </c>
      <c r="B975" s="28" t="s">
        <v>73</v>
      </c>
      <c r="C975" s="28" t="s">
        <v>73</v>
      </c>
      <c r="D975" s="28" t="s">
        <v>485</v>
      </c>
      <c r="E975" s="35"/>
      <c r="F975" s="29" t="s">
        <v>486</v>
      </c>
      <c r="G975" s="30">
        <f t="shared" si="3460"/>
        <v>5277.8000000000002</v>
      </c>
      <c r="H975" s="30">
        <f t="shared" si="3461"/>
        <v>5277.8000000000002</v>
      </c>
      <c r="I975" s="30">
        <f t="shared" si="3462"/>
        <v>5277.8000000000002</v>
      </c>
      <c r="J975" s="30">
        <f t="shared" si="3463"/>
        <v>0</v>
      </c>
      <c r="K975" s="30">
        <f t="shared" si="3464"/>
        <v>0</v>
      </c>
      <c r="L975" s="30">
        <f t="shared" si="3465"/>
        <v>0</v>
      </c>
      <c r="M975" s="30">
        <f t="shared" si="3414"/>
        <v>5277.8000000000002</v>
      </c>
      <c r="N975" s="30">
        <f t="shared" si="3415"/>
        <v>5277.8000000000002</v>
      </c>
      <c r="O975" s="30">
        <f t="shared" si="3416"/>
        <v>5277.8000000000002</v>
      </c>
      <c r="P975" s="30">
        <f t="shared" si="3466"/>
        <v>0</v>
      </c>
      <c r="Q975" s="30">
        <f t="shared" si="3467"/>
        <v>0</v>
      </c>
      <c r="R975" s="30">
        <f t="shared" si="3468"/>
        <v>0</v>
      </c>
      <c r="S975" s="30">
        <f t="shared" si="3469"/>
        <v>0</v>
      </c>
      <c r="T975" s="30">
        <f t="shared" si="3470"/>
        <v>0</v>
      </c>
      <c r="U975" s="30">
        <f t="shared" si="3471"/>
        <v>0</v>
      </c>
      <c r="V975" s="30">
        <f t="shared" si="3472"/>
        <v>0</v>
      </c>
      <c r="W975" s="30">
        <f t="shared" si="3473"/>
        <v>0</v>
      </c>
      <c r="X975" s="30">
        <f t="shared" si="3474"/>
        <v>0</v>
      </c>
      <c r="Y975" s="30">
        <f t="shared" si="3475"/>
        <v>0</v>
      </c>
      <c r="Z975" s="30">
        <f t="shared" si="3476"/>
        <v>0</v>
      </c>
      <c r="AA975" s="30">
        <f t="shared" si="3477"/>
        <v>0</v>
      </c>
      <c r="AB975" s="30">
        <f t="shared" si="3478"/>
        <v>0</v>
      </c>
      <c r="AC975" s="30">
        <f t="shared" si="3322"/>
        <v>5277.8000000000002</v>
      </c>
      <c r="AD975" s="30">
        <f t="shared" si="3323"/>
        <v>5277.8000000000002</v>
      </c>
      <c r="AE975" s="30">
        <f t="shared" si="3324"/>
        <v>5277.8000000000002</v>
      </c>
      <c r="AF975" s="30">
        <f t="shared" si="3479"/>
        <v>0</v>
      </c>
      <c r="AG975" s="30">
        <f t="shared" si="3325"/>
        <v>5277.8000000000002</v>
      </c>
      <c r="AH975" s="30">
        <f t="shared" si="3326"/>
        <v>5277.8000000000002</v>
      </c>
      <c r="AI975" s="30">
        <f t="shared" si="3327"/>
        <v>5277.8000000000002</v>
      </c>
      <c r="AJ975" s="30">
        <f t="shared" si="3480"/>
        <v>0</v>
      </c>
      <c r="AK975" s="30">
        <f t="shared" si="3481"/>
        <v>0</v>
      </c>
      <c r="AL975" s="30">
        <f t="shared" si="3482"/>
        <v>0</v>
      </c>
      <c r="AM975" s="30">
        <f t="shared" si="3483"/>
        <v>0</v>
      </c>
      <c r="AN975" s="30">
        <f t="shared" si="3484"/>
        <v>0</v>
      </c>
      <c r="AO975" s="30">
        <f t="shared" si="3485"/>
        <v>0</v>
      </c>
      <c r="AP975" s="30">
        <f t="shared" si="3486"/>
        <v>0</v>
      </c>
      <c r="AQ975" s="30">
        <f t="shared" si="3487"/>
        <v>0</v>
      </c>
      <c r="AR975" s="30">
        <f t="shared" si="3488"/>
        <v>0</v>
      </c>
      <c r="AS975" s="30">
        <f t="shared" si="3273"/>
        <v>5277.8000000000002</v>
      </c>
      <c r="AT975" s="30">
        <f t="shared" si="3274"/>
        <v>5277.8000000000002</v>
      </c>
      <c r="AU975" s="30">
        <f t="shared" si="3275"/>
        <v>5277.8000000000002</v>
      </c>
      <c r="AV975" s="30">
        <f t="shared" si="3489"/>
        <v>0</v>
      </c>
      <c r="AW975" s="30">
        <f t="shared" si="3490"/>
        <v>0</v>
      </c>
      <c r="AX975" s="30">
        <f t="shared" si="3491"/>
        <v>0</v>
      </c>
      <c r="AY975" s="30">
        <f t="shared" si="3276"/>
        <v>5277.8000000000002</v>
      </c>
      <c r="AZ975" s="30">
        <f t="shared" si="3277"/>
        <v>5277.8000000000002</v>
      </c>
      <c r="BA975" s="30">
        <f t="shared" si="3278"/>
        <v>5277.8000000000002</v>
      </c>
      <c r="BB975" s="30">
        <f t="shared" si="3492"/>
        <v>0</v>
      </c>
      <c r="BC975" s="30">
        <f t="shared" si="3493"/>
        <v>0</v>
      </c>
      <c r="BD975" s="30">
        <f t="shared" si="3494"/>
        <v>0</v>
      </c>
      <c r="BE975" s="30">
        <f t="shared" si="3495"/>
        <v>0</v>
      </c>
      <c r="BF975" s="30">
        <f t="shared" si="3496"/>
        <v>0</v>
      </c>
      <c r="BG975" s="30">
        <f t="shared" si="3497"/>
        <v>0</v>
      </c>
      <c r="BH975" s="30">
        <f t="shared" si="3498"/>
        <v>0</v>
      </c>
      <c r="BI975" s="30">
        <f t="shared" si="3499"/>
        <v>0</v>
      </c>
      <c r="BJ975" s="30">
        <f t="shared" si="3500"/>
        <v>0</v>
      </c>
      <c r="BK975" s="30">
        <f t="shared" si="3501"/>
        <v>0</v>
      </c>
      <c r="BL975" s="30">
        <f t="shared" si="3270"/>
        <v>5277.8000000000002</v>
      </c>
      <c r="BM975" s="30">
        <f t="shared" si="3271"/>
        <v>5277.8000000000002</v>
      </c>
      <c r="BN975" s="30">
        <f t="shared" si="3272"/>
        <v>5277.8000000000002</v>
      </c>
      <c r="BO975" s="30">
        <f t="shared" si="3502"/>
        <v>0</v>
      </c>
      <c r="BP975" s="31"/>
      <c r="BQ975" s="1"/>
      <c r="BR975" s="1"/>
      <c r="BS975" s="1"/>
      <c r="BT975" s="1"/>
      <c r="BU975" s="1"/>
      <c r="BV975" s="1"/>
      <c r="BW975" s="1"/>
      <c r="BX975" s="1"/>
      <c r="BY975" s="1"/>
    </row>
    <row r="976" ht="31.5">
      <c r="A976" s="28" t="s">
        <v>500</v>
      </c>
      <c r="B976" s="28" t="s">
        <v>73</v>
      </c>
      <c r="C976" s="28" t="s">
        <v>73</v>
      </c>
      <c r="D976" s="28" t="s">
        <v>485</v>
      </c>
      <c r="E976" s="28" t="s">
        <v>127</v>
      </c>
      <c r="F976" s="29" t="s">
        <v>128</v>
      </c>
      <c r="G976" s="30">
        <v>5277.8000000000002</v>
      </c>
      <c r="H976" s="30">
        <v>5277.8000000000002</v>
      </c>
      <c r="I976" s="30">
        <v>5277.8000000000002</v>
      </c>
      <c r="J976" s="30"/>
      <c r="K976" s="30"/>
      <c r="L976" s="30"/>
      <c r="M976" s="30">
        <f t="shared" si="3414"/>
        <v>5277.8000000000002</v>
      </c>
      <c r="N976" s="30">
        <f t="shared" si="3415"/>
        <v>5277.8000000000002</v>
      </c>
      <c r="O976" s="30">
        <f t="shared" si="3416"/>
        <v>5277.8000000000002</v>
      </c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>
        <f t="shared" si="3322"/>
        <v>5277.8000000000002</v>
      </c>
      <c r="AD976" s="30">
        <f t="shared" si="3323"/>
        <v>5277.8000000000002</v>
      </c>
      <c r="AE976" s="30">
        <f t="shared" si="3324"/>
        <v>5277.8000000000002</v>
      </c>
      <c r="AF976" s="30"/>
      <c r="AG976" s="30">
        <f t="shared" si="3325"/>
        <v>5277.8000000000002</v>
      </c>
      <c r="AH976" s="30">
        <f t="shared" si="3326"/>
        <v>5277.8000000000002</v>
      </c>
      <c r="AI976" s="30">
        <f t="shared" si="3327"/>
        <v>5277.8000000000002</v>
      </c>
      <c r="AJ976" s="30"/>
      <c r="AK976" s="30"/>
      <c r="AL976" s="30"/>
      <c r="AM976" s="30"/>
      <c r="AN976" s="30"/>
      <c r="AO976" s="30"/>
      <c r="AP976" s="30"/>
      <c r="AQ976" s="30"/>
      <c r="AR976" s="30"/>
      <c r="AS976" s="30">
        <f t="shared" si="3273"/>
        <v>5277.8000000000002</v>
      </c>
      <c r="AT976" s="30">
        <f t="shared" si="3274"/>
        <v>5277.8000000000002</v>
      </c>
      <c r="AU976" s="30">
        <f t="shared" si="3275"/>
        <v>5277.8000000000002</v>
      </c>
      <c r="AV976" s="30"/>
      <c r="AW976" s="30"/>
      <c r="AX976" s="30"/>
      <c r="AY976" s="30">
        <f t="shared" si="3276"/>
        <v>5277.8000000000002</v>
      </c>
      <c r="AZ976" s="30">
        <f t="shared" si="3277"/>
        <v>5277.8000000000002</v>
      </c>
      <c r="BA976" s="30">
        <f t="shared" si="3278"/>
        <v>5277.8000000000002</v>
      </c>
      <c r="BB976" s="30"/>
      <c r="BC976" s="30"/>
      <c r="BD976" s="30"/>
      <c r="BE976" s="30"/>
      <c r="BF976" s="30"/>
      <c r="BG976" s="30"/>
      <c r="BH976" s="30"/>
      <c r="BI976" s="30"/>
      <c r="BJ976" s="30"/>
      <c r="BK976" s="30"/>
      <c r="BL976" s="30">
        <f t="shared" si="3270"/>
        <v>5277.8000000000002</v>
      </c>
      <c r="BM976" s="30">
        <f t="shared" si="3271"/>
        <v>5277.8000000000002</v>
      </c>
      <c r="BN976" s="30">
        <f t="shared" si="3272"/>
        <v>5277.8000000000002</v>
      </c>
      <c r="BO976" s="30"/>
      <c r="BP976" s="31"/>
      <c r="BQ976" s="1"/>
      <c r="BR976" s="1"/>
      <c r="BS976" s="1"/>
      <c r="BT976" s="1"/>
      <c r="BU976" s="1"/>
      <c r="BV976" s="1"/>
      <c r="BW976" s="1"/>
      <c r="BX976" s="1"/>
      <c r="BY976" s="1"/>
    </row>
    <row r="977" ht="47.25">
      <c r="A977" s="28" t="s">
        <v>500</v>
      </c>
      <c r="B977" s="28" t="s">
        <v>73</v>
      </c>
      <c r="C977" s="28" t="s">
        <v>73</v>
      </c>
      <c r="D977" s="28" t="s">
        <v>244</v>
      </c>
      <c r="E977" s="35"/>
      <c r="F977" s="29" t="s">
        <v>245</v>
      </c>
      <c r="G977" s="30">
        <f t="shared" si="3460"/>
        <v>550</v>
      </c>
      <c r="H977" s="30">
        <f t="shared" si="3461"/>
        <v>550</v>
      </c>
      <c r="I977" s="30">
        <f t="shared" si="3462"/>
        <v>550</v>
      </c>
      <c r="J977" s="30">
        <f t="shared" si="3463"/>
        <v>0</v>
      </c>
      <c r="K977" s="30">
        <f t="shared" si="3464"/>
        <v>0</v>
      </c>
      <c r="L977" s="30">
        <f t="shared" si="3465"/>
        <v>0</v>
      </c>
      <c r="M977" s="30">
        <f t="shared" si="3414"/>
        <v>550</v>
      </c>
      <c r="N977" s="30">
        <f t="shared" si="3415"/>
        <v>550</v>
      </c>
      <c r="O977" s="30">
        <f t="shared" si="3416"/>
        <v>550</v>
      </c>
      <c r="P977" s="30">
        <f t="shared" si="3466"/>
        <v>0</v>
      </c>
      <c r="Q977" s="30">
        <f t="shared" si="3467"/>
        <v>0</v>
      </c>
      <c r="R977" s="30">
        <f t="shared" si="3468"/>
        <v>0</v>
      </c>
      <c r="S977" s="30">
        <f t="shared" si="3469"/>
        <v>0</v>
      </c>
      <c r="T977" s="30">
        <f t="shared" si="3470"/>
        <v>0</v>
      </c>
      <c r="U977" s="30">
        <f t="shared" si="3471"/>
        <v>0</v>
      </c>
      <c r="V977" s="30">
        <f t="shared" si="3472"/>
        <v>0</v>
      </c>
      <c r="W977" s="30">
        <f t="shared" si="3473"/>
        <v>0</v>
      </c>
      <c r="X977" s="30">
        <f t="shared" si="3474"/>
        <v>0</v>
      </c>
      <c r="Y977" s="30">
        <f t="shared" si="3475"/>
        <v>0</v>
      </c>
      <c r="Z977" s="30">
        <f t="shared" si="3476"/>
        <v>0</v>
      </c>
      <c r="AA977" s="30">
        <f t="shared" si="3477"/>
        <v>0</v>
      </c>
      <c r="AB977" s="30">
        <f t="shared" si="3478"/>
        <v>0</v>
      </c>
      <c r="AC977" s="30">
        <f t="shared" si="3322"/>
        <v>550</v>
      </c>
      <c r="AD977" s="30">
        <f t="shared" si="3323"/>
        <v>550</v>
      </c>
      <c r="AE977" s="30">
        <f t="shared" si="3324"/>
        <v>550</v>
      </c>
      <c r="AF977" s="30">
        <f t="shared" si="3479"/>
        <v>0</v>
      </c>
      <c r="AG977" s="30">
        <f t="shared" si="3325"/>
        <v>550</v>
      </c>
      <c r="AH977" s="30">
        <f t="shared" si="3326"/>
        <v>550</v>
      </c>
      <c r="AI977" s="30">
        <f t="shared" si="3327"/>
        <v>550</v>
      </c>
      <c r="AJ977" s="30">
        <f t="shared" si="3480"/>
        <v>0</v>
      </c>
      <c r="AK977" s="30">
        <f t="shared" si="3481"/>
        <v>0</v>
      </c>
      <c r="AL977" s="30">
        <f t="shared" si="3482"/>
        <v>0</v>
      </c>
      <c r="AM977" s="30">
        <f t="shared" si="3483"/>
        <v>0</v>
      </c>
      <c r="AN977" s="30">
        <f t="shared" si="3484"/>
        <v>0</v>
      </c>
      <c r="AO977" s="30">
        <f t="shared" si="3485"/>
        <v>0</v>
      </c>
      <c r="AP977" s="30">
        <f t="shared" si="3486"/>
        <v>0</v>
      </c>
      <c r="AQ977" s="30">
        <f t="shared" si="3487"/>
        <v>0</v>
      </c>
      <c r="AR977" s="30">
        <f t="shared" si="3488"/>
        <v>0</v>
      </c>
      <c r="AS977" s="30">
        <f t="shared" si="3273"/>
        <v>550</v>
      </c>
      <c r="AT977" s="30">
        <f t="shared" si="3274"/>
        <v>550</v>
      </c>
      <c r="AU977" s="30">
        <f t="shared" si="3275"/>
        <v>550</v>
      </c>
      <c r="AV977" s="30">
        <f t="shared" si="3489"/>
        <v>0</v>
      </c>
      <c r="AW977" s="30">
        <f t="shared" si="3490"/>
        <v>0</v>
      </c>
      <c r="AX977" s="30">
        <f t="shared" si="3491"/>
        <v>0</v>
      </c>
      <c r="AY977" s="30">
        <f t="shared" si="3276"/>
        <v>550</v>
      </c>
      <c r="AZ977" s="30">
        <f t="shared" si="3277"/>
        <v>550</v>
      </c>
      <c r="BA977" s="30">
        <f t="shared" si="3278"/>
        <v>550</v>
      </c>
      <c r="BB977" s="30">
        <f t="shared" si="3492"/>
        <v>0</v>
      </c>
      <c r="BC977" s="30">
        <f t="shared" si="3493"/>
        <v>0</v>
      </c>
      <c r="BD977" s="30">
        <f t="shared" si="3494"/>
        <v>0</v>
      </c>
      <c r="BE977" s="30">
        <f t="shared" si="3495"/>
        <v>0</v>
      </c>
      <c r="BF977" s="30">
        <f t="shared" si="3496"/>
        <v>0</v>
      </c>
      <c r="BG977" s="30">
        <f t="shared" si="3497"/>
        <v>0</v>
      </c>
      <c r="BH977" s="30">
        <f t="shared" si="3498"/>
        <v>0</v>
      </c>
      <c r="BI977" s="30">
        <f t="shared" si="3499"/>
        <v>0</v>
      </c>
      <c r="BJ977" s="30">
        <f t="shared" si="3500"/>
        <v>0</v>
      </c>
      <c r="BK977" s="30">
        <f t="shared" si="3501"/>
        <v>0</v>
      </c>
      <c r="BL977" s="30">
        <f t="shared" si="3270"/>
        <v>550</v>
      </c>
      <c r="BM977" s="30">
        <f t="shared" si="3271"/>
        <v>550</v>
      </c>
      <c r="BN977" s="30">
        <f t="shared" si="3272"/>
        <v>550</v>
      </c>
      <c r="BO977" s="30">
        <f t="shared" si="3502"/>
        <v>0</v>
      </c>
      <c r="BP977" s="31"/>
      <c r="BQ977" s="1"/>
      <c r="BR977" s="1"/>
      <c r="BS977" s="1"/>
      <c r="BT977" s="1"/>
      <c r="BU977" s="1"/>
      <c r="BV977" s="1"/>
      <c r="BW977" s="1"/>
      <c r="BX977" s="1"/>
      <c r="BY977" s="1"/>
    </row>
    <row r="978">
      <c r="A978" s="28" t="s">
        <v>500</v>
      </c>
      <c r="B978" s="28" t="s">
        <v>73</v>
      </c>
      <c r="C978" s="28" t="s">
        <v>73</v>
      </c>
      <c r="D978" s="28" t="s">
        <v>246</v>
      </c>
      <c r="E978" s="35"/>
      <c r="F978" s="29" t="s">
        <v>33</v>
      </c>
      <c r="G978" s="30">
        <f t="shared" si="3460"/>
        <v>550</v>
      </c>
      <c r="H978" s="30">
        <f t="shared" si="3461"/>
        <v>550</v>
      </c>
      <c r="I978" s="30">
        <f t="shared" si="3462"/>
        <v>550</v>
      </c>
      <c r="J978" s="30">
        <f t="shared" si="3463"/>
        <v>0</v>
      </c>
      <c r="K978" s="30">
        <f t="shared" si="3464"/>
        <v>0</v>
      </c>
      <c r="L978" s="30">
        <f t="shared" si="3465"/>
        <v>0</v>
      </c>
      <c r="M978" s="30">
        <f t="shared" si="3414"/>
        <v>550</v>
      </c>
      <c r="N978" s="30">
        <f t="shared" si="3415"/>
        <v>550</v>
      </c>
      <c r="O978" s="30">
        <f t="shared" si="3416"/>
        <v>550</v>
      </c>
      <c r="P978" s="30">
        <f t="shared" si="3466"/>
        <v>0</v>
      </c>
      <c r="Q978" s="30">
        <f t="shared" si="3467"/>
        <v>0</v>
      </c>
      <c r="R978" s="30">
        <f t="shared" si="3468"/>
        <v>0</v>
      </c>
      <c r="S978" s="30">
        <f t="shared" si="3469"/>
        <v>0</v>
      </c>
      <c r="T978" s="30">
        <f t="shared" si="3470"/>
        <v>0</v>
      </c>
      <c r="U978" s="30">
        <f t="shared" si="3471"/>
        <v>0</v>
      </c>
      <c r="V978" s="30">
        <f t="shared" si="3472"/>
        <v>0</v>
      </c>
      <c r="W978" s="30">
        <f t="shared" si="3473"/>
        <v>0</v>
      </c>
      <c r="X978" s="30">
        <f t="shared" si="3474"/>
        <v>0</v>
      </c>
      <c r="Y978" s="30">
        <f t="shared" si="3475"/>
        <v>0</v>
      </c>
      <c r="Z978" s="30">
        <f t="shared" si="3476"/>
        <v>0</v>
      </c>
      <c r="AA978" s="30">
        <f t="shared" si="3477"/>
        <v>0</v>
      </c>
      <c r="AB978" s="30">
        <f t="shared" si="3478"/>
        <v>0</v>
      </c>
      <c r="AC978" s="30">
        <f t="shared" si="3322"/>
        <v>550</v>
      </c>
      <c r="AD978" s="30">
        <f t="shared" si="3323"/>
        <v>550</v>
      </c>
      <c r="AE978" s="30">
        <f t="shared" si="3324"/>
        <v>550</v>
      </c>
      <c r="AF978" s="30">
        <f t="shared" si="3479"/>
        <v>0</v>
      </c>
      <c r="AG978" s="30">
        <f t="shared" si="3325"/>
        <v>550</v>
      </c>
      <c r="AH978" s="30">
        <f t="shared" si="3326"/>
        <v>550</v>
      </c>
      <c r="AI978" s="30">
        <f t="shared" si="3327"/>
        <v>550</v>
      </c>
      <c r="AJ978" s="30">
        <f t="shared" si="3480"/>
        <v>0</v>
      </c>
      <c r="AK978" s="30">
        <f t="shared" si="3481"/>
        <v>0</v>
      </c>
      <c r="AL978" s="30">
        <f t="shared" si="3482"/>
        <v>0</v>
      </c>
      <c r="AM978" s="30">
        <f t="shared" si="3483"/>
        <v>0</v>
      </c>
      <c r="AN978" s="30">
        <f t="shared" si="3484"/>
        <v>0</v>
      </c>
      <c r="AO978" s="30">
        <f t="shared" si="3485"/>
        <v>0</v>
      </c>
      <c r="AP978" s="30">
        <f t="shared" si="3486"/>
        <v>0</v>
      </c>
      <c r="AQ978" s="30">
        <f t="shared" si="3487"/>
        <v>0</v>
      </c>
      <c r="AR978" s="30">
        <f t="shared" si="3488"/>
        <v>0</v>
      </c>
      <c r="AS978" s="30">
        <f t="shared" si="3273"/>
        <v>550</v>
      </c>
      <c r="AT978" s="30">
        <f t="shared" si="3274"/>
        <v>550</v>
      </c>
      <c r="AU978" s="30">
        <f t="shared" si="3275"/>
        <v>550</v>
      </c>
      <c r="AV978" s="30">
        <f t="shared" si="3489"/>
        <v>0</v>
      </c>
      <c r="AW978" s="30">
        <f t="shared" si="3490"/>
        <v>0</v>
      </c>
      <c r="AX978" s="30">
        <f t="shared" si="3491"/>
        <v>0</v>
      </c>
      <c r="AY978" s="30">
        <f t="shared" si="3276"/>
        <v>550</v>
      </c>
      <c r="AZ978" s="30">
        <f t="shared" si="3277"/>
        <v>550</v>
      </c>
      <c r="BA978" s="30">
        <f t="shared" si="3278"/>
        <v>550</v>
      </c>
      <c r="BB978" s="30">
        <f t="shared" si="3492"/>
        <v>0</v>
      </c>
      <c r="BC978" s="30">
        <f t="shared" si="3493"/>
        <v>0</v>
      </c>
      <c r="BD978" s="30">
        <f t="shared" si="3494"/>
        <v>0</v>
      </c>
      <c r="BE978" s="30">
        <f t="shared" si="3495"/>
        <v>0</v>
      </c>
      <c r="BF978" s="30">
        <f t="shared" si="3496"/>
        <v>0</v>
      </c>
      <c r="BG978" s="30">
        <f t="shared" si="3497"/>
        <v>0</v>
      </c>
      <c r="BH978" s="30">
        <f t="shared" si="3498"/>
        <v>0</v>
      </c>
      <c r="BI978" s="30">
        <f t="shared" si="3499"/>
        <v>0</v>
      </c>
      <c r="BJ978" s="30">
        <f t="shared" si="3500"/>
        <v>0</v>
      </c>
      <c r="BK978" s="30">
        <f t="shared" si="3501"/>
        <v>0</v>
      </c>
      <c r="BL978" s="30">
        <f t="shared" si="3270"/>
        <v>550</v>
      </c>
      <c r="BM978" s="30">
        <f t="shared" si="3271"/>
        <v>550</v>
      </c>
      <c r="BN978" s="30">
        <f t="shared" si="3272"/>
        <v>550</v>
      </c>
      <c r="BO978" s="30">
        <f t="shared" si="3502"/>
        <v>0</v>
      </c>
      <c r="BP978" s="31"/>
      <c r="BQ978" s="1"/>
      <c r="BR978" s="1"/>
      <c r="BS978" s="1"/>
      <c r="BT978" s="1"/>
      <c r="BU978" s="1"/>
      <c r="BV978" s="1"/>
      <c r="BW978" s="1"/>
      <c r="BX978" s="1"/>
      <c r="BY978" s="1"/>
    </row>
    <row r="979" ht="31.5">
      <c r="A979" s="28" t="s">
        <v>500</v>
      </c>
      <c r="B979" s="28" t="s">
        <v>73</v>
      </c>
      <c r="C979" s="28" t="s">
        <v>73</v>
      </c>
      <c r="D979" s="28" t="s">
        <v>255</v>
      </c>
      <c r="E979" s="35"/>
      <c r="F979" s="29" t="s">
        <v>256</v>
      </c>
      <c r="G979" s="30">
        <f t="shared" si="3460"/>
        <v>550</v>
      </c>
      <c r="H979" s="30">
        <f t="shared" si="3461"/>
        <v>550</v>
      </c>
      <c r="I979" s="30">
        <f t="shared" si="3462"/>
        <v>550</v>
      </c>
      <c r="J979" s="30">
        <f t="shared" si="3463"/>
        <v>0</v>
      </c>
      <c r="K979" s="30">
        <f t="shared" si="3464"/>
        <v>0</v>
      </c>
      <c r="L979" s="30">
        <f t="shared" si="3465"/>
        <v>0</v>
      </c>
      <c r="M979" s="30">
        <f t="shared" si="3414"/>
        <v>550</v>
      </c>
      <c r="N979" s="30">
        <f t="shared" si="3415"/>
        <v>550</v>
      </c>
      <c r="O979" s="30">
        <f t="shared" si="3416"/>
        <v>550</v>
      </c>
      <c r="P979" s="30">
        <f t="shared" si="3466"/>
        <v>0</v>
      </c>
      <c r="Q979" s="30">
        <f t="shared" si="3467"/>
        <v>0</v>
      </c>
      <c r="R979" s="30">
        <f t="shared" si="3468"/>
        <v>0</v>
      </c>
      <c r="S979" s="30">
        <f t="shared" si="3469"/>
        <v>0</v>
      </c>
      <c r="T979" s="30">
        <f t="shared" si="3470"/>
        <v>0</v>
      </c>
      <c r="U979" s="30">
        <f t="shared" si="3471"/>
        <v>0</v>
      </c>
      <c r="V979" s="30">
        <f t="shared" si="3472"/>
        <v>0</v>
      </c>
      <c r="W979" s="30">
        <f t="shared" si="3473"/>
        <v>0</v>
      </c>
      <c r="X979" s="30">
        <f t="shared" si="3474"/>
        <v>0</v>
      </c>
      <c r="Y979" s="30">
        <f t="shared" si="3475"/>
        <v>0</v>
      </c>
      <c r="Z979" s="30">
        <f t="shared" si="3476"/>
        <v>0</v>
      </c>
      <c r="AA979" s="30">
        <f t="shared" si="3477"/>
        <v>0</v>
      </c>
      <c r="AB979" s="30">
        <f t="shared" si="3478"/>
        <v>0</v>
      </c>
      <c r="AC979" s="30">
        <f t="shared" si="3322"/>
        <v>550</v>
      </c>
      <c r="AD979" s="30">
        <f t="shared" si="3323"/>
        <v>550</v>
      </c>
      <c r="AE979" s="30">
        <f t="shared" si="3324"/>
        <v>550</v>
      </c>
      <c r="AF979" s="30">
        <f t="shared" si="3479"/>
        <v>0</v>
      </c>
      <c r="AG979" s="30">
        <f t="shared" si="3325"/>
        <v>550</v>
      </c>
      <c r="AH979" s="30">
        <f t="shared" si="3326"/>
        <v>550</v>
      </c>
      <c r="AI979" s="30">
        <f t="shared" si="3327"/>
        <v>550</v>
      </c>
      <c r="AJ979" s="30">
        <f t="shared" si="3480"/>
        <v>0</v>
      </c>
      <c r="AK979" s="30">
        <f t="shared" si="3481"/>
        <v>0</v>
      </c>
      <c r="AL979" s="30">
        <f t="shared" si="3482"/>
        <v>0</v>
      </c>
      <c r="AM979" s="30">
        <f t="shared" si="3483"/>
        <v>0</v>
      </c>
      <c r="AN979" s="30">
        <f t="shared" si="3484"/>
        <v>0</v>
      </c>
      <c r="AO979" s="30">
        <f t="shared" si="3485"/>
        <v>0</v>
      </c>
      <c r="AP979" s="30">
        <f t="shared" si="3486"/>
        <v>0</v>
      </c>
      <c r="AQ979" s="30">
        <f t="shared" si="3487"/>
        <v>0</v>
      </c>
      <c r="AR979" s="30">
        <f t="shared" si="3488"/>
        <v>0</v>
      </c>
      <c r="AS979" s="30">
        <f t="shared" si="3273"/>
        <v>550</v>
      </c>
      <c r="AT979" s="30">
        <f t="shared" si="3274"/>
        <v>550</v>
      </c>
      <c r="AU979" s="30">
        <f t="shared" si="3275"/>
        <v>550</v>
      </c>
      <c r="AV979" s="30">
        <f t="shared" si="3489"/>
        <v>0</v>
      </c>
      <c r="AW979" s="30">
        <f t="shared" si="3490"/>
        <v>0</v>
      </c>
      <c r="AX979" s="30">
        <f t="shared" si="3491"/>
        <v>0</v>
      </c>
      <c r="AY979" s="30">
        <f t="shared" si="3276"/>
        <v>550</v>
      </c>
      <c r="AZ979" s="30">
        <f t="shared" si="3277"/>
        <v>550</v>
      </c>
      <c r="BA979" s="30">
        <f t="shared" si="3278"/>
        <v>550</v>
      </c>
      <c r="BB979" s="30">
        <f t="shared" si="3492"/>
        <v>0</v>
      </c>
      <c r="BC979" s="30">
        <f t="shared" si="3493"/>
        <v>0</v>
      </c>
      <c r="BD979" s="30">
        <f t="shared" si="3494"/>
        <v>0</v>
      </c>
      <c r="BE979" s="30">
        <f t="shared" si="3495"/>
        <v>0</v>
      </c>
      <c r="BF979" s="30">
        <f t="shared" si="3496"/>
        <v>0</v>
      </c>
      <c r="BG979" s="30">
        <f t="shared" si="3497"/>
        <v>0</v>
      </c>
      <c r="BH979" s="30">
        <f t="shared" si="3498"/>
        <v>0</v>
      </c>
      <c r="BI979" s="30">
        <f t="shared" si="3499"/>
        <v>0</v>
      </c>
      <c r="BJ979" s="30">
        <f t="shared" si="3500"/>
        <v>0</v>
      </c>
      <c r="BK979" s="30">
        <f t="shared" si="3501"/>
        <v>0</v>
      </c>
      <c r="BL979" s="30">
        <f t="shared" si="3270"/>
        <v>550</v>
      </c>
      <c r="BM979" s="30">
        <f t="shared" si="3271"/>
        <v>550</v>
      </c>
      <c r="BN979" s="30">
        <f t="shared" si="3272"/>
        <v>550</v>
      </c>
      <c r="BO979" s="30">
        <f t="shared" si="3502"/>
        <v>0</v>
      </c>
      <c r="BP979" s="31"/>
      <c r="BQ979" s="1"/>
      <c r="BR979" s="1"/>
      <c r="BS979" s="1"/>
      <c r="BT979" s="1"/>
      <c r="BU979" s="1"/>
      <c r="BV979" s="1"/>
      <c r="BW979" s="1"/>
      <c r="BX979" s="1"/>
      <c r="BY979" s="1"/>
    </row>
    <row r="980" ht="47.25">
      <c r="A980" s="28" t="s">
        <v>500</v>
      </c>
      <c r="B980" s="28" t="s">
        <v>73</v>
      </c>
      <c r="C980" s="28" t="s">
        <v>73</v>
      </c>
      <c r="D980" s="28" t="s">
        <v>487</v>
      </c>
      <c r="E980" s="35"/>
      <c r="F980" s="29" t="s">
        <v>488</v>
      </c>
      <c r="G980" s="30">
        <f t="shared" si="3460"/>
        <v>550</v>
      </c>
      <c r="H980" s="30">
        <f t="shared" si="3461"/>
        <v>550</v>
      </c>
      <c r="I980" s="30">
        <f t="shared" si="3462"/>
        <v>550</v>
      </c>
      <c r="J980" s="30">
        <f t="shared" si="3463"/>
        <v>0</v>
      </c>
      <c r="K980" s="30">
        <f t="shared" si="3464"/>
        <v>0</v>
      </c>
      <c r="L980" s="30">
        <f t="shared" si="3465"/>
        <v>0</v>
      </c>
      <c r="M980" s="30">
        <f t="shared" si="3414"/>
        <v>550</v>
      </c>
      <c r="N980" s="30">
        <f t="shared" si="3415"/>
        <v>550</v>
      </c>
      <c r="O980" s="30">
        <f t="shared" si="3416"/>
        <v>550</v>
      </c>
      <c r="P980" s="30">
        <f t="shared" si="3466"/>
        <v>0</v>
      </c>
      <c r="Q980" s="30">
        <f t="shared" si="3467"/>
        <v>0</v>
      </c>
      <c r="R980" s="30">
        <f t="shared" si="3468"/>
        <v>0</v>
      </c>
      <c r="S980" s="30">
        <f t="shared" si="3469"/>
        <v>0</v>
      </c>
      <c r="T980" s="30">
        <f t="shared" si="3470"/>
        <v>0</v>
      </c>
      <c r="U980" s="30">
        <f t="shared" si="3471"/>
        <v>0</v>
      </c>
      <c r="V980" s="30">
        <f t="shared" si="3472"/>
        <v>0</v>
      </c>
      <c r="W980" s="30">
        <f t="shared" si="3473"/>
        <v>0</v>
      </c>
      <c r="X980" s="30">
        <f t="shared" si="3474"/>
        <v>0</v>
      </c>
      <c r="Y980" s="30">
        <f t="shared" si="3475"/>
        <v>0</v>
      </c>
      <c r="Z980" s="30">
        <f t="shared" si="3476"/>
        <v>0</v>
      </c>
      <c r="AA980" s="30">
        <f t="shared" si="3477"/>
        <v>0</v>
      </c>
      <c r="AB980" s="30">
        <f t="shared" si="3478"/>
        <v>0</v>
      </c>
      <c r="AC980" s="30">
        <f t="shared" si="3322"/>
        <v>550</v>
      </c>
      <c r="AD980" s="30">
        <f t="shared" si="3323"/>
        <v>550</v>
      </c>
      <c r="AE980" s="30">
        <f t="shared" si="3324"/>
        <v>550</v>
      </c>
      <c r="AF980" s="30">
        <f t="shared" si="3479"/>
        <v>0</v>
      </c>
      <c r="AG980" s="30">
        <f t="shared" si="3325"/>
        <v>550</v>
      </c>
      <c r="AH980" s="30">
        <f t="shared" si="3326"/>
        <v>550</v>
      </c>
      <c r="AI980" s="30">
        <f t="shared" si="3327"/>
        <v>550</v>
      </c>
      <c r="AJ980" s="30">
        <f t="shared" si="3480"/>
        <v>0</v>
      </c>
      <c r="AK980" s="30">
        <f t="shared" si="3481"/>
        <v>0</v>
      </c>
      <c r="AL980" s="30">
        <f t="shared" si="3482"/>
        <v>0</v>
      </c>
      <c r="AM980" s="30">
        <f t="shared" si="3483"/>
        <v>0</v>
      </c>
      <c r="AN980" s="30">
        <f t="shared" si="3484"/>
        <v>0</v>
      </c>
      <c r="AO980" s="30">
        <f t="shared" si="3485"/>
        <v>0</v>
      </c>
      <c r="AP980" s="30">
        <f t="shared" si="3486"/>
        <v>0</v>
      </c>
      <c r="AQ980" s="30">
        <f t="shared" si="3487"/>
        <v>0</v>
      </c>
      <c r="AR980" s="30">
        <f t="shared" si="3488"/>
        <v>0</v>
      </c>
      <c r="AS980" s="30">
        <f t="shared" si="3273"/>
        <v>550</v>
      </c>
      <c r="AT980" s="30">
        <f t="shared" si="3274"/>
        <v>550</v>
      </c>
      <c r="AU980" s="30">
        <f t="shared" si="3275"/>
        <v>550</v>
      </c>
      <c r="AV980" s="30">
        <f t="shared" si="3489"/>
        <v>0</v>
      </c>
      <c r="AW980" s="30">
        <f t="shared" si="3490"/>
        <v>0</v>
      </c>
      <c r="AX980" s="30">
        <f t="shared" si="3491"/>
        <v>0</v>
      </c>
      <c r="AY980" s="30">
        <f t="shared" si="3276"/>
        <v>550</v>
      </c>
      <c r="AZ980" s="30">
        <f t="shared" si="3277"/>
        <v>550</v>
      </c>
      <c r="BA980" s="30">
        <f t="shared" si="3278"/>
        <v>550</v>
      </c>
      <c r="BB980" s="30">
        <f t="shared" si="3492"/>
        <v>0</v>
      </c>
      <c r="BC980" s="30">
        <f t="shared" si="3493"/>
        <v>0</v>
      </c>
      <c r="BD980" s="30">
        <f t="shared" si="3494"/>
        <v>0</v>
      </c>
      <c r="BE980" s="30">
        <f t="shared" si="3495"/>
        <v>0</v>
      </c>
      <c r="BF980" s="30">
        <f t="shared" si="3496"/>
        <v>0</v>
      </c>
      <c r="BG980" s="30">
        <f t="shared" si="3497"/>
        <v>0</v>
      </c>
      <c r="BH980" s="30">
        <f t="shared" si="3498"/>
        <v>0</v>
      </c>
      <c r="BI980" s="30">
        <f t="shared" si="3499"/>
        <v>0</v>
      </c>
      <c r="BJ980" s="30">
        <f t="shared" si="3500"/>
        <v>0</v>
      </c>
      <c r="BK980" s="30">
        <f t="shared" si="3501"/>
        <v>0</v>
      </c>
      <c r="BL980" s="30">
        <f t="shared" si="3270"/>
        <v>550</v>
      </c>
      <c r="BM980" s="30">
        <f t="shared" si="3271"/>
        <v>550</v>
      </c>
      <c r="BN980" s="30">
        <f t="shared" si="3272"/>
        <v>550</v>
      </c>
      <c r="BO980" s="30">
        <f t="shared" si="3502"/>
        <v>0</v>
      </c>
      <c r="BP980" s="31"/>
      <c r="BQ980" s="1"/>
      <c r="BR980" s="1"/>
      <c r="BS980" s="1"/>
      <c r="BT980" s="1"/>
      <c r="BU980" s="1"/>
      <c r="BV980" s="1"/>
      <c r="BW980" s="1"/>
      <c r="BX980" s="1"/>
      <c r="BY980" s="1"/>
    </row>
    <row r="981" ht="31.5">
      <c r="A981" s="28" t="s">
        <v>500</v>
      </c>
      <c r="B981" s="28" t="s">
        <v>73</v>
      </c>
      <c r="C981" s="28" t="s">
        <v>73</v>
      </c>
      <c r="D981" s="28" t="s">
        <v>487</v>
      </c>
      <c r="E981" s="28" t="s">
        <v>38</v>
      </c>
      <c r="F981" s="29" t="s">
        <v>39</v>
      </c>
      <c r="G981" s="30">
        <v>550</v>
      </c>
      <c r="H981" s="30">
        <v>550</v>
      </c>
      <c r="I981" s="30">
        <v>550</v>
      </c>
      <c r="J981" s="30"/>
      <c r="K981" s="30"/>
      <c r="L981" s="30"/>
      <c r="M981" s="30">
        <f t="shared" si="3414"/>
        <v>550</v>
      </c>
      <c r="N981" s="30">
        <f t="shared" si="3415"/>
        <v>550</v>
      </c>
      <c r="O981" s="30">
        <f t="shared" si="3416"/>
        <v>550</v>
      </c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>
        <f t="shared" si="3322"/>
        <v>550</v>
      </c>
      <c r="AD981" s="30">
        <f t="shared" si="3323"/>
        <v>550</v>
      </c>
      <c r="AE981" s="30">
        <f t="shared" si="3324"/>
        <v>550</v>
      </c>
      <c r="AF981" s="30"/>
      <c r="AG981" s="30">
        <f t="shared" si="3325"/>
        <v>550</v>
      </c>
      <c r="AH981" s="30">
        <f t="shared" si="3326"/>
        <v>550</v>
      </c>
      <c r="AI981" s="30">
        <f t="shared" si="3327"/>
        <v>550</v>
      </c>
      <c r="AJ981" s="30"/>
      <c r="AK981" s="30"/>
      <c r="AL981" s="30"/>
      <c r="AM981" s="30"/>
      <c r="AN981" s="30"/>
      <c r="AO981" s="30"/>
      <c r="AP981" s="30"/>
      <c r="AQ981" s="30"/>
      <c r="AR981" s="30"/>
      <c r="AS981" s="30">
        <f t="shared" si="3273"/>
        <v>550</v>
      </c>
      <c r="AT981" s="30">
        <f t="shared" si="3274"/>
        <v>550</v>
      </c>
      <c r="AU981" s="30">
        <f t="shared" si="3275"/>
        <v>550</v>
      </c>
      <c r="AV981" s="30"/>
      <c r="AW981" s="30"/>
      <c r="AX981" s="30"/>
      <c r="AY981" s="30">
        <f t="shared" si="3276"/>
        <v>550</v>
      </c>
      <c r="AZ981" s="30">
        <f t="shared" si="3277"/>
        <v>550</v>
      </c>
      <c r="BA981" s="30">
        <f t="shared" si="3278"/>
        <v>550</v>
      </c>
      <c r="BB981" s="30"/>
      <c r="BC981" s="30"/>
      <c r="BD981" s="30"/>
      <c r="BE981" s="30"/>
      <c r="BF981" s="30"/>
      <c r="BG981" s="30"/>
      <c r="BH981" s="30"/>
      <c r="BI981" s="30"/>
      <c r="BJ981" s="30"/>
      <c r="BK981" s="30"/>
      <c r="BL981" s="30">
        <f t="shared" si="3270"/>
        <v>550</v>
      </c>
      <c r="BM981" s="30">
        <f t="shared" si="3271"/>
        <v>550</v>
      </c>
      <c r="BN981" s="30">
        <f t="shared" si="3272"/>
        <v>550</v>
      </c>
      <c r="BO981" s="30"/>
      <c r="BP981" s="31"/>
      <c r="BQ981" s="1"/>
      <c r="BR981" s="1"/>
      <c r="BS981" s="1"/>
      <c r="BT981" s="1"/>
      <c r="BU981" s="1"/>
      <c r="BV981" s="1"/>
      <c r="BW981" s="1"/>
      <c r="BX981" s="1"/>
      <c r="BY981" s="1"/>
    </row>
    <row r="982" s="18" customFormat="1">
      <c r="A982" s="19" t="s">
        <v>500</v>
      </c>
      <c r="B982" s="19" t="s">
        <v>261</v>
      </c>
      <c r="C982" s="19"/>
      <c r="D982" s="19"/>
      <c r="E982" s="19"/>
      <c r="F982" s="20" t="s">
        <v>262</v>
      </c>
      <c r="G982" s="21">
        <f t="shared" si="3460"/>
        <v>6552.6000000000004</v>
      </c>
      <c r="H982" s="21">
        <f t="shared" si="3461"/>
        <v>6552.6000000000004</v>
      </c>
      <c r="I982" s="21">
        <f t="shared" si="3462"/>
        <v>6552.6000000000004</v>
      </c>
      <c r="J982" s="21">
        <f t="shared" si="3463"/>
        <v>0</v>
      </c>
      <c r="K982" s="21">
        <f t="shared" si="3464"/>
        <v>0</v>
      </c>
      <c r="L982" s="21">
        <f t="shared" si="3465"/>
        <v>0</v>
      </c>
      <c r="M982" s="21">
        <f t="shared" si="3414"/>
        <v>6552.6000000000004</v>
      </c>
      <c r="N982" s="21">
        <f t="shared" si="3415"/>
        <v>6552.6000000000004</v>
      </c>
      <c r="O982" s="21">
        <f t="shared" si="3416"/>
        <v>6552.6000000000004</v>
      </c>
      <c r="P982" s="21">
        <f t="shared" si="3466"/>
        <v>0</v>
      </c>
      <c r="Q982" s="21">
        <f t="shared" si="3467"/>
        <v>0</v>
      </c>
      <c r="R982" s="21">
        <f t="shared" si="3468"/>
        <v>-500</v>
      </c>
      <c r="S982" s="21">
        <f t="shared" si="3469"/>
        <v>0</v>
      </c>
      <c r="T982" s="21">
        <f t="shared" si="3470"/>
        <v>0</v>
      </c>
      <c r="U982" s="21">
        <f t="shared" si="3471"/>
        <v>0</v>
      </c>
      <c r="V982" s="21">
        <f t="shared" si="3472"/>
        <v>0</v>
      </c>
      <c r="W982" s="21">
        <f t="shared" si="3473"/>
        <v>0</v>
      </c>
      <c r="X982" s="21">
        <f t="shared" si="3474"/>
        <v>0</v>
      </c>
      <c r="Y982" s="21">
        <f t="shared" si="3475"/>
        <v>0</v>
      </c>
      <c r="Z982" s="21">
        <f t="shared" si="3476"/>
        <v>0</v>
      </c>
      <c r="AA982" s="21">
        <f t="shared" si="3477"/>
        <v>0</v>
      </c>
      <c r="AB982" s="21">
        <f t="shared" si="3478"/>
        <v>0</v>
      </c>
      <c r="AC982" s="21">
        <f t="shared" si="3322"/>
        <v>6052.6000000000004</v>
      </c>
      <c r="AD982" s="21">
        <f t="shared" si="3323"/>
        <v>6552.6000000000004</v>
      </c>
      <c r="AE982" s="21">
        <f t="shared" si="3324"/>
        <v>6552.6000000000004</v>
      </c>
      <c r="AF982" s="21">
        <f t="shared" si="3479"/>
        <v>0</v>
      </c>
      <c r="AG982" s="21">
        <f t="shared" si="3325"/>
        <v>6052.6000000000004</v>
      </c>
      <c r="AH982" s="21">
        <f t="shared" si="3326"/>
        <v>6552.6000000000004</v>
      </c>
      <c r="AI982" s="21">
        <f t="shared" si="3327"/>
        <v>6552.6000000000004</v>
      </c>
      <c r="AJ982" s="21">
        <f t="shared" si="3480"/>
        <v>0</v>
      </c>
      <c r="AK982" s="21">
        <f t="shared" si="3481"/>
        <v>0</v>
      </c>
      <c r="AL982" s="21">
        <f t="shared" si="3482"/>
        <v>0</v>
      </c>
      <c r="AM982" s="21">
        <f t="shared" si="3483"/>
        <v>0</v>
      </c>
      <c r="AN982" s="21">
        <f t="shared" si="3484"/>
        <v>0</v>
      </c>
      <c r="AO982" s="21">
        <f t="shared" si="3485"/>
        <v>0</v>
      </c>
      <c r="AP982" s="21">
        <f t="shared" si="3486"/>
        <v>0</v>
      </c>
      <c r="AQ982" s="21">
        <f t="shared" si="3487"/>
        <v>0</v>
      </c>
      <c r="AR982" s="21">
        <f t="shared" si="3488"/>
        <v>0</v>
      </c>
      <c r="AS982" s="21">
        <f t="shared" si="3273"/>
        <v>6052.6000000000004</v>
      </c>
      <c r="AT982" s="21">
        <f t="shared" si="3274"/>
        <v>6552.6000000000004</v>
      </c>
      <c r="AU982" s="21">
        <f t="shared" si="3275"/>
        <v>6552.6000000000004</v>
      </c>
      <c r="AV982" s="21">
        <f t="shared" si="3489"/>
        <v>0</v>
      </c>
      <c r="AW982" s="21">
        <f t="shared" si="3490"/>
        <v>0</v>
      </c>
      <c r="AX982" s="21">
        <f t="shared" si="3491"/>
        <v>0</v>
      </c>
      <c r="AY982" s="21">
        <f t="shared" si="3276"/>
        <v>6052.6000000000004</v>
      </c>
      <c r="AZ982" s="21">
        <f t="shared" si="3277"/>
        <v>6552.6000000000004</v>
      </c>
      <c r="BA982" s="21">
        <f t="shared" si="3278"/>
        <v>6552.6000000000004</v>
      </c>
      <c r="BB982" s="21">
        <f t="shared" si="3492"/>
        <v>0</v>
      </c>
      <c r="BC982" s="21">
        <f t="shared" si="3493"/>
        <v>0</v>
      </c>
      <c r="BD982" s="21">
        <f t="shared" si="3494"/>
        <v>0</v>
      </c>
      <c r="BE982" s="21">
        <f t="shared" si="3495"/>
        <v>0</v>
      </c>
      <c r="BF982" s="21">
        <f t="shared" si="3496"/>
        <v>0</v>
      </c>
      <c r="BG982" s="21">
        <f t="shared" si="3497"/>
        <v>0</v>
      </c>
      <c r="BH982" s="21">
        <f t="shared" si="3498"/>
        <v>0</v>
      </c>
      <c r="BI982" s="21">
        <f t="shared" si="3499"/>
        <v>0</v>
      </c>
      <c r="BJ982" s="21">
        <f t="shared" si="3500"/>
        <v>0</v>
      </c>
      <c r="BK982" s="21">
        <f t="shared" si="3501"/>
        <v>0</v>
      </c>
      <c r="BL982" s="21">
        <f t="shared" si="3270"/>
        <v>6052.6000000000004</v>
      </c>
      <c r="BM982" s="21">
        <f t="shared" si="3271"/>
        <v>6552.6000000000004</v>
      </c>
      <c r="BN982" s="21">
        <f t="shared" si="3272"/>
        <v>6552.6000000000004</v>
      </c>
      <c r="BO982" s="21">
        <f t="shared" si="3502"/>
        <v>0</v>
      </c>
      <c r="BP982" s="22"/>
      <c r="BQ982" s="18"/>
      <c r="BR982" s="18"/>
      <c r="BS982" s="18"/>
      <c r="BT982" s="18"/>
      <c r="BU982" s="18"/>
      <c r="BV982" s="18"/>
      <c r="BW982" s="18"/>
      <c r="BX982" s="18"/>
      <c r="BY982" s="18"/>
    </row>
    <row r="983" s="23" customFormat="1">
      <c r="A983" s="24" t="s">
        <v>500</v>
      </c>
      <c r="B983" s="24" t="s">
        <v>261</v>
      </c>
      <c r="C983" s="24" t="s">
        <v>26</v>
      </c>
      <c r="D983" s="24"/>
      <c r="E983" s="24"/>
      <c r="F983" s="25" t="s">
        <v>263</v>
      </c>
      <c r="G983" s="26">
        <f t="shared" si="3460"/>
        <v>6552.6000000000004</v>
      </c>
      <c r="H983" s="26">
        <f t="shared" si="3461"/>
        <v>6552.6000000000004</v>
      </c>
      <c r="I983" s="26">
        <f t="shared" si="3462"/>
        <v>6552.6000000000004</v>
      </c>
      <c r="J983" s="26">
        <f t="shared" si="3463"/>
        <v>0</v>
      </c>
      <c r="K983" s="26">
        <f t="shared" si="3464"/>
        <v>0</v>
      </c>
      <c r="L983" s="26">
        <f t="shared" si="3465"/>
        <v>0</v>
      </c>
      <c r="M983" s="26">
        <f t="shared" si="3414"/>
        <v>6552.6000000000004</v>
      </c>
      <c r="N983" s="26">
        <f t="shared" si="3415"/>
        <v>6552.6000000000004</v>
      </c>
      <c r="O983" s="26">
        <f t="shared" si="3416"/>
        <v>6552.6000000000004</v>
      </c>
      <c r="P983" s="26">
        <f t="shared" si="3466"/>
        <v>0</v>
      </c>
      <c r="Q983" s="26">
        <f t="shared" si="3467"/>
        <v>0</v>
      </c>
      <c r="R983" s="26">
        <f t="shared" si="3468"/>
        <v>-500</v>
      </c>
      <c r="S983" s="26">
        <f t="shared" si="3469"/>
        <v>0</v>
      </c>
      <c r="T983" s="26">
        <f t="shared" si="3470"/>
        <v>0</v>
      </c>
      <c r="U983" s="26">
        <f t="shared" si="3471"/>
        <v>0</v>
      </c>
      <c r="V983" s="26">
        <f t="shared" si="3472"/>
        <v>0</v>
      </c>
      <c r="W983" s="26">
        <f t="shared" si="3473"/>
        <v>0</v>
      </c>
      <c r="X983" s="26">
        <f t="shared" si="3474"/>
        <v>0</v>
      </c>
      <c r="Y983" s="26">
        <f t="shared" si="3475"/>
        <v>0</v>
      </c>
      <c r="Z983" s="26">
        <f t="shared" si="3476"/>
        <v>0</v>
      </c>
      <c r="AA983" s="26">
        <f t="shared" si="3477"/>
        <v>0</v>
      </c>
      <c r="AB983" s="26">
        <f t="shared" si="3478"/>
        <v>0</v>
      </c>
      <c r="AC983" s="26">
        <f t="shared" si="3322"/>
        <v>6052.6000000000004</v>
      </c>
      <c r="AD983" s="26">
        <f t="shared" si="3323"/>
        <v>6552.6000000000004</v>
      </c>
      <c r="AE983" s="26">
        <f t="shared" si="3324"/>
        <v>6552.6000000000004</v>
      </c>
      <c r="AF983" s="26">
        <f t="shared" si="3479"/>
        <v>0</v>
      </c>
      <c r="AG983" s="26">
        <f t="shared" si="3325"/>
        <v>6052.6000000000004</v>
      </c>
      <c r="AH983" s="26">
        <f t="shared" si="3326"/>
        <v>6552.6000000000004</v>
      </c>
      <c r="AI983" s="26">
        <f t="shared" si="3327"/>
        <v>6552.6000000000004</v>
      </c>
      <c r="AJ983" s="26">
        <f t="shared" si="3480"/>
        <v>0</v>
      </c>
      <c r="AK983" s="26">
        <f t="shared" si="3481"/>
        <v>0</v>
      </c>
      <c r="AL983" s="26">
        <f t="shared" si="3482"/>
        <v>0</v>
      </c>
      <c r="AM983" s="26">
        <f t="shared" si="3483"/>
        <v>0</v>
      </c>
      <c r="AN983" s="26">
        <f t="shared" si="3484"/>
        <v>0</v>
      </c>
      <c r="AO983" s="26">
        <f t="shared" si="3485"/>
        <v>0</v>
      </c>
      <c r="AP983" s="26">
        <f t="shared" si="3486"/>
        <v>0</v>
      </c>
      <c r="AQ983" s="26">
        <f t="shared" si="3487"/>
        <v>0</v>
      </c>
      <c r="AR983" s="26">
        <f t="shared" si="3488"/>
        <v>0</v>
      </c>
      <c r="AS983" s="26">
        <f t="shared" si="3273"/>
        <v>6052.6000000000004</v>
      </c>
      <c r="AT983" s="26">
        <f t="shared" si="3274"/>
        <v>6552.6000000000004</v>
      </c>
      <c r="AU983" s="26">
        <f t="shared" si="3275"/>
        <v>6552.6000000000004</v>
      </c>
      <c r="AV983" s="26">
        <f t="shared" si="3489"/>
        <v>0</v>
      </c>
      <c r="AW983" s="26">
        <f t="shared" si="3490"/>
        <v>0</v>
      </c>
      <c r="AX983" s="26">
        <f t="shared" si="3491"/>
        <v>0</v>
      </c>
      <c r="AY983" s="26">
        <f t="shared" si="3276"/>
        <v>6052.6000000000004</v>
      </c>
      <c r="AZ983" s="26">
        <f t="shared" si="3277"/>
        <v>6552.6000000000004</v>
      </c>
      <c r="BA983" s="26">
        <f t="shared" si="3278"/>
        <v>6552.6000000000004</v>
      </c>
      <c r="BB983" s="26">
        <f t="shared" si="3492"/>
        <v>0</v>
      </c>
      <c r="BC983" s="26">
        <f t="shared" si="3493"/>
        <v>0</v>
      </c>
      <c r="BD983" s="26">
        <f t="shared" si="3494"/>
        <v>0</v>
      </c>
      <c r="BE983" s="26">
        <f t="shared" si="3495"/>
        <v>0</v>
      </c>
      <c r="BF983" s="26">
        <f t="shared" si="3496"/>
        <v>0</v>
      </c>
      <c r="BG983" s="26">
        <f t="shared" si="3497"/>
        <v>0</v>
      </c>
      <c r="BH983" s="26">
        <f t="shared" si="3498"/>
        <v>0</v>
      </c>
      <c r="BI983" s="26">
        <f t="shared" si="3499"/>
        <v>0</v>
      </c>
      <c r="BJ983" s="26">
        <f t="shared" si="3500"/>
        <v>0</v>
      </c>
      <c r="BK983" s="26">
        <f t="shared" si="3501"/>
        <v>0</v>
      </c>
      <c r="BL983" s="26">
        <f t="shared" si="3270"/>
        <v>6052.6000000000004</v>
      </c>
      <c r="BM983" s="26">
        <f t="shared" si="3271"/>
        <v>6552.6000000000004</v>
      </c>
      <c r="BN983" s="26">
        <f t="shared" si="3272"/>
        <v>6552.6000000000004</v>
      </c>
      <c r="BO983" s="26">
        <f t="shared" si="3502"/>
        <v>0</v>
      </c>
      <c r="BP983" s="27"/>
      <c r="BQ983" s="23"/>
      <c r="BR983" s="23"/>
      <c r="BS983" s="23"/>
      <c r="BT983" s="23"/>
      <c r="BU983" s="23"/>
      <c r="BV983" s="23"/>
      <c r="BW983" s="23"/>
      <c r="BX983" s="23"/>
      <c r="BY983" s="23"/>
    </row>
    <row r="984" ht="31.5">
      <c r="A984" s="28" t="s">
        <v>500</v>
      </c>
      <c r="B984" s="28" t="s">
        <v>261</v>
      </c>
      <c r="C984" s="28" t="s">
        <v>26</v>
      </c>
      <c r="D984" s="28" t="s">
        <v>199</v>
      </c>
      <c r="E984" s="35"/>
      <c r="F984" s="29" t="s">
        <v>200</v>
      </c>
      <c r="G984" s="30">
        <f t="shared" si="3460"/>
        <v>6552.6000000000004</v>
      </c>
      <c r="H984" s="30">
        <f t="shared" si="3461"/>
        <v>6552.6000000000004</v>
      </c>
      <c r="I984" s="30">
        <f t="shared" si="3462"/>
        <v>6552.6000000000004</v>
      </c>
      <c r="J984" s="30">
        <f t="shared" si="3463"/>
        <v>0</v>
      </c>
      <c r="K984" s="30">
        <f t="shared" si="3464"/>
        <v>0</v>
      </c>
      <c r="L984" s="30">
        <f t="shared" si="3465"/>
        <v>0</v>
      </c>
      <c r="M984" s="30">
        <f t="shared" si="3414"/>
        <v>6552.6000000000004</v>
      </c>
      <c r="N984" s="30">
        <f t="shared" si="3415"/>
        <v>6552.6000000000004</v>
      </c>
      <c r="O984" s="30">
        <f t="shared" si="3416"/>
        <v>6552.6000000000004</v>
      </c>
      <c r="P984" s="30">
        <f t="shared" si="3466"/>
        <v>0</v>
      </c>
      <c r="Q984" s="30">
        <f t="shared" si="3467"/>
        <v>0</v>
      </c>
      <c r="R984" s="30">
        <f t="shared" si="3468"/>
        <v>-500</v>
      </c>
      <c r="S984" s="30">
        <f t="shared" si="3469"/>
        <v>0</v>
      </c>
      <c r="T984" s="30">
        <f t="shared" si="3470"/>
        <v>0</v>
      </c>
      <c r="U984" s="30">
        <f t="shared" si="3471"/>
        <v>0</v>
      </c>
      <c r="V984" s="30">
        <f t="shared" si="3472"/>
        <v>0</v>
      </c>
      <c r="W984" s="30">
        <f t="shared" si="3473"/>
        <v>0</v>
      </c>
      <c r="X984" s="30">
        <f t="shared" si="3474"/>
        <v>0</v>
      </c>
      <c r="Y984" s="30">
        <f t="shared" si="3475"/>
        <v>0</v>
      </c>
      <c r="Z984" s="30">
        <f t="shared" si="3476"/>
        <v>0</v>
      </c>
      <c r="AA984" s="30">
        <f t="shared" si="3477"/>
        <v>0</v>
      </c>
      <c r="AB984" s="30">
        <f t="shared" si="3478"/>
        <v>0</v>
      </c>
      <c r="AC984" s="30">
        <f t="shared" si="3322"/>
        <v>6052.6000000000004</v>
      </c>
      <c r="AD984" s="30">
        <f t="shared" si="3323"/>
        <v>6552.6000000000004</v>
      </c>
      <c r="AE984" s="30">
        <f t="shared" si="3324"/>
        <v>6552.6000000000004</v>
      </c>
      <c r="AF984" s="30">
        <f t="shared" si="3479"/>
        <v>0</v>
      </c>
      <c r="AG984" s="30">
        <f t="shared" si="3325"/>
        <v>6052.6000000000004</v>
      </c>
      <c r="AH984" s="30">
        <f t="shared" si="3326"/>
        <v>6552.6000000000004</v>
      </c>
      <c r="AI984" s="30">
        <f t="shared" si="3327"/>
        <v>6552.6000000000004</v>
      </c>
      <c r="AJ984" s="30">
        <f t="shared" si="3480"/>
        <v>0</v>
      </c>
      <c r="AK984" s="30">
        <f t="shared" si="3481"/>
        <v>0</v>
      </c>
      <c r="AL984" s="30">
        <f t="shared" si="3482"/>
        <v>0</v>
      </c>
      <c r="AM984" s="30">
        <f t="shared" si="3483"/>
        <v>0</v>
      </c>
      <c r="AN984" s="30">
        <f t="shared" si="3484"/>
        <v>0</v>
      </c>
      <c r="AO984" s="30">
        <f t="shared" si="3485"/>
        <v>0</v>
      </c>
      <c r="AP984" s="30">
        <f t="shared" si="3486"/>
        <v>0</v>
      </c>
      <c r="AQ984" s="30">
        <f t="shared" si="3487"/>
        <v>0</v>
      </c>
      <c r="AR984" s="30">
        <f t="shared" si="3488"/>
        <v>0</v>
      </c>
      <c r="AS984" s="30">
        <f t="shared" si="3273"/>
        <v>6052.6000000000004</v>
      </c>
      <c r="AT984" s="30">
        <f t="shared" si="3274"/>
        <v>6552.6000000000004</v>
      </c>
      <c r="AU984" s="30">
        <f t="shared" si="3275"/>
        <v>6552.6000000000004</v>
      </c>
      <c r="AV984" s="30">
        <f t="shared" si="3489"/>
        <v>0</v>
      </c>
      <c r="AW984" s="30">
        <f t="shared" si="3490"/>
        <v>0</v>
      </c>
      <c r="AX984" s="30">
        <f t="shared" si="3491"/>
        <v>0</v>
      </c>
      <c r="AY984" s="30">
        <f t="shared" si="3276"/>
        <v>6052.6000000000004</v>
      </c>
      <c r="AZ984" s="30">
        <f t="shared" si="3277"/>
        <v>6552.6000000000004</v>
      </c>
      <c r="BA984" s="30">
        <f t="shared" si="3278"/>
        <v>6552.6000000000004</v>
      </c>
      <c r="BB984" s="30">
        <f t="shared" si="3492"/>
        <v>0</v>
      </c>
      <c r="BC984" s="30">
        <f t="shared" si="3493"/>
        <v>0</v>
      </c>
      <c r="BD984" s="30">
        <f t="shared" si="3494"/>
        <v>0</v>
      </c>
      <c r="BE984" s="30">
        <f t="shared" si="3495"/>
        <v>0</v>
      </c>
      <c r="BF984" s="30">
        <f t="shared" si="3496"/>
        <v>0</v>
      </c>
      <c r="BG984" s="30">
        <f t="shared" si="3497"/>
        <v>0</v>
      </c>
      <c r="BH984" s="30">
        <f t="shared" si="3498"/>
        <v>0</v>
      </c>
      <c r="BI984" s="30">
        <f t="shared" si="3499"/>
        <v>0</v>
      </c>
      <c r="BJ984" s="30">
        <f t="shared" si="3500"/>
        <v>0</v>
      </c>
      <c r="BK984" s="30">
        <f t="shared" si="3501"/>
        <v>0</v>
      </c>
      <c r="BL984" s="30">
        <f t="shared" si="3270"/>
        <v>6052.6000000000004</v>
      </c>
      <c r="BM984" s="30">
        <f t="shared" si="3271"/>
        <v>6552.6000000000004</v>
      </c>
      <c r="BN984" s="30">
        <f t="shared" si="3272"/>
        <v>6552.6000000000004</v>
      </c>
      <c r="BO984" s="30">
        <f t="shared" si="3502"/>
        <v>0</v>
      </c>
      <c r="BP984" s="31"/>
      <c r="BQ984" s="1"/>
      <c r="BR984" s="1"/>
      <c r="BS984" s="1"/>
      <c r="BT984" s="1"/>
      <c r="BU984" s="1"/>
      <c r="BV984" s="1"/>
      <c r="BW984" s="1"/>
      <c r="BX984" s="1"/>
      <c r="BY984" s="1"/>
    </row>
    <row r="985">
      <c r="A985" s="28" t="s">
        <v>500</v>
      </c>
      <c r="B985" s="28" t="s">
        <v>261</v>
      </c>
      <c r="C985" s="28" t="s">
        <v>26</v>
      </c>
      <c r="D985" s="28" t="s">
        <v>201</v>
      </c>
      <c r="E985" s="35"/>
      <c r="F985" s="29" t="s">
        <v>33</v>
      </c>
      <c r="G985" s="30">
        <f t="shared" si="3460"/>
        <v>6552.6000000000004</v>
      </c>
      <c r="H985" s="30">
        <f t="shared" si="3461"/>
        <v>6552.6000000000004</v>
      </c>
      <c r="I985" s="30">
        <f t="shared" si="3462"/>
        <v>6552.6000000000004</v>
      </c>
      <c r="J985" s="30">
        <f t="shared" si="3463"/>
        <v>0</v>
      </c>
      <c r="K985" s="30">
        <f t="shared" si="3464"/>
        <v>0</v>
      </c>
      <c r="L985" s="30">
        <f t="shared" si="3465"/>
        <v>0</v>
      </c>
      <c r="M985" s="30">
        <f t="shared" si="3414"/>
        <v>6552.6000000000004</v>
      </c>
      <c r="N985" s="30">
        <f t="shared" si="3415"/>
        <v>6552.6000000000004</v>
      </c>
      <c r="O985" s="30">
        <f t="shared" si="3416"/>
        <v>6552.6000000000004</v>
      </c>
      <c r="P985" s="30">
        <f t="shared" si="3466"/>
        <v>0</v>
      </c>
      <c r="Q985" s="30">
        <f t="shared" si="3467"/>
        <v>0</v>
      </c>
      <c r="R985" s="30">
        <f t="shared" si="3468"/>
        <v>-500</v>
      </c>
      <c r="S985" s="30">
        <f t="shared" si="3469"/>
        <v>0</v>
      </c>
      <c r="T985" s="30">
        <f t="shared" si="3470"/>
        <v>0</v>
      </c>
      <c r="U985" s="30">
        <f t="shared" si="3471"/>
        <v>0</v>
      </c>
      <c r="V985" s="30">
        <f t="shared" si="3472"/>
        <v>0</v>
      </c>
      <c r="W985" s="30">
        <f t="shared" si="3473"/>
        <v>0</v>
      </c>
      <c r="X985" s="30">
        <f t="shared" si="3474"/>
        <v>0</v>
      </c>
      <c r="Y985" s="30">
        <f t="shared" si="3475"/>
        <v>0</v>
      </c>
      <c r="Z985" s="30">
        <f t="shared" si="3476"/>
        <v>0</v>
      </c>
      <c r="AA985" s="30">
        <f t="shared" si="3477"/>
        <v>0</v>
      </c>
      <c r="AB985" s="30">
        <f t="shared" si="3478"/>
        <v>0</v>
      </c>
      <c r="AC985" s="30">
        <f t="shared" si="3322"/>
        <v>6052.6000000000004</v>
      </c>
      <c r="AD985" s="30">
        <f t="shared" si="3323"/>
        <v>6552.6000000000004</v>
      </c>
      <c r="AE985" s="30">
        <f t="shared" si="3324"/>
        <v>6552.6000000000004</v>
      </c>
      <c r="AF985" s="30">
        <f t="shared" si="3479"/>
        <v>0</v>
      </c>
      <c r="AG985" s="30">
        <f t="shared" si="3325"/>
        <v>6052.6000000000004</v>
      </c>
      <c r="AH985" s="30">
        <f t="shared" si="3326"/>
        <v>6552.6000000000004</v>
      </c>
      <c r="AI985" s="30">
        <f t="shared" si="3327"/>
        <v>6552.6000000000004</v>
      </c>
      <c r="AJ985" s="30">
        <f t="shared" si="3480"/>
        <v>0</v>
      </c>
      <c r="AK985" s="30">
        <f t="shared" si="3481"/>
        <v>0</v>
      </c>
      <c r="AL985" s="30">
        <f t="shared" si="3482"/>
        <v>0</v>
      </c>
      <c r="AM985" s="30">
        <f t="shared" si="3483"/>
        <v>0</v>
      </c>
      <c r="AN985" s="30">
        <f t="shared" si="3484"/>
        <v>0</v>
      </c>
      <c r="AO985" s="30">
        <f t="shared" si="3485"/>
        <v>0</v>
      </c>
      <c r="AP985" s="30">
        <f t="shared" si="3486"/>
        <v>0</v>
      </c>
      <c r="AQ985" s="30">
        <f t="shared" si="3487"/>
        <v>0</v>
      </c>
      <c r="AR985" s="30">
        <f t="shared" si="3488"/>
        <v>0</v>
      </c>
      <c r="AS985" s="30">
        <f t="shared" si="3273"/>
        <v>6052.6000000000004</v>
      </c>
      <c r="AT985" s="30">
        <f t="shared" si="3274"/>
        <v>6552.6000000000004</v>
      </c>
      <c r="AU985" s="30">
        <f t="shared" si="3275"/>
        <v>6552.6000000000004</v>
      </c>
      <c r="AV985" s="30">
        <f t="shared" si="3489"/>
        <v>0</v>
      </c>
      <c r="AW985" s="30">
        <f t="shared" si="3490"/>
        <v>0</v>
      </c>
      <c r="AX985" s="30">
        <f t="shared" si="3491"/>
        <v>0</v>
      </c>
      <c r="AY985" s="30">
        <f t="shared" si="3276"/>
        <v>6052.6000000000004</v>
      </c>
      <c r="AZ985" s="30">
        <f t="shared" si="3277"/>
        <v>6552.6000000000004</v>
      </c>
      <c r="BA985" s="30">
        <f t="shared" si="3278"/>
        <v>6552.6000000000004</v>
      </c>
      <c r="BB985" s="30">
        <f t="shared" si="3492"/>
        <v>0</v>
      </c>
      <c r="BC985" s="30">
        <f t="shared" si="3493"/>
        <v>0</v>
      </c>
      <c r="BD985" s="30">
        <f t="shared" si="3494"/>
        <v>0</v>
      </c>
      <c r="BE985" s="30">
        <f t="shared" si="3495"/>
        <v>0</v>
      </c>
      <c r="BF985" s="30">
        <f t="shared" si="3496"/>
        <v>0</v>
      </c>
      <c r="BG985" s="30">
        <f t="shared" si="3497"/>
        <v>0</v>
      </c>
      <c r="BH985" s="30">
        <f t="shared" si="3498"/>
        <v>0</v>
      </c>
      <c r="BI985" s="30">
        <f t="shared" si="3499"/>
        <v>0</v>
      </c>
      <c r="BJ985" s="30">
        <f t="shared" si="3500"/>
        <v>0</v>
      </c>
      <c r="BK985" s="30">
        <f t="shared" si="3501"/>
        <v>0</v>
      </c>
      <c r="BL985" s="30">
        <f t="shared" si="3270"/>
        <v>6052.6000000000004</v>
      </c>
      <c r="BM985" s="30">
        <f t="shared" si="3271"/>
        <v>6552.6000000000004</v>
      </c>
      <c r="BN985" s="30">
        <f t="shared" si="3272"/>
        <v>6552.6000000000004</v>
      </c>
      <c r="BO985" s="30">
        <f t="shared" si="3502"/>
        <v>0</v>
      </c>
      <c r="BP985" s="31"/>
      <c r="BQ985" s="1"/>
      <c r="BR985" s="1"/>
      <c r="BS985" s="1"/>
      <c r="BT985" s="1"/>
      <c r="BU985" s="1"/>
      <c r="BV985" s="1"/>
      <c r="BW985" s="1"/>
      <c r="BX985" s="1"/>
      <c r="BY985" s="1"/>
    </row>
    <row r="986" ht="31.5">
      <c r="A986" s="28" t="s">
        <v>500</v>
      </c>
      <c r="B986" s="28" t="s">
        <v>261</v>
      </c>
      <c r="C986" s="28" t="s">
        <v>26</v>
      </c>
      <c r="D986" s="28" t="s">
        <v>266</v>
      </c>
      <c r="E986" s="35"/>
      <c r="F986" s="29" t="s">
        <v>267</v>
      </c>
      <c r="G986" s="30">
        <f t="shared" si="3460"/>
        <v>6552.6000000000004</v>
      </c>
      <c r="H986" s="30">
        <f t="shared" si="3461"/>
        <v>6552.6000000000004</v>
      </c>
      <c r="I986" s="30">
        <f t="shared" si="3462"/>
        <v>6552.6000000000004</v>
      </c>
      <c r="J986" s="30">
        <f t="shared" si="3463"/>
        <v>0</v>
      </c>
      <c r="K986" s="30">
        <f t="shared" si="3464"/>
        <v>0</v>
      </c>
      <c r="L986" s="30">
        <f t="shared" si="3465"/>
        <v>0</v>
      </c>
      <c r="M986" s="30">
        <f t="shared" si="3414"/>
        <v>6552.6000000000004</v>
      </c>
      <c r="N986" s="30">
        <f t="shared" si="3415"/>
        <v>6552.6000000000004</v>
      </c>
      <c r="O986" s="30">
        <f t="shared" si="3416"/>
        <v>6552.6000000000004</v>
      </c>
      <c r="P986" s="30">
        <f t="shared" si="3466"/>
        <v>0</v>
      </c>
      <c r="Q986" s="30">
        <f t="shared" si="3467"/>
        <v>0</v>
      </c>
      <c r="R986" s="30">
        <f t="shared" si="3468"/>
        <v>-500</v>
      </c>
      <c r="S986" s="30">
        <f t="shared" si="3469"/>
        <v>0</v>
      </c>
      <c r="T986" s="30">
        <f t="shared" si="3470"/>
        <v>0</v>
      </c>
      <c r="U986" s="30">
        <f t="shared" si="3471"/>
        <v>0</v>
      </c>
      <c r="V986" s="30">
        <f t="shared" si="3472"/>
        <v>0</v>
      </c>
      <c r="W986" s="30">
        <f t="shared" si="3473"/>
        <v>0</v>
      </c>
      <c r="X986" s="30">
        <f t="shared" si="3474"/>
        <v>0</v>
      </c>
      <c r="Y986" s="30">
        <f t="shared" si="3475"/>
        <v>0</v>
      </c>
      <c r="Z986" s="30">
        <f t="shared" si="3476"/>
        <v>0</v>
      </c>
      <c r="AA986" s="30">
        <f t="shared" si="3477"/>
        <v>0</v>
      </c>
      <c r="AB986" s="30">
        <f t="shared" si="3478"/>
        <v>0</v>
      </c>
      <c r="AC986" s="30">
        <f t="shared" si="3322"/>
        <v>6052.6000000000004</v>
      </c>
      <c r="AD986" s="30">
        <f t="shared" si="3323"/>
        <v>6552.6000000000004</v>
      </c>
      <c r="AE986" s="30">
        <f t="shared" si="3324"/>
        <v>6552.6000000000004</v>
      </c>
      <c r="AF986" s="30">
        <f t="shared" si="3479"/>
        <v>0</v>
      </c>
      <c r="AG986" s="30">
        <f t="shared" si="3325"/>
        <v>6052.6000000000004</v>
      </c>
      <c r="AH986" s="30">
        <f t="shared" si="3326"/>
        <v>6552.6000000000004</v>
      </c>
      <c r="AI986" s="30">
        <f t="shared" si="3327"/>
        <v>6552.6000000000004</v>
      </c>
      <c r="AJ986" s="30">
        <f t="shared" si="3480"/>
        <v>0</v>
      </c>
      <c r="AK986" s="30">
        <f t="shared" si="3481"/>
        <v>0</v>
      </c>
      <c r="AL986" s="30">
        <f t="shared" si="3482"/>
        <v>0</v>
      </c>
      <c r="AM986" s="30">
        <f t="shared" si="3483"/>
        <v>0</v>
      </c>
      <c r="AN986" s="30">
        <f t="shared" si="3484"/>
        <v>0</v>
      </c>
      <c r="AO986" s="30">
        <f t="shared" si="3485"/>
        <v>0</v>
      </c>
      <c r="AP986" s="30">
        <f t="shared" si="3486"/>
        <v>0</v>
      </c>
      <c r="AQ986" s="30">
        <f t="shared" si="3487"/>
        <v>0</v>
      </c>
      <c r="AR986" s="30">
        <f t="shared" si="3488"/>
        <v>0</v>
      </c>
      <c r="AS986" s="30">
        <f t="shared" si="3273"/>
        <v>6052.6000000000004</v>
      </c>
      <c r="AT986" s="30">
        <f t="shared" si="3274"/>
        <v>6552.6000000000004</v>
      </c>
      <c r="AU986" s="30">
        <f t="shared" si="3275"/>
        <v>6552.6000000000004</v>
      </c>
      <c r="AV986" s="30">
        <f t="shared" si="3489"/>
        <v>0</v>
      </c>
      <c r="AW986" s="30">
        <f t="shared" si="3490"/>
        <v>0</v>
      </c>
      <c r="AX986" s="30">
        <f t="shared" si="3491"/>
        <v>0</v>
      </c>
      <c r="AY986" s="30">
        <f t="shared" si="3276"/>
        <v>6052.6000000000004</v>
      </c>
      <c r="AZ986" s="30">
        <f t="shared" si="3277"/>
        <v>6552.6000000000004</v>
      </c>
      <c r="BA986" s="30">
        <f t="shared" si="3278"/>
        <v>6552.6000000000004</v>
      </c>
      <c r="BB986" s="30">
        <f t="shared" si="3492"/>
        <v>0</v>
      </c>
      <c r="BC986" s="30">
        <f t="shared" si="3493"/>
        <v>0</v>
      </c>
      <c r="BD986" s="30">
        <f t="shared" si="3494"/>
        <v>0</v>
      </c>
      <c r="BE986" s="30">
        <f t="shared" si="3495"/>
        <v>0</v>
      </c>
      <c r="BF986" s="30">
        <f t="shared" si="3496"/>
        <v>0</v>
      </c>
      <c r="BG986" s="30">
        <f t="shared" si="3497"/>
        <v>0</v>
      </c>
      <c r="BH986" s="30">
        <f t="shared" si="3498"/>
        <v>0</v>
      </c>
      <c r="BI986" s="30">
        <f t="shared" si="3499"/>
        <v>0</v>
      </c>
      <c r="BJ986" s="30">
        <f t="shared" si="3500"/>
        <v>0</v>
      </c>
      <c r="BK986" s="30">
        <f t="shared" si="3501"/>
        <v>0</v>
      </c>
      <c r="BL986" s="30">
        <f t="shared" si="3270"/>
        <v>6052.6000000000004</v>
      </c>
      <c r="BM986" s="30">
        <f t="shared" si="3271"/>
        <v>6552.6000000000004</v>
      </c>
      <c r="BN986" s="30">
        <f t="shared" si="3272"/>
        <v>6552.6000000000004</v>
      </c>
      <c r="BO986" s="30">
        <f t="shared" si="3502"/>
        <v>0</v>
      </c>
      <c r="BP986" s="31"/>
      <c r="BQ986" s="1"/>
      <c r="BR986" s="1"/>
      <c r="BS986" s="1"/>
      <c r="BT986" s="1"/>
      <c r="BU986" s="1"/>
      <c r="BV986" s="1"/>
      <c r="BW986" s="1"/>
      <c r="BX986" s="1"/>
      <c r="BY986" s="1"/>
    </row>
    <row r="987" ht="31.5">
      <c r="A987" s="28" t="s">
        <v>500</v>
      </c>
      <c r="B987" s="28" t="s">
        <v>261</v>
      </c>
      <c r="C987" s="28" t="s">
        <v>26</v>
      </c>
      <c r="D987" s="28" t="s">
        <v>269</v>
      </c>
      <c r="E987" s="35"/>
      <c r="F987" s="29" t="s">
        <v>270</v>
      </c>
      <c r="G987" s="30">
        <f t="shared" si="3460"/>
        <v>6552.6000000000004</v>
      </c>
      <c r="H987" s="30">
        <f t="shared" si="3461"/>
        <v>6552.6000000000004</v>
      </c>
      <c r="I987" s="30">
        <f t="shared" si="3462"/>
        <v>6552.6000000000004</v>
      </c>
      <c r="J987" s="30">
        <f t="shared" si="3463"/>
        <v>0</v>
      </c>
      <c r="K987" s="30">
        <f t="shared" si="3464"/>
        <v>0</v>
      </c>
      <c r="L987" s="30">
        <f t="shared" si="3465"/>
        <v>0</v>
      </c>
      <c r="M987" s="30">
        <f t="shared" si="3414"/>
        <v>6552.6000000000004</v>
      </c>
      <c r="N987" s="30">
        <f t="shared" si="3415"/>
        <v>6552.6000000000004</v>
      </c>
      <c r="O987" s="30">
        <f t="shared" si="3416"/>
        <v>6552.6000000000004</v>
      </c>
      <c r="P987" s="30">
        <f t="shared" si="3466"/>
        <v>0</v>
      </c>
      <c r="Q987" s="30">
        <f t="shared" si="3467"/>
        <v>0</v>
      </c>
      <c r="R987" s="30">
        <f t="shared" si="3468"/>
        <v>-500</v>
      </c>
      <c r="S987" s="30">
        <f t="shared" si="3469"/>
        <v>0</v>
      </c>
      <c r="T987" s="30">
        <f t="shared" si="3470"/>
        <v>0</v>
      </c>
      <c r="U987" s="30">
        <f t="shared" si="3471"/>
        <v>0</v>
      </c>
      <c r="V987" s="30">
        <f t="shared" si="3472"/>
        <v>0</v>
      </c>
      <c r="W987" s="30">
        <f t="shared" si="3473"/>
        <v>0</v>
      </c>
      <c r="X987" s="30">
        <f t="shared" si="3474"/>
        <v>0</v>
      </c>
      <c r="Y987" s="30">
        <f t="shared" si="3475"/>
        <v>0</v>
      </c>
      <c r="Z987" s="30">
        <f t="shared" si="3476"/>
        <v>0</v>
      </c>
      <c r="AA987" s="30">
        <f t="shared" si="3477"/>
        <v>0</v>
      </c>
      <c r="AB987" s="30">
        <f t="shared" si="3478"/>
        <v>0</v>
      </c>
      <c r="AC987" s="30">
        <f t="shared" si="3322"/>
        <v>6052.6000000000004</v>
      </c>
      <c r="AD987" s="30">
        <f t="shared" si="3323"/>
        <v>6552.6000000000004</v>
      </c>
      <c r="AE987" s="30">
        <f t="shared" si="3324"/>
        <v>6552.6000000000004</v>
      </c>
      <c r="AF987" s="30">
        <f t="shared" si="3479"/>
        <v>0</v>
      </c>
      <c r="AG987" s="30">
        <f t="shared" si="3325"/>
        <v>6052.6000000000004</v>
      </c>
      <c r="AH987" s="30">
        <f t="shared" si="3326"/>
        <v>6552.6000000000004</v>
      </c>
      <c r="AI987" s="30">
        <f t="shared" si="3327"/>
        <v>6552.6000000000004</v>
      </c>
      <c r="AJ987" s="30">
        <f t="shared" si="3480"/>
        <v>0</v>
      </c>
      <c r="AK987" s="30">
        <f t="shared" si="3481"/>
        <v>0</v>
      </c>
      <c r="AL987" s="30">
        <f t="shared" si="3482"/>
        <v>0</v>
      </c>
      <c r="AM987" s="30">
        <f t="shared" si="3483"/>
        <v>0</v>
      </c>
      <c r="AN987" s="30">
        <f t="shared" si="3484"/>
        <v>0</v>
      </c>
      <c r="AO987" s="30">
        <f t="shared" si="3485"/>
        <v>0</v>
      </c>
      <c r="AP987" s="30">
        <f t="shared" si="3486"/>
        <v>0</v>
      </c>
      <c r="AQ987" s="30">
        <f t="shared" si="3487"/>
        <v>0</v>
      </c>
      <c r="AR987" s="30">
        <f t="shared" si="3488"/>
        <v>0</v>
      </c>
      <c r="AS987" s="30">
        <f t="shared" si="3273"/>
        <v>6052.6000000000004</v>
      </c>
      <c r="AT987" s="30">
        <f t="shared" si="3274"/>
        <v>6552.6000000000004</v>
      </c>
      <c r="AU987" s="30">
        <f t="shared" si="3275"/>
        <v>6552.6000000000004</v>
      </c>
      <c r="AV987" s="30">
        <f t="shared" si="3489"/>
        <v>0</v>
      </c>
      <c r="AW987" s="30">
        <f t="shared" si="3490"/>
        <v>0</v>
      </c>
      <c r="AX987" s="30">
        <f t="shared" si="3491"/>
        <v>0</v>
      </c>
      <c r="AY987" s="30">
        <f t="shared" si="3276"/>
        <v>6052.6000000000004</v>
      </c>
      <c r="AZ987" s="30">
        <f t="shared" si="3277"/>
        <v>6552.6000000000004</v>
      </c>
      <c r="BA987" s="30">
        <f t="shared" si="3278"/>
        <v>6552.6000000000004</v>
      </c>
      <c r="BB987" s="30">
        <f t="shared" si="3492"/>
        <v>0</v>
      </c>
      <c r="BC987" s="30">
        <f t="shared" si="3493"/>
        <v>0</v>
      </c>
      <c r="BD987" s="30">
        <f t="shared" si="3494"/>
        <v>0</v>
      </c>
      <c r="BE987" s="30">
        <f t="shared" si="3495"/>
        <v>0</v>
      </c>
      <c r="BF987" s="30">
        <f t="shared" si="3496"/>
        <v>0</v>
      </c>
      <c r="BG987" s="30">
        <f t="shared" si="3497"/>
        <v>0</v>
      </c>
      <c r="BH987" s="30">
        <f t="shared" si="3498"/>
        <v>0</v>
      </c>
      <c r="BI987" s="30">
        <f t="shared" si="3499"/>
        <v>0</v>
      </c>
      <c r="BJ987" s="30">
        <f t="shared" si="3500"/>
        <v>0</v>
      </c>
      <c r="BK987" s="30">
        <f t="shared" si="3501"/>
        <v>0</v>
      </c>
      <c r="BL987" s="30">
        <f t="shared" si="3270"/>
        <v>6052.6000000000004</v>
      </c>
      <c r="BM987" s="30">
        <f t="shared" si="3271"/>
        <v>6552.6000000000004</v>
      </c>
      <c r="BN987" s="30">
        <f t="shared" si="3272"/>
        <v>6552.6000000000004</v>
      </c>
      <c r="BO987" s="30">
        <f t="shared" si="3502"/>
        <v>0</v>
      </c>
      <c r="BP987" s="31"/>
      <c r="BQ987" s="1"/>
      <c r="BR987" s="1"/>
      <c r="BS987" s="1"/>
      <c r="BT987" s="1"/>
      <c r="BU987" s="1"/>
      <c r="BV987" s="1"/>
      <c r="BW987" s="1"/>
      <c r="BX987" s="1"/>
      <c r="BY987" s="1"/>
    </row>
    <row r="988" ht="31.5">
      <c r="A988" s="28" t="s">
        <v>500</v>
      </c>
      <c r="B988" s="28" t="s">
        <v>261</v>
      </c>
      <c r="C988" s="28" t="s">
        <v>26</v>
      </c>
      <c r="D988" s="28" t="s">
        <v>269</v>
      </c>
      <c r="E988" s="28" t="s">
        <v>38</v>
      </c>
      <c r="F988" s="29" t="s">
        <v>39</v>
      </c>
      <c r="G988" s="30">
        <v>6552.6000000000004</v>
      </c>
      <c r="H988" s="30">
        <v>6552.6000000000004</v>
      </c>
      <c r="I988" s="30">
        <v>6552.6000000000004</v>
      </c>
      <c r="J988" s="30"/>
      <c r="K988" s="30"/>
      <c r="L988" s="30"/>
      <c r="M988" s="30">
        <f t="shared" si="3414"/>
        <v>6552.6000000000004</v>
      </c>
      <c r="N988" s="30">
        <f t="shared" si="3415"/>
        <v>6552.6000000000004</v>
      </c>
      <c r="O988" s="30">
        <f t="shared" si="3416"/>
        <v>6552.6000000000004</v>
      </c>
      <c r="P988" s="30"/>
      <c r="Q988" s="30"/>
      <c r="R988" s="30">
        <v>-500</v>
      </c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>
        <f t="shared" si="3322"/>
        <v>6052.6000000000004</v>
      </c>
      <c r="AD988" s="30">
        <f t="shared" si="3323"/>
        <v>6552.6000000000004</v>
      </c>
      <c r="AE988" s="30">
        <f t="shared" si="3324"/>
        <v>6552.6000000000004</v>
      </c>
      <c r="AF988" s="30"/>
      <c r="AG988" s="30">
        <f t="shared" si="3325"/>
        <v>6052.6000000000004</v>
      </c>
      <c r="AH988" s="30">
        <f t="shared" si="3326"/>
        <v>6552.6000000000004</v>
      </c>
      <c r="AI988" s="30">
        <f t="shared" si="3327"/>
        <v>6552.6000000000004</v>
      </c>
      <c r="AJ988" s="30"/>
      <c r="AK988" s="30"/>
      <c r="AL988" s="30"/>
      <c r="AM988" s="30"/>
      <c r="AN988" s="30"/>
      <c r="AO988" s="30"/>
      <c r="AP988" s="30"/>
      <c r="AQ988" s="30"/>
      <c r="AR988" s="30"/>
      <c r="AS988" s="30">
        <f t="shared" si="3273"/>
        <v>6052.6000000000004</v>
      </c>
      <c r="AT988" s="30">
        <f t="shared" si="3274"/>
        <v>6552.6000000000004</v>
      </c>
      <c r="AU988" s="30">
        <f t="shared" si="3275"/>
        <v>6552.6000000000004</v>
      </c>
      <c r="AV988" s="30"/>
      <c r="AW988" s="30"/>
      <c r="AX988" s="30"/>
      <c r="AY988" s="30">
        <f t="shared" si="3276"/>
        <v>6052.6000000000004</v>
      </c>
      <c r="AZ988" s="30">
        <f t="shared" si="3277"/>
        <v>6552.6000000000004</v>
      </c>
      <c r="BA988" s="30">
        <f t="shared" si="3278"/>
        <v>6552.6000000000004</v>
      </c>
      <c r="BB988" s="30"/>
      <c r="BC988" s="30"/>
      <c r="BD988" s="30"/>
      <c r="BE988" s="30"/>
      <c r="BF988" s="30"/>
      <c r="BG988" s="30"/>
      <c r="BH988" s="30"/>
      <c r="BI988" s="30"/>
      <c r="BJ988" s="30"/>
      <c r="BK988" s="30"/>
      <c r="BL988" s="30">
        <f t="shared" si="3270"/>
        <v>6052.6000000000004</v>
      </c>
      <c r="BM988" s="30">
        <f t="shared" si="3271"/>
        <v>6552.6000000000004</v>
      </c>
      <c r="BN988" s="30">
        <f t="shared" si="3272"/>
        <v>6552.6000000000004</v>
      </c>
      <c r="BO988" s="30"/>
      <c r="BP988" s="31"/>
      <c r="BQ988" s="1"/>
      <c r="BR988" s="1"/>
      <c r="BS988" s="1"/>
      <c r="BT988" s="1"/>
      <c r="BU988" s="1"/>
      <c r="BV988" s="1"/>
      <c r="BW988" s="1"/>
      <c r="BX988" s="1"/>
      <c r="BY988" s="1"/>
    </row>
    <row r="989" s="18" customFormat="1">
      <c r="A989" s="19" t="s">
        <v>500</v>
      </c>
      <c r="B989" s="19" t="s">
        <v>86</v>
      </c>
      <c r="C989" s="19"/>
      <c r="D989" s="19"/>
      <c r="E989" s="33"/>
      <c r="F989" s="20" t="s">
        <v>411</v>
      </c>
      <c r="G989" s="21">
        <f t="shared" si="3460"/>
        <v>2396.5</v>
      </c>
      <c r="H989" s="21">
        <f t="shared" si="3461"/>
        <v>2396.5</v>
      </c>
      <c r="I989" s="21">
        <f t="shared" si="3462"/>
        <v>2396.5</v>
      </c>
      <c r="J989" s="21">
        <f t="shared" si="3463"/>
        <v>0</v>
      </c>
      <c r="K989" s="21">
        <f t="shared" si="3464"/>
        <v>0</v>
      </c>
      <c r="L989" s="21">
        <f t="shared" si="3465"/>
        <v>0</v>
      </c>
      <c r="M989" s="21">
        <f t="shared" si="3414"/>
        <v>2396.5</v>
      </c>
      <c r="N989" s="21">
        <f t="shared" si="3415"/>
        <v>2396.5</v>
      </c>
      <c r="O989" s="21">
        <f t="shared" si="3416"/>
        <v>2396.5</v>
      </c>
      <c r="P989" s="21">
        <f t="shared" si="3466"/>
        <v>0</v>
      </c>
      <c r="Q989" s="21">
        <f t="shared" si="3467"/>
        <v>0</v>
      </c>
      <c r="R989" s="21">
        <f t="shared" si="3468"/>
        <v>0</v>
      </c>
      <c r="S989" s="21">
        <f t="shared" si="3469"/>
        <v>0</v>
      </c>
      <c r="T989" s="21">
        <f t="shared" si="3470"/>
        <v>0</v>
      </c>
      <c r="U989" s="21">
        <f t="shared" si="3471"/>
        <v>0</v>
      </c>
      <c r="V989" s="21">
        <f t="shared" si="3472"/>
        <v>0</v>
      </c>
      <c r="W989" s="21">
        <f t="shared" si="3473"/>
        <v>0</v>
      </c>
      <c r="X989" s="21">
        <f t="shared" si="3474"/>
        <v>0</v>
      </c>
      <c r="Y989" s="21">
        <f t="shared" si="3475"/>
        <v>0</v>
      </c>
      <c r="Z989" s="21">
        <f t="shared" si="3476"/>
        <v>0</v>
      </c>
      <c r="AA989" s="21">
        <f t="shared" si="3477"/>
        <v>0</v>
      </c>
      <c r="AB989" s="21">
        <f t="shared" si="3478"/>
        <v>0</v>
      </c>
      <c r="AC989" s="21">
        <f t="shared" si="3322"/>
        <v>2396.5</v>
      </c>
      <c r="AD989" s="21">
        <f t="shared" si="3323"/>
        <v>2396.5</v>
      </c>
      <c r="AE989" s="21">
        <f t="shared" si="3324"/>
        <v>2396.5</v>
      </c>
      <c r="AF989" s="21">
        <f t="shared" si="3479"/>
        <v>0</v>
      </c>
      <c r="AG989" s="21">
        <f t="shared" si="3325"/>
        <v>2396.5</v>
      </c>
      <c r="AH989" s="21">
        <f t="shared" si="3326"/>
        <v>2396.5</v>
      </c>
      <c r="AI989" s="21">
        <f t="shared" si="3327"/>
        <v>2396.5</v>
      </c>
      <c r="AJ989" s="21">
        <f t="shared" si="3480"/>
        <v>0</v>
      </c>
      <c r="AK989" s="21">
        <f t="shared" si="3481"/>
        <v>0</v>
      </c>
      <c r="AL989" s="21">
        <f t="shared" si="3482"/>
        <v>0</v>
      </c>
      <c r="AM989" s="21">
        <f t="shared" si="3483"/>
        <v>0</v>
      </c>
      <c r="AN989" s="21">
        <f t="shared" si="3484"/>
        <v>0</v>
      </c>
      <c r="AO989" s="21">
        <f t="shared" si="3485"/>
        <v>0</v>
      </c>
      <c r="AP989" s="21">
        <f t="shared" si="3486"/>
        <v>0</v>
      </c>
      <c r="AQ989" s="21">
        <f t="shared" si="3487"/>
        <v>0</v>
      </c>
      <c r="AR989" s="21">
        <f t="shared" si="3488"/>
        <v>0</v>
      </c>
      <c r="AS989" s="21">
        <f t="shared" si="3273"/>
        <v>2396.5</v>
      </c>
      <c r="AT989" s="21">
        <f t="shared" si="3274"/>
        <v>2396.5</v>
      </c>
      <c r="AU989" s="21">
        <f t="shared" si="3275"/>
        <v>2396.5</v>
      </c>
      <c r="AV989" s="21">
        <f t="shared" si="3489"/>
        <v>0</v>
      </c>
      <c r="AW989" s="21">
        <f t="shared" si="3490"/>
        <v>0</v>
      </c>
      <c r="AX989" s="21">
        <f t="shared" si="3491"/>
        <v>0</v>
      </c>
      <c r="AY989" s="21">
        <f t="shared" si="3276"/>
        <v>2396.5</v>
      </c>
      <c r="AZ989" s="21">
        <f t="shared" si="3277"/>
        <v>2396.5</v>
      </c>
      <c r="BA989" s="21">
        <f t="shared" si="3278"/>
        <v>2396.5</v>
      </c>
      <c r="BB989" s="21">
        <f t="shared" si="3492"/>
        <v>0</v>
      </c>
      <c r="BC989" s="21">
        <f t="shared" si="3493"/>
        <v>0</v>
      </c>
      <c r="BD989" s="21">
        <f t="shared" si="3494"/>
        <v>0</v>
      </c>
      <c r="BE989" s="21">
        <f t="shared" si="3495"/>
        <v>0</v>
      </c>
      <c r="BF989" s="21">
        <f t="shared" si="3496"/>
        <v>0</v>
      </c>
      <c r="BG989" s="21">
        <f t="shared" si="3497"/>
        <v>0</v>
      </c>
      <c r="BH989" s="21">
        <f t="shared" si="3498"/>
        <v>0</v>
      </c>
      <c r="BI989" s="21">
        <f t="shared" si="3499"/>
        <v>0</v>
      </c>
      <c r="BJ989" s="21">
        <f t="shared" si="3500"/>
        <v>0</v>
      </c>
      <c r="BK989" s="21">
        <f t="shared" si="3501"/>
        <v>0</v>
      </c>
      <c r="BL989" s="21">
        <f t="shared" si="3270"/>
        <v>2396.5</v>
      </c>
      <c r="BM989" s="21">
        <f t="shared" si="3271"/>
        <v>2396.5</v>
      </c>
      <c r="BN989" s="21">
        <f t="shared" si="3272"/>
        <v>2396.5</v>
      </c>
      <c r="BO989" s="21">
        <f t="shared" si="3502"/>
        <v>0</v>
      </c>
      <c r="BP989" s="22"/>
      <c r="BQ989" s="18"/>
      <c r="BR989" s="18"/>
      <c r="BS989" s="18"/>
      <c r="BT989" s="18"/>
      <c r="BU989" s="18"/>
      <c r="BV989" s="18"/>
      <c r="BW989" s="18"/>
      <c r="BX989" s="18"/>
      <c r="BY989" s="18"/>
    </row>
    <row r="990" s="23" customFormat="1">
      <c r="A990" s="24" t="s">
        <v>500</v>
      </c>
      <c r="B990" s="24" t="s">
        <v>86</v>
      </c>
      <c r="C990" s="24" t="s">
        <v>26</v>
      </c>
      <c r="D990" s="24"/>
      <c r="E990" s="34"/>
      <c r="F990" s="25" t="s">
        <v>412</v>
      </c>
      <c r="G990" s="26">
        <f t="shared" si="3460"/>
        <v>2396.5</v>
      </c>
      <c r="H990" s="26">
        <f t="shared" si="3461"/>
        <v>2396.5</v>
      </c>
      <c r="I990" s="26">
        <f t="shared" si="3462"/>
        <v>2396.5</v>
      </c>
      <c r="J990" s="26">
        <f t="shared" si="3463"/>
        <v>0</v>
      </c>
      <c r="K990" s="26">
        <f t="shared" si="3464"/>
        <v>0</v>
      </c>
      <c r="L990" s="26">
        <f t="shared" si="3465"/>
        <v>0</v>
      </c>
      <c r="M990" s="26">
        <f t="shared" si="3414"/>
        <v>2396.5</v>
      </c>
      <c r="N990" s="26">
        <f t="shared" si="3415"/>
        <v>2396.5</v>
      </c>
      <c r="O990" s="26">
        <f t="shared" si="3416"/>
        <v>2396.5</v>
      </c>
      <c r="P990" s="26">
        <f t="shared" si="3466"/>
        <v>0</v>
      </c>
      <c r="Q990" s="26">
        <f t="shared" si="3467"/>
        <v>0</v>
      </c>
      <c r="R990" s="26">
        <f t="shared" si="3468"/>
        <v>0</v>
      </c>
      <c r="S990" s="26">
        <f t="shared" si="3469"/>
        <v>0</v>
      </c>
      <c r="T990" s="26">
        <f t="shared" si="3470"/>
        <v>0</v>
      </c>
      <c r="U990" s="26">
        <f t="shared" si="3471"/>
        <v>0</v>
      </c>
      <c r="V990" s="26">
        <f t="shared" si="3472"/>
        <v>0</v>
      </c>
      <c r="W990" s="26">
        <f t="shared" si="3473"/>
        <v>0</v>
      </c>
      <c r="X990" s="26">
        <f t="shared" si="3474"/>
        <v>0</v>
      </c>
      <c r="Y990" s="26">
        <f t="shared" si="3475"/>
        <v>0</v>
      </c>
      <c r="Z990" s="26">
        <f t="shared" si="3476"/>
        <v>0</v>
      </c>
      <c r="AA990" s="26">
        <f t="shared" si="3477"/>
        <v>0</v>
      </c>
      <c r="AB990" s="26">
        <f t="shared" si="3478"/>
        <v>0</v>
      </c>
      <c r="AC990" s="26">
        <f t="shared" si="3322"/>
        <v>2396.5</v>
      </c>
      <c r="AD990" s="26">
        <f t="shared" si="3323"/>
        <v>2396.5</v>
      </c>
      <c r="AE990" s="26">
        <f t="shared" si="3324"/>
        <v>2396.5</v>
      </c>
      <c r="AF990" s="26">
        <f t="shared" si="3479"/>
        <v>0</v>
      </c>
      <c r="AG990" s="26">
        <f t="shared" si="3325"/>
        <v>2396.5</v>
      </c>
      <c r="AH990" s="26">
        <f t="shared" si="3326"/>
        <v>2396.5</v>
      </c>
      <c r="AI990" s="26">
        <f t="shared" si="3327"/>
        <v>2396.5</v>
      </c>
      <c r="AJ990" s="26">
        <f t="shared" si="3480"/>
        <v>0</v>
      </c>
      <c r="AK990" s="26">
        <f t="shared" si="3481"/>
        <v>0</v>
      </c>
      <c r="AL990" s="26">
        <f t="shared" si="3482"/>
        <v>0</v>
      </c>
      <c r="AM990" s="26">
        <f t="shared" si="3483"/>
        <v>0</v>
      </c>
      <c r="AN990" s="26">
        <f t="shared" si="3484"/>
        <v>0</v>
      </c>
      <c r="AO990" s="26">
        <f t="shared" si="3485"/>
        <v>0</v>
      </c>
      <c r="AP990" s="26">
        <f t="shared" si="3486"/>
        <v>0</v>
      </c>
      <c r="AQ990" s="26">
        <f t="shared" si="3487"/>
        <v>0</v>
      </c>
      <c r="AR990" s="26">
        <f t="shared" si="3488"/>
        <v>0</v>
      </c>
      <c r="AS990" s="26">
        <f t="shared" si="3273"/>
        <v>2396.5</v>
      </c>
      <c r="AT990" s="26">
        <f t="shared" si="3274"/>
        <v>2396.5</v>
      </c>
      <c r="AU990" s="26">
        <f t="shared" si="3275"/>
        <v>2396.5</v>
      </c>
      <c r="AV990" s="26">
        <f t="shared" si="3489"/>
        <v>0</v>
      </c>
      <c r="AW990" s="26">
        <f t="shared" si="3490"/>
        <v>0</v>
      </c>
      <c r="AX990" s="26">
        <f t="shared" si="3491"/>
        <v>0</v>
      </c>
      <c r="AY990" s="26">
        <f t="shared" si="3276"/>
        <v>2396.5</v>
      </c>
      <c r="AZ990" s="26">
        <f t="shared" si="3277"/>
        <v>2396.5</v>
      </c>
      <c r="BA990" s="26">
        <f t="shared" si="3278"/>
        <v>2396.5</v>
      </c>
      <c r="BB990" s="26">
        <f t="shared" si="3492"/>
        <v>0</v>
      </c>
      <c r="BC990" s="26">
        <f t="shared" si="3493"/>
        <v>0</v>
      </c>
      <c r="BD990" s="26">
        <f t="shared" si="3494"/>
        <v>0</v>
      </c>
      <c r="BE990" s="26">
        <f t="shared" si="3495"/>
        <v>0</v>
      </c>
      <c r="BF990" s="26">
        <f t="shared" si="3496"/>
        <v>0</v>
      </c>
      <c r="BG990" s="26">
        <f t="shared" si="3497"/>
        <v>0</v>
      </c>
      <c r="BH990" s="26">
        <f t="shared" si="3498"/>
        <v>0</v>
      </c>
      <c r="BI990" s="26">
        <f t="shared" si="3499"/>
        <v>0</v>
      </c>
      <c r="BJ990" s="26">
        <f t="shared" si="3500"/>
        <v>0</v>
      </c>
      <c r="BK990" s="26">
        <f t="shared" si="3501"/>
        <v>0</v>
      </c>
      <c r="BL990" s="26">
        <f t="shared" si="3270"/>
        <v>2396.5</v>
      </c>
      <c r="BM990" s="26">
        <f t="shared" si="3271"/>
        <v>2396.5</v>
      </c>
      <c r="BN990" s="26">
        <f t="shared" si="3272"/>
        <v>2396.5</v>
      </c>
      <c r="BO990" s="26">
        <f t="shared" si="3502"/>
        <v>0</v>
      </c>
      <c r="BP990" s="27"/>
      <c r="BQ990" s="23"/>
      <c r="BR990" s="23"/>
      <c r="BS990" s="23"/>
      <c r="BT990" s="23"/>
      <c r="BU990" s="23"/>
      <c r="BV990" s="23"/>
      <c r="BW990" s="23"/>
      <c r="BX990" s="23"/>
      <c r="BY990" s="23"/>
    </row>
    <row r="991" ht="31.5">
      <c r="A991" s="28" t="s">
        <v>500</v>
      </c>
      <c r="B991" s="28" t="s">
        <v>86</v>
      </c>
      <c r="C991" s="28" t="s">
        <v>26</v>
      </c>
      <c r="D991" s="28" t="s">
        <v>413</v>
      </c>
      <c r="E991" s="35"/>
      <c r="F991" s="29" t="s">
        <v>414</v>
      </c>
      <c r="G991" s="30">
        <f t="shared" si="3460"/>
        <v>2396.5</v>
      </c>
      <c r="H991" s="30">
        <f t="shared" si="3461"/>
        <v>2396.5</v>
      </c>
      <c r="I991" s="30">
        <f t="shared" si="3462"/>
        <v>2396.5</v>
      </c>
      <c r="J991" s="30">
        <f t="shared" si="3463"/>
        <v>0</v>
      </c>
      <c r="K991" s="30">
        <f t="shared" si="3464"/>
        <v>0</v>
      </c>
      <c r="L991" s="30">
        <f t="shared" si="3465"/>
        <v>0</v>
      </c>
      <c r="M991" s="30">
        <f t="shared" si="3414"/>
        <v>2396.5</v>
      </c>
      <c r="N991" s="30">
        <f t="shared" si="3415"/>
        <v>2396.5</v>
      </c>
      <c r="O991" s="30">
        <f t="shared" si="3416"/>
        <v>2396.5</v>
      </c>
      <c r="P991" s="30">
        <f t="shared" si="3466"/>
        <v>0</v>
      </c>
      <c r="Q991" s="30">
        <f t="shared" si="3467"/>
        <v>0</v>
      </c>
      <c r="R991" s="30">
        <f t="shared" si="3468"/>
        <v>0</v>
      </c>
      <c r="S991" s="30">
        <f t="shared" si="3469"/>
        <v>0</v>
      </c>
      <c r="T991" s="30">
        <f t="shared" si="3470"/>
        <v>0</v>
      </c>
      <c r="U991" s="30">
        <f t="shared" si="3471"/>
        <v>0</v>
      </c>
      <c r="V991" s="30">
        <f t="shared" si="3472"/>
        <v>0</v>
      </c>
      <c r="W991" s="30">
        <f t="shared" si="3473"/>
        <v>0</v>
      </c>
      <c r="X991" s="30">
        <f t="shared" si="3474"/>
        <v>0</v>
      </c>
      <c r="Y991" s="30">
        <f t="shared" si="3475"/>
        <v>0</v>
      </c>
      <c r="Z991" s="30">
        <f t="shared" si="3476"/>
        <v>0</v>
      </c>
      <c r="AA991" s="30">
        <f t="shared" si="3477"/>
        <v>0</v>
      </c>
      <c r="AB991" s="30">
        <f t="shared" si="3478"/>
        <v>0</v>
      </c>
      <c r="AC991" s="30">
        <f t="shared" si="3322"/>
        <v>2396.5</v>
      </c>
      <c r="AD991" s="30">
        <f t="shared" si="3323"/>
        <v>2396.5</v>
      </c>
      <c r="AE991" s="30">
        <f t="shared" si="3324"/>
        <v>2396.5</v>
      </c>
      <c r="AF991" s="30">
        <f t="shared" si="3479"/>
        <v>0</v>
      </c>
      <c r="AG991" s="30">
        <f t="shared" si="3325"/>
        <v>2396.5</v>
      </c>
      <c r="AH991" s="30">
        <f t="shared" si="3326"/>
        <v>2396.5</v>
      </c>
      <c r="AI991" s="30">
        <f t="shared" si="3327"/>
        <v>2396.5</v>
      </c>
      <c r="AJ991" s="30">
        <f t="shared" si="3480"/>
        <v>0</v>
      </c>
      <c r="AK991" s="30">
        <f t="shared" si="3481"/>
        <v>0</v>
      </c>
      <c r="AL991" s="30">
        <f t="shared" si="3482"/>
        <v>0</v>
      </c>
      <c r="AM991" s="30">
        <f t="shared" si="3483"/>
        <v>0</v>
      </c>
      <c r="AN991" s="30">
        <f t="shared" si="3484"/>
        <v>0</v>
      </c>
      <c r="AO991" s="30">
        <f t="shared" si="3485"/>
        <v>0</v>
      </c>
      <c r="AP991" s="30">
        <f t="shared" si="3486"/>
        <v>0</v>
      </c>
      <c r="AQ991" s="30">
        <f t="shared" si="3487"/>
        <v>0</v>
      </c>
      <c r="AR991" s="30">
        <f t="shared" si="3488"/>
        <v>0</v>
      </c>
      <c r="AS991" s="30">
        <f t="shared" si="3273"/>
        <v>2396.5</v>
      </c>
      <c r="AT991" s="30">
        <f t="shared" si="3274"/>
        <v>2396.5</v>
      </c>
      <c r="AU991" s="30">
        <f t="shared" si="3275"/>
        <v>2396.5</v>
      </c>
      <c r="AV991" s="30">
        <f t="shared" si="3489"/>
        <v>0</v>
      </c>
      <c r="AW991" s="30">
        <f t="shared" si="3490"/>
        <v>0</v>
      </c>
      <c r="AX991" s="30">
        <f t="shared" si="3491"/>
        <v>0</v>
      </c>
      <c r="AY991" s="30">
        <f t="shared" si="3276"/>
        <v>2396.5</v>
      </c>
      <c r="AZ991" s="30">
        <f t="shared" si="3277"/>
        <v>2396.5</v>
      </c>
      <c r="BA991" s="30">
        <f t="shared" si="3278"/>
        <v>2396.5</v>
      </c>
      <c r="BB991" s="30">
        <f t="shared" si="3492"/>
        <v>0</v>
      </c>
      <c r="BC991" s="30">
        <f t="shared" si="3493"/>
        <v>0</v>
      </c>
      <c r="BD991" s="30">
        <f t="shared" si="3494"/>
        <v>0</v>
      </c>
      <c r="BE991" s="30">
        <f t="shared" si="3495"/>
        <v>0</v>
      </c>
      <c r="BF991" s="30">
        <f t="shared" si="3496"/>
        <v>0</v>
      </c>
      <c r="BG991" s="30">
        <f t="shared" si="3497"/>
        <v>0</v>
      </c>
      <c r="BH991" s="30">
        <f t="shared" si="3498"/>
        <v>0</v>
      </c>
      <c r="BI991" s="30">
        <f t="shared" si="3499"/>
        <v>0</v>
      </c>
      <c r="BJ991" s="30">
        <f t="shared" si="3500"/>
        <v>0</v>
      </c>
      <c r="BK991" s="30">
        <f t="shared" si="3501"/>
        <v>0</v>
      </c>
      <c r="BL991" s="30">
        <f t="shared" si="3270"/>
        <v>2396.5</v>
      </c>
      <c r="BM991" s="30">
        <f t="shared" si="3271"/>
        <v>2396.5</v>
      </c>
      <c r="BN991" s="30">
        <f t="shared" si="3272"/>
        <v>2396.5</v>
      </c>
      <c r="BO991" s="30">
        <f t="shared" si="3502"/>
        <v>0</v>
      </c>
      <c r="BP991" s="31"/>
      <c r="BQ991" s="1"/>
      <c r="BR991" s="1"/>
      <c r="BS991" s="1"/>
      <c r="BT991" s="1"/>
      <c r="BU991" s="1"/>
      <c r="BV991" s="1"/>
      <c r="BW991" s="1"/>
      <c r="BX991" s="1"/>
      <c r="BY991" s="1"/>
    </row>
    <row r="992">
      <c r="A992" s="28" t="s">
        <v>500</v>
      </c>
      <c r="B992" s="28" t="s">
        <v>86</v>
      </c>
      <c r="C992" s="28" t="s">
        <v>26</v>
      </c>
      <c r="D992" s="28" t="s">
        <v>419</v>
      </c>
      <c r="E992" s="35"/>
      <c r="F992" s="29" t="s">
        <v>33</v>
      </c>
      <c r="G992" s="30">
        <f t="shared" si="3460"/>
        <v>2396.5</v>
      </c>
      <c r="H992" s="30">
        <f t="shared" si="3461"/>
        <v>2396.5</v>
      </c>
      <c r="I992" s="30">
        <f t="shared" si="3462"/>
        <v>2396.5</v>
      </c>
      <c r="J992" s="30">
        <f t="shared" si="3463"/>
        <v>0</v>
      </c>
      <c r="K992" s="30">
        <f t="shared" si="3464"/>
        <v>0</v>
      </c>
      <c r="L992" s="30">
        <f t="shared" si="3465"/>
        <v>0</v>
      </c>
      <c r="M992" s="30">
        <f t="shared" si="3414"/>
        <v>2396.5</v>
      </c>
      <c r="N992" s="30">
        <f t="shared" si="3415"/>
        <v>2396.5</v>
      </c>
      <c r="O992" s="30">
        <f t="shared" si="3416"/>
        <v>2396.5</v>
      </c>
      <c r="P992" s="30">
        <f t="shared" si="3466"/>
        <v>0</v>
      </c>
      <c r="Q992" s="30">
        <f t="shared" si="3467"/>
        <v>0</v>
      </c>
      <c r="R992" s="30">
        <f t="shared" si="3468"/>
        <v>0</v>
      </c>
      <c r="S992" s="30">
        <f t="shared" si="3469"/>
        <v>0</v>
      </c>
      <c r="T992" s="30">
        <f t="shared" si="3470"/>
        <v>0</v>
      </c>
      <c r="U992" s="30">
        <f t="shared" si="3471"/>
        <v>0</v>
      </c>
      <c r="V992" s="30">
        <f t="shared" si="3472"/>
        <v>0</v>
      </c>
      <c r="W992" s="30">
        <f t="shared" si="3473"/>
        <v>0</v>
      </c>
      <c r="X992" s="30">
        <f t="shared" si="3474"/>
        <v>0</v>
      </c>
      <c r="Y992" s="30">
        <f t="shared" si="3475"/>
        <v>0</v>
      </c>
      <c r="Z992" s="30">
        <f t="shared" si="3476"/>
        <v>0</v>
      </c>
      <c r="AA992" s="30">
        <f t="shared" si="3477"/>
        <v>0</v>
      </c>
      <c r="AB992" s="30">
        <f t="shared" si="3478"/>
        <v>0</v>
      </c>
      <c r="AC992" s="30">
        <f t="shared" si="3322"/>
        <v>2396.5</v>
      </c>
      <c r="AD992" s="30">
        <f t="shared" si="3323"/>
        <v>2396.5</v>
      </c>
      <c r="AE992" s="30">
        <f t="shared" si="3324"/>
        <v>2396.5</v>
      </c>
      <c r="AF992" s="30">
        <f t="shared" si="3479"/>
        <v>0</v>
      </c>
      <c r="AG992" s="30">
        <f t="shared" si="3325"/>
        <v>2396.5</v>
      </c>
      <c r="AH992" s="30">
        <f t="shared" si="3326"/>
        <v>2396.5</v>
      </c>
      <c r="AI992" s="30">
        <f t="shared" si="3327"/>
        <v>2396.5</v>
      </c>
      <c r="AJ992" s="30">
        <f t="shared" si="3480"/>
        <v>0</v>
      </c>
      <c r="AK992" s="30">
        <f t="shared" si="3481"/>
        <v>0</v>
      </c>
      <c r="AL992" s="30">
        <f t="shared" si="3482"/>
        <v>0</v>
      </c>
      <c r="AM992" s="30">
        <f t="shared" si="3483"/>
        <v>0</v>
      </c>
      <c r="AN992" s="30">
        <f t="shared" si="3484"/>
        <v>0</v>
      </c>
      <c r="AO992" s="30">
        <f t="shared" si="3485"/>
        <v>0</v>
      </c>
      <c r="AP992" s="30">
        <f t="shared" si="3486"/>
        <v>0</v>
      </c>
      <c r="AQ992" s="30">
        <f t="shared" si="3487"/>
        <v>0</v>
      </c>
      <c r="AR992" s="30">
        <f t="shared" si="3488"/>
        <v>0</v>
      </c>
      <c r="AS992" s="30">
        <f t="shared" si="3273"/>
        <v>2396.5</v>
      </c>
      <c r="AT992" s="30">
        <f t="shared" si="3274"/>
        <v>2396.5</v>
      </c>
      <c r="AU992" s="30">
        <f t="shared" si="3275"/>
        <v>2396.5</v>
      </c>
      <c r="AV992" s="30">
        <f t="shared" si="3489"/>
        <v>0</v>
      </c>
      <c r="AW992" s="30">
        <f t="shared" si="3490"/>
        <v>0</v>
      </c>
      <c r="AX992" s="30">
        <f t="shared" si="3491"/>
        <v>0</v>
      </c>
      <c r="AY992" s="30">
        <f t="shared" si="3276"/>
        <v>2396.5</v>
      </c>
      <c r="AZ992" s="30">
        <f t="shared" si="3277"/>
        <v>2396.5</v>
      </c>
      <c r="BA992" s="30">
        <f t="shared" si="3278"/>
        <v>2396.5</v>
      </c>
      <c r="BB992" s="30">
        <f t="shared" si="3492"/>
        <v>0</v>
      </c>
      <c r="BC992" s="30">
        <f t="shared" si="3493"/>
        <v>0</v>
      </c>
      <c r="BD992" s="30">
        <f t="shared" si="3494"/>
        <v>0</v>
      </c>
      <c r="BE992" s="30">
        <f t="shared" si="3495"/>
        <v>0</v>
      </c>
      <c r="BF992" s="30">
        <f t="shared" si="3496"/>
        <v>0</v>
      </c>
      <c r="BG992" s="30">
        <f t="shared" si="3497"/>
        <v>0</v>
      </c>
      <c r="BH992" s="30">
        <f t="shared" si="3498"/>
        <v>0</v>
      </c>
      <c r="BI992" s="30">
        <f t="shared" si="3499"/>
        <v>0</v>
      </c>
      <c r="BJ992" s="30">
        <f t="shared" si="3500"/>
        <v>0</v>
      </c>
      <c r="BK992" s="30">
        <f t="shared" si="3501"/>
        <v>0</v>
      </c>
      <c r="BL992" s="30">
        <f t="shared" si="3270"/>
        <v>2396.5</v>
      </c>
      <c r="BM992" s="30">
        <f t="shared" si="3271"/>
        <v>2396.5</v>
      </c>
      <c r="BN992" s="30">
        <f t="shared" si="3272"/>
        <v>2396.5</v>
      </c>
      <c r="BO992" s="30">
        <f t="shared" si="3502"/>
        <v>0</v>
      </c>
      <c r="BP992" s="31"/>
      <c r="BQ992" s="1"/>
      <c r="BR992" s="1"/>
      <c r="BS992" s="1"/>
      <c r="BT992" s="1"/>
      <c r="BU992" s="1"/>
      <c r="BV992" s="1"/>
      <c r="BW992" s="1"/>
      <c r="BX992" s="1"/>
      <c r="BY992" s="1"/>
    </row>
    <row r="993" ht="47.25">
      <c r="A993" s="28" t="s">
        <v>500</v>
      </c>
      <c r="B993" s="28" t="s">
        <v>86</v>
      </c>
      <c r="C993" s="28" t="s">
        <v>26</v>
      </c>
      <c r="D993" s="28" t="s">
        <v>420</v>
      </c>
      <c r="E993" s="35"/>
      <c r="F993" s="29" t="s">
        <v>421</v>
      </c>
      <c r="G993" s="30">
        <f t="shared" si="3460"/>
        <v>2396.5</v>
      </c>
      <c r="H993" s="30">
        <f t="shared" si="3461"/>
        <v>2396.5</v>
      </c>
      <c r="I993" s="30">
        <f t="shared" si="3462"/>
        <v>2396.5</v>
      </c>
      <c r="J993" s="30">
        <f t="shared" si="3463"/>
        <v>0</v>
      </c>
      <c r="K993" s="30">
        <f t="shared" si="3464"/>
        <v>0</v>
      </c>
      <c r="L993" s="30">
        <f t="shared" si="3465"/>
        <v>0</v>
      </c>
      <c r="M993" s="30">
        <f t="shared" si="3414"/>
        <v>2396.5</v>
      </c>
      <c r="N993" s="30">
        <f t="shared" si="3415"/>
        <v>2396.5</v>
      </c>
      <c r="O993" s="30">
        <f t="shared" si="3416"/>
        <v>2396.5</v>
      </c>
      <c r="P993" s="30">
        <f t="shared" si="3466"/>
        <v>0</v>
      </c>
      <c r="Q993" s="30">
        <f t="shared" si="3467"/>
        <v>0</v>
      </c>
      <c r="R993" s="30">
        <f t="shared" si="3468"/>
        <v>0</v>
      </c>
      <c r="S993" s="30">
        <f t="shared" si="3469"/>
        <v>0</v>
      </c>
      <c r="T993" s="30">
        <f t="shared" si="3470"/>
        <v>0</v>
      </c>
      <c r="U993" s="30">
        <f t="shared" si="3471"/>
        <v>0</v>
      </c>
      <c r="V993" s="30">
        <f t="shared" si="3472"/>
        <v>0</v>
      </c>
      <c r="W993" s="30">
        <f t="shared" si="3473"/>
        <v>0</v>
      </c>
      <c r="X993" s="30">
        <f t="shared" si="3474"/>
        <v>0</v>
      </c>
      <c r="Y993" s="30">
        <f t="shared" si="3475"/>
        <v>0</v>
      </c>
      <c r="Z993" s="30">
        <f t="shared" si="3476"/>
        <v>0</v>
      </c>
      <c r="AA993" s="30">
        <f t="shared" si="3477"/>
        <v>0</v>
      </c>
      <c r="AB993" s="30">
        <f t="shared" si="3478"/>
        <v>0</v>
      </c>
      <c r="AC993" s="30">
        <f t="shared" si="3322"/>
        <v>2396.5</v>
      </c>
      <c r="AD993" s="30">
        <f t="shared" si="3323"/>
        <v>2396.5</v>
      </c>
      <c r="AE993" s="30">
        <f t="shared" si="3324"/>
        <v>2396.5</v>
      </c>
      <c r="AF993" s="30">
        <f t="shared" si="3479"/>
        <v>0</v>
      </c>
      <c r="AG993" s="30">
        <f t="shared" si="3325"/>
        <v>2396.5</v>
      </c>
      <c r="AH993" s="30">
        <f t="shared" si="3326"/>
        <v>2396.5</v>
      </c>
      <c r="AI993" s="30">
        <f t="shared" si="3327"/>
        <v>2396.5</v>
      </c>
      <c r="AJ993" s="30">
        <f t="shared" si="3480"/>
        <v>0</v>
      </c>
      <c r="AK993" s="30">
        <f t="shared" si="3481"/>
        <v>0</v>
      </c>
      <c r="AL993" s="30">
        <f t="shared" si="3482"/>
        <v>0</v>
      </c>
      <c r="AM993" s="30">
        <f t="shared" si="3483"/>
        <v>0</v>
      </c>
      <c r="AN993" s="30">
        <f t="shared" si="3484"/>
        <v>0</v>
      </c>
      <c r="AO993" s="30">
        <f t="shared" si="3485"/>
        <v>0</v>
      </c>
      <c r="AP993" s="30">
        <f t="shared" si="3486"/>
        <v>0</v>
      </c>
      <c r="AQ993" s="30">
        <f t="shared" si="3487"/>
        <v>0</v>
      </c>
      <c r="AR993" s="30">
        <f t="shared" si="3488"/>
        <v>0</v>
      </c>
      <c r="AS993" s="30">
        <f t="shared" si="3273"/>
        <v>2396.5</v>
      </c>
      <c r="AT993" s="30">
        <f t="shared" si="3274"/>
        <v>2396.5</v>
      </c>
      <c r="AU993" s="30">
        <f t="shared" si="3275"/>
        <v>2396.5</v>
      </c>
      <c r="AV993" s="30">
        <f t="shared" si="3489"/>
        <v>0</v>
      </c>
      <c r="AW993" s="30">
        <f t="shared" si="3490"/>
        <v>0</v>
      </c>
      <c r="AX993" s="30">
        <f t="shared" si="3491"/>
        <v>0</v>
      </c>
      <c r="AY993" s="30">
        <f t="shared" si="3276"/>
        <v>2396.5</v>
      </c>
      <c r="AZ993" s="30">
        <f t="shared" si="3277"/>
        <v>2396.5</v>
      </c>
      <c r="BA993" s="30">
        <f t="shared" si="3278"/>
        <v>2396.5</v>
      </c>
      <c r="BB993" s="30">
        <f t="shared" si="3492"/>
        <v>0</v>
      </c>
      <c r="BC993" s="30">
        <f t="shared" si="3493"/>
        <v>0</v>
      </c>
      <c r="BD993" s="30">
        <f t="shared" si="3494"/>
        <v>0</v>
      </c>
      <c r="BE993" s="30">
        <f t="shared" si="3495"/>
        <v>0</v>
      </c>
      <c r="BF993" s="30">
        <f t="shared" si="3496"/>
        <v>0</v>
      </c>
      <c r="BG993" s="30">
        <f t="shared" si="3497"/>
        <v>0</v>
      </c>
      <c r="BH993" s="30">
        <f t="shared" si="3498"/>
        <v>0</v>
      </c>
      <c r="BI993" s="30">
        <f t="shared" si="3499"/>
        <v>0</v>
      </c>
      <c r="BJ993" s="30">
        <f t="shared" si="3500"/>
        <v>0</v>
      </c>
      <c r="BK993" s="30">
        <f t="shared" si="3501"/>
        <v>0</v>
      </c>
      <c r="BL993" s="30">
        <f t="shared" si="3270"/>
        <v>2396.5</v>
      </c>
      <c r="BM993" s="30">
        <f t="shared" si="3271"/>
        <v>2396.5</v>
      </c>
      <c r="BN993" s="30">
        <f t="shared" si="3272"/>
        <v>2396.5</v>
      </c>
      <c r="BO993" s="30">
        <f t="shared" si="3502"/>
        <v>0</v>
      </c>
      <c r="BP993" s="31"/>
      <c r="BQ993" s="1"/>
      <c r="BR993" s="1"/>
      <c r="BS993" s="1"/>
      <c r="BT993" s="1"/>
      <c r="BU993" s="1"/>
      <c r="BV993" s="1"/>
      <c r="BW993" s="1"/>
      <c r="BX993" s="1"/>
      <c r="BY993" s="1"/>
    </row>
    <row r="994" ht="47.25">
      <c r="A994" s="28" t="s">
        <v>500</v>
      </c>
      <c r="B994" s="28" t="s">
        <v>86</v>
      </c>
      <c r="C994" s="28" t="s">
        <v>26</v>
      </c>
      <c r="D994" s="28" t="s">
        <v>489</v>
      </c>
      <c r="E994" s="35"/>
      <c r="F994" s="29" t="s">
        <v>490</v>
      </c>
      <c r="G994" s="30">
        <f t="shared" si="3460"/>
        <v>2396.5</v>
      </c>
      <c r="H994" s="30">
        <f t="shared" si="3461"/>
        <v>2396.5</v>
      </c>
      <c r="I994" s="30">
        <f t="shared" si="3462"/>
        <v>2396.5</v>
      </c>
      <c r="J994" s="30">
        <f t="shared" si="3463"/>
        <v>0</v>
      </c>
      <c r="K994" s="30">
        <f t="shared" si="3464"/>
        <v>0</v>
      </c>
      <c r="L994" s="30">
        <f t="shared" si="3465"/>
        <v>0</v>
      </c>
      <c r="M994" s="30">
        <f t="shared" si="3414"/>
        <v>2396.5</v>
      </c>
      <c r="N994" s="30">
        <f t="shared" si="3415"/>
        <v>2396.5</v>
      </c>
      <c r="O994" s="30">
        <f t="shared" si="3416"/>
        <v>2396.5</v>
      </c>
      <c r="P994" s="30">
        <f t="shared" si="3466"/>
        <v>0</v>
      </c>
      <c r="Q994" s="30">
        <f t="shared" si="3467"/>
        <v>0</v>
      </c>
      <c r="R994" s="30">
        <f t="shared" si="3468"/>
        <v>0</v>
      </c>
      <c r="S994" s="30">
        <f t="shared" si="3469"/>
        <v>0</v>
      </c>
      <c r="T994" s="30">
        <f t="shared" si="3470"/>
        <v>0</v>
      </c>
      <c r="U994" s="30">
        <f t="shared" si="3471"/>
        <v>0</v>
      </c>
      <c r="V994" s="30">
        <f t="shared" si="3472"/>
        <v>0</v>
      </c>
      <c r="W994" s="30">
        <f t="shared" si="3473"/>
        <v>0</v>
      </c>
      <c r="X994" s="30">
        <f t="shared" si="3474"/>
        <v>0</v>
      </c>
      <c r="Y994" s="30">
        <f t="shared" si="3475"/>
        <v>0</v>
      </c>
      <c r="Z994" s="30">
        <f t="shared" si="3476"/>
        <v>0</v>
      </c>
      <c r="AA994" s="30">
        <f t="shared" si="3477"/>
        <v>0</v>
      </c>
      <c r="AB994" s="30">
        <f t="shared" si="3478"/>
        <v>0</v>
      </c>
      <c r="AC994" s="30">
        <f t="shared" si="3322"/>
        <v>2396.5</v>
      </c>
      <c r="AD994" s="30">
        <f t="shared" si="3323"/>
        <v>2396.5</v>
      </c>
      <c r="AE994" s="30">
        <f t="shared" si="3324"/>
        <v>2396.5</v>
      </c>
      <c r="AF994" s="30">
        <f t="shared" si="3479"/>
        <v>0</v>
      </c>
      <c r="AG994" s="30">
        <f t="shared" si="3325"/>
        <v>2396.5</v>
      </c>
      <c r="AH994" s="30">
        <f t="shared" si="3326"/>
        <v>2396.5</v>
      </c>
      <c r="AI994" s="30">
        <f t="shared" si="3327"/>
        <v>2396.5</v>
      </c>
      <c r="AJ994" s="30">
        <f t="shared" si="3480"/>
        <v>0</v>
      </c>
      <c r="AK994" s="30">
        <f t="shared" si="3481"/>
        <v>0</v>
      </c>
      <c r="AL994" s="30">
        <f t="shared" si="3482"/>
        <v>0</v>
      </c>
      <c r="AM994" s="30">
        <f t="shared" si="3483"/>
        <v>0</v>
      </c>
      <c r="AN994" s="30">
        <f t="shared" si="3484"/>
        <v>0</v>
      </c>
      <c r="AO994" s="30">
        <f t="shared" si="3485"/>
        <v>0</v>
      </c>
      <c r="AP994" s="30">
        <f t="shared" si="3486"/>
        <v>0</v>
      </c>
      <c r="AQ994" s="30">
        <f t="shared" si="3487"/>
        <v>0</v>
      </c>
      <c r="AR994" s="30">
        <f t="shared" si="3488"/>
        <v>0</v>
      </c>
      <c r="AS994" s="30">
        <f t="shared" si="3273"/>
        <v>2396.5</v>
      </c>
      <c r="AT994" s="30">
        <f t="shared" si="3274"/>
        <v>2396.5</v>
      </c>
      <c r="AU994" s="30">
        <f t="shared" si="3275"/>
        <v>2396.5</v>
      </c>
      <c r="AV994" s="30">
        <f t="shared" si="3489"/>
        <v>0</v>
      </c>
      <c r="AW994" s="30">
        <f t="shared" si="3490"/>
        <v>0</v>
      </c>
      <c r="AX994" s="30">
        <f t="shared" si="3491"/>
        <v>0</v>
      </c>
      <c r="AY994" s="30">
        <f t="shared" si="3276"/>
        <v>2396.5</v>
      </c>
      <c r="AZ994" s="30">
        <f t="shared" si="3277"/>
        <v>2396.5</v>
      </c>
      <c r="BA994" s="30">
        <f t="shared" si="3278"/>
        <v>2396.5</v>
      </c>
      <c r="BB994" s="30">
        <f t="shared" si="3492"/>
        <v>0</v>
      </c>
      <c r="BC994" s="30">
        <f t="shared" si="3493"/>
        <v>0</v>
      </c>
      <c r="BD994" s="30">
        <f t="shared" si="3494"/>
        <v>0</v>
      </c>
      <c r="BE994" s="30">
        <f t="shared" si="3495"/>
        <v>0</v>
      </c>
      <c r="BF994" s="30">
        <f t="shared" si="3496"/>
        <v>0</v>
      </c>
      <c r="BG994" s="30">
        <f t="shared" si="3497"/>
        <v>0</v>
      </c>
      <c r="BH994" s="30">
        <f t="shared" si="3498"/>
        <v>0</v>
      </c>
      <c r="BI994" s="30">
        <f t="shared" si="3499"/>
        <v>0</v>
      </c>
      <c r="BJ994" s="30">
        <f t="shared" si="3500"/>
        <v>0</v>
      </c>
      <c r="BK994" s="30">
        <f t="shared" si="3501"/>
        <v>0</v>
      </c>
      <c r="BL994" s="30">
        <f t="shared" si="3270"/>
        <v>2396.5</v>
      </c>
      <c r="BM994" s="30">
        <f t="shared" si="3271"/>
        <v>2396.5</v>
      </c>
      <c r="BN994" s="30">
        <f t="shared" si="3272"/>
        <v>2396.5</v>
      </c>
      <c r="BO994" s="30">
        <f t="shared" si="3502"/>
        <v>0</v>
      </c>
      <c r="BP994" s="31"/>
      <c r="BQ994" s="1"/>
      <c r="BR994" s="1"/>
      <c r="BS994" s="1"/>
      <c r="BT994" s="1"/>
      <c r="BU994" s="1"/>
      <c r="BV994" s="1"/>
      <c r="BW994" s="1"/>
      <c r="BX994" s="1"/>
      <c r="BY994" s="1"/>
    </row>
    <row r="995" ht="31.5">
      <c r="A995" s="28" t="s">
        <v>500</v>
      </c>
      <c r="B995" s="28" t="s">
        <v>86</v>
      </c>
      <c r="C995" s="28" t="s">
        <v>26</v>
      </c>
      <c r="D995" s="28" t="s">
        <v>489</v>
      </c>
      <c r="E995" s="28" t="s">
        <v>38</v>
      </c>
      <c r="F995" s="29" t="s">
        <v>39</v>
      </c>
      <c r="G995" s="30">
        <v>2396.5</v>
      </c>
      <c r="H995" s="30">
        <v>2396.5</v>
      </c>
      <c r="I995" s="30">
        <v>2396.5</v>
      </c>
      <c r="J995" s="30"/>
      <c r="K995" s="30"/>
      <c r="L995" s="30"/>
      <c r="M995" s="30">
        <f t="shared" si="3414"/>
        <v>2396.5</v>
      </c>
      <c r="N995" s="30">
        <f t="shared" si="3415"/>
        <v>2396.5</v>
      </c>
      <c r="O995" s="30">
        <f t="shared" si="3416"/>
        <v>2396.5</v>
      </c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>
        <f t="shared" si="3322"/>
        <v>2396.5</v>
      </c>
      <c r="AD995" s="30">
        <f t="shared" si="3323"/>
        <v>2396.5</v>
      </c>
      <c r="AE995" s="30">
        <f t="shared" si="3324"/>
        <v>2396.5</v>
      </c>
      <c r="AF995" s="30"/>
      <c r="AG995" s="30">
        <f t="shared" si="3325"/>
        <v>2396.5</v>
      </c>
      <c r="AH995" s="30">
        <f t="shared" si="3326"/>
        <v>2396.5</v>
      </c>
      <c r="AI995" s="30">
        <f t="shared" si="3327"/>
        <v>2396.5</v>
      </c>
      <c r="AJ995" s="30"/>
      <c r="AK995" s="30"/>
      <c r="AL995" s="30"/>
      <c r="AM995" s="30"/>
      <c r="AN995" s="30"/>
      <c r="AO995" s="30"/>
      <c r="AP995" s="30"/>
      <c r="AQ995" s="30"/>
      <c r="AR995" s="30"/>
      <c r="AS995" s="30">
        <f t="shared" si="3273"/>
        <v>2396.5</v>
      </c>
      <c r="AT995" s="30">
        <f t="shared" si="3274"/>
        <v>2396.5</v>
      </c>
      <c r="AU995" s="30">
        <f t="shared" si="3275"/>
        <v>2396.5</v>
      </c>
      <c r="AV995" s="30"/>
      <c r="AW995" s="30"/>
      <c r="AX995" s="30"/>
      <c r="AY995" s="30">
        <f t="shared" si="3276"/>
        <v>2396.5</v>
      </c>
      <c r="AZ995" s="30">
        <f t="shared" si="3277"/>
        <v>2396.5</v>
      </c>
      <c r="BA995" s="30">
        <f t="shared" si="3278"/>
        <v>2396.5</v>
      </c>
      <c r="BB995" s="30"/>
      <c r="BC995" s="30"/>
      <c r="BD995" s="30"/>
      <c r="BE995" s="30"/>
      <c r="BF995" s="30"/>
      <c r="BG995" s="30"/>
      <c r="BH995" s="30"/>
      <c r="BI995" s="30"/>
      <c r="BJ995" s="30"/>
      <c r="BK995" s="30"/>
      <c r="BL995" s="30">
        <f t="shared" si="3270"/>
        <v>2396.5</v>
      </c>
      <c r="BM995" s="30">
        <f t="shared" si="3271"/>
        <v>2396.5</v>
      </c>
      <c r="BN995" s="30">
        <f t="shared" si="3272"/>
        <v>2396.5</v>
      </c>
      <c r="BO995" s="30"/>
      <c r="BP995" s="31"/>
      <c r="BQ995" s="1"/>
      <c r="BR995" s="1"/>
      <c r="BS995" s="1"/>
      <c r="BT995" s="1"/>
      <c r="BU995" s="1"/>
      <c r="BV995" s="1"/>
      <c r="BW995" s="1"/>
      <c r="BX995" s="1"/>
      <c r="BY995" s="1"/>
    </row>
    <row r="996" s="18" customFormat="1" ht="31.5">
      <c r="A996" s="19" t="s">
        <v>506</v>
      </c>
      <c r="B996" s="19"/>
      <c r="C996" s="19"/>
      <c r="D996" s="19"/>
      <c r="E996" s="19"/>
      <c r="F996" s="20" t="s">
        <v>507</v>
      </c>
      <c r="G996" s="21">
        <f>G997+G1096+G1108+G1065+G1027+G1047+G1115+G1089</f>
        <v>177526.69999999998</v>
      </c>
      <c r="H996" s="21">
        <f>H997+H1096+H1108+H1065+H1027+H1047+H1115+H1089</f>
        <v>173022.5</v>
      </c>
      <c r="I996" s="21">
        <f>I997+I1096+I1108+I1065+I1027+I1047+I1115+I1089</f>
        <v>172433.29999999999</v>
      </c>
      <c r="J996" s="21">
        <f>J997+J1096+J1108+J1065+J1027+J1047+J1115+J1089</f>
        <v>1594.3</v>
      </c>
      <c r="K996" s="21">
        <f>K997+K1096+K1108+K1065+K1027+K1047+K1115+K1089</f>
        <v>1594.3</v>
      </c>
      <c r="L996" s="21">
        <f>L997+L1096+L1108+L1065+L1027+L1047+L1115+L1089</f>
        <v>1594.3</v>
      </c>
      <c r="M996" s="21">
        <f t="shared" si="3414"/>
        <v>179120.99999999997</v>
      </c>
      <c r="N996" s="21">
        <f t="shared" si="3415"/>
        <v>174616.79999999999</v>
      </c>
      <c r="O996" s="21">
        <f t="shared" si="3416"/>
        <v>174027.59999999998</v>
      </c>
      <c r="P996" s="21">
        <f>P997+P1096+P1108+P1065+P1027+P1047+P1115+P1089</f>
        <v>0</v>
      </c>
      <c r="Q996" s="21">
        <f>Q997+Q1096+Q1108+Q1065+Q1027+Q1047+Q1115+Q1089</f>
        <v>0</v>
      </c>
      <c r="R996" s="21">
        <f>R997+R1096+R1108+R1065+R1027+R1047+R1115+R1089</f>
        <v>5061.893</v>
      </c>
      <c r="S996" s="21">
        <f>S997+S1096+S1108+S1065+S1027+S1047+S1115+S1089</f>
        <v>0</v>
      </c>
      <c r="T996" s="21">
        <f>T997+T1096+T1108+T1065+T1027+T1047+T1115+T1089</f>
        <v>0</v>
      </c>
      <c r="U996" s="21">
        <f>U997+U1096+U1108+U1065+U1027+U1047+U1115+U1089</f>
        <v>0</v>
      </c>
      <c r="V996" s="21">
        <f>V997+V1096+V1108+V1065+V1027+V1047+V1115+V1089</f>
        <v>8479.755000000001</v>
      </c>
      <c r="W996" s="21">
        <f>W997+W1096+W1108+W1065+W1027+W1047+W1115+W1089</f>
        <v>0</v>
      </c>
      <c r="X996" s="21">
        <f>X997+X1096+X1108+X1065+X1027+X1047+X1115+X1089</f>
        <v>0</v>
      </c>
      <c r="Y996" s="21">
        <f>Y997+Y1096+Y1108+Y1065+Y1027+Y1047+Y1115+Y1089</f>
        <v>0</v>
      </c>
      <c r="Z996" s="21">
        <f>Z997+Z1096+Z1108+Z1065+Z1027+Z1047+Z1115+Z1089</f>
        <v>0</v>
      </c>
      <c r="AA996" s="21">
        <f>AA997+AA1096+AA1108+AA1065+AA1027+AA1047+AA1115+AA1089</f>
        <v>0</v>
      </c>
      <c r="AB996" s="21">
        <f>AB997+AB1096+AB1108+AB1065+AB1027+AB1047+AB1115+AB1089</f>
        <v>0</v>
      </c>
      <c r="AC996" s="21">
        <f t="shared" si="3322"/>
        <v>184182.89299999998</v>
      </c>
      <c r="AD996" s="21">
        <f t="shared" si="3323"/>
        <v>183096.55499999999</v>
      </c>
      <c r="AE996" s="21">
        <f t="shared" si="3324"/>
        <v>174027.59999999998</v>
      </c>
      <c r="AF996" s="21">
        <f>AF997+AF1096+AF1108+AF1065+AF1027+AF1047+AF1115+AF1089</f>
        <v>0</v>
      </c>
      <c r="AG996" s="21">
        <f t="shared" si="3325"/>
        <v>184182.89299999998</v>
      </c>
      <c r="AH996" s="21">
        <f t="shared" si="3326"/>
        <v>183096.55499999999</v>
      </c>
      <c r="AI996" s="21">
        <f t="shared" si="3327"/>
        <v>174027.59999999998</v>
      </c>
      <c r="AJ996" s="21">
        <f>AJ997+AJ1096+AJ1108+AJ1065+AJ1027+AJ1047+AJ1115+AJ1089</f>
        <v>0</v>
      </c>
      <c r="AK996" s="21">
        <f>AK997+AK1096+AK1108+AK1065+AK1027+AK1047+AK1115+AK1089</f>
        <v>0</v>
      </c>
      <c r="AL996" s="21">
        <f>AL997+AL1096+AL1108+AL1065+AL1027+AL1047+AL1115+AL1089</f>
        <v>-1071.682</v>
      </c>
      <c r="AM996" s="21">
        <f>AM997+AM1096+AM1108+AM1065+AM1027+AM1047+AM1115+AM1089</f>
        <v>0</v>
      </c>
      <c r="AN996" s="21">
        <f>AN997+AN1096+AN1108+AN1065+AN1027+AN1047+AN1115+AN1089</f>
        <v>0</v>
      </c>
      <c r="AO996" s="21">
        <f>AO997+AO1096+AO1108+AO1065+AO1027+AO1047+AO1115+AO1089</f>
        <v>0</v>
      </c>
      <c r="AP996" s="21">
        <f>AP997+AP1096+AP1108+AP1065+AP1027+AP1047+AP1115+AP1089</f>
        <v>0</v>
      </c>
      <c r="AQ996" s="21">
        <f>AQ997+AQ1096+AQ1108+AQ1065+AQ1027+AQ1047+AQ1115+AQ1089</f>
        <v>0</v>
      </c>
      <c r="AR996" s="21">
        <f>AR997+AR1096+AR1108+AR1065+AR1027+AR1047+AR1115+AR1089</f>
        <v>0</v>
      </c>
      <c r="AS996" s="21">
        <f t="shared" si="3273"/>
        <v>183111.21099999998</v>
      </c>
      <c r="AT996" s="21">
        <f t="shared" si="3274"/>
        <v>183096.55499999999</v>
      </c>
      <c r="AU996" s="21">
        <f t="shared" si="3275"/>
        <v>174027.59999999998</v>
      </c>
      <c r="AV996" s="21">
        <f>AV997+AV1096+AV1108+AV1065+AV1027+AV1047+AV1115+AV1089</f>
        <v>0</v>
      </c>
      <c r="AW996" s="21">
        <f>AW997+AW1096+AW1108+AW1065+AW1027+AW1047+AW1115+AW1089</f>
        <v>0</v>
      </c>
      <c r="AX996" s="21">
        <f>AX997+AX1096+AX1108+AX1065+AX1027+AX1047+AX1115+AX1089</f>
        <v>0</v>
      </c>
      <c r="AY996" s="21">
        <f t="shared" si="3276"/>
        <v>183111.21099999998</v>
      </c>
      <c r="AZ996" s="21">
        <f t="shared" si="3277"/>
        <v>183096.55499999999</v>
      </c>
      <c r="BA996" s="21">
        <f t="shared" si="3278"/>
        <v>174027.59999999998</v>
      </c>
      <c r="BB996" s="21">
        <f>BB997+BB1096+BB1108+BB1065+BB1027+BB1047+BB1115+BB1089</f>
        <v>0</v>
      </c>
      <c r="BC996" s="21">
        <f>BC997+BC1096+BC1108+BC1065+BC1027+BC1047+BC1115+BC1089</f>
        <v>0</v>
      </c>
      <c r="BD996" s="21">
        <f>BD997+BD1096+BD1108+BD1065+BD1027+BD1047+BD1115+BD1089</f>
        <v>207.30000000000001</v>
      </c>
      <c r="BE996" s="21">
        <f>BE997+BE1096+BE1108+BE1065+BE1027+BE1047+BE1115+BE1089</f>
        <v>0</v>
      </c>
      <c r="BF996" s="21">
        <f>BF997+BF1096+BF1108+BF1065+BF1027+BF1047+BF1115+BF1089</f>
        <v>0</v>
      </c>
      <c r="BG996" s="21">
        <f>BG997+BG1096+BG1108+BG1065+BG1027+BG1047+BG1115+BG1089</f>
        <v>0</v>
      </c>
      <c r="BH996" s="21">
        <f>BH997+BH1096+BH1108+BH1065+BH1027+BH1047+BH1115+BH1089</f>
        <v>0</v>
      </c>
      <c r="BI996" s="21">
        <f>BI997+BI1096+BI1108+BI1065+BI1027+BI1047+BI1115+BI1089</f>
        <v>0</v>
      </c>
      <c r="BJ996" s="21">
        <f>BJ997+BJ1096+BJ1108+BJ1065+BJ1027+BJ1047+BJ1115+BJ1089</f>
        <v>0</v>
      </c>
      <c r="BK996" s="21">
        <f>BK997+BK1096+BK1108+BK1065+BK1027+BK1047+BK1115+BK1089</f>
        <v>0</v>
      </c>
      <c r="BL996" s="21">
        <f t="shared" ref="BL996:BL999" si="3503">AY996+BB996+BC996+BE996+BD996</f>
        <v>183318.51099999997</v>
      </c>
      <c r="BM996" s="21">
        <f t="shared" ref="BM996:BM999" si="3504">AZ996+BF996+BG996+BH996</f>
        <v>183096.55499999999</v>
      </c>
      <c r="BN996" s="21">
        <f t="shared" ref="BN996:BN999" si="3505">BA996+BI996+BJ996+BK996</f>
        <v>174027.59999999998</v>
      </c>
      <c r="BO996" s="21">
        <f>BO997+BO1096+BO1108+BO1065+BO1027+BO1047+BO1115+BO1089</f>
        <v>0</v>
      </c>
      <c r="BP996" s="22"/>
      <c r="BQ996" s="18"/>
      <c r="BR996" s="18"/>
      <c r="BS996" s="18"/>
      <c r="BT996" s="18"/>
      <c r="BU996" s="18"/>
      <c r="BV996" s="18"/>
      <c r="BW996" s="18"/>
      <c r="BX996" s="18"/>
      <c r="BY996" s="18"/>
    </row>
    <row r="997" s="18" customFormat="1">
      <c r="A997" s="19" t="s">
        <v>506</v>
      </c>
      <c r="B997" s="19" t="s">
        <v>26</v>
      </c>
      <c r="C997" s="19"/>
      <c r="D997" s="19"/>
      <c r="E997" s="19"/>
      <c r="F997" s="20" t="s">
        <v>27</v>
      </c>
      <c r="G997" s="21">
        <f>G1010+G998</f>
        <v>106924.2</v>
      </c>
      <c r="H997" s="21">
        <f>H1010+H998</f>
        <v>109826.60000000001</v>
      </c>
      <c r="I997" s="21">
        <f>I1010+I998</f>
        <v>109095.40000000001</v>
      </c>
      <c r="J997" s="21">
        <f>J1010+J998</f>
        <v>0</v>
      </c>
      <c r="K997" s="21">
        <f>K1010+K998</f>
        <v>0</v>
      </c>
      <c r="L997" s="21">
        <f>L1010+L998</f>
        <v>0</v>
      </c>
      <c r="M997" s="21">
        <f t="shared" si="3414"/>
        <v>106924.2</v>
      </c>
      <c r="N997" s="21">
        <f t="shared" si="3415"/>
        <v>109826.60000000001</v>
      </c>
      <c r="O997" s="21">
        <f t="shared" si="3416"/>
        <v>109095.40000000001</v>
      </c>
      <c r="P997" s="21">
        <f>P1010+P998</f>
        <v>0</v>
      </c>
      <c r="Q997" s="21">
        <f>Q1010+Q998</f>
        <v>0</v>
      </c>
      <c r="R997" s="21">
        <f>R1010+R998</f>
        <v>0</v>
      </c>
      <c r="S997" s="21">
        <f>S1010+S998</f>
        <v>0</v>
      </c>
      <c r="T997" s="21">
        <f>T1010+T998</f>
        <v>0</v>
      </c>
      <c r="U997" s="21">
        <f>U1010+U998</f>
        <v>0</v>
      </c>
      <c r="V997" s="21">
        <f>V1010+V998</f>
        <v>0</v>
      </c>
      <c r="W997" s="21">
        <f>W1010+W998</f>
        <v>0</v>
      </c>
      <c r="X997" s="21">
        <f>X1010+X998</f>
        <v>0</v>
      </c>
      <c r="Y997" s="21">
        <f>Y1010+Y998</f>
        <v>0</v>
      </c>
      <c r="Z997" s="21">
        <f>Z1010+Z998</f>
        <v>0</v>
      </c>
      <c r="AA997" s="21">
        <f>AA1010+AA998</f>
        <v>0</v>
      </c>
      <c r="AB997" s="21">
        <f>AB1010+AB998</f>
        <v>0</v>
      </c>
      <c r="AC997" s="21">
        <f t="shared" si="3322"/>
        <v>106924.2</v>
      </c>
      <c r="AD997" s="21">
        <f t="shared" si="3323"/>
        <v>109826.60000000001</v>
      </c>
      <c r="AE997" s="21">
        <f t="shared" si="3324"/>
        <v>109095.40000000001</v>
      </c>
      <c r="AF997" s="21">
        <f>AF1010+AF998</f>
        <v>0</v>
      </c>
      <c r="AG997" s="21">
        <f t="shared" si="3325"/>
        <v>106924.2</v>
      </c>
      <c r="AH997" s="21">
        <f t="shared" si="3326"/>
        <v>109826.60000000001</v>
      </c>
      <c r="AI997" s="21">
        <f t="shared" si="3327"/>
        <v>109095.40000000001</v>
      </c>
      <c r="AJ997" s="21">
        <f>AJ1010+AJ998</f>
        <v>0</v>
      </c>
      <c r="AK997" s="21">
        <f>AK1010+AK998</f>
        <v>0</v>
      </c>
      <c r="AL997" s="21">
        <f>AL1010+AL998</f>
        <v>-1069</v>
      </c>
      <c r="AM997" s="21">
        <f>AM1010+AM998</f>
        <v>0</v>
      </c>
      <c r="AN997" s="21">
        <f>AN1010+AN998</f>
        <v>0</v>
      </c>
      <c r="AO997" s="21">
        <f>AO1010+AO998</f>
        <v>0</v>
      </c>
      <c r="AP997" s="21">
        <f>AP1010+AP998</f>
        <v>0</v>
      </c>
      <c r="AQ997" s="21">
        <f>AQ1010+AQ998</f>
        <v>0</v>
      </c>
      <c r="AR997" s="21">
        <f>AR1010+AR998</f>
        <v>0</v>
      </c>
      <c r="AS997" s="21">
        <f t="shared" ref="AS997:AS1009" si="3506">AG997+AJ997+AK997+AL997+AM997</f>
        <v>105855.2</v>
      </c>
      <c r="AT997" s="21">
        <f t="shared" ref="AT997:AT1009" si="3507">AH997+AN997+AO997+AP997</f>
        <v>109826.60000000001</v>
      </c>
      <c r="AU997" s="21">
        <f t="shared" ref="AU997:AU1009" si="3508">AI997+AR997+AQ997</f>
        <v>109095.40000000001</v>
      </c>
      <c r="AV997" s="21">
        <f>AV1010+AV998</f>
        <v>0</v>
      </c>
      <c r="AW997" s="21">
        <f>AW1010+AW998</f>
        <v>0</v>
      </c>
      <c r="AX997" s="21">
        <f>AX1010+AX998</f>
        <v>0</v>
      </c>
      <c r="AY997" s="21">
        <f t="shared" ref="AY997:AY1009" si="3509">AS997+AV997</f>
        <v>105855.2</v>
      </c>
      <c r="AZ997" s="21">
        <f t="shared" ref="AZ997:AZ1009" si="3510">AT997+AW997</f>
        <v>109826.60000000001</v>
      </c>
      <c r="BA997" s="21">
        <f t="shared" ref="BA997:BA1009" si="3511">AU997+AX997</f>
        <v>109095.40000000001</v>
      </c>
      <c r="BB997" s="21">
        <f>BB1010+BB998</f>
        <v>0</v>
      </c>
      <c r="BC997" s="21">
        <f>BC1010+BC998</f>
        <v>0</v>
      </c>
      <c r="BD997" s="21">
        <f>BD1010+BD998</f>
        <v>0</v>
      </c>
      <c r="BE997" s="21">
        <f>BE1010+BE998</f>
        <v>0</v>
      </c>
      <c r="BF997" s="21">
        <f>BF1010+BF998</f>
        <v>0</v>
      </c>
      <c r="BG997" s="21">
        <f>BG1010+BG998</f>
        <v>0</v>
      </c>
      <c r="BH997" s="21">
        <f>BH1010+BH998</f>
        <v>0</v>
      </c>
      <c r="BI997" s="21">
        <f>BI1010+BI998</f>
        <v>0</v>
      </c>
      <c r="BJ997" s="21">
        <f>BJ1010+BJ998</f>
        <v>0</v>
      </c>
      <c r="BK997" s="21">
        <f>BK1010+BK998</f>
        <v>0</v>
      </c>
      <c r="BL997" s="21">
        <f t="shared" si="3503"/>
        <v>105855.2</v>
      </c>
      <c r="BM997" s="21">
        <f t="shared" si="3504"/>
        <v>109826.60000000001</v>
      </c>
      <c r="BN997" s="21">
        <f t="shared" si="3505"/>
        <v>109095.40000000001</v>
      </c>
      <c r="BO997" s="21">
        <f>BO1010+BO998</f>
        <v>0</v>
      </c>
      <c r="BP997" s="22"/>
      <c r="BQ997" s="18"/>
      <c r="BR997" s="18"/>
      <c r="BS997" s="18"/>
      <c r="BT997" s="18"/>
      <c r="BU997" s="18"/>
      <c r="BV997" s="18"/>
      <c r="BW997" s="18"/>
      <c r="BX997" s="18"/>
      <c r="BY997" s="18"/>
    </row>
    <row r="998" s="23" customFormat="1" ht="63">
      <c r="A998" s="24" t="s">
        <v>506</v>
      </c>
      <c r="B998" s="24" t="s">
        <v>26</v>
      </c>
      <c r="C998" s="24" t="s">
        <v>114</v>
      </c>
      <c r="D998" s="24"/>
      <c r="E998" s="24"/>
      <c r="F998" s="25" t="s">
        <v>431</v>
      </c>
      <c r="G998" s="26">
        <f>G999+G1005</f>
        <v>91162.699999999997</v>
      </c>
      <c r="H998" s="26">
        <f>H999+H1005</f>
        <v>93609.900000000009</v>
      </c>
      <c r="I998" s="26">
        <f>I999+I1005</f>
        <v>93609.900000000009</v>
      </c>
      <c r="J998" s="26">
        <f>J999+J1005</f>
        <v>0</v>
      </c>
      <c r="K998" s="26">
        <f>K999+K1005</f>
        <v>0</v>
      </c>
      <c r="L998" s="26">
        <f>L999+L1005</f>
        <v>0</v>
      </c>
      <c r="M998" s="26">
        <f t="shared" si="3414"/>
        <v>91162.699999999997</v>
      </c>
      <c r="N998" s="26">
        <f t="shared" si="3415"/>
        <v>93609.900000000009</v>
      </c>
      <c r="O998" s="26">
        <f t="shared" si="3416"/>
        <v>93609.900000000009</v>
      </c>
      <c r="P998" s="26">
        <f>P999+P1005</f>
        <v>0</v>
      </c>
      <c r="Q998" s="26">
        <f>Q999+Q1005</f>
        <v>0</v>
      </c>
      <c r="R998" s="26">
        <f>R999+R1005</f>
        <v>0</v>
      </c>
      <c r="S998" s="26">
        <f>S999+S1005</f>
        <v>0</v>
      </c>
      <c r="T998" s="26">
        <f>T999+T1005</f>
        <v>0</v>
      </c>
      <c r="U998" s="26">
        <f>U999+U1005</f>
        <v>0</v>
      </c>
      <c r="V998" s="26">
        <f>V999+V1005</f>
        <v>0</v>
      </c>
      <c r="W998" s="26">
        <f>W999+W1005</f>
        <v>0</v>
      </c>
      <c r="X998" s="26">
        <f>X999+X1005</f>
        <v>0</v>
      </c>
      <c r="Y998" s="26">
        <f>Y999+Y1005</f>
        <v>0</v>
      </c>
      <c r="Z998" s="26">
        <f>Z999+Z1005</f>
        <v>0</v>
      </c>
      <c r="AA998" s="26">
        <f>AA999+AA1005</f>
        <v>0</v>
      </c>
      <c r="AB998" s="26">
        <f>AB999+AB1005</f>
        <v>0</v>
      </c>
      <c r="AC998" s="26">
        <f t="shared" si="3322"/>
        <v>91162.699999999997</v>
      </c>
      <c r="AD998" s="26">
        <f t="shared" si="3323"/>
        <v>93609.900000000009</v>
      </c>
      <c r="AE998" s="26">
        <f t="shared" si="3324"/>
        <v>93609.900000000009</v>
      </c>
      <c r="AF998" s="26">
        <f>AF999+AF1005</f>
        <v>0</v>
      </c>
      <c r="AG998" s="26">
        <f t="shared" si="3325"/>
        <v>91162.699999999997</v>
      </c>
      <c r="AH998" s="26">
        <f t="shared" si="3326"/>
        <v>93609.900000000009</v>
      </c>
      <c r="AI998" s="26">
        <f t="shared" si="3327"/>
        <v>93609.900000000009</v>
      </c>
      <c r="AJ998" s="26">
        <f>AJ999+AJ1005</f>
        <v>0</v>
      </c>
      <c r="AK998" s="26">
        <f>AK999+AK1005</f>
        <v>0</v>
      </c>
      <c r="AL998" s="26">
        <f>AL999+AL1005</f>
        <v>-1069</v>
      </c>
      <c r="AM998" s="26">
        <f>AM999+AM1005</f>
        <v>0</v>
      </c>
      <c r="AN998" s="26">
        <f>AN999+AN1005</f>
        <v>0</v>
      </c>
      <c r="AO998" s="26">
        <f>AO999+AO1005</f>
        <v>0</v>
      </c>
      <c r="AP998" s="26">
        <f>AP999+AP1005</f>
        <v>0</v>
      </c>
      <c r="AQ998" s="26">
        <f>AQ999+AQ1005</f>
        <v>0</v>
      </c>
      <c r="AR998" s="26">
        <f>AR999+AR1005</f>
        <v>0</v>
      </c>
      <c r="AS998" s="26">
        <f t="shared" si="3506"/>
        <v>90093.699999999997</v>
      </c>
      <c r="AT998" s="26">
        <f t="shared" si="3507"/>
        <v>93609.900000000009</v>
      </c>
      <c r="AU998" s="26">
        <f t="shared" si="3508"/>
        <v>93609.900000000009</v>
      </c>
      <c r="AV998" s="26">
        <f>AV999+AV1005</f>
        <v>0</v>
      </c>
      <c r="AW998" s="26">
        <f>AW999+AW1005</f>
        <v>0</v>
      </c>
      <c r="AX998" s="26">
        <f>AX999+AX1005</f>
        <v>0</v>
      </c>
      <c r="AY998" s="26">
        <f t="shared" si="3509"/>
        <v>90093.699999999997</v>
      </c>
      <c r="AZ998" s="26">
        <f t="shared" si="3510"/>
        <v>93609.900000000009</v>
      </c>
      <c r="BA998" s="26">
        <f t="shared" si="3511"/>
        <v>93609.900000000009</v>
      </c>
      <c r="BB998" s="26">
        <f>BB999+BB1005</f>
        <v>0</v>
      </c>
      <c r="BC998" s="26">
        <f>BC999+BC1005</f>
        <v>0</v>
      </c>
      <c r="BD998" s="26">
        <f>BD999+BD1005</f>
        <v>0</v>
      </c>
      <c r="BE998" s="26">
        <f>BE999+BE1005</f>
        <v>0</v>
      </c>
      <c r="BF998" s="26">
        <f>BF999+BF1005</f>
        <v>0</v>
      </c>
      <c r="BG998" s="26">
        <f>BG999+BG1005</f>
        <v>0</v>
      </c>
      <c r="BH998" s="26">
        <f>BH999+BH1005</f>
        <v>0</v>
      </c>
      <c r="BI998" s="26">
        <f>BI999+BI1005</f>
        <v>0</v>
      </c>
      <c r="BJ998" s="26">
        <f>BJ999+BJ1005</f>
        <v>0</v>
      </c>
      <c r="BK998" s="26">
        <f>BK999+BK1005</f>
        <v>0</v>
      </c>
      <c r="BL998" s="26">
        <f t="shared" si="3503"/>
        <v>90093.699999999997</v>
      </c>
      <c r="BM998" s="26">
        <f t="shared" si="3504"/>
        <v>93609.900000000009</v>
      </c>
      <c r="BN998" s="26">
        <f t="shared" si="3505"/>
        <v>93609.900000000009</v>
      </c>
      <c r="BO998" s="26">
        <f>BO999+BO1005</f>
        <v>0</v>
      </c>
      <c r="BP998" s="27"/>
      <c r="BQ998" s="23"/>
      <c r="BR998" s="23"/>
      <c r="BS998" s="23"/>
      <c r="BT998" s="23"/>
      <c r="BU998" s="23"/>
      <c r="BV998" s="23"/>
      <c r="BW998" s="23"/>
      <c r="BX998" s="23"/>
      <c r="BY998" s="23"/>
    </row>
    <row r="999" ht="47.25">
      <c r="A999" s="28" t="s">
        <v>506</v>
      </c>
      <c r="B999" s="28" t="s">
        <v>26</v>
      </c>
      <c r="C999" s="28" t="s">
        <v>114</v>
      </c>
      <c r="D999" s="28" t="s">
        <v>244</v>
      </c>
      <c r="E999" s="35"/>
      <c r="F999" s="29" t="s">
        <v>245</v>
      </c>
      <c r="G999" s="30">
        <f t="shared" ref="G999:G1001" si="3512">G1000</f>
        <v>10958.199999999999</v>
      </c>
      <c r="H999" s="30">
        <f t="shared" ref="H999:H1001" si="3513">H1000</f>
        <v>11256.5</v>
      </c>
      <c r="I999" s="30">
        <f t="shared" ref="I999:I1001" si="3514">I1000</f>
        <v>11256.5</v>
      </c>
      <c r="J999" s="30">
        <f t="shared" ref="J999:J1001" si="3515">J1000</f>
        <v>0</v>
      </c>
      <c r="K999" s="30">
        <f t="shared" ref="K999:K1001" si="3516">K1000</f>
        <v>0</v>
      </c>
      <c r="L999" s="30">
        <f t="shared" ref="L999:L1001" si="3517">L1000</f>
        <v>0</v>
      </c>
      <c r="M999" s="30">
        <f t="shared" si="3414"/>
        <v>10958.199999999999</v>
      </c>
      <c r="N999" s="30">
        <f t="shared" si="3415"/>
        <v>11256.5</v>
      </c>
      <c r="O999" s="30">
        <f t="shared" si="3416"/>
        <v>11256.5</v>
      </c>
      <c r="P999" s="30">
        <f t="shared" ref="P999:P1001" si="3518">P1000</f>
        <v>0</v>
      </c>
      <c r="Q999" s="30">
        <f t="shared" ref="Q999:Q1001" si="3519">Q1000</f>
        <v>0</v>
      </c>
      <c r="R999" s="30">
        <f t="shared" ref="R999:R1001" si="3520">R1000</f>
        <v>0</v>
      </c>
      <c r="S999" s="30">
        <f t="shared" ref="S999:S1001" si="3521">S1000</f>
        <v>0</v>
      </c>
      <c r="T999" s="30">
        <f t="shared" ref="T999:T1001" si="3522">T1000</f>
        <v>0</v>
      </c>
      <c r="U999" s="30">
        <f t="shared" ref="U999:U1001" si="3523">U1000</f>
        <v>0</v>
      </c>
      <c r="V999" s="30">
        <f t="shared" ref="V999:V1001" si="3524">V1000</f>
        <v>0</v>
      </c>
      <c r="W999" s="30">
        <f t="shared" ref="W999:W1001" si="3525">W1000</f>
        <v>0</v>
      </c>
      <c r="X999" s="30">
        <f t="shared" ref="X999:X1001" si="3526">X1000</f>
        <v>0</v>
      </c>
      <c r="Y999" s="30">
        <f t="shared" ref="Y999:Y1001" si="3527">Y1000</f>
        <v>0</v>
      </c>
      <c r="Z999" s="30">
        <f t="shared" ref="Z999:Z1001" si="3528">Z1000</f>
        <v>0</v>
      </c>
      <c r="AA999" s="30">
        <f t="shared" ref="AA999:AA1001" si="3529">AA1000</f>
        <v>0</v>
      </c>
      <c r="AB999" s="30">
        <f t="shared" ref="AB999:AB1001" si="3530">AB1000</f>
        <v>0</v>
      </c>
      <c r="AC999" s="30">
        <f t="shared" si="3322"/>
        <v>10958.199999999999</v>
      </c>
      <c r="AD999" s="30">
        <f t="shared" si="3323"/>
        <v>11256.5</v>
      </c>
      <c r="AE999" s="30">
        <f t="shared" si="3324"/>
        <v>11256.5</v>
      </c>
      <c r="AF999" s="30">
        <f t="shared" ref="AF999:AF1001" si="3531">AF1000</f>
        <v>0</v>
      </c>
      <c r="AG999" s="30">
        <f t="shared" si="3325"/>
        <v>10958.199999999999</v>
      </c>
      <c r="AH999" s="30">
        <f t="shared" si="3326"/>
        <v>11256.5</v>
      </c>
      <c r="AI999" s="30">
        <f t="shared" si="3327"/>
        <v>11256.5</v>
      </c>
      <c r="AJ999" s="30">
        <f t="shared" ref="AJ999:AJ1001" si="3532">AJ1000</f>
        <v>0</v>
      </c>
      <c r="AK999" s="30">
        <f t="shared" ref="AK999:AK1001" si="3533">AK1000</f>
        <v>0</v>
      </c>
      <c r="AL999" s="30">
        <f t="shared" ref="AL999:AL1001" si="3534">AL1000</f>
        <v>0</v>
      </c>
      <c r="AM999" s="30">
        <f t="shared" ref="AM999:AM1001" si="3535">AM1000</f>
        <v>0</v>
      </c>
      <c r="AN999" s="30">
        <f t="shared" ref="AN999:AN1001" si="3536">AN1000</f>
        <v>0</v>
      </c>
      <c r="AO999" s="30">
        <f t="shared" ref="AO999:AO1001" si="3537">AO1000</f>
        <v>0</v>
      </c>
      <c r="AP999" s="30">
        <f t="shared" ref="AP999:AP1001" si="3538">AP1000</f>
        <v>0</v>
      </c>
      <c r="AQ999" s="30">
        <f t="shared" ref="AQ999:AQ1001" si="3539">AQ1000</f>
        <v>0</v>
      </c>
      <c r="AR999" s="30">
        <f t="shared" ref="AR999:AR1001" si="3540">AR1000</f>
        <v>0</v>
      </c>
      <c r="AS999" s="30">
        <f t="shared" si="3506"/>
        <v>10958.199999999999</v>
      </c>
      <c r="AT999" s="30">
        <f t="shared" si="3507"/>
        <v>11256.5</v>
      </c>
      <c r="AU999" s="30">
        <f t="shared" si="3508"/>
        <v>11256.5</v>
      </c>
      <c r="AV999" s="30">
        <f t="shared" ref="AV999:AV1001" si="3541">AV1000</f>
        <v>0</v>
      </c>
      <c r="AW999" s="30">
        <f t="shared" ref="AW999:AW1001" si="3542">AW1000</f>
        <v>0</v>
      </c>
      <c r="AX999" s="30">
        <f t="shared" ref="AX999:AX1001" si="3543">AX1000</f>
        <v>0</v>
      </c>
      <c r="AY999" s="30">
        <f t="shared" si="3509"/>
        <v>10958.199999999999</v>
      </c>
      <c r="AZ999" s="30">
        <f t="shared" si="3510"/>
        <v>11256.5</v>
      </c>
      <c r="BA999" s="30">
        <f t="shared" si="3511"/>
        <v>11256.5</v>
      </c>
      <c r="BB999" s="30">
        <f t="shared" ref="BB999:BB1001" si="3544">BB1000</f>
        <v>0</v>
      </c>
      <c r="BC999" s="30">
        <f t="shared" ref="BC999:BC1001" si="3545">BC1000</f>
        <v>0</v>
      </c>
      <c r="BD999" s="30">
        <f t="shared" ref="BD999:BD1001" si="3546">BD1000</f>
        <v>0</v>
      </c>
      <c r="BE999" s="30">
        <f t="shared" ref="BE999:BE1001" si="3547">BE1000</f>
        <v>0</v>
      </c>
      <c r="BF999" s="30">
        <f t="shared" ref="BF999:BF1001" si="3548">BF1000</f>
        <v>0</v>
      </c>
      <c r="BG999" s="30">
        <f t="shared" ref="BG999:BG1001" si="3549">BG1000</f>
        <v>0</v>
      </c>
      <c r="BH999" s="30">
        <f t="shared" ref="BH999:BH1001" si="3550">BH1000</f>
        <v>0</v>
      </c>
      <c r="BI999" s="30">
        <f t="shared" ref="BI999:BI1001" si="3551">BI1000</f>
        <v>0</v>
      </c>
      <c r="BJ999" s="30">
        <f t="shared" ref="BJ999:BJ1001" si="3552">BJ1000</f>
        <v>0</v>
      </c>
      <c r="BK999" s="30">
        <f t="shared" ref="BK999:BK1001" si="3553">BK1000</f>
        <v>0</v>
      </c>
      <c r="BL999" s="30">
        <f t="shared" si="3503"/>
        <v>10958.199999999999</v>
      </c>
      <c r="BM999" s="30">
        <f t="shared" si="3504"/>
        <v>11256.5</v>
      </c>
      <c r="BN999" s="30">
        <f t="shared" si="3505"/>
        <v>11256.5</v>
      </c>
      <c r="BO999" s="30">
        <f t="shared" ref="BO999:BO1001" si="3554">BO1000</f>
        <v>0</v>
      </c>
      <c r="BP999" s="31"/>
      <c r="BQ999" s="1"/>
      <c r="BR999" s="1"/>
      <c r="BS999" s="1"/>
      <c r="BT999" s="1"/>
      <c r="BU999" s="1"/>
      <c r="BV999" s="1"/>
      <c r="BW999" s="1"/>
      <c r="BX999" s="1"/>
      <c r="BY999" s="1"/>
    </row>
    <row r="1000">
      <c r="A1000" s="28" t="s">
        <v>506</v>
      </c>
      <c r="B1000" s="28" t="s">
        <v>26</v>
      </c>
      <c r="C1000" s="28" t="s">
        <v>114</v>
      </c>
      <c r="D1000" s="28" t="s">
        <v>246</v>
      </c>
      <c r="E1000" s="35"/>
      <c r="F1000" s="29" t="s">
        <v>33</v>
      </c>
      <c r="G1000" s="30">
        <f t="shared" si="3512"/>
        <v>10958.199999999999</v>
      </c>
      <c r="H1000" s="30">
        <f t="shared" si="3513"/>
        <v>11256.5</v>
      </c>
      <c r="I1000" s="30">
        <f t="shared" si="3514"/>
        <v>11256.5</v>
      </c>
      <c r="J1000" s="30">
        <f t="shared" si="3515"/>
        <v>0</v>
      </c>
      <c r="K1000" s="30">
        <f t="shared" si="3516"/>
        <v>0</v>
      </c>
      <c r="L1000" s="30">
        <f t="shared" si="3517"/>
        <v>0</v>
      </c>
      <c r="M1000" s="30">
        <f t="shared" si="3414"/>
        <v>10958.199999999999</v>
      </c>
      <c r="N1000" s="30">
        <f t="shared" si="3415"/>
        <v>11256.5</v>
      </c>
      <c r="O1000" s="30">
        <f t="shared" si="3416"/>
        <v>11256.5</v>
      </c>
      <c r="P1000" s="30">
        <f t="shared" si="3518"/>
        <v>0</v>
      </c>
      <c r="Q1000" s="30">
        <f t="shared" si="3519"/>
        <v>0</v>
      </c>
      <c r="R1000" s="30">
        <f t="shared" si="3520"/>
        <v>0</v>
      </c>
      <c r="S1000" s="30">
        <f t="shared" si="3521"/>
        <v>0</v>
      </c>
      <c r="T1000" s="30">
        <f t="shared" si="3522"/>
        <v>0</v>
      </c>
      <c r="U1000" s="30">
        <f t="shared" si="3523"/>
        <v>0</v>
      </c>
      <c r="V1000" s="30">
        <f t="shared" si="3524"/>
        <v>0</v>
      </c>
      <c r="W1000" s="30">
        <f t="shared" si="3525"/>
        <v>0</v>
      </c>
      <c r="X1000" s="30">
        <f t="shared" si="3526"/>
        <v>0</v>
      </c>
      <c r="Y1000" s="30">
        <f t="shared" si="3527"/>
        <v>0</v>
      </c>
      <c r="Z1000" s="30">
        <f t="shared" si="3528"/>
        <v>0</v>
      </c>
      <c r="AA1000" s="30">
        <f t="shared" si="3529"/>
        <v>0</v>
      </c>
      <c r="AB1000" s="30">
        <f t="shared" si="3530"/>
        <v>0</v>
      </c>
      <c r="AC1000" s="30">
        <f t="shared" si="3322"/>
        <v>10958.199999999999</v>
      </c>
      <c r="AD1000" s="30">
        <f t="shared" si="3323"/>
        <v>11256.5</v>
      </c>
      <c r="AE1000" s="30">
        <f t="shared" si="3324"/>
        <v>11256.5</v>
      </c>
      <c r="AF1000" s="30">
        <f t="shared" si="3531"/>
        <v>0</v>
      </c>
      <c r="AG1000" s="30">
        <f t="shared" si="3325"/>
        <v>10958.199999999999</v>
      </c>
      <c r="AH1000" s="30">
        <f t="shared" si="3326"/>
        <v>11256.5</v>
      </c>
      <c r="AI1000" s="30">
        <f t="shared" si="3327"/>
        <v>11256.5</v>
      </c>
      <c r="AJ1000" s="30">
        <f t="shared" si="3532"/>
        <v>0</v>
      </c>
      <c r="AK1000" s="30">
        <f t="shared" si="3533"/>
        <v>0</v>
      </c>
      <c r="AL1000" s="30">
        <f t="shared" si="3534"/>
        <v>0</v>
      </c>
      <c r="AM1000" s="30">
        <f t="shared" si="3535"/>
        <v>0</v>
      </c>
      <c r="AN1000" s="30">
        <f t="shared" si="3536"/>
        <v>0</v>
      </c>
      <c r="AO1000" s="30">
        <f t="shared" si="3537"/>
        <v>0</v>
      </c>
      <c r="AP1000" s="30">
        <f t="shared" si="3538"/>
        <v>0</v>
      </c>
      <c r="AQ1000" s="30">
        <f t="shared" si="3539"/>
        <v>0</v>
      </c>
      <c r="AR1000" s="30">
        <f t="shared" si="3540"/>
        <v>0</v>
      </c>
      <c r="AS1000" s="30">
        <f t="shared" si="3506"/>
        <v>10958.199999999999</v>
      </c>
      <c r="AT1000" s="30">
        <f t="shared" si="3507"/>
        <v>11256.5</v>
      </c>
      <c r="AU1000" s="30">
        <f t="shared" si="3508"/>
        <v>11256.5</v>
      </c>
      <c r="AV1000" s="30">
        <f t="shared" si="3541"/>
        <v>0</v>
      </c>
      <c r="AW1000" s="30">
        <f t="shared" si="3542"/>
        <v>0</v>
      </c>
      <c r="AX1000" s="30">
        <f t="shared" si="3543"/>
        <v>0</v>
      </c>
      <c r="AY1000" s="30">
        <f t="shared" si="3509"/>
        <v>10958.199999999999</v>
      </c>
      <c r="AZ1000" s="30">
        <f t="shared" si="3510"/>
        <v>11256.5</v>
      </c>
      <c r="BA1000" s="30">
        <f t="shared" si="3511"/>
        <v>11256.5</v>
      </c>
      <c r="BB1000" s="30">
        <f t="shared" si="3544"/>
        <v>0</v>
      </c>
      <c r="BC1000" s="30">
        <f t="shared" si="3545"/>
        <v>0</v>
      </c>
      <c r="BD1000" s="30">
        <f t="shared" si="3546"/>
        <v>0</v>
      </c>
      <c r="BE1000" s="30">
        <f t="shared" si="3547"/>
        <v>0</v>
      </c>
      <c r="BF1000" s="30">
        <f t="shared" si="3548"/>
        <v>0</v>
      </c>
      <c r="BG1000" s="30">
        <f t="shared" si="3549"/>
        <v>0</v>
      </c>
      <c r="BH1000" s="30">
        <f t="shared" si="3550"/>
        <v>0</v>
      </c>
      <c r="BI1000" s="30">
        <f t="shared" si="3551"/>
        <v>0</v>
      </c>
      <c r="BJ1000" s="30">
        <f t="shared" si="3552"/>
        <v>0</v>
      </c>
      <c r="BK1000" s="30">
        <f t="shared" si="3553"/>
        <v>0</v>
      </c>
      <c r="BL1000" s="30">
        <f t="shared" ref="BL1000:BL1063" si="3555">AY1000+BB1000+BC1000+BE1000+BD1000</f>
        <v>10958.199999999999</v>
      </c>
      <c r="BM1000" s="30">
        <f t="shared" ref="BM1000:BM1063" si="3556">AZ1000+BF1000+BG1000+BH1000</f>
        <v>11256.5</v>
      </c>
      <c r="BN1000" s="30">
        <f t="shared" ref="BN1000:BN1063" si="3557">BA1000+BI1000+BJ1000+BK1000</f>
        <v>11256.5</v>
      </c>
      <c r="BO1000" s="30">
        <f t="shared" si="3554"/>
        <v>0</v>
      </c>
      <c r="BP1000" s="31"/>
      <c r="BQ1000" s="1"/>
      <c r="BR1000" s="1"/>
      <c r="BS1000" s="1"/>
      <c r="BT1000" s="1"/>
      <c r="BU1000" s="1"/>
      <c r="BV1000" s="1"/>
      <c r="BW1000" s="1"/>
      <c r="BX1000" s="1"/>
      <c r="BY1000" s="1"/>
    </row>
    <row r="1001" ht="78.75">
      <c r="A1001" s="28" t="s">
        <v>506</v>
      </c>
      <c r="B1001" s="28" t="s">
        <v>26</v>
      </c>
      <c r="C1001" s="28" t="s">
        <v>114</v>
      </c>
      <c r="D1001" s="28" t="s">
        <v>432</v>
      </c>
      <c r="E1001" s="35"/>
      <c r="F1001" s="29" t="s">
        <v>433</v>
      </c>
      <c r="G1001" s="30">
        <f t="shared" si="3512"/>
        <v>10958.199999999999</v>
      </c>
      <c r="H1001" s="30">
        <f t="shared" si="3513"/>
        <v>11256.5</v>
      </c>
      <c r="I1001" s="30">
        <f t="shared" si="3514"/>
        <v>11256.5</v>
      </c>
      <c r="J1001" s="30">
        <f t="shared" si="3515"/>
        <v>0</v>
      </c>
      <c r="K1001" s="30">
        <f t="shared" si="3516"/>
        <v>0</v>
      </c>
      <c r="L1001" s="30">
        <f t="shared" si="3517"/>
        <v>0</v>
      </c>
      <c r="M1001" s="30">
        <f t="shared" si="3414"/>
        <v>10958.199999999999</v>
      </c>
      <c r="N1001" s="30">
        <f t="shared" si="3415"/>
        <v>11256.5</v>
      </c>
      <c r="O1001" s="30">
        <f t="shared" si="3416"/>
        <v>11256.5</v>
      </c>
      <c r="P1001" s="30">
        <f t="shared" si="3518"/>
        <v>0</v>
      </c>
      <c r="Q1001" s="30">
        <f t="shared" si="3519"/>
        <v>0</v>
      </c>
      <c r="R1001" s="30">
        <f t="shared" si="3520"/>
        <v>0</v>
      </c>
      <c r="S1001" s="30">
        <f t="shared" si="3521"/>
        <v>0</v>
      </c>
      <c r="T1001" s="30">
        <f t="shared" si="3522"/>
        <v>0</v>
      </c>
      <c r="U1001" s="30">
        <f t="shared" si="3523"/>
        <v>0</v>
      </c>
      <c r="V1001" s="30">
        <f t="shared" si="3524"/>
        <v>0</v>
      </c>
      <c r="W1001" s="30">
        <f t="shared" si="3525"/>
        <v>0</v>
      </c>
      <c r="X1001" s="30">
        <f t="shared" si="3526"/>
        <v>0</v>
      </c>
      <c r="Y1001" s="30">
        <f t="shared" si="3527"/>
        <v>0</v>
      </c>
      <c r="Z1001" s="30">
        <f t="shared" si="3528"/>
        <v>0</v>
      </c>
      <c r="AA1001" s="30">
        <f t="shared" si="3529"/>
        <v>0</v>
      </c>
      <c r="AB1001" s="30">
        <f t="shared" si="3530"/>
        <v>0</v>
      </c>
      <c r="AC1001" s="30">
        <f t="shared" si="3322"/>
        <v>10958.199999999999</v>
      </c>
      <c r="AD1001" s="30">
        <f t="shared" si="3323"/>
        <v>11256.5</v>
      </c>
      <c r="AE1001" s="30">
        <f t="shared" si="3324"/>
        <v>11256.5</v>
      </c>
      <c r="AF1001" s="30">
        <f t="shared" si="3531"/>
        <v>0</v>
      </c>
      <c r="AG1001" s="30">
        <f t="shared" si="3325"/>
        <v>10958.199999999999</v>
      </c>
      <c r="AH1001" s="30">
        <f t="shared" si="3326"/>
        <v>11256.5</v>
      </c>
      <c r="AI1001" s="30">
        <f t="shared" si="3327"/>
        <v>11256.5</v>
      </c>
      <c r="AJ1001" s="30">
        <f t="shared" si="3532"/>
        <v>0</v>
      </c>
      <c r="AK1001" s="30">
        <f t="shared" si="3533"/>
        <v>0</v>
      </c>
      <c r="AL1001" s="30">
        <f t="shared" si="3534"/>
        <v>0</v>
      </c>
      <c r="AM1001" s="30">
        <f t="shared" si="3535"/>
        <v>0</v>
      </c>
      <c r="AN1001" s="30">
        <f t="shared" si="3536"/>
        <v>0</v>
      </c>
      <c r="AO1001" s="30">
        <f t="shared" si="3537"/>
        <v>0</v>
      </c>
      <c r="AP1001" s="30">
        <f t="shared" si="3538"/>
        <v>0</v>
      </c>
      <c r="AQ1001" s="30">
        <f t="shared" si="3539"/>
        <v>0</v>
      </c>
      <c r="AR1001" s="30">
        <f t="shared" si="3540"/>
        <v>0</v>
      </c>
      <c r="AS1001" s="30">
        <f t="shared" si="3506"/>
        <v>10958.199999999999</v>
      </c>
      <c r="AT1001" s="30">
        <f t="shared" si="3507"/>
        <v>11256.5</v>
      </c>
      <c r="AU1001" s="30">
        <f t="shared" si="3508"/>
        <v>11256.5</v>
      </c>
      <c r="AV1001" s="30">
        <f t="shared" si="3541"/>
        <v>0</v>
      </c>
      <c r="AW1001" s="30">
        <f t="shared" si="3542"/>
        <v>0</v>
      </c>
      <c r="AX1001" s="30">
        <f t="shared" si="3543"/>
        <v>0</v>
      </c>
      <c r="AY1001" s="30">
        <f t="shared" si="3509"/>
        <v>10958.199999999999</v>
      </c>
      <c r="AZ1001" s="30">
        <f t="shared" si="3510"/>
        <v>11256.5</v>
      </c>
      <c r="BA1001" s="30">
        <f t="shared" si="3511"/>
        <v>11256.5</v>
      </c>
      <c r="BB1001" s="30">
        <f t="shared" si="3544"/>
        <v>0</v>
      </c>
      <c r="BC1001" s="30">
        <f t="shared" si="3545"/>
        <v>0</v>
      </c>
      <c r="BD1001" s="30">
        <f t="shared" si="3546"/>
        <v>0</v>
      </c>
      <c r="BE1001" s="30">
        <f t="shared" si="3547"/>
        <v>0</v>
      </c>
      <c r="BF1001" s="30">
        <f t="shared" si="3548"/>
        <v>0</v>
      </c>
      <c r="BG1001" s="30">
        <f t="shared" si="3549"/>
        <v>0</v>
      </c>
      <c r="BH1001" s="30">
        <f t="shared" si="3550"/>
        <v>0</v>
      </c>
      <c r="BI1001" s="30">
        <f t="shared" si="3551"/>
        <v>0</v>
      </c>
      <c r="BJ1001" s="30">
        <f t="shared" si="3552"/>
        <v>0</v>
      </c>
      <c r="BK1001" s="30">
        <f t="shared" si="3553"/>
        <v>0</v>
      </c>
      <c r="BL1001" s="30">
        <f t="shared" si="3555"/>
        <v>10958.199999999999</v>
      </c>
      <c r="BM1001" s="30">
        <f t="shared" si="3556"/>
        <v>11256.5</v>
      </c>
      <c r="BN1001" s="30">
        <f t="shared" si="3557"/>
        <v>11256.5</v>
      </c>
      <c r="BO1001" s="30">
        <f t="shared" si="3554"/>
        <v>0</v>
      </c>
      <c r="BP1001" s="31"/>
      <c r="BQ1001" s="1"/>
      <c r="BR1001" s="1"/>
      <c r="BS1001" s="1"/>
      <c r="BT1001" s="1"/>
      <c r="BU1001" s="1"/>
      <c r="BV1001" s="1"/>
      <c r="BW1001" s="1"/>
      <c r="BX1001" s="1"/>
      <c r="BY1001" s="1"/>
    </row>
    <row r="1002" ht="47.25">
      <c r="A1002" s="28" t="s">
        <v>506</v>
      </c>
      <c r="B1002" s="28" t="s">
        <v>26</v>
      </c>
      <c r="C1002" s="28" t="s">
        <v>114</v>
      </c>
      <c r="D1002" s="28" t="s">
        <v>434</v>
      </c>
      <c r="E1002" s="35"/>
      <c r="F1002" s="29" t="s">
        <v>435</v>
      </c>
      <c r="G1002" s="30">
        <f>G1003+G1004</f>
        <v>10958.199999999999</v>
      </c>
      <c r="H1002" s="30">
        <f>H1003+H1004</f>
        <v>11256.5</v>
      </c>
      <c r="I1002" s="30">
        <f>I1003+I1004</f>
        <v>11256.5</v>
      </c>
      <c r="J1002" s="30">
        <f>J1003+J1004</f>
        <v>0</v>
      </c>
      <c r="K1002" s="30">
        <f>K1003+K1004</f>
        <v>0</v>
      </c>
      <c r="L1002" s="30">
        <f>L1003+L1004</f>
        <v>0</v>
      </c>
      <c r="M1002" s="30">
        <f t="shared" si="3414"/>
        <v>10958.199999999999</v>
      </c>
      <c r="N1002" s="30">
        <f t="shared" si="3415"/>
        <v>11256.5</v>
      </c>
      <c r="O1002" s="30">
        <f t="shared" si="3416"/>
        <v>11256.5</v>
      </c>
      <c r="P1002" s="30">
        <f>P1003+P1004</f>
        <v>0</v>
      </c>
      <c r="Q1002" s="30">
        <f>Q1003+Q1004</f>
        <v>0</v>
      </c>
      <c r="R1002" s="30">
        <f>R1003+R1004</f>
        <v>0</v>
      </c>
      <c r="S1002" s="30">
        <f>S1003+S1004</f>
        <v>0</v>
      </c>
      <c r="T1002" s="30">
        <f>T1003+T1004</f>
        <v>0</v>
      </c>
      <c r="U1002" s="30">
        <f>U1003+U1004</f>
        <v>0</v>
      </c>
      <c r="V1002" s="30">
        <f>V1003+V1004</f>
        <v>0</v>
      </c>
      <c r="W1002" s="30">
        <f>W1003+W1004</f>
        <v>0</v>
      </c>
      <c r="X1002" s="30">
        <f>X1003+X1004</f>
        <v>0</v>
      </c>
      <c r="Y1002" s="30">
        <f>Y1003+Y1004</f>
        <v>0</v>
      </c>
      <c r="Z1002" s="30">
        <f>Z1003+Z1004</f>
        <v>0</v>
      </c>
      <c r="AA1002" s="30">
        <f>AA1003+AA1004</f>
        <v>0</v>
      </c>
      <c r="AB1002" s="30">
        <f>AB1003+AB1004</f>
        <v>0</v>
      </c>
      <c r="AC1002" s="30">
        <f t="shared" si="3322"/>
        <v>10958.199999999999</v>
      </c>
      <c r="AD1002" s="30">
        <f t="shared" si="3323"/>
        <v>11256.5</v>
      </c>
      <c r="AE1002" s="30">
        <f t="shared" si="3324"/>
        <v>11256.5</v>
      </c>
      <c r="AF1002" s="30">
        <f>AF1003+AF1004</f>
        <v>0</v>
      </c>
      <c r="AG1002" s="30">
        <f t="shared" si="3325"/>
        <v>10958.199999999999</v>
      </c>
      <c r="AH1002" s="30">
        <f t="shared" si="3326"/>
        <v>11256.5</v>
      </c>
      <c r="AI1002" s="30">
        <f t="shared" si="3327"/>
        <v>11256.5</v>
      </c>
      <c r="AJ1002" s="30">
        <f>AJ1003+AJ1004</f>
        <v>0</v>
      </c>
      <c r="AK1002" s="30">
        <f>AK1003+AK1004</f>
        <v>0</v>
      </c>
      <c r="AL1002" s="30">
        <f>AL1003+AL1004</f>
        <v>0</v>
      </c>
      <c r="AM1002" s="30">
        <f>AM1003+AM1004</f>
        <v>0</v>
      </c>
      <c r="AN1002" s="30">
        <f>AN1003+AN1004</f>
        <v>0</v>
      </c>
      <c r="AO1002" s="30">
        <f>AO1003+AO1004</f>
        <v>0</v>
      </c>
      <c r="AP1002" s="30">
        <f>AP1003+AP1004</f>
        <v>0</v>
      </c>
      <c r="AQ1002" s="30">
        <f>AQ1003+AQ1004</f>
        <v>0</v>
      </c>
      <c r="AR1002" s="30">
        <f>AR1003+AR1004</f>
        <v>0</v>
      </c>
      <c r="AS1002" s="30">
        <f t="shared" si="3506"/>
        <v>10958.199999999999</v>
      </c>
      <c r="AT1002" s="30">
        <f t="shared" si="3507"/>
        <v>11256.5</v>
      </c>
      <c r="AU1002" s="30">
        <f t="shared" si="3508"/>
        <v>11256.5</v>
      </c>
      <c r="AV1002" s="30">
        <f>AV1003+AV1004</f>
        <v>0</v>
      </c>
      <c r="AW1002" s="30">
        <f>AW1003+AW1004</f>
        <v>0</v>
      </c>
      <c r="AX1002" s="30">
        <f>AX1003+AX1004</f>
        <v>0</v>
      </c>
      <c r="AY1002" s="30">
        <f t="shared" si="3509"/>
        <v>10958.199999999999</v>
      </c>
      <c r="AZ1002" s="30">
        <f t="shared" si="3510"/>
        <v>11256.5</v>
      </c>
      <c r="BA1002" s="30">
        <f t="shared" si="3511"/>
        <v>11256.5</v>
      </c>
      <c r="BB1002" s="30">
        <f>BB1003+BB1004</f>
        <v>0</v>
      </c>
      <c r="BC1002" s="30">
        <f>BC1003+BC1004</f>
        <v>0</v>
      </c>
      <c r="BD1002" s="30">
        <f>BD1003+BD1004</f>
        <v>0</v>
      </c>
      <c r="BE1002" s="30">
        <f>BE1003+BE1004</f>
        <v>0</v>
      </c>
      <c r="BF1002" s="30">
        <f>BF1003+BF1004</f>
        <v>0</v>
      </c>
      <c r="BG1002" s="30">
        <f>BG1003+BG1004</f>
        <v>0</v>
      </c>
      <c r="BH1002" s="30">
        <f>BH1003+BH1004</f>
        <v>0</v>
      </c>
      <c r="BI1002" s="30">
        <f>BI1003+BI1004</f>
        <v>0</v>
      </c>
      <c r="BJ1002" s="30">
        <f>BJ1003+BJ1004</f>
        <v>0</v>
      </c>
      <c r="BK1002" s="30">
        <f>BK1003+BK1004</f>
        <v>0</v>
      </c>
      <c r="BL1002" s="30">
        <f t="shared" si="3555"/>
        <v>10958.199999999999</v>
      </c>
      <c r="BM1002" s="30">
        <f t="shared" si="3556"/>
        <v>11256.5</v>
      </c>
      <c r="BN1002" s="30">
        <f t="shared" si="3557"/>
        <v>11256.5</v>
      </c>
      <c r="BO1002" s="30">
        <f>BO1003+BO1004</f>
        <v>0</v>
      </c>
      <c r="BP1002" s="31"/>
      <c r="BQ1002" s="1"/>
      <c r="BR1002" s="1"/>
      <c r="BS1002" s="1"/>
      <c r="BT1002" s="1"/>
      <c r="BU1002" s="1"/>
      <c r="BV1002" s="1"/>
      <c r="BW1002" s="1"/>
      <c r="BX1002" s="1"/>
      <c r="BY1002" s="1"/>
    </row>
    <row r="1003" ht="78.75">
      <c r="A1003" s="28" t="s">
        <v>506</v>
      </c>
      <c r="B1003" s="28" t="s">
        <v>26</v>
      </c>
      <c r="C1003" s="28" t="s">
        <v>114</v>
      </c>
      <c r="D1003" s="28" t="s">
        <v>434</v>
      </c>
      <c r="E1003" s="28" t="s">
        <v>50</v>
      </c>
      <c r="F1003" s="29" t="s">
        <v>51</v>
      </c>
      <c r="G1003" s="30">
        <v>10471.799999999999</v>
      </c>
      <c r="H1003" s="30">
        <v>10766.799999999999</v>
      </c>
      <c r="I1003" s="30">
        <v>10766.799999999999</v>
      </c>
      <c r="J1003" s="30"/>
      <c r="K1003" s="30"/>
      <c r="L1003" s="30"/>
      <c r="M1003" s="30">
        <f t="shared" si="3414"/>
        <v>10471.799999999999</v>
      </c>
      <c r="N1003" s="30">
        <f t="shared" si="3415"/>
        <v>10766.799999999999</v>
      </c>
      <c r="O1003" s="30">
        <f t="shared" si="3416"/>
        <v>10766.799999999999</v>
      </c>
      <c r="P1003" s="30"/>
      <c r="Q1003" s="30"/>
      <c r="R1003" s="30"/>
      <c r="S1003" s="30"/>
      <c r="T1003" s="30"/>
      <c r="U1003" s="30"/>
      <c r="V1003" s="30"/>
      <c r="W1003" s="30"/>
      <c r="X1003" s="30"/>
      <c r="Y1003" s="30"/>
      <c r="Z1003" s="30"/>
      <c r="AA1003" s="30"/>
      <c r="AB1003" s="30"/>
      <c r="AC1003" s="30">
        <f t="shared" ref="AC1003:AC1066" si="3558">M1003+R1003+P1003+Q1003+T1003+S1003</f>
        <v>10471.799999999999</v>
      </c>
      <c r="AD1003" s="30">
        <f t="shared" ref="AD1003:AD1066" si="3559">N1003+V1003+X1003+U1003+W1003</f>
        <v>10766.799999999999</v>
      </c>
      <c r="AE1003" s="30">
        <f t="shared" ref="AE1003:AE1066" si="3560">O1003+Z1003+AB1003+Y1003+AA1003</f>
        <v>10766.799999999999</v>
      </c>
      <c r="AF1003" s="30"/>
      <c r="AG1003" s="30">
        <f t="shared" ref="AG1003:AG1066" si="3561">AC1003+AF1003</f>
        <v>10471.799999999999</v>
      </c>
      <c r="AH1003" s="30">
        <f t="shared" ref="AH1003:AH1066" si="3562">AD1003</f>
        <v>10766.799999999999</v>
      </c>
      <c r="AI1003" s="30">
        <f t="shared" ref="AI1003:AI1066" si="3563">AE1003</f>
        <v>10766.799999999999</v>
      </c>
      <c r="AJ1003" s="30"/>
      <c r="AK1003" s="30"/>
      <c r="AL1003" s="30"/>
      <c r="AM1003" s="30"/>
      <c r="AN1003" s="30"/>
      <c r="AO1003" s="30"/>
      <c r="AP1003" s="30"/>
      <c r="AQ1003" s="30"/>
      <c r="AR1003" s="30"/>
      <c r="AS1003" s="30">
        <f t="shared" si="3506"/>
        <v>10471.799999999999</v>
      </c>
      <c r="AT1003" s="30">
        <f t="shared" si="3507"/>
        <v>10766.799999999999</v>
      </c>
      <c r="AU1003" s="30">
        <f t="shared" si="3508"/>
        <v>10766.799999999999</v>
      </c>
      <c r="AV1003" s="30"/>
      <c r="AW1003" s="30"/>
      <c r="AX1003" s="30"/>
      <c r="AY1003" s="30">
        <f t="shared" si="3509"/>
        <v>10471.799999999999</v>
      </c>
      <c r="AZ1003" s="30">
        <f t="shared" si="3510"/>
        <v>10766.799999999999</v>
      </c>
      <c r="BA1003" s="30">
        <f t="shared" si="3511"/>
        <v>10766.799999999999</v>
      </c>
      <c r="BB1003" s="30"/>
      <c r="BC1003" s="30"/>
      <c r="BD1003" s="30"/>
      <c r="BE1003" s="30"/>
      <c r="BF1003" s="30"/>
      <c r="BG1003" s="30"/>
      <c r="BH1003" s="30"/>
      <c r="BI1003" s="30"/>
      <c r="BJ1003" s="30"/>
      <c r="BK1003" s="30"/>
      <c r="BL1003" s="30">
        <f t="shared" si="3555"/>
        <v>10471.799999999999</v>
      </c>
      <c r="BM1003" s="30">
        <f t="shared" si="3556"/>
        <v>10766.799999999999</v>
      </c>
      <c r="BN1003" s="30">
        <f t="shared" si="3557"/>
        <v>10766.799999999999</v>
      </c>
      <c r="BO1003" s="30"/>
      <c r="BP1003" s="31"/>
      <c r="BQ1003" s="1"/>
      <c r="BR1003" s="1"/>
      <c r="BS1003" s="1"/>
      <c r="BT1003" s="1"/>
      <c r="BU1003" s="1"/>
      <c r="BV1003" s="1"/>
      <c r="BW1003" s="1"/>
      <c r="BX1003" s="1"/>
      <c r="BY1003" s="1"/>
    </row>
    <row r="1004" ht="31.5">
      <c r="A1004" s="28" t="s">
        <v>506</v>
      </c>
      <c r="B1004" s="28" t="s">
        <v>26</v>
      </c>
      <c r="C1004" s="28" t="s">
        <v>114</v>
      </c>
      <c r="D1004" s="28" t="s">
        <v>434</v>
      </c>
      <c r="E1004" s="28" t="s">
        <v>38</v>
      </c>
      <c r="F1004" s="29" t="s">
        <v>39</v>
      </c>
      <c r="G1004" s="30">
        <v>486.39999999999998</v>
      </c>
      <c r="H1004" s="30">
        <v>489.69999999999999</v>
      </c>
      <c r="I1004" s="30">
        <v>489.69999999999999</v>
      </c>
      <c r="J1004" s="30"/>
      <c r="K1004" s="30"/>
      <c r="L1004" s="30"/>
      <c r="M1004" s="30">
        <f t="shared" si="3414"/>
        <v>486.39999999999998</v>
      </c>
      <c r="N1004" s="30">
        <f t="shared" si="3415"/>
        <v>489.69999999999999</v>
      </c>
      <c r="O1004" s="30">
        <f t="shared" si="3416"/>
        <v>489.69999999999999</v>
      </c>
      <c r="P1004" s="30"/>
      <c r="Q1004" s="30"/>
      <c r="R1004" s="30"/>
      <c r="S1004" s="30"/>
      <c r="T1004" s="30"/>
      <c r="U1004" s="30"/>
      <c r="V1004" s="30"/>
      <c r="W1004" s="30"/>
      <c r="X1004" s="30"/>
      <c r="Y1004" s="30"/>
      <c r="Z1004" s="30"/>
      <c r="AA1004" s="30"/>
      <c r="AB1004" s="30"/>
      <c r="AC1004" s="30">
        <f t="shared" si="3558"/>
        <v>486.39999999999998</v>
      </c>
      <c r="AD1004" s="30">
        <f t="shared" si="3559"/>
        <v>489.69999999999999</v>
      </c>
      <c r="AE1004" s="30">
        <f t="shared" si="3560"/>
        <v>489.69999999999999</v>
      </c>
      <c r="AF1004" s="30"/>
      <c r="AG1004" s="30">
        <f t="shared" si="3561"/>
        <v>486.39999999999998</v>
      </c>
      <c r="AH1004" s="30">
        <f t="shared" si="3562"/>
        <v>489.69999999999999</v>
      </c>
      <c r="AI1004" s="30">
        <f t="shared" si="3563"/>
        <v>489.69999999999999</v>
      </c>
      <c r="AJ1004" s="30"/>
      <c r="AK1004" s="30"/>
      <c r="AL1004" s="30"/>
      <c r="AM1004" s="30"/>
      <c r="AN1004" s="30"/>
      <c r="AO1004" s="30"/>
      <c r="AP1004" s="30"/>
      <c r="AQ1004" s="30"/>
      <c r="AR1004" s="30"/>
      <c r="AS1004" s="30">
        <f t="shared" si="3506"/>
        <v>486.39999999999998</v>
      </c>
      <c r="AT1004" s="30">
        <f t="shared" si="3507"/>
        <v>489.69999999999999</v>
      </c>
      <c r="AU1004" s="30">
        <f t="shared" si="3508"/>
        <v>489.69999999999999</v>
      </c>
      <c r="AV1004" s="30"/>
      <c r="AW1004" s="30"/>
      <c r="AX1004" s="30"/>
      <c r="AY1004" s="30">
        <f t="shared" si="3509"/>
        <v>486.39999999999998</v>
      </c>
      <c r="AZ1004" s="30">
        <f t="shared" si="3510"/>
        <v>489.69999999999999</v>
      </c>
      <c r="BA1004" s="30">
        <f t="shared" si="3511"/>
        <v>489.69999999999999</v>
      </c>
      <c r="BB1004" s="30"/>
      <c r="BC1004" s="30"/>
      <c r="BD1004" s="30"/>
      <c r="BE1004" s="30"/>
      <c r="BF1004" s="30"/>
      <c r="BG1004" s="30"/>
      <c r="BH1004" s="30"/>
      <c r="BI1004" s="30"/>
      <c r="BJ1004" s="30"/>
      <c r="BK1004" s="30"/>
      <c r="BL1004" s="30">
        <f t="shared" si="3555"/>
        <v>486.39999999999998</v>
      </c>
      <c r="BM1004" s="30">
        <f t="shared" si="3556"/>
        <v>489.69999999999999</v>
      </c>
      <c r="BN1004" s="30">
        <f t="shared" si="3557"/>
        <v>489.69999999999999</v>
      </c>
      <c r="BO1004" s="30"/>
      <c r="BP1004" s="31"/>
      <c r="BQ1004" s="1"/>
      <c r="BR1004" s="1"/>
      <c r="BS1004" s="1"/>
      <c r="BT1004" s="1"/>
      <c r="BU1004" s="1"/>
      <c r="BV1004" s="1"/>
      <c r="BW1004" s="1"/>
      <c r="BX1004" s="1"/>
      <c r="BY1004" s="1"/>
    </row>
    <row r="1005" ht="31.5">
      <c r="A1005" s="28" t="s">
        <v>506</v>
      </c>
      <c r="B1005" s="28" t="s">
        <v>26</v>
      </c>
      <c r="C1005" s="28" t="s">
        <v>114</v>
      </c>
      <c r="D1005" s="28" t="s">
        <v>81</v>
      </c>
      <c r="E1005" s="35"/>
      <c r="F1005" s="29" t="s">
        <v>82</v>
      </c>
      <c r="G1005" s="30">
        <f t="shared" ref="G1005:G1006" si="3564">G1006</f>
        <v>80204.5</v>
      </c>
      <c r="H1005" s="30">
        <f t="shared" ref="H1005:H1006" si="3565">H1006</f>
        <v>82353.400000000009</v>
      </c>
      <c r="I1005" s="30">
        <f t="shared" ref="I1005:I1006" si="3566">I1006</f>
        <v>82353.400000000009</v>
      </c>
      <c r="J1005" s="30">
        <f t="shared" ref="J1005:J1006" si="3567">J1006</f>
        <v>0</v>
      </c>
      <c r="K1005" s="30">
        <f t="shared" ref="K1005:K1006" si="3568">K1006</f>
        <v>0</v>
      </c>
      <c r="L1005" s="30">
        <f t="shared" ref="L1005:L1006" si="3569">L1006</f>
        <v>0</v>
      </c>
      <c r="M1005" s="30">
        <f t="shared" si="3414"/>
        <v>80204.5</v>
      </c>
      <c r="N1005" s="30">
        <f t="shared" si="3415"/>
        <v>82353.400000000009</v>
      </c>
      <c r="O1005" s="30">
        <f t="shared" si="3416"/>
        <v>82353.400000000009</v>
      </c>
      <c r="P1005" s="30">
        <f t="shared" ref="P1005:P1006" si="3570">P1006</f>
        <v>0</v>
      </c>
      <c r="Q1005" s="30">
        <f t="shared" ref="Q1005:Q1006" si="3571">Q1006</f>
        <v>0</v>
      </c>
      <c r="R1005" s="30">
        <f t="shared" ref="R1005:R1006" si="3572">R1006</f>
        <v>0</v>
      </c>
      <c r="S1005" s="30">
        <f t="shared" ref="S1005:S1006" si="3573">S1006</f>
        <v>0</v>
      </c>
      <c r="T1005" s="30">
        <f t="shared" ref="T1005:T1006" si="3574">T1006</f>
        <v>0</v>
      </c>
      <c r="U1005" s="30">
        <f t="shared" ref="U1005:U1006" si="3575">U1006</f>
        <v>0</v>
      </c>
      <c r="V1005" s="30">
        <f t="shared" ref="V1005:V1006" si="3576">V1006</f>
        <v>0</v>
      </c>
      <c r="W1005" s="30">
        <f t="shared" ref="W1005:W1006" si="3577">W1006</f>
        <v>0</v>
      </c>
      <c r="X1005" s="30">
        <f t="shared" ref="X1005:X1006" si="3578">X1006</f>
        <v>0</v>
      </c>
      <c r="Y1005" s="30">
        <f t="shared" ref="Y1005:Y1006" si="3579">Y1006</f>
        <v>0</v>
      </c>
      <c r="Z1005" s="30">
        <f t="shared" ref="Z1005:Z1006" si="3580">Z1006</f>
        <v>0</v>
      </c>
      <c r="AA1005" s="30">
        <f t="shared" ref="AA1005:AA1006" si="3581">AA1006</f>
        <v>0</v>
      </c>
      <c r="AB1005" s="30">
        <f t="shared" ref="AB1005:AB1006" si="3582">AB1006</f>
        <v>0</v>
      </c>
      <c r="AC1005" s="30">
        <f t="shared" si="3558"/>
        <v>80204.5</v>
      </c>
      <c r="AD1005" s="30">
        <f t="shared" si="3559"/>
        <v>82353.400000000009</v>
      </c>
      <c r="AE1005" s="30">
        <f t="shared" si="3560"/>
        <v>82353.400000000009</v>
      </c>
      <c r="AF1005" s="30">
        <f t="shared" ref="AF1005:AF1006" si="3583">AF1006</f>
        <v>0</v>
      </c>
      <c r="AG1005" s="30">
        <f t="shared" si="3561"/>
        <v>80204.5</v>
      </c>
      <c r="AH1005" s="30">
        <f t="shared" si="3562"/>
        <v>82353.400000000009</v>
      </c>
      <c r="AI1005" s="30">
        <f t="shared" si="3563"/>
        <v>82353.400000000009</v>
      </c>
      <c r="AJ1005" s="30">
        <f t="shared" ref="AJ1005:AJ1006" si="3584">AJ1006</f>
        <v>0</v>
      </c>
      <c r="AK1005" s="30">
        <f t="shared" ref="AK1005:AK1006" si="3585">AK1006</f>
        <v>0</v>
      </c>
      <c r="AL1005" s="30">
        <f t="shared" ref="AL1005:AL1006" si="3586">AL1006</f>
        <v>-1069</v>
      </c>
      <c r="AM1005" s="30">
        <f t="shared" ref="AM1005:AM1006" si="3587">AM1006</f>
        <v>0</v>
      </c>
      <c r="AN1005" s="30">
        <f t="shared" ref="AN1005:AN1006" si="3588">AN1006</f>
        <v>0</v>
      </c>
      <c r="AO1005" s="30">
        <f t="shared" ref="AO1005:AO1006" si="3589">AO1006</f>
        <v>0</v>
      </c>
      <c r="AP1005" s="30">
        <f t="shared" ref="AP1005:AP1006" si="3590">AP1006</f>
        <v>0</v>
      </c>
      <c r="AQ1005" s="30">
        <f t="shared" ref="AQ1005:AQ1006" si="3591">AQ1006</f>
        <v>0</v>
      </c>
      <c r="AR1005" s="30">
        <f t="shared" ref="AR1005:AR1006" si="3592">AR1006</f>
        <v>0</v>
      </c>
      <c r="AS1005" s="30">
        <f t="shared" si="3506"/>
        <v>79135.5</v>
      </c>
      <c r="AT1005" s="30">
        <f t="shared" si="3507"/>
        <v>82353.400000000009</v>
      </c>
      <c r="AU1005" s="30">
        <f t="shared" si="3508"/>
        <v>82353.400000000009</v>
      </c>
      <c r="AV1005" s="30">
        <f t="shared" ref="AV1005:AV1006" si="3593">AV1006</f>
        <v>0</v>
      </c>
      <c r="AW1005" s="30">
        <f t="shared" ref="AW1005:AW1006" si="3594">AW1006</f>
        <v>0</v>
      </c>
      <c r="AX1005" s="30">
        <f t="shared" ref="AX1005:AX1006" si="3595">AX1006</f>
        <v>0</v>
      </c>
      <c r="AY1005" s="30">
        <f t="shared" si="3509"/>
        <v>79135.5</v>
      </c>
      <c r="AZ1005" s="30">
        <f t="shared" si="3510"/>
        <v>82353.400000000009</v>
      </c>
      <c r="BA1005" s="30">
        <f t="shared" si="3511"/>
        <v>82353.400000000009</v>
      </c>
      <c r="BB1005" s="30">
        <f t="shared" ref="BB1005:BB1006" si="3596">BB1006</f>
        <v>0</v>
      </c>
      <c r="BC1005" s="30">
        <f t="shared" ref="BC1005:BC1006" si="3597">BC1006</f>
        <v>0</v>
      </c>
      <c r="BD1005" s="30">
        <f t="shared" ref="BD1005:BD1006" si="3598">BD1006</f>
        <v>0</v>
      </c>
      <c r="BE1005" s="30">
        <f t="shared" ref="BE1005:BE1006" si="3599">BE1006</f>
        <v>0</v>
      </c>
      <c r="BF1005" s="30">
        <f t="shared" ref="BF1005:BF1006" si="3600">BF1006</f>
        <v>0</v>
      </c>
      <c r="BG1005" s="30">
        <f t="shared" ref="BG1005:BG1006" si="3601">BG1006</f>
        <v>0</v>
      </c>
      <c r="BH1005" s="30">
        <f t="shared" ref="BH1005:BH1006" si="3602">BH1006</f>
        <v>0</v>
      </c>
      <c r="BI1005" s="30">
        <f t="shared" ref="BI1005:BI1006" si="3603">BI1006</f>
        <v>0</v>
      </c>
      <c r="BJ1005" s="30">
        <f t="shared" ref="BJ1005:BJ1006" si="3604">BJ1006</f>
        <v>0</v>
      </c>
      <c r="BK1005" s="30">
        <f t="shared" ref="BK1005:BK1006" si="3605">BK1006</f>
        <v>0</v>
      </c>
      <c r="BL1005" s="30">
        <f t="shared" si="3555"/>
        <v>79135.5</v>
      </c>
      <c r="BM1005" s="30">
        <f t="shared" si="3556"/>
        <v>82353.400000000009</v>
      </c>
      <c r="BN1005" s="30">
        <f t="shared" si="3557"/>
        <v>82353.400000000009</v>
      </c>
      <c r="BO1005" s="30">
        <f t="shared" ref="BO1005:BO1006" si="3606">BO1006</f>
        <v>0</v>
      </c>
      <c r="BP1005" s="31"/>
      <c r="BQ1005" s="1"/>
      <c r="BR1005" s="1"/>
      <c r="BS1005" s="1"/>
      <c r="BT1005" s="1"/>
      <c r="BU1005" s="1"/>
      <c r="BV1005" s="1"/>
      <c r="BW1005" s="1"/>
      <c r="BX1005" s="1"/>
      <c r="BY1005" s="1"/>
    </row>
    <row r="1006" ht="31.5">
      <c r="A1006" s="28" t="s">
        <v>506</v>
      </c>
      <c r="B1006" s="28" t="s">
        <v>26</v>
      </c>
      <c r="C1006" s="28" t="s">
        <v>114</v>
      </c>
      <c r="D1006" s="28" t="s">
        <v>436</v>
      </c>
      <c r="E1006" s="35"/>
      <c r="F1006" s="29" t="s">
        <v>437</v>
      </c>
      <c r="G1006" s="30">
        <f t="shared" si="3564"/>
        <v>80204.5</v>
      </c>
      <c r="H1006" s="30">
        <f t="shared" si="3565"/>
        <v>82353.400000000009</v>
      </c>
      <c r="I1006" s="30">
        <f t="shared" si="3566"/>
        <v>82353.400000000009</v>
      </c>
      <c r="J1006" s="30">
        <f t="shared" si="3567"/>
        <v>0</v>
      </c>
      <c r="K1006" s="30">
        <f t="shared" si="3568"/>
        <v>0</v>
      </c>
      <c r="L1006" s="30">
        <f t="shared" si="3569"/>
        <v>0</v>
      </c>
      <c r="M1006" s="30">
        <f t="shared" si="3414"/>
        <v>80204.5</v>
      </c>
      <c r="N1006" s="30">
        <f t="shared" si="3415"/>
        <v>82353.400000000009</v>
      </c>
      <c r="O1006" s="30">
        <f t="shared" si="3416"/>
        <v>82353.400000000009</v>
      </c>
      <c r="P1006" s="30">
        <f t="shared" si="3570"/>
        <v>0</v>
      </c>
      <c r="Q1006" s="30">
        <f t="shared" si="3571"/>
        <v>0</v>
      </c>
      <c r="R1006" s="30">
        <f t="shared" si="3572"/>
        <v>0</v>
      </c>
      <c r="S1006" s="30">
        <f t="shared" si="3573"/>
        <v>0</v>
      </c>
      <c r="T1006" s="30">
        <f t="shared" si="3574"/>
        <v>0</v>
      </c>
      <c r="U1006" s="30">
        <f t="shared" si="3575"/>
        <v>0</v>
      </c>
      <c r="V1006" s="30">
        <f t="shared" si="3576"/>
        <v>0</v>
      </c>
      <c r="W1006" s="30">
        <f t="shared" si="3577"/>
        <v>0</v>
      </c>
      <c r="X1006" s="30">
        <f t="shared" si="3578"/>
        <v>0</v>
      </c>
      <c r="Y1006" s="30">
        <f t="shared" si="3579"/>
        <v>0</v>
      </c>
      <c r="Z1006" s="30">
        <f t="shared" si="3580"/>
        <v>0</v>
      </c>
      <c r="AA1006" s="30">
        <f t="shared" si="3581"/>
        <v>0</v>
      </c>
      <c r="AB1006" s="30">
        <f t="shared" si="3582"/>
        <v>0</v>
      </c>
      <c r="AC1006" s="30">
        <f t="shared" si="3558"/>
        <v>80204.5</v>
      </c>
      <c r="AD1006" s="30">
        <f t="shared" si="3559"/>
        <v>82353.400000000009</v>
      </c>
      <c r="AE1006" s="30">
        <f t="shared" si="3560"/>
        <v>82353.400000000009</v>
      </c>
      <c r="AF1006" s="30">
        <f t="shared" si="3583"/>
        <v>0</v>
      </c>
      <c r="AG1006" s="30">
        <f t="shared" si="3561"/>
        <v>80204.5</v>
      </c>
      <c r="AH1006" s="30">
        <f t="shared" si="3562"/>
        <v>82353.400000000009</v>
      </c>
      <c r="AI1006" s="30">
        <f t="shared" si="3563"/>
        <v>82353.400000000009</v>
      </c>
      <c r="AJ1006" s="30">
        <f t="shared" si="3584"/>
        <v>0</v>
      </c>
      <c r="AK1006" s="30">
        <f t="shared" si="3585"/>
        <v>0</v>
      </c>
      <c r="AL1006" s="30">
        <f t="shared" si="3586"/>
        <v>-1069</v>
      </c>
      <c r="AM1006" s="30">
        <f t="shared" si="3587"/>
        <v>0</v>
      </c>
      <c r="AN1006" s="30">
        <f t="shared" si="3588"/>
        <v>0</v>
      </c>
      <c r="AO1006" s="30">
        <f t="shared" si="3589"/>
        <v>0</v>
      </c>
      <c r="AP1006" s="30">
        <f t="shared" si="3590"/>
        <v>0</v>
      </c>
      <c r="AQ1006" s="30">
        <f t="shared" si="3591"/>
        <v>0</v>
      </c>
      <c r="AR1006" s="30">
        <f t="shared" si="3592"/>
        <v>0</v>
      </c>
      <c r="AS1006" s="30">
        <f t="shared" si="3506"/>
        <v>79135.5</v>
      </c>
      <c r="AT1006" s="30">
        <f t="shared" si="3507"/>
        <v>82353.400000000009</v>
      </c>
      <c r="AU1006" s="30">
        <f t="shared" si="3508"/>
        <v>82353.400000000009</v>
      </c>
      <c r="AV1006" s="30">
        <f t="shared" si="3593"/>
        <v>0</v>
      </c>
      <c r="AW1006" s="30">
        <f t="shared" si="3594"/>
        <v>0</v>
      </c>
      <c r="AX1006" s="30">
        <f t="shared" si="3595"/>
        <v>0</v>
      </c>
      <c r="AY1006" s="30">
        <f t="shared" si="3509"/>
        <v>79135.5</v>
      </c>
      <c r="AZ1006" s="30">
        <f t="shared" si="3510"/>
        <v>82353.400000000009</v>
      </c>
      <c r="BA1006" s="30">
        <f t="shared" si="3511"/>
        <v>82353.400000000009</v>
      </c>
      <c r="BB1006" s="30">
        <f t="shared" si="3596"/>
        <v>0</v>
      </c>
      <c r="BC1006" s="30">
        <f t="shared" si="3597"/>
        <v>0</v>
      </c>
      <c r="BD1006" s="30">
        <f t="shared" si="3598"/>
        <v>0</v>
      </c>
      <c r="BE1006" s="30">
        <f t="shared" si="3599"/>
        <v>0</v>
      </c>
      <c r="BF1006" s="30">
        <f t="shared" si="3600"/>
        <v>0</v>
      </c>
      <c r="BG1006" s="30">
        <f t="shared" si="3601"/>
        <v>0</v>
      </c>
      <c r="BH1006" s="30">
        <f t="shared" si="3602"/>
        <v>0</v>
      </c>
      <c r="BI1006" s="30">
        <f t="shared" si="3603"/>
        <v>0</v>
      </c>
      <c r="BJ1006" s="30">
        <f t="shared" si="3604"/>
        <v>0</v>
      </c>
      <c r="BK1006" s="30">
        <f t="shared" si="3605"/>
        <v>0</v>
      </c>
      <c r="BL1006" s="30">
        <f t="shared" si="3555"/>
        <v>79135.5</v>
      </c>
      <c r="BM1006" s="30">
        <f t="shared" si="3556"/>
        <v>82353.400000000009</v>
      </c>
      <c r="BN1006" s="30">
        <f t="shared" si="3557"/>
        <v>82353.400000000009</v>
      </c>
      <c r="BO1006" s="30">
        <f t="shared" si="3606"/>
        <v>0</v>
      </c>
      <c r="BP1006" s="31"/>
      <c r="BQ1006" s="1"/>
      <c r="BR1006" s="1"/>
      <c r="BS1006" s="1"/>
      <c r="BT1006" s="1"/>
      <c r="BU1006" s="1"/>
      <c r="BV1006" s="1"/>
      <c r="BW1006" s="1"/>
      <c r="BX1006" s="1"/>
      <c r="BY1006" s="1"/>
    </row>
    <row r="1007">
      <c r="A1007" s="28" t="s">
        <v>506</v>
      </c>
      <c r="B1007" s="28" t="s">
        <v>26</v>
      </c>
      <c r="C1007" s="28" t="s">
        <v>114</v>
      </c>
      <c r="D1007" s="28" t="s">
        <v>438</v>
      </c>
      <c r="E1007" s="35"/>
      <c r="F1007" s="29" t="s">
        <v>49</v>
      </c>
      <c r="G1007" s="30">
        <f>G1008+G1009</f>
        <v>80204.5</v>
      </c>
      <c r="H1007" s="30">
        <f>H1008+H1009</f>
        <v>82353.400000000009</v>
      </c>
      <c r="I1007" s="30">
        <f>I1008+I1009</f>
        <v>82353.400000000009</v>
      </c>
      <c r="J1007" s="30">
        <f>J1008+J1009</f>
        <v>0</v>
      </c>
      <c r="K1007" s="30">
        <f>K1008+K1009</f>
        <v>0</v>
      </c>
      <c r="L1007" s="30">
        <f>L1008+L1009</f>
        <v>0</v>
      </c>
      <c r="M1007" s="30">
        <f t="shared" si="3414"/>
        <v>80204.5</v>
      </c>
      <c r="N1007" s="30">
        <f t="shared" si="3415"/>
        <v>82353.400000000009</v>
      </c>
      <c r="O1007" s="30">
        <f t="shared" si="3416"/>
        <v>82353.400000000009</v>
      </c>
      <c r="P1007" s="30">
        <f>P1008+P1009</f>
        <v>0</v>
      </c>
      <c r="Q1007" s="30">
        <f>Q1008+Q1009</f>
        <v>0</v>
      </c>
      <c r="R1007" s="30">
        <f>R1008+R1009</f>
        <v>0</v>
      </c>
      <c r="S1007" s="30">
        <f>S1008+S1009</f>
        <v>0</v>
      </c>
      <c r="T1007" s="30">
        <f>T1008+T1009</f>
        <v>0</v>
      </c>
      <c r="U1007" s="30">
        <f>U1008+U1009</f>
        <v>0</v>
      </c>
      <c r="V1007" s="30">
        <f>V1008+V1009</f>
        <v>0</v>
      </c>
      <c r="W1007" s="30">
        <f>W1008+W1009</f>
        <v>0</v>
      </c>
      <c r="X1007" s="30">
        <f>X1008+X1009</f>
        <v>0</v>
      </c>
      <c r="Y1007" s="30">
        <f>Y1008+Y1009</f>
        <v>0</v>
      </c>
      <c r="Z1007" s="30">
        <f>Z1008+Z1009</f>
        <v>0</v>
      </c>
      <c r="AA1007" s="30">
        <f>AA1008+AA1009</f>
        <v>0</v>
      </c>
      <c r="AB1007" s="30">
        <f>AB1008+AB1009</f>
        <v>0</v>
      </c>
      <c r="AC1007" s="30">
        <f t="shared" si="3558"/>
        <v>80204.5</v>
      </c>
      <c r="AD1007" s="30">
        <f t="shared" si="3559"/>
        <v>82353.400000000009</v>
      </c>
      <c r="AE1007" s="30">
        <f t="shared" si="3560"/>
        <v>82353.400000000009</v>
      </c>
      <c r="AF1007" s="30">
        <f>AF1008+AF1009</f>
        <v>0</v>
      </c>
      <c r="AG1007" s="30">
        <f t="shared" si="3561"/>
        <v>80204.5</v>
      </c>
      <c r="AH1007" s="30">
        <f t="shared" si="3562"/>
        <v>82353.400000000009</v>
      </c>
      <c r="AI1007" s="30">
        <f t="shared" si="3563"/>
        <v>82353.400000000009</v>
      </c>
      <c r="AJ1007" s="30">
        <f>AJ1008+AJ1009</f>
        <v>0</v>
      </c>
      <c r="AK1007" s="30">
        <f>AK1008+AK1009</f>
        <v>0</v>
      </c>
      <c r="AL1007" s="30">
        <f>AL1008+AL1009</f>
        <v>-1069</v>
      </c>
      <c r="AM1007" s="30">
        <f>AM1008+AM1009</f>
        <v>0</v>
      </c>
      <c r="AN1007" s="30">
        <f>AN1008+AN1009</f>
        <v>0</v>
      </c>
      <c r="AO1007" s="30">
        <f>AO1008+AO1009</f>
        <v>0</v>
      </c>
      <c r="AP1007" s="30">
        <f>AP1008+AP1009</f>
        <v>0</v>
      </c>
      <c r="AQ1007" s="30">
        <f>AQ1008+AQ1009</f>
        <v>0</v>
      </c>
      <c r="AR1007" s="30">
        <f>AR1008+AR1009</f>
        <v>0</v>
      </c>
      <c r="AS1007" s="30">
        <f t="shared" si="3506"/>
        <v>79135.5</v>
      </c>
      <c r="AT1007" s="30">
        <f t="shared" si="3507"/>
        <v>82353.400000000009</v>
      </c>
      <c r="AU1007" s="30">
        <f t="shared" si="3508"/>
        <v>82353.400000000009</v>
      </c>
      <c r="AV1007" s="30">
        <f>AV1008+AV1009</f>
        <v>0</v>
      </c>
      <c r="AW1007" s="30">
        <f>AW1008+AW1009</f>
        <v>0</v>
      </c>
      <c r="AX1007" s="30">
        <f>AX1008+AX1009</f>
        <v>0</v>
      </c>
      <c r="AY1007" s="30">
        <f t="shared" si="3509"/>
        <v>79135.5</v>
      </c>
      <c r="AZ1007" s="30">
        <f t="shared" si="3510"/>
        <v>82353.400000000009</v>
      </c>
      <c r="BA1007" s="30">
        <f t="shared" si="3511"/>
        <v>82353.400000000009</v>
      </c>
      <c r="BB1007" s="30">
        <f>BB1008+BB1009</f>
        <v>0</v>
      </c>
      <c r="BC1007" s="30">
        <f>BC1008+BC1009</f>
        <v>0</v>
      </c>
      <c r="BD1007" s="30">
        <f>BD1008+BD1009</f>
        <v>0</v>
      </c>
      <c r="BE1007" s="30">
        <f>BE1008+BE1009</f>
        <v>0</v>
      </c>
      <c r="BF1007" s="30">
        <f>BF1008+BF1009</f>
        <v>0</v>
      </c>
      <c r="BG1007" s="30">
        <f>BG1008+BG1009</f>
        <v>0</v>
      </c>
      <c r="BH1007" s="30">
        <f>BH1008+BH1009</f>
        <v>0</v>
      </c>
      <c r="BI1007" s="30">
        <f>BI1008+BI1009</f>
        <v>0</v>
      </c>
      <c r="BJ1007" s="30">
        <f>BJ1008+BJ1009</f>
        <v>0</v>
      </c>
      <c r="BK1007" s="30">
        <f>BK1008+BK1009</f>
        <v>0</v>
      </c>
      <c r="BL1007" s="30">
        <f t="shared" si="3555"/>
        <v>79135.5</v>
      </c>
      <c r="BM1007" s="30">
        <f t="shared" si="3556"/>
        <v>82353.400000000009</v>
      </c>
      <c r="BN1007" s="30">
        <f t="shared" si="3557"/>
        <v>82353.400000000009</v>
      </c>
      <c r="BO1007" s="30">
        <f>BO1008+BO1009</f>
        <v>0</v>
      </c>
      <c r="BP1007" s="31"/>
      <c r="BQ1007" s="1"/>
      <c r="BR1007" s="1"/>
      <c r="BS1007" s="1"/>
      <c r="BT1007" s="1"/>
      <c r="BU1007" s="1"/>
      <c r="BV1007" s="1"/>
      <c r="BW1007" s="1"/>
      <c r="BX1007" s="1"/>
      <c r="BY1007" s="1"/>
    </row>
    <row r="1008" ht="78.75">
      <c r="A1008" s="28" t="s">
        <v>506</v>
      </c>
      <c r="B1008" s="28" t="s">
        <v>26</v>
      </c>
      <c r="C1008" s="28" t="s">
        <v>114</v>
      </c>
      <c r="D1008" s="28" t="s">
        <v>438</v>
      </c>
      <c r="E1008" s="28" t="s">
        <v>50</v>
      </c>
      <c r="F1008" s="29" t="s">
        <v>51</v>
      </c>
      <c r="G1008" s="30">
        <v>76256.399999999994</v>
      </c>
      <c r="H1008" s="30">
        <v>78405.300000000003</v>
      </c>
      <c r="I1008" s="30">
        <v>78405.300000000003</v>
      </c>
      <c r="J1008" s="30"/>
      <c r="K1008" s="30"/>
      <c r="L1008" s="30"/>
      <c r="M1008" s="30">
        <f t="shared" si="3414"/>
        <v>76256.399999999994</v>
      </c>
      <c r="N1008" s="30">
        <f t="shared" si="3415"/>
        <v>78405.300000000003</v>
      </c>
      <c r="O1008" s="30">
        <f t="shared" si="3416"/>
        <v>78405.300000000003</v>
      </c>
      <c r="P1008" s="30"/>
      <c r="Q1008" s="30"/>
      <c r="R1008" s="30"/>
      <c r="S1008" s="30"/>
      <c r="T1008" s="30"/>
      <c r="U1008" s="30"/>
      <c r="V1008" s="30"/>
      <c r="W1008" s="30"/>
      <c r="X1008" s="30"/>
      <c r="Y1008" s="30"/>
      <c r="Z1008" s="30"/>
      <c r="AA1008" s="30"/>
      <c r="AB1008" s="30"/>
      <c r="AC1008" s="30">
        <f t="shared" si="3558"/>
        <v>76256.399999999994</v>
      </c>
      <c r="AD1008" s="30">
        <f t="shared" si="3559"/>
        <v>78405.300000000003</v>
      </c>
      <c r="AE1008" s="30">
        <f t="shared" si="3560"/>
        <v>78405.300000000003</v>
      </c>
      <c r="AF1008" s="30"/>
      <c r="AG1008" s="30">
        <f t="shared" si="3561"/>
        <v>76256.399999999994</v>
      </c>
      <c r="AH1008" s="30">
        <f t="shared" si="3562"/>
        <v>78405.300000000003</v>
      </c>
      <c r="AI1008" s="30">
        <f t="shared" si="3563"/>
        <v>78405.300000000003</v>
      </c>
      <c r="AJ1008" s="30"/>
      <c r="AK1008" s="30"/>
      <c r="AL1008" s="30">
        <v>-1069</v>
      </c>
      <c r="AM1008" s="30"/>
      <c r="AN1008" s="30"/>
      <c r="AO1008" s="30"/>
      <c r="AP1008" s="30"/>
      <c r="AQ1008" s="30"/>
      <c r="AR1008" s="30"/>
      <c r="AS1008" s="30">
        <f t="shared" si="3506"/>
        <v>75187.399999999994</v>
      </c>
      <c r="AT1008" s="30">
        <f t="shared" si="3507"/>
        <v>78405.300000000003</v>
      </c>
      <c r="AU1008" s="30">
        <f t="shared" si="3508"/>
        <v>78405.300000000003</v>
      </c>
      <c r="AV1008" s="30"/>
      <c r="AW1008" s="30"/>
      <c r="AX1008" s="30"/>
      <c r="AY1008" s="30">
        <f t="shared" si="3509"/>
        <v>75187.399999999994</v>
      </c>
      <c r="AZ1008" s="30">
        <f t="shared" si="3510"/>
        <v>78405.300000000003</v>
      </c>
      <c r="BA1008" s="30">
        <f t="shared" si="3511"/>
        <v>78405.300000000003</v>
      </c>
      <c r="BB1008" s="30"/>
      <c r="BC1008" s="30"/>
      <c r="BD1008" s="30"/>
      <c r="BE1008" s="30"/>
      <c r="BF1008" s="30"/>
      <c r="BG1008" s="30"/>
      <c r="BH1008" s="30"/>
      <c r="BI1008" s="30"/>
      <c r="BJ1008" s="30"/>
      <c r="BK1008" s="30"/>
      <c r="BL1008" s="30">
        <f t="shared" si="3555"/>
        <v>75187.399999999994</v>
      </c>
      <c r="BM1008" s="30">
        <f t="shared" si="3556"/>
        <v>78405.300000000003</v>
      </c>
      <c r="BN1008" s="30">
        <f t="shared" si="3557"/>
        <v>78405.300000000003</v>
      </c>
      <c r="BO1008" s="30"/>
      <c r="BP1008" s="31"/>
      <c r="BQ1008" s="1"/>
      <c r="BR1008" s="1"/>
      <c r="BS1008" s="1"/>
      <c r="BT1008" s="1"/>
      <c r="BU1008" s="1"/>
      <c r="BV1008" s="1"/>
      <c r="BW1008" s="1"/>
      <c r="BX1008" s="1"/>
      <c r="BY1008" s="1"/>
    </row>
    <row r="1009" ht="31.5">
      <c r="A1009" s="28" t="s">
        <v>506</v>
      </c>
      <c r="B1009" s="28" t="s">
        <v>26</v>
      </c>
      <c r="C1009" s="28" t="s">
        <v>114</v>
      </c>
      <c r="D1009" s="28" t="s">
        <v>438</v>
      </c>
      <c r="E1009" s="28" t="s">
        <v>38</v>
      </c>
      <c r="F1009" s="29" t="s">
        <v>39</v>
      </c>
      <c r="G1009" s="30">
        <v>3948.0999999999999</v>
      </c>
      <c r="H1009" s="30">
        <v>3948.0999999999999</v>
      </c>
      <c r="I1009" s="30">
        <v>3948.0999999999999</v>
      </c>
      <c r="J1009" s="30"/>
      <c r="K1009" s="30"/>
      <c r="L1009" s="30"/>
      <c r="M1009" s="30">
        <f t="shared" si="3414"/>
        <v>3948.0999999999999</v>
      </c>
      <c r="N1009" s="30">
        <f t="shared" si="3415"/>
        <v>3948.0999999999999</v>
      </c>
      <c r="O1009" s="30">
        <f t="shared" si="3416"/>
        <v>3948.0999999999999</v>
      </c>
      <c r="P1009" s="30"/>
      <c r="Q1009" s="30"/>
      <c r="R1009" s="30"/>
      <c r="S1009" s="30"/>
      <c r="T1009" s="30"/>
      <c r="U1009" s="30"/>
      <c r="V1009" s="30"/>
      <c r="W1009" s="30"/>
      <c r="X1009" s="30"/>
      <c r="Y1009" s="30"/>
      <c r="Z1009" s="30"/>
      <c r="AA1009" s="30"/>
      <c r="AB1009" s="30"/>
      <c r="AC1009" s="30">
        <f t="shared" si="3558"/>
        <v>3948.0999999999999</v>
      </c>
      <c r="AD1009" s="30">
        <f t="shared" si="3559"/>
        <v>3948.0999999999999</v>
      </c>
      <c r="AE1009" s="30">
        <f t="shared" si="3560"/>
        <v>3948.0999999999999</v>
      </c>
      <c r="AF1009" s="30"/>
      <c r="AG1009" s="30">
        <f t="shared" si="3561"/>
        <v>3948.0999999999999</v>
      </c>
      <c r="AH1009" s="30">
        <f t="shared" si="3562"/>
        <v>3948.0999999999999</v>
      </c>
      <c r="AI1009" s="30">
        <f t="shared" si="3563"/>
        <v>3948.0999999999999</v>
      </c>
      <c r="AJ1009" s="30"/>
      <c r="AK1009" s="30"/>
      <c r="AL1009" s="30"/>
      <c r="AM1009" s="30"/>
      <c r="AN1009" s="30"/>
      <c r="AO1009" s="30"/>
      <c r="AP1009" s="30"/>
      <c r="AQ1009" s="30"/>
      <c r="AR1009" s="30"/>
      <c r="AS1009" s="30">
        <f t="shared" si="3506"/>
        <v>3948.0999999999999</v>
      </c>
      <c r="AT1009" s="30">
        <f t="shared" si="3507"/>
        <v>3948.0999999999999</v>
      </c>
      <c r="AU1009" s="30">
        <f t="shared" si="3508"/>
        <v>3948.0999999999999</v>
      </c>
      <c r="AV1009" s="30"/>
      <c r="AW1009" s="30"/>
      <c r="AX1009" s="30"/>
      <c r="AY1009" s="30">
        <f t="shared" si="3509"/>
        <v>3948.0999999999999</v>
      </c>
      <c r="AZ1009" s="30">
        <f t="shared" si="3510"/>
        <v>3948.0999999999999</v>
      </c>
      <c r="BA1009" s="30">
        <f t="shared" si="3511"/>
        <v>3948.0999999999999</v>
      </c>
      <c r="BB1009" s="30"/>
      <c r="BC1009" s="30"/>
      <c r="BD1009" s="30"/>
      <c r="BE1009" s="30"/>
      <c r="BF1009" s="30"/>
      <c r="BG1009" s="30"/>
      <c r="BH1009" s="30"/>
      <c r="BI1009" s="30"/>
      <c r="BJ1009" s="30"/>
      <c r="BK1009" s="30"/>
      <c r="BL1009" s="30">
        <f t="shared" si="3555"/>
        <v>3948.0999999999999</v>
      </c>
      <c r="BM1009" s="30">
        <f t="shared" si="3556"/>
        <v>3948.0999999999999</v>
      </c>
      <c r="BN1009" s="30">
        <f t="shared" si="3557"/>
        <v>3948.0999999999999</v>
      </c>
      <c r="BO1009" s="30"/>
      <c r="BP1009" s="31"/>
      <c r="BQ1009" s="1"/>
      <c r="BR1009" s="1"/>
      <c r="BS1009" s="1"/>
      <c r="BT1009" s="1"/>
      <c r="BU1009" s="1"/>
      <c r="BV1009" s="1"/>
      <c r="BW1009" s="1"/>
      <c r="BX1009" s="1"/>
      <c r="BY1009" s="1"/>
    </row>
    <row r="1010" s="23" customFormat="1">
      <c r="A1010" s="24" t="s">
        <v>506</v>
      </c>
      <c r="B1010" s="24" t="s">
        <v>26</v>
      </c>
      <c r="C1010" s="24" t="s">
        <v>28</v>
      </c>
      <c r="D1010" s="24"/>
      <c r="E1010" s="24"/>
      <c r="F1010" s="25" t="s">
        <v>29</v>
      </c>
      <c r="G1010" s="26">
        <f>G1011</f>
        <v>15761.5</v>
      </c>
      <c r="H1010" s="26">
        <f>H1011</f>
        <v>16216.699999999999</v>
      </c>
      <c r="I1010" s="26">
        <f>I1011</f>
        <v>15485.5</v>
      </c>
      <c r="J1010" s="26">
        <f>J1011</f>
        <v>0</v>
      </c>
      <c r="K1010" s="26">
        <f>K1011</f>
        <v>0</v>
      </c>
      <c r="L1010" s="26">
        <f>L1011</f>
        <v>0</v>
      </c>
      <c r="M1010" s="26">
        <f t="shared" si="3414"/>
        <v>15761.5</v>
      </c>
      <c r="N1010" s="26">
        <f t="shared" si="3415"/>
        <v>16216.699999999999</v>
      </c>
      <c r="O1010" s="26">
        <f t="shared" si="3416"/>
        <v>15485.5</v>
      </c>
      <c r="P1010" s="26">
        <f>P1011</f>
        <v>0</v>
      </c>
      <c r="Q1010" s="26">
        <f>Q1011</f>
        <v>0</v>
      </c>
      <c r="R1010" s="26">
        <f>R1011</f>
        <v>0</v>
      </c>
      <c r="S1010" s="26">
        <f>S1011</f>
        <v>0</v>
      </c>
      <c r="T1010" s="26">
        <f>T1011</f>
        <v>0</v>
      </c>
      <c r="U1010" s="26">
        <f>U1011</f>
        <v>0</v>
      </c>
      <c r="V1010" s="26">
        <f>V1011</f>
        <v>0</v>
      </c>
      <c r="W1010" s="26">
        <f>W1011</f>
        <v>0</v>
      </c>
      <c r="X1010" s="26">
        <f>X1011</f>
        <v>0</v>
      </c>
      <c r="Y1010" s="26">
        <f>Y1011</f>
        <v>0</v>
      </c>
      <c r="Z1010" s="26">
        <f>Z1011</f>
        <v>0</v>
      </c>
      <c r="AA1010" s="26">
        <f>AA1011</f>
        <v>0</v>
      </c>
      <c r="AB1010" s="26">
        <f>AB1011</f>
        <v>0</v>
      </c>
      <c r="AC1010" s="26">
        <f t="shared" si="3558"/>
        <v>15761.5</v>
      </c>
      <c r="AD1010" s="26">
        <f t="shared" si="3559"/>
        <v>16216.699999999999</v>
      </c>
      <c r="AE1010" s="26">
        <f t="shared" si="3560"/>
        <v>15485.5</v>
      </c>
      <c r="AF1010" s="26">
        <f>AF1011</f>
        <v>0</v>
      </c>
      <c r="AG1010" s="26">
        <f t="shared" si="3561"/>
        <v>15761.5</v>
      </c>
      <c r="AH1010" s="26">
        <f t="shared" si="3562"/>
        <v>16216.699999999999</v>
      </c>
      <c r="AI1010" s="26">
        <f t="shared" si="3563"/>
        <v>15485.5</v>
      </c>
      <c r="AJ1010" s="26">
        <f>AJ1011</f>
        <v>0</v>
      </c>
      <c r="AK1010" s="26">
        <f>AK1011</f>
        <v>0</v>
      </c>
      <c r="AL1010" s="26">
        <f>AL1011</f>
        <v>0</v>
      </c>
      <c r="AM1010" s="26">
        <f>AM1011</f>
        <v>0</v>
      </c>
      <c r="AN1010" s="26">
        <f>AN1011</f>
        <v>0</v>
      </c>
      <c r="AO1010" s="26">
        <f>AO1011</f>
        <v>0</v>
      </c>
      <c r="AP1010" s="26">
        <f>AP1011</f>
        <v>0</v>
      </c>
      <c r="AQ1010" s="26">
        <f>AQ1011</f>
        <v>0</v>
      </c>
      <c r="AR1010" s="26">
        <f>AR1011</f>
        <v>0</v>
      </c>
      <c r="AS1010" s="26">
        <f t="shared" ref="AS1010:AS1073" si="3607">AG1010+AJ1010+AK1010+AL1010+AM1010</f>
        <v>15761.5</v>
      </c>
      <c r="AT1010" s="26">
        <f t="shared" ref="AT1010:AT1073" si="3608">AH1010+AN1010+AO1010+AP1010</f>
        <v>16216.699999999999</v>
      </c>
      <c r="AU1010" s="26">
        <f t="shared" ref="AU1010:AU1073" si="3609">AI1010+AR1010+AQ1010</f>
        <v>15485.5</v>
      </c>
      <c r="AV1010" s="26">
        <f>AV1011</f>
        <v>0</v>
      </c>
      <c r="AW1010" s="26">
        <f>AW1011</f>
        <v>0</v>
      </c>
      <c r="AX1010" s="26">
        <f>AX1011</f>
        <v>0</v>
      </c>
      <c r="AY1010" s="26">
        <f t="shared" ref="AY1010:AY1073" si="3610">AS1010+AV1010</f>
        <v>15761.5</v>
      </c>
      <c r="AZ1010" s="26">
        <f t="shared" ref="AZ1010:AZ1073" si="3611">AT1010+AW1010</f>
        <v>16216.699999999999</v>
      </c>
      <c r="BA1010" s="26">
        <f t="shared" ref="BA1010:BA1073" si="3612">AU1010+AX1010</f>
        <v>15485.5</v>
      </c>
      <c r="BB1010" s="26">
        <f>BB1011</f>
        <v>0</v>
      </c>
      <c r="BC1010" s="26">
        <f>BC1011</f>
        <v>0</v>
      </c>
      <c r="BD1010" s="26">
        <f>BD1011</f>
        <v>0</v>
      </c>
      <c r="BE1010" s="26">
        <f>BE1011</f>
        <v>0</v>
      </c>
      <c r="BF1010" s="26">
        <f>BF1011</f>
        <v>0</v>
      </c>
      <c r="BG1010" s="26">
        <f>BG1011</f>
        <v>0</v>
      </c>
      <c r="BH1010" s="26">
        <f>BH1011</f>
        <v>0</v>
      </c>
      <c r="BI1010" s="26">
        <f>BI1011</f>
        <v>0</v>
      </c>
      <c r="BJ1010" s="26">
        <f>BJ1011</f>
        <v>0</v>
      </c>
      <c r="BK1010" s="26">
        <f>BK1011</f>
        <v>0</v>
      </c>
      <c r="BL1010" s="26">
        <f t="shared" si="3555"/>
        <v>15761.5</v>
      </c>
      <c r="BM1010" s="26">
        <f t="shared" si="3556"/>
        <v>16216.699999999999</v>
      </c>
      <c r="BN1010" s="26">
        <f t="shared" si="3557"/>
        <v>15485.5</v>
      </c>
      <c r="BO1010" s="26">
        <f>BO1011</f>
        <v>0</v>
      </c>
      <c r="BP1010" s="27"/>
      <c r="BQ1010" s="23"/>
      <c r="BR1010" s="23"/>
      <c r="BS1010" s="23"/>
      <c r="BT1010" s="23"/>
      <c r="BU1010" s="23"/>
      <c r="BV1010" s="23"/>
      <c r="BW1010" s="23"/>
      <c r="BX1010" s="23"/>
      <c r="BY1010" s="23"/>
    </row>
    <row r="1011">
      <c r="A1011" s="28" t="s">
        <v>506</v>
      </c>
      <c r="B1011" s="28" t="s">
        <v>26</v>
      </c>
      <c r="C1011" s="28" t="s">
        <v>28</v>
      </c>
      <c r="D1011" s="28" t="s">
        <v>218</v>
      </c>
      <c r="E1011" s="28"/>
      <c r="F1011" s="29" t="s">
        <v>219</v>
      </c>
      <c r="G1011" s="30">
        <f>G1016+G1012</f>
        <v>15761.5</v>
      </c>
      <c r="H1011" s="30">
        <f>H1016+H1012</f>
        <v>16216.699999999999</v>
      </c>
      <c r="I1011" s="30">
        <f>I1016+I1012</f>
        <v>15485.5</v>
      </c>
      <c r="J1011" s="30">
        <f>J1016+J1012</f>
        <v>0</v>
      </c>
      <c r="K1011" s="30">
        <f>K1016+K1012</f>
        <v>0</v>
      </c>
      <c r="L1011" s="30">
        <f>L1016+L1012</f>
        <v>0</v>
      </c>
      <c r="M1011" s="30">
        <f t="shared" si="3414"/>
        <v>15761.5</v>
      </c>
      <c r="N1011" s="30">
        <f t="shared" si="3415"/>
        <v>16216.699999999999</v>
      </c>
      <c r="O1011" s="30">
        <f t="shared" si="3416"/>
        <v>15485.5</v>
      </c>
      <c r="P1011" s="30">
        <f>P1016+P1012</f>
        <v>0</v>
      </c>
      <c r="Q1011" s="30">
        <f>Q1016+Q1012</f>
        <v>0</v>
      </c>
      <c r="R1011" s="30">
        <f>R1016+R1012</f>
        <v>0</v>
      </c>
      <c r="S1011" s="30">
        <f>S1016+S1012</f>
        <v>0</v>
      </c>
      <c r="T1011" s="30">
        <f>T1016+T1012</f>
        <v>0</v>
      </c>
      <c r="U1011" s="30">
        <f>U1016+U1012</f>
        <v>0</v>
      </c>
      <c r="V1011" s="30">
        <f>V1016+V1012</f>
        <v>0</v>
      </c>
      <c r="W1011" s="30">
        <f>W1016+W1012</f>
        <v>0</v>
      </c>
      <c r="X1011" s="30">
        <f>X1016+X1012</f>
        <v>0</v>
      </c>
      <c r="Y1011" s="30">
        <f>Y1016+Y1012</f>
        <v>0</v>
      </c>
      <c r="Z1011" s="30">
        <f>Z1016+Z1012</f>
        <v>0</v>
      </c>
      <c r="AA1011" s="30">
        <f>AA1016+AA1012</f>
        <v>0</v>
      </c>
      <c r="AB1011" s="30">
        <f>AB1016+AB1012</f>
        <v>0</v>
      </c>
      <c r="AC1011" s="30">
        <f t="shared" si="3558"/>
        <v>15761.5</v>
      </c>
      <c r="AD1011" s="30">
        <f t="shared" si="3559"/>
        <v>16216.699999999999</v>
      </c>
      <c r="AE1011" s="30">
        <f t="shared" si="3560"/>
        <v>15485.5</v>
      </c>
      <c r="AF1011" s="30">
        <f>AF1016+AF1012</f>
        <v>0</v>
      </c>
      <c r="AG1011" s="30">
        <f t="shared" si="3561"/>
        <v>15761.5</v>
      </c>
      <c r="AH1011" s="30">
        <f t="shared" si="3562"/>
        <v>16216.699999999999</v>
      </c>
      <c r="AI1011" s="30">
        <f t="shared" si="3563"/>
        <v>15485.5</v>
      </c>
      <c r="AJ1011" s="30">
        <f>AJ1016+AJ1012</f>
        <v>0</v>
      </c>
      <c r="AK1011" s="30">
        <f>AK1016+AK1012</f>
        <v>0</v>
      </c>
      <c r="AL1011" s="30">
        <f>AL1016+AL1012</f>
        <v>0</v>
      </c>
      <c r="AM1011" s="30">
        <f>AM1016+AM1012</f>
        <v>0</v>
      </c>
      <c r="AN1011" s="30">
        <f>AN1016+AN1012</f>
        <v>0</v>
      </c>
      <c r="AO1011" s="30">
        <f>AO1016+AO1012</f>
        <v>0</v>
      </c>
      <c r="AP1011" s="30">
        <f>AP1016+AP1012</f>
        <v>0</v>
      </c>
      <c r="AQ1011" s="30">
        <f>AQ1016+AQ1012</f>
        <v>0</v>
      </c>
      <c r="AR1011" s="30">
        <f>AR1016+AR1012</f>
        <v>0</v>
      </c>
      <c r="AS1011" s="30">
        <f t="shared" si="3607"/>
        <v>15761.5</v>
      </c>
      <c r="AT1011" s="30">
        <f t="shared" si="3608"/>
        <v>16216.699999999999</v>
      </c>
      <c r="AU1011" s="30">
        <f t="shared" si="3609"/>
        <v>15485.5</v>
      </c>
      <c r="AV1011" s="30">
        <f>AV1016+AV1012</f>
        <v>0</v>
      </c>
      <c r="AW1011" s="30">
        <f>AW1016+AW1012</f>
        <v>0</v>
      </c>
      <c r="AX1011" s="30">
        <f>AX1016+AX1012</f>
        <v>0</v>
      </c>
      <c r="AY1011" s="30">
        <f t="shared" si="3610"/>
        <v>15761.5</v>
      </c>
      <c r="AZ1011" s="30">
        <f t="shared" si="3611"/>
        <v>16216.699999999999</v>
      </c>
      <c r="BA1011" s="30">
        <f t="shared" si="3612"/>
        <v>15485.5</v>
      </c>
      <c r="BB1011" s="30">
        <f>BB1016+BB1012</f>
        <v>0</v>
      </c>
      <c r="BC1011" s="30">
        <f>BC1016+BC1012</f>
        <v>0</v>
      </c>
      <c r="BD1011" s="30">
        <f>BD1016+BD1012</f>
        <v>0</v>
      </c>
      <c r="BE1011" s="30">
        <f>BE1016+BE1012</f>
        <v>0</v>
      </c>
      <c r="BF1011" s="30">
        <f>BF1016+BF1012</f>
        <v>0</v>
      </c>
      <c r="BG1011" s="30">
        <f>BG1016+BG1012</f>
        <v>0</v>
      </c>
      <c r="BH1011" s="30">
        <f>BH1016+BH1012</f>
        <v>0</v>
      </c>
      <c r="BI1011" s="30">
        <f>BI1016+BI1012</f>
        <v>0</v>
      </c>
      <c r="BJ1011" s="30">
        <f>BJ1016+BJ1012</f>
        <v>0</v>
      </c>
      <c r="BK1011" s="30">
        <f>BK1016+BK1012</f>
        <v>0</v>
      </c>
      <c r="BL1011" s="30">
        <f t="shared" si="3555"/>
        <v>15761.5</v>
      </c>
      <c r="BM1011" s="30">
        <f t="shared" si="3556"/>
        <v>16216.699999999999</v>
      </c>
      <c r="BN1011" s="30">
        <f t="shared" si="3557"/>
        <v>15485.5</v>
      </c>
      <c r="BO1011" s="30">
        <f>BO1016+BO1012</f>
        <v>0</v>
      </c>
      <c r="BP1011" s="31"/>
      <c r="BQ1011" s="1"/>
      <c r="BR1011" s="1"/>
      <c r="BS1011" s="1"/>
      <c r="BT1011" s="1"/>
      <c r="BU1011" s="1"/>
      <c r="BV1011" s="1"/>
      <c r="BW1011" s="1"/>
      <c r="BX1011" s="1"/>
      <c r="BY1011" s="1"/>
    </row>
    <row r="1012">
      <c r="A1012" s="28" t="s">
        <v>506</v>
      </c>
      <c r="B1012" s="28" t="s">
        <v>26</v>
      </c>
      <c r="C1012" s="28" t="s">
        <v>28</v>
      </c>
      <c r="D1012" s="28" t="s">
        <v>439</v>
      </c>
      <c r="E1012" s="28"/>
      <c r="F1012" s="29" t="s">
        <v>440</v>
      </c>
      <c r="G1012" s="30">
        <f t="shared" ref="G1012:G1016" si="3613">G1013</f>
        <v>665</v>
      </c>
      <c r="H1012" s="30">
        <f t="shared" ref="H1012:H1016" si="3614">H1013</f>
        <v>665</v>
      </c>
      <c r="I1012" s="30">
        <f t="shared" ref="I1012:I1016" si="3615">I1013</f>
        <v>665</v>
      </c>
      <c r="J1012" s="30">
        <f t="shared" ref="J1012:J1016" si="3616">J1013</f>
        <v>0</v>
      </c>
      <c r="K1012" s="30">
        <f t="shared" ref="K1012:K1016" si="3617">K1013</f>
        <v>0</v>
      </c>
      <c r="L1012" s="30">
        <f t="shared" ref="L1012:L1016" si="3618">L1013</f>
        <v>0</v>
      </c>
      <c r="M1012" s="30">
        <f t="shared" si="3414"/>
        <v>665</v>
      </c>
      <c r="N1012" s="30">
        <f t="shared" si="3415"/>
        <v>665</v>
      </c>
      <c r="O1012" s="30">
        <f t="shared" si="3416"/>
        <v>665</v>
      </c>
      <c r="P1012" s="30">
        <f t="shared" ref="P1012:P1016" si="3619">P1013</f>
        <v>0</v>
      </c>
      <c r="Q1012" s="30">
        <f t="shared" ref="Q1012:Q1016" si="3620">Q1013</f>
        <v>0</v>
      </c>
      <c r="R1012" s="30">
        <f t="shared" ref="R1012:R1016" si="3621">R1013</f>
        <v>0</v>
      </c>
      <c r="S1012" s="30">
        <f t="shared" ref="S1012:S1016" si="3622">S1013</f>
        <v>0</v>
      </c>
      <c r="T1012" s="30">
        <f t="shared" ref="T1012:T1016" si="3623">T1013</f>
        <v>0</v>
      </c>
      <c r="U1012" s="30">
        <f t="shared" ref="U1012:U1016" si="3624">U1013</f>
        <v>0</v>
      </c>
      <c r="V1012" s="30">
        <f t="shared" ref="V1012:V1016" si="3625">V1013</f>
        <v>0</v>
      </c>
      <c r="W1012" s="30">
        <f t="shared" ref="W1012:W1016" si="3626">W1013</f>
        <v>0</v>
      </c>
      <c r="X1012" s="30">
        <f t="shared" ref="X1012:X1016" si="3627">X1013</f>
        <v>0</v>
      </c>
      <c r="Y1012" s="30">
        <f t="shared" ref="Y1012:Y1016" si="3628">Y1013</f>
        <v>0</v>
      </c>
      <c r="Z1012" s="30">
        <f t="shared" ref="Z1012:Z1016" si="3629">Z1013</f>
        <v>0</v>
      </c>
      <c r="AA1012" s="30">
        <f t="shared" ref="AA1012:AA1016" si="3630">AA1013</f>
        <v>0</v>
      </c>
      <c r="AB1012" s="30">
        <f t="shared" ref="AB1012:AB1016" si="3631">AB1013</f>
        <v>0</v>
      </c>
      <c r="AC1012" s="30">
        <f t="shared" si="3558"/>
        <v>665</v>
      </c>
      <c r="AD1012" s="30">
        <f t="shared" si="3559"/>
        <v>665</v>
      </c>
      <c r="AE1012" s="30">
        <f t="shared" si="3560"/>
        <v>665</v>
      </c>
      <c r="AF1012" s="30">
        <f t="shared" ref="AF1012:AF1016" si="3632">AF1013</f>
        <v>0</v>
      </c>
      <c r="AG1012" s="30">
        <f t="shared" si="3561"/>
        <v>665</v>
      </c>
      <c r="AH1012" s="30">
        <f t="shared" si="3562"/>
        <v>665</v>
      </c>
      <c r="AI1012" s="30">
        <f t="shared" si="3563"/>
        <v>665</v>
      </c>
      <c r="AJ1012" s="30">
        <f t="shared" ref="AJ1012:AJ1016" si="3633">AJ1013</f>
        <v>0</v>
      </c>
      <c r="AK1012" s="30">
        <f t="shared" ref="AK1012:AK1016" si="3634">AK1013</f>
        <v>0</v>
      </c>
      <c r="AL1012" s="30">
        <f t="shared" ref="AL1012:AL1016" si="3635">AL1013</f>
        <v>0</v>
      </c>
      <c r="AM1012" s="30">
        <f t="shared" ref="AM1012:AM1016" si="3636">AM1013</f>
        <v>0</v>
      </c>
      <c r="AN1012" s="30">
        <f t="shared" ref="AN1012:AN1016" si="3637">AN1013</f>
        <v>0</v>
      </c>
      <c r="AO1012" s="30">
        <f t="shared" ref="AO1012:AO1016" si="3638">AO1013</f>
        <v>0</v>
      </c>
      <c r="AP1012" s="30">
        <f t="shared" ref="AP1012:AP1016" si="3639">AP1013</f>
        <v>0</v>
      </c>
      <c r="AQ1012" s="30">
        <f t="shared" ref="AQ1012:AQ1016" si="3640">AQ1013</f>
        <v>0</v>
      </c>
      <c r="AR1012" s="30">
        <f t="shared" ref="AR1012:AR1016" si="3641">AR1013</f>
        <v>0</v>
      </c>
      <c r="AS1012" s="30">
        <f t="shared" si="3607"/>
        <v>665</v>
      </c>
      <c r="AT1012" s="30">
        <f t="shared" si="3608"/>
        <v>665</v>
      </c>
      <c r="AU1012" s="30">
        <f t="shared" si="3609"/>
        <v>665</v>
      </c>
      <c r="AV1012" s="30">
        <f t="shared" ref="AV1012:AV1016" si="3642">AV1013</f>
        <v>0</v>
      </c>
      <c r="AW1012" s="30">
        <f t="shared" ref="AW1012:AW1016" si="3643">AW1013</f>
        <v>0</v>
      </c>
      <c r="AX1012" s="30">
        <f t="shared" ref="AX1012:AX1016" si="3644">AX1013</f>
        <v>0</v>
      </c>
      <c r="AY1012" s="30">
        <f t="shared" si="3610"/>
        <v>665</v>
      </c>
      <c r="AZ1012" s="30">
        <f t="shared" si="3611"/>
        <v>665</v>
      </c>
      <c r="BA1012" s="30">
        <f t="shared" si="3612"/>
        <v>665</v>
      </c>
      <c r="BB1012" s="30">
        <f t="shared" ref="BB1012:BB1016" si="3645">BB1013</f>
        <v>0</v>
      </c>
      <c r="BC1012" s="30">
        <f t="shared" ref="BC1012:BC1016" si="3646">BC1013</f>
        <v>0</v>
      </c>
      <c r="BD1012" s="30">
        <f t="shared" ref="BD1012:BD1016" si="3647">BD1013</f>
        <v>0</v>
      </c>
      <c r="BE1012" s="30">
        <f t="shared" ref="BE1012:BE1016" si="3648">BE1013</f>
        <v>0</v>
      </c>
      <c r="BF1012" s="30">
        <f t="shared" ref="BF1012:BF1016" si="3649">BF1013</f>
        <v>0</v>
      </c>
      <c r="BG1012" s="30">
        <f t="shared" ref="BG1012:BG1016" si="3650">BG1013</f>
        <v>0</v>
      </c>
      <c r="BH1012" s="30">
        <f t="shared" ref="BH1012:BH1016" si="3651">BH1013</f>
        <v>0</v>
      </c>
      <c r="BI1012" s="30">
        <f t="shared" ref="BI1012:BI1016" si="3652">BI1013</f>
        <v>0</v>
      </c>
      <c r="BJ1012" s="30">
        <f t="shared" ref="BJ1012:BJ1016" si="3653">BJ1013</f>
        <v>0</v>
      </c>
      <c r="BK1012" s="30">
        <f t="shared" ref="BK1012:BK1016" si="3654">BK1013</f>
        <v>0</v>
      </c>
      <c r="BL1012" s="30">
        <f t="shared" si="3555"/>
        <v>665</v>
      </c>
      <c r="BM1012" s="30">
        <f t="shared" si="3556"/>
        <v>665</v>
      </c>
      <c r="BN1012" s="30">
        <f t="shared" si="3557"/>
        <v>665</v>
      </c>
      <c r="BO1012" s="30">
        <f t="shared" ref="BO1012:BO1016" si="3655">BO1013</f>
        <v>0</v>
      </c>
      <c r="BP1012" s="31"/>
      <c r="BQ1012" s="1"/>
      <c r="BR1012" s="1"/>
      <c r="BS1012" s="1"/>
      <c r="BT1012" s="1"/>
      <c r="BU1012" s="1"/>
      <c r="BV1012" s="1"/>
      <c r="BW1012" s="1"/>
      <c r="BX1012" s="1"/>
      <c r="BY1012" s="1"/>
    </row>
    <row r="1013" ht="47.25">
      <c r="A1013" s="28" t="s">
        <v>506</v>
      </c>
      <c r="B1013" s="28" t="s">
        <v>26</v>
      </c>
      <c r="C1013" s="28" t="s">
        <v>28</v>
      </c>
      <c r="D1013" s="28" t="s">
        <v>441</v>
      </c>
      <c r="E1013" s="28"/>
      <c r="F1013" s="29" t="s">
        <v>442</v>
      </c>
      <c r="G1013" s="30">
        <f t="shared" si="3613"/>
        <v>665</v>
      </c>
      <c r="H1013" s="30">
        <f t="shared" si="3614"/>
        <v>665</v>
      </c>
      <c r="I1013" s="30">
        <f t="shared" si="3615"/>
        <v>665</v>
      </c>
      <c r="J1013" s="30">
        <f t="shared" si="3616"/>
        <v>0</v>
      </c>
      <c r="K1013" s="30">
        <f t="shared" si="3617"/>
        <v>0</v>
      </c>
      <c r="L1013" s="30">
        <f t="shared" si="3618"/>
        <v>0</v>
      </c>
      <c r="M1013" s="30">
        <f t="shared" si="3414"/>
        <v>665</v>
      </c>
      <c r="N1013" s="30">
        <f t="shared" si="3415"/>
        <v>665</v>
      </c>
      <c r="O1013" s="30">
        <f t="shared" si="3416"/>
        <v>665</v>
      </c>
      <c r="P1013" s="30">
        <f t="shared" si="3619"/>
        <v>0</v>
      </c>
      <c r="Q1013" s="30">
        <f t="shared" si="3620"/>
        <v>0</v>
      </c>
      <c r="R1013" s="30">
        <f t="shared" si="3621"/>
        <v>0</v>
      </c>
      <c r="S1013" s="30">
        <f t="shared" si="3622"/>
        <v>0</v>
      </c>
      <c r="T1013" s="30">
        <f t="shared" si="3623"/>
        <v>0</v>
      </c>
      <c r="U1013" s="30">
        <f t="shared" si="3624"/>
        <v>0</v>
      </c>
      <c r="V1013" s="30">
        <f t="shared" si="3625"/>
        <v>0</v>
      </c>
      <c r="W1013" s="30">
        <f t="shared" si="3626"/>
        <v>0</v>
      </c>
      <c r="X1013" s="30">
        <f t="shared" si="3627"/>
        <v>0</v>
      </c>
      <c r="Y1013" s="30">
        <f t="shared" si="3628"/>
        <v>0</v>
      </c>
      <c r="Z1013" s="30">
        <f t="shared" si="3629"/>
        <v>0</v>
      </c>
      <c r="AA1013" s="30">
        <f t="shared" si="3630"/>
        <v>0</v>
      </c>
      <c r="AB1013" s="30">
        <f t="shared" si="3631"/>
        <v>0</v>
      </c>
      <c r="AC1013" s="30">
        <f t="shared" si="3558"/>
        <v>665</v>
      </c>
      <c r="AD1013" s="30">
        <f t="shared" si="3559"/>
        <v>665</v>
      </c>
      <c r="AE1013" s="30">
        <f t="shared" si="3560"/>
        <v>665</v>
      </c>
      <c r="AF1013" s="30">
        <f t="shared" si="3632"/>
        <v>0</v>
      </c>
      <c r="AG1013" s="30">
        <f t="shared" si="3561"/>
        <v>665</v>
      </c>
      <c r="AH1013" s="30">
        <f t="shared" si="3562"/>
        <v>665</v>
      </c>
      <c r="AI1013" s="30">
        <f t="shared" si="3563"/>
        <v>665</v>
      </c>
      <c r="AJ1013" s="30">
        <f t="shared" si="3633"/>
        <v>0</v>
      </c>
      <c r="AK1013" s="30">
        <f t="shared" si="3634"/>
        <v>0</v>
      </c>
      <c r="AL1013" s="30">
        <f t="shared" si="3635"/>
        <v>0</v>
      </c>
      <c r="AM1013" s="30">
        <f t="shared" si="3636"/>
        <v>0</v>
      </c>
      <c r="AN1013" s="30">
        <f t="shared" si="3637"/>
        <v>0</v>
      </c>
      <c r="AO1013" s="30">
        <f t="shared" si="3638"/>
        <v>0</v>
      </c>
      <c r="AP1013" s="30">
        <f t="shared" si="3639"/>
        <v>0</v>
      </c>
      <c r="AQ1013" s="30">
        <f t="shared" si="3640"/>
        <v>0</v>
      </c>
      <c r="AR1013" s="30">
        <f t="shared" si="3641"/>
        <v>0</v>
      </c>
      <c r="AS1013" s="30">
        <f t="shared" si="3607"/>
        <v>665</v>
      </c>
      <c r="AT1013" s="30">
        <f t="shared" si="3608"/>
        <v>665</v>
      </c>
      <c r="AU1013" s="30">
        <f t="shared" si="3609"/>
        <v>665</v>
      </c>
      <c r="AV1013" s="30">
        <f t="shared" si="3642"/>
        <v>0</v>
      </c>
      <c r="AW1013" s="30">
        <f t="shared" si="3643"/>
        <v>0</v>
      </c>
      <c r="AX1013" s="30">
        <f t="shared" si="3644"/>
        <v>0</v>
      </c>
      <c r="AY1013" s="30">
        <f t="shared" si="3610"/>
        <v>665</v>
      </c>
      <c r="AZ1013" s="30">
        <f t="shared" si="3611"/>
        <v>665</v>
      </c>
      <c r="BA1013" s="30">
        <f t="shared" si="3612"/>
        <v>665</v>
      </c>
      <c r="BB1013" s="30">
        <f t="shared" si="3645"/>
        <v>0</v>
      </c>
      <c r="BC1013" s="30">
        <f t="shared" si="3646"/>
        <v>0</v>
      </c>
      <c r="BD1013" s="30">
        <f t="shared" si="3647"/>
        <v>0</v>
      </c>
      <c r="BE1013" s="30">
        <f t="shared" si="3648"/>
        <v>0</v>
      </c>
      <c r="BF1013" s="30">
        <f t="shared" si="3649"/>
        <v>0</v>
      </c>
      <c r="BG1013" s="30">
        <f t="shared" si="3650"/>
        <v>0</v>
      </c>
      <c r="BH1013" s="30">
        <f t="shared" si="3651"/>
        <v>0</v>
      </c>
      <c r="BI1013" s="30">
        <f t="shared" si="3652"/>
        <v>0</v>
      </c>
      <c r="BJ1013" s="30">
        <f t="shared" si="3653"/>
        <v>0</v>
      </c>
      <c r="BK1013" s="30">
        <f t="shared" si="3654"/>
        <v>0</v>
      </c>
      <c r="BL1013" s="30">
        <f t="shared" si="3555"/>
        <v>665</v>
      </c>
      <c r="BM1013" s="30">
        <f t="shared" si="3556"/>
        <v>665</v>
      </c>
      <c r="BN1013" s="30">
        <f t="shared" si="3557"/>
        <v>665</v>
      </c>
      <c r="BO1013" s="30">
        <f t="shared" si="3655"/>
        <v>0</v>
      </c>
      <c r="BP1013" s="31"/>
      <c r="BQ1013" s="1"/>
      <c r="BR1013" s="1"/>
      <c r="BS1013" s="1"/>
      <c r="BT1013" s="1"/>
      <c r="BU1013" s="1"/>
      <c r="BV1013" s="1"/>
      <c r="BW1013" s="1"/>
      <c r="BX1013" s="1"/>
      <c r="BY1013" s="1"/>
    </row>
    <row r="1014" ht="63">
      <c r="A1014" s="28" t="s">
        <v>506</v>
      </c>
      <c r="B1014" s="28" t="s">
        <v>26</v>
      </c>
      <c r="C1014" s="28" t="s">
        <v>28</v>
      </c>
      <c r="D1014" s="28" t="s">
        <v>443</v>
      </c>
      <c r="E1014" s="28"/>
      <c r="F1014" s="29" t="s">
        <v>444</v>
      </c>
      <c r="G1014" s="30">
        <f t="shared" si="3613"/>
        <v>665</v>
      </c>
      <c r="H1014" s="30">
        <f t="shared" si="3614"/>
        <v>665</v>
      </c>
      <c r="I1014" s="30">
        <f t="shared" si="3615"/>
        <v>665</v>
      </c>
      <c r="J1014" s="30">
        <f t="shared" si="3616"/>
        <v>0</v>
      </c>
      <c r="K1014" s="30">
        <f t="shared" si="3617"/>
        <v>0</v>
      </c>
      <c r="L1014" s="30">
        <f t="shared" si="3618"/>
        <v>0</v>
      </c>
      <c r="M1014" s="30">
        <f t="shared" si="3414"/>
        <v>665</v>
      </c>
      <c r="N1014" s="30">
        <f t="shared" si="3415"/>
        <v>665</v>
      </c>
      <c r="O1014" s="30">
        <f t="shared" si="3416"/>
        <v>665</v>
      </c>
      <c r="P1014" s="30">
        <f t="shared" si="3619"/>
        <v>0</v>
      </c>
      <c r="Q1014" s="30">
        <f t="shared" si="3620"/>
        <v>0</v>
      </c>
      <c r="R1014" s="30">
        <f t="shared" si="3621"/>
        <v>0</v>
      </c>
      <c r="S1014" s="30">
        <f t="shared" si="3622"/>
        <v>0</v>
      </c>
      <c r="T1014" s="30">
        <f t="shared" si="3623"/>
        <v>0</v>
      </c>
      <c r="U1014" s="30">
        <f t="shared" si="3624"/>
        <v>0</v>
      </c>
      <c r="V1014" s="30">
        <f t="shared" si="3625"/>
        <v>0</v>
      </c>
      <c r="W1014" s="30">
        <f t="shared" si="3626"/>
        <v>0</v>
      </c>
      <c r="X1014" s="30">
        <f t="shared" si="3627"/>
        <v>0</v>
      </c>
      <c r="Y1014" s="30">
        <f t="shared" si="3628"/>
        <v>0</v>
      </c>
      <c r="Z1014" s="30">
        <f t="shared" si="3629"/>
        <v>0</v>
      </c>
      <c r="AA1014" s="30">
        <f t="shared" si="3630"/>
        <v>0</v>
      </c>
      <c r="AB1014" s="30">
        <f t="shared" si="3631"/>
        <v>0</v>
      </c>
      <c r="AC1014" s="30">
        <f t="shared" si="3558"/>
        <v>665</v>
      </c>
      <c r="AD1014" s="30">
        <f t="shared" si="3559"/>
        <v>665</v>
      </c>
      <c r="AE1014" s="30">
        <f t="shared" si="3560"/>
        <v>665</v>
      </c>
      <c r="AF1014" s="30">
        <f t="shared" si="3632"/>
        <v>0</v>
      </c>
      <c r="AG1014" s="30">
        <f t="shared" si="3561"/>
        <v>665</v>
      </c>
      <c r="AH1014" s="30">
        <f t="shared" si="3562"/>
        <v>665</v>
      </c>
      <c r="AI1014" s="30">
        <f t="shared" si="3563"/>
        <v>665</v>
      </c>
      <c r="AJ1014" s="30">
        <f t="shared" si="3633"/>
        <v>0</v>
      </c>
      <c r="AK1014" s="30">
        <f t="shared" si="3634"/>
        <v>0</v>
      </c>
      <c r="AL1014" s="30">
        <f t="shared" si="3635"/>
        <v>0</v>
      </c>
      <c r="AM1014" s="30">
        <f t="shared" si="3636"/>
        <v>0</v>
      </c>
      <c r="AN1014" s="30">
        <f t="shared" si="3637"/>
        <v>0</v>
      </c>
      <c r="AO1014" s="30">
        <f t="shared" si="3638"/>
        <v>0</v>
      </c>
      <c r="AP1014" s="30">
        <f t="shared" si="3639"/>
        <v>0</v>
      </c>
      <c r="AQ1014" s="30">
        <f t="shared" si="3640"/>
        <v>0</v>
      </c>
      <c r="AR1014" s="30">
        <f t="shared" si="3641"/>
        <v>0</v>
      </c>
      <c r="AS1014" s="30">
        <f t="shared" si="3607"/>
        <v>665</v>
      </c>
      <c r="AT1014" s="30">
        <f t="shared" si="3608"/>
        <v>665</v>
      </c>
      <c r="AU1014" s="30">
        <f t="shared" si="3609"/>
        <v>665</v>
      </c>
      <c r="AV1014" s="30">
        <f t="shared" si="3642"/>
        <v>0</v>
      </c>
      <c r="AW1014" s="30">
        <f t="shared" si="3643"/>
        <v>0</v>
      </c>
      <c r="AX1014" s="30">
        <f t="shared" si="3644"/>
        <v>0</v>
      </c>
      <c r="AY1014" s="30">
        <f t="shared" si="3610"/>
        <v>665</v>
      </c>
      <c r="AZ1014" s="30">
        <f t="shared" si="3611"/>
        <v>665</v>
      </c>
      <c r="BA1014" s="30">
        <f t="shared" si="3612"/>
        <v>665</v>
      </c>
      <c r="BB1014" s="30">
        <f t="shared" si="3645"/>
        <v>0</v>
      </c>
      <c r="BC1014" s="30">
        <f t="shared" si="3646"/>
        <v>0</v>
      </c>
      <c r="BD1014" s="30">
        <f t="shared" si="3647"/>
        <v>0</v>
      </c>
      <c r="BE1014" s="30">
        <f t="shared" si="3648"/>
        <v>0</v>
      </c>
      <c r="BF1014" s="30">
        <f t="shared" si="3649"/>
        <v>0</v>
      </c>
      <c r="BG1014" s="30">
        <f t="shared" si="3650"/>
        <v>0</v>
      </c>
      <c r="BH1014" s="30">
        <f t="shared" si="3651"/>
        <v>0</v>
      </c>
      <c r="BI1014" s="30">
        <f t="shared" si="3652"/>
        <v>0</v>
      </c>
      <c r="BJ1014" s="30">
        <f t="shared" si="3653"/>
        <v>0</v>
      </c>
      <c r="BK1014" s="30">
        <f t="shared" si="3654"/>
        <v>0</v>
      </c>
      <c r="BL1014" s="30">
        <f t="shared" si="3555"/>
        <v>665</v>
      </c>
      <c r="BM1014" s="30">
        <f t="shared" si="3556"/>
        <v>665</v>
      </c>
      <c r="BN1014" s="30">
        <f t="shared" si="3557"/>
        <v>665</v>
      </c>
      <c r="BO1014" s="30">
        <f t="shared" si="3655"/>
        <v>0</v>
      </c>
      <c r="BP1014" s="31"/>
      <c r="BQ1014" s="1"/>
      <c r="BR1014" s="1"/>
      <c r="BS1014" s="1"/>
      <c r="BT1014" s="1"/>
      <c r="BU1014" s="1"/>
      <c r="BV1014" s="1"/>
      <c r="BW1014" s="1"/>
      <c r="BX1014" s="1"/>
      <c r="BY1014" s="1"/>
    </row>
    <row r="1015" ht="31.5">
      <c r="A1015" s="28" t="s">
        <v>506</v>
      </c>
      <c r="B1015" s="28" t="s">
        <v>26</v>
      </c>
      <c r="C1015" s="28" t="s">
        <v>28</v>
      </c>
      <c r="D1015" s="28" t="s">
        <v>443</v>
      </c>
      <c r="E1015" s="28" t="s">
        <v>127</v>
      </c>
      <c r="F1015" s="29" t="s">
        <v>128</v>
      </c>
      <c r="G1015" s="30">
        <v>665</v>
      </c>
      <c r="H1015" s="30">
        <v>665</v>
      </c>
      <c r="I1015" s="30">
        <v>665</v>
      </c>
      <c r="J1015" s="30"/>
      <c r="K1015" s="30"/>
      <c r="L1015" s="30"/>
      <c r="M1015" s="30">
        <f t="shared" si="3414"/>
        <v>665</v>
      </c>
      <c r="N1015" s="30">
        <f t="shared" si="3415"/>
        <v>665</v>
      </c>
      <c r="O1015" s="30">
        <f t="shared" si="3416"/>
        <v>665</v>
      </c>
      <c r="P1015" s="30"/>
      <c r="Q1015" s="30"/>
      <c r="R1015" s="30"/>
      <c r="S1015" s="30"/>
      <c r="T1015" s="30"/>
      <c r="U1015" s="30"/>
      <c r="V1015" s="30"/>
      <c r="W1015" s="30"/>
      <c r="X1015" s="30"/>
      <c r="Y1015" s="30"/>
      <c r="Z1015" s="30"/>
      <c r="AA1015" s="30"/>
      <c r="AB1015" s="30"/>
      <c r="AC1015" s="30">
        <f t="shared" si="3558"/>
        <v>665</v>
      </c>
      <c r="AD1015" s="30">
        <f t="shared" si="3559"/>
        <v>665</v>
      </c>
      <c r="AE1015" s="30">
        <f t="shared" si="3560"/>
        <v>665</v>
      </c>
      <c r="AF1015" s="30"/>
      <c r="AG1015" s="30">
        <f t="shared" si="3561"/>
        <v>665</v>
      </c>
      <c r="AH1015" s="30">
        <f t="shared" si="3562"/>
        <v>665</v>
      </c>
      <c r="AI1015" s="30">
        <f t="shared" si="3563"/>
        <v>665</v>
      </c>
      <c r="AJ1015" s="30"/>
      <c r="AK1015" s="30"/>
      <c r="AL1015" s="30"/>
      <c r="AM1015" s="30"/>
      <c r="AN1015" s="30"/>
      <c r="AO1015" s="30"/>
      <c r="AP1015" s="30"/>
      <c r="AQ1015" s="30"/>
      <c r="AR1015" s="30"/>
      <c r="AS1015" s="30">
        <f t="shared" si="3607"/>
        <v>665</v>
      </c>
      <c r="AT1015" s="30">
        <f t="shared" si="3608"/>
        <v>665</v>
      </c>
      <c r="AU1015" s="30">
        <f t="shared" si="3609"/>
        <v>665</v>
      </c>
      <c r="AV1015" s="30"/>
      <c r="AW1015" s="30"/>
      <c r="AX1015" s="30"/>
      <c r="AY1015" s="30">
        <f t="shared" si="3610"/>
        <v>665</v>
      </c>
      <c r="AZ1015" s="30">
        <f t="shared" si="3611"/>
        <v>665</v>
      </c>
      <c r="BA1015" s="30">
        <f t="shared" si="3612"/>
        <v>665</v>
      </c>
      <c r="BB1015" s="30"/>
      <c r="BC1015" s="30"/>
      <c r="BD1015" s="30"/>
      <c r="BE1015" s="30"/>
      <c r="BF1015" s="30"/>
      <c r="BG1015" s="30"/>
      <c r="BH1015" s="30"/>
      <c r="BI1015" s="30"/>
      <c r="BJ1015" s="30"/>
      <c r="BK1015" s="30"/>
      <c r="BL1015" s="30">
        <f t="shared" si="3555"/>
        <v>665</v>
      </c>
      <c r="BM1015" s="30">
        <f t="shared" si="3556"/>
        <v>665</v>
      </c>
      <c r="BN1015" s="30">
        <f t="shared" si="3557"/>
        <v>665</v>
      </c>
      <c r="BO1015" s="30"/>
      <c r="BP1015" s="31"/>
      <c r="BQ1015" s="1"/>
      <c r="BR1015" s="1"/>
      <c r="BS1015" s="1"/>
      <c r="BT1015" s="1"/>
      <c r="BU1015" s="1"/>
      <c r="BV1015" s="1"/>
      <c r="BW1015" s="1"/>
      <c r="BX1015" s="1"/>
      <c r="BY1015" s="1"/>
    </row>
    <row r="1016">
      <c r="A1016" s="28" t="s">
        <v>506</v>
      </c>
      <c r="B1016" s="28" t="s">
        <v>26</v>
      </c>
      <c r="C1016" s="28" t="s">
        <v>28</v>
      </c>
      <c r="D1016" s="28" t="s">
        <v>220</v>
      </c>
      <c r="E1016" s="28"/>
      <c r="F1016" s="29" t="s">
        <v>33</v>
      </c>
      <c r="G1016" s="30">
        <f t="shared" si="3613"/>
        <v>15096.5</v>
      </c>
      <c r="H1016" s="30">
        <f t="shared" si="3614"/>
        <v>15551.699999999999</v>
      </c>
      <c r="I1016" s="30">
        <f t="shared" si="3615"/>
        <v>14820.5</v>
      </c>
      <c r="J1016" s="30">
        <f t="shared" si="3616"/>
        <v>0</v>
      </c>
      <c r="K1016" s="30">
        <f t="shared" si="3617"/>
        <v>0</v>
      </c>
      <c r="L1016" s="30">
        <f t="shared" si="3618"/>
        <v>0</v>
      </c>
      <c r="M1016" s="30">
        <f t="shared" si="3414"/>
        <v>15096.5</v>
      </c>
      <c r="N1016" s="30">
        <f t="shared" si="3415"/>
        <v>15551.699999999999</v>
      </c>
      <c r="O1016" s="30">
        <f t="shared" si="3416"/>
        <v>14820.5</v>
      </c>
      <c r="P1016" s="30">
        <f t="shared" si="3619"/>
        <v>0</v>
      </c>
      <c r="Q1016" s="30">
        <f t="shared" si="3620"/>
        <v>0</v>
      </c>
      <c r="R1016" s="30">
        <f t="shared" si="3621"/>
        <v>0</v>
      </c>
      <c r="S1016" s="30">
        <f t="shared" si="3622"/>
        <v>0</v>
      </c>
      <c r="T1016" s="30">
        <f t="shared" si="3623"/>
        <v>0</v>
      </c>
      <c r="U1016" s="30">
        <f t="shared" si="3624"/>
        <v>0</v>
      </c>
      <c r="V1016" s="30">
        <f t="shared" si="3625"/>
        <v>0</v>
      </c>
      <c r="W1016" s="30">
        <f t="shared" si="3626"/>
        <v>0</v>
      </c>
      <c r="X1016" s="30">
        <f t="shared" si="3627"/>
        <v>0</v>
      </c>
      <c r="Y1016" s="30">
        <f t="shared" si="3628"/>
        <v>0</v>
      </c>
      <c r="Z1016" s="30">
        <f t="shared" si="3629"/>
        <v>0</v>
      </c>
      <c r="AA1016" s="30">
        <f t="shared" si="3630"/>
        <v>0</v>
      </c>
      <c r="AB1016" s="30">
        <f t="shared" si="3631"/>
        <v>0</v>
      </c>
      <c r="AC1016" s="30">
        <f t="shared" si="3558"/>
        <v>15096.5</v>
      </c>
      <c r="AD1016" s="30">
        <f t="shared" si="3559"/>
        <v>15551.699999999999</v>
      </c>
      <c r="AE1016" s="30">
        <f t="shared" si="3560"/>
        <v>14820.5</v>
      </c>
      <c r="AF1016" s="30">
        <f t="shared" si="3632"/>
        <v>0</v>
      </c>
      <c r="AG1016" s="30">
        <f t="shared" si="3561"/>
        <v>15096.5</v>
      </c>
      <c r="AH1016" s="30">
        <f t="shared" si="3562"/>
        <v>15551.699999999999</v>
      </c>
      <c r="AI1016" s="30">
        <f t="shared" si="3563"/>
        <v>14820.5</v>
      </c>
      <c r="AJ1016" s="30">
        <f t="shared" si="3633"/>
        <v>0</v>
      </c>
      <c r="AK1016" s="30">
        <f t="shared" si="3634"/>
        <v>0</v>
      </c>
      <c r="AL1016" s="30">
        <f t="shared" si="3635"/>
        <v>0</v>
      </c>
      <c r="AM1016" s="30">
        <f t="shared" si="3636"/>
        <v>0</v>
      </c>
      <c r="AN1016" s="30">
        <f t="shared" si="3637"/>
        <v>0</v>
      </c>
      <c r="AO1016" s="30">
        <f t="shared" si="3638"/>
        <v>0</v>
      </c>
      <c r="AP1016" s="30">
        <f t="shared" si="3639"/>
        <v>0</v>
      </c>
      <c r="AQ1016" s="30">
        <f t="shared" si="3640"/>
        <v>0</v>
      </c>
      <c r="AR1016" s="30">
        <f t="shared" si="3641"/>
        <v>0</v>
      </c>
      <c r="AS1016" s="30">
        <f t="shared" si="3607"/>
        <v>15096.5</v>
      </c>
      <c r="AT1016" s="30">
        <f t="shared" si="3608"/>
        <v>15551.699999999999</v>
      </c>
      <c r="AU1016" s="30">
        <f t="shared" si="3609"/>
        <v>14820.5</v>
      </c>
      <c r="AV1016" s="30">
        <f t="shared" si="3642"/>
        <v>0</v>
      </c>
      <c r="AW1016" s="30">
        <f t="shared" si="3643"/>
        <v>0</v>
      </c>
      <c r="AX1016" s="30">
        <f t="shared" si="3644"/>
        <v>0</v>
      </c>
      <c r="AY1016" s="30">
        <f t="shared" si="3610"/>
        <v>15096.5</v>
      </c>
      <c r="AZ1016" s="30">
        <f t="shared" si="3611"/>
        <v>15551.699999999999</v>
      </c>
      <c r="BA1016" s="30">
        <f t="shared" si="3612"/>
        <v>14820.5</v>
      </c>
      <c r="BB1016" s="30">
        <f t="shared" si="3645"/>
        <v>0</v>
      </c>
      <c r="BC1016" s="30">
        <f t="shared" si="3646"/>
        <v>0</v>
      </c>
      <c r="BD1016" s="30">
        <f t="shared" si="3647"/>
        <v>0</v>
      </c>
      <c r="BE1016" s="30">
        <f t="shared" si="3648"/>
        <v>0</v>
      </c>
      <c r="BF1016" s="30">
        <f t="shared" si="3649"/>
        <v>0</v>
      </c>
      <c r="BG1016" s="30">
        <f t="shared" si="3650"/>
        <v>0</v>
      </c>
      <c r="BH1016" s="30">
        <f t="shared" si="3651"/>
        <v>0</v>
      </c>
      <c r="BI1016" s="30">
        <f t="shared" si="3652"/>
        <v>0</v>
      </c>
      <c r="BJ1016" s="30">
        <f t="shared" si="3653"/>
        <v>0</v>
      </c>
      <c r="BK1016" s="30">
        <f t="shared" si="3654"/>
        <v>0</v>
      </c>
      <c r="BL1016" s="30">
        <f t="shared" si="3555"/>
        <v>15096.5</v>
      </c>
      <c r="BM1016" s="30">
        <f t="shared" si="3556"/>
        <v>15551.699999999999</v>
      </c>
      <c r="BN1016" s="30">
        <f t="shared" si="3557"/>
        <v>14820.5</v>
      </c>
      <c r="BO1016" s="30">
        <f t="shared" si="3655"/>
        <v>0</v>
      </c>
      <c r="BP1016" s="31"/>
      <c r="BQ1016" s="1"/>
      <c r="BR1016" s="1"/>
      <c r="BS1016" s="1"/>
      <c r="BT1016" s="1"/>
      <c r="BU1016" s="1"/>
      <c r="BV1016" s="1"/>
      <c r="BW1016" s="1"/>
      <c r="BX1016" s="1"/>
      <c r="BY1016" s="1"/>
    </row>
    <row r="1017" ht="47.25">
      <c r="A1017" s="28" t="s">
        <v>506</v>
      </c>
      <c r="B1017" s="28" t="s">
        <v>26</v>
      </c>
      <c r="C1017" s="28" t="s">
        <v>28</v>
      </c>
      <c r="D1017" s="28" t="s">
        <v>221</v>
      </c>
      <c r="E1017" s="28"/>
      <c r="F1017" s="29" t="s">
        <v>222</v>
      </c>
      <c r="G1017" s="30">
        <f>G1018+G1021+G1025+G1023</f>
        <v>15096.5</v>
      </c>
      <c r="H1017" s="30">
        <f>H1018+H1021+H1025+H1023</f>
        <v>15551.699999999999</v>
      </c>
      <c r="I1017" s="30">
        <f>I1018+I1021+I1025+I1023</f>
        <v>14820.5</v>
      </c>
      <c r="J1017" s="30">
        <f>J1018+J1021+J1025+J1023</f>
        <v>0</v>
      </c>
      <c r="K1017" s="30">
        <f>K1018+K1021+K1025+K1023</f>
        <v>0</v>
      </c>
      <c r="L1017" s="30">
        <f>L1018+L1021+L1025+L1023</f>
        <v>0</v>
      </c>
      <c r="M1017" s="30">
        <f t="shared" si="3414"/>
        <v>15096.5</v>
      </c>
      <c r="N1017" s="30">
        <f t="shared" si="3415"/>
        <v>15551.699999999999</v>
      </c>
      <c r="O1017" s="30">
        <f t="shared" si="3416"/>
        <v>14820.5</v>
      </c>
      <c r="P1017" s="30">
        <f>P1018+P1021+P1025+P1023</f>
        <v>0</v>
      </c>
      <c r="Q1017" s="30">
        <f>Q1018+Q1021+Q1025+Q1023</f>
        <v>0</v>
      </c>
      <c r="R1017" s="30">
        <f>R1018+R1021+R1025+R1023</f>
        <v>0</v>
      </c>
      <c r="S1017" s="30">
        <f>S1018+S1021+S1025+S1023</f>
        <v>0</v>
      </c>
      <c r="T1017" s="30">
        <f>T1018+T1021+T1025+T1023</f>
        <v>0</v>
      </c>
      <c r="U1017" s="30">
        <f>U1018+U1021+U1025+U1023</f>
        <v>0</v>
      </c>
      <c r="V1017" s="30">
        <f>V1018+V1021+V1025+V1023</f>
        <v>0</v>
      </c>
      <c r="W1017" s="30">
        <f>W1018+W1021+W1025+W1023</f>
        <v>0</v>
      </c>
      <c r="X1017" s="30">
        <f>X1018+X1021+X1025+X1023</f>
        <v>0</v>
      </c>
      <c r="Y1017" s="30">
        <f>Y1018+Y1021+Y1025+Y1023</f>
        <v>0</v>
      </c>
      <c r="Z1017" s="30">
        <f>Z1018+Z1021+Z1025+Z1023</f>
        <v>0</v>
      </c>
      <c r="AA1017" s="30">
        <f>AA1018+AA1021+AA1025+AA1023</f>
        <v>0</v>
      </c>
      <c r="AB1017" s="30">
        <f>AB1018+AB1021+AB1025+AB1023</f>
        <v>0</v>
      </c>
      <c r="AC1017" s="30">
        <f t="shared" si="3558"/>
        <v>15096.5</v>
      </c>
      <c r="AD1017" s="30">
        <f t="shared" si="3559"/>
        <v>15551.699999999999</v>
      </c>
      <c r="AE1017" s="30">
        <f t="shared" si="3560"/>
        <v>14820.5</v>
      </c>
      <c r="AF1017" s="30">
        <f>AF1018+AF1021+AF1025+AF1023</f>
        <v>0</v>
      </c>
      <c r="AG1017" s="30">
        <f t="shared" si="3561"/>
        <v>15096.5</v>
      </c>
      <c r="AH1017" s="30">
        <f t="shared" si="3562"/>
        <v>15551.699999999999</v>
      </c>
      <c r="AI1017" s="30">
        <f t="shared" si="3563"/>
        <v>14820.5</v>
      </c>
      <c r="AJ1017" s="30">
        <f>AJ1018+AJ1021+AJ1025+AJ1023</f>
        <v>0</v>
      </c>
      <c r="AK1017" s="30">
        <f>AK1018+AK1021+AK1025+AK1023</f>
        <v>0</v>
      </c>
      <c r="AL1017" s="30">
        <f>AL1018+AL1021+AL1025+AL1023</f>
        <v>0</v>
      </c>
      <c r="AM1017" s="30">
        <f>AM1018+AM1021+AM1025+AM1023</f>
        <v>0</v>
      </c>
      <c r="AN1017" s="30">
        <f>AN1018+AN1021+AN1025+AN1023</f>
        <v>0</v>
      </c>
      <c r="AO1017" s="30">
        <f>AO1018+AO1021+AO1025+AO1023</f>
        <v>0</v>
      </c>
      <c r="AP1017" s="30">
        <f>AP1018+AP1021+AP1025+AP1023</f>
        <v>0</v>
      </c>
      <c r="AQ1017" s="30">
        <f>AQ1018+AQ1021+AQ1025+AQ1023</f>
        <v>0</v>
      </c>
      <c r="AR1017" s="30">
        <f>AR1018+AR1021+AR1025+AR1023</f>
        <v>0</v>
      </c>
      <c r="AS1017" s="30">
        <f t="shared" si="3607"/>
        <v>15096.5</v>
      </c>
      <c r="AT1017" s="30">
        <f t="shared" si="3608"/>
        <v>15551.699999999999</v>
      </c>
      <c r="AU1017" s="30">
        <f t="shared" si="3609"/>
        <v>14820.5</v>
      </c>
      <c r="AV1017" s="30">
        <f>AV1018+AV1021+AV1025+AV1023</f>
        <v>0</v>
      </c>
      <c r="AW1017" s="30">
        <f>AW1018+AW1021+AW1025+AW1023</f>
        <v>0</v>
      </c>
      <c r="AX1017" s="30">
        <f>AX1018+AX1021+AX1025+AX1023</f>
        <v>0</v>
      </c>
      <c r="AY1017" s="30">
        <f t="shared" si="3610"/>
        <v>15096.5</v>
      </c>
      <c r="AZ1017" s="30">
        <f t="shared" si="3611"/>
        <v>15551.699999999999</v>
      </c>
      <c r="BA1017" s="30">
        <f t="shared" si="3612"/>
        <v>14820.5</v>
      </c>
      <c r="BB1017" s="30">
        <f>BB1018+BB1021+BB1025+BB1023</f>
        <v>0</v>
      </c>
      <c r="BC1017" s="30">
        <f>BC1018+BC1021+BC1025+BC1023</f>
        <v>0</v>
      </c>
      <c r="BD1017" s="30">
        <f>BD1018+BD1021+BD1025+BD1023</f>
        <v>0</v>
      </c>
      <c r="BE1017" s="30">
        <f>BE1018+BE1021+BE1025+BE1023</f>
        <v>0</v>
      </c>
      <c r="BF1017" s="30">
        <f>BF1018+BF1021+BF1025+BF1023</f>
        <v>0</v>
      </c>
      <c r="BG1017" s="30">
        <f>BG1018+BG1021+BG1025+BG1023</f>
        <v>0</v>
      </c>
      <c r="BH1017" s="30">
        <f>BH1018+BH1021+BH1025+BH1023</f>
        <v>0</v>
      </c>
      <c r="BI1017" s="30">
        <f>BI1018+BI1021+BI1025+BI1023</f>
        <v>0</v>
      </c>
      <c r="BJ1017" s="30">
        <f>BJ1018+BJ1021+BJ1025+BJ1023</f>
        <v>0</v>
      </c>
      <c r="BK1017" s="30">
        <f>BK1018+BK1021+BK1025+BK1023</f>
        <v>0</v>
      </c>
      <c r="BL1017" s="30">
        <f t="shared" si="3555"/>
        <v>15096.5</v>
      </c>
      <c r="BM1017" s="30">
        <f t="shared" si="3556"/>
        <v>15551.699999999999</v>
      </c>
      <c r="BN1017" s="30">
        <f t="shared" si="3557"/>
        <v>14820.5</v>
      </c>
      <c r="BO1017" s="30">
        <f>BO1018+BO1021+BO1025+BO1023</f>
        <v>0</v>
      </c>
      <c r="BP1017" s="31"/>
      <c r="BQ1017" s="1"/>
      <c r="BR1017" s="1"/>
      <c r="BS1017" s="1"/>
      <c r="BT1017" s="1"/>
      <c r="BU1017" s="1"/>
      <c r="BV1017" s="1"/>
      <c r="BW1017" s="1"/>
      <c r="BX1017" s="1"/>
      <c r="BY1017" s="1"/>
    </row>
    <row r="1018" ht="31.5">
      <c r="A1018" s="28" t="s">
        <v>506</v>
      </c>
      <c r="B1018" s="28" t="s">
        <v>26</v>
      </c>
      <c r="C1018" s="28" t="s">
        <v>28</v>
      </c>
      <c r="D1018" s="28" t="s">
        <v>445</v>
      </c>
      <c r="E1018" s="28"/>
      <c r="F1018" s="29" t="s">
        <v>446</v>
      </c>
      <c r="G1018" s="30">
        <f>G1019+G1020</f>
        <v>6140.3000000000002</v>
      </c>
      <c r="H1018" s="30">
        <f>H1019+H1020</f>
        <v>6595.5</v>
      </c>
      <c r="I1018" s="30">
        <f>I1019+I1020</f>
        <v>5864.3000000000002</v>
      </c>
      <c r="J1018" s="30">
        <f>J1019+J1020</f>
        <v>0</v>
      </c>
      <c r="K1018" s="30">
        <f>K1019+K1020</f>
        <v>0</v>
      </c>
      <c r="L1018" s="30">
        <f>L1019+L1020</f>
        <v>0</v>
      </c>
      <c r="M1018" s="30">
        <f t="shared" ref="M1018:M1081" si="3656">G1018+J1018</f>
        <v>6140.3000000000002</v>
      </c>
      <c r="N1018" s="30">
        <f t="shared" ref="N1018:N1081" si="3657">H1018+K1018</f>
        <v>6595.5</v>
      </c>
      <c r="O1018" s="30">
        <f t="shared" ref="O1018:O1081" si="3658">I1018+L1018</f>
        <v>5864.3000000000002</v>
      </c>
      <c r="P1018" s="30">
        <f>P1019+P1020</f>
        <v>0</v>
      </c>
      <c r="Q1018" s="30">
        <f>Q1019+Q1020</f>
        <v>0</v>
      </c>
      <c r="R1018" s="30">
        <f>R1019+R1020</f>
        <v>0</v>
      </c>
      <c r="S1018" s="30">
        <f>S1019+S1020</f>
        <v>0</v>
      </c>
      <c r="T1018" s="30">
        <f>T1019+T1020</f>
        <v>0</v>
      </c>
      <c r="U1018" s="30">
        <f>U1019+U1020</f>
        <v>0</v>
      </c>
      <c r="V1018" s="30">
        <f>V1019+V1020</f>
        <v>0</v>
      </c>
      <c r="W1018" s="30">
        <f>W1019+W1020</f>
        <v>0</v>
      </c>
      <c r="X1018" s="30">
        <f>X1019+X1020</f>
        <v>0</v>
      </c>
      <c r="Y1018" s="30">
        <f>Y1019+Y1020</f>
        <v>0</v>
      </c>
      <c r="Z1018" s="30">
        <f>Z1019+Z1020</f>
        <v>0</v>
      </c>
      <c r="AA1018" s="30">
        <f>AA1019+AA1020</f>
        <v>0</v>
      </c>
      <c r="AB1018" s="30">
        <f>AB1019+AB1020</f>
        <v>0</v>
      </c>
      <c r="AC1018" s="30">
        <f t="shared" si="3558"/>
        <v>6140.3000000000002</v>
      </c>
      <c r="AD1018" s="30">
        <f t="shared" si="3559"/>
        <v>6595.5</v>
      </c>
      <c r="AE1018" s="30">
        <f t="shared" si="3560"/>
        <v>5864.3000000000002</v>
      </c>
      <c r="AF1018" s="30">
        <f>AF1019+AF1020</f>
        <v>0</v>
      </c>
      <c r="AG1018" s="30">
        <f t="shared" si="3561"/>
        <v>6140.3000000000002</v>
      </c>
      <c r="AH1018" s="30">
        <f t="shared" si="3562"/>
        <v>6595.5</v>
      </c>
      <c r="AI1018" s="30">
        <f t="shared" si="3563"/>
        <v>5864.3000000000002</v>
      </c>
      <c r="AJ1018" s="30">
        <f>AJ1019+AJ1020</f>
        <v>0</v>
      </c>
      <c r="AK1018" s="30">
        <f>AK1019+AK1020</f>
        <v>0</v>
      </c>
      <c r="AL1018" s="30">
        <f>AL1019+AL1020</f>
        <v>0</v>
      </c>
      <c r="AM1018" s="30">
        <f>AM1019+AM1020</f>
        <v>0</v>
      </c>
      <c r="AN1018" s="30">
        <f>AN1019+AN1020</f>
        <v>0</v>
      </c>
      <c r="AO1018" s="30">
        <f>AO1019+AO1020</f>
        <v>0</v>
      </c>
      <c r="AP1018" s="30">
        <f>AP1019+AP1020</f>
        <v>0</v>
      </c>
      <c r="AQ1018" s="30">
        <f>AQ1019+AQ1020</f>
        <v>0</v>
      </c>
      <c r="AR1018" s="30">
        <f>AR1019+AR1020</f>
        <v>0</v>
      </c>
      <c r="AS1018" s="30">
        <f t="shared" si="3607"/>
        <v>6140.3000000000002</v>
      </c>
      <c r="AT1018" s="30">
        <f t="shared" si="3608"/>
        <v>6595.5</v>
      </c>
      <c r="AU1018" s="30">
        <f t="shared" si="3609"/>
        <v>5864.3000000000002</v>
      </c>
      <c r="AV1018" s="30">
        <f>AV1019+AV1020</f>
        <v>0</v>
      </c>
      <c r="AW1018" s="30">
        <f>AW1019+AW1020</f>
        <v>0</v>
      </c>
      <c r="AX1018" s="30">
        <f>AX1019+AX1020</f>
        <v>0</v>
      </c>
      <c r="AY1018" s="30">
        <f t="shared" si="3610"/>
        <v>6140.3000000000002</v>
      </c>
      <c r="AZ1018" s="30">
        <f t="shared" si="3611"/>
        <v>6595.5</v>
      </c>
      <c r="BA1018" s="30">
        <f t="shared" si="3612"/>
        <v>5864.3000000000002</v>
      </c>
      <c r="BB1018" s="30">
        <f>BB1019+BB1020</f>
        <v>0</v>
      </c>
      <c r="BC1018" s="30">
        <f>BC1019+BC1020</f>
        <v>0</v>
      </c>
      <c r="BD1018" s="30">
        <f>BD1019+BD1020</f>
        <v>0</v>
      </c>
      <c r="BE1018" s="30">
        <f>BE1019+BE1020</f>
        <v>0</v>
      </c>
      <c r="BF1018" s="30">
        <f>BF1019+BF1020</f>
        <v>0</v>
      </c>
      <c r="BG1018" s="30">
        <f>BG1019+BG1020</f>
        <v>0</v>
      </c>
      <c r="BH1018" s="30">
        <f>BH1019+BH1020</f>
        <v>0</v>
      </c>
      <c r="BI1018" s="30">
        <f>BI1019+BI1020</f>
        <v>0</v>
      </c>
      <c r="BJ1018" s="30">
        <f>BJ1019+BJ1020</f>
        <v>0</v>
      </c>
      <c r="BK1018" s="30">
        <f>BK1019+BK1020</f>
        <v>0</v>
      </c>
      <c r="BL1018" s="30">
        <f t="shared" si="3555"/>
        <v>6140.3000000000002</v>
      </c>
      <c r="BM1018" s="30">
        <f t="shared" si="3556"/>
        <v>6595.5</v>
      </c>
      <c r="BN1018" s="30">
        <f t="shared" si="3557"/>
        <v>5864.3000000000002</v>
      </c>
      <c r="BO1018" s="30">
        <f>BO1019+BO1020</f>
        <v>0</v>
      </c>
      <c r="BP1018" s="31"/>
      <c r="BQ1018" s="1"/>
      <c r="BR1018" s="1"/>
      <c r="BS1018" s="1"/>
      <c r="BT1018" s="1"/>
      <c r="BU1018" s="1"/>
      <c r="BV1018" s="1"/>
      <c r="BW1018" s="1"/>
      <c r="BX1018" s="1"/>
      <c r="BY1018" s="1"/>
    </row>
    <row r="1019" ht="31.5">
      <c r="A1019" s="28" t="s">
        <v>506</v>
      </c>
      <c r="B1019" s="28" t="s">
        <v>26</v>
      </c>
      <c r="C1019" s="28" t="s">
        <v>28</v>
      </c>
      <c r="D1019" s="28" t="s">
        <v>445</v>
      </c>
      <c r="E1019" s="28" t="s">
        <v>38</v>
      </c>
      <c r="F1019" s="29" t="s">
        <v>39</v>
      </c>
      <c r="G1019" s="30">
        <v>6078.8000000000002</v>
      </c>
      <c r="H1019" s="30">
        <v>6534.8999999999996</v>
      </c>
      <c r="I1019" s="30">
        <v>5804.8000000000002</v>
      </c>
      <c r="J1019" s="30"/>
      <c r="K1019" s="30"/>
      <c r="L1019" s="30"/>
      <c r="M1019" s="30">
        <f t="shared" si="3656"/>
        <v>6078.8000000000002</v>
      </c>
      <c r="N1019" s="30">
        <f t="shared" si="3657"/>
        <v>6534.8999999999996</v>
      </c>
      <c r="O1019" s="30">
        <f t="shared" si="3658"/>
        <v>5804.8000000000002</v>
      </c>
      <c r="P1019" s="30"/>
      <c r="Q1019" s="30"/>
      <c r="R1019" s="30"/>
      <c r="S1019" s="30"/>
      <c r="T1019" s="30"/>
      <c r="U1019" s="30"/>
      <c r="V1019" s="30"/>
      <c r="W1019" s="30"/>
      <c r="X1019" s="30"/>
      <c r="Y1019" s="30"/>
      <c r="Z1019" s="30"/>
      <c r="AA1019" s="30"/>
      <c r="AB1019" s="30"/>
      <c r="AC1019" s="30">
        <f t="shared" si="3558"/>
        <v>6078.8000000000002</v>
      </c>
      <c r="AD1019" s="30">
        <f t="shared" si="3559"/>
        <v>6534.8999999999996</v>
      </c>
      <c r="AE1019" s="30">
        <f t="shared" si="3560"/>
        <v>5804.8000000000002</v>
      </c>
      <c r="AF1019" s="30"/>
      <c r="AG1019" s="30">
        <f t="shared" si="3561"/>
        <v>6078.8000000000002</v>
      </c>
      <c r="AH1019" s="30">
        <f t="shared" si="3562"/>
        <v>6534.8999999999996</v>
      </c>
      <c r="AI1019" s="30">
        <f t="shared" si="3563"/>
        <v>5804.8000000000002</v>
      </c>
      <c r="AJ1019" s="30"/>
      <c r="AK1019" s="30"/>
      <c r="AL1019" s="30"/>
      <c r="AM1019" s="30"/>
      <c r="AN1019" s="30"/>
      <c r="AO1019" s="30"/>
      <c r="AP1019" s="30"/>
      <c r="AQ1019" s="30"/>
      <c r="AR1019" s="30"/>
      <c r="AS1019" s="30">
        <f t="shared" si="3607"/>
        <v>6078.8000000000002</v>
      </c>
      <c r="AT1019" s="30">
        <f t="shared" si="3608"/>
        <v>6534.8999999999996</v>
      </c>
      <c r="AU1019" s="30">
        <f t="shared" si="3609"/>
        <v>5804.8000000000002</v>
      </c>
      <c r="AV1019" s="30"/>
      <c r="AW1019" s="30"/>
      <c r="AX1019" s="30"/>
      <c r="AY1019" s="30">
        <f t="shared" si="3610"/>
        <v>6078.8000000000002</v>
      </c>
      <c r="AZ1019" s="30">
        <f t="shared" si="3611"/>
        <v>6534.8999999999996</v>
      </c>
      <c r="BA1019" s="30">
        <f t="shared" si="3612"/>
        <v>5804.8000000000002</v>
      </c>
      <c r="BB1019" s="30"/>
      <c r="BC1019" s="30"/>
      <c r="BD1019" s="30"/>
      <c r="BE1019" s="30"/>
      <c r="BF1019" s="30"/>
      <c r="BG1019" s="30"/>
      <c r="BH1019" s="30"/>
      <c r="BI1019" s="30"/>
      <c r="BJ1019" s="30"/>
      <c r="BK1019" s="30"/>
      <c r="BL1019" s="30">
        <f t="shared" si="3555"/>
        <v>6078.8000000000002</v>
      </c>
      <c r="BM1019" s="30">
        <f t="shared" si="3556"/>
        <v>6534.8999999999996</v>
      </c>
      <c r="BN1019" s="30">
        <f t="shared" si="3557"/>
        <v>5804.8000000000002</v>
      </c>
      <c r="BO1019" s="30"/>
      <c r="BP1019" s="31"/>
      <c r="BQ1019" s="1"/>
      <c r="BR1019" s="1"/>
      <c r="BS1019" s="1"/>
      <c r="BT1019" s="1"/>
      <c r="BU1019" s="1"/>
      <c r="BV1019" s="1"/>
      <c r="BW1019" s="1"/>
      <c r="BX1019" s="1"/>
      <c r="BY1019" s="1"/>
    </row>
    <row r="1020">
      <c r="A1020" s="28" t="s">
        <v>506</v>
      </c>
      <c r="B1020" s="28" t="s">
        <v>26</v>
      </c>
      <c r="C1020" s="28" t="s">
        <v>28</v>
      </c>
      <c r="D1020" s="28" t="s">
        <v>445</v>
      </c>
      <c r="E1020" s="28" t="s">
        <v>40</v>
      </c>
      <c r="F1020" s="29" t="s">
        <v>41</v>
      </c>
      <c r="G1020" s="30">
        <v>61.5</v>
      </c>
      <c r="H1020" s="30">
        <v>60.600000000000001</v>
      </c>
      <c r="I1020" s="30">
        <v>59.5</v>
      </c>
      <c r="J1020" s="30"/>
      <c r="K1020" s="30"/>
      <c r="L1020" s="30"/>
      <c r="M1020" s="30">
        <f t="shared" si="3656"/>
        <v>61.5</v>
      </c>
      <c r="N1020" s="30">
        <f t="shared" si="3657"/>
        <v>60.600000000000001</v>
      </c>
      <c r="O1020" s="30">
        <f t="shared" si="3658"/>
        <v>59.5</v>
      </c>
      <c r="P1020" s="30"/>
      <c r="Q1020" s="30"/>
      <c r="R1020" s="30"/>
      <c r="S1020" s="30"/>
      <c r="T1020" s="30"/>
      <c r="U1020" s="30"/>
      <c r="V1020" s="30"/>
      <c r="W1020" s="30"/>
      <c r="X1020" s="30"/>
      <c r="Y1020" s="30"/>
      <c r="Z1020" s="30"/>
      <c r="AA1020" s="30"/>
      <c r="AB1020" s="30"/>
      <c r="AC1020" s="30">
        <f t="shared" si="3558"/>
        <v>61.5</v>
      </c>
      <c r="AD1020" s="30">
        <f t="shared" si="3559"/>
        <v>60.600000000000001</v>
      </c>
      <c r="AE1020" s="30">
        <f t="shared" si="3560"/>
        <v>59.5</v>
      </c>
      <c r="AF1020" s="30"/>
      <c r="AG1020" s="30">
        <f t="shared" si="3561"/>
        <v>61.5</v>
      </c>
      <c r="AH1020" s="30">
        <f t="shared" si="3562"/>
        <v>60.600000000000001</v>
      </c>
      <c r="AI1020" s="30">
        <f t="shared" si="3563"/>
        <v>59.5</v>
      </c>
      <c r="AJ1020" s="30"/>
      <c r="AK1020" s="30"/>
      <c r="AL1020" s="30"/>
      <c r="AM1020" s="30"/>
      <c r="AN1020" s="30"/>
      <c r="AO1020" s="30"/>
      <c r="AP1020" s="30"/>
      <c r="AQ1020" s="30"/>
      <c r="AR1020" s="30"/>
      <c r="AS1020" s="30">
        <f t="shared" si="3607"/>
        <v>61.5</v>
      </c>
      <c r="AT1020" s="30">
        <f t="shared" si="3608"/>
        <v>60.600000000000001</v>
      </c>
      <c r="AU1020" s="30">
        <f t="shared" si="3609"/>
        <v>59.5</v>
      </c>
      <c r="AV1020" s="30"/>
      <c r="AW1020" s="30"/>
      <c r="AX1020" s="30"/>
      <c r="AY1020" s="30">
        <f t="shared" si="3610"/>
        <v>61.5</v>
      </c>
      <c r="AZ1020" s="30">
        <f t="shared" si="3611"/>
        <v>60.600000000000001</v>
      </c>
      <c r="BA1020" s="30">
        <f t="shared" si="3612"/>
        <v>59.5</v>
      </c>
      <c r="BB1020" s="30"/>
      <c r="BC1020" s="30"/>
      <c r="BD1020" s="30"/>
      <c r="BE1020" s="30"/>
      <c r="BF1020" s="30"/>
      <c r="BG1020" s="30"/>
      <c r="BH1020" s="30"/>
      <c r="BI1020" s="30"/>
      <c r="BJ1020" s="30"/>
      <c r="BK1020" s="30"/>
      <c r="BL1020" s="30">
        <f t="shared" si="3555"/>
        <v>61.5</v>
      </c>
      <c r="BM1020" s="30">
        <f t="shared" si="3556"/>
        <v>60.600000000000001</v>
      </c>
      <c r="BN1020" s="30">
        <f t="shared" si="3557"/>
        <v>59.5</v>
      </c>
      <c r="BO1020" s="30"/>
      <c r="BP1020" s="31"/>
      <c r="BQ1020" s="1"/>
      <c r="BR1020" s="1"/>
      <c r="BS1020" s="1"/>
      <c r="BT1020" s="1"/>
      <c r="BU1020" s="1"/>
      <c r="BV1020" s="1"/>
      <c r="BW1020" s="1"/>
      <c r="BX1020" s="1"/>
      <c r="BY1020" s="1"/>
    </row>
    <row r="1021" ht="31.5">
      <c r="A1021" s="28" t="s">
        <v>506</v>
      </c>
      <c r="B1021" s="28" t="s">
        <v>26</v>
      </c>
      <c r="C1021" s="28" t="s">
        <v>28</v>
      </c>
      <c r="D1021" s="28" t="s">
        <v>447</v>
      </c>
      <c r="E1021" s="35"/>
      <c r="F1021" s="29" t="s">
        <v>448</v>
      </c>
      <c r="G1021" s="30">
        <f>G1022</f>
        <v>7573.8000000000002</v>
      </c>
      <c r="H1021" s="30">
        <f>H1022</f>
        <v>7573.8000000000002</v>
      </c>
      <c r="I1021" s="30">
        <f>I1022</f>
        <v>7573.8000000000002</v>
      </c>
      <c r="J1021" s="30">
        <f>J1022</f>
        <v>0</v>
      </c>
      <c r="K1021" s="30">
        <f>K1022</f>
        <v>0</v>
      </c>
      <c r="L1021" s="30">
        <f>L1022</f>
        <v>0</v>
      </c>
      <c r="M1021" s="30">
        <f t="shared" si="3656"/>
        <v>7573.8000000000002</v>
      </c>
      <c r="N1021" s="30">
        <f t="shared" si="3657"/>
        <v>7573.8000000000002</v>
      </c>
      <c r="O1021" s="30">
        <f t="shared" si="3658"/>
        <v>7573.8000000000002</v>
      </c>
      <c r="P1021" s="30">
        <f>P1022</f>
        <v>0</v>
      </c>
      <c r="Q1021" s="30">
        <f>Q1022</f>
        <v>0</v>
      </c>
      <c r="R1021" s="30">
        <f>R1022</f>
        <v>0</v>
      </c>
      <c r="S1021" s="30">
        <f>S1022</f>
        <v>0</v>
      </c>
      <c r="T1021" s="30">
        <f>T1022</f>
        <v>0</v>
      </c>
      <c r="U1021" s="30">
        <f>U1022</f>
        <v>0</v>
      </c>
      <c r="V1021" s="30">
        <f>V1022</f>
        <v>0</v>
      </c>
      <c r="W1021" s="30">
        <f>W1022</f>
        <v>0</v>
      </c>
      <c r="X1021" s="30">
        <f>X1022</f>
        <v>0</v>
      </c>
      <c r="Y1021" s="30">
        <f>Y1022</f>
        <v>0</v>
      </c>
      <c r="Z1021" s="30">
        <f>Z1022</f>
        <v>0</v>
      </c>
      <c r="AA1021" s="30">
        <f>AA1022</f>
        <v>0</v>
      </c>
      <c r="AB1021" s="30">
        <f>AB1022</f>
        <v>0</v>
      </c>
      <c r="AC1021" s="30">
        <f t="shared" si="3558"/>
        <v>7573.8000000000002</v>
      </c>
      <c r="AD1021" s="30">
        <f t="shared" si="3559"/>
        <v>7573.8000000000002</v>
      </c>
      <c r="AE1021" s="30">
        <f t="shared" si="3560"/>
        <v>7573.8000000000002</v>
      </c>
      <c r="AF1021" s="30">
        <f>AF1022</f>
        <v>0</v>
      </c>
      <c r="AG1021" s="30">
        <f t="shared" si="3561"/>
        <v>7573.8000000000002</v>
      </c>
      <c r="AH1021" s="30">
        <f t="shared" si="3562"/>
        <v>7573.8000000000002</v>
      </c>
      <c r="AI1021" s="30">
        <f t="shared" si="3563"/>
        <v>7573.8000000000002</v>
      </c>
      <c r="AJ1021" s="30">
        <f>AJ1022</f>
        <v>0</v>
      </c>
      <c r="AK1021" s="30">
        <f>AK1022</f>
        <v>0</v>
      </c>
      <c r="AL1021" s="30">
        <f>AL1022</f>
        <v>0</v>
      </c>
      <c r="AM1021" s="30">
        <f>AM1022</f>
        <v>0</v>
      </c>
      <c r="AN1021" s="30">
        <f>AN1022</f>
        <v>0</v>
      </c>
      <c r="AO1021" s="30">
        <f>AO1022</f>
        <v>0</v>
      </c>
      <c r="AP1021" s="30">
        <f>AP1022</f>
        <v>0</v>
      </c>
      <c r="AQ1021" s="30">
        <f>AQ1022</f>
        <v>0</v>
      </c>
      <c r="AR1021" s="30">
        <f>AR1022</f>
        <v>0</v>
      </c>
      <c r="AS1021" s="30">
        <f t="shared" si="3607"/>
        <v>7573.8000000000002</v>
      </c>
      <c r="AT1021" s="30">
        <f t="shared" si="3608"/>
        <v>7573.8000000000002</v>
      </c>
      <c r="AU1021" s="30">
        <f t="shared" si="3609"/>
        <v>7573.8000000000002</v>
      </c>
      <c r="AV1021" s="30">
        <f>AV1022</f>
        <v>0</v>
      </c>
      <c r="AW1021" s="30">
        <f>AW1022</f>
        <v>0</v>
      </c>
      <c r="AX1021" s="30">
        <f>AX1022</f>
        <v>0</v>
      </c>
      <c r="AY1021" s="30">
        <f t="shared" si="3610"/>
        <v>7573.8000000000002</v>
      </c>
      <c r="AZ1021" s="30">
        <f t="shared" si="3611"/>
        <v>7573.8000000000002</v>
      </c>
      <c r="BA1021" s="30">
        <f t="shared" si="3612"/>
        <v>7573.8000000000002</v>
      </c>
      <c r="BB1021" s="30">
        <f>BB1022</f>
        <v>0</v>
      </c>
      <c r="BC1021" s="30">
        <f>BC1022</f>
        <v>0</v>
      </c>
      <c r="BD1021" s="30">
        <f>BD1022</f>
        <v>0</v>
      </c>
      <c r="BE1021" s="30">
        <f>BE1022</f>
        <v>0</v>
      </c>
      <c r="BF1021" s="30">
        <f>BF1022</f>
        <v>0</v>
      </c>
      <c r="BG1021" s="30">
        <f>BG1022</f>
        <v>0</v>
      </c>
      <c r="BH1021" s="30">
        <f>BH1022</f>
        <v>0</v>
      </c>
      <c r="BI1021" s="30">
        <f>BI1022</f>
        <v>0</v>
      </c>
      <c r="BJ1021" s="30">
        <f>BJ1022</f>
        <v>0</v>
      </c>
      <c r="BK1021" s="30">
        <f>BK1022</f>
        <v>0</v>
      </c>
      <c r="BL1021" s="30">
        <f t="shared" si="3555"/>
        <v>7573.8000000000002</v>
      </c>
      <c r="BM1021" s="30">
        <f t="shared" si="3556"/>
        <v>7573.8000000000002</v>
      </c>
      <c r="BN1021" s="30">
        <f t="shared" si="3557"/>
        <v>7573.8000000000002</v>
      </c>
      <c r="BO1021" s="30">
        <f>BO1022</f>
        <v>0</v>
      </c>
      <c r="BP1021" s="31"/>
      <c r="BQ1021" s="1"/>
      <c r="BR1021" s="1"/>
      <c r="BS1021" s="1"/>
      <c r="BT1021" s="1"/>
      <c r="BU1021" s="1"/>
      <c r="BV1021" s="1"/>
      <c r="BW1021" s="1"/>
      <c r="BX1021" s="1"/>
      <c r="BY1021" s="1"/>
    </row>
    <row r="1022" ht="31.5">
      <c r="A1022" s="28" t="s">
        <v>506</v>
      </c>
      <c r="B1022" s="28" t="s">
        <v>26</v>
      </c>
      <c r="C1022" s="28" t="s">
        <v>28</v>
      </c>
      <c r="D1022" s="28" t="s">
        <v>447</v>
      </c>
      <c r="E1022" s="28" t="s">
        <v>127</v>
      </c>
      <c r="F1022" s="29" t="s">
        <v>128</v>
      </c>
      <c r="G1022" s="30">
        <v>7573.8000000000002</v>
      </c>
      <c r="H1022" s="30">
        <v>7573.8000000000002</v>
      </c>
      <c r="I1022" s="30">
        <v>7573.8000000000002</v>
      </c>
      <c r="J1022" s="30"/>
      <c r="K1022" s="30"/>
      <c r="L1022" s="30"/>
      <c r="M1022" s="30">
        <f t="shared" si="3656"/>
        <v>7573.8000000000002</v>
      </c>
      <c r="N1022" s="30">
        <f t="shared" si="3657"/>
        <v>7573.8000000000002</v>
      </c>
      <c r="O1022" s="30">
        <f t="shared" si="3658"/>
        <v>7573.8000000000002</v>
      </c>
      <c r="P1022" s="30"/>
      <c r="Q1022" s="30"/>
      <c r="R1022" s="30"/>
      <c r="S1022" s="30"/>
      <c r="T1022" s="30"/>
      <c r="U1022" s="30"/>
      <c r="V1022" s="30"/>
      <c r="W1022" s="30"/>
      <c r="X1022" s="30"/>
      <c r="Y1022" s="30"/>
      <c r="Z1022" s="30"/>
      <c r="AA1022" s="30"/>
      <c r="AB1022" s="30"/>
      <c r="AC1022" s="30">
        <f t="shared" si="3558"/>
        <v>7573.8000000000002</v>
      </c>
      <c r="AD1022" s="30">
        <f t="shared" si="3559"/>
        <v>7573.8000000000002</v>
      </c>
      <c r="AE1022" s="30">
        <f t="shared" si="3560"/>
        <v>7573.8000000000002</v>
      </c>
      <c r="AF1022" s="30"/>
      <c r="AG1022" s="30">
        <f t="shared" si="3561"/>
        <v>7573.8000000000002</v>
      </c>
      <c r="AH1022" s="30">
        <f t="shared" si="3562"/>
        <v>7573.8000000000002</v>
      </c>
      <c r="AI1022" s="30">
        <f t="shared" si="3563"/>
        <v>7573.8000000000002</v>
      </c>
      <c r="AJ1022" s="30"/>
      <c r="AK1022" s="30"/>
      <c r="AL1022" s="30"/>
      <c r="AM1022" s="30"/>
      <c r="AN1022" s="30"/>
      <c r="AO1022" s="30"/>
      <c r="AP1022" s="30"/>
      <c r="AQ1022" s="30"/>
      <c r="AR1022" s="30"/>
      <c r="AS1022" s="30">
        <f t="shared" si="3607"/>
        <v>7573.8000000000002</v>
      </c>
      <c r="AT1022" s="30">
        <f t="shared" si="3608"/>
        <v>7573.8000000000002</v>
      </c>
      <c r="AU1022" s="30">
        <f t="shared" si="3609"/>
        <v>7573.8000000000002</v>
      </c>
      <c r="AV1022" s="30"/>
      <c r="AW1022" s="30"/>
      <c r="AX1022" s="30"/>
      <c r="AY1022" s="30">
        <f t="shared" si="3610"/>
        <v>7573.8000000000002</v>
      </c>
      <c r="AZ1022" s="30">
        <f t="shared" si="3611"/>
        <v>7573.8000000000002</v>
      </c>
      <c r="BA1022" s="30">
        <f t="shared" si="3612"/>
        <v>7573.8000000000002</v>
      </c>
      <c r="BB1022" s="30"/>
      <c r="BC1022" s="30"/>
      <c r="BD1022" s="30"/>
      <c r="BE1022" s="30"/>
      <c r="BF1022" s="30"/>
      <c r="BG1022" s="30"/>
      <c r="BH1022" s="30"/>
      <c r="BI1022" s="30"/>
      <c r="BJ1022" s="30"/>
      <c r="BK1022" s="30"/>
      <c r="BL1022" s="30">
        <f t="shared" si="3555"/>
        <v>7573.8000000000002</v>
      </c>
      <c r="BM1022" s="30">
        <f t="shared" si="3556"/>
        <v>7573.8000000000002</v>
      </c>
      <c r="BN1022" s="30">
        <f t="shared" si="3557"/>
        <v>7573.8000000000002</v>
      </c>
      <c r="BO1022" s="30"/>
      <c r="BP1022" s="31"/>
      <c r="BQ1022" s="1"/>
      <c r="BR1022" s="1"/>
      <c r="BS1022" s="1"/>
      <c r="BT1022" s="1"/>
      <c r="BU1022" s="1"/>
      <c r="BV1022" s="1"/>
      <c r="BW1022" s="1"/>
      <c r="BX1022" s="1"/>
      <c r="BY1022" s="1"/>
    </row>
    <row r="1023" ht="63">
      <c r="A1023" s="28" t="s">
        <v>506</v>
      </c>
      <c r="B1023" s="28" t="s">
        <v>26</v>
      </c>
      <c r="C1023" s="28" t="s">
        <v>28</v>
      </c>
      <c r="D1023" s="28" t="s">
        <v>508</v>
      </c>
      <c r="E1023" s="28"/>
      <c r="F1023" s="29" t="s">
        <v>509</v>
      </c>
      <c r="G1023" s="30">
        <f>G1024</f>
        <v>1110.9000000000001</v>
      </c>
      <c r="H1023" s="30">
        <f>H1024</f>
        <v>1110.9000000000001</v>
      </c>
      <c r="I1023" s="30">
        <f>I1024</f>
        <v>1110.9000000000001</v>
      </c>
      <c r="J1023" s="30">
        <f>J1024</f>
        <v>0</v>
      </c>
      <c r="K1023" s="30">
        <f>K1024</f>
        <v>0</v>
      </c>
      <c r="L1023" s="30">
        <f>L1024</f>
        <v>0</v>
      </c>
      <c r="M1023" s="30">
        <f t="shared" si="3656"/>
        <v>1110.9000000000001</v>
      </c>
      <c r="N1023" s="30">
        <f t="shared" si="3657"/>
        <v>1110.9000000000001</v>
      </c>
      <c r="O1023" s="30">
        <f t="shared" si="3658"/>
        <v>1110.9000000000001</v>
      </c>
      <c r="P1023" s="30">
        <f>P1024</f>
        <v>0</v>
      </c>
      <c r="Q1023" s="30">
        <f>Q1024</f>
        <v>0</v>
      </c>
      <c r="R1023" s="30">
        <f>R1024</f>
        <v>0</v>
      </c>
      <c r="S1023" s="30">
        <f>S1024</f>
        <v>0</v>
      </c>
      <c r="T1023" s="30">
        <f>T1024</f>
        <v>0</v>
      </c>
      <c r="U1023" s="30">
        <f>U1024</f>
        <v>0</v>
      </c>
      <c r="V1023" s="30">
        <f>V1024</f>
        <v>0</v>
      </c>
      <c r="W1023" s="30">
        <f>W1024</f>
        <v>0</v>
      </c>
      <c r="X1023" s="30">
        <f>X1024</f>
        <v>0</v>
      </c>
      <c r="Y1023" s="30">
        <f>Y1024</f>
        <v>0</v>
      </c>
      <c r="Z1023" s="30">
        <f>Z1024</f>
        <v>0</v>
      </c>
      <c r="AA1023" s="30">
        <f>AA1024</f>
        <v>0</v>
      </c>
      <c r="AB1023" s="30">
        <f>AB1024</f>
        <v>0</v>
      </c>
      <c r="AC1023" s="30">
        <f t="shared" si="3558"/>
        <v>1110.9000000000001</v>
      </c>
      <c r="AD1023" s="30">
        <f t="shared" si="3559"/>
        <v>1110.9000000000001</v>
      </c>
      <c r="AE1023" s="30">
        <f t="shared" si="3560"/>
        <v>1110.9000000000001</v>
      </c>
      <c r="AF1023" s="30">
        <f>AF1024</f>
        <v>0</v>
      </c>
      <c r="AG1023" s="30">
        <f t="shared" si="3561"/>
        <v>1110.9000000000001</v>
      </c>
      <c r="AH1023" s="30">
        <f t="shared" si="3562"/>
        <v>1110.9000000000001</v>
      </c>
      <c r="AI1023" s="30">
        <f t="shared" si="3563"/>
        <v>1110.9000000000001</v>
      </c>
      <c r="AJ1023" s="30">
        <f>AJ1024</f>
        <v>0</v>
      </c>
      <c r="AK1023" s="30">
        <f>AK1024</f>
        <v>0</v>
      </c>
      <c r="AL1023" s="30">
        <f>AL1024</f>
        <v>0</v>
      </c>
      <c r="AM1023" s="30">
        <f>AM1024</f>
        <v>0</v>
      </c>
      <c r="AN1023" s="30">
        <f>AN1024</f>
        <v>0</v>
      </c>
      <c r="AO1023" s="30">
        <f>AO1024</f>
        <v>0</v>
      </c>
      <c r="AP1023" s="30">
        <f>AP1024</f>
        <v>0</v>
      </c>
      <c r="AQ1023" s="30">
        <f>AQ1024</f>
        <v>0</v>
      </c>
      <c r="AR1023" s="30">
        <f>AR1024</f>
        <v>0</v>
      </c>
      <c r="AS1023" s="30">
        <f t="shared" si="3607"/>
        <v>1110.9000000000001</v>
      </c>
      <c r="AT1023" s="30">
        <f t="shared" si="3608"/>
        <v>1110.9000000000001</v>
      </c>
      <c r="AU1023" s="30">
        <f t="shared" si="3609"/>
        <v>1110.9000000000001</v>
      </c>
      <c r="AV1023" s="30">
        <f>AV1024</f>
        <v>0</v>
      </c>
      <c r="AW1023" s="30">
        <f>AW1024</f>
        <v>0</v>
      </c>
      <c r="AX1023" s="30">
        <f>AX1024</f>
        <v>0</v>
      </c>
      <c r="AY1023" s="30">
        <f t="shared" si="3610"/>
        <v>1110.9000000000001</v>
      </c>
      <c r="AZ1023" s="30">
        <f t="shared" si="3611"/>
        <v>1110.9000000000001</v>
      </c>
      <c r="BA1023" s="30">
        <f t="shared" si="3612"/>
        <v>1110.9000000000001</v>
      </c>
      <c r="BB1023" s="30">
        <f>BB1024</f>
        <v>0</v>
      </c>
      <c r="BC1023" s="30">
        <f>BC1024</f>
        <v>0</v>
      </c>
      <c r="BD1023" s="30">
        <f>BD1024</f>
        <v>0</v>
      </c>
      <c r="BE1023" s="30">
        <f>BE1024</f>
        <v>0</v>
      </c>
      <c r="BF1023" s="30">
        <f>BF1024</f>
        <v>0</v>
      </c>
      <c r="BG1023" s="30">
        <f>BG1024</f>
        <v>0</v>
      </c>
      <c r="BH1023" s="30">
        <f>BH1024</f>
        <v>0</v>
      </c>
      <c r="BI1023" s="30">
        <f>BI1024</f>
        <v>0</v>
      </c>
      <c r="BJ1023" s="30">
        <f>BJ1024</f>
        <v>0</v>
      </c>
      <c r="BK1023" s="30">
        <f>BK1024</f>
        <v>0</v>
      </c>
      <c r="BL1023" s="30">
        <f t="shared" si="3555"/>
        <v>1110.9000000000001</v>
      </c>
      <c r="BM1023" s="30">
        <f t="shared" si="3556"/>
        <v>1110.9000000000001</v>
      </c>
      <c r="BN1023" s="30">
        <f t="shared" si="3557"/>
        <v>1110.9000000000001</v>
      </c>
      <c r="BO1023" s="30">
        <f>BO1024</f>
        <v>0</v>
      </c>
      <c r="BP1023" s="31"/>
      <c r="BQ1023" s="1"/>
      <c r="BR1023" s="1"/>
      <c r="BS1023" s="1"/>
      <c r="BT1023" s="1"/>
      <c r="BU1023" s="1"/>
      <c r="BV1023" s="1"/>
      <c r="BW1023" s="1"/>
      <c r="BX1023" s="1"/>
      <c r="BY1023" s="1"/>
    </row>
    <row r="1024" ht="31.5">
      <c r="A1024" s="28" t="s">
        <v>506</v>
      </c>
      <c r="B1024" s="28" t="s">
        <v>26</v>
      </c>
      <c r="C1024" s="28" t="s">
        <v>28</v>
      </c>
      <c r="D1024" s="28" t="s">
        <v>508</v>
      </c>
      <c r="E1024" s="28" t="s">
        <v>127</v>
      </c>
      <c r="F1024" s="29" t="s">
        <v>128</v>
      </c>
      <c r="G1024" s="30">
        <v>1110.9000000000001</v>
      </c>
      <c r="H1024" s="30">
        <v>1110.9000000000001</v>
      </c>
      <c r="I1024" s="30">
        <v>1110.9000000000001</v>
      </c>
      <c r="J1024" s="30"/>
      <c r="K1024" s="30"/>
      <c r="L1024" s="30"/>
      <c r="M1024" s="30">
        <f t="shared" si="3656"/>
        <v>1110.9000000000001</v>
      </c>
      <c r="N1024" s="30">
        <f t="shared" si="3657"/>
        <v>1110.9000000000001</v>
      </c>
      <c r="O1024" s="30">
        <f t="shared" si="3658"/>
        <v>1110.9000000000001</v>
      </c>
      <c r="P1024" s="30"/>
      <c r="Q1024" s="30"/>
      <c r="R1024" s="30"/>
      <c r="S1024" s="30"/>
      <c r="T1024" s="30"/>
      <c r="U1024" s="30"/>
      <c r="V1024" s="30"/>
      <c r="W1024" s="30"/>
      <c r="X1024" s="30"/>
      <c r="Y1024" s="30"/>
      <c r="Z1024" s="30"/>
      <c r="AA1024" s="30"/>
      <c r="AB1024" s="30"/>
      <c r="AC1024" s="30">
        <f t="shared" si="3558"/>
        <v>1110.9000000000001</v>
      </c>
      <c r="AD1024" s="30">
        <f t="shared" si="3559"/>
        <v>1110.9000000000001</v>
      </c>
      <c r="AE1024" s="30">
        <f t="shared" si="3560"/>
        <v>1110.9000000000001</v>
      </c>
      <c r="AF1024" s="30"/>
      <c r="AG1024" s="30">
        <f t="shared" si="3561"/>
        <v>1110.9000000000001</v>
      </c>
      <c r="AH1024" s="30">
        <f t="shared" si="3562"/>
        <v>1110.9000000000001</v>
      </c>
      <c r="AI1024" s="30">
        <f t="shared" si="3563"/>
        <v>1110.9000000000001</v>
      </c>
      <c r="AJ1024" s="30"/>
      <c r="AK1024" s="30"/>
      <c r="AL1024" s="30"/>
      <c r="AM1024" s="30"/>
      <c r="AN1024" s="30"/>
      <c r="AO1024" s="30"/>
      <c r="AP1024" s="30"/>
      <c r="AQ1024" s="30"/>
      <c r="AR1024" s="30"/>
      <c r="AS1024" s="30">
        <f t="shared" si="3607"/>
        <v>1110.9000000000001</v>
      </c>
      <c r="AT1024" s="30">
        <f t="shared" si="3608"/>
        <v>1110.9000000000001</v>
      </c>
      <c r="AU1024" s="30">
        <f t="shared" si="3609"/>
        <v>1110.9000000000001</v>
      </c>
      <c r="AV1024" s="30"/>
      <c r="AW1024" s="30"/>
      <c r="AX1024" s="30"/>
      <c r="AY1024" s="30">
        <f t="shared" si="3610"/>
        <v>1110.9000000000001</v>
      </c>
      <c r="AZ1024" s="30">
        <f t="shared" si="3611"/>
        <v>1110.9000000000001</v>
      </c>
      <c r="BA1024" s="30">
        <f t="shared" si="3612"/>
        <v>1110.9000000000001</v>
      </c>
      <c r="BB1024" s="30"/>
      <c r="BC1024" s="30"/>
      <c r="BD1024" s="30"/>
      <c r="BE1024" s="30"/>
      <c r="BF1024" s="30"/>
      <c r="BG1024" s="30"/>
      <c r="BH1024" s="30"/>
      <c r="BI1024" s="30"/>
      <c r="BJ1024" s="30"/>
      <c r="BK1024" s="30"/>
      <c r="BL1024" s="30">
        <f t="shared" si="3555"/>
        <v>1110.9000000000001</v>
      </c>
      <c r="BM1024" s="30">
        <f t="shared" si="3556"/>
        <v>1110.9000000000001</v>
      </c>
      <c r="BN1024" s="30">
        <f t="shared" si="3557"/>
        <v>1110.9000000000001</v>
      </c>
      <c r="BO1024" s="30"/>
      <c r="BP1024" s="31"/>
      <c r="BQ1024" s="1"/>
      <c r="BR1024" s="1"/>
      <c r="BS1024" s="1"/>
      <c r="BT1024" s="1"/>
      <c r="BU1024" s="1"/>
      <c r="BV1024" s="1"/>
      <c r="BW1024" s="1"/>
      <c r="BX1024" s="1"/>
      <c r="BY1024" s="1"/>
    </row>
    <row r="1025" ht="63">
      <c r="A1025" s="28" t="s">
        <v>506</v>
      </c>
      <c r="B1025" s="28" t="s">
        <v>26</v>
      </c>
      <c r="C1025" s="28" t="s">
        <v>28</v>
      </c>
      <c r="D1025" s="28" t="s">
        <v>264</v>
      </c>
      <c r="E1025" s="35"/>
      <c r="F1025" s="29" t="s">
        <v>265</v>
      </c>
      <c r="G1025" s="30">
        <f>G1026</f>
        <v>271.5</v>
      </c>
      <c r="H1025" s="30">
        <f>H1026</f>
        <v>271.5</v>
      </c>
      <c r="I1025" s="30">
        <f>I1026</f>
        <v>271.5</v>
      </c>
      <c r="J1025" s="30">
        <f>J1026</f>
        <v>0</v>
      </c>
      <c r="K1025" s="30">
        <f>K1026</f>
        <v>0</v>
      </c>
      <c r="L1025" s="30">
        <f>L1026</f>
        <v>0</v>
      </c>
      <c r="M1025" s="30">
        <f t="shared" si="3656"/>
        <v>271.5</v>
      </c>
      <c r="N1025" s="30">
        <f t="shared" si="3657"/>
        <v>271.5</v>
      </c>
      <c r="O1025" s="30">
        <f t="shared" si="3658"/>
        <v>271.5</v>
      </c>
      <c r="P1025" s="30">
        <f>P1026</f>
        <v>0</v>
      </c>
      <c r="Q1025" s="30">
        <f>Q1026</f>
        <v>0</v>
      </c>
      <c r="R1025" s="30">
        <f>R1026</f>
        <v>0</v>
      </c>
      <c r="S1025" s="30">
        <f>S1026</f>
        <v>0</v>
      </c>
      <c r="T1025" s="30">
        <f>T1026</f>
        <v>0</v>
      </c>
      <c r="U1025" s="30">
        <f>U1026</f>
        <v>0</v>
      </c>
      <c r="V1025" s="30">
        <f>V1026</f>
        <v>0</v>
      </c>
      <c r="W1025" s="30">
        <f>W1026</f>
        <v>0</v>
      </c>
      <c r="X1025" s="30">
        <f>X1026</f>
        <v>0</v>
      </c>
      <c r="Y1025" s="30">
        <f>Y1026</f>
        <v>0</v>
      </c>
      <c r="Z1025" s="30">
        <f>Z1026</f>
        <v>0</v>
      </c>
      <c r="AA1025" s="30">
        <f>AA1026</f>
        <v>0</v>
      </c>
      <c r="AB1025" s="30">
        <f>AB1026</f>
        <v>0</v>
      </c>
      <c r="AC1025" s="30">
        <f t="shared" si="3558"/>
        <v>271.5</v>
      </c>
      <c r="AD1025" s="30">
        <f t="shared" si="3559"/>
        <v>271.5</v>
      </c>
      <c r="AE1025" s="30">
        <f t="shared" si="3560"/>
        <v>271.5</v>
      </c>
      <c r="AF1025" s="30">
        <f>AF1026</f>
        <v>0</v>
      </c>
      <c r="AG1025" s="30">
        <f t="shared" si="3561"/>
        <v>271.5</v>
      </c>
      <c r="AH1025" s="30">
        <f t="shared" si="3562"/>
        <v>271.5</v>
      </c>
      <c r="AI1025" s="30">
        <f t="shared" si="3563"/>
        <v>271.5</v>
      </c>
      <c r="AJ1025" s="30">
        <f>AJ1026</f>
        <v>0</v>
      </c>
      <c r="AK1025" s="30">
        <f>AK1026</f>
        <v>0</v>
      </c>
      <c r="AL1025" s="30">
        <f>AL1026</f>
        <v>0</v>
      </c>
      <c r="AM1025" s="30">
        <f>AM1026</f>
        <v>0</v>
      </c>
      <c r="AN1025" s="30">
        <f>AN1026</f>
        <v>0</v>
      </c>
      <c r="AO1025" s="30">
        <f>AO1026</f>
        <v>0</v>
      </c>
      <c r="AP1025" s="30">
        <f>AP1026</f>
        <v>0</v>
      </c>
      <c r="AQ1025" s="30">
        <f>AQ1026</f>
        <v>0</v>
      </c>
      <c r="AR1025" s="30">
        <f>AR1026</f>
        <v>0</v>
      </c>
      <c r="AS1025" s="30">
        <f t="shared" si="3607"/>
        <v>271.5</v>
      </c>
      <c r="AT1025" s="30">
        <f t="shared" si="3608"/>
        <v>271.5</v>
      </c>
      <c r="AU1025" s="30">
        <f t="shared" si="3609"/>
        <v>271.5</v>
      </c>
      <c r="AV1025" s="30">
        <f>AV1026</f>
        <v>0</v>
      </c>
      <c r="AW1025" s="30">
        <f>AW1026</f>
        <v>0</v>
      </c>
      <c r="AX1025" s="30">
        <f>AX1026</f>
        <v>0</v>
      </c>
      <c r="AY1025" s="30">
        <f t="shared" si="3610"/>
        <v>271.5</v>
      </c>
      <c r="AZ1025" s="30">
        <f t="shared" si="3611"/>
        <v>271.5</v>
      </c>
      <c r="BA1025" s="30">
        <f t="shared" si="3612"/>
        <v>271.5</v>
      </c>
      <c r="BB1025" s="30">
        <f>BB1026</f>
        <v>0</v>
      </c>
      <c r="BC1025" s="30">
        <f>BC1026</f>
        <v>0</v>
      </c>
      <c r="BD1025" s="30">
        <f>BD1026</f>
        <v>0</v>
      </c>
      <c r="BE1025" s="30">
        <f>BE1026</f>
        <v>0</v>
      </c>
      <c r="BF1025" s="30">
        <f>BF1026</f>
        <v>0</v>
      </c>
      <c r="BG1025" s="30">
        <f>BG1026</f>
        <v>0</v>
      </c>
      <c r="BH1025" s="30">
        <f>BH1026</f>
        <v>0</v>
      </c>
      <c r="BI1025" s="30">
        <f>BI1026</f>
        <v>0</v>
      </c>
      <c r="BJ1025" s="30">
        <f>BJ1026</f>
        <v>0</v>
      </c>
      <c r="BK1025" s="30">
        <f>BK1026</f>
        <v>0</v>
      </c>
      <c r="BL1025" s="30">
        <f t="shared" si="3555"/>
        <v>271.5</v>
      </c>
      <c r="BM1025" s="30">
        <f t="shared" si="3556"/>
        <v>271.5</v>
      </c>
      <c r="BN1025" s="30">
        <f t="shared" si="3557"/>
        <v>271.5</v>
      </c>
      <c r="BO1025" s="30">
        <f>BO1026</f>
        <v>0</v>
      </c>
      <c r="BP1025" s="31"/>
      <c r="BQ1025" s="1"/>
      <c r="BR1025" s="1"/>
      <c r="BS1025" s="1"/>
      <c r="BT1025" s="1"/>
      <c r="BU1025" s="1"/>
      <c r="BV1025" s="1"/>
      <c r="BW1025" s="1"/>
      <c r="BX1025" s="1"/>
      <c r="BY1025" s="1"/>
    </row>
    <row r="1026" ht="31.5">
      <c r="A1026" s="28" t="s">
        <v>506</v>
      </c>
      <c r="B1026" s="28" t="s">
        <v>26</v>
      </c>
      <c r="C1026" s="28" t="s">
        <v>28</v>
      </c>
      <c r="D1026" s="28" t="s">
        <v>264</v>
      </c>
      <c r="E1026" s="28" t="s">
        <v>127</v>
      </c>
      <c r="F1026" s="29" t="s">
        <v>128</v>
      </c>
      <c r="G1026" s="30">
        <v>271.5</v>
      </c>
      <c r="H1026" s="30">
        <v>271.5</v>
      </c>
      <c r="I1026" s="30">
        <v>271.5</v>
      </c>
      <c r="J1026" s="30"/>
      <c r="K1026" s="30"/>
      <c r="L1026" s="30"/>
      <c r="M1026" s="30">
        <f t="shared" si="3656"/>
        <v>271.5</v>
      </c>
      <c r="N1026" s="30">
        <f t="shared" si="3657"/>
        <v>271.5</v>
      </c>
      <c r="O1026" s="30">
        <f t="shared" si="3658"/>
        <v>271.5</v>
      </c>
      <c r="P1026" s="30"/>
      <c r="Q1026" s="30"/>
      <c r="R1026" s="30"/>
      <c r="S1026" s="30"/>
      <c r="T1026" s="30"/>
      <c r="U1026" s="30"/>
      <c r="V1026" s="30"/>
      <c r="W1026" s="30"/>
      <c r="X1026" s="30"/>
      <c r="Y1026" s="30"/>
      <c r="Z1026" s="30"/>
      <c r="AA1026" s="30"/>
      <c r="AB1026" s="30"/>
      <c r="AC1026" s="30">
        <f t="shared" si="3558"/>
        <v>271.5</v>
      </c>
      <c r="AD1026" s="30">
        <f t="shared" si="3559"/>
        <v>271.5</v>
      </c>
      <c r="AE1026" s="30">
        <f t="shared" si="3560"/>
        <v>271.5</v>
      </c>
      <c r="AF1026" s="30"/>
      <c r="AG1026" s="30">
        <f t="shared" si="3561"/>
        <v>271.5</v>
      </c>
      <c r="AH1026" s="30">
        <f t="shared" si="3562"/>
        <v>271.5</v>
      </c>
      <c r="AI1026" s="30">
        <f t="shared" si="3563"/>
        <v>271.5</v>
      </c>
      <c r="AJ1026" s="30"/>
      <c r="AK1026" s="30"/>
      <c r="AL1026" s="30"/>
      <c r="AM1026" s="30"/>
      <c r="AN1026" s="30"/>
      <c r="AO1026" s="30"/>
      <c r="AP1026" s="30"/>
      <c r="AQ1026" s="30"/>
      <c r="AR1026" s="30"/>
      <c r="AS1026" s="30">
        <f t="shared" si="3607"/>
        <v>271.5</v>
      </c>
      <c r="AT1026" s="30">
        <f t="shared" si="3608"/>
        <v>271.5</v>
      </c>
      <c r="AU1026" s="30">
        <f t="shared" si="3609"/>
        <v>271.5</v>
      </c>
      <c r="AV1026" s="30"/>
      <c r="AW1026" s="30"/>
      <c r="AX1026" s="30"/>
      <c r="AY1026" s="30">
        <f t="shared" si="3610"/>
        <v>271.5</v>
      </c>
      <c r="AZ1026" s="30">
        <f t="shared" si="3611"/>
        <v>271.5</v>
      </c>
      <c r="BA1026" s="30">
        <f t="shared" si="3612"/>
        <v>271.5</v>
      </c>
      <c r="BB1026" s="30"/>
      <c r="BC1026" s="30"/>
      <c r="BD1026" s="30"/>
      <c r="BE1026" s="30"/>
      <c r="BF1026" s="30"/>
      <c r="BG1026" s="30"/>
      <c r="BH1026" s="30"/>
      <c r="BI1026" s="30"/>
      <c r="BJ1026" s="30"/>
      <c r="BK1026" s="30"/>
      <c r="BL1026" s="30">
        <f t="shared" si="3555"/>
        <v>271.5</v>
      </c>
      <c r="BM1026" s="30">
        <f t="shared" si="3556"/>
        <v>271.5</v>
      </c>
      <c r="BN1026" s="30">
        <f t="shared" si="3557"/>
        <v>271.5</v>
      </c>
      <c r="BO1026" s="30"/>
      <c r="BP1026" s="31"/>
      <c r="BQ1026" s="1"/>
      <c r="BR1026" s="1"/>
      <c r="BS1026" s="1"/>
      <c r="BT1026" s="1"/>
      <c r="BU1026" s="1"/>
      <c r="BV1026" s="1"/>
      <c r="BW1026" s="1"/>
      <c r="BX1026" s="1"/>
      <c r="BY1026" s="1"/>
    </row>
    <row r="1027" s="18" customFormat="1" ht="31.5">
      <c r="A1027" s="19" t="s">
        <v>506</v>
      </c>
      <c r="B1027" s="19" t="s">
        <v>62</v>
      </c>
      <c r="C1027" s="19"/>
      <c r="D1027" s="19"/>
      <c r="E1027" s="33"/>
      <c r="F1027" s="20" t="s">
        <v>141</v>
      </c>
      <c r="G1027" s="21">
        <f>G1028+G1037</f>
        <v>2885.3000000000002</v>
      </c>
      <c r="H1027" s="21">
        <f>H1028+H1037</f>
        <v>2921.3000000000002</v>
      </c>
      <c r="I1027" s="21">
        <f>I1028+I1037</f>
        <v>2928.3000000000002</v>
      </c>
      <c r="J1027" s="21">
        <f>J1028+J1037</f>
        <v>0</v>
      </c>
      <c r="K1027" s="21">
        <f>K1028+K1037</f>
        <v>0</v>
      </c>
      <c r="L1027" s="21">
        <f>L1028+L1037</f>
        <v>0</v>
      </c>
      <c r="M1027" s="21">
        <f t="shared" si="3656"/>
        <v>2885.3000000000002</v>
      </c>
      <c r="N1027" s="21">
        <f t="shared" si="3657"/>
        <v>2921.3000000000002</v>
      </c>
      <c r="O1027" s="21">
        <f t="shared" si="3658"/>
        <v>2928.3000000000002</v>
      </c>
      <c r="P1027" s="21">
        <f>P1028+P1037</f>
        <v>0</v>
      </c>
      <c r="Q1027" s="21">
        <f>Q1028+Q1037</f>
        <v>0</v>
      </c>
      <c r="R1027" s="21">
        <f>R1028+R1037</f>
        <v>0</v>
      </c>
      <c r="S1027" s="21">
        <f>S1028+S1037</f>
        <v>0</v>
      </c>
      <c r="T1027" s="21">
        <f>T1028+T1037</f>
        <v>0</v>
      </c>
      <c r="U1027" s="21">
        <f>U1028+U1037</f>
        <v>0</v>
      </c>
      <c r="V1027" s="21">
        <f>V1028+V1037</f>
        <v>0</v>
      </c>
      <c r="W1027" s="21">
        <f>W1028+W1037</f>
        <v>0</v>
      </c>
      <c r="X1027" s="21">
        <f>X1028+X1037</f>
        <v>0</v>
      </c>
      <c r="Y1027" s="21">
        <f>Y1028+Y1037</f>
        <v>0</v>
      </c>
      <c r="Z1027" s="21">
        <f>Z1028+Z1037</f>
        <v>0</v>
      </c>
      <c r="AA1027" s="21">
        <f>AA1028+AA1037</f>
        <v>0</v>
      </c>
      <c r="AB1027" s="21">
        <f>AB1028+AB1037</f>
        <v>0</v>
      </c>
      <c r="AC1027" s="21">
        <f t="shared" si="3558"/>
        <v>2885.3000000000002</v>
      </c>
      <c r="AD1027" s="21">
        <f t="shared" si="3559"/>
        <v>2921.3000000000002</v>
      </c>
      <c r="AE1027" s="21">
        <f t="shared" si="3560"/>
        <v>2928.3000000000002</v>
      </c>
      <c r="AF1027" s="21">
        <f>AF1028+AF1037</f>
        <v>0</v>
      </c>
      <c r="AG1027" s="21">
        <f t="shared" si="3561"/>
        <v>2885.3000000000002</v>
      </c>
      <c r="AH1027" s="21">
        <f t="shared" si="3562"/>
        <v>2921.3000000000002</v>
      </c>
      <c r="AI1027" s="21">
        <f t="shared" si="3563"/>
        <v>2928.3000000000002</v>
      </c>
      <c r="AJ1027" s="21">
        <f>AJ1028+AJ1037</f>
        <v>0</v>
      </c>
      <c r="AK1027" s="21">
        <f>AK1028+AK1037</f>
        <v>0</v>
      </c>
      <c r="AL1027" s="21">
        <f>AL1028+AL1037</f>
        <v>0</v>
      </c>
      <c r="AM1027" s="21">
        <f>AM1028+AM1037</f>
        <v>0</v>
      </c>
      <c r="AN1027" s="21">
        <f>AN1028+AN1037</f>
        <v>0</v>
      </c>
      <c r="AO1027" s="21">
        <f>AO1028+AO1037</f>
        <v>0</v>
      </c>
      <c r="AP1027" s="21">
        <f>AP1028+AP1037</f>
        <v>0</v>
      </c>
      <c r="AQ1027" s="21">
        <f>AQ1028+AQ1037</f>
        <v>0</v>
      </c>
      <c r="AR1027" s="21">
        <f>AR1028+AR1037</f>
        <v>0</v>
      </c>
      <c r="AS1027" s="21">
        <f t="shared" si="3607"/>
        <v>2885.3000000000002</v>
      </c>
      <c r="AT1027" s="21">
        <f t="shared" si="3608"/>
        <v>2921.3000000000002</v>
      </c>
      <c r="AU1027" s="21">
        <f t="shared" si="3609"/>
        <v>2928.3000000000002</v>
      </c>
      <c r="AV1027" s="21">
        <f>AV1028+AV1037</f>
        <v>0</v>
      </c>
      <c r="AW1027" s="21">
        <f>AW1028+AW1037</f>
        <v>0</v>
      </c>
      <c r="AX1027" s="21">
        <f>AX1028+AX1037</f>
        <v>0</v>
      </c>
      <c r="AY1027" s="21">
        <f t="shared" si="3610"/>
        <v>2885.3000000000002</v>
      </c>
      <c r="AZ1027" s="21">
        <f t="shared" si="3611"/>
        <v>2921.3000000000002</v>
      </c>
      <c r="BA1027" s="21">
        <f t="shared" si="3612"/>
        <v>2928.3000000000002</v>
      </c>
      <c r="BB1027" s="21">
        <f>BB1028+BB1037</f>
        <v>0</v>
      </c>
      <c r="BC1027" s="21">
        <f>BC1028+BC1037</f>
        <v>0</v>
      </c>
      <c r="BD1027" s="21">
        <f>BD1028+BD1037</f>
        <v>207.30000000000001</v>
      </c>
      <c r="BE1027" s="21">
        <f>BE1028+BE1037</f>
        <v>0</v>
      </c>
      <c r="BF1027" s="21">
        <f>BF1028+BF1037</f>
        <v>0</v>
      </c>
      <c r="BG1027" s="21">
        <f>BG1028+BG1037</f>
        <v>0</v>
      </c>
      <c r="BH1027" s="21">
        <f>BH1028+BH1037</f>
        <v>0</v>
      </c>
      <c r="BI1027" s="21">
        <f>BI1028+BI1037</f>
        <v>0</v>
      </c>
      <c r="BJ1027" s="21">
        <f>BJ1028+BJ1037</f>
        <v>0</v>
      </c>
      <c r="BK1027" s="21">
        <f>BK1028+BK1037</f>
        <v>0</v>
      </c>
      <c r="BL1027" s="21">
        <f t="shared" si="3555"/>
        <v>3092.6000000000004</v>
      </c>
      <c r="BM1027" s="21">
        <f t="shared" si="3556"/>
        <v>2921.3000000000002</v>
      </c>
      <c r="BN1027" s="21">
        <f t="shared" si="3557"/>
        <v>2928.3000000000002</v>
      </c>
      <c r="BO1027" s="21">
        <f>BO1028+BO1037</f>
        <v>0</v>
      </c>
      <c r="BP1027" s="22"/>
      <c r="BQ1027" s="18"/>
      <c r="BR1027" s="18"/>
      <c r="BS1027" s="18"/>
      <c r="BT1027" s="18"/>
      <c r="BU1027" s="18"/>
      <c r="BV1027" s="18"/>
      <c r="BW1027" s="18"/>
      <c r="BX1027" s="18"/>
      <c r="BY1027" s="18"/>
    </row>
    <row r="1028" s="23" customFormat="1" ht="47.25">
      <c r="A1028" s="24" t="s">
        <v>506</v>
      </c>
      <c r="B1028" s="24" t="s">
        <v>62</v>
      </c>
      <c r="C1028" s="24" t="s">
        <v>291</v>
      </c>
      <c r="D1028" s="24"/>
      <c r="E1028" s="34"/>
      <c r="F1028" s="25" t="s">
        <v>451</v>
      </c>
      <c r="G1028" s="26">
        <f t="shared" ref="G1028:G1030" si="3659">G1029</f>
        <v>930.70000000000005</v>
      </c>
      <c r="H1028" s="26">
        <f t="shared" ref="H1028:H1030" si="3660">H1029</f>
        <v>928.70000000000005</v>
      </c>
      <c r="I1028" s="26">
        <f t="shared" ref="I1028:I1030" si="3661">I1029</f>
        <v>935.70000000000005</v>
      </c>
      <c r="J1028" s="26">
        <f t="shared" ref="J1028:J1030" si="3662">J1029</f>
        <v>0</v>
      </c>
      <c r="K1028" s="26">
        <f t="shared" ref="K1028:K1030" si="3663">K1029</f>
        <v>0</v>
      </c>
      <c r="L1028" s="26">
        <f t="shared" ref="L1028:L1030" si="3664">L1029</f>
        <v>0</v>
      </c>
      <c r="M1028" s="26">
        <f t="shared" si="3656"/>
        <v>930.70000000000005</v>
      </c>
      <c r="N1028" s="26">
        <f t="shared" si="3657"/>
        <v>928.70000000000005</v>
      </c>
      <c r="O1028" s="26">
        <f t="shared" si="3658"/>
        <v>935.70000000000005</v>
      </c>
      <c r="P1028" s="26">
        <f t="shared" ref="P1028:P1030" si="3665">P1029</f>
        <v>0</v>
      </c>
      <c r="Q1028" s="26">
        <f t="shared" ref="Q1028:Q1030" si="3666">Q1029</f>
        <v>0</v>
      </c>
      <c r="R1028" s="26">
        <f t="shared" ref="R1028:R1030" si="3667">R1029</f>
        <v>0</v>
      </c>
      <c r="S1028" s="26">
        <f t="shared" ref="S1028:S1030" si="3668">S1029</f>
        <v>0</v>
      </c>
      <c r="T1028" s="26">
        <f t="shared" ref="T1028:T1030" si="3669">T1029</f>
        <v>0</v>
      </c>
      <c r="U1028" s="26">
        <f t="shared" ref="U1028:U1030" si="3670">U1029</f>
        <v>0</v>
      </c>
      <c r="V1028" s="26">
        <f t="shared" ref="V1028:V1030" si="3671">V1029</f>
        <v>0</v>
      </c>
      <c r="W1028" s="26">
        <f t="shared" ref="W1028:W1030" si="3672">W1029</f>
        <v>0</v>
      </c>
      <c r="X1028" s="26">
        <f t="shared" ref="X1028:X1030" si="3673">X1029</f>
        <v>0</v>
      </c>
      <c r="Y1028" s="26">
        <f t="shared" ref="Y1028:Y1030" si="3674">Y1029</f>
        <v>0</v>
      </c>
      <c r="Z1028" s="26">
        <f t="shared" ref="Z1028:Z1030" si="3675">Z1029</f>
        <v>0</v>
      </c>
      <c r="AA1028" s="26">
        <f t="shared" ref="AA1028:AA1030" si="3676">AA1029</f>
        <v>0</v>
      </c>
      <c r="AB1028" s="26">
        <f t="shared" ref="AB1028:AB1030" si="3677">AB1029</f>
        <v>0</v>
      </c>
      <c r="AC1028" s="26">
        <f t="shared" si="3558"/>
        <v>930.70000000000005</v>
      </c>
      <c r="AD1028" s="26">
        <f t="shared" si="3559"/>
        <v>928.70000000000005</v>
      </c>
      <c r="AE1028" s="26">
        <f t="shared" si="3560"/>
        <v>935.70000000000005</v>
      </c>
      <c r="AF1028" s="26">
        <f t="shared" ref="AF1028:AF1030" si="3678">AF1029</f>
        <v>0</v>
      </c>
      <c r="AG1028" s="26">
        <f t="shared" si="3561"/>
        <v>930.70000000000005</v>
      </c>
      <c r="AH1028" s="26">
        <f t="shared" si="3562"/>
        <v>928.70000000000005</v>
      </c>
      <c r="AI1028" s="26">
        <f t="shared" si="3563"/>
        <v>935.70000000000005</v>
      </c>
      <c r="AJ1028" s="26">
        <f t="shared" ref="AJ1028:AJ1030" si="3679">AJ1029</f>
        <v>0</v>
      </c>
      <c r="AK1028" s="26">
        <f t="shared" ref="AK1028:AK1030" si="3680">AK1029</f>
        <v>0</v>
      </c>
      <c r="AL1028" s="26">
        <f t="shared" ref="AL1028:AL1030" si="3681">AL1029</f>
        <v>0</v>
      </c>
      <c r="AM1028" s="26">
        <f t="shared" ref="AM1028:AM1030" si="3682">AM1029</f>
        <v>0</v>
      </c>
      <c r="AN1028" s="26">
        <f t="shared" ref="AN1028:AN1030" si="3683">AN1029</f>
        <v>0</v>
      </c>
      <c r="AO1028" s="26">
        <f t="shared" ref="AO1028:AO1030" si="3684">AO1029</f>
        <v>0</v>
      </c>
      <c r="AP1028" s="26">
        <f t="shared" ref="AP1028:AP1030" si="3685">AP1029</f>
        <v>0</v>
      </c>
      <c r="AQ1028" s="26">
        <f t="shared" ref="AQ1028:AQ1030" si="3686">AQ1029</f>
        <v>0</v>
      </c>
      <c r="AR1028" s="26">
        <f t="shared" ref="AR1028:AR1030" si="3687">AR1029</f>
        <v>0</v>
      </c>
      <c r="AS1028" s="26">
        <f t="shared" si="3607"/>
        <v>930.70000000000005</v>
      </c>
      <c r="AT1028" s="26">
        <f t="shared" si="3608"/>
        <v>928.70000000000005</v>
      </c>
      <c r="AU1028" s="26">
        <f t="shared" si="3609"/>
        <v>935.70000000000005</v>
      </c>
      <c r="AV1028" s="26">
        <f t="shared" ref="AV1028:AV1030" si="3688">AV1029</f>
        <v>0</v>
      </c>
      <c r="AW1028" s="26">
        <f t="shared" ref="AW1028:AW1030" si="3689">AW1029</f>
        <v>0</v>
      </c>
      <c r="AX1028" s="26">
        <f t="shared" ref="AX1028:AX1030" si="3690">AX1029</f>
        <v>0</v>
      </c>
      <c r="AY1028" s="26">
        <f t="shared" si="3610"/>
        <v>930.70000000000005</v>
      </c>
      <c r="AZ1028" s="26">
        <f t="shared" si="3611"/>
        <v>928.70000000000005</v>
      </c>
      <c r="BA1028" s="26">
        <f t="shared" si="3612"/>
        <v>935.70000000000005</v>
      </c>
      <c r="BB1028" s="26">
        <f t="shared" ref="BB1028:BB1030" si="3691">BB1029</f>
        <v>0</v>
      </c>
      <c r="BC1028" s="26">
        <f t="shared" ref="BC1028:BC1030" si="3692">BC1029</f>
        <v>0</v>
      </c>
      <c r="BD1028" s="26">
        <f t="shared" ref="BD1028:BD1030" si="3693">BD1029</f>
        <v>0</v>
      </c>
      <c r="BE1028" s="26">
        <f t="shared" ref="BE1028:BE1030" si="3694">BE1029</f>
        <v>0</v>
      </c>
      <c r="BF1028" s="26">
        <f t="shared" ref="BF1028:BF1030" si="3695">BF1029</f>
        <v>0</v>
      </c>
      <c r="BG1028" s="26">
        <f t="shared" ref="BG1028:BG1030" si="3696">BG1029</f>
        <v>0</v>
      </c>
      <c r="BH1028" s="26">
        <f t="shared" ref="BH1028:BH1030" si="3697">BH1029</f>
        <v>0</v>
      </c>
      <c r="BI1028" s="26">
        <f t="shared" ref="BI1028:BI1030" si="3698">BI1029</f>
        <v>0</v>
      </c>
      <c r="BJ1028" s="26">
        <f t="shared" ref="BJ1028:BJ1030" si="3699">BJ1029</f>
        <v>0</v>
      </c>
      <c r="BK1028" s="26">
        <f t="shared" ref="BK1028:BK1030" si="3700">BK1029</f>
        <v>0</v>
      </c>
      <c r="BL1028" s="26">
        <f t="shared" si="3555"/>
        <v>930.70000000000005</v>
      </c>
      <c r="BM1028" s="26">
        <f t="shared" si="3556"/>
        <v>928.70000000000005</v>
      </c>
      <c r="BN1028" s="26">
        <f t="shared" si="3557"/>
        <v>935.70000000000005</v>
      </c>
      <c r="BO1028" s="26">
        <f t="shared" ref="BO1028:BO1030" si="3701">BO1029</f>
        <v>0</v>
      </c>
      <c r="BP1028" s="27"/>
      <c r="BQ1028" s="23"/>
      <c r="BR1028" s="23"/>
      <c r="BS1028" s="23"/>
      <c r="BT1028" s="23"/>
      <c r="BU1028" s="23"/>
      <c r="BV1028" s="23"/>
      <c r="BW1028" s="23"/>
      <c r="BX1028" s="23"/>
      <c r="BY1028" s="23"/>
    </row>
    <row r="1029">
      <c r="A1029" s="28" t="s">
        <v>506</v>
      </c>
      <c r="B1029" s="28" t="s">
        <v>62</v>
      </c>
      <c r="C1029" s="28" t="s">
        <v>291</v>
      </c>
      <c r="D1029" s="28" t="s">
        <v>225</v>
      </c>
      <c r="E1029" s="35"/>
      <c r="F1029" s="29" t="s">
        <v>226</v>
      </c>
      <c r="G1029" s="30">
        <f t="shared" si="3659"/>
        <v>930.70000000000005</v>
      </c>
      <c r="H1029" s="30">
        <f t="shared" si="3660"/>
        <v>928.70000000000005</v>
      </c>
      <c r="I1029" s="30">
        <f t="shared" si="3661"/>
        <v>935.70000000000005</v>
      </c>
      <c r="J1029" s="30">
        <f t="shared" si="3662"/>
        <v>0</v>
      </c>
      <c r="K1029" s="30">
        <f t="shared" si="3663"/>
        <v>0</v>
      </c>
      <c r="L1029" s="30">
        <f t="shared" si="3664"/>
        <v>0</v>
      </c>
      <c r="M1029" s="30">
        <f t="shared" si="3656"/>
        <v>930.70000000000005</v>
      </c>
      <c r="N1029" s="30">
        <f t="shared" si="3657"/>
        <v>928.70000000000005</v>
      </c>
      <c r="O1029" s="30">
        <f t="shared" si="3658"/>
        <v>935.70000000000005</v>
      </c>
      <c r="P1029" s="30">
        <f t="shared" si="3665"/>
        <v>0</v>
      </c>
      <c r="Q1029" s="30">
        <f t="shared" si="3666"/>
        <v>0</v>
      </c>
      <c r="R1029" s="30">
        <f t="shared" si="3667"/>
        <v>0</v>
      </c>
      <c r="S1029" s="30">
        <f t="shared" si="3668"/>
        <v>0</v>
      </c>
      <c r="T1029" s="30">
        <f t="shared" si="3669"/>
        <v>0</v>
      </c>
      <c r="U1029" s="30">
        <f t="shared" si="3670"/>
        <v>0</v>
      </c>
      <c r="V1029" s="30">
        <f t="shared" si="3671"/>
        <v>0</v>
      </c>
      <c r="W1029" s="30">
        <f t="shared" si="3672"/>
        <v>0</v>
      </c>
      <c r="X1029" s="30">
        <f t="shared" si="3673"/>
        <v>0</v>
      </c>
      <c r="Y1029" s="30">
        <f t="shared" si="3674"/>
        <v>0</v>
      </c>
      <c r="Z1029" s="30">
        <f t="shared" si="3675"/>
        <v>0</v>
      </c>
      <c r="AA1029" s="30">
        <f t="shared" si="3676"/>
        <v>0</v>
      </c>
      <c r="AB1029" s="30">
        <f t="shared" si="3677"/>
        <v>0</v>
      </c>
      <c r="AC1029" s="30">
        <f t="shared" si="3558"/>
        <v>930.70000000000005</v>
      </c>
      <c r="AD1029" s="30">
        <f t="shared" si="3559"/>
        <v>928.70000000000005</v>
      </c>
      <c r="AE1029" s="30">
        <f t="shared" si="3560"/>
        <v>935.70000000000005</v>
      </c>
      <c r="AF1029" s="30">
        <f t="shared" si="3678"/>
        <v>0</v>
      </c>
      <c r="AG1029" s="30">
        <f t="shared" si="3561"/>
        <v>930.70000000000005</v>
      </c>
      <c r="AH1029" s="30">
        <f t="shared" si="3562"/>
        <v>928.70000000000005</v>
      </c>
      <c r="AI1029" s="30">
        <f t="shared" si="3563"/>
        <v>935.70000000000005</v>
      </c>
      <c r="AJ1029" s="30">
        <f t="shared" si="3679"/>
        <v>0</v>
      </c>
      <c r="AK1029" s="30">
        <f t="shared" si="3680"/>
        <v>0</v>
      </c>
      <c r="AL1029" s="30">
        <f t="shared" si="3681"/>
        <v>0</v>
      </c>
      <c r="AM1029" s="30">
        <f t="shared" si="3682"/>
        <v>0</v>
      </c>
      <c r="AN1029" s="30">
        <f t="shared" si="3683"/>
        <v>0</v>
      </c>
      <c r="AO1029" s="30">
        <f t="shared" si="3684"/>
        <v>0</v>
      </c>
      <c r="AP1029" s="30">
        <f t="shared" si="3685"/>
        <v>0</v>
      </c>
      <c r="AQ1029" s="30">
        <f t="shared" si="3686"/>
        <v>0</v>
      </c>
      <c r="AR1029" s="30">
        <f t="shared" si="3687"/>
        <v>0</v>
      </c>
      <c r="AS1029" s="30">
        <f t="shared" si="3607"/>
        <v>930.70000000000005</v>
      </c>
      <c r="AT1029" s="30">
        <f t="shared" si="3608"/>
        <v>928.70000000000005</v>
      </c>
      <c r="AU1029" s="30">
        <f t="shared" si="3609"/>
        <v>935.70000000000005</v>
      </c>
      <c r="AV1029" s="30">
        <f t="shared" si="3688"/>
        <v>0</v>
      </c>
      <c r="AW1029" s="30">
        <f t="shared" si="3689"/>
        <v>0</v>
      </c>
      <c r="AX1029" s="30">
        <f t="shared" si="3690"/>
        <v>0</v>
      </c>
      <c r="AY1029" s="30">
        <f t="shared" si="3610"/>
        <v>930.70000000000005</v>
      </c>
      <c r="AZ1029" s="30">
        <f t="shared" si="3611"/>
        <v>928.70000000000005</v>
      </c>
      <c r="BA1029" s="30">
        <f t="shared" si="3612"/>
        <v>935.70000000000005</v>
      </c>
      <c r="BB1029" s="30">
        <f t="shared" si="3691"/>
        <v>0</v>
      </c>
      <c r="BC1029" s="30">
        <f t="shared" si="3692"/>
        <v>0</v>
      </c>
      <c r="BD1029" s="30">
        <f t="shared" si="3693"/>
        <v>0</v>
      </c>
      <c r="BE1029" s="30">
        <f t="shared" si="3694"/>
        <v>0</v>
      </c>
      <c r="BF1029" s="30">
        <f t="shared" si="3695"/>
        <v>0</v>
      </c>
      <c r="BG1029" s="30">
        <f t="shared" si="3696"/>
        <v>0</v>
      </c>
      <c r="BH1029" s="30">
        <f t="shared" si="3697"/>
        <v>0</v>
      </c>
      <c r="BI1029" s="30">
        <f t="shared" si="3698"/>
        <v>0</v>
      </c>
      <c r="BJ1029" s="30">
        <f t="shared" si="3699"/>
        <v>0</v>
      </c>
      <c r="BK1029" s="30">
        <f t="shared" si="3700"/>
        <v>0</v>
      </c>
      <c r="BL1029" s="30">
        <f t="shared" si="3555"/>
        <v>930.70000000000005</v>
      </c>
      <c r="BM1029" s="30">
        <f t="shared" si="3556"/>
        <v>928.70000000000005</v>
      </c>
      <c r="BN1029" s="30">
        <f t="shared" si="3557"/>
        <v>935.70000000000005</v>
      </c>
      <c r="BO1029" s="30">
        <f t="shared" si="3701"/>
        <v>0</v>
      </c>
      <c r="BP1029" s="31"/>
      <c r="BQ1029" s="1"/>
      <c r="BR1029" s="1"/>
      <c r="BS1029" s="1"/>
      <c r="BT1029" s="1"/>
      <c r="BU1029" s="1"/>
      <c r="BV1029" s="1"/>
      <c r="BW1029" s="1"/>
      <c r="BX1029" s="1"/>
      <c r="BY1029" s="1"/>
    </row>
    <row r="1030">
      <c r="A1030" s="28" t="s">
        <v>506</v>
      </c>
      <c r="B1030" s="28" t="s">
        <v>62</v>
      </c>
      <c r="C1030" s="28" t="s">
        <v>291</v>
      </c>
      <c r="D1030" s="28" t="s">
        <v>227</v>
      </c>
      <c r="E1030" s="35"/>
      <c r="F1030" s="29" t="s">
        <v>33</v>
      </c>
      <c r="G1030" s="30">
        <f t="shared" si="3659"/>
        <v>930.70000000000005</v>
      </c>
      <c r="H1030" s="30">
        <f t="shared" si="3660"/>
        <v>928.70000000000005</v>
      </c>
      <c r="I1030" s="30">
        <f t="shared" si="3661"/>
        <v>935.70000000000005</v>
      </c>
      <c r="J1030" s="30">
        <f t="shared" si="3662"/>
        <v>0</v>
      </c>
      <c r="K1030" s="30">
        <f t="shared" si="3663"/>
        <v>0</v>
      </c>
      <c r="L1030" s="30">
        <f t="shared" si="3664"/>
        <v>0</v>
      </c>
      <c r="M1030" s="30">
        <f t="shared" si="3656"/>
        <v>930.70000000000005</v>
      </c>
      <c r="N1030" s="30">
        <f t="shared" si="3657"/>
        <v>928.70000000000005</v>
      </c>
      <c r="O1030" s="30">
        <f t="shared" si="3658"/>
        <v>935.70000000000005</v>
      </c>
      <c r="P1030" s="30">
        <f t="shared" si="3665"/>
        <v>0</v>
      </c>
      <c r="Q1030" s="30">
        <f t="shared" si="3666"/>
        <v>0</v>
      </c>
      <c r="R1030" s="30">
        <f t="shared" si="3667"/>
        <v>0</v>
      </c>
      <c r="S1030" s="30">
        <f t="shared" si="3668"/>
        <v>0</v>
      </c>
      <c r="T1030" s="30">
        <f t="shared" si="3669"/>
        <v>0</v>
      </c>
      <c r="U1030" s="30">
        <f t="shared" si="3670"/>
        <v>0</v>
      </c>
      <c r="V1030" s="30">
        <f t="shared" si="3671"/>
        <v>0</v>
      </c>
      <c r="W1030" s="30">
        <f t="shared" si="3672"/>
        <v>0</v>
      </c>
      <c r="X1030" s="30">
        <f t="shared" si="3673"/>
        <v>0</v>
      </c>
      <c r="Y1030" s="30">
        <f t="shared" si="3674"/>
        <v>0</v>
      </c>
      <c r="Z1030" s="30">
        <f t="shared" si="3675"/>
        <v>0</v>
      </c>
      <c r="AA1030" s="30">
        <f t="shared" si="3676"/>
        <v>0</v>
      </c>
      <c r="AB1030" s="30">
        <f t="shared" si="3677"/>
        <v>0</v>
      </c>
      <c r="AC1030" s="30">
        <f t="shared" si="3558"/>
        <v>930.70000000000005</v>
      </c>
      <c r="AD1030" s="30">
        <f t="shared" si="3559"/>
        <v>928.70000000000005</v>
      </c>
      <c r="AE1030" s="30">
        <f t="shared" si="3560"/>
        <v>935.70000000000005</v>
      </c>
      <c r="AF1030" s="30">
        <f t="shared" si="3678"/>
        <v>0</v>
      </c>
      <c r="AG1030" s="30">
        <f t="shared" si="3561"/>
        <v>930.70000000000005</v>
      </c>
      <c r="AH1030" s="30">
        <f t="shared" si="3562"/>
        <v>928.70000000000005</v>
      </c>
      <c r="AI1030" s="30">
        <f t="shared" si="3563"/>
        <v>935.70000000000005</v>
      </c>
      <c r="AJ1030" s="30">
        <f t="shared" si="3679"/>
        <v>0</v>
      </c>
      <c r="AK1030" s="30">
        <f t="shared" si="3680"/>
        <v>0</v>
      </c>
      <c r="AL1030" s="30">
        <f t="shared" si="3681"/>
        <v>0</v>
      </c>
      <c r="AM1030" s="30">
        <f t="shared" si="3682"/>
        <v>0</v>
      </c>
      <c r="AN1030" s="30">
        <f t="shared" si="3683"/>
        <v>0</v>
      </c>
      <c r="AO1030" s="30">
        <f t="shared" si="3684"/>
        <v>0</v>
      </c>
      <c r="AP1030" s="30">
        <f t="shared" si="3685"/>
        <v>0</v>
      </c>
      <c r="AQ1030" s="30">
        <f t="shared" si="3686"/>
        <v>0</v>
      </c>
      <c r="AR1030" s="30">
        <f t="shared" si="3687"/>
        <v>0</v>
      </c>
      <c r="AS1030" s="30">
        <f t="shared" si="3607"/>
        <v>930.70000000000005</v>
      </c>
      <c r="AT1030" s="30">
        <f t="shared" si="3608"/>
        <v>928.70000000000005</v>
      </c>
      <c r="AU1030" s="30">
        <f t="shared" si="3609"/>
        <v>935.70000000000005</v>
      </c>
      <c r="AV1030" s="30">
        <f t="shared" si="3688"/>
        <v>0</v>
      </c>
      <c r="AW1030" s="30">
        <f t="shared" si="3689"/>
        <v>0</v>
      </c>
      <c r="AX1030" s="30">
        <f t="shared" si="3690"/>
        <v>0</v>
      </c>
      <c r="AY1030" s="30">
        <f t="shared" si="3610"/>
        <v>930.70000000000005</v>
      </c>
      <c r="AZ1030" s="30">
        <f t="shared" si="3611"/>
        <v>928.70000000000005</v>
      </c>
      <c r="BA1030" s="30">
        <f t="shared" si="3612"/>
        <v>935.70000000000005</v>
      </c>
      <c r="BB1030" s="30">
        <f t="shared" si="3691"/>
        <v>0</v>
      </c>
      <c r="BC1030" s="30">
        <f t="shared" si="3692"/>
        <v>0</v>
      </c>
      <c r="BD1030" s="30">
        <f t="shared" si="3693"/>
        <v>0</v>
      </c>
      <c r="BE1030" s="30">
        <f t="shared" si="3694"/>
        <v>0</v>
      </c>
      <c r="BF1030" s="30">
        <f t="shared" si="3695"/>
        <v>0</v>
      </c>
      <c r="BG1030" s="30">
        <f t="shared" si="3696"/>
        <v>0</v>
      </c>
      <c r="BH1030" s="30">
        <f t="shared" si="3697"/>
        <v>0</v>
      </c>
      <c r="BI1030" s="30">
        <f t="shared" si="3698"/>
        <v>0</v>
      </c>
      <c r="BJ1030" s="30">
        <f t="shared" si="3699"/>
        <v>0</v>
      </c>
      <c r="BK1030" s="30">
        <f t="shared" si="3700"/>
        <v>0</v>
      </c>
      <c r="BL1030" s="30">
        <f t="shared" si="3555"/>
        <v>930.70000000000005</v>
      </c>
      <c r="BM1030" s="30">
        <f t="shared" si="3556"/>
        <v>928.70000000000005</v>
      </c>
      <c r="BN1030" s="30">
        <f t="shared" si="3557"/>
        <v>935.70000000000005</v>
      </c>
      <c r="BO1030" s="30">
        <f t="shared" si="3701"/>
        <v>0</v>
      </c>
      <c r="BP1030" s="31"/>
      <c r="BQ1030" s="1"/>
      <c r="BR1030" s="1"/>
      <c r="BS1030" s="1"/>
      <c r="BT1030" s="1"/>
      <c r="BU1030" s="1"/>
      <c r="BV1030" s="1"/>
      <c r="BW1030" s="1"/>
      <c r="BX1030" s="1"/>
      <c r="BY1030" s="1"/>
    </row>
    <row r="1031" ht="94.5">
      <c r="A1031" s="28" t="s">
        <v>506</v>
      </c>
      <c r="B1031" s="28" t="s">
        <v>62</v>
      </c>
      <c r="C1031" s="28" t="s">
        <v>291</v>
      </c>
      <c r="D1031" s="28" t="s">
        <v>452</v>
      </c>
      <c r="E1031" s="35"/>
      <c r="F1031" s="29" t="s">
        <v>453</v>
      </c>
      <c r="G1031" s="30">
        <f>G1032+G1034</f>
        <v>930.70000000000005</v>
      </c>
      <c r="H1031" s="30">
        <f>H1032+H1034</f>
        <v>928.70000000000005</v>
      </c>
      <c r="I1031" s="30">
        <f>I1032+I1034</f>
        <v>935.70000000000005</v>
      </c>
      <c r="J1031" s="30">
        <f>J1032+J1034</f>
        <v>0</v>
      </c>
      <c r="K1031" s="30">
        <f>K1032+K1034</f>
        <v>0</v>
      </c>
      <c r="L1031" s="30">
        <f>L1032+L1034</f>
        <v>0</v>
      </c>
      <c r="M1031" s="30">
        <f t="shared" si="3656"/>
        <v>930.70000000000005</v>
      </c>
      <c r="N1031" s="30">
        <f t="shared" si="3657"/>
        <v>928.70000000000005</v>
      </c>
      <c r="O1031" s="30">
        <f t="shared" si="3658"/>
        <v>935.70000000000005</v>
      </c>
      <c r="P1031" s="30">
        <f>P1032+P1034</f>
        <v>0</v>
      </c>
      <c r="Q1031" s="30">
        <f>Q1032+Q1034</f>
        <v>0</v>
      </c>
      <c r="R1031" s="30">
        <f>R1032+R1034</f>
        <v>0</v>
      </c>
      <c r="S1031" s="30">
        <f>S1032+S1034</f>
        <v>0</v>
      </c>
      <c r="T1031" s="30">
        <f>T1032+T1034</f>
        <v>0</v>
      </c>
      <c r="U1031" s="30">
        <f>U1032+U1034</f>
        <v>0</v>
      </c>
      <c r="V1031" s="30">
        <f>V1032+V1034</f>
        <v>0</v>
      </c>
      <c r="W1031" s="30">
        <f>W1032+W1034</f>
        <v>0</v>
      </c>
      <c r="X1031" s="30">
        <f>X1032+X1034</f>
        <v>0</v>
      </c>
      <c r="Y1031" s="30">
        <f>Y1032+Y1034</f>
        <v>0</v>
      </c>
      <c r="Z1031" s="30">
        <f>Z1032+Z1034</f>
        <v>0</v>
      </c>
      <c r="AA1031" s="30">
        <f>AA1032+AA1034</f>
        <v>0</v>
      </c>
      <c r="AB1031" s="30">
        <f>AB1032+AB1034</f>
        <v>0</v>
      </c>
      <c r="AC1031" s="30">
        <f t="shared" si="3558"/>
        <v>930.70000000000005</v>
      </c>
      <c r="AD1031" s="30">
        <f t="shared" si="3559"/>
        <v>928.70000000000005</v>
      </c>
      <c r="AE1031" s="30">
        <f t="shared" si="3560"/>
        <v>935.70000000000005</v>
      </c>
      <c r="AF1031" s="30">
        <f>AF1032+AF1034</f>
        <v>0</v>
      </c>
      <c r="AG1031" s="30">
        <f t="shared" si="3561"/>
        <v>930.70000000000005</v>
      </c>
      <c r="AH1031" s="30">
        <f t="shared" si="3562"/>
        <v>928.70000000000005</v>
      </c>
      <c r="AI1031" s="30">
        <f t="shared" si="3563"/>
        <v>935.70000000000005</v>
      </c>
      <c r="AJ1031" s="30">
        <f>AJ1032+AJ1034</f>
        <v>0</v>
      </c>
      <c r="AK1031" s="30">
        <f>AK1032+AK1034</f>
        <v>0</v>
      </c>
      <c r="AL1031" s="30">
        <f>AL1032+AL1034</f>
        <v>0</v>
      </c>
      <c r="AM1031" s="30">
        <f>AM1032+AM1034</f>
        <v>0</v>
      </c>
      <c r="AN1031" s="30">
        <f>AN1032+AN1034</f>
        <v>0</v>
      </c>
      <c r="AO1031" s="30">
        <f>AO1032+AO1034</f>
        <v>0</v>
      </c>
      <c r="AP1031" s="30">
        <f>AP1032+AP1034</f>
        <v>0</v>
      </c>
      <c r="AQ1031" s="30">
        <f>AQ1032+AQ1034</f>
        <v>0</v>
      </c>
      <c r="AR1031" s="30">
        <f>AR1032+AR1034</f>
        <v>0</v>
      </c>
      <c r="AS1031" s="30">
        <f t="shared" si="3607"/>
        <v>930.70000000000005</v>
      </c>
      <c r="AT1031" s="30">
        <f t="shared" si="3608"/>
        <v>928.70000000000005</v>
      </c>
      <c r="AU1031" s="30">
        <f t="shared" si="3609"/>
        <v>935.70000000000005</v>
      </c>
      <c r="AV1031" s="30">
        <f>AV1032+AV1034</f>
        <v>0</v>
      </c>
      <c r="AW1031" s="30">
        <f>AW1032+AW1034</f>
        <v>0</v>
      </c>
      <c r="AX1031" s="30">
        <f>AX1032+AX1034</f>
        <v>0</v>
      </c>
      <c r="AY1031" s="30">
        <f t="shared" si="3610"/>
        <v>930.70000000000005</v>
      </c>
      <c r="AZ1031" s="30">
        <f t="shared" si="3611"/>
        <v>928.70000000000005</v>
      </c>
      <c r="BA1031" s="30">
        <f t="shared" si="3612"/>
        <v>935.70000000000005</v>
      </c>
      <c r="BB1031" s="30">
        <f>BB1032+BB1034</f>
        <v>0</v>
      </c>
      <c r="BC1031" s="30">
        <f>BC1032+BC1034</f>
        <v>0</v>
      </c>
      <c r="BD1031" s="30">
        <f>BD1032+BD1034</f>
        <v>0</v>
      </c>
      <c r="BE1031" s="30">
        <f>BE1032+BE1034</f>
        <v>0</v>
      </c>
      <c r="BF1031" s="30">
        <f>BF1032+BF1034</f>
        <v>0</v>
      </c>
      <c r="BG1031" s="30">
        <f>BG1032+BG1034</f>
        <v>0</v>
      </c>
      <c r="BH1031" s="30">
        <f>BH1032+BH1034</f>
        <v>0</v>
      </c>
      <c r="BI1031" s="30">
        <f>BI1032+BI1034</f>
        <v>0</v>
      </c>
      <c r="BJ1031" s="30">
        <f>BJ1032+BJ1034</f>
        <v>0</v>
      </c>
      <c r="BK1031" s="30">
        <f>BK1032+BK1034</f>
        <v>0</v>
      </c>
      <c r="BL1031" s="30">
        <f t="shared" si="3555"/>
        <v>930.70000000000005</v>
      </c>
      <c r="BM1031" s="30">
        <f t="shared" si="3556"/>
        <v>928.70000000000005</v>
      </c>
      <c r="BN1031" s="30">
        <f t="shared" si="3557"/>
        <v>935.70000000000005</v>
      </c>
      <c r="BO1031" s="30">
        <f>BO1032+BO1034</f>
        <v>0</v>
      </c>
      <c r="BP1031" s="31"/>
      <c r="BQ1031" s="1"/>
      <c r="BR1031" s="1"/>
      <c r="BS1031" s="1"/>
      <c r="BT1031" s="1"/>
      <c r="BU1031" s="1"/>
      <c r="BV1031" s="1"/>
      <c r="BW1031" s="1"/>
      <c r="BX1031" s="1"/>
      <c r="BY1031" s="1"/>
    </row>
    <row r="1032" ht="47.25">
      <c r="A1032" s="28" t="s">
        <v>506</v>
      </c>
      <c r="B1032" s="28" t="s">
        <v>62</v>
      </c>
      <c r="C1032" s="28" t="s">
        <v>291</v>
      </c>
      <c r="D1032" s="28" t="s">
        <v>454</v>
      </c>
      <c r="E1032" s="35"/>
      <c r="F1032" s="29" t="s">
        <v>455</v>
      </c>
      <c r="G1032" s="30">
        <f>G1033</f>
        <v>29.100000000000001</v>
      </c>
      <c r="H1032" s="30">
        <f>H1033</f>
        <v>29.100000000000001</v>
      </c>
      <c r="I1032" s="30">
        <f>I1033</f>
        <v>29.100000000000001</v>
      </c>
      <c r="J1032" s="30">
        <f>J1033</f>
        <v>0</v>
      </c>
      <c r="K1032" s="30">
        <f>K1033</f>
        <v>0</v>
      </c>
      <c r="L1032" s="30">
        <f>L1033</f>
        <v>0</v>
      </c>
      <c r="M1032" s="30">
        <f t="shared" si="3656"/>
        <v>29.100000000000001</v>
      </c>
      <c r="N1032" s="30">
        <f t="shared" si="3657"/>
        <v>29.100000000000001</v>
      </c>
      <c r="O1032" s="30">
        <f t="shared" si="3658"/>
        <v>29.100000000000001</v>
      </c>
      <c r="P1032" s="30">
        <f>P1033</f>
        <v>0</v>
      </c>
      <c r="Q1032" s="30">
        <f>Q1033</f>
        <v>0</v>
      </c>
      <c r="R1032" s="30">
        <f>R1033</f>
        <v>0</v>
      </c>
      <c r="S1032" s="30">
        <f>S1033</f>
        <v>0</v>
      </c>
      <c r="T1032" s="30">
        <f>T1033</f>
        <v>0</v>
      </c>
      <c r="U1032" s="30">
        <f>U1033</f>
        <v>0</v>
      </c>
      <c r="V1032" s="30">
        <f>V1033</f>
        <v>0</v>
      </c>
      <c r="W1032" s="30">
        <f>W1033</f>
        <v>0</v>
      </c>
      <c r="X1032" s="30">
        <f>X1033</f>
        <v>0</v>
      </c>
      <c r="Y1032" s="30">
        <f>Y1033</f>
        <v>0</v>
      </c>
      <c r="Z1032" s="30">
        <f>Z1033</f>
        <v>0</v>
      </c>
      <c r="AA1032" s="30">
        <f>AA1033</f>
        <v>0</v>
      </c>
      <c r="AB1032" s="30">
        <f>AB1033</f>
        <v>0</v>
      </c>
      <c r="AC1032" s="30">
        <f t="shared" si="3558"/>
        <v>29.100000000000001</v>
      </c>
      <c r="AD1032" s="30">
        <f t="shared" si="3559"/>
        <v>29.100000000000001</v>
      </c>
      <c r="AE1032" s="30">
        <f t="shared" si="3560"/>
        <v>29.100000000000001</v>
      </c>
      <c r="AF1032" s="30">
        <f>AF1033</f>
        <v>0</v>
      </c>
      <c r="AG1032" s="30">
        <f t="shared" si="3561"/>
        <v>29.100000000000001</v>
      </c>
      <c r="AH1032" s="30">
        <f t="shared" si="3562"/>
        <v>29.100000000000001</v>
      </c>
      <c r="AI1032" s="30">
        <f t="shared" si="3563"/>
        <v>29.100000000000001</v>
      </c>
      <c r="AJ1032" s="30">
        <f>AJ1033</f>
        <v>0</v>
      </c>
      <c r="AK1032" s="30">
        <f>AK1033</f>
        <v>0</v>
      </c>
      <c r="AL1032" s="30">
        <f>AL1033</f>
        <v>0</v>
      </c>
      <c r="AM1032" s="30">
        <f>AM1033</f>
        <v>0</v>
      </c>
      <c r="AN1032" s="30">
        <f>AN1033</f>
        <v>0</v>
      </c>
      <c r="AO1032" s="30">
        <f>AO1033</f>
        <v>0</v>
      </c>
      <c r="AP1032" s="30">
        <f>AP1033</f>
        <v>0</v>
      </c>
      <c r="AQ1032" s="30">
        <f>AQ1033</f>
        <v>0</v>
      </c>
      <c r="AR1032" s="30">
        <f>AR1033</f>
        <v>0</v>
      </c>
      <c r="AS1032" s="30">
        <f t="shared" si="3607"/>
        <v>29.100000000000001</v>
      </c>
      <c r="AT1032" s="30">
        <f t="shared" si="3608"/>
        <v>29.100000000000001</v>
      </c>
      <c r="AU1032" s="30">
        <f t="shared" si="3609"/>
        <v>29.100000000000001</v>
      </c>
      <c r="AV1032" s="30">
        <f>AV1033</f>
        <v>0</v>
      </c>
      <c r="AW1032" s="30">
        <f>AW1033</f>
        <v>0</v>
      </c>
      <c r="AX1032" s="30">
        <f>AX1033</f>
        <v>0</v>
      </c>
      <c r="AY1032" s="30">
        <f t="shared" si="3610"/>
        <v>29.100000000000001</v>
      </c>
      <c r="AZ1032" s="30">
        <f t="shared" si="3611"/>
        <v>29.100000000000001</v>
      </c>
      <c r="BA1032" s="30">
        <f t="shared" si="3612"/>
        <v>29.100000000000001</v>
      </c>
      <c r="BB1032" s="30">
        <f>BB1033</f>
        <v>0</v>
      </c>
      <c r="BC1032" s="30">
        <f>BC1033</f>
        <v>0</v>
      </c>
      <c r="BD1032" s="30">
        <f>BD1033</f>
        <v>0</v>
      </c>
      <c r="BE1032" s="30">
        <f>BE1033</f>
        <v>0</v>
      </c>
      <c r="BF1032" s="30">
        <f>BF1033</f>
        <v>0</v>
      </c>
      <c r="BG1032" s="30">
        <f>BG1033</f>
        <v>0</v>
      </c>
      <c r="BH1032" s="30">
        <f>BH1033</f>
        <v>0</v>
      </c>
      <c r="BI1032" s="30">
        <f>BI1033</f>
        <v>0</v>
      </c>
      <c r="BJ1032" s="30">
        <f>BJ1033</f>
        <v>0</v>
      </c>
      <c r="BK1032" s="30">
        <f>BK1033</f>
        <v>0</v>
      </c>
      <c r="BL1032" s="30">
        <f t="shared" si="3555"/>
        <v>29.100000000000001</v>
      </c>
      <c r="BM1032" s="30">
        <f t="shared" si="3556"/>
        <v>29.100000000000001</v>
      </c>
      <c r="BN1032" s="30">
        <f t="shared" si="3557"/>
        <v>29.100000000000001</v>
      </c>
      <c r="BO1032" s="30">
        <f>BO1033</f>
        <v>0</v>
      </c>
      <c r="BP1032" s="31"/>
      <c r="BQ1032" s="1"/>
      <c r="BR1032" s="1"/>
      <c r="BS1032" s="1"/>
      <c r="BT1032" s="1"/>
      <c r="BU1032" s="1"/>
      <c r="BV1032" s="1"/>
      <c r="BW1032" s="1"/>
      <c r="BX1032" s="1"/>
      <c r="BY1032" s="1"/>
    </row>
    <row r="1033" ht="31.5">
      <c r="A1033" s="28" t="s">
        <v>506</v>
      </c>
      <c r="B1033" s="28" t="s">
        <v>62</v>
      </c>
      <c r="C1033" s="28" t="s">
        <v>291</v>
      </c>
      <c r="D1033" s="28" t="s">
        <v>454</v>
      </c>
      <c r="E1033" s="28" t="s">
        <v>38</v>
      </c>
      <c r="F1033" s="29" t="s">
        <v>39</v>
      </c>
      <c r="G1033" s="30">
        <v>29.100000000000001</v>
      </c>
      <c r="H1033" s="30">
        <v>29.100000000000001</v>
      </c>
      <c r="I1033" s="30">
        <v>29.100000000000001</v>
      </c>
      <c r="J1033" s="30"/>
      <c r="K1033" s="30"/>
      <c r="L1033" s="30"/>
      <c r="M1033" s="30">
        <f t="shared" si="3656"/>
        <v>29.100000000000001</v>
      </c>
      <c r="N1033" s="30">
        <f t="shared" si="3657"/>
        <v>29.100000000000001</v>
      </c>
      <c r="O1033" s="30">
        <f t="shared" si="3658"/>
        <v>29.100000000000001</v>
      </c>
      <c r="P1033" s="30"/>
      <c r="Q1033" s="30"/>
      <c r="R1033" s="30"/>
      <c r="S1033" s="30"/>
      <c r="T1033" s="30"/>
      <c r="U1033" s="30"/>
      <c r="V1033" s="30"/>
      <c r="W1033" s="30"/>
      <c r="X1033" s="30"/>
      <c r="Y1033" s="30"/>
      <c r="Z1033" s="30"/>
      <c r="AA1033" s="30"/>
      <c r="AB1033" s="30"/>
      <c r="AC1033" s="30">
        <f t="shared" si="3558"/>
        <v>29.100000000000001</v>
      </c>
      <c r="AD1033" s="30">
        <f t="shared" si="3559"/>
        <v>29.100000000000001</v>
      </c>
      <c r="AE1033" s="30">
        <f t="shared" si="3560"/>
        <v>29.100000000000001</v>
      </c>
      <c r="AF1033" s="30"/>
      <c r="AG1033" s="30">
        <f t="shared" si="3561"/>
        <v>29.100000000000001</v>
      </c>
      <c r="AH1033" s="30">
        <f t="shared" si="3562"/>
        <v>29.100000000000001</v>
      </c>
      <c r="AI1033" s="30">
        <f t="shared" si="3563"/>
        <v>29.100000000000001</v>
      </c>
      <c r="AJ1033" s="30"/>
      <c r="AK1033" s="30"/>
      <c r="AL1033" s="30"/>
      <c r="AM1033" s="30"/>
      <c r="AN1033" s="30"/>
      <c r="AO1033" s="30"/>
      <c r="AP1033" s="30"/>
      <c r="AQ1033" s="30"/>
      <c r="AR1033" s="30"/>
      <c r="AS1033" s="30">
        <f t="shared" si="3607"/>
        <v>29.100000000000001</v>
      </c>
      <c r="AT1033" s="30">
        <f t="shared" si="3608"/>
        <v>29.100000000000001</v>
      </c>
      <c r="AU1033" s="30">
        <f t="shared" si="3609"/>
        <v>29.100000000000001</v>
      </c>
      <c r="AV1033" s="30"/>
      <c r="AW1033" s="30"/>
      <c r="AX1033" s="30"/>
      <c r="AY1033" s="30">
        <f t="shared" si="3610"/>
        <v>29.100000000000001</v>
      </c>
      <c r="AZ1033" s="30">
        <f t="shared" si="3611"/>
        <v>29.100000000000001</v>
      </c>
      <c r="BA1033" s="30">
        <f t="shared" si="3612"/>
        <v>29.100000000000001</v>
      </c>
      <c r="BB1033" s="30"/>
      <c r="BC1033" s="30"/>
      <c r="BD1033" s="30"/>
      <c r="BE1033" s="30"/>
      <c r="BF1033" s="30"/>
      <c r="BG1033" s="30"/>
      <c r="BH1033" s="30"/>
      <c r="BI1033" s="30"/>
      <c r="BJ1033" s="30"/>
      <c r="BK1033" s="30"/>
      <c r="BL1033" s="30">
        <f t="shared" si="3555"/>
        <v>29.100000000000001</v>
      </c>
      <c r="BM1033" s="30">
        <f t="shared" si="3556"/>
        <v>29.100000000000001</v>
      </c>
      <c r="BN1033" s="30">
        <f t="shared" si="3557"/>
        <v>29.100000000000001</v>
      </c>
      <c r="BO1033" s="30"/>
      <c r="BP1033" s="31"/>
      <c r="BQ1033" s="1"/>
      <c r="BR1033" s="1"/>
      <c r="BS1033" s="1"/>
      <c r="BT1033" s="1"/>
      <c r="BU1033" s="1"/>
      <c r="BV1033" s="1"/>
      <c r="BW1033" s="1"/>
      <c r="BX1033" s="1"/>
      <c r="BY1033" s="1"/>
    </row>
    <row r="1034" ht="47.25">
      <c r="A1034" s="28" t="s">
        <v>506</v>
      </c>
      <c r="B1034" s="28" t="s">
        <v>62</v>
      </c>
      <c r="C1034" s="28" t="s">
        <v>291</v>
      </c>
      <c r="D1034" s="28" t="s">
        <v>456</v>
      </c>
      <c r="E1034" s="35"/>
      <c r="F1034" s="29" t="s">
        <v>457</v>
      </c>
      <c r="G1034" s="30">
        <f>G1035+G1036</f>
        <v>901.60000000000002</v>
      </c>
      <c r="H1034" s="30">
        <f>H1035+H1036</f>
        <v>899.60000000000002</v>
      </c>
      <c r="I1034" s="30">
        <f>I1035+I1036</f>
        <v>906.60000000000002</v>
      </c>
      <c r="J1034" s="30">
        <f>J1035+J1036</f>
        <v>0</v>
      </c>
      <c r="K1034" s="30">
        <f>K1035+K1036</f>
        <v>0</v>
      </c>
      <c r="L1034" s="30">
        <f>L1035+L1036</f>
        <v>0</v>
      </c>
      <c r="M1034" s="30">
        <f t="shared" si="3656"/>
        <v>901.60000000000002</v>
      </c>
      <c r="N1034" s="30">
        <f t="shared" si="3657"/>
        <v>899.60000000000002</v>
      </c>
      <c r="O1034" s="30">
        <f t="shared" si="3658"/>
        <v>906.60000000000002</v>
      </c>
      <c r="P1034" s="30">
        <f>P1035+P1036</f>
        <v>0</v>
      </c>
      <c r="Q1034" s="30">
        <f>Q1035+Q1036</f>
        <v>0</v>
      </c>
      <c r="R1034" s="30">
        <f>R1035+R1036</f>
        <v>0</v>
      </c>
      <c r="S1034" s="30">
        <f>S1035+S1036</f>
        <v>0</v>
      </c>
      <c r="T1034" s="30">
        <f>T1035+T1036</f>
        <v>0</v>
      </c>
      <c r="U1034" s="30">
        <f>U1035+U1036</f>
        <v>0</v>
      </c>
      <c r="V1034" s="30">
        <f>V1035+V1036</f>
        <v>0</v>
      </c>
      <c r="W1034" s="30">
        <f>W1035+W1036</f>
        <v>0</v>
      </c>
      <c r="X1034" s="30">
        <f>X1035+X1036</f>
        <v>0</v>
      </c>
      <c r="Y1034" s="30">
        <f>Y1035+Y1036</f>
        <v>0</v>
      </c>
      <c r="Z1034" s="30">
        <f>Z1035+Z1036</f>
        <v>0</v>
      </c>
      <c r="AA1034" s="30">
        <f>AA1035+AA1036</f>
        <v>0</v>
      </c>
      <c r="AB1034" s="30">
        <f>AB1035+AB1036</f>
        <v>0</v>
      </c>
      <c r="AC1034" s="30">
        <f t="shared" si="3558"/>
        <v>901.60000000000002</v>
      </c>
      <c r="AD1034" s="30">
        <f t="shared" si="3559"/>
        <v>899.60000000000002</v>
      </c>
      <c r="AE1034" s="30">
        <f t="shared" si="3560"/>
        <v>906.60000000000002</v>
      </c>
      <c r="AF1034" s="30">
        <f>AF1035+AF1036</f>
        <v>0</v>
      </c>
      <c r="AG1034" s="30">
        <f t="shared" si="3561"/>
        <v>901.60000000000002</v>
      </c>
      <c r="AH1034" s="30">
        <f t="shared" si="3562"/>
        <v>899.60000000000002</v>
      </c>
      <c r="AI1034" s="30">
        <f t="shared" si="3563"/>
        <v>906.60000000000002</v>
      </c>
      <c r="AJ1034" s="30">
        <f>AJ1035+AJ1036</f>
        <v>0</v>
      </c>
      <c r="AK1034" s="30">
        <f>AK1035+AK1036</f>
        <v>0</v>
      </c>
      <c r="AL1034" s="30">
        <f>AL1035+AL1036</f>
        <v>0</v>
      </c>
      <c r="AM1034" s="30">
        <f>AM1035+AM1036</f>
        <v>0</v>
      </c>
      <c r="AN1034" s="30">
        <f>AN1035+AN1036</f>
        <v>0</v>
      </c>
      <c r="AO1034" s="30">
        <f>AO1035+AO1036</f>
        <v>0</v>
      </c>
      <c r="AP1034" s="30">
        <f>AP1035+AP1036</f>
        <v>0</v>
      </c>
      <c r="AQ1034" s="30">
        <f>AQ1035+AQ1036</f>
        <v>0</v>
      </c>
      <c r="AR1034" s="30">
        <f>AR1035+AR1036</f>
        <v>0</v>
      </c>
      <c r="AS1034" s="30">
        <f t="shared" si="3607"/>
        <v>901.60000000000002</v>
      </c>
      <c r="AT1034" s="30">
        <f t="shared" si="3608"/>
        <v>899.60000000000002</v>
      </c>
      <c r="AU1034" s="30">
        <f t="shared" si="3609"/>
        <v>906.60000000000002</v>
      </c>
      <c r="AV1034" s="30">
        <f>AV1035+AV1036</f>
        <v>0</v>
      </c>
      <c r="AW1034" s="30">
        <f>AW1035+AW1036</f>
        <v>0</v>
      </c>
      <c r="AX1034" s="30">
        <f>AX1035+AX1036</f>
        <v>0</v>
      </c>
      <c r="AY1034" s="30">
        <f t="shared" si="3610"/>
        <v>901.60000000000002</v>
      </c>
      <c r="AZ1034" s="30">
        <f t="shared" si="3611"/>
        <v>899.60000000000002</v>
      </c>
      <c r="BA1034" s="30">
        <f t="shared" si="3612"/>
        <v>906.60000000000002</v>
      </c>
      <c r="BB1034" s="30">
        <f>BB1035+BB1036</f>
        <v>0</v>
      </c>
      <c r="BC1034" s="30">
        <f>BC1035+BC1036</f>
        <v>0</v>
      </c>
      <c r="BD1034" s="30">
        <f>BD1035+BD1036</f>
        <v>0</v>
      </c>
      <c r="BE1034" s="30">
        <f>BE1035+BE1036</f>
        <v>0</v>
      </c>
      <c r="BF1034" s="30">
        <f>BF1035+BF1036</f>
        <v>0</v>
      </c>
      <c r="BG1034" s="30">
        <f>BG1035+BG1036</f>
        <v>0</v>
      </c>
      <c r="BH1034" s="30">
        <f>BH1035+BH1036</f>
        <v>0</v>
      </c>
      <c r="BI1034" s="30">
        <f>BI1035+BI1036</f>
        <v>0</v>
      </c>
      <c r="BJ1034" s="30">
        <f>BJ1035+BJ1036</f>
        <v>0</v>
      </c>
      <c r="BK1034" s="30">
        <f>BK1035+BK1036</f>
        <v>0</v>
      </c>
      <c r="BL1034" s="30">
        <f t="shared" si="3555"/>
        <v>901.60000000000002</v>
      </c>
      <c r="BM1034" s="30">
        <f t="shared" si="3556"/>
        <v>899.60000000000002</v>
      </c>
      <c r="BN1034" s="30">
        <f t="shared" si="3557"/>
        <v>906.60000000000002</v>
      </c>
      <c r="BO1034" s="30">
        <f>BO1035+BO1036</f>
        <v>0</v>
      </c>
      <c r="BP1034" s="31"/>
      <c r="BQ1034" s="1"/>
      <c r="BR1034" s="1"/>
      <c r="BS1034" s="1"/>
      <c r="BT1034" s="1"/>
      <c r="BU1034" s="1"/>
      <c r="BV1034" s="1"/>
      <c r="BW1034" s="1"/>
      <c r="BX1034" s="1"/>
      <c r="BY1034" s="1"/>
    </row>
    <row r="1035" ht="31.5">
      <c r="A1035" s="28" t="s">
        <v>506</v>
      </c>
      <c r="B1035" s="28" t="s">
        <v>62</v>
      </c>
      <c r="C1035" s="28" t="s">
        <v>291</v>
      </c>
      <c r="D1035" s="28" t="s">
        <v>456</v>
      </c>
      <c r="E1035" s="28" t="s">
        <v>38</v>
      </c>
      <c r="F1035" s="29" t="s">
        <v>39</v>
      </c>
      <c r="G1035" s="30">
        <v>859.89999999999998</v>
      </c>
      <c r="H1035" s="30">
        <v>868</v>
      </c>
      <c r="I1035" s="30">
        <v>885.20000000000005</v>
      </c>
      <c r="J1035" s="30"/>
      <c r="K1035" s="30"/>
      <c r="L1035" s="30"/>
      <c r="M1035" s="30">
        <f t="shared" si="3656"/>
        <v>859.89999999999998</v>
      </c>
      <c r="N1035" s="30">
        <f t="shared" si="3657"/>
        <v>868</v>
      </c>
      <c r="O1035" s="30">
        <f t="shared" si="3658"/>
        <v>885.20000000000005</v>
      </c>
      <c r="P1035" s="30"/>
      <c r="Q1035" s="30"/>
      <c r="R1035" s="30"/>
      <c r="S1035" s="30"/>
      <c r="T1035" s="30"/>
      <c r="U1035" s="30"/>
      <c r="V1035" s="30"/>
      <c r="W1035" s="30"/>
      <c r="X1035" s="30"/>
      <c r="Y1035" s="30"/>
      <c r="Z1035" s="30"/>
      <c r="AA1035" s="30"/>
      <c r="AB1035" s="30"/>
      <c r="AC1035" s="30">
        <f t="shared" si="3558"/>
        <v>859.89999999999998</v>
      </c>
      <c r="AD1035" s="30">
        <f t="shared" si="3559"/>
        <v>868</v>
      </c>
      <c r="AE1035" s="30">
        <f t="shared" si="3560"/>
        <v>885.20000000000005</v>
      </c>
      <c r="AF1035" s="30"/>
      <c r="AG1035" s="30">
        <f t="shared" si="3561"/>
        <v>859.89999999999998</v>
      </c>
      <c r="AH1035" s="30">
        <f t="shared" si="3562"/>
        <v>868</v>
      </c>
      <c r="AI1035" s="30">
        <f t="shared" si="3563"/>
        <v>885.20000000000005</v>
      </c>
      <c r="AJ1035" s="30"/>
      <c r="AK1035" s="30"/>
      <c r="AL1035" s="30"/>
      <c r="AM1035" s="30"/>
      <c r="AN1035" s="30"/>
      <c r="AO1035" s="30"/>
      <c r="AP1035" s="30"/>
      <c r="AQ1035" s="30"/>
      <c r="AR1035" s="30"/>
      <c r="AS1035" s="30">
        <f t="shared" si="3607"/>
        <v>859.89999999999998</v>
      </c>
      <c r="AT1035" s="30">
        <f t="shared" si="3608"/>
        <v>868</v>
      </c>
      <c r="AU1035" s="30">
        <f t="shared" si="3609"/>
        <v>885.20000000000005</v>
      </c>
      <c r="AV1035" s="30"/>
      <c r="AW1035" s="30"/>
      <c r="AX1035" s="30"/>
      <c r="AY1035" s="30">
        <f t="shared" si="3610"/>
        <v>859.89999999999998</v>
      </c>
      <c r="AZ1035" s="30">
        <f t="shared" si="3611"/>
        <v>868</v>
      </c>
      <c r="BA1035" s="30">
        <f t="shared" si="3612"/>
        <v>885.20000000000005</v>
      </c>
      <c r="BB1035" s="30"/>
      <c r="BC1035" s="30"/>
      <c r="BD1035" s="30"/>
      <c r="BE1035" s="30"/>
      <c r="BF1035" s="30"/>
      <c r="BG1035" s="30"/>
      <c r="BH1035" s="30"/>
      <c r="BI1035" s="30"/>
      <c r="BJ1035" s="30"/>
      <c r="BK1035" s="30"/>
      <c r="BL1035" s="30">
        <f t="shared" si="3555"/>
        <v>859.89999999999998</v>
      </c>
      <c r="BM1035" s="30">
        <f t="shared" si="3556"/>
        <v>868</v>
      </c>
      <c r="BN1035" s="30">
        <f t="shared" si="3557"/>
        <v>885.20000000000005</v>
      </c>
      <c r="BO1035" s="30"/>
      <c r="BP1035" s="31"/>
      <c r="BQ1035" s="1"/>
      <c r="BR1035" s="1"/>
      <c r="BS1035" s="1"/>
      <c r="BT1035" s="1"/>
      <c r="BU1035" s="1"/>
      <c r="BV1035" s="1"/>
      <c r="BW1035" s="1"/>
      <c r="BX1035" s="1"/>
      <c r="BY1035" s="1"/>
    </row>
    <row r="1036">
      <c r="A1036" s="28" t="s">
        <v>506</v>
      </c>
      <c r="B1036" s="28" t="s">
        <v>62</v>
      </c>
      <c r="C1036" s="28" t="s">
        <v>291</v>
      </c>
      <c r="D1036" s="28" t="s">
        <v>456</v>
      </c>
      <c r="E1036" s="28" t="s">
        <v>40</v>
      </c>
      <c r="F1036" s="29" t="s">
        <v>41</v>
      </c>
      <c r="G1036" s="30">
        <v>41.700000000000003</v>
      </c>
      <c r="H1036" s="30">
        <v>31.600000000000001</v>
      </c>
      <c r="I1036" s="30">
        <v>21.399999999999999</v>
      </c>
      <c r="J1036" s="30"/>
      <c r="K1036" s="30"/>
      <c r="L1036" s="30"/>
      <c r="M1036" s="30">
        <f t="shared" si="3656"/>
        <v>41.700000000000003</v>
      </c>
      <c r="N1036" s="30">
        <f t="shared" si="3657"/>
        <v>31.600000000000001</v>
      </c>
      <c r="O1036" s="30">
        <f t="shared" si="3658"/>
        <v>21.399999999999999</v>
      </c>
      <c r="P1036" s="30"/>
      <c r="Q1036" s="30"/>
      <c r="R1036" s="30"/>
      <c r="S1036" s="30"/>
      <c r="T1036" s="30"/>
      <c r="U1036" s="30"/>
      <c r="V1036" s="30"/>
      <c r="W1036" s="30"/>
      <c r="X1036" s="30"/>
      <c r="Y1036" s="30"/>
      <c r="Z1036" s="30"/>
      <c r="AA1036" s="30"/>
      <c r="AB1036" s="30"/>
      <c r="AC1036" s="30">
        <f t="shared" si="3558"/>
        <v>41.700000000000003</v>
      </c>
      <c r="AD1036" s="30">
        <f t="shared" si="3559"/>
        <v>31.600000000000001</v>
      </c>
      <c r="AE1036" s="30">
        <f t="shared" si="3560"/>
        <v>21.399999999999999</v>
      </c>
      <c r="AF1036" s="30"/>
      <c r="AG1036" s="30">
        <f t="shared" si="3561"/>
        <v>41.700000000000003</v>
      </c>
      <c r="AH1036" s="30">
        <f t="shared" si="3562"/>
        <v>31.600000000000001</v>
      </c>
      <c r="AI1036" s="30">
        <f t="shared" si="3563"/>
        <v>21.399999999999999</v>
      </c>
      <c r="AJ1036" s="30"/>
      <c r="AK1036" s="30"/>
      <c r="AL1036" s="30"/>
      <c r="AM1036" s="30"/>
      <c r="AN1036" s="30"/>
      <c r="AO1036" s="30"/>
      <c r="AP1036" s="30"/>
      <c r="AQ1036" s="30"/>
      <c r="AR1036" s="30"/>
      <c r="AS1036" s="30">
        <f t="shared" si="3607"/>
        <v>41.700000000000003</v>
      </c>
      <c r="AT1036" s="30">
        <f t="shared" si="3608"/>
        <v>31.600000000000001</v>
      </c>
      <c r="AU1036" s="30">
        <f t="shared" si="3609"/>
        <v>21.399999999999999</v>
      </c>
      <c r="AV1036" s="30"/>
      <c r="AW1036" s="30"/>
      <c r="AX1036" s="30"/>
      <c r="AY1036" s="30">
        <f t="shared" si="3610"/>
        <v>41.700000000000003</v>
      </c>
      <c r="AZ1036" s="30">
        <f t="shared" si="3611"/>
        <v>31.600000000000001</v>
      </c>
      <c r="BA1036" s="30">
        <f t="shared" si="3612"/>
        <v>21.399999999999999</v>
      </c>
      <c r="BB1036" s="30"/>
      <c r="BC1036" s="30"/>
      <c r="BD1036" s="30"/>
      <c r="BE1036" s="30"/>
      <c r="BF1036" s="30"/>
      <c r="BG1036" s="30"/>
      <c r="BH1036" s="30"/>
      <c r="BI1036" s="30"/>
      <c r="BJ1036" s="30"/>
      <c r="BK1036" s="30"/>
      <c r="BL1036" s="30">
        <f t="shared" si="3555"/>
        <v>41.700000000000003</v>
      </c>
      <c r="BM1036" s="30">
        <f t="shared" si="3556"/>
        <v>31.600000000000001</v>
      </c>
      <c r="BN1036" s="30">
        <f t="shared" si="3557"/>
        <v>21.399999999999999</v>
      </c>
      <c r="BO1036" s="30"/>
      <c r="BP1036" s="31"/>
      <c r="BQ1036" s="1"/>
      <c r="BR1036" s="1"/>
      <c r="BS1036" s="1"/>
      <c r="BT1036" s="1"/>
      <c r="BU1036" s="1"/>
      <c r="BV1036" s="1"/>
      <c r="BW1036" s="1"/>
      <c r="BX1036" s="1"/>
      <c r="BY1036" s="1"/>
    </row>
    <row r="1037" s="23" customFormat="1" ht="31.5">
      <c r="A1037" s="24" t="s">
        <v>506</v>
      </c>
      <c r="B1037" s="24" t="s">
        <v>62</v>
      </c>
      <c r="C1037" s="24" t="s">
        <v>142</v>
      </c>
      <c r="D1037" s="24"/>
      <c r="E1037" s="34"/>
      <c r="F1037" s="25" t="s">
        <v>143</v>
      </c>
      <c r="G1037" s="26">
        <f t="shared" ref="G1037:G1038" si="3702">G1038</f>
        <v>1954.5999999999999</v>
      </c>
      <c r="H1037" s="26">
        <f t="shared" ref="H1037:H1038" si="3703">H1038</f>
        <v>1992.5999999999999</v>
      </c>
      <c r="I1037" s="26">
        <f t="shared" ref="I1037:I1038" si="3704">I1038</f>
        <v>1992.5999999999999</v>
      </c>
      <c r="J1037" s="26">
        <f t="shared" ref="J1037:J1038" si="3705">J1038</f>
        <v>0</v>
      </c>
      <c r="K1037" s="26">
        <f t="shared" ref="K1037:K1038" si="3706">K1038</f>
        <v>0</v>
      </c>
      <c r="L1037" s="26">
        <f t="shared" ref="L1037:L1038" si="3707">L1038</f>
        <v>0</v>
      </c>
      <c r="M1037" s="26">
        <f t="shared" si="3656"/>
        <v>1954.5999999999999</v>
      </c>
      <c r="N1037" s="26">
        <f t="shared" si="3657"/>
        <v>1992.5999999999999</v>
      </c>
      <c r="O1037" s="26">
        <f t="shared" si="3658"/>
        <v>1992.5999999999999</v>
      </c>
      <c r="P1037" s="26">
        <f t="shared" ref="P1037:P1038" si="3708">P1038</f>
        <v>0</v>
      </c>
      <c r="Q1037" s="26">
        <f t="shared" ref="Q1037:Q1038" si="3709">Q1038</f>
        <v>0</v>
      </c>
      <c r="R1037" s="26">
        <f t="shared" ref="R1037:R1038" si="3710">R1038</f>
        <v>0</v>
      </c>
      <c r="S1037" s="26">
        <f t="shared" ref="S1037:S1038" si="3711">S1038</f>
        <v>0</v>
      </c>
      <c r="T1037" s="26">
        <f t="shared" ref="T1037:T1038" si="3712">T1038</f>
        <v>0</v>
      </c>
      <c r="U1037" s="26">
        <f t="shared" ref="U1037:U1038" si="3713">U1038</f>
        <v>0</v>
      </c>
      <c r="V1037" s="26">
        <f t="shared" ref="V1037:V1038" si="3714">V1038</f>
        <v>0</v>
      </c>
      <c r="W1037" s="26">
        <f t="shared" ref="W1037:W1038" si="3715">W1038</f>
        <v>0</v>
      </c>
      <c r="X1037" s="26">
        <f t="shared" ref="X1037:X1038" si="3716">X1038</f>
        <v>0</v>
      </c>
      <c r="Y1037" s="26">
        <f t="shared" ref="Y1037:Y1038" si="3717">Y1038</f>
        <v>0</v>
      </c>
      <c r="Z1037" s="26">
        <f t="shared" ref="Z1037:Z1038" si="3718">Z1038</f>
        <v>0</v>
      </c>
      <c r="AA1037" s="26">
        <f t="shared" ref="AA1037:AA1038" si="3719">AA1038</f>
        <v>0</v>
      </c>
      <c r="AB1037" s="26">
        <f t="shared" ref="AB1037:AB1038" si="3720">AB1038</f>
        <v>0</v>
      </c>
      <c r="AC1037" s="26">
        <f t="shared" si="3558"/>
        <v>1954.5999999999999</v>
      </c>
      <c r="AD1037" s="26">
        <f t="shared" si="3559"/>
        <v>1992.5999999999999</v>
      </c>
      <c r="AE1037" s="26">
        <f t="shared" si="3560"/>
        <v>1992.5999999999999</v>
      </c>
      <c r="AF1037" s="26">
        <f t="shared" ref="AF1037:AF1038" si="3721">AF1038</f>
        <v>0</v>
      </c>
      <c r="AG1037" s="26">
        <f t="shared" si="3561"/>
        <v>1954.5999999999999</v>
      </c>
      <c r="AH1037" s="26">
        <f t="shared" si="3562"/>
        <v>1992.5999999999999</v>
      </c>
      <c r="AI1037" s="26">
        <f t="shared" si="3563"/>
        <v>1992.5999999999999</v>
      </c>
      <c r="AJ1037" s="26">
        <f t="shared" ref="AJ1037:AJ1038" si="3722">AJ1038</f>
        <v>0</v>
      </c>
      <c r="AK1037" s="26">
        <f t="shared" ref="AK1037:AK1038" si="3723">AK1038</f>
        <v>0</v>
      </c>
      <c r="AL1037" s="26">
        <f t="shared" ref="AL1037:AL1038" si="3724">AL1038</f>
        <v>0</v>
      </c>
      <c r="AM1037" s="26">
        <f t="shared" ref="AM1037:AM1038" si="3725">AM1038</f>
        <v>0</v>
      </c>
      <c r="AN1037" s="26">
        <f t="shared" ref="AN1037:AN1038" si="3726">AN1038</f>
        <v>0</v>
      </c>
      <c r="AO1037" s="26">
        <f t="shared" ref="AO1037:AO1038" si="3727">AO1038</f>
        <v>0</v>
      </c>
      <c r="AP1037" s="26">
        <f t="shared" ref="AP1037:AP1038" si="3728">AP1038</f>
        <v>0</v>
      </c>
      <c r="AQ1037" s="26">
        <f t="shared" ref="AQ1037:AQ1038" si="3729">AQ1038</f>
        <v>0</v>
      </c>
      <c r="AR1037" s="26">
        <f t="shared" ref="AR1037:AR1038" si="3730">AR1038</f>
        <v>0</v>
      </c>
      <c r="AS1037" s="26">
        <f t="shared" si="3607"/>
        <v>1954.5999999999999</v>
      </c>
      <c r="AT1037" s="26">
        <f t="shared" si="3608"/>
        <v>1992.5999999999999</v>
      </c>
      <c r="AU1037" s="26">
        <f t="shared" si="3609"/>
        <v>1992.5999999999999</v>
      </c>
      <c r="AV1037" s="26">
        <f t="shared" ref="AV1037:AV1038" si="3731">AV1038</f>
        <v>0</v>
      </c>
      <c r="AW1037" s="26">
        <f t="shared" ref="AW1037:AW1038" si="3732">AW1038</f>
        <v>0</v>
      </c>
      <c r="AX1037" s="26">
        <f t="shared" ref="AX1037:AX1038" si="3733">AX1038</f>
        <v>0</v>
      </c>
      <c r="AY1037" s="26">
        <f t="shared" si="3610"/>
        <v>1954.5999999999999</v>
      </c>
      <c r="AZ1037" s="26">
        <f t="shared" si="3611"/>
        <v>1992.5999999999999</v>
      </c>
      <c r="BA1037" s="26">
        <f t="shared" si="3612"/>
        <v>1992.5999999999999</v>
      </c>
      <c r="BB1037" s="26">
        <f t="shared" ref="BB1037:BB1038" si="3734">BB1038</f>
        <v>0</v>
      </c>
      <c r="BC1037" s="26">
        <f t="shared" ref="BC1037:BC1038" si="3735">BC1038</f>
        <v>0</v>
      </c>
      <c r="BD1037" s="26">
        <f t="shared" ref="BD1037:BD1038" si="3736">BD1038</f>
        <v>207.30000000000001</v>
      </c>
      <c r="BE1037" s="26">
        <f t="shared" ref="BE1037:BE1038" si="3737">BE1038</f>
        <v>0</v>
      </c>
      <c r="BF1037" s="26">
        <f t="shared" ref="BF1037:BF1038" si="3738">BF1038</f>
        <v>0</v>
      </c>
      <c r="BG1037" s="26">
        <f t="shared" ref="BG1037:BG1038" si="3739">BG1038</f>
        <v>0</v>
      </c>
      <c r="BH1037" s="26">
        <f t="shared" ref="BH1037:BH1038" si="3740">BH1038</f>
        <v>0</v>
      </c>
      <c r="BI1037" s="26">
        <f t="shared" ref="BI1037:BI1038" si="3741">BI1038</f>
        <v>0</v>
      </c>
      <c r="BJ1037" s="26">
        <f t="shared" ref="BJ1037:BJ1038" si="3742">BJ1038</f>
        <v>0</v>
      </c>
      <c r="BK1037" s="26">
        <f t="shared" ref="BK1037:BK1038" si="3743">BK1038</f>
        <v>0</v>
      </c>
      <c r="BL1037" s="26">
        <f t="shared" si="3555"/>
        <v>2161.9000000000001</v>
      </c>
      <c r="BM1037" s="26">
        <f t="shared" si="3556"/>
        <v>1992.5999999999999</v>
      </c>
      <c r="BN1037" s="26">
        <f t="shared" si="3557"/>
        <v>1992.5999999999999</v>
      </c>
      <c r="BO1037" s="26">
        <f t="shared" ref="BO1037:BO1038" si="3744">BO1038</f>
        <v>0</v>
      </c>
      <c r="BP1037" s="27"/>
      <c r="BQ1037" s="23"/>
      <c r="BR1037" s="23"/>
      <c r="BS1037" s="23"/>
      <c r="BT1037" s="23"/>
      <c r="BU1037" s="23"/>
      <c r="BV1037" s="23"/>
      <c r="BW1037" s="23"/>
      <c r="BX1037" s="23"/>
      <c r="BY1037" s="23"/>
    </row>
    <row r="1038" ht="31.5">
      <c r="A1038" s="28" t="s">
        <v>506</v>
      </c>
      <c r="B1038" s="28" t="s">
        <v>62</v>
      </c>
      <c r="C1038" s="28" t="s">
        <v>142</v>
      </c>
      <c r="D1038" s="28" t="s">
        <v>54</v>
      </c>
      <c r="E1038" s="35"/>
      <c r="F1038" s="29" t="s">
        <v>55</v>
      </c>
      <c r="G1038" s="30">
        <f t="shared" si="3702"/>
        <v>1954.5999999999999</v>
      </c>
      <c r="H1038" s="30">
        <f t="shared" si="3703"/>
        <v>1992.5999999999999</v>
      </c>
      <c r="I1038" s="30">
        <f t="shared" si="3704"/>
        <v>1992.5999999999999</v>
      </c>
      <c r="J1038" s="30">
        <f t="shared" si="3705"/>
        <v>0</v>
      </c>
      <c r="K1038" s="30">
        <f t="shared" si="3706"/>
        <v>0</v>
      </c>
      <c r="L1038" s="30">
        <f t="shared" si="3707"/>
        <v>0</v>
      </c>
      <c r="M1038" s="30">
        <f t="shared" si="3656"/>
        <v>1954.5999999999999</v>
      </c>
      <c r="N1038" s="30">
        <f t="shared" si="3657"/>
        <v>1992.5999999999999</v>
      </c>
      <c r="O1038" s="30">
        <f t="shared" si="3658"/>
        <v>1992.5999999999999</v>
      </c>
      <c r="P1038" s="30">
        <f t="shared" si="3708"/>
        <v>0</v>
      </c>
      <c r="Q1038" s="30">
        <f t="shared" si="3709"/>
        <v>0</v>
      </c>
      <c r="R1038" s="30">
        <f t="shared" si="3710"/>
        <v>0</v>
      </c>
      <c r="S1038" s="30">
        <f t="shared" si="3711"/>
        <v>0</v>
      </c>
      <c r="T1038" s="30">
        <f t="shared" si="3712"/>
        <v>0</v>
      </c>
      <c r="U1038" s="30">
        <f t="shared" si="3713"/>
        <v>0</v>
      </c>
      <c r="V1038" s="30">
        <f t="shared" si="3714"/>
        <v>0</v>
      </c>
      <c r="W1038" s="30">
        <f t="shared" si="3715"/>
        <v>0</v>
      </c>
      <c r="X1038" s="30">
        <f t="shared" si="3716"/>
        <v>0</v>
      </c>
      <c r="Y1038" s="30">
        <f t="shared" si="3717"/>
        <v>0</v>
      </c>
      <c r="Z1038" s="30">
        <f t="shared" si="3718"/>
        <v>0</v>
      </c>
      <c r="AA1038" s="30">
        <f t="shared" si="3719"/>
        <v>0</v>
      </c>
      <c r="AB1038" s="30">
        <f t="shared" si="3720"/>
        <v>0</v>
      </c>
      <c r="AC1038" s="30">
        <f t="shared" si="3558"/>
        <v>1954.5999999999999</v>
      </c>
      <c r="AD1038" s="30">
        <f t="shared" si="3559"/>
        <v>1992.5999999999999</v>
      </c>
      <c r="AE1038" s="30">
        <f t="shared" si="3560"/>
        <v>1992.5999999999999</v>
      </c>
      <c r="AF1038" s="30">
        <f t="shared" si="3721"/>
        <v>0</v>
      </c>
      <c r="AG1038" s="30">
        <f t="shared" si="3561"/>
        <v>1954.5999999999999</v>
      </c>
      <c r="AH1038" s="30">
        <f t="shared" si="3562"/>
        <v>1992.5999999999999</v>
      </c>
      <c r="AI1038" s="30">
        <f t="shared" si="3563"/>
        <v>1992.5999999999999</v>
      </c>
      <c r="AJ1038" s="30">
        <f t="shared" si="3722"/>
        <v>0</v>
      </c>
      <c r="AK1038" s="30">
        <f t="shared" si="3723"/>
        <v>0</v>
      </c>
      <c r="AL1038" s="30">
        <f t="shared" si="3724"/>
        <v>0</v>
      </c>
      <c r="AM1038" s="30">
        <f t="shared" si="3725"/>
        <v>0</v>
      </c>
      <c r="AN1038" s="30">
        <f t="shared" si="3726"/>
        <v>0</v>
      </c>
      <c r="AO1038" s="30">
        <f t="shared" si="3727"/>
        <v>0</v>
      </c>
      <c r="AP1038" s="30">
        <f t="shared" si="3728"/>
        <v>0</v>
      </c>
      <c r="AQ1038" s="30">
        <f t="shared" si="3729"/>
        <v>0</v>
      </c>
      <c r="AR1038" s="30">
        <f t="shared" si="3730"/>
        <v>0</v>
      </c>
      <c r="AS1038" s="30">
        <f t="shared" si="3607"/>
        <v>1954.5999999999999</v>
      </c>
      <c r="AT1038" s="30">
        <f t="shared" si="3608"/>
        <v>1992.5999999999999</v>
      </c>
      <c r="AU1038" s="30">
        <f t="shared" si="3609"/>
        <v>1992.5999999999999</v>
      </c>
      <c r="AV1038" s="30">
        <f t="shared" si="3731"/>
        <v>0</v>
      </c>
      <c r="AW1038" s="30">
        <f t="shared" si="3732"/>
        <v>0</v>
      </c>
      <c r="AX1038" s="30">
        <f t="shared" si="3733"/>
        <v>0</v>
      </c>
      <c r="AY1038" s="30">
        <f t="shared" si="3610"/>
        <v>1954.5999999999999</v>
      </c>
      <c r="AZ1038" s="30">
        <f t="shared" si="3611"/>
        <v>1992.5999999999999</v>
      </c>
      <c r="BA1038" s="30">
        <f t="shared" si="3612"/>
        <v>1992.5999999999999</v>
      </c>
      <c r="BB1038" s="30">
        <f t="shared" si="3734"/>
        <v>0</v>
      </c>
      <c r="BC1038" s="30">
        <f t="shared" si="3735"/>
        <v>0</v>
      </c>
      <c r="BD1038" s="30">
        <f t="shared" si="3736"/>
        <v>207.30000000000001</v>
      </c>
      <c r="BE1038" s="30">
        <f t="shared" si="3737"/>
        <v>0</v>
      </c>
      <c r="BF1038" s="30">
        <f t="shared" si="3738"/>
        <v>0</v>
      </c>
      <c r="BG1038" s="30">
        <f t="shared" si="3739"/>
        <v>0</v>
      </c>
      <c r="BH1038" s="30">
        <f t="shared" si="3740"/>
        <v>0</v>
      </c>
      <c r="BI1038" s="30">
        <f t="shared" si="3741"/>
        <v>0</v>
      </c>
      <c r="BJ1038" s="30">
        <f t="shared" si="3742"/>
        <v>0</v>
      </c>
      <c r="BK1038" s="30">
        <f t="shared" si="3743"/>
        <v>0</v>
      </c>
      <c r="BL1038" s="30">
        <f t="shared" si="3555"/>
        <v>2161.9000000000001</v>
      </c>
      <c r="BM1038" s="30">
        <f t="shared" si="3556"/>
        <v>1992.5999999999999</v>
      </c>
      <c r="BN1038" s="30">
        <f t="shared" si="3557"/>
        <v>1992.5999999999999</v>
      </c>
      <c r="BO1038" s="30">
        <f t="shared" si="3744"/>
        <v>0</v>
      </c>
      <c r="BP1038" s="31"/>
      <c r="BQ1038" s="1"/>
      <c r="BR1038" s="1"/>
      <c r="BS1038" s="1"/>
      <c r="BT1038" s="1"/>
      <c r="BU1038" s="1"/>
      <c r="BV1038" s="1"/>
      <c r="BW1038" s="1"/>
      <c r="BX1038" s="1"/>
      <c r="BY1038" s="1"/>
    </row>
    <row r="1039">
      <c r="A1039" s="28" t="s">
        <v>506</v>
      </c>
      <c r="B1039" s="28" t="s">
        <v>62</v>
      </c>
      <c r="C1039" s="28" t="s">
        <v>142</v>
      </c>
      <c r="D1039" s="28" t="s">
        <v>56</v>
      </c>
      <c r="E1039" s="35"/>
      <c r="F1039" s="29" t="s">
        <v>57</v>
      </c>
      <c r="G1039" s="30">
        <f>G1042+G1044</f>
        <v>1954.5999999999999</v>
      </c>
      <c r="H1039" s="30">
        <f>H1042+H1044</f>
        <v>1992.5999999999999</v>
      </c>
      <c r="I1039" s="30">
        <f>I1042+I1044</f>
        <v>1992.5999999999999</v>
      </c>
      <c r="J1039" s="30">
        <f>J1042+J1044</f>
        <v>0</v>
      </c>
      <c r="K1039" s="30">
        <f>K1042+K1044</f>
        <v>0</v>
      </c>
      <c r="L1039" s="30">
        <f>L1042+L1044</f>
        <v>0</v>
      </c>
      <c r="M1039" s="30">
        <f t="shared" si="3656"/>
        <v>1954.5999999999999</v>
      </c>
      <c r="N1039" s="30">
        <f t="shared" si="3657"/>
        <v>1992.5999999999999</v>
      </c>
      <c r="O1039" s="30">
        <f t="shared" si="3658"/>
        <v>1992.5999999999999</v>
      </c>
      <c r="P1039" s="30">
        <f>P1042+P1044</f>
        <v>0</v>
      </c>
      <c r="Q1039" s="30">
        <f>Q1042+Q1044</f>
        <v>0</v>
      </c>
      <c r="R1039" s="30">
        <f>R1042+R1044</f>
        <v>0</v>
      </c>
      <c r="S1039" s="30">
        <f>S1042+S1044</f>
        <v>0</v>
      </c>
      <c r="T1039" s="30">
        <f>T1042+T1044</f>
        <v>0</v>
      </c>
      <c r="U1039" s="30">
        <f>U1042+U1044</f>
        <v>0</v>
      </c>
      <c r="V1039" s="30">
        <f>V1042+V1044</f>
        <v>0</v>
      </c>
      <c r="W1039" s="30">
        <f>W1042+W1044</f>
        <v>0</v>
      </c>
      <c r="X1039" s="30">
        <f>X1042+X1044</f>
        <v>0</v>
      </c>
      <c r="Y1039" s="30">
        <f>Y1042+Y1044</f>
        <v>0</v>
      </c>
      <c r="Z1039" s="30">
        <f>Z1042+Z1044</f>
        <v>0</v>
      </c>
      <c r="AA1039" s="30">
        <f>AA1042+AA1044</f>
        <v>0</v>
      </c>
      <c r="AB1039" s="30">
        <f>AB1042+AB1044</f>
        <v>0</v>
      </c>
      <c r="AC1039" s="30">
        <f t="shared" si="3558"/>
        <v>1954.5999999999999</v>
      </c>
      <c r="AD1039" s="30">
        <f t="shared" si="3559"/>
        <v>1992.5999999999999</v>
      </c>
      <c r="AE1039" s="30">
        <f t="shared" si="3560"/>
        <v>1992.5999999999999</v>
      </c>
      <c r="AF1039" s="30">
        <f>AF1042+AF1044</f>
        <v>0</v>
      </c>
      <c r="AG1039" s="30">
        <f t="shared" si="3561"/>
        <v>1954.5999999999999</v>
      </c>
      <c r="AH1039" s="30">
        <f t="shared" si="3562"/>
        <v>1992.5999999999999</v>
      </c>
      <c r="AI1039" s="30">
        <f t="shared" si="3563"/>
        <v>1992.5999999999999</v>
      </c>
      <c r="AJ1039" s="30">
        <f>AJ1042+AJ1044</f>
        <v>0</v>
      </c>
      <c r="AK1039" s="30">
        <f>AK1042+AK1044</f>
        <v>0</v>
      </c>
      <c r="AL1039" s="30">
        <f>AL1042+AL1044</f>
        <v>0</v>
      </c>
      <c r="AM1039" s="30">
        <f>AM1042+AM1044</f>
        <v>0</v>
      </c>
      <c r="AN1039" s="30">
        <f>AN1042+AN1044</f>
        <v>0</v>
      </c>
      <c r="AO1039" s="30">
        <f>AO1042+AO1044</f>
        <v>0</v>
      </c>
      <c r="AP1039" s="30">
        <f>AP1042+AP1044</f>
        <v>0</v>
      </c>
      <c r="AQ1039" s="30">
        <f>AQ1042+AQ1044</f>
        <v>0</v>
      </c>
      <c r="AR1039" s="30">
        <f>AR1042+AR1044</f>
        <v>0</v>
      </c>
      <c r="AS1039" s="30">
        <f t="shared" si="3607"/>
        <v>1954.5999999999999</v>
      </c>
      <c r="AT1039" s="30">
        <f t="shared" si="3608"/>
        <v>1992.5999999999999</v>
      </c>
      <c r="AU1039" s="30">
        <f t="shared" si="3609"/>
        <v>1992.5999999999999</v>
      </c>
      <c r="AV1039" s="30">
        <f>AV1042+AV1044</f>
        <v>0</v>
      </c>
      <c r="AW1039" s="30">
        <f>AW1042+AW1044</f>
        <v>0</v>
      </c>
      <c r="AX1039" s="30">
        <f>AX1042+AX1044</f>
        <v>0</v>
      </c>
      <c r="AY1039" s="30">
        <f t="shared" si="3610"/>
        <v>1954.5999999999999</v>
      </c>
      <c r="AZ1039" s="30">
        <f t="shared" si="3611"/>
        <v>1992.5999999999999</v>
      </c>
      <c r="BA1039" s="30">
        <f t="shared" si="3612"/>
        <v>1992.5999999999999</v>
      </c>
      <c r="BB1039" s="30">
        <f>BB1042+BB1044+BB1040</f>
        <v>0</v>
      </c>
      <c r="BC1039" s="30">
        <f>BC1042+BC1044+BC1040</f>
        <v>0</v>
      </c>
      <c r="BD1039" s="30">
        <f>BD1042+BD1044+BD1040</f>
        <v>207.30000000000001</v>
      </c>
      <c r="BE1039" s="30">
        <f>BE1042+BE1044+BE1040</f>
        <v>0</v>
      </c>
      <c r="BF1039" s="30">
        <f>BF1042+BF1044+BF1040</f>
        <v>0</v>
      </c>
      <c r="BG1039" s="30">
        <f>BG1042+BG1044+BG1040</f>
        <v>0</v>
      </c>
      <c r="BH1039" s="30">
        <f>BH1042+BH1044+BH1040</f>
        <v>0</v>
      </c>
      <c r="BI1039" s="30">
        <f>BI1042+BI1044+BI1040</f>
        <v>0</v>
      </c>
      <c r="BJ1039" s="30">
        <f>BJ1042+BJ1044+BJ1040</f>
        <v>0</v>
      </c>
      <c r="BK1039" s="30">
        <f>BK1042+BK1044+BK1040</f>
        <v>0</v>
      </c>
      <c r="BL1039" s="30">
        <f t="shared" si="3555"/>
        <v>2161.9000000000001</v>
      </c>
      <c r="BM1039" s="30">
        <f t="shared" si="3556"/>
        <v>1992.5999999999999</v>
      </c>
      <c r="BN1039" s="30">
        <f t="shared" si="3557"/>
        <v>1992.5999999999999</v>
      </c>
      <c r="BO1039" s="30">
        <f>BO1042+BO1044+BO1040</f>
        <v>0</v>
      </c>
      <c r="BP1039" s="31"/>
      <c r="BQ1039" s="1"/>
      <c r="BR1039" s="1"/>
      <c r="BS1039" s="1"/>
      <c r="BT1039" s="1"/>
      <c r="BU1039" s="1"/>
      <c r="BV1039" s="1"/>
      <c r="BW1039" s="1"/>
      <c r="BX1039" s="1"/>
      <c r="BY1039" s="1"/>
    </row>
    <row r="1040">
      <c r="A1040" s="28" t="s">
        <v>506</v>
      </c>
      <c r="B1040" s="28" t="s">
        <v>62</v>
      </c>
      <c r="C1040" s="28" t="s">
        <v>142</v>
      </c>
      <c r="D1040" s="28" t="s">
        <v>504</v>
      </c>
      <c r="E1040" s="35"/>
      <c r="F1040" s="29" t="s">
        <v>505</v>
      </c>
      <c r="G1040" s="30"/>
      <c r="H1040" s="30"/>
      <c r="I1040" s="30"/>
      <c r="J1040" s="30"/>
      <c r="K1040" s="30"/>
      <c r="L1040" s="30"/>
      <c r="M1040" s="30"/>
      <c r="N1040" s="30"/>
      <c r="O1040" s="30"/>
      <c r="P1040" s="30"/>
      <c r="Q1040" s="30"/>
      <c r="R1040" s="30"/>
      <c r="S1040" s="30"/>
      <c r="T1040" s="30"/>
      <c r="U1040" s="30"/>
      <c r="V1040" s="30"/>
      <c r="W1040" s="30"/>
      <c r="X1040" s="30"/>
      <c r="Y1040" s="30"/>
      <c r="Z1040" s="30"/>
      <c r="AA1040" s="30"/>
      <c r="AB1040" s="30"/>
      <c r="AC1040" s="30"/>
      <c r="AD1040" s="30"/>
      <c r="AE1040" s="30"/>
      <c r="AF1040" s="30"/>
      <c r="AG1040" s="30"/>
      <c r="AH1040" s="30"/>
      <c r="AI1040" s="30"/>
      <c r="AJ1040" s="30"/>
      <c r="AK1040" s="30"/>
      <c r="AL1040" s="30"/>
      <c r="AM1040" s="30"/>
      <c r="AN1040" s="30"/>
      <c r="AO1040" s="30"/>
      <c r="AP1040" s="30"/>
      <c r="AQ1040" s="30"/>
      <c r="AR1040" s="30"/>
      <c r="AS1040" s="30"/>
      <c r="AT1040" s="30"/>
      <c r="AU1040" s="30"/>
      <c r="AV1040" s="30"/>
      <c r="AW1040" s="30"/>
      <c r="AX1040" s="30"/>
      <c r="AY1040" s="30"/>
      <c r="AZ1040" s="30"/>
      <c r="BA1040" s="30"/>
      <c r="BB1040" s="30">
        <f>BB1041</f>
        <v>0</v>
      </c>
      <c r="BC1040" s="30">
        <f>BC1041</f>
        <v>0</v>
      </c>
      <c r="BD1040" s="30">
        <f>BD1041</f>
        <v>207.30000000000001</v>
      </c>
      <c r="BE1040" s="30">
        <f>BE1041</f>
        <v>0</v>
      </c>
      <c r="BF1040" s="30">
        <f>BF1041</f>
        <v>0</v>
      </c>
      <c r="BG1040" s="30">
        <f>BG1041</f>
        <v>0</v>
      </c>
      <c r="BH1040" s="30">
        <f>BH1041</f>
        <v>0</v>
      </c>
      <c r="BI1040" s="30">
        <f>BI1041</f>
        <v>0</v>
      </c>
      <c r="BJ1040" s="30">
        <f>BJ1041</f>
        <v>0</v>
      </c>
      <c r="BK1040" s="30">
        <f>BK1041</f>
        <v>0</v>
      </c>
      <c r="BL1040" s="30">
        <f t="shared" si="3555"/>
        <v>207.30000000000001</v>
      </c>
      <c r="BM1040" s="30">
        <f t="shared" si="3556"/>
        <v>0</v>
      </c>
      <c r="BN1040" s="30">
        <f t="shared" si="3557"/>
        <v>0</v>
      </c>
      <c r="BO1040" s="30">
        <f>BO1041</f>
        <v>0</v>
      </c>
      <c r="BP1040" s="31"/>
      <c r="BQ1040" s="1"/>
      <c r="BR1040" s="1"/>
      <c r="BS1040" s="1"/>
      <c r="BT1040" s="1"/>
      <c r="BU1040" s="1"/>
      <c r="BV1040" s="1"/>
      <c r="BW1040" s="1"/>
      <c r="BX1040" s="1"/>
      <c r="BY1040" s="1"/>
    </row>
    <row r="1041">
      <c r="A1041" s="28" t="s">
        <v>506</v>
      </c>
      <c r="B1041" s="28" t="s">
        <v>62</v>
      </c>
      <c r="C1041" s="28" t="s">
        <v>142</v>
      </c>
      <c r="D1041" s="28" t="s">
        <v>504</v>
      </c>
      <c r="E1041" s="14" t="s">
        <v>38</v>
      </c>
      <c r="F1041" s="29" t="s">
        <v>39</v>
      </c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0"/>
      <c r="R1041" s="30"/>
      <c r="S1041" s="30"/>
      <c r="T1041" s="30"/>
      <c r="U1041" s="30"/>
      <c r="V1041" s="30"/>
      <c r="W1041" s="30"/>
      <c r="X1041" s="30"/>
      <c r="Y1041" s="30"/>
      <c r="Z1041" s="30"/>
      <c r="AA1041" s="30"/>
      <c r="AB1041" s="30"/>
      <c r="AC1041" s="30"/>
      <c r="AD1041" s="30"/>
      <c r="AE1041" s="30"/>
      <c r="AF1041" s="30"/>
      <c r="AG1041" s="30"/>
      <c r="AH1041" s="30"/>
      <c r="AI1041" s="30"/>
      <c r="AJ1041" s="30"/>
      <c r="AK1041" s="30"/>
      <c r="AL1041" s="30"/>
      <c r="AM1041" s="30"/>
      <c r="AN1041" s="30"/>
      <c r="AO1041" s="30"/>
      <c r="AP1041" s="30"/>
      <c r="AQ1041" s="30"/>
      <c r="AR1041" s="30"/>
      <c r="AS1041" s="30"/>
      <c r="AT1041" s="30"/>
      <c r="AU1041" s="30"/>
      <c r="AV1041" s="30"/>
      <c r="AW1041" s="30"/>
      <c r="AX1041" s="30"/>
      <c r="AY1041" s="30"/>
      <c r="AZ1041" s="30"/>
      <c r="BA1041" s="30"/>
      <c r="BB1041" s="30"/>
      <c r="BC1041" s="30"/>
      <c r="BD1041" s="30">
        <v>207.30000000000001</v>
      </c>
      <c r="BE1041" s="30"/>
      <c r="BF1041" s="30"/>
      <c r="BG1041" s="30"/>
      <c r="BH1041" s="30"/>
      <c r="BI1041" s="30"/>
      <c r="BJ1041" s="30"/>
      <c r="BK1041" s="30"/>
      <c r="BL1041" s="30">
        <f t="shared" si="3555"/>
        <v>207.30000000000001</v>
      </c>
      <c r="BM1041" s="30">
        <f t="shared" si="3556"/>
        <v>0</v>
      </c>
      <c r="BN1041" s="30">
        <f t="shared" si="3557"/>
        <v>0</v>
      </c>
      <c r="BO1041" s="30"/>
      <c r="BP1041" s="31"/>
      <c r="BQ1041" s="1"/>
      <c r="BR1041" s="1"/>
      <c r="BS1041" s="1"/>
      <c r="BT1041" s="1"/>
      <c r="BU1041" s="1"/>
      <c r="BV1041" s="1"/>
      <c r="BW1041" s="1"/>
      <c r="BX1041" s="1"/>
      <c r="BY1041" s="1"/>
    </row>
    <row r="1042" ht="31.5">
      <c r="A1042" s="28" t="s">
        <v>506</v>
      </c>
      <c r="B1042" s="28" t="s">
        <v>62</v>
      </c>
      <c r="C1042" s="28" t="s">
        <v>142</v>
      </c>
      <c r="D1042" s="28" t="s">
        <v>144</v>
      </c>
      <c r="E1042" s="35"/>
      <c r="F1042" s="29" t="s">
        <v>145</v>
      </c>
      <c r="G1042" s="30">
        <f>G1043</f>
        <v>316.80000000000001</v>
      </c>
      <c r="H1042" s="30">
        <f>H1043</f>
        <v>316.80000000000001</v>
      </c>
      <c r="I1042" s="30">
        <f>I1043</f>
        <v>316.80000000000001</v>
      </c>
      <c r="J1042" s="30">
        <f>J1043</f>
        <v>0</v>
      </c>
      <c r="K1042" s="30">
        <f>K1043</f>
        <v>0</v>
      </c>
      <c r="L1042" s="30">
        <f>L1043</f>
        <v>0</v>
      </c>
      <c r="M1042" s="30">
        <f t="shared" si="3656"/>
        <v>316.80000000000001</v>
      </c>
      <c r="N1042" s="30">
        <f t="shared" si="3657"/>
        <v>316.80000000000001</v>
      </c>
      <c r="O1042" s="30">
        <f t="shared" si="3658"/>
        <v>316.80000000000001</v>
      </c>
      <c r="P1042" s="30">
        <f>P1043</f>
        <v>0</v>
      </c>
      <c r="Q1042" s="30">
        <f>Q1043</f>
        <v>0</v>
      </c>
      <c r="R1042" s="30">
        <f>R1043</f>
        <v>0</v>
      </c>
      <c r="S1042" s="30">
        <f>S1043</f>
        <v>0</v>
      </c>
      <c r="T1042" s="30">
        <f>T1043</f>
        <v>0</v>
      </c>
      <c r="U1042" s="30">
        <f>U1043</f>
        <v>0</v>
      </c>
      <c r="V1042" s="30">
        <f>V1043</f>
        <v>0</v>
      </c>
      <c r="W1042" s="30">
        <f>W1043</f>
        <v>0</v>
      </c>
      <c r="X1042" s="30">
        <f>X1043</f>
        <v>0</v>
      </c>
      <c r="Y1042" s="30">
        <f>Y1043</f>
        <v>0</v>
      </c>
      <c r="Z1042" s="30">
        <f>Z1043</f>
        <v>0</v>
      </c>
      <c r="AA1042" s="30">
        <f>AA1043</f>
        <v>0</v>
      </c>
      <c r="AB1042" s="30">
        <f>AB1043</f>
        <v>0</v>
      </c>
      <c r="AC1042" s="30">
        <f t="shared" si="3558"/>
        <v>316.80000000000001</v>
      </c>
      <c r="AD1042" s="30">
        <f t="shared" si="3559"/>
        <v>316.80000000000001</v>
      </c>
      <c r="AE1042" s="30">
        <f t="shared" si="3560"/>
        <v>316.80000000000001</v>
      </c>
      <c r="AF1042" s="30">
        <f>AF1043</f>
        <v>0</v>
      </c>
      <c r="AG1042" s="30">
        <f t="shared" si="3561"/>
        <v>316.80000000000001</v>
      </c>
      <c r="AH1042" s="30">
        <f t="shared" si="3562"/>
        <v>316.80000000000001</v>
      </c>
      <c r="AI1042" s="30">
        <f t="shared" si="3563"/>
        <v>316.80000000000001</v>
      </c>
      <c r="AJ1042" s="30">
        <f>AJ1043</f>
        <v>0</v>
      </c>
      <c r="AK1042" s="30">
        <f>AK1043</f>
        <v>0</v>
      </c>
      <c r="AL1042" s="30">
        <f>AL1043</f>
        <v>0</v>
      </c>
      <c r="AM1042" s="30">
        <f>AM1043</f>
        <v>0</v>
      </c>
      <c r="AN1042" s="30">
        <f>AN1043</f>
        <v>0</v>
      </c>
      <c r="AO1042" s="30">
        <f>AO1043</f>
        <v>0</v>
      </c>
      <c r="AP1042" s="30">
        <f>AP1043</f>
        <v>0</v>
      </c>
      <c r="AQ1042" s="30">
        <f>AQ1043</f>
        <v>0</v>
      </c>
      <c r="AR1042" s="30">
        <f>AR1043</f>
        <v>0</v>
      </c>
      <c r="AS1042" s="30">
        <f t="shared" si="3607"/>
        <v>316.80000000000001</v>
      </c>
      <c r="AT1042" s="30">
        <f t="shared" si="3608"/>
        <v>316.80000000000001</v>
      </c>
      <c r="AU1042" s="30">
        <f t="shared" si="3609"/>
        <v>316.80000000000001</v>
      </c>
      <c r="AV1042" s="30">
        <f>AV1043</f>
        <v>0</v>
      </c>
      <c r="AW1042" s="30">
        <f>AW1043</f>
        <v>0</v>
      </c>
      <c r="AX1042" s="30">
        <f>AX1043</f>
        <v>0</v>
      </c>
      <c r="AY1042" s="30">
        <f t="shared" si="3610"/>
        <v>316.80000000000001</v>
      </c>
      <c r="AZ1042" s="30">
        <f t="shared" si="3611"/>
        <v>316.80000000000001</v>
      </c>
      <c r="BA1042" s="30">
        <f t="shared" si="3612"/>
        <v>316.80000000000001</v>
      </c>
      <c r="BB1042" s="30">
        <f>BB1043</f>
        <v>0</v>
      </c>
      <c r="BC1042" s="30">
        <f>BC1043</f>
        <v>0</v>
      </c>
      <c r="BD1042" s="30">
        <f>BD1043</f>
        <v>0</v>
      </c>
      <c r="BE1042" s="30">
        <f>BE1043</f>
        <v>0</v>
      </c>
      <c r="BF1042" s="30">
        <f>BF1043</f>
        <v>0</v>
      </c>
      <c r="BG1042" s="30">
        <f>BG1043</f>
        <v>0</v>
      </c>
      <c r="BH1042" s="30">
        <f>BH1043</f>
        <v>0</v>
      </c>
      <c r="BI1042" s="30">
        <f>BI1043</f>
        <v>0</v>
      </c>
      <c r="BJ1042" s="30">
        <f>BJ1043</f>
        <v>0</v>
      </c>
      <c r="BK1042" s="30">
        <f>BK1043</f>
        <v>0</v>
      </c>
      <c r="BL1042" s="30">
        <f t="shared" si="3555"/>
        <v>316.80000000000001</v>
      </c>
      <c r="BM1042" s="30">
        <f t="shared" si="3556"/>
        <v>316.80000000000001</v>
      </c>
      <c r="BN1042" s="30">
        <f t="shared" si="3557"/>
        <v>316.80000000000001</v>
      </c>
      <c r="BO1042" s="30">
        <f>BO1043</f>
        <v>0</v>
      </c>
      <c r="BP1042" s="31"/>
      <c r="BQ1042" s="1"/>
      <c r="BR1042" s="1"/>
      <c r="BS1042" s="1"/>
      <c r="BT1042" s="1"/>
      <c r="BU1042" s="1"/>
      <c r="BV1042" s="1"/>
      <c r="BW1042" s="1"/>
      <c r="BX1042" s="1"/>
      <c r="BY1042" s="1"/>
    </row>
    <row r="1043" ht="31.5">
      <c r="A1043" s="28" t="s">
        <v>506</v>
      </c>
      <c r="B1043" s="28" t="s">
        <v>62</v>
      </c>
      <c r="C1043" s="28" t="s">
        <v>142</v>
      </c>
      <c r="D1043" s="28" t="s">
        <v>144</v>
      </c>
      <c r="E1043" s="28" t="s">
        <v>38</v>
      </c>
      <c r="F1043" s="29" t="s">
        <v>39</v>
      </c>
      <c r="G1043" s="30">
        <v>316.80000000000001</v>
      </c>
      <c r="H1043" s="30">
        <v>316.80000000000001</v>
      </c>
      <c r="I1043" s="30">
        <v>316.80000000000001</v>
      </c>
      <c r="J1043" s="30"/>
      <c r="K1043" s="30"/>
      <c r="L1043" s="30"/>
      <c r="M1043" s="30">
        <f t="shared" si="3656"/>
        <v>316.80000000000001</v>
      </c>
      <c r="N1043" s="30">
        <f t="shared" si="3657"/>
        <v>316.80000000000001</v>
      </c>
      <c r="O1043" s="30">
        <f t="shared" si="3658"/>
        <v>316.80000000000001</v>
      </c>
      <c r="P1043" s="30"/>
      <c r="Q1043" s="30"/>
      <c r="R1043" s="30"/>
      <c r="S1043" s="30"/>
      <c r="T1043" s="30"/>
      <c r="U1043" s="30"/>
      <c r="V1043" s="30"/>
      <c r="W1043" s="30"/>
      <c r="X1043" s="30"/>
      <c r="Y1043" s="30"/>
      <c r="Z1043" s="30"/>
      <c r="AA1043" s="30"/>
      <c r="AB1043" s="30"/>
      <c r="AC1043" s="30">
        <f t="shared" si="3558"/>
        <v>316.80000000000001</v>
      </c>
      <c r="AD1043" s="30">
        <f t="shared" si="3559"/>
        <v>316.80000000000001</v>
      </c>
      <c r="AE1043" s="30">
        <f t="shared" si="3560"/>
        <v>316.80000000000001</v>
      </c>
      <c r="AF1043" s="30"/>
      <c r="AG1043" s="30">
        <f t="shared" si="3561"/>
        <v>316.80000000000001</v>
      </c>
      <c r="AH1043" s="30">
        <f t="shared" si="3562"/>
        <v>316.80000000000001</v>
      </c>
      <c r="AI1043" s="30">
        <f t="shared" si="3563"/>
        <v>316.80000000000001</v>
      </c>
      <c r="AJ1043" s="30"/>
      <c r="AK1043" s="30"/>
      <c r="AL1043" s="30"/>
      <c r="AM1043" s="30"/>
      <c r="AN1043" s="30"/>
      <c r="AO1043" s="30"/>
      <c r="AP1043" s="30"/>
      <c r="AQ1043" s="30"/>
      <c r="AR1043" s="30"/>
      <c r="AS1043" s="30">
        <f t="shared" si="3607"/>
        <v>316.80000000000001</v>
      </c>
      <c r="AT1043" s="30">
        <f t="shared" si="3608"/>
        <v>316.80000000000001</v>
      </c>
      <c r="AU1043" s="30">
        <f t="shared" si="3609"/>
        <v>316.80000000000001</v>
      </c>
      <c r="AV1043" s="30"/>
      <c r="AW1043" s="30"/>
      <c r="AX1043" s="30"/>
      <c r="AY1043" s="30">
        <f t="shared" si="3610"/>
        <v>316.80000000000001</v>
      </c>
      <c r="AZ1043" s="30">
        <f t="shared" si="3611"/>
        <v>316.80000000000001</v>
      </c>
      <c r="BA1043" s="30">
        <f t="shared" si="3612"/>
        <v>316.80000000000001</v>
      </c>
      <c r="BB1043" s="30"/>
      <c r="BC1043" s="30"/>
      <c r="BD1043" s="30"/>
      <c r="BE1043" s="30"/>
      <c r="BF1043" s="30"/>
      <c r="BG1043" s="30"/>
      <c r="BH1043" s="30"/>
      <c r="BI1043" s="30"/>
      <c r="BJ1043" s="30"/>
      <c r="BK1043" s="30"/>
      <c r="BL1043" s="30">
        <f t="shared" si="3555"/>
        <v>316.80000000000001</v>
      </c>
      <c r="BM1043" s="30">
        <f t="shared" si="3556"/>
        <v>316.80000000000001</v>
      </c>
      <c r="BN1043" s="30">
        <f t="shared" si="3557"/>
        <v>316.80000000000001</v>
      </c>
      <c r="BO1043" s="30"/>
      <c r="BP1043" s="31"/>
      <c r="BQ1043" s="1"/>
      <c r="BR1043" s="1"/>
      <c r="BS1043" s="1"/>
      <c r="BT1043" s="1"/>
      <c r="BU1043" s="1"/>
      <c r="BV1043" s="1"/>
      <c r="BW1043" s="1"/>
      <c r="BX1043" s="1"/>
      <c r="BY1043" s="1"/>
    </row>
    <row r="1044" ht="47.25">
      <c r="A1044" s="28" t="s">
        <v>506</v>
      </c>
      <c r="B1044" s="28" t="s">
        <v>62</v>
      </c>
      <c r="C1044" s="28" t="s">
        <v>142</v>
      </c>
      <c r="D1044" s="28" t="s">
        <v>458</v>
      </c>
      <c r="E1044" s="35"/>
      <c r="F1044" s="29" t="s">
        <v>459</v>
      </c>
      <c r="G1044" s="30">
        <f>G1045+G1046</f>
        <v>1637.8</v>
      </c>
      <c r="H1044" s="30">
        <f>H1045+H1046</f>
        <v>1675.8</v>
      </c>
      <c r="I1044" s="30">
        <f>I1045+I1046</f>
        <v>1675.8</v>
      </c>
      <c r="J1044" s="30">
        <f>J1045+J1046</f>
        <v>0</v>
      </c>
      <c r="K1044" s="30">
        <f>K1045+K1046</f>
        <v>0</v>
      </c>
      <c r="L1044" s="30">
        <f>L1045+L1046</f>
        <v>0</v>
      </c>
      <c r="M1044" s="30">
        <f t="shared" si="3656"/>
        <v>1637.8</v>
      </c>
      <c r="N1044" s="30">
        <f t="shared" si="3657"/>
        <v>1675.8</v>
      </c>
      <c r="O1044" s="30">
        <f t="shared" si="3658"/>
        <v>1675.8</v>
      </c>
      <c r="P1044" s="30">
        <f>P1045+P1046</f>
        <v>0</v>
      </c>
      <c r="Q1044" s="30">
        <f>Q1045+Q1046</f>
        <v>0</v>
      </c>
      <c r="R1044" s="30">
        <f>R1045+R1046</f>
        <v>0</v>
      </c>
      <c r="S1044" s="30">
        <f>S1045+S1046</f>
        <v>0</v>
      </c>
      <c r="T1044" s="30">
        <f>T1045+T1046</f>
        <v>0</v>
      </c>
      <c r="U1044" s="30">
        <f>U1045+U1046</f>
        <v>0</v>
      </c>
      <c r="V1044" s="30">
        <f>V1045+V1046</f>
        <v>0</v>
      </c>
      <c r="W1044" s="30">
        <f>W1045+W1046</f>
        <v>0</v>
      </c>
      <c r="X1044" s="30">
        <f>X1045+X1046</f>
        <v>0</v>
      </c>
      <c r="Y1044" s="30">
        <f>Y1045+Y1046</f>
        <v>0</v>
      </c>
      <c r="Z1044" s="30">
        <f>Z1045+Z1046</f>
        <v>0</v>
      </c>
      <c r="AA1044" s="30">
        <f>AA1045+AA1046</f>
        <v>0</v>
      </c>
      <c r="AB1044" s="30">
        <f>AB1045+AB1046</f>
        <v>0</v>
      </c>
      <c r="AC1044" s="30">
        <f t="shared" si="3558"/>
        <v>1637.8</v>
      </c>
      <c r="AD1044" s="30">
        <f t="shared" si="3559"/>
        <v>1675.8</v>
      </c>
      <c r="AE1044" s="30">
        <f t="shared" si="3560"/>
        <v>1675.8</v>
      </c>
      <c r="AF1044" s="30">
        <f>AF1045+AF1046</f>
        <v>0</v>
      </c>
      <c r="AG1044" s="30">
        <f t="shared" si="3561"/>
        <v>1637.8</v>
      </c>
      <c r="AH1044" s="30">
        <f t="shared" si="3562"/>
        <v>1675.8</v>
      </c>
      <c r="AI1044" s="30">
        <f t="shared" si="3563"/>
        <v>1675.8</v>
      </c>
      <c r="AJ1044" s="30">
        <f>AJ1045+AJ1046</f>
        <v>0</v>
      </c>
      <c r="AK1044" s="30">
        <f>AK1045+AK1046</f>
        <v>0</v>
      </c>
      <c r="AL1044" s="30">
        <f>AL1045+AL1046</f>
        <v>0</v>
      </c>
      <c r="AM1044" s="30">
        <f>AM1045+AM1046</f>
        <v>0</v>
      </c>
      <c r="AN1044" s="30">
        <f>AN1045+AN1046</f>
        <v>0</v>
      </c>
      <c r="AO1044" s="30">
        <f>AO1045+AO1046</f>
        <v>0</v>
      </c>
      <c r="AP1044" s="30">
        <f>AP1045+AP1046</f>
        <v>0</v>
      </c>
      <c r="AQ1044" s="30">
        <f>AQ1045+AQ1046</f>
        <v>0</v>
      </c>
      <c r="AR1044" s="30">
        <f>AR1045+AR1046</f>
        <v>0</v>
      </c>
      <c r="AS1044" s="30">
        <f t="shared" si="3607"/>
        <v>1637.8</v>
      </c>
      <c r="AT1044" s="30">
        <f t="shared" si="3608"/>
        <v>1675.8</v>
      </c>
      <c r="AU1044" s="30">
        <f t="shared" si="3609"/>
        <v>1675.8</v>
      </c>
      <c r="AV1044" s="30">
        <f>AV1045+AV1046</f>
        <v>0</v>
      </c>
      <c r="AW1044" s="30">
        <f>AW1045+AW1046</f>
        <v>0</v>
      </c>
      <c r="AX1044" s="30">
        <f>AX1045+AX1046</f>
        <v>0</v>
      </c>
      <c r="AY1044" s="30">
        <f t="shared" si="3610"/>
        <v>1637.8</v>
      </c>
      <c r="AZ1044" s="30">
        <f t="shared" si="3611"/>
        <v>1675.8</v>
      </c>
      <c r="BA1044" s="30">
        <f t="shared" si="3612"/>
        <v>1675.8</v>
      </c>
      <c r="BB1044" s="30">
        <f>BB1045+BB1046</f>
        <v>0</v>
      </c>
      <c r="BC1044" s="30">
        <f>BC1045+BC1046</f>
        <v>0</v>
      </c>
      <c r="BD1044" s="30">
        <f>BD1045+BD1046</f>
        <v>0</v>
      </c>
      <c r="BE1044" s="30">
        <f>BE1045+BE1046</f>
        <v>0</v>
      </c>
      <c r="BF1044" s="30">
        <f>BF1045+BF1046</f>
        <v>0</v>
      </c>
      <c r="BG1044" s="30">
        <f>BG1045+BG1046</f>
        <v>0</v>
      </c>
      <c r="BH1044" s="30">
        <f>BH1045+BH1046</f>
        <v>0</v>
      </c>
      <c r="BI1044" s="30">
        <f>BI1045+BI1046</f>
        <v>0</v>
      </c>
      <c r="BJ1044" s="30">
        <f>BJ1045+BJ1046</f>
        <v>0</v>
      </c>
      <c r="BK1044" s="30">
        <f>BK1045+BK1046</f>
        <v>0</v>
      </c>
      <c r="BL1044" s="30">
        <f t="shared" si="3555"/>
        <v>1637.8</v>
      </c>
      <c r="BM1044" s="30">
        <f t="shared" si="3556"/>
        <v>1675.8</v>
      </c>
      <c r="BN1044" s="30">
        <f t="shared" si="3557"/>
        <v>1675.8</v>
      </c>
      <c r="BO1044" s="30">
        <f>BO1045+BO1046</f>
        <v>0</v>
      </c>
      <c r="BP1044" s="31"/>
      <c r="BQ1044" s="1"/>
      <c r="BR1044" s="1"/>
      <c r="BS1044" s="1"/>
      <c r="BT1044" s="1"/>
      <c r="BU1044" s="1"/>
      <c r="BV1044" s="1"/>
      <c r="BW1044" s="1"/>
      <c r="BX1044" s="1"/>
      <c r="BY1044" s="1"/>
    </row>
    <row r="1045" ht="78.75">
      <c r="A1045" s="28" t="s">
        <v>506</v>
      </c>
      <c r="B1045" s="28" t="s">
        <v>62</v>
      </c>
      <c r="C1045" s="28" t="s">
        <v>142</v>
      </c>
      <c r="D1045" s="28" t="s">
        <v>458</v>
      </c>
      <c r="E1045" s="28" t="s">
        <v>50</v>
      </c>
      <c r="F1045" s="29" t="s">
        <v>51</v>
      </c>
      <c r="G1045" s="30">
        <v>1374.3</v>
      </c>
      <c r="H1045" s="30">
        <v>1413</v>
      </c>
      <c r="I1045" s="30">
        <v>1413</v>
      </c>
      <c r="J1045" s="30"/>
      <c r="K1045" s="30"/>
      <c r="L1045" s="30"/>
      <c r="M1045" s="30">
        <f t="shared" si="3656"/>
        <v>1374.3</v>
      </c>
      <c r="N1045" s="30">
        <f t="shared" si="3657"/>
        <v>1413</v>
      </c>
      <c r="O1045" s="30">
        <f t="shared" si="3658"/>
        <v>1413</v>
      </c>
      <c r="P1045" s="30"/>
      <c r="Q1045" s="30"/>
      <c r="R1045" s="30"/>
      <c r="S1045" s="30"/>
      <c r="T1045" s="30"/>
      <c r="U1045" s="30"/>
      <c r="V1045" s="30"/>
      <c r="W1045" s="30"/>
      <c r="X1045" s="30"/>
      <c r="Y1045" s="30"/>
      <c r="Z1045" s="30"/>
      <c r="AA1045" s="30"/>
      <c r="AB1045" s="30"/>
      <c r="AC1045" s="30">
        <f t="shared" si="3558"/>
        <v>1374.3</v>
      </c>
      <c r="AD1045" s="30">
        <f t="shared" si="3559"/>
        <v>1413</v>
      </c>
      <c r="AE1045" s="30">
        <f t="shared" si="3560"/>
        <v>1413</v>
      </c>
      <c r="AF1045" s="30"/>
      <c r="AG1045" s="30">
        <f t="shared" si="3561"/>
        <v>1374.3</v>
      </c>
      <c r="AH1045" s="30">
        <f t="shared" si="3562"/>
        <v>1413</v>
      </c>
      <c r="AI1045" s="30">
        <f t="shared" si="3563"/>
        <v>1413</v>
      </c>
      <c r="AJ1045" s="30"/>
      <c r="AK1045" s="30"/>
      <c r="AL1045" s="30"/>
      <c r="AM1045" s="30"/>
      <c r="AN1045" s="30"/>
      <c r="AO1045" s="30"/>
      <c r="AP1045" s="30"/>
      <c r="AQ1045" s="30"/>
      <c r="AR1045" s="30"/>
      <c r="AS1045" s="30">
        <f t="shared" si="3607"/>
        <v>1374.3</v>
      </c>
      <c r="AT1045" s="30">
        <f t="shared" si="3608"/>
        <v>1413</v>
      </c>
      <c r="AU1045" s="30">
        <f t="shared" si="3609"/>
        <v>1413</v>
      </c>
      <c r="AV1045" s="30"/>
      <c r="AW1045" s="30"/>
      <c r="AX1045" s="30"/>
      <c r="AY1045" s="30">
        <f t="shared" si="3610"/>
        <v>1374.3</v>
      </c>
      <c r="AZ1045" s="30">
        <f t="shared" si="3611"/>
        <v>1413</v>
      </c>
      <c r="BA1045" s="30">
        <f t="shared" si="3612"/>
        <v>1413</v>
      </c>
      <c r="BB1045" s="30"/>
      <c r="BC1045" s="30"/>
      <c r="BD1045" s="30"/>
      <c r="BE1045" s="30"/>
      <c r="BF1045" s="30"/>
      <c r="BG1045" s="30"/>
      <c r="BH1045" s="30"/>
      <c r="BI1045" s="30"/>
      <c r="BJ1045" s="30"/>
      <c r="BK1045" s="30"/>
      <c r="BL1045" s="30">
        <f t="shared" si="3555"/>
        <v>1374.3</v>
      </c>
      <c r="BM1045" s="30">
        <f t="shared" si="3556"/>
        <v>1413</v>
      </c>
      <c r="BN1045" s="30">
        <f t="shared" si="3557"/>
        <v>1413</v>
      </c>
      <c r="BO1045" s="30"/>
      <c r="BP1045" s="31"/>
      <c r="BQ1045" s="1"/>
      <c r="BR1045" s="1"/>
      <c r="BS1045" s="1"/>
      <c r="BT1045" s="1"/>
      <c r="BU1045" s="1"/>
      <c r="BV1045" s="1"/>
      <c r="BW1045" s="1"/>
      <c r="BX1045" s="1"/>
      <c r="BY1045" s="1"/>
    </row>
    <row r="1046" ht="31.5">
      <c r="A1046" s="28" t="s">
        <v>506</v>
      </c>
      <c r="B1046" s="28" t="s">
        <v>62</v>
      </c>
      <c r="C1046" s="28" t="s">
        <v>142</v>
      </c>
      <c r="D1046" s="28" t="s">
        <v>458</v>
      </c>
      <c r="E1046" s="28" t="s">
        <v>38</v>
      </c>
      <c r="F1046" s="29" t="s">
        <v>39</v>
      </c>
      <c r="G1046" s="30">
        <v>263.5</v>
      </c>
      <c r="H1046" s="30">
        <v>262.80000000000001</v>
      </c>
      <c r="I1046" s="30">
        <v>262.80000000000001</v>
      </c>
      <c r="J1046" s="30"/>
      <c r="K1046" s="30"/>
      <c r="L1046" s="30"/>
      <c r="M1046" s="30">
        <f t="shared" si="3656"/>
        <v>263.5</v>
      </c>
      <c r="N1046" s="30">
        <f t="shared" si="3657"/>
        <v>262.80000000000001</v>
      </c>
      <c r="O1046" s="30">
        <f t="shared" si="3658"/>
        <v>262.80000000000001</v>
      </c>
      <c r="P1046" s="30"/>
      <c r="Q1046" s="30"/>
      <c r="R1046" s="30"/>
      <c r="S1046" s="30"/>
      <c r="T1046" s="30"/>
      <c r="U1046" s="30"/>
      <c r="V1046" s="30"/>
      <c r="W1046" s="30"/>
      <c r="X1046" s="30"/>
      <c r="Y1046" s="30"/>
      <c r="Z1046" s="30"/>
      <c r="AA1046" s="30"/>
      <c r="AB1046" s="30"/>
      <c r="AC1046" s="30">
        <f t="shared" si="3558"/>
        <v>263.5</v>
      </c>
      <c r="AD1046" s="30">
        <f t="shared" si="3559"/>
        <v>262.80000000000001</v>
      </c>
      <c r="AE1046" s="30">
        <f t="shared" si="3560"/>
        <v>262.80000000000001</v>
      </c>
      <c r="AF1046" s="30"/>
      <c r="AG1046" s="30">
        <f t="shared" si="3561"/>
        <v>263.5</v>
      </c>
      <c r="AH1046" s="30">
        <f t="shared" si="3562"/>
        <v>262.80000000000001</v>
      </c>
      <c r="AI1046" s="30">
        <f t="shared" si="3563"/>
        <v>262.80000000000001</v>
      </c>
      <c r="AJ1046" s="30"/>
      <c r="AK1046" s="30"/>
      <c r="AL1046" s="30"/>
      <c r="AM1046" s="30"/>
      <c r="AN1046" s="30"/>
      <c r="AO1046" s="30"/>
      <c r="AP1046" s="30"/>
      <c r="AQ1046" s="30"/>
      <c r="AR1046" s="30"/>
      <c r="AS1046" s="30">
        <f t="shared" si="3607"/>
        <v>263.5</v>
      </c>
      <c r="AT1046" s="30">
        <f t="shared" si="3608"/>
        <v>262.80000000000001</v>
      </c>
      <c r="AU1046" s="30">
        <f t="shared" si="3609"/>
        <v>262.80000000000001</v>
      </c>
      <c r="AV1046" s="30"/>
      <c r="AW1046" s="30"/>
      <c r="AX1046" s="30"/>
      <c r="AY1046" s="30">
        <f t="shared" si="3610"/>
        <v>263.5</v>
      </c>
      <c r="AZ1046" s="30">
        <f t="shared" si="3611"/>
        <v>262.80000000000001</v>
      </c>
      <c r="BA1046" s="30">
        <f t="shared" si="3612"/>
        <v>262.80000000000001</v>
      </c>
      <c r="BB1046" s="30"/>
      <c r="BC1046" s="30"/>
      <c r="BD1046" s="30"/>
      <c r="BE1046" s="30"/>
      <c r="BF1046" s="30"/>
      <c r="BG1046" s="30"/>
      <c r="BH1046" s="30"/>
      <c r="BI1046" s="30"/>
      <c r="BJ1046" s="30"/>
      <c r="BK1046" s="30"/>
      <c r="BL1046" s="30">
        <f t="shared" si="3555"/>
        <v>263.5</v>
      </c>
      <c r="BM1046" s="30">
        <f t="shared" si="3556"/>
        <v>262.80000000000001</v>
      </c>
      <c r="BN1046" s="30">
        <f t="shared" si="3557"/>
        <v>262.80000000000001</v>
      </c>
      <c r="BO1046" s="30"/>
      <c r="BP1046" s="31"/>
      <c r="BQ1046" s="1"/>
      <c r="BR1046" s="1"/>
      <c r="BS1046" s="1"/>
      <c r="BT1046" s="1"/>
      <c r="BU1046" s="1"/>
      <c r="BV1046" s="1"/>
      <c r="BW1046" s="1"/>
      <c r="BX1046" s="1"/>
      <c r="BY1046" s="1"/>
    </row>
    <row r="1047" s="18" customFormat="1">
      <c r="A1047" s="19" t="s">
        <v>506</v>
      </c>
      <c r="B1047" s="19" t="s">
        <v>114</v>
      </c>
      <c r="C1047" s="19"/>
      <c r="D1047" s="19"/>
      <c r="E1047" s="33"/>
      <c r="F1047" s="20" t="s">
        <v>115</v>
      </c>
      <c r="G1047" s="21">
        <f>G1048+G1059</f>
        <v>18392.5</v>
      </c>
      <c r="H1047" s="21">
        <f>H1048+H1059</f>
        <v>18392.5</v>
      </c>
      <c r="I1047" s="21">
        <f>I1048+I1059</f>
        <v>18392.5</v>
      </c>
      <c r="J1047" s="21">
        <f>J1048+J1059</f>
        <v>1594.3</v>
      </c>
      <c r="K1047" s="21">
        <f>K1048+K1059</f>
        <v>1594.3</v>
      </c>
      <c r="L1047" s="21">
        <f>L1048+L1059</f>
        <v>1594.3</v>
      </c>
      <c r="M1047" s="21">
        <f t="shared" si="3656"/>
        <v>19986.799999999999</v>
      </c>
      <c r="N1047" s="21">
        <f t="shared" si="3657"/>
        <v>19986.799999999999</v>
      </c>
      <c r="O1047" s="21">
        <f t="shared" si="3658"/>
        <v>19986.799999999999</v>
      </c>
      <c r="P1047" s="21">
        <f>P1048+P1059</f>
        <v>0</v>
      </c>
      <c r="Q1047" s="21">
        <f>Q1048+Q1059</f>
        <v>0</v>
      </c>
      <c r="R1047" s="21">
        <f>R1048+R1059</f>
        <v>-1028.4010000000001</v>
      </c>
      <c r="S1047" s="21">
        <f>S1048+S1059</f>
        <v>0</v>
      </c>
      <c r="T1047" s="21">
        <f>T1048+T1059</f>
        <v>0</v>
      </c>
      <c r="U1047" s="21">
        <f>U1048+U1059</f>
        <v>0</v>
      </c>
      <c r="V1047" s="21">
        <f>V1048+V1059</f>
        <v>0</v>
      </c>
      <c r="W1047" s="21">
        <f>W1048+W1059</f>
        <v>0</v>
      </c>
      <c r="X1047" s="21">
        <f>X1048+X1059</f>
        <v>0</v>
      </c>
      <c r="Y1047" s="21">
        <f>Y1048+Y1059</f>
        <v>0</v>
      </c>
      <c r="Z1047" s="21">
        <f>Z1048+Z1059</f>
        <v>0</v>
      </c>
      <c r="AA1047" s="21">
        <f>AA1048+AA1059</f>
        <v>0</v>
      </c>
      <c r="AB1047" s="21">
        <f>AB1048+AB1059</f>
        <v>0</v>
      </c>
      <c r="AC1047" s="21">
        <f t="shared" si="3558"/>
        <v>18958.398999999998</v>
      </c>
      <c r="AD1047" s="21">
        <f t="shared" si="3559"/>
        <v>19986.799999999999</v>
      </c>
      <c r="AE1047" s="21">
        <f t="shared" si="3560"/>
        <v>19986.799999999999</v>
      </c>
      <c r="AF1047" s="21">
        <f>AF1048+AF1059</f>
        <v>0</v>
      </c>
      <c r="AG1047" s="21">
        <f t="shared" si="3561"/>
        <v>18958.398999999998</v>
      </c>
      <c r="AH1047" s="21">
        <f t="shared" si="3562"/>
        <v>19986.799999999999</v>
      </c>
      <c r="AI1047" s="21">
        <f t="shared" si="3563"/>
        <v>19986.799999999999</v>
      </c>
      <c r="AJ1047" s="21">
        <f>AJ1048+AJ1059</f>
        <v>0</v>
      </c>
      <c r="AK1047" s="21">
        <f>AK1048+AK1059</f>
        <v>0</v>
      </c>
      <c r="AL1047" s="21">
        <f>AL1048+AL1059</f>
        <v>0</v>
      </c>
      <c r="AM1047" s="21">
        <f>AM1048+AM1059</f>
        <v>0</v>
      </c>
      <c r="AN1047" s="21">
        <f>AN1048+AN1059</f>
        <v>0</v>
      </c>
      <c r="AO1047" s="21">
        <f>AO1048+AO1059</f>
        <v>0</v>
      </c>
      <c r="AP1047" s="21">
        <f>AP1048+AP1059</f>
        <v>0</v>
      </c>
      <c r="AQ1047" s="21">
        <f>AQ1048+AQ1059</f>
        <v>0</v>
      </c>
      <c r="AR1047" s="21">
        <f>AR1048+AR1059</f>
        <v>0</v>
      </c>
      <c r="AS1047" s="21">
        <f t="shared" si="3607"/>
        <v>18958.398999999998</v>
      </c>
      <c r="AT1047" s="21">
        <f t="shared" si="3608"/>
        <v>19986.799999999999</v>
      </c>
      <c r="AU1047" s="21">
        <f t="shared" si="3609"/>
        <v>19986.799999999999</v>
      </c>
      <c r="AV1047" s="21">
        <f>AV1048+AV1059</f>
        <v>0</v>
      </c>
      <c r="AW1047" s="21">
        <f>AW1048+AW1059</f>
        <v>0</v>
      </c>
      <c r="AX1047" s="21">
        <f>AX1048+AX1059</f>
        <v>0</v>
      </c>
      <c r="AY1047" s="21">
        <f t="shared" si="3610"/>
        <v>18958.398999999998</v>
      </c>
      <c r="AZ1047" s="21">
        <f t="shared" si="3611"/>
        <v>19986.799999999999</v>
      </c>
      <c r="BA1047" s="21">
        <f t="shared" si="3612"/>
        <v>19986.799999999999</v>
      </c>
      <c r="BB1047" s="21">
        <f>BB1048+BB1059</f>
        <v>0</v>
      </c>
      <c r="BC1047" s="21">
        <f>BC1048+BC1059</f>
        <v>0</v>
      </c>
      <c r="BD1047" s="21">
        <f>BD1048+BD1059</f>
        <v>0</v>
      </c>
      <c r="BE1047" s="21">
        <f>BE1048+BE1059</f>
        <v>0</v>
      </c>
      <c r="BF1047" s="21">
        <f>BF1048+BF1059</f>
        <v>0</v>
      </c>
      <c r="BG1047" s="21">
        <f>BG1048+BG1059</f>
        <v>0</v>
      </c>
      <c r="BH1047" s="21">
        <f>BH1048+BH1059</f>
        <v>0</v>
      </c>
      <c r="BI1047" s="21">
        <f>BI1048+BI1059</f>
        <v>0</v>
      </c>
      <c r="BJ1047" s="21">
        <f>BJ1048+BJ1059</f>
        <v>0</v>
      </c>
      <c r="BK1047" s="21">
        <f>BK1048+BK1059</f>
        <v>0</v>
      </c>
      <c r="BL1047" s="21">
        <f t="shared" si="3555"/>
        <v>18958.398999999998</v>
      </c>
      <c r="BM1047" s="21">
        <f t="shared" si="3556"/>
        <v>19986.799999999999</v>
      </c>
      <c r="BN1047" s="21">
        <f t="shared" si="3557"/>
        <v>19986.799999999999</v>
      </c>
      <c r="BO1047" s="21">
        <f>BO1048+BO1059</f>
        <v>0</v>
      </c>
      <c r="BP1047" s="22"/>
      <c r="BQ1047" s="18"/>
      <c r="BR1047" s="18"/>
      <c r="BS1047" s="18"/>
      <c r="BT1047" s="18"/>
      <c r="BU1047" s="18"/>
      <c r="BV1047" s="18"/>
      <c r="BW1047" s="18"/>
      <c r="BX1047" s="18"/>
      <c r="BY1047" s="18"/>
    </row>
    <row r="1048" s="23" customFormat="1">
      <c r="A1048" s="24" t="s">
        <v>506</v>
      </c>
      <c r="B1048" s="24" t="s">
        <v>114</v>
      </c>
      <c r="C1048" s="24" t="s">
        <v>251</v>
      </c>
      <c r="D1048" s="24"/>
      <c r="E1048" s="24"/>
      <c r="F1048" s="25" t="s">
        <v>460</v>
      </c>
      <c r="G1048" s="26">
        <f>G1049+G1054</f>
        <v>17780.5</v>
      </c>
      <c r="H1048" s="26">
        <f>H1049+H1054</f>
        <v>17780.5</v>
      </c>
      <c r="I1048" s="26">
        <f>I1049+I1054</f>
        <v>17780.5</v>
      </c>
      <c r="J1048" s="26">
        <f>J1049+J1054</f>
        <v>1594.3</v>
      </c>
      <c r="K1048" s="26">
        <f>K1049+K1054</f>
        <v>1594.3</v>
      </c>
      <c r="L1048" s="26">
        <f>L1049+L1054</f>
        <v>1594.3</v>
      </c>
      <c r="M1048" s="26">
        <f t="shared" si="3656"/>
        <v>19374.799999999999</v>
      </c>
      <c r="N1048" s="26">
        <f t="shared" si="3657"/>
        <v>19374.799999999999</v>
      </c>
      <c r="O1048" s="26">
        <f t="shared" si="3658"/>
        <v>19374.799999999999</v>
      </c>
      <c r="P1048" s="26">
        <f>P1049+P1054</f>
        <v>0</v>
      </c>
      <c r="Q1048" s="26">
        <f>Q1049+Q1054</f>
        <v>0</v>
      </c>
      <c r="R1048" s="26">
        <f>R1049+R1054</f>
        <v>-1028.4010000000001</v>
      </c>
      <c r="S1048" s="26">
        <f>S1049+S1054</f>
        <v>0</v>
      </c>
      <c r="T1048" s="26">
        <f>T1049+T1054</f>
        <v>0</v>
      </c>
      <c r="U1048" s="26">
        <f>U1049+U1054</f>
        <v>0</v>
      </c>
      <c r="V1048" s="26">
        <f>V1049+V1054</f>
        <v>0</v>
      </c>
      <c r="W1048" s="26">
        <f>W1049+W1054</f>
        <v>0</v>
      </c>
      <c r="X1048" s="26">
        <f>X1049+X1054</f>
        <v>0</v>
      </c>
      <c r="Y1048" s="26">
        <f>Y1049+Y1054</f>
        <v>0</v>
      </c>
      <c r="Z1048" s="26">
        <f>Z1049+Z1054</f>
        <v>0</v>
      </c>
      <c r="AA1048" s="26">
        <f>AA1049+AA1054</f>
        <v>0</v>
      </c>
      <c r="AB1048" s="26">
        <f>AB1049+AB1054</f>
        <v>0</v>
      </c>
      <c r="AC1048" s="26">
        <f t="shared" si="3558"/>
        <v>18346.398999999998</v>
      </c>
      <c r="AD1048" s="26">
        <f t="shared" si="3559"/>
        <v>19374.799999999999</v>
      </c>
      <c r="AE1048" s="26">
        <f t="shared" si="3560"/>
        <v>19374.799999999999</v>
      </c>
      <c r="AF1048" s="26">
        <f>AF1049+AF1054</f>
        <v>0</v>
      </c>
      <c r="AG1048" s="26">
        <f t="shared" si="3561"/>
        <v>18346.398999999998</v>
      </c>
      <c r="AH1048" s="26">
        <f t="shared" si="3562"/>
        <v>19374.799999999999</v>
      </c>
      <c r="AI1048" s="26">
        <f t="shared" si="3563"/>
        <v>19374.799999999999</v>
      </c>
      <c r="AJ1048" s="26">
        <f>AJ1049+AJ1054</f>
        <v>0</v>
      </c>
      <c r="AK1048" s="26">
        <f>AK1049+AK1054</f>
        <v>0</v>
      </c>
      <c r="AL1048" s="26">
        <f>AL1049+AL1054</f>
        <v>0</v>
      </c>
      <c r="AM1048" s="26">
        <f>AM1049+AM1054</f>
        <v>0</v>
      </c>
      <c r="AN1048" s="26">
        <f>AN1049+AN1054</f>
        <v>0</v>
      </c>
      <c r="AO1048" s="26">
        <f>AO1049+AO1054</f>
        <v>0</v>
      </c>
      <c r="AP1048" s="26">
        <f>AP1049+AP1054</f>
        <v>0</v>
      </c>
      <c r="AQ1048" s="26">
        <f>AQ1049+AQ1054</f>
        <v>0</v>
      </c>
      <c r="AR1048" s="26">
        <f>AR1049+AR1054</f>
        <v>0</v>
      </c>
      <c r="AS1048" s="26">
        <f t="shared" si="3607"/>
        <v>18346.398999999998</v>
      </c>
      <c r="AT1048" s="26">
        <f t="shared" si="3608"/>
        <v>19374.799999999999</v>
      </c>
      <c r="AU1048" s="26">
        <f t="shared" si="3609"/>
        <v>19374.799999999999</v>
      </c>
      <c r="AV1048" s="26">
        <f>AV1049+AV1054</f>
        <v>0</v>
      </c>
      <c r="AW1048" s="26">
        <f>AW1049+AW1054</f>
        <v>0</v>
      </c>
      <c r="AX1048" s="26">
        <f>AX1049+AX1054</f>
        <v>0</v>
      </c>
      <c r="AY1048" s="26">
        <f t="shared" si="3610"/>
        <v>18346.398999999998</v>
      </c>
      <c r="AZ1048" s="26">
        <f t="shared" si="3611"/>
        <v>19374.799999999999</v>
      </c>
      <c r="BA1048" s="26">
        <f t="shared" si="3612"/>
        <v>19374.799999999999</v>
      </c>
      <c r="BB1048" s="26">
        <f>BB1049+BB1054</f>
        <v>0</v>
      </c>
      <c r="BC1048" s="26">
        <f>BC1049+BC1054</f>
        <v>0</v>
      </c>
      <c r="BD1048" s="26">
        <f>BD1049+BD1054</f>
        <v>0</v>
      </c>
      <c r="BE1048" s="26">
        <f>BE1049+BE1054</f>
        <v>0</v>
      </c>
      <c r="BF1048" s="26">
        <f>BF1049+BF1054</f>
        <v>0</v>
      </c>
      <c r="BG1048" s="26">
        <f>BG1049+BG1054</f>
        <v>0</v>
      </c>
      <c r="BH1048" s="26">
        <f>BH1049+BH1054</f>
        <v>0</v>
      </c>
      <c r="BI1048" s="26">
        <f>BI1049+BI1054</f>
        <v>0</v>
      </c>
      <c r="BJ1048" s="26">
        <f>BJ1049+BJ1054</f>
        <v>0</v>
      </c>
      <c r="BK1048" s="26">
        <f>BK1049+BK1054</f>
        <v>0</v>
      </c>
      <c r="BL1048" s="26">
        <f t="shared" si="3555"/>
        <v>18346.398999999998</v>
      </c>
      <c r="BM1048" s="26">
        <f t="shared" si="3556"/>
        <v>19374.799999999999</v>
      </c>
      <c r="BN1048" s="26">
        <f t="shared" si="3557"/>
        <v>19374.799999999999</v>
      </c>
      <c r="BO1048" s="26">
        <f>BO1049+BO1054</f>
        <v>0</v>
      </c>
      <c r="BP1048" s="27"/>
      <c r="BQ1048" s="23"/>
      <c r="BR1048" s="23"/>
      <c r="BS1048" s="23"/>
      <c r="BT1048" s="23"/>
      <c r="BU1048" s="23"/>
      <c r="BV1048" s="23"/>
      <c r="BW1048" s="23"/>
      <c r="BX1048" s="23"/>
      <c r="BY1048" s="23"/>
    </row>
    <row r="1049" ht="31.5">
      <c r="A1049" s="28" t="s">
        <v>506</v>
      </c>
      <c r="B1049" s="28" t="s">
        <v>114</v>
      </c>
      <c r="C1049" s="28" t="s">
        <v>251</v>
      </c>
      <c r="D1049" s="28" t="s">
        <v>64</v>
      </c>
      <c r="E1049" s="35"/>
      <c r="F1049" s="29" t="s">
        <v>65</v>
      </c>
      <c r="G1049" s="30">
        <f t="shared" ref="G1049:G1065" si="3745">G1050</f>
        <v>2314.4000000000001</v>
      </c>
      <c r="H1049" s="30">
        <f t="shared" ref="H1049:H1065" si="3746">H1050</f>
        <v>2314.4000000000001</v>
      </c>
      <c r="I1049" s="30">
        <f t="shared" ref="I1049:I1065" si="3747">I1050</f>
        <v>2314.4000000000001</v>
      </c>
      <c r="J1049" s="30">
        <f t="shared" ref="J1049:J1065" si="3748">J1050</f>
        <v>0</v>
      </c>
      <c r="K1049" s="30">
        <f t="shared" ref="K1049:K1065" si="3749">K1050</f>
        <v>0</v>
      </c>
      <c r="L1049" s="30">
        <f t="shared" ref="L1049:L1065" si="3750">L1050</f>
        <v>0</v>
      </c>
      <c r="M1049" s="30">
        <f t="shared" si="3656"/>
        <v>2314.4000000000001</v>
      </c>
      <c r="N1049" s="30">
        <f t="shared" si="3657"/>
        <v>2314.4000000000001</v>
      </c>
      <c r="O1049" s="30">
        <f t="shared" si="3658"/>
        <v>2314.4000000000001</v>
      </c>
      <c r="P1049" s="30">
        <f t="shared" ref="P1049:P1065" si="3751">P1050</f>
        <v>0</v>
      </c>
      <c r="Q1049" s="30">
        <f t="shared" ref="Q1049:Q1065" si="3752">Q1050</f>
        <v>0</v>
      </c>
      <c r="R1049" s="30">
        <f t="shared" ref="R1049:R1065" si="3753">R1050</f>
        <v>-1028.4010000000001</v>
      </c>
      <c r="S1049" s="30">
        <f t="shared" ref="S1049:S1065" si="3754">S1050</f>
        <v>0</v>
      </c>
      <c r="T1049" s="30">
        <f t="shared" ref="T1049:T1065" si="3755">T1050</f>
        <v>0</v>
      </c>
      <c r="U1049" s="30">
        <f t="shared" ref="U1049:U1065" si="3756">U1050</f>
        <v>0</v>
      </c>
      <c r="V1049" s="30">
        <f t="shared" ref="V1049:V1065" si="3757">V1050</f>
        <v>0</v>
      </c>
      <c r="W1049" s="30">
        <f t="shared" ref="W1049:W1065" si="3758">W1050</f>
        <v>0</v>
      </c>
      <c r="X1049" s="30">
        <f t="shared" ref="X1049:X1065" si="3759">X1050</f>
        <v>0</v>
      </c>
      <c r="Y1049" s="30">
        <f t="shared" ref="Y1049:Y1065" si="3760">Y1050</f>
        <v>0</v>
      </c>
      <c r="Z1049" s="30">
        <f t="shared" ref="Z1049:Z1065" si="3761">Z1050</f>
        <v>0</v>
      </c>
      <c r="AA1049" s="30">
        <f t="shared" ref="AA1049:AA1065" si="3762">AA1050</f>
        <v>0</v>
      </c>
      <c r="AB1049" s="30">
        <f t="shared" ref="AB1049:AB1065" si="3763">AB1050</f>
        <v>0</v>
      </c>
      <c r="AC1049" s="30">
        <f t="shared" si="3558"/>
        <v>1285.999</v>
      </c>
      <c r="AD1049" s="30">
        <f t="shared" si="3559"/>
        <v>2314.4000000000001</v>
      </c>
      <c r="AE1049" s="30">
        <f t="shared" si="3560"/>
        <v>2314.4000000000001</v>
      </c>
      <c r="AF1049" s="30">
        <f t="shared" ref="AF1049:AF1065" si="3764">AF1050</f>
        <v>0</v>
      </c>
      <c r="AG1049" s="30">
        <f t="shared" si="3561"/>
        <v>1285.999</v>
      </c>
      <c r="AH1049" s="30">
        <f t="shared" si="3562"/>
        <v>2314.4000000000001</v>
      </c>
      <c r="AI1049" s="30">
        <f t="shared" si="3563"/>
        <v>2314.4000000000001</v>
      </c>
      <c r="AJ1049" s="30">
        <f t="shared" ref="AJ1049:AJ1065" si="3765">AJ1050</f>
        <v>0</v>
      </c>
      <c r="AK1049" s="30">
        <f t="shared" ref="AK1049:AK1065" si="3766">AK1050</f>
        <v>0</v>
      </c>
      <c r="AL1049" s="30">
        <f t="shared" ref="AL1049:AL1065" si="3767">AL1050</f>
        <v>0</v>
      </c>
      <c r="AM1049" s="30">
        <f t="shared" ref="AM1049:AM1065" si="3768">AM1050</f>
        <v>0</v>
      </c>
      <c r="AN1049" s="30">
        <f t="shared" ref="AN1049:AN1065" si="3769">AN1050</f>
        <v>0</v>
      </c>
      <c r="AO1049" s="30">
        <f t="shared" ref="AO1049:AO1065" si="3770">AO1050</f>
        <v>0</v>
      </c>
      <c r="AP1049" s="30">
        <f t="shared" ref="AP1049:AP1065" si="3771">AP1050</f>
        <v>0</v>
      </c>
      <c r="AQ1049" s="30">
        <f t="shared" ref="AQ1049:AQ1065" si="3772">AQ1050</f>
        <v>0</v>
      </c>
      <c r="AR1049" s="30">
        <f t="shared" ref="AR1049:AR1065" si="3773">AR1050</f>
        <v>0</v>
      </c>
      <c r="AS1049" s="30">
        <f t="shared" si="3607"/>
        <v>1285.999</v>
      </c>
      <c r="AT1049" s="30">
        <f t="shared" si="3608"/>
        <v>2314.4000000000001</v>
      </c>
      <c r="AU1049" s="30">
        <f t="shared" si="3609"/>
        <v>2314.4000000000001</v>
      </c>
      <c r="AV1049" s="30">
        <f t="shared" ref="AV1049:AV1065" si="3774">AV1050</f>
        <v>0</v>
      </c>
      <c r="AW1049" s="30">
        <f t="shared" ref="AW1049:AW1065" si="3775">AW1050</f>
        <v>0</v>
      </c>
      <c r="AX1049" s="30">
        <f t="shared" ref="AX1049:AX1065" si="3776">AX1050</f>
        <v>0</v>
      </c>
      <c r="AY1049" s="30">
        <f t="shared" si="3610"/>
        <v>1285.999</v>
      </c>
      <c r="AZ1049" s="30">
        <f t="shared" si="3611"/>
        <v>2314.4000000000001</v>
      </c>
      <c r="BA1049" s="30">
        <f t="shared" si="3612"/>
        <v>2314.4000000000001</v>
      </c>
      <c r="BB1049" s="30">
        <f t="shared" ref="BB1049:BB1065" si="3777">BB1050</f>
        <v>0</v>
      </c>
      <c r="BC1049" s="30">
        <f t="shared" ref="BC1049:BC1065" si="3778">BC1050</f>
        <v>0</v>
      </c>
      <c r="BD1049" s="30">
        <f t="shared" ref="BD1049:BD1065" si="3779">BD1050</f>
        <v>0</v>
      </c>
      <c r="BE1049" s="30">
        <f t="shared" ref="BE1049:BE1065" si="3780">BE1050</f>
        <v>0</v>
      </c>
      <c r="BF1049" s="30">
        <f t="shared" ref="BF1049:BF1065" si="3781">BF1050</f>
        <v>0</v>
      </c>
      <c r="BG1049" s="30">
        <f t="shared" ref="BG1049:BG1065" si="3782">BG1050</f>
        <v>0</v>
      </c>
      <c r="BH1049" s="30">
        <f t="shared" ref="BH1049:BH1065" si="3783">BH1050</f>
        <v>0</v>
      </c>
      <c r="BI1049" s="30">
        <f t="shared" ref="BI1049:BI1065" si="3784">BI1050</f>
        <v>0</v>
      </c>
      <c r="BJ1049" s="30">
        <f t="shared" ref="BJ1049:BJ1065" si="3785">BJ1050</f>
        <v>0</v>
      </c>
      <c r="BK1049" s="30">
        <f t="shared" ref="BK1049:BK1065" si="3786">BK1050</f>
        <v>0</v>
      </c>
      <c r="BL1049" s="30">
        <f t="shared" si="3555"/>
        <v>1285.999</v>
      </c>
      <c r="BM1049" s="30">
        <f t="shared" si="3556"/>
        <v>2314.4000000000001</v>
      </c>
      <c r="BN1049" s="30">
        <f t="shared" si="3557"/>
        <v>2314.4000000000001</v>
      </c>
      <c r="BO1049" s="30">
        <f t="shared" ref="BO1049:BO1065" si="3787">BO1050</f>
        <v>0</v>
      </c>
      <c r="BP1049" s="31"/>
      <c r="BQ1049" s="1"/>
      <c r="BR1049" s="1"/>
      <c r="BS1049" s="1"/>
      <c r="BT1049" s="1"/>
      <c r="BU1049" s="1"/>
      <c r="BV1049" s="1"/>
      <c r="BW1049" s="1"/>
      <c r="BX1049" s="1"/>
      <c r="BY1049" s="1"/>
    </row>
    <row r="1050">
      <c r="A1050" s="28" t="s">
        <v>506</v>
      </c>
      <c r="B1050" s="28" t="s">
        <v>114</v>
      </c>
      <c r="C1050" s="28" t="s">
        <v>251</v>
      </c>
      <c r="D1050" s="28" t="s">
        <v>66</v>
      </c>
      <c r="E1050" s="35"/>
      <c r="F1050" s="29" t="s">
        <v>33</v>
      </c>
      <c r="G1050" s="30">
        <f t="shared" si="3745"/>
        <v>2314.4000000000001</v>
      </c>
      <c r="H1050" s="30">
        <f t="shared" si="3746"/>
        <v>2314.4000000000001</v>
      </c>
      <c r="I1050" s="30">
        <f t="shared" si="3747"/>
        <v>2314.4000000000001</v>
      </c>
      <c r="J1050" s="30">
        <f t="shared" si="3748"/>
        <v>0</v>
      </c>
      <c r="K1050" s="30">
        <f t="shared" si="3749"/>
        <v>0</v>
      </c>
      <c r="L1050" s="30">
        <f t="shared" si="3750"/>
        <v>0</v>
      </c>
      <c r="M1050" s="30">
        <f t="shared" si="3656"/>
        <v>2314.4000000000001</v>
      </c>
      <c r="N1050" s="30">
        <f t="shared" si="3657"/>
        <v>2314.4000000000001</v>
      </c>
      <c r="O1050" s="30">
        <f t="shared" si="3658"/>
        <v>2314.4000000000001</v>
      </c>
      <c r="P1050" s="30">
        <f t="shared" si="3751"/>
        <v>0</v>
      </c>
      <c r="Q1050" s="30">
        <f t="shared" si="3752"/>
        <v>0</v>
      </c>
      <c r="R1050" s="30">
        <f t="shared" si="3753"/>
        <v>-1028.4010000000001</v>
      </c>
      <c r="S1050" s="30">
        <f t="shared" si="3754"/>
        <v>0</v>
      </c>
      <c r="T1050" s="30">
        <f t="shared" si="3755"/>
        <v>0</v>
      </c>
      <c r="U1050" s="30">
        <f t="shared" si="3756"/>
        <v>0</v>
      </c>
      <c r="V1050" s="30">
        <f t="shared" si="3757"/>
        <v>0</v>
      </c>
      <c r="W1050" s="30">
        <f t="shared" si="3758"/>
        <v>0</v>
      </c>
      <c r="X1050" s="30">
        <f t="shared" si="3759"/>
        <v>0</v>
      </c>
      <c r="Y1050" s="30">
        <f t="shared" si="3760"/>
        <v>0</v>
      </c>
      <c r="Z1050" s="30">
        <f t="shared" si="3761"/>
        <v>0</v>
      </c>
      <c r="AA1050" s="30">
        <f t="shared" si="3762"/>
        <v>0</v>
      </c>
      <c r="AB1050" s="30">
        <f t="shared" si="3763"/>
        <v>0</v>
      </c>
      <c r="AC1050" s="30">
        <f t="shared" si="3558"/>
        <v>1285.999</v>
      </c>
      <c r="AD1050" s="30">
        <f t="shared" si="3559"/>
        <v>2314.4000000000001</v>
      </c>
      <c r="AE1050" s="30">
        <f t="shared" si="3560"/>
        <v>2314.4000000000001</v>
      </c>
      <c r="AF1050" s="30">
        <f t="shared" si="3764"/>
        <v>0</v>
      </c>
      <c r="AG1050" s="30">
        <f t="shared" si="3561"/>
        <v>1285.999</v>
      </c>
      <c r="AH1050" s="30">
        <f t="shared" si="3562"/>
        <v>2314.4000000000001</v>
      </c>
      <c r="AI1050" s="30">
        <f t="shared" si="3563"/>
        <v>2314.4000000000001</v>
      </c>
      <c r="AJ1050" s="30">
        <f t="shared" si="3765"/>
        <v>0</v>
      </c>
      <c r="AK1050" s="30">
        <f t="shared" si="3766"/>
        <v>0</v>
      </c>
      <c r="AL1050" s="30">
        <f t="shared" si="3767"/>
        <v>0</v>
      </c>
      <c r="AM1050" s="30">
        <f t="shared" si="3768"/>
        <v>0</v>
      </c>
      <c r="AN1050" s="30">
        <f t="shared" si="3769"/>
        <v>0</v>
      </c>
      <c r="AO1050" s="30">
        <f t="shared" si="3770"/>
        <v>0</v>
      </c>
      <c r="AP1050" s="30">
        <f t="shared" si="3771"/>
        <v>0</v>
      </c>
      <c r="AQ1050" s="30">
        <f t="shared" si="3772"/>
        <v>0</v>
      </c>
      <c r="AR1050" s="30">
        <f t="shared" si="3773"/>
        <v>0</v>
      </c>
      <c r="AS1050" s="30">
        <f t="shared" si="3607"/>
        <v>1285.999</v>
      </c>
      <c r="AT1050" s="30">
        <f t="shared" si="3608"/>
        <v>2314.4000000000001</v>
      </c>
      <c r="AU1050" s="30">
        <f t="shared" si="3609"/>
        <v>2314.4000000000001</v>
      </c>
      <c r="AV1050" s="30">
        <f t="shared" si="3774"/>
        <v>0</v>
      </c>
      <c r="AW1050" s="30">
        <f t="shared" si="3775"/>
        <v>0</v>
      </c>
      <c r="AX1050" s="30">
        <f t="shared" si="3776"/>
        <v>0</v>
      </c>
      <c r="AY1050" s="30">
        <f t="shared" si="3610"/>
        <v>1285.999</v>
      </c>
      <c r="AZ1050" s="30">
        <f t="shared" si="3611"/>
        <v>2314.4000000000001</v>
      </c>
      <c r="BA1050" s="30">
        <f t="shared" si="3612"/>
        <v>2314.4000000000001</v>
      </c>
      <c r="BB1050" s="30">
        <f t="shared" si="3777"/>
        <v>0</v>
      </c>
      <c r="BC1050" s="30">
        <f t="shared" si="3778"/>
        <v>0</v>
      </c>
      <c r="BD1050" s="30">
        <f t="shared" si="3779"/>
        <v>0</v>
      </c>
      <c r="BE1050" s="30">
        <f t="shared" si="3780"/>
        <v>0</v>
      </c>
      <c r="BF1050" s="30">
        <f t="shared" si="3781"/>
        <v>0</v>
      </c>
      <c r="BG1050" s="30">
        <f t="shared" si="3782"/>
        <v>0</v>
      </c>
      <c r="BH1050" s="30">
        <f t="shared" si="3783"/>
        <v>0</v>
      </c>
      <c r="BI1050" s="30">
        <f t="shared" si="3784"/>
        <v>0</v>
      </c>
      <c r="BJ1050" s="30">
        <f t="shared" si="3785"/>
        <v>0</v>
      </c>
      <c r="BK1050" s="30">
        <f t="shared" si="3786"/>
        <v>0</v>
      </c>
      <c r="BL1050" s="30">
        <f t="shared" si="3555"/>
        <v>1285.999</v>
      </c>
      <c r="BM1050" s="30">
        <f t="shared" si="3556"/>
        <v>2314.4000000000001</v>
      </c>
      <c r="BN1050" s="30">
        <f t="shared" si="3557"/>
        <v>2314.4000000000001</v>
      </c>
      <c r="BO1050" s="30">
        <f t="shared" si="3787"/>
        <v>0</v>
      </c>
      <c r="BP1050" s="31"/>
      <c r="BQ1050" s="1"/>
      <c r="BR1050" s="1"/>
      <c r="BS1050" s="1"/>
      <c r="BT1050" s="1"/>
      <c r="BU1050" s="1"/>
      <c r="BV1050" s="1"/>
      <c r="BW1050" s="1"/>
      <c r="BX1050" s="1"/>
      <c r="BY1050" s="1"/>
    </row>
    <row r="1051" ht="31.5">
      <c r="A1051" s="28" t="s">
        <v>506</v>
      </c>
      <c r="B1051" s="28" t="s">
        <v>114</v>
      </c>
      <c r="C1051" s="28" t="s">
        <v>251</v>
      </c>
      <c r="D1051" s="28" t="s">
        <v>461</v>
      </c>
      <c r="E1051" s="35"/>
      <c r="F1051" s="29" t="s">
        <v>462</v>
      </c>
      <c r="G1051" s="30">
        <f t="shared" si="3745"/>
        <v>2314.4000000000001</v>
      </c>
      <c r="H1051" s="30">
        <f t="shared" si="3746"/>
        <v>2314.4000000000001</v>
      </c>
      <c r="I1051" s="30">
        <f t="shared" si="3747"/>
        <v>2314.4000000000001</v>
      </c>
      <c r="J1051" s="30">
        <f t="shared" si="3748"/>
        <v>0</v>
      </c>
      <c r="K1051" s="30">
        <f t="shared" si="3749"/>
        <v>0</v>
      </c>
      <c r="L1051" s="30">
        <f t="shared" si="3750"/>
        <v>0</v>
      </c>
      <c r="M1051" s="30">
        <f t="shared" si="3656"/>
        <v>2314.4000000000001</v>
      </c>
      <c r="N1051" s="30">
        <f t="shared" si="3657"/>
        <v>2314.4000000000001</v>
      </c>
      <c r="O1051" s="30">
        <f t="shared" si="3658"/>
        <v>2314.4000000000001</v>
      </c>
      <c r="P1051" s="30">
        <f t="shared" si="3751"/>
        <v>0</v>
      </c>
      <c r="Q1051" s="30">
        <f t="shared" si="3752"/>
        <v>0</v>
      </c>
      <c r="R1051" s="30">
        <f t="shared" si="3753"/>
        <v>-1028.4010000000001</v>
      </c>
      <c r="S1051" s="30">
        <f t="shared" si="3754"/>
        <v>0</v>
      </c>
      <c r="T1051" s="30">
        <f t="shared" si="3755"/>
        <v>0</v>
      </c>
      <c r="U1051" s="30">
        <f t="shared" si="3756"/>
        <v>0</v>
      </c>
      <c r="V1051" s="30">
        <f t="shared" si="3757"/>
        <v>0</v>
      </c>
      <c r="W1051" s="30">
        <f t="shared" si="3758"/>
        <v>0</v>
      </c>
      <c r="X1051" s="30">
        <f t="shared" si="3759"/>
        <v>0</v>
      </c>
      <c r="Y1051" s="30">
        <f t="shared" si="3760"/>
        <v>0</v>
      </c>
      <c r="Z1051" s="30">
        <f t="shared" si="3761"/>
        <v>0</v>
      </c>
      <c r="AA1051" s="30">
        <f t="shared" si="3762"/>
        <v>0</v>
      </c>
      <c r="AB1051" s="30">
        <f t="shared" si="3763"/>
        <v>0</v>
      </c>
      <c r="AC1051" s="30">
        <f t="shared" si="3558"/>
        <v>1285.999</v>
      </c>
      <c r="AD1051" s="30">
        <f t="shared" si="3559"/>
        <v>2314.4000000000001</v>
      </c>
      <c r="AE1051" s="30">
        <f t="shared" si="3560"/>
        <v>2314.4000000000001</v>
      </c>
      <c r="AF1051" s="30">
        <f t="shared" si="3764"/>
        <v>0</v>
      </c>
      <c r="AG1051" s="30">
        <f t="shared" si="3561"/>
        <v>1285.999</v>
      </c>
      <c r="AH1051" s="30">
        <f t="shared" si="3562"/>
        <v>2314.4000000000001</v>
      </c>
      <c r="AI1051" s="30">
        <f t="shared" si="3563"/>
        <v>2314.4000000000001</v>
      </c>
      <c r="AJ1051" s="30">
        <f t="shared" si="3765"/>
        <v>0</v>
      </c>
      <c r="AK1051" s="30">
        <f t="shared" si="3766"/>
        <v>0</v>
      </c>
      <c r="AL1051" s="30">
        <f t="shared" si="3767"/>
        <v>0</v>
      </c>
      <c r="AM1051" s="30">
        <f t="shared" si="3768"/>
        <v>0</v>
      </c>
      <c r="AN1051" s="30">
        <f t="shared" si="3769"/>
        <v>0</v>
      </c>
      <c r="AO1051" s="30">
        <f t="shared" si="3770"/>
        <v>0</v>
      </c>
      <c r="AP1051" s="30">
        <f t="shared" si="3771"/>
        <v>0</v>
      </c>
      <c r="AQ1051" s="30">
        <f t="shared" si="3772"/>
        <v>0</v>
      </c>
      <c r="AR1051" s="30">
        <f t="shared" si="3773"/>
        <v>0</v>
      </c>
      <c r="AS1051" s="30">
        <f t="shared" si="3607"/>
        <v>1285.999</v>
      </c>
      <c r="AT1051" s="30">
        <f t="shared" si="3608"/>
        <v>2314.4000000000001</v>
      </c>
      <c r="AU1051" s="30">
        <f t="shared" si="3609"/>
        <v>2314.4000000000001</v>
      </c>
      <c r="AV1051" s="30">
        <f t="shared" si="3774"/>
        <v>0</v>
      </c>
      <c r="AW1051" s="30">
        <f t="shared" si="3775"/>
        <v>0</v>
      </c>
      <c r="AX1051" s="30">
        <f t="shared" si="3776"/>
        <v>0</v>
      </c>
      <c r="AY1051" s="30">
        <f t="shared" si="3610"/>
        <v>1285.999</v>
      </c>
      <c r="AZ1051" s="30">
        <f t="shared" si="3611"/>
        <v>2314.4000000000001</v>
      </c>
      <c r="BA1051" s="30">
        <f t="shared" si="3612"/>
        <v>2314.4000000000001</v>
      </c>
      <c r="BB1051" s="30">
        <f t="shared" si="3777"/>
        <v>0</v>
      </c>
      <c r="BC1051" s="30">
        <f t="shared" si="3778"/>
        <v>0</v>
      </c>
      <c r="BD1051" s="30">
        <f t="shared" si="3779"/>
        <v>0</v>
      </c>
      <c r="BE1051" s="30">
        <f t="shared" si="3780"/>
        <v>0</v>
      </c>
      <c r="BF1051" s="30">
        <f t="shared" si="3781"/>
        <v>0</v>
      </c>
      <c r="BG1051" s="30">
        <f t="shared" si="3782"/>
        <v>0</v>
      </c>
      <c r="BH1051" s="30">
        <f t="shared" si="3783"/>
        <v>0</v>
      </c>
      <c r="BI1051" s="30">
        <f t="shared" si="3784"/>
        <v>0</v>
      </c>
      <c r="BJ1051" s="30">
        <f t="shared" si="3785"/>
        <v>0</v>
      </c>
      <c r="BK1051" s="30">
        <f t="shared" si="3786"/>
        <v>0</v>
      </c>
      <c r="BL1051" s="30">
        <f t="shared" si="3555"/>
        <v>1285.999</v>
      </c>
      <c r="BM1051" s="30">
        <f t="shared" si="3556"/>
        <v>2314.4000000000001</v>
      </c>
      <c r="BN1051" s="30">
        <f t="shared" si="3557"/>
        <v>2314.4000000000001</v>
      </c>
      <c r="BO1051" s="30">
        <f t="shared" si="3787"/>
        <v>0</v>
      </c>
      <c r="BP1051" s="31"/>
      <c r="BQ1051" s="1"/>
      <c r="BR1051" s="1"/>
      <c r="BS1051" s="1"/>
      <c r="BT1051" s="1"/>
      <c r="BU1051" s="1"/>
      <c r="BV1051" s="1"/>
      <c r="BW1051" s="1"/>
      <c r="BX1051" s="1"/>
      <c r="BY1051" s="1"/>
    </row>
    <row r="1052" ht="31.5">
      <c r="A1052" s="28" t="s">
        <v>506</v>
      </c>
      <c r="B1052" s="28" t="s">
        <v>114</v>
      </c>
      <c r="C1052" s="28" t="s">
        <v>251</v>
      </c>
      <c r="D1052" s="28" t="s">
        <v>463</v>
      </c>
      <c r="E1052" s="35"/>
      <c r="F1052" s="29" t="s">
        <v>464</v>
      </c>
      <c r="G1052" s="30">
        <f t="shared" si="3745"/>
        <v>2314.4000000000001</v>
      </c>
      <c r="H1052" s="30">
        <f t="shared" si="3746"/>
        <v>2314.4000000000001</v>
      </c>
      <c r="I1052" s="30">
        <f t="shared" si="3747"/>
        <v>2314.4000000000001</v>
      </c>
      <c r="J1052" s="30">
        <f t="shared" si="3748"/>
        <v>0</v>
      </c>
      <c r="K1052" s="30">
        <f t="shared" si="3749"/>
        <v>0</v>
      </c>
      <c r="L1052" s="30">
        <f t="shared" si="3750"/>
        <v>0</v>
      </c>
      <c r="M1052" s="30">
        <f t="shared" si="3656"/>
        <v>2314.4000000000001</v>
      </c>
      <c r="N1052" s="30">
        <f t="shared" si="3657"/>
        <v>2314.4000000000001</v>
      </c>
      <c r="O1052" s="30">
        <f t="shared" si="3658"/>
        <v>2314.4000000000001</v>
      </c>
      <c r="P1052" s="30">
        <f t="shared" si="3751"/>
        <v>0</v>
      </c>
      <c r="Q1052" s="30">
        <f t="shared" si="3752"/>
        <v>0</v>
      </c>
      <c r="R1052" s="30">
        <f t="shared" si="3753"/>
        <v>-1028.4010000000001</v>
      </c>
      <c r="S1052" s="30">
        <f t="shared" si="3754"/>
        <v>0</v>
      </c>
      <c r="T1052" s="30">
        <f t="shared" si="3755"/>
        <v>0</v>
      </c>
      <c r="U1052" s="30">
        <f t="shared" si="3756"/>
        <v>0</v>
      </c>
      <c r="V1052" s="30">
        <f t="shared" si="3757"/>
        <v>0</v>
      </c>
      <c r="W1052" s="30">
        <f t="shared" si="3758"/>
        <v>0</v>
      </c>
      <c r="X1052" s="30">
        <f t="shared" si="3759"/>
        <v>0</v>
      </c>
      <c r="Y1052" s="30">
        <f t="shared" si="3760"/>
        <v>0</v>
      </c>
      <c r="Z1052" s="30">
        <f t="shared" si="3761"/>
        <v>0</v>
      </c>
      <c r="AA1052" s="30">
        <f t="shared" si="3762"/>
        <v>0</v>
      </c>
      <c r="AB1052" s="30">
        <f t="shared" si="3763"/>
        <v>0</v>
      </c>
      <c r="AC1052" s="30">
        <f t="shared" si="3558"/>
        <v>1285.999</v>
      </c>
      <c r="AD1052" s="30">
        <f t="shared" si="3559"/>
        <v>2314.4000000000001</v>
      </c>
      <c r="AE1052" s="30">
        <f t="shared" si="3560"/>
        <v>2314.4000000000001</v>
      </c>
      <c r="AF1052" s="30">
        <f t="shared" si="3764"/>
        <v>0</v>
      </c>
      <c r="AG1052" s="30">
        <f t="shared" si="3561"/>
        <v>1285.999</v>
      </c>
      <c r="AH1052" s="30">
        <f t="shared" si="3562"/>
        <v>2314.4000000000001</v>
      </c>
      <c r="AI1052" s="30">
        <f t="shared" si="3563"/>
        <v>2314.4000000000001</v>
      </c>
      <c r="AJ1052" s="30">
        <f t="shared" si="3765"/>
        <v>0</v>
      </c>
      <c r="AK1052" s="30">
        <f t="shared" si="3766"/>
        <v>0</v>
      </c>
      <c r="AL1052" s="30">
        <f t="shared" si="3767"/>
        <v>0</v>
      </c>
      <c r="AM1052" s="30">
        <f t="shared" si="3768"/>
        <v>0</v>
      </c>
      <c r="AN1052" s="30">
        <f t="shared" si="3769"/>
        <v>0</v>
      </c>
      <c r="AO1052" s="30">
        <f t="shared" si="3770"/>
        <v>0</v>
      </c>
      <c r="AP1052" s="30">
        <f t="shared" si="3771"/>
        <v>0</v>
      </c>
      <c r="AQ1052" s="30">
        <f t="shared" si="3772"/>
        <v>0</v>
      </c>
      <c r="AR1052" s="30">
        <f t="shared" si="3773"/>
        <v>0</v>
      </c>
      <c r="AS1052" s="30">
        <f t="shared" si="3607"/>
        <v>1285.999</v>
      </c>
      <c r="AT1052" s="30">
        <f t="shared" si="3608"/>
        <v>2314.4000000000001</v>
      </c>
      <c r="AU1052" s="30">
        <f t="shared" si="3609"/>
        <v>2314.4000000000001</v>
      </c>
      <c r="AV1052" s="30">
        <f t="shared" si="3774"/>
        <v>0</v>
      </c>
      <c r="AW1052" s="30">
        <f t="shared" si="3775"/>
        <v>0</v>
      </c>
      <c r="AX1052" s="30">
        <f t="shared" si="3776"/>
        <v>0</v>
      </c>
      <c r="AY1052" s="30">
        <f t="shared" si="3610"/>
        <v>1285.999</v>
      </c>
      <c r="AZ1052" s="30">
        <f t="shared" si="3611"/>
        <v>2314.4000000000001</v>
      </c>
      <c r="BA1052" s="30">
        <f t="shared" si="3612"/>
        <v>2314.4000000000001</v>
      </c>
      <c r="BB1052" s="30">
        <f t="shared" si="3777"/>
        <v>0</v>
      </c>
      <c r="BC1052" s="30">
        <f t="shared" si="3778"/>
        <v>0</v>
      </c>
      <c r="BD1052" s="30">
        <f t="shared" si="3779"/>
        <v>0</v>
      </c>
      <c r="BE1052" s="30">
        <f t="shared" si="3780"/>
        <v>0</v>
      </c>
      <c r="BF1052" s="30">
        <f t="shared" si="3781"/>
        <v>0</v>
      </c>
      <c r="BG1052" s="30">
        <f t="shared" si="3782"/>
        <v>0</v>
      </c>
      <c r="BH1052" s="30">
        <f t="shared" si="3783"/>
        <v>0</v>
      </c>
      <c r="BI1052" s="30">
        <f t="shared" si="3784"/>
        <v>0</v>
      </c>
      <c r="BJ1052" s="30">
        <f t="shared" si="3785"/>
        <v>0</v>
      </c>
      <c r="BK1052" s="30">
        <f t="shared" si="3786"/>
        <v>0</v>
      </c>
      <c r="BL1052" s="30">
        <f t="shared" si="3555"/>
        <v>1285.999</v>
      </c>
      <c r="BM1052" s="30">
        <f t="shared" si="3556"/>
        <v>2314.4000000000001</v>
      </c>
      <c r="BN1052" s="30">
        <f t="shared" si="3557"/>
        <v>2314.4000000000001</v>
      </c>
      <c r="BO1052" s="30">
        <f t="shared" si="3787"/>
        <v>0</v>
      </c>
      <c r="BP1052" s="31"/>
      <c r="BQ1052" s="1"/>
      <c r="BR1052" s="1"/>
      <c r="BS1052" s="1"/>
      <c r="BT1052" s="1"/>
      <c r="BU1052" s="1"/>
      <c r="BV1052" s="1"/>
      <c r="BW1052" s="1"/>
      <c r="BX1052" s="1"/>
      <c r="BY1052" s="1"/>
    </row>
    <row r="1053" ht="31.5">
      <c r="A1053" s="28" t="s">
        <v>506</v>
      </c>
      <c r="B1053" s="28" t="s">
        <v>114</v>
      </c>
      <c r="C1053" s="28" t="s">
        <v>251</v>
      </c>
      <c r="D1053" s="28" t="s">
        <v>463</v>
      </c>
      <c r="E1053" s="28" t="s">
        <v>38</v>
      </c>
      <c r="F1053" s="29" t="s">
        <v>39</v>
      </c>
      <c r="G1053" s="30">
        <v>2314.4000000000001</v>
      </c>
      <c r="H1053" s="30">
        <v>2314.4000000000001</v>
      </c>
      <c r="I1053" s="30">
        <v>2314.4000000000001</v>
      </c>
      <c r="J1053" s="30"/>
      <c r="K1053" s="30"/>
      <c r="L1053" s="30"/>
      <c r="M1053" s="30">
        <f t="shared" si="3656"/>
        <v>2314.4000000000001</v>
      </c>
      <c r="N1053" s="30">
        <f t="shared" si="3657"/>
        <v>2314.4000000000001</v>
      </c>
      <c r="O1053" s="30">
        <f t="shared" si="3658"/>
        <v>2314.4000000000001</v>
      </c>
      <c r="P1053" s="30"/>
      <c r="Q1053" s="30"/>
      <c r="R1053" s="30">
        <v>-1028.4010000000001</v>
      </c>
      <c r="S1053" s="30"/>
      <c r="T1053" s="30"/>
      <c r="U1053" s="30"/>
      <c r="V1053" s="30"/>
      <c r="W1053" s="30"/>
      <c r="X1053" s="30"/>
      <c r="Y1053" s="30"/>
      <c r="Z1053" s="30"/>
      <c r="AA1053" s="30"/>
      <c r="AB1053" s="30"/>
      <c r="AC1053" s="30">
        <f t="shared" si="3558"/>
        <v>1285.999</v>
      </c>
      <c r="AD1053" s="30">
        <f t="shared" si="3559"/>
        <v>2314.4000000000001</v>
      </c>
      <c r="AE1053" s="30">
        <f t="shared" si="3560"/>
        <v>2314.4000000000001</v>
      </c>
      <c r="AF1053" s="30"/>
      <c r="AG1053" s="30">
        <f t="shared" si="3561"/>
        <v>1285.999</v>
      </c>
      <c r="AH1053" s="30">
        <f t="shared" si="3562"/>
        <v>2314.4000000000001</v>
      </c>
      <c r="AI1053" s="30">
        <f t="shared" si="3563"/>
        <v>2314.4000000000001</v>
      </c>
      <c r="AJ1053" s="30"/>
      <c r="AK1053" s="30"/>
      <c r="AL1053" s="30"/>
      <c r="AM1053" s="30"/>
      <c r="AN1053" s="30"/>
      <c r="AO1053" s="30"/>
      <c r="AP1053" s="30"/>
      <c r="AQ1053" s="30"/>
      <c r="AR1053" s="30"/>
      <c r="AS1053" s="30">
        <f t="shared" si="3607"/>
        <v>1285.999</v>
      </c>
      <c r="AT1053" s="30">
        <f t="shared" si="3608"/>
        <v>2314.4000000000001</v>
      </c>
      <c r="AU1053" s="30">
        <f t="shared" si="3609"/>
        <v>2314.4000000000001</v>
      </c>
      <c r="AV1053" s="30"/>
      <c r="AW1053" s="30"/>
      <c r="AX1053" s="30"/>
      <c r="AY1053" s="30">
        <f t="shared" si="3610"/>
        <v>1285.999</v>
      </c>
      <c r="AZ1053" s="30">
        <f t="shared" si="3611"/>
        <v>2314.4000000000001</v>
      </c>
      <c r="BA1053" s="30">
        <f t="shared" si="3612"/>
        <v>2314.4000000000001</v>
      </c>
      <c r="BB1053" s="30"/>
      <c r="BC1053" s="30"/>
      <c r="BD1053" s="30"/>
      <c r="BE1053" s="30"/>
      <c r="BF1053" s="30"/>
      <c r="BG1053" s="30"/>
      <c r="BH1053" s="30"/>
      <c r="BI1053" s="30"/>
      <c r="BJ1053" s="30"/>
      <c r="BK1053" s="30"/>
      <c r="BL1053" s="30">
        <f t="shared" si="3555"/>
        <v>1285.999</v>
      </c>
      <c r="BM1053" s="30">
        <f t="shared" si="3556"/>
        <v>2314.4000000000001</v>
      </c>
      <c r="BN1053" s="30">
        <f t="shared" si="3557"/>
        <v>2314.4000000000001</v>
      </c>
      <c r="BO1053" s="30"/>
      <c r="BP1053" s="31"/>
      <c r="BQ1053" s="1"/>
      <c r="BR1053" s="1"/>
      <c r="BS1053" s="1"/>
      <c r="BT1053" s="1"/>
      <c r="BU1053" s="1"/>
      <c r="BV1053" s="1"/>
      <c r="BW1053" s="1"/>
      <c r="BX1053" s="1"/>
      <c r="BY1053" s="1"/>
    </row>
    <row r="1054" ht="31.5">
      <c r="A1054" s="28" t="s">
        <v>506</v>
      </c>
      <c r="B1054" s="28" t="s">
        <v>114</v>
      </c>
      <c r="C1054" s="28" t="s">
        <v>251</v>
      </c>
      <c r="D1054" s="28" t="s">
        <v>465</v>
      </c>
      <c r="E1054" s="35"/>
      <c r="F1054" s="29" t="s">
        <v>466</v>
      </c>
      <c r="G1054" s="30">
        <f t="shared" si="3745"/>
        <v>15466.1</v>
      </c>
      <c r="H1054" s="30">
        <f t="shared" si="3746"/>
        <v>15466.1</v>
      </c>
      <c r="I1054" s="30">
        <f t="shared" si="3747"/>
        <v>15466.1</v>
      </c>
      <c r="J1054" s="30">
        <f t="shared" si="3748"/>
        <v>1594.3</v>
      </c>
      <c r="K1054" s="30">
        <f t="shared" si="3749"/>
        <v>1594.3</v>
      </c>
      <c r="L1054" s="30">
        <f t="shared" si="3750"/>
        <v>1594.3</v>
      </c>
      <c r="M1054" s="30">
        <f t="shared" si="3656"/>
        <v>17060.400000000001</v>
      </c>
      <c r="N1054" s="30">
        <f t="shared" si="3657"/>
        <v>17060.400000000001</v>
      </c>
      <c r="O1054" s="30">
        <f t="shared" si="3658"/>
        <v>17060.400000000001</v>
      </c>
      <c r="P1054" s="30">
        <f t="shared" si="3751"/>
        <v>0</v>
      </c>
      <c r="Q1054" s="30">
        <f t="shared" si="3752"/>
        <v>0</v>
      </c>
      <c r="R1054" s="30">
        <f t="shared" si="3753"/>
        <v>0</v>
      </c>
      <c r="S1054" s="30">
        <f t="shared" si="3754"/>
        <v>0</v>
      </c>
      <c r="T1054" s="30">
        <f t="shared" si="3755"/>
        <v>0</v>
      </c>
      <c r="U1054" s="30">
        <f t="shared" si="3756"/>
        <v>0</v>
      </c>
      <c r="V1054" s="30">
        <f t="shared" si="3757"/>
        <v>0</v>
      </c>
      <c r="W1054" s="30">
        <f t="shared" si="3758"/>
        <v>0</v>
      </c>
      <c r="X1054" s="30">
        <f t="shared" si="3759"/>
        <v>0</v>
      </c>
      <c r="Y1054" s="30">
        <f t="shared" si="3760"/>
        <v>0</v>
      </c>
      <c r="Z1054" s="30">
        <f t="shared" si="3761"/>
        <v>0</v>
      </c>
      <c r="AA1054" s="30">
        <f t="shared" si="3762"/>
        <v>0</v>
      </c>
      <c r="AB1054" s="30">
        <f t="shared" si="3763"/>
        <v>0</v>
      </c>
      <c r="AC1054" s="30">
        <f t="shared" si="3558"/>
        <v>17060.400000000001</v>
      </c>
      <c r="AD1054" s="30">
        <f t="shared" si="3559"/>
        <v>17060.400000000001</v>
      </c>
      <c r="AE1054" s="30">
        <f t="shared" si="3560"/>
        <v>17060.400000000001</v>
      </c>
      <c r="AF1054" s="30">
        <f t="shared" si="3764"/>
        <v>0</v>
      </c>
      <c r="AG1054" s="30">
        <f t="shared" si="3561"/>
        <v>17060.400000000001</v>
      </c>
      <c r="AH1054" s="30">
        <f t="shared" si="3562"/>
        <v>17060.400000000001</v>
      </c>
      <c r="AI1054" s="30">
        <f t="shared" si="3563"/>
        <v>17060.400000000001</v>
      </c>
      <c r="AJ1054" s="30">
        <f t="shared" si="3765"/>
        <v>0</v>
      </c>
      <c r="AK1054" s="30">
        <f t="shared" si="3766"/>
        <v>0</v>
      </c>
      <c r="AL1054" s="30">
        <f t="shared" si="3767"/>
        <v>0</v>
      </c>
      <c r="AM1054" s="30">
        <f t="shared" si="3768"/>
        <v>0</v>
      </c>
      <c r="AN1054" s="30">
        <f t="shared" si="3769"/>
        <v>0</v>
      </c>
      <c r="AO1054" s="30">
        <f t="shared" si="3770"/>
        <v>0</v>
      </c>
      <c r="AP1054" s="30">
        <f t="shared" si="3771"/>
        <v>0</v>
      </c>
      <c r="AQ1054" s="30">
        <f t="shared" si="3772"/>
        <v>0</v>
      </c>
      <c r="AR1054" s="30">
        <f t="shared" si="3773"/>
        <v>0</v>
      </c>
      <c r="AS1054" s="30">
        <f t="shared" si="3607"/>
        <v>17060.400000000001</v>
      </c>
      <c r="AT1054" s="30">
        <f t="shared" si="3608"/>
        <v>17060.400000000001</v>
      </c>
      <c r="AU1054" s="30">
        <f t="shared" si="3609"/>
        <v>17060.400000000001</v>
      </c>
      <c r="AV1054" s="30">
        <f t="shared" si="3774"/>
        <v>0</v>
      </c>
      <c r="AW1054" s="30">
        <f t="shared" si="3775"/>
        <v>0</v>
      </c>
      <c r="AX1054" s="30">
        <f t="shared" si="3776"/>
        <v>0</v>
      </c>
      <c r="AY1054" s="30">
        <f t="shared" si="3610"/>
        <v>17060.400000000001</v>
      </c>
      <c r="AZ1054" s="30">
        <f t="shared" si="3611"/>
        <v>17060.400000000001</v>
      </c>
      <c r="BA1054" s="30">
        <f t="shared" si="3612"/>
        <v>17060.400000000001</v>
      </c>
      <c r="BB1054" s="30">
        <f t="shared" si="3777"/>
        <v>0</v>
      </c>
      <c r="BC1054" s="30">
        <f t="shared" si="3778"/>
        <v>0</v>
      </c>
      <c r="BD1054" s="30">
        <f t="shared" si="3779"/>
        <v>0</v>
      </c>
      <c r="BE1054" s="30">
        <f t="shared" si="3780"/>
        <v>0</v>
      </c>
      <c r="BF1054" s="30">
        <f t="shared" si="3781"/>
        <v>0</v>
      </c>
      <c r="BG1054" s="30">
        <f t="shared" si="3782"/>
        <v>0</v>
      </c>
      <c r="BH1054" s="30">
        <f t="shared" si="3783"/>
        <v>0</v>
      </c>
      <c r="BI1054" s="30">
        <f t="shared" si="3784"/>
        <v>0</v>
      </c>
      <c r="BJ1054" s="30">
        <f t="shared" si="3785"/>
        <v>0</v>
      </c>
      <c r="BK1054" s="30">
        <f t="shared" si="3786"/>
        <v>0</v>
      </c>
      <c r="BL1054" s="30">
        <f t="shared" si="3555"/>
        <v>17060.400000000001</v>
      </c>
      <c r="BM1054" s="30">
        <f t="shared" si="3556"/>
        <v>17060.400000000001</v>
      </c>
      <c r="BN1054" s="30">
        <f t="shared" si="3557"/>
        <v>17060.400000000001</v>
      </c>
      <c r="BO1054" s="30">
        <f t="shared" si="3787"/>
        <v>0</v>
      </c>
      <c r="BP1054" s="31"/>
      <c r="BQ1054" s="1"/>
      <c r="BR1054" s="1"/>
      <c r="BS1054" s="1"/>
      <c r="BT1054" s="1"/>
      <c r="BU1054" s="1"/>
      <c r="BV1054" s="1"/>
      <c r="BW1054" s="1"/>
      <c r="BX1054" s="1"/>
      <c r="BY1054" s="1"/>
    </row>
    <row r="1055">
      <c r="A1055" s="28" t="s">
        <v>506</v>
      </c>
      <c r="B1055" s="28" t="s">
        <v>114</v>
      </c>
      <c r="C1055" s="28" t="s">
        <v>251</v>
      </c>
      <c r="D1055" s="28" t="s">
        <v>467</v>
      </c>
      <c r="E1055" s="35"/>
      <c r="F1055" s="29" t="s">
        <v>440</v>
      </c>
      <c r="G1055" s="30">
        <f t="shared" si="3745"/>
        <v>15466.1</v>
      </c>
      <c r="H1055" s="30">
        <f t="shared" si="3746"/>
        <v>15466.1</v>
      </c>
      <c r="I1055" s="30">
        <f t="shared" si="3747"/>
        <v>15466.1</v>
      </c>
      <c r="J1055" s="30">
        <f t="shared" si="3748"/>
        <v>1594.3</v>
      </c>
      <c r="K1055" s="30">
        <f t="shared" si="3749"/>
        <v>1594.3</v>
      </c>
      <c r="L1055" s="30">
        <f t="shared" si="3750"/>
        <v>1594.3</v>
      </c>
      <c r="M1055" s="30">
        <f t="shared" si="3656"/>
        <v>17060.400000000001</v>
      </c>
      <c r="N1055" s="30">
        <f t="shared" si="3657"/>
        <v>17060.400000000001</v>
      </c>
      <c r="O1055" s="30">
        <f t="shared" si="3658"/>
        <v>17060.400000000001</v>
      </c>
      <c r="P1055" s="30">
        <f t="shared" si="3751"/>
        <v>0</v>
      </c>
      <c r="Q1055" s="30">
        <f t="shared" si="3752"/>
        <v>0</v>
      </c>
      <c r="R1055" s="30">
        <f t="shared" si="3753"/>
        <v>0</v>
      </c>
      <c r="S1055" s="30">
        <f t="shared" si="3754"/>
        <v>0</v>
      </c>
      <c r="T1055" s="30">
        <f t="shared" si="3755"/>
        <v>0</v>
      </c>
      <c r="U1055" s="30">
        <f t="shared" si="3756"/>
        <v>0</v>
      </c>
      <c r="V1055" s="30">
        <f t="shared" si="3757"/>
        <v>0</v>
      </c>
      <c r="W1055" s="30">
        <f t="shared" si="3758"/>
        <v>0</v>
      </c>
      <c r="X1055" s="30">
        <f t="shared" si="3759"/>
        <v>0</v>
      </c>
      <c r="Y1055" s="30">
        <f t="shared" si="3760"/>
        <v>0</v>
      </c>
      <c r="Z1055" s="30">
        <f t="shared" si="3761"/>
        <v>0</v>
      </c>
      <c r="AA1055" s="30">
        <f t="shared" si="3762"/>
        <v>0</v>
      </c>
      <c r="AB1055" s="30">
        <f t="shared" si="3763"/>
        <v>0</v>
      </c>
      <c r="AC1055" s="30">
        <f t="shared" si="3558"/>
        <v>17060.400000000001</v>
      </c>
      <c r="AD1055" s="30">
        <f t="shared" si="3559"/>
        <v>17060.400000000001</v>
      </c>
      <c r="AE1055" s="30">
        <f t="shared" si="3560"/>
        <v>17060.400000000001</v>
      </c>
      <c r="AF1055" s="30">
        <f t="shared" si="3764"/>
        <v>0</v>
      </c>
      <c r="AG1055" s="30">
        <f t="shared" si="3561"/>
        <v>17060.400000000001</v>
      </c>
      <c r="AH1055" s="30">
        <f t="shared" si="3562"/>
        <v>17060.400000000001</v>
      </c>
      <c r="AI1055" s="30">
        <f t="shared" si="3563"/>
        <v>17060.400000000001</v>
      </c>
      <c r="AJ1055" s="30">
        <f t="shared" si="3765"/>
        <v>0</v>
      </c>
      <c r="AK1055" s="30">
        <f t="shared" si="3766"/>
        <v>0</v>
      </c>
      <c r="AL1055" s="30">
        <f t="shared" si="3767"/>
        <v>0</v>
      </c>
      <c r="AM1055" s="30">
        <f t="shared" si="3768"/>
        <v>0</v>
      </c>
      <c r="AN1055" s="30">
        <f t="shared" si="3769"/>
        <v>0</v>
      </c>
      <c r="AO1055" s="30">
        <f t="shared" si="3770"/>
        <v>0</v>
      </c>
      <c r="AP1055" s="30">
        <f t="shared" si="3771"/>
        <v>0</v>
      </c>
      <c r="AQ1055" s="30">
        <f t="shared" si="3772"/>
        <v>0</v>
      </c>
      <c r="AR1055" s="30">
        <f t="shared" si="3773"/>
        <v>0</v>
      </c>
      <c r="AS1055" s="30">
        <f t="shared" si="3607"/>
        <v>17060.400000000001</v>
      </c>
      <c r="AT1055" s="30">
        <f t="shared" si="3608"/>
        <v>17060.400000000001</v>
      </c>
      <c r="AU1055" s="30">
        <f t="shared" si="3609"/>
        <v>17060.400000000001</v>
      </c>
      <c r="AV1055" s="30">
        <f t="shared" si="3774"/>
        <v>0</v>
      </c>
      <c r="AW1055" s="30">
        <f t="shared" si="3775"/>
        <v>0</v>
      </c>
      <c r="AX1055" s="30">
        <f t="shared" si="3776"/>
        <v>0</v>
      </c>
      <c r="AY1055" s="30">
        <f t="shared" si="3610"/>
        <v>17060.400000000001</v>
      </c>
      <c r="AZ1055" s="30">
        <f t="shared" si="3611"/>
        <v>17060.400000000001</v>
      </c>
      <c r="BA1055" s="30">
        <f t="shared" si="3612"/>
        <v>17060.400000000001</v>
      </c>
      <c r="BB1055" s="30">
        <f t="shared" si="3777"/>
        <v>0</v>
      </c>
      <c r="BC1055" s="30">
        <f t="shared" si="3778"/>
        <v>0</v>
      </c>
      <c r="BD1055" s="30">
        <f t="shared" si="3779"/>
        <v>0</v>
      </c>
      <c r="BE1055" s="30">
        <f t="shared" si="3780"/>
        <v>0</v>
      </c>
      <c r="BF1055" s="30">
        <f t="shared" si="3781"/>
        <v>0</v>
      </c>
      <c r="BG1055" s="30">
        <f t="shared" si="3782"/>
        <v>0</v>
      </c>
      <c r="BH1055" s="30">
        <f t="shared" si="3783"/>
        <v>0</v>
      </c>
      <c r="BI1055" s="30">
        <f t="shared" si="3784"/>
        <v>0</v>
      </c>
      <c r="BJ1055" s="30">
        <f t="shared" si="3785"/>
        <v>0</v>
      </c>
      <c r="BK1055" s="30">
        <f t="shared" si="3786"/>
        <v>0</v>
      </c>
      <c r="BL1055" s="30">
        <f t="shared" si="3555"/>
        <v>17060.400000000001</v>
      </c>
      <c r="BM1055" s="30">
        <f t="shared" si="3556"/>
        <v>17060.400000000001</v>
      </c>
      <c r="BN1055" s="30">
        <f t="shared" si="3557"/>
        <v>17060.400000000001</v>
      </c>
      <c r="BO1055" s="30">
        <f t="shared" si="3787"/>
        <v>0</v>
      </c>
      <c r="BP1055" s="31"/>
      <c r="BQ1055" s="1"/>
      <c r="BR1055" s="1"/>
      <c r="BS1055" s="1"/>
      <c r="BT1055" s="1"/>
      <c r="BU1055" s="1"/>
      <c r="BV1055" s="1"/>
      <c r="BW1055" s="1"/>
      <c r="BX1055" s="1"/>
      <c r="BY1055" s="1"/>
    </row>
    <row r="1056" ht="31.5">
      <c r="A1056" s="28" t="s">
        <v>506</v>
      </c>
      <c r="B1056" s="28" t="s">
        <v>114</v>
      </c>
      <c r="C1056" s="28" t="s">
        <v>251</v>
      </c>
      <c r="D1056" s="28" t="s">
        <v>468</v>
      </c>
      <c r="E1056" s="35"/>
      <c r="F1056" s="29" t="s">
        <v>469</v>
      </c>
      <c r="G1056" s="30">
        <f t="shared" si="3745"/>
        <v>15466.1</v>
      </c>
      <c r="H1056" s="30">
        <f t="shared" si="3746"/>
        <v>15466.1</v>
      </c>
      <c r="I1056" s="30">
        <f t="shared" si="3747"/>
        <v>15466.1</v>
      </c>
      <c r="J1056" s="30">
        <f t="shared" si="3748"/>
        <v>1594.3</v>
      </c>
      <c r="K1056" s="30">
        <f t="shared" si="3749"/>
        <v>1594.3</v>
      </c>
      <c r="L1056" s="30">
        <f t="shared" si="3750"/>
        <v>1594.3</v>
      </c>
      <c r="M1056" s="30">
        <f t="shared" si="3656"/>
        <v>17060.400000000001</v>
      </c>
      <c r="N1056" s="30">
        <f t="shared" si="3657"/>
        <v>17060.400000000001</v>
      </c>
      <c r="O1056" s="30">
        <f t="shared" si="3658"/>
        <v>17060.400000000001</v>
      </c>
      <c r="P1056" s="30">
        <f t="shared" si="3751"/>
        <v>0</v>
      </c>
      <c r="Q1056" s="30">
        <f t="shared" si="3752"/>
        <v>0</v>
      </c>
      <c r="R1056" s="30">
        <f t="shared" si="3753"/>
        <v>0</v>
      </c>
      <c r="S1056" s="30">
        <f t="shared" si="3754"/>
        <v>0</v>
      </c>
      <c r="T1056" s="30">
        <f t="shared" si="3755"/>
        <v>0</v>
      </c>
      <c r="U1056" s="30">
        <f t="shared" si="3756"/>
        <v>0</v>
      </c>
      <c r="V1056" s="30">
        <f t="shared" si="3757"/>
        <v>0</v>
      </c>
      <c r="W1056" s="30">
        <f t="shared" si="3758"/>
        <v>0</v>
      </c>
      <c r="X1056" s="30">
        <f t="shared" si="3759"/>
        <v>0</v>
      </c>
      <c r="Y1056" s="30">
        <f t="shared" si="3760"/>
        <v>0</v>
      </c>
      <c r="Z1056" s="30">
        <f t="shared" si="3761"/>
        <v>0</v>
      </c>
      <c r="AA1056" s="30">
        <f t="shared" si="3762"/>
        <v>0</v>
      </c>
      <c r="AB1056" s="30">
        <f t="shared" si="3763"/>
        <v>0</v>
      </c>
      <c r="AC1056" s="30">
        <f t="shared" si="3558"/>
        <v>17060.400000000001</v>
      </c>
      <c r="AD1056" s="30">
        <f t="shared" si="3559"/>
        <v>17060.400000000001</v>
      </c>
      <c r="AE1056" s="30">
        <f t="shared" si="3560"/>
        <v>17060.400000000001</v>
      </c>
      <c r="AF1056" s="30">
        <f t="shared" si="3764"/>
        <v>0</v>
      </c>
      <c r="AG1056" s="30">
        <f t="shared" si="3561"/>
        <v>17060.400000000001</v>
      </c>
      <c r="AH1056" s="30">
        <f t="shared" si="3562"/>
        <v>17060.400000000001</v>
      </c>
      <c r="AI1056" s="30">
        <f t="shared" si="3563"/>
        <v>17060.400000000001</v>
      </c>
      <c r="AJ1056" s="30">
        <f t="shared" si="3765"/>
        <v>0</v>
      </c>
      <c r="AK1056" s="30">
        <f t="shared" si="3766"/>
        <v>0</v>
      </c>
      <c r="AL1056" s="30">
        <f t="shared" si="3767"/>
        <v>0</v>
      </c>
      <c r="AM1056" s="30">
        <f t="shared" si="3768"/>
        <v>0</v>
      </c>
      <c r="AN1056" s="30">
        <f t="shared" si="3769"/>
        <v>0</v>
      </c>
      <c r="AO1056" s="30">
        <f t="shared" si="3770"/>
        <v>0</v>
      </c>
      <c r="AP1056" s="30">
        <f t="shared" si="3771"/>
        <v>0</v>
      </c>
      <c r="AQ1056" s="30">
        <f t="shared" si="3772"/>
        <v>0</v>
      </c>
      <c r="AR1056" s="30">
        <f t="shared" si="3773"/>
        <v>0</v>
      </c>
      <c r="AS1056" s="30">
        <f t="shared" si="3607"/>
        <v>17060.400000000001</v>
      </c>
      <c r="AT1056" s="30">
        <f t="shared" si="3608"/>
        <v>17060.400000000001</v>
      </c>
      <c r="AU1056" s="30">
        <f t="shared" si="3609"/>
        <v>17060.400000000001</v>
      </c>
      <c r="AV1056" s="30">
        <f t="shared" si="3774"/>
        <v>0</v>
      </c>
      <c r="AW1056" s="30">
        <f t="shared" si="3775"/>
        <v>0</v>
      </c>
      <c r="AX1056" s="30">
        <f t="shared" si="3776"/>
        <v>0</v>
      </c>
      <c r="AY1056" s="30">
        <f t="shared" si="3610"/>
        <v>17060.400000000001</v>
      </c>
      <c r="AZ1056" s="30">
        <f t="shared" si="3611"/>
        <v>17060.400000000001</v>
      </c>
      <c r="BA1056" s="30">
        <f t="shared" si="3612"/>
        <v>17060.400000000001</v>
      </c>
      <c r="BB1056" s="30">
        <f t="shared" si="3777"/>
        <v>0</v>
      </c>
      <c r="BC1056" s="30">
        <f t="shared" si="3778"/>
        <v>0</v>
      </c>
      <c r="BD1056" s="30">
        <f t="shared" si="3779"/>
        <v>0</v>
      </c>
      <c r="BE1056" s="30">
        <f t="shared" si="3780"/>
        <v>0</v>
      </c>
      <c r="BF1056" s="30">
        <f t="shared" si="3781"/>
        <v>0</v>
      </c>
      <c r="BG1056" s="30">
        <f t="shared" si="3782"/>
        <v>0</v>
      </c>
      <c r="BH1056" s="30">
        <f t="shared" si="3783"/>
        <v>0</v>
      </c>
      <c r="BI1056" s="30">
        <f t="shared" si="3784"/>
        <v>0</v>
      </c>
      <c r="BJ1056" s="30">
        <f t="shared" si="3785"/>
        <v>0</v>
      </c>
      <c r="BK1056" s="30">
        <f t="shared" si="3786"/>
        <v>0</v>
      </c>
      <c r="BL1056" s="30">
        <f t="shared" si="3555"/>
        <v>17060.400000000001</v>
      </c>
      <c r="BM1056" s="30">
        <f t="shared" si="3556"/>
        <v>17060.400000000001</v>
      </c>
      <c r="BN1056" s="30">
        <f t="shared" si="3557"/>
        <v>17060.400000000001</v>
      </c>
      <c r="BO1056" s="30">
        <f t="shared" si="3787"/>
        <v>0</v>
      </c>
      <c r="BP1056" s="31"/>
      <c r="BQ1056" s="1"/>
      <c r="BR1056" s="1"/>
      <c r="BS1056" s="1"/>
      <c r="BT1056" s="1"/>
      <c r="BU1056" s="1"/>
      <c r="BV1056" s="1"/>
      <c r="BW1056" s="1"/>
      <c r="BX1056" s="1"/>
      <c r="BY1056" s="1"/>
    </row>
    <row r="1057" ht="31.5">
      <c r="A1057" s="28" t="s">
        <v>506</v>
      </c>
      <c r="B1057" s="28" t="s">
        <v>114</v>
      </c>
      <c r="C1057" s="28" t="s">
        <v>251</v>
      </c>
      <c r="D1057" s="28" t="s">
        <v>470</v>
      </c>
      <c r="E1057" s="35"/>
      <c r="F1057" s="29" t="s">
        <v>471</v>
      </c>
      <c r="G1057" s="30">
        <f t="shared" si="3745"/>
        <v>15466.1</v>
      </c>
      <c r="H1057" s="30">
        <f t="shared" si="3746"/>
        <v>15466.1</v>
      </c>
      <c r="I1057" s="30">
        <f t="shared" si="3747"/>
        <v>15466.1</v>
      </c>
      <c r="J1057" s="30">
        <f t="shared" si="3748"/>
        <v>1594.3</v>
      </c>
      <c r="K1057" s="30">
        <f t="shared" si="3749"/>
        <v>1594.3</v>
      </c>
      <c r="L1057" s="30">
        <f t="shared" si="3750"/>
        <v>1594.3</v>
      </c>
      <c r="M1057" s="30">
        <f t="shared" si="3656"/>
        <v>17060.400000000001</v>
      </c>
      <c r="N1057" s="30">
        <f t="shared" si="3657"/>
        <v>17060.400000000001</v>
      </c>
      <c r="O1057" s="30">
        <f t="shared" si="3658"/>
        <v>17060.400000000001</v>
      </c>
      <c r="P1057" s="30">
        <f t="shared" si="3751"/>
        <v>0</v>
      </c>
      <c r="Q1057" s="30">
        <f t="shared" si="3752"/>
        <v>0</v>
      </c>
      <c r="R1057" s="30">
        <f t="shared" si="3753"/>
        <v>0</v>
      </c>
      <c r="S1057" s="30">
        <f t="shared" si="3754"/>
        <v>0</v>
      </c>
      <c r="T1057" s="30">
        <f t="shared" si="3755"/>
        <v>0</v>
      </c>
      <c r="U1057" s="30">
        <f t="shared" si="3756"/>
        <v>0</v>
      </c>
      <c r="V1057" s="30">
        <f t="shared" si="3757"/>
        <v>0</v>
      </c>
      <c r="W1057" s="30">
        <f t="shared" si="3758"/>
        <v>0</v>
      </c>
      <c r="X1057" s="30">
        <f t="shared" si="3759"/>
        <v>0</v>
      </c>
      <c r="Y1057" s="30">
        <f t="shared" si="3760"/>
        <v>0</v>
      </c>
      <c r="Z1057" s="30">
        <f t="shared" si="3761"/>
        <v>0</v>
      </c>
      <c r="AA1057" s="30">
        <f t="shared" si="3762"/>
        <v>0</v>
      </c>
      <c r="AB1057" s="30">
        <f t="shared" si="3763"/>
        <v>0</v>
      </c>
      <c r="AC1057" s="30">
        <f t="shared" si="3558"/>
        <v>17060.400000000001</v>
      </c>
      <c r="AD1057" s="30">
        <f t="shared" si="3559"/>
        <v>17060.400000000001</v>
      </c>
      <c r="AE1057" s="30">
        <f t="shared" si="3560"/>
        <v>17060.400000000001</v>
      </c>
      <c r="AF1057" s="30">
        <f t="shared" si="3764"/>
        <v>0</v>
      </c>
      <c r="AG1057" s="30">
        <f t="shared" si="3561"/>
        <v>17060.400000000001</v>
      </c>
      <c r="AH1057" s="30">
        <f t="shared" si="3562"/>
        <v>17060.400000000001</v>
      </c>
      <c r="AI1057" s="30">
        <f t="shared" si="3563"/>
        <v>17060.400000000001</v>
      </c>
      <c r="AJ1057" s="30">
        <f t="shared" si="3765"/>
        <v>0</v>
      </c>
      <c r="AK1057" s="30">
        <f t="shared" si="3766"/>
        <v>0</v>
      </c>
      <c r="AL1057" s="30">
        <f t="shared" si="3767"/>
        <v>0</v>
      </c>
      <c r="AM1057" s="30">
        <f t="shared" si="3768"/>
        <v>0</v>
      </c>
      <c r="AN1057" s="30">
        <f t="shared" si="3769"/>
        <v>0</v>
      </c>
      <c r="AO1057" s="30">
        <f t="shared" si="3770"/>
        <v>0</v>
      </c>
      <c r="AP1057" s="30">
        <f t="shared" si="3771"/>
        <v>0</v>
      </c>
      <c r="AQ1057" s="30">
        <f t="shared" si="3772"/>
        <v>0</v>
      </c>
      <c r="AR1057" s="30">
        <f t="shared" si="3773"/>
        <v>0</v>
      </c>
      <c r="AS1057" s="30">
        <f t="shared" si="3607"/>
        <v>17060.400000000001</v>
      </c>
      <c r="AT1057" s="30">
        <f t="shared" si="3608"/>
        <v>17060.400000000001</v>
      </c>
      <c r="AU1057" s="30">
        <f t="shared" si="3609"/>
        <v>17060.400000000001</v>
      </c>
      <c r="AV1057" s="30">
        <f t="shared" si="3774"/>
        <v>0</v>
      </c>
      <c r="AW1057" s="30">
        <f t="shared" si="3775"/>
        <v>0</v>
      </c>
      <c r="AX1057" s="30">
        <f t="shared" si="3776"/>
        <v>0</v>
      </c>
      <c r="AY1057" s="30">
        <f t="shared" si="3610"/>
        <v>17060.400000000001</v>
      </c>
      <c r="AZ1057" s="30">
        <f t="shared" si="3611"/>
        <v>17060.400000000001</v>
      </c>
      <c r="BA1057" s="30">
        <f t="shared" si="3612"/>
        <v>17060.400000000001</v>
      </c>
      <c r="BB1057" s="30">
        <f t="shared" si="3777"/>
        <v>0</v>
      </c>
      <c r="BC1057" s="30">
        <f t="shared" si="3778"/>
        <v>0</v>
      </c>
      <c r="BD1057" s="30">
        <f t="shared" si="3779"/>
        <v>0</v>
      </c>
      <c r="BE1057" s="30">
        <f t="shared" si="3780"/>
        <v>0</v>
      </c>
      <c r="BF1057" s="30">
        <f t="shared" si="3781"/>
        <v>0</v>
      </c>
      <c r="BG1057" s="30">
        <f t="shared" si="3782"/>
        <v>0</v>
      </c>
      <c r="BH1057" s="30">
        <f t="shared" si="3783"/>
        <v>0</v>
      </c>
      <c r="BI1057" s="30">
        <f t="shared" si="3784"/>
        <v>0</v>
      </c>
      <c r="BJ1057" s="30">
        <f t="shared" si="3785"/>
        <v>0</v>
      </c>
      <c r="BK1057" s="30">
        <f t="shared" si="3786"/>
        <v>0</v>
      </c>
      <c r="BL1057" s="30">
        <f t="shared" si="3555"/>
        <v>17060.400000000001</v>
      </c>
      <c r="BM1057" s="30">
        <f t="shared" si="3556"/>
        <v>17060.400000000001</v>
      </c>
      <c r="BN1057" s="30">
        <f t="shared" si="3557"/>
        <v>17060.400000000001</v>
      </c>
      <c r="BO1057" s="30">
        <f t="shared" si="3787"/>
        <v>0</v>
      </c>
      <c r="BP1057" s="31"/>
      <c r="BQ1057" s="1"/>
      <c r="BR1057" s="1"/>
      <c r="BS1057" s="1"/>
      <c r="BT1057" s="1"/>
      <c r="BU1057" s="1"/>
      <c r="BV1057" s="1"/>
      <c r="BW1057" s="1"/>
      <c r="BX1057" s="1"/>
      <c r="BY1057" s="1"/>
    </row>
    <row r="1058" ht="31.5">
      <c r="A1058" s="28" t="s">
        <v>506</v>
      </c>
      <c r="B1058" s="28" t="s">
        <v>114</v>
      </c>
      <c r="C1058" s="28" t="s">
        <v>251</v>
      </c>
      <c r="D1058" s="28" t="s">
        <v>470</v>
      </c>
      <c r="E1058" s="28" t="s">
        <v>127</v>
      </c>
      <c r="F1058" s="29" t="s">
        <v>128</v>
      </c>
      <c r="G1058" s="30">
        <v>15466.1</v>
      </c>
      <c r="H1058" s="30">
        <v>15466.1</v>
      </c>
      <c r="I1058" s="30">
        <v>15466.1</v>
      </c>
      <c r="J1058" s="32">
        <v>1594.3</v>
      </c>
      <c r="K1058" s="32">
        <v>1594.3</v>
      </c>
      <c r="L1058" s="32">
        <v>1594.3</v>
      </c>
      <c r="M1058" s="30">
        <f t="shared" si="3656"/>
        <v>17060.400000000001</v>
      </c>
      <c r="N1058" s="30">
        <f t="shared" si="3657"/>
        <v>17060.400000000001</v>
      </c>
      <c r="O1058" s="30">
        <f t="shared" si="3658"/>
        <v>17060.400000000001</v>
      </c>
      <c r="P1058" s="30"/>
      <c r="Q1058" s="30"/>
      <c r="R1058" s="30"/>
      <c r="S1058" s="30"/>
      <c r="T1058" s="30"/>
      <c r="U1058" s="30"/>
      <c r="V1058" s="30"/>
      <c r="W1058" s="30"/>
      <c r="X1058" s="30"/>
      <c r="Y1058" s="30"/>
      <c r="Z1058" s="30"/>
      <c r="AA1058" s="30"/>
      <c r="AB1058" s="30"/>
      <c r="AC1058" s="30">
        <f t="shared" si="3558"/>
        <v>17060.400000000001</v>
      </c>
      <c r="AD1058" s="30">
        <f t="shared" si="3559"/>
        <v>17060.400000000001</v>
      </c>
      <c r="AE1058" s="30">
        <f t="shared" si="3560"/>
        <v>17060.400000000001</v>
      </c>
      <c r="AF1058" s="30"/>
      <c r="AG1058" s="30">
        <f t="shared" si="3561"/>
        <v>17060.400000000001</v>
      </c>
      <c r="AH1058" s="30">
        <f t="shared" si="3562"/>
        <v>17060.400000000001</v>
      </c>
      <c r="AI1058" s="30">
        <f t="shared" si="3563"/>
        <v>17060.400000000001</v>
      </c>
      <c r="AJ1058" s="30"/>
      <c r="AK1058" s="30"/>
      <c r="AL1058" s="30"/>
      <c r="AM1058" s="30"/>
      <c r="AN1058" s="30"/>
      <c r="AO1058" s="30"/>
      <c r="AP1058" s="30"/>
      <c r="AQ1058" s="30"/>
      <c r="AR1058" s="30"/>
      <c r="AS1058" s="30">
        <f t="shared" si="3607"/>
        <v>17060.400000000001</v>
      </c>
      <c r="AT1058" s="30">
        <f t="shared" si="3608"/>
        <v>17060.400000000001</v>
      </c>
      <c r="AU1058" s="30">
        <f t="shared" si="3609"/>
        <v>17060.400000000001</v>
      </c>
      <c r="AV1058" s="30"/>
      <c r="AW1058" s="30"/>
      <c r="AX1058" s="30"/>
      <c r="AY1058" s="30">
        <f t="shared" si="3610"/>
        <v>17060.400000000001</v>
      </c>
      <c r="AZ1058" s="30">
        <f t="shared" si="3611"/>
        <v>17060.400000000001</v>
      </c>
      <c r="BA1058" s="30">
        <f t="shared" si="3612"/>
        <v>17060.400000000001</v>
      </c>
      <c r="BB1058" s="30"/>
      <c r="BC1058" s="30"/>
      <c r="BD1058" s="30"/>
      <c r="BE1058" s="30"/>
      <c r="BF1058" s="30"/>
      <c r="BG1058" s="30"/>
      <c r="BH1058" s="30"/>
      <c r="BI1058" s="30"/>
      <c r="BJ1058" s="30"/>
      <c r="BK1058" s="30"/>
      <c r="BL1058" s="30">
        <f t="shared" si="3555"/>
        <v>17060.400000000001</v>
      </c>
      <c r="BM1058" s="30">
        <f t="shared" si="3556"/>
        <v>17060.400000000001</v>
      </c>
      <c r="BN1058" s="30">
        <f t="shared" si="3557"/>
        <v>17060.400000000001</v>
      </c>
      <c r="BO1058" s="30"/>
      <c r="BP1058" s="31"/>
      <c r="BQ1058" s="1"/>
      <c r="BR1058" s="1"/>
      <c r="BS1058" s="1"/>
      <c r="BT1058" s="1"/>
      <c r="BU1058" s="1"/>
      <c r="BV1058" s="1"/>
      <c r="BW1058" s="1"/>
      <c r="BX1058" s="1"/>
      <c r="BY1058" s="1"/>
    </row>
    <row r="1059" s="23" customFormat="1">
      <c r="A1059" s="24" t="s">
        <v>506</v>
      </c>
      <c r="B1059" s="24" t="s">
        <v>114</v>
      </c>
      <c r="C1059" s="24" t="s">
        <v>116</v>
      </c>
      <c r="D1059" s="24"/>
      <c r="E1059" s="24"/>
      <c r="F1059" s="25" t="s">
        <v>117</v>
      </c>
      <c r="G1059" s="26">
        <f t="shared" si="3745"/>
        <v>612</v>
      </c>
      <c r="H1059" s="26">
        <f t="shared" si="3746"/>
        <v>612</v>
      </c>
      <c r="I1059" s="26">
        <f t="shared" si="3747"/>
        <v>612</v>
      </c>
      <c r="J1059" s="26">
        <f t="shared" si="3748"/>
        <v>0</v>
      </c>
      <c r="K1059" s="26">
        <f t="shared" si="3749"/>
        <v>0</v>
      </c>
      <c r="L1059" s="26">
        <f t="shared" si="3750"/>
        <v>0</v>
      </c>
      <c r="M1059" s="26">
        <f t="shared" si="3656"/>
        <v>612</v>
      </c>
      <c r="N1059" s="26">
        <f t="shared" si="3657"/>
        <v>612</v>
      </c>
      <c r="O1059" s="26">
        <f t="shared" si="3658"/>
        <v>612</v>
      </c>
      <c r="P1059" s="26">
        <f t="shared" si="3751"/>
        <v>0</v>
      </c>
      <c r="Q1059" s="26">
        <f t="shared" si="3752"/>
        <v>0</v>
      </c>
      <c r="R1059" s="26">
        <f t="shared" si="3753"/>
        <v>0</v>
      </c>
      <c r="S1059" s="26">
        <f t="shared" si="3754"/>
        <v>0</v>
      </c>
      <c r="T1059" s="26">
        <f t="shared" si="3755"/>
        <v>0</v>
      </c>
      <c r="U1059" s="26">
        <f t="shared" si="3756"/>
        <v>0</v>
      </c>
      <c r="V1059" s="26">
        <f t="shared" si="3757"/>
        <v>0</v>
      </c>
      <c r="W1059" s="26">
        <f t="shared" si="3758"/>
        <v>0</v>
      </c>
      <c r="X1059" s="26">
        <f t="shared" si="3759"/>
        <v>0</v>
      </c>
      <c r="Y1059" s="26">
        <f t="shared" si="3760"/>
        <v>0</v>
      </c>
      <c r="Z1059" s="26">
        <f t="shared" si="3761"/>
        <v>0</v>
      </c>
      <c r="AA1059" s="26">
        <f t="shared" si="3762"/>
        <v>0</v>
      </c>
      <c r="AB1059" s="26">
        <f t="shared" si="3763"/>
        <v>0</v>
      </c>
      <c r="AC1059" s="26">
        <f t="shared" si="3558"/>
        <v>612</v>
      </c>
      <c r="AD1059" s="26">
        <f t="shared" si="3559"/>
        <v>612</v>
      </c>
      <c r="AE1059" s="26">
        <f t="shared" si="3560"/>
        <v>612</v>
      </c>
      <c r="AF1059" s="26">
        <f t="shared" si="3764"/>
        <v>0</v>
      </c>
      <c r="AG1059" s="26">
        <f t="shared" si="3561"/>
        <v>612</v>
      </c>
      <c r="AH1059" s="26">
        <f t="shared" si="3562"/>
        <v>612</v>
      </c>
      <c r="AI1059" s="26">
        <f t="shared" si="3563"/>
        <v>612</v>
      </c>
      <c r="AJ1059" s="26">
        <f t="shared" si="3765"/>
        <v>0</v>
      </c>
      <c r="AK1059" s="26">
        <f t="shared" si="3766"/>
        <v>0</v>
      </c>
      <c r="AL1059" s="26">
        <f t="shared" si="3767"/>
        <v>0</v>
      </c>
      <c r="AM1059" s="26">
        <f t="shared" si="3768"/>
        <v>0</v>
      </c>
      <c r="AN1059" s="26">
        <f t="shared" si="3769"/>
        <v>0</v>
      </c>
      <c r="AO1059" s="26">
        <f t="shared" si="3770"/>
        <v>0</v>
      </c>
      <c r="AP1059" s="26">
        <f t="shared" si="3771"/>
        <v>0</v>
      </c>
      <c r="AQ1059" s="26">
        <f t="shared" si="3772"/>
        <v>0</v>
      </c>
      <c r="AR1059" s="26">
        <f t="shared" si="3773"/>
        <v>0</v>
      </c>
      <c r="AS1059" s="26">
        <f t="shared" si="3607"/>
        <v>612</v>
      </c>
      <c r="AT1059" s="26">
        <f t="shared" si="3608"/>
        <v>612</v>
      </c>
      <c r="AU1059" s="26">
        <f t="shared" si="3609"/>
        <v>612</v>
      </c>
      <c r="AV1059" s="26">
        <f t="shared" si="3774"/>
        <v>0</v>
      </c>
      <c r="AW1059" s="26">
        <f t="shared" si="3775"/>
        <v>0</v>
      </c>
      <c r="AX1059" s="26">
        <f t="shared" si="3776"/>
        <v>0</v>
      </c>
      <c r="AY1059" s="26">
        <f t="shared" si="3610"/>
        <v>612</v>
      </c>
      <c r="AZ1059" s="26">
        <f t="shared" si="3611"/>
        <v>612</v>
      </c>
      <c r="BA1059" s="26">
        <f t="shared" si="3612"/>
        <v>612</v>
      </c>
      <c r="BB1059" s="26">
        <f t="shared" si="3777"/>
        <v>0</v>
      </c>
      <c r="BC1059" s="26">
        <f t="shared" si="3778"/>
        <v>0</v>
      </c>
      <c r="BD1059" s="26">
        <f t="shared" si="3779"/>
        <v>0</v>
      </c>
      <c r="BE1059" s="26">
        <f t="shared" si="3780"/>
        <v>0</v>
      </c>
      <c r="BF1059" s="26">
        <f t="shared" si="3781"/>
        <v>0</v>
      </c>
      <c r="BG1059" s="26">
        <f t="shared" si="3782"/>
        <v>0</v>
      </c>
      <c r="BH1059" s="26">
        <f t="shared" si="3783"/>
        <v>0</v>
      </c>
      <c r="BI1059" s="26">
        <f t="shared" si="3784"/>
        <v>0</v>
      </c>
      <c r="BJ1059" s="26">
        <f t="shared" si="3785"/>
        <v>0</v>
      </c>
      <c r="BK1059" s="26">
        <f t="shared" si="3786"/>
        <v>0</v>
      </c>
      <c r="BL1059" s="26">
        <f t="shared" si="3555"/>
        <v>612</v>
      </c>
      <c r="BM1059" s="26">
        <f t="shared" si="3556"/>
        <v>612</v>
      </c>
      <c r="BN1059" s="26">
        <f t="shared" si="3557"/>
        <v>612</v>
      </c>
      <c r="BO1059" s="26">
        <f t="shared" si="3787"/>
        <v>0</v>
      </c>
      <c r="BP1059" s="27"/>
      <c r="BQ1059" s="23"/>
      <c r="BR1059" s="23"/>
      <c r="BS1059" s="23"/>
      <c r="BT1059" s="23"/>
      <c r="BU1059" s="23"/>
      <c r="BV1059" s="23"/>
      <c r="BW1059" s="23"/>
      <c r="BX1059" s="23"/>
      <c r="BY1059" s="23"/>
    </row>
    <row r="1060" ht="31.5">
      <c r="A1060" s="28" t="s">
        <v>506</v>
      </c>
      <c r="B1060" s="28" t="s">
        <v>114</v>
      </c>
      <c r="C1060" s="28" t="s">
        <v>116</v>
      </c>
      <c r="D1060" s="28" t="s">
        <v>118</v>
      </c>
      <c r="E1060" s="28"/>
      <c r="F1060" s="29" t="s">
        <v>119</v>
      </c>
      <c r="G1060" s="30">
        <f t="shared" si="3745"/>
        <v>612</v>
      </c>
      <c r="H1060" s="30">
        <f t="shared" si="3746"/>
        <v>612</v>
      </c>
      <c r="I1060" s="30">
        <f t="shared" si="3747"/>
        <v>612</v>
      </c>
      <c r="J1060" s="30">
        <f t="shared" si="3748"/>
        <v>0</v>
      </c>
      <c r="K1060" s="30">
        <f t="shared" si="3749"/>
        <v>0</v>
      </c>
      <c r="L1060" s="30">
        <f t="shared" si="3750"/>
        <v>0</v>
      </c>
      <c r="M1060" s="30">
        <f t="shared" si="3656"/>
        <v>612</v>
      </c>
      <c r="N1060" s="30">
        <f t="shared" si="3657"/>
        <v>612</v>
      </c>
      <c r="O1060" s="30">
        <f t="shared" si="3658"/>
        <v>612</v>
      </c>
      <c r="P1060" s="30">
        <f t="shared" si="3751"/>
        <v>0</v>
      </c>
      <c r="Q1060" s="30">
        <f t="shared" si="3752"/>
        <v>0</v>
      </c>
      <c r="R1060" s="30">
        <f t="shared" si="3753"/>
        <v>0</v>
      </c>
      <c r="S1060" s="30">
        <f t="shared" si="3754"/>
        <v>0</v>
      </c>
      <c r="T1060" s="30">
        <f t="shared" si="3755"/>
        <v>0</v>
      </c>
      <c r="U1060" s="30">
        <f t="shared" si="3756"/>
        <v>0</v>
      </c>
      <c r="V1060" s="30">
        <f t="shared" si="3757"/>
        <v>0</v>
      </c>
      <c r="W1060" s="30">
        <f t="shared" si="3758"/>
        <v>0</v>
      </c>
      <c r="X1060" s="30">
        <f t="shared" si="3759"/>
        <v>0</v>
      </c>
      <c r="Y1060" s="30">
        <f t="shared" si="3760"/>
        <v>0</v>
      </c>
      <c r="Z1060" s="30">
        <f t="shared" si="3761"/>
        <v>0</v>
      </c>
      <c r="AA1060" s="30">
        <f t="shared" si="3762"/>
        <v>0</v>
      </c>
      <c r="AB1060" s="30">
        <f t="shared" si="3763"/>
        <v>0</v>
      </c>
      <c r="AC1060" s="30">
        <f t="shared" si="3558"/>
        <v>612</v>
      </c>
      <c r="AD1060" s="30">
        <f t="shared" si="3559"/>
        <v>612</v>
      </c>
      <c r="AE1060" s="30">
        <f t="shared" si="3560"/>
        <v>612</v>
      </c>
      <c r="AF1060" s="30">
        <f t="shared" si="3764"/>
        <v>0</v>
      </c>
      <c r="AG1060" s="30">
        <f t="shared" si="3561"/>
        <v>612</v>
      </c>
      <c r="AH1060" s="30">
        <f t="shared" si="3562"/>
        <v>612</v>
      </c>
      <c r="AI1060" s="30">
        <f t="shared" si="3563"/>
        <v>612</v>
      </c>
      <c r="AJ1060" s="30">
        <f t="shared" si="3765"/>
        <v>0</v>
      </c>
      <c r="AK1060" s="30">
        <f t="shared" si="3766"/>
        <v>0</v>
      </c>
      <c r="AL1060" s="30">
        <f t="shared" si="3767"/>
        <v>0</v>
      </c>
      <c r="AM1060" s="30">
        <f t="shared" si="3768"/>
        <v>0</v>
      </c>
      <c r="AN1060" s="30">
        <f t="shared" si="3769"/>
        <v>0</v>
      </c>
      <c r="AO1060" s="30">
        <f t="shared" si="3770"/>
        <v>0</v>
      </c>
      <c r="AP1060" s="30">
        <f t="shared" si="3771"/>
        <v>0</v>
      </c>
      <c r="AQ1060" s="30">
        <f t="shared" si="3772"/>
        <v>0</v>
      </c>
      <c r="AR1060" s="30">
        <f t="shared" si="3773"/>
        <v>0</v>
      </c>
      <c r="AS1060" s="30">
        <f t="shared" si="3607"/>
        <v>612</v>
      </c>
      <c r="AT1060" s="30">
        <f t="shared" si="3608"/>
        <v>612</v>
      </c>
      <c r="AU1060" s="30">
        <f t="shared" si="3609"/>
        <v>612</v>
      </c>
      <c r="AV1060" s="30">
        <f t="shared" si="3774"/>
        <v>0</v>
      </c>
      <c r="AW1060" s="30">
        <f t="shared" si="3775"/>
        <v>0</v>
      </c>
      <c r="AX1060" s="30">
        <f t="shared" si="3776"/>
        <v>0</v>
      </c>
      <c r="AY1060" s="30">
        <f t="shared" si="3610"/>
        <v>612</v>
      </c>
      <c r="AZ1060" s="30">
        <f t="shared" si="3611"/>
        <v>612</v>
      </c>
      <c r="BA1060" s="30">
        <f t="shared" si="3612"/>
        <v>612</v>
      </c>
      <c r="BB1060" s="30">
        <f t="shared" si="3777"/>
        <v>0</v>
      </c>
      <c r="BC1060" s="30">
        <f t="shared" si="3778"/>
        <v>0</v>
      </c>
      <c r="BD1060" s="30">
        <f t="shared" si="3779"/>
        <v>0</v>
      </c>
      <c r="BE1060" s="30">
        <f t="shared" si="3780"/>
        <v>0</v>
      </c>
      <c r="BF1060" s="30">
        <f t="shared" si="3781"/>
        <v>0</v>
      </c>
      <c r="BG1060" s="30">
        <f t="shared" si="3782"/>
        <v>0</v>
      </c>
      <c r="BH1060" s="30">
        <f t="shared" si="3783"/>
        <v>0</v>
      </c>
      <c r="BI1060" s="30">
        <f t="shared" si="3784"/>
        <v>0</v>
      </c>
      <c r="BJ1060" s="30">
        <f t="shared" si="3785"/>
        <v>0</v>
      </c>
      <c r="BK1060" s="30">
        <f t="shared" si="3786"/>
        <v>0</v>
      </c>
      <c r="BL1060" s="30">
        <f t="shared" si="3555"/>
        <v>612</v>
      </c>
      <c r="BM1060" s="30">
        <f t="shared" si="3556"/>
        <v>612</v>
      </c>
      <c r="BN1060" s="30">
        <f t="shared" si="3557"/>
        <v>612</v>
      </c>
      <c r="BO1060" s="30">
        <f t="shared" si="3787"/>
        <v>0</v>
      </c>
      <c r="BP1060" s="31"/>
      <c r="BQ1060" s="1"/>
      <c r="BR1060" s="1"/>
      <c r="BS1060" s="1"/>
      <c r="BT1060" s="1"/>
      <c r="BU1060" s="1"/>
      <c r="BV1060" s="1"/>
      <c r="BW1060" s="1"/>
      <c r="BX1060" s="1"/>
      <c r="BY1060" s="1"/>
    </row>
    <row r="1061">
      <c r="A1061" s="28" t="s">
        <v>506</v>
      </c>
      <c r="B1061" s="28" t="s">
        <v>114</v>
      </c>
      <c r="C1061" s="28" t="s">
        <v>116</v>
      </c>
      <c r="D1061" s="28" t="s">
        <v>120</v>
      </c>
      <c r="E1061" s="28"/>
      <c r="F1061" s="29" t="s">
        <v>33</v>
      </c>
      <c r="G1061" s="30">
        <f t="shared" si="3745"/>
        <v>612</v>
      </c>
      <c r="H1061" s="30">
        <f t="shared" si="3746"/>
        <v>612</v>
      </c>
      <c r="I1061" s="30">
        <f t="shared" si="3747"/>
        <v>612</v>
      </c>
      <c r="J1061" s="30">
        <f t="shared" si="3748"/>
        <v>0</v>
      </c>
      <c r="K1061" s="30">
        <f t="shared" si="3749"/>
        <v>0</v>
      </c>
      <c r="L1061" s="30">
        <f t="shared" si="3750"/>
        <v>0</v>
      </c>
      <c r="M1061" s="30">
        <f t="shared" si="3656"/>
        <v>612</v>
      </c>
      <c r="N1061" s="30">
        <f t="shared" si="3657"/>
        <v>612</v>
      </c>
      <c r="O1061" s="30">
        <f t="shared" si="3658"/>
        <v>612</v>
      </c>
      <c r="P1061" s="30">
        <f t="shared" si="3751"/>
        <v>0</v>
      </c>
      <c r="Q1061" s="30">
        <f t="shared" si="3752"/>
        <v>0</v>
      </c>
      <c r="R1061" s="30">
        <f t="shared" si="3753"/>
        <v>0</v>
      </c>
      <c r="S1061" s="30">
        <f t="shared" si="3754"/>
        <v>0</v>
      </c>
      <c r="T1061" s="30">
        <f t="shared" si="3755"/>
        <v>0</v>
      </c>
      <c r="U1061" s="30">
        <f t="shared" si="3756"/>
        <v>0</v>
      </c>
      <c r="V1061" s="30">
        <f t="shared" si="3757"/>
        <v>0</v>
      </c>
      <c r="W1061" s="30">
        <f t="shared" si="3758"/>
        <v>0</v>
      </c>
      <c r="X1061" s="30">
        <f t="shared" si="3759"/>
        <v>0</v>
      </c>
      <c r="Y1061" s="30">
        <f t="shared" si="3760"/>
        <v>0</v>
      </c>
      <c r="Z1061" s="30">
        <f t="shared" si="3761"/>
        <v>0</v>
      </c>
      <c r="AA1061" s="30">
        <f t="shared" si="3762"/>
        <v>0</v>
      </c>
      <c r="AB1061" s="30">
        <f t="shared" si="3763"/>
        <v>0</v>
      </c>
      <c r="AC1061" s="30">
        <f t="shared" si="3558"/>
        <v>612</v>
      </c>
      <c r="AD1061" s="30">
        <f t="shared" si="3559"/>
        <v>612</v>
      </c>
      <c r="AE1061" s="30">
        <f t="shared" si="3560"/>
        <v>612</v>
      </c>
      <c r="AF1061" s="30">
        <f t="shared" si="3764"/>
        <v>0</v>
      </c>
      <c r="AG1061" s="30">
        <f t="shared" si="3561"/>
        <v>612</v>
      </c>
      <c r="AH1061" s="30">
        <f t="shared" si="3562"/>
        <v>612</v>
      </c>
      <c r="AI1061" s="30">
        <f t="shared" si="3563"/>
        <v>612</v>
      </c>
      <c r="AJ1061" s="30">
        <f t="shared" si="3765"/>
        <v>0</v>
      </c>
      <c r="AK1061" s="30">
        <f t="shared" si="3766"/>
        <v>0</v>
      </c>
      <c r="AL1061" s="30">
        <f t="shared" si="3767"/>
        <v>0</v>
      </c>
      <c r="AM1061" s="30">
        <f t="shared" si="3768"/>
        <v>0</v>
      </c>
      <c r="AN1061" s="30">
        <f t="shared" si="3769"/>
        <v>0</v>
      </c>
      <c r="AO1061" s="30">
        <f t="shared" si="3770"/>
        <v>0</v>
      </c>
      <c r="AP1061" s="30">
        <f t="shared" si="3771"/>
        <v>0</v>
      </c>
      <c r="AQ1061" s="30">
        <f t="shared" si="3772"/>
        <v>0</v>
      </c>
      <c r="AR1061" s="30">
        <f t="shared" si="3773"/>
        <v>0</v>
      </c>
      <c r="AS1061" s="30">
        <f t="shared" si="3607"/>
        <v>612</v>
      </c>
      <c r="AT1061" s="30">
        <f t="shared" si="3608"/>
        <v>612</v>
      </c>
      <c r="AU1061" s="30">
        <f t="shared" si="3609"/>
        <v>612</v>
      </c>
      <c r="AV1061" s="30">
        <f t="shared" si="3774"/>
        <v>0</v>
      </c>
      <c r="AW1061" s="30">
        <f t="shared" si="3775"/>
        <v>0</v>
      </c>
      <c r="AX1061" s="30">
        <f t="shared" si="3776"/>
        <v>0</v>
      </c>
      <c r="AY1061" s="30">
        <f t="shared" si="3610"/>
        <v>612</v>
      </c>
      <c r="AZ1061" s="30">
        <f t="shared" si="3611"/>
        <v>612</v>
      </c>
      <c r="BA1061" s="30">
        <f t="shared" si="3612"/>
        <v>612</v>
      </c>
      <c r="BB1061" s="30">
        <f t="shared" si="3777"/>
        <v>0</v>
      </c>
      <c r="BC1061" s="30">
        <f t="shared" si="3778"/>
        <v>0</v>
      </c>
      <c r="BD1061" s="30">
        <f t="shared" si="3779"/>
        <v>0</v>
      </c>
      <c r="BE1061" s="30">
        <f t="shared" si="3780"/>
        <v>0</v>
      </c>
      <c r="BF1061" s="30">
        <f t="shared" si="3781"/>
        <v>0</v>
      </c>
      <c r="BG1061" s="30">
        <f t="shared" si="3782"/>
        <v>0</v>
      </c>
      <c r="BH1061" s="30">
        <f t="shared" si="3783"/>
        <v>0</v>
      </c>
      <c r="BI1061" s="30">
        <f t="shared" si="3784"/>
        <v>0</v>
      </c>
      <c r="BJ1061" s="30">
        <f t="shared" si="3785"/>
        <v>0</v>
      </c>
      <c r="BK1061" s="30">
        <f t="shared" si="3786"/>
        <v>0</v>
      </c>
      <c r="BL1061" s="30">
        <f t="shared" si="3555"/>
        <v>612</v>
      </c>
      <c r="BM1061" s="30">
        <f t="shared" si="3556"/>
        <v>612</v>
      </c>
      <c r="BN1061" s="30">
        <f t="shared" si="3557"/>
        <v>612</v>
      </c>
      <c r="BO1061" s="30">
        <f t="shared" si="3787"/>
        <v>0</v>
      </c>
      <c r="BP1061" s="31"/>
      <c r="BQ1061" s="1"/>
      <c r="BR1061" s="1"/>
      <c r="BS1061" s="1"/>
      <c r="BT1061" s="1"/>
      <c r="BU1061" s="1"/>
      <c r="BV1061" s="1"/>
      <c r="BW1061" s="1"/>
      <c r="BX1061" s="1"/>
      <c r="BY1061" s="1"/>
    </row>
    <row r="1062" ht="47.25">
      <c r="A1062" s="28" t="s">
        <v>506</v>
      </c>
      <c r="B1062" s="28" t="s">
        <v>114</v>
      </c>
      <c r="C1062" s="28" t="s">
        <v>116</v>
      </c>
      <c r="D1062" s="28" t="s">
        <v>121</v>
      </c>
      <c r="E1062" s="28"/>
      <c r="F1062" s="29" t="s">
        <v>122</v>
      </c>
      <c r="G1062" s="30">
        <f t="shared" si="3745"/>
        <v>612</v>
      </c>
      <c r="H1062" s="30">
        <f t="shared" si="3746"/>
        <v>612</v>
      </c>
      <c r="I1062" s="30">
        <f t="shared" si="3747"/>
        <v>612</v>
      </c>
      <c r="J1062" s="30">
        <f t="shared" si="3748"/>
        <v>0</v>
      </c>
      <c r="K1062" s="30">
        <f t="shared" si="3749"/>
        <v>0</v>
      </c>
      <c r="L1062" s="30">
        <f t="shared" si="3750"/>
        <v>0</v>
      </c>
      <c r="M1062" s="30">
        <f t="shared" si="3656"/>
        <v>612</v>
      </c>
      <c r="N1062" s="30">
        <f t="shared" si="3657"/>
        <v>612</v>
      </c>
      <c r="O1062" s="30">
        <f t="shared" si="3658"/>
        <v>612</v>
      </c>
      <c r="P1062" s="30">
        <f t="shared" si="3751"/>
        <v>0</v>
      </c>
      <c r="Q1062" s="30">
        <f t="shared" si="3752"/>
        <v>0</v>
      </c>
      <c r="R1062" s="30">
        <f t="shared" si="3753"/>
        <v>0</v>
      </c>
      <c r="S1062" s="30">
        <f t="shared" si="3754"/>
        <v>0</v>
      </c>
      <c r="T1062" s="30">
        <f t="shared" si="3755"/>
        <v>0</v>
      </c>
      <c r="U1062" s="30">
        <f t="shared" si="3756"/>
        <v>0</v>
      </c>
      <c r="V1062" s="30">
        <f t="shared" si="3757"/>
        <v>0</v>
      </c>
      <c r="W1062" s="30">
        <f t="shared" si="3758"/>
        <v>0</v>
      </c>
      <c r="X1062" s="30">
        <f t="shared" si="3759"/>
        <v>0</v>
      </c>
      <c r="Y1062" s="30">
        <f t="shared" si="3760"/>
        <v>0</v>
      </c>
      <c r="Z1062" s="30">
        <f t="shared" si="3761"/>
        <v>0</v>
      </c>
      <c r="AA1062" s="30">
        <f t="shared" si="3762"/>
        <v>0</v>
      </c>
      <c r="AB1062" s="30">
        <f t="shared" si="3763"/>
        <v>0</v>
      </c>
      <c r="AC1062" s="30">
        <f t="shared" si="3558"/>
        <v>612</v>
      </c>
      <c r="AD1062" s="30">
        <f t="shared" si="3559"/>
        <v>612</v>
      </c>
      <c r="AE1062" s="30">
        <f t="shared" si="3560"/>
        <v>612</v>
      </c>
      <c r="AF1062" s="30">
        <f t="shared" si="3764"/>
        <v>0</v>
      </c>
      <c r="AG1062" s="30">
        <f t="shared" si="3561"/>
        <v>612</v>
      </c>
      <c r="AH1062" s="30">
        <f t="shared" si="3562"/>
        <v>612</v>
      </c>
      <c r="AI1062" s="30">
        <f t="shared" si="3563"/>
        <v>612</v>
      </c>
      <c r="AJ1062" s="30">
        <f t="shared" si="3765"/>
        <v>0</v>
      </c>
      <c r="AK1062" s="30">
        <f t="shared" si="3766"/>
        <v>0</v>
      </c>
      <c r="AL1062" s="30">
        <f t="shared" si="3767"/>
        <v>0</v>
      </c>
      <c r="AM1062" s="30">
        <f t="shared" si="3768"/>
        <v>0</v>
      </c>
      <c r="AN1062" s="30">
        <f t="shared" si="3769"/>
        <v>0</v>
      </c>
      <c r="AO1062" s="30">
        <f t="shared" si="3770"/>
        <v>0</v>
      </c>
      <c r="AP1062" s="30">
        <f t="shared" si="3771"/>
        <v>0</v>
      </c>
      <c r="AQ1062" s="30">
        <f t="shared" si="3772"/>
        <v>0</v>
      </c>
      <c r="AR1062" s="30">
        <f t="shared" si="3773"/>
        <v>0</v>
      </c>
      <c r="AS1062" s="30">
        <f t="shared" si="3607"/>
        <v>612</v>
      </c>
      <c r="AT1062" s="30">
        <f t="shared" si="3608"/>
        <v>612</v>
      </c>
      <c r="AU1062" s="30">
        <f t="shared" si="3609"/>
        <v>612</v>
      </c>
      <c r="AV1062" s="30">
        <f t="shared" si="3774"/>
        <v>0</v>
      </c>
      <c r="AW1062" s="30">
        <f t="shared" si="3775"/>
        <v>0</v>
      </c>
      <c r="AX1062" s="30">
        <f t="shared" si="3776"/>
        <v>0</v>
      </c>
      <c r="AY1062" s="30">
        <f t="shared" si="3610"/>
        <v>612</v>
      </c>
      <c r="AZ1062" s="30">
        <f t="shared" si="3611"/>
        <v>612</v>
      </c>
      <c r="BA1062" s="30">
        <f t="shared" si="3612"/>
        <v>612</v>
      </c>
      <c r="BB1062" s="30">
        <f t="shared" si="3777"/>
        <v>0</v>
      </c>
      <c r="BC1062" s="30">
        <f t="shared" si="3778"/>
        <v>0</v>
      </c>
      <c r="BD1062" s="30">
        <f t="shared" si="3779"/>
        <v>0</v>
      </c>
      <c r="BE1062" s="30">
        <f t="shared" si="3780"/>
        <v>0</v>
      </c>
      <c r="BF1062" s="30">
        <f t="shared" si="3781"/>
        <v>0</v>
      </c>
      <c r="BG1062" s="30">
        <f t="shared" si="3782"/>
        <v>0</v>
      </c>
      <c r="BH1062" s="30">
        <f t="shared" si="3783"/>
        <v>0</v>
      </c>
      <c r="BI1062" s="30">
        <f t="shared" si="3784"/>
        <v>0</v>
      </c>
      <c r="BJ1062" s="30">
        <f t="shared" si="3785"/>
        <v>0</v>
      </c>
      <c r="BK1062" s="30">
        <f t="shared" si="3786"/>
        <v>0</v>
      </c>
      <c r="BL1062" s="30">
        <f t="shared" si="3555"/>
        <v>612</v>
      </c>
      <c r="BM1062" s="30">
        <f t="shared" si="3556"/>
        <v>612</v>
      </c>
      <c r="BN1062" s="30">
        <f t="shared" si="3557"/>
        <v>612</v>
      </c>
      <c r="BO1062" s="30">
        <f t="shared" si="3787"/>
        <v>0</v>
      </c>
      <c r="BP1062" s="31"/>
      <c r="BQ1062" s="1"/>
      <c r="BR1062" s="1"/>
      <c r="BS1062" s="1"/>
      <c r="BT1062" s="1"/>
      <c r="BU1062" s="1"/>
      <c r="BV1062" s="1"/>
      <c r="BW1062" s="1"/>
      <c r="BX1062" s="1"/>
      <c r="BY1062" s="1"/>
    </row>
    <row r="1063" ht="63">
      <c r="A1063" s="28" t="s">
        <v>506</v>
      </c>
      <c r="B1063" s="28" t="s">
        <v>114</v>
      </c>
      <c r="C1063" s="28" t="s">
        <v>116</v>
      </c>
      <c r="D1063" s="28" t="s">
        <v>472</v>
      </c>
      <c r="E1063" s="28"/>
      <c r="F1063" s="29" t="s">
        <v>473</v>
      </c>
      <c r="G1063" s="30">
        <f t="shared" si="3745"/>
        <v>612</v>
      </c>
      <c r="H1063" s="30">
        <f t="shared" si="3746"/>
        <v>612</v>
      </c>
      <c r="I1063" s="30">
        <f t="shared" si="3747"/>
        <v>612</v>
      </c>
      <c r="J1063" s="30">
        <f t="shared" si="3748"/>
        <v>0</v>
      </c>
      <c r="K1063" s="30">
        <f t="shared" si="3749"/>
        <v>0</v>
      </c>
      <c r="L1063" s="30">
        <f t="shared" si="3750"/>
        <v>0</v>
      </c>
      <c r="M1063" s="30">
        <f t="shared" si="3656"/>
        <v>612</v>
      </c>
      <c r="N1063" s="30">
        <f t="shared" si="3657"/>
        <v>612</v>
      </c>
      <c r="O1063" s="30">
        <f t="shared" si="3658"/>
        <v>612</v>
      </c>
      <c r="P1063" s="30">
        <f t="shared" si="3751"/>
        <v>0</v>
      </c>
      <c r="Q1063" s="30">
        <f t="shared" si="3752"/>
        <v>0</v>
      </c>
      <c r="R1063" s="30">
        <f t="shared" si="3753"/>
        <v>0</v>
      </c>
      <c r="S1063" s="30">
        <f t="shared" si="3754"/>
        <v>0</v>
      </c>
      <c r="T1063" s="30">
        <f t="shared" si="3755"/>
        <v>0</v>
      </c>
      <c r="U1063" s="30">
        <f t="shared" si="3756"/>
        <v>0</v>
      </c>
      <c r="V1063" s="30">
        <f t="shared" si="3757"/>
        <v>0</v>
      </c>
      <c r="W1063" s="30">
        <f t="shared" si="3758"/>
        <v>0</v>
      </c>
      <c r="X1063" s="30">
        <f t="shared" si="3759"/>
        <v>0</v>
      </c>
      <c r="Y1063" s="30">
        <f t="shared" si="3760"/>
        <v>0</v>
      </c>
      <c r="Z1063" s="30">
        <f t="shared" si="3761"/>
        <v>0</v>
      </c>
      <c r="AA1063" s="30">
        <f t="shared" si="3762"/>
        <v>0</v>
      </c>
      <c r="AB1063" s="30">
        <f t="shared" si="3763"/>
        <v>0</v>
      </c>
      <c r="AC1063" s="30">
        <f t="shared" si="3558"/>
        <v>612</v>
      </c>
      <c r="AD1063" s="30">
        <f t="shared" si="3559"/>
        <v>612</v>
      </c>
      <c r="AE1063" s="30">
        <f t="shared" si="3560"/>
        <v>612</v>
      </c>
      <c r="AF1063" s="30">
        <f t="shared" si="3764"/>
        <v>0</v>
      </c>
      <c r="AG1063" s="30">
        <f t="shared" si="3561"/>
        <v>612</v>
      </c>
      <c r="AH1063" s="30">
        <f t="shared" si="3562"/>
        <v>612</v>
      </c>
      <c r="AI1063" s="30">
        <f t="shared" si="3563"/>
        <v>612</v>
      </c>
      <c r="AJ1063" s="30">
        <f t="shared" si="3765"/>
        <v>0</v>
      </c>
      <c r="AK1063" s="30">
        <f t="shared" si="3766"/>
        <v>0</v>
      </c>
      <c r="AL1063" s="30">
        <f t="shared" si="3767"/>
        <v>0</v>
      </c>
      <c r="AM1063" s="30">
        <f t="shared" si="3768"/>
        <v>0</v>
      </c>
      <c r="AN1063" s="30">
        <f t="shared" si="3769"/>
        <v>0</v>
      </c>
      <c r="AO1063" s="30">
        <f t="shared" si="3770"/>
        <v>0</v>
      </c>
      <c r="AP1063" s="30">
        <f t="shared" si="3771"/>
        <v>0</v>
      </c>
      <c r="AQ1063" s="30">
        <f t="shared" si="3772"/>
        <v>0</v>
      </c>
      <c r="AR1063" s="30">
        <f t="shared" si="3773"/>
        <v>0</v>
      </c>
      <c r="AS1063" s="30">
        <f t="shared" si="3607"/>
        <v>612</v>
      </c>
      <c r="AT1063" s="30">
        <f t="shared" si="3608"/>
        <v>612</v>
      </c>
      <c r="AU1063" s="30">
        <f t="shared" si="3609"/>
        <v>612</v>
      </c>
      <c r="AV1063" s="30">
        <f t="shared" si="3774"/>
        <v>0</v>
      </c>
      <c r="AW1063" s="30">
        <f t="shared" si="3775"/>
        <v>0</v>
      </c>
      <c r="AX1063" s="30">
        <f t="shared" si="3776"/>
        <v>0</v>
      </c>
      <c r="AY1063" s="30">
        <f t="shared" si="3610"/>
        <v>612</v>
      </c>
      <c r="AZ1063" s="30">
        <f t="shared" si="3611"/>
        <v>612</v>
      </c>
      <c r="BA1063" s="30">
        <f t="shared" si="3612"/>
        <v>612</v>
      </c>
      <c r="BB1063" s="30">
        <f t="shared" si="3777"/>
        <v>0</v>
      </c>
      <c r="BC1063" s="30">
        <f t="shared" si="3778"/>
        <v>0</v>
      </c>
      <c r="BD1063" s="30">
        <f t="shared" si="3779"/>
        <v>0</v>
      </c>
      <c r="BE1063" s="30">
        <f t="shared" si="3780"/>
        <v>0</v>
      </c>
      <c r="BF1063" s="30">
        <f t="shared" si="3781"/>
        <v>0</v>
      </c>
      <c r="BG1063" s="30">
        <f t="shared" si="3782"/>
        <v>0</v>
      </c>
      <c r="BH1063" s="30">
        <f t="shared" si="3783"/>
        <v>0</v>
      </c>
      <c r="BI1063" s="30">
        <f t="shared" si="3784"/>
        <v>0</v>
      </c>
      <c r="BJ1063" s="30">
        <f t="shared" si="3785"/>
        <v>0</v>
      </c>
      <c r="BK1063" s="30">
        <f t="shared" si="3786"/>
        <v>0</v>
      </c>
      <c r="BL1063" s="30">
        <f t="shared" si="3555"/>
        <v>612</v>
      </c>
      <c r="BM1063" s="30">
        <f t="shared" si="3556"/>
        <v>612</v>
      </c>
      <c r="BN1063" s="30">
        <f t="shared" si="3557"/>
        <v>612</v>
      </c>
      <c r="BO1063" s="30">
        <f t="shared" si="3787"/>
        <v>0</v>
      </c>
      <c r="BP1063" s="31"/>
      <c r="BQ1063" s="1"/>
      <c r="BR1063" s="1"/>
      <c r="BS1063" s="1"/>
      <c r="BT1063" s="1"/>
      <c r="BU1063" s="1"/>
      <c r="BV1063" s="1"/>
      <c r="BW1063" s="1"/>
      <c r="BX1063" s="1"/>
      <c r="BY1063" s="1"/>
    </row>
    <row r="1064">
      <c r="A1064" s="28" t="s">
        <v>506</v>
      </c>
      <c r="B1064" s="28" t="s">
        <v>114</v>
      </c>
      <c r="C1064" s="28" t="s">
        <v>116</v>
      </c>
      <c r="D1064" s="28" t="s">
        <v>472</v>
      </c>
      <c r="E1064" s="28" t="s">
        <v>40</v>
      </c>
      <c r="F1064" s="29" t="s">
        <v>41</v>
      </c>
      <c r="G1064" s="30">
        <v>612</v>
      </c>
      <c r="H1064" s="30">
        <v>612</v>
      </c>
      <c r="I1064" s="30">
        <v>612</v>
      </c>
      <c r="J1064" s="30"/>
      <c r="K1064" s="30"/>
      <c r="L1064" s="30"/>
      <c r="M1064" s="30">
        <f t="shared" si="3656"/>
        <v>612</v>
      </c>
      <c r="N1064" s="30">
        <f t="shared" si="3657"/>
        <v>612</v>
      </c>
      <c r="O1064" s="30">
        <f t="shared" si="3658"/>
        <v>612</v>
      </c>
      <c r="P1064" s="30"/>
      <c r="Q1064" s="30"/>
      <c r="R1064" s="30"/>
      <c r="S1064" s="30"/>
      <c r="T1064" s="30"/>
      <c r="U1064" s="30"/>
      <c r="V1064" s="30"/>
      <c r="W1064" s="30"/>
      <c r="X1064" s="30"/>
      <c r="Y1064" s="30"/>
      <c r="Z1064" s="30"/>
      <c r="AA1064" s="30"/>
      <c r="AB1064" s="30"/>
      <c r="AC1064" s="30">
        <f t="shared" si="3558"/>
        <v>612</v>
      </c>
      <c r="AD1064" s="30">
        <f t="shared" si="3559"/>
        <v>612</v>
      </c>
      <c r="AE1064" s="30">
        <f t="shared" si="3560"/>
        <v>612</v>
      </c>
      <c r="AF1064" s="30"/>
      <c r="AG1064" s="30">
        <f t="shared" si="3561"/>
        <v>612</v>
      </c>
      <c r="AH1064" s="30">
        <f t="shared" si="3562"/>
        <v>612</v>
      </c>
      <c r="AI1064" s="30">
        <f t="shared" si="3563"/>
        <v>612</v>
      </c>
      <c r="AJ1064" s="30"/>
      <c r="AK1064" s="30"/>
      <c r="AL1064" s="30"/>
      <c r="AM1064" s="30"/>
      <c r="AN1064" s="30"/>
      <c r="AO1064" s="30"/>
      <c r="AP1064" s="30"/>
      <c r="AQ1064" s="30"/>
      <c r="AR1064" s="30"/>
      <c r="AS1064" s="30">
        <f t="shared" si="3607"/>
        <v>612</v>
      </c>
      <c r="AT1064" s="30">
        <f t="shared" si="3608"/>
        <v>612</v>
      </c>
      <c r="AU1064" s="30">
        <f t="shared" si="3609"/>
        <v>612</v>
      </c>
      <c r="AV1064" s="30"/>
      <c r="AW1064" s="30"/>
      <c r="AX1064" s="30"/>
      <c r="AY1064" s="30">
        <f t="shared" si="3610"/>
        <v>612</v>
      </c>
      <c r="AZ1064" s="30">
        <f t="shared" si="3611"/>
        <v>612</v>
      </c>
      <c r="BA1064" s="30">
        <f t="shared" si="3612"/>
        <v>612</v>
      </c>
      <c r="BB1064" s="30"/>
      <c r="BC1064" s="30"/>
      <c r="BD1064" s="30"/>
      <c r="BE1064" s="30"/>
      <c r="BF1064" s="30"/>
      <c r="BG1064" s="30"/>
      <c r="BH1064" s="30"/>
      <c r="BI1064" s="30"/>
      <c r="BJ1064" s="30"/>
      <c r="BK1064" s="30"/>
      <c r="BL1064" s="30">
        <f t="shared" ref="BL1064:BL1127" si="3788">AY1064+BB1064+BC1064+BE1064+BD1064</f>
        <v>612</v>
      </c>
      <c r="BM1064" s="30">
        <f t="shared" ref="BM1064:BM1127" si="3789">AZ1064+BF1064+BG1064+BH1064</f>
        <v>612</v>
      </c>
      <c r="BN1064" s="30">
        <f t="shared" ref="BN1064:BN1127" si="3790">BA1064+BI1064+BJ1064+BK1064</f>
        <v>612</v>
      </c>
      <c r="BO1064" s="30"/>
      <c r="BP1064" s="31"/>
      <c r="BQ1064" s="1"/>
      <c r="BR1064" s="1"/>
      <c r="BS1064" s="1"/>
      <c r="BT1064" s="1"/>
      <c r="BU1064" s="1"/>
      <c r="BV1064" s="1"/>
      <c r="BW1064" s="1"/>
      <c r="BX1064" s="1"/>
      <c r="BY1064" s="1"/>
    </row>
    <row r="1065" s="18" customFormat="1">
      <c r="A1065" s="19" t="s">
        <v>506</v>
      </c>
      <c r="B1065" s="19" t="s">
        <v>60</v>
      </c>
      <c r="C1065" s="19"/>
      <c r="D1065" s="19"/>
      <c r="E1065" s="19"/>
      <c r="F1065" s="20" t="s">
        <v>61</v>
      </c>
      <c r="G1065" s="21">
        <f t="shared" si="3745"/>
        <v>36464.800000000003</v>
      </c>
      <c r="H1065" s="21">
        <f t="shared" si="3746"/>
        <v>29912.199999999997</v>
      </c>
      <c r="I1065" s="21">
        <f t="shared" si="3747"/>
        <v>30047.199999999997</v>
      </c>
      <c r="J1065" s="21">
        <f t="shared" si="3748"/>
        <v>0</v>
      </c>
      <c r="K1065" s="21">
        <f t="shared" si="3749"/>
        <v>0</v>
      </c>
      <c r="L1065" s="21">
        <f t="shared" si="3750"/>
        <v>0</v>
      </c>
      <c r="M1065" s="21">
        <f t="shared" si="3656"/>
        <v>36464.800000000003</v>
      </c>
      <c r="N1065" s="21">
        <f t="shared" si="3657"/>
        <v>29912.199999999997</v>
      </c>
      <c r="O1065" s="21">
        <f t="shared" si="3658"/>
        <v>30047.199999999997</v>
      </c>
      <c r="P1065" s="21">
        <f t="shared" si="3751"/>
        <v>0</v>
      </c>
      <c r="Q1065" s="21">
        <f t="shared" si="3752"/>
        <v>0</v>
      </c>
      <c r="R1065" s="21">
        <f t="shared" si="3753"/>
        <v>8340.2939999999999</v>
      </c>
      <c r="S1065" s="21">
        <f t="shared" si="3754"/>
        <v>0</v>
      </c>
      <c r="T1065" s="21">
        <f t="shared" si="3755"/>
        <v>0</v>
      </c>
      <c r="U1065" s="21">
        <f t="shared" si="3756"/>
        <v>0</v>
      </c>
      <c r="V1065" s="21">
        <f t="shared" si="3757"/>
        <v>8479.755000000001</v>
      </c>
      <c r="W1065" s="21">
        <f t="shared" si="3758"/>
        <v>0</v>
      </c>
      <c r="X1065" s="21">
        <f t="shared" si="3759"/>
        <v>0</v>
      </c>
      <c r="Y1065" s="21">
        <f t="shared" si="3760"/>
        <v>0</v>
      </c>
      <c r="Z1065" s="21">
        <f t="shared" si="3761"/>
        <v>0</v>
      </c>
      <c r="AA1065" s="21">
        <f t="shared" si="3762"/>
        <v>0</v>
      </c>
      <c r="AB1065" s="21">
        <f t="shared" si="3763"/>
        <v>0</v>
      </c>
      <c r="AC1065" s="21">
        <f t="shared" si="3558"/>
        <v>44805.094000000005</v>
      </c>
      <c r="AD1065" s="21">
        <f t="shared" si="3559"/>
        <v>38391.955000000002</v>
      </c>
      <c r="AE1065" s="21">
        <f t="shared" si="3560"/>
        <v>30047.199999999997</v>
      </c>
      <c r="AF1065" s="21">
        <f t="shared" si="3764"/>
        <v>0</v>
      </c>
      <c r="AG1065" s="21">
        <f t="shared" si="3561"/>
        <v>44805.094000000005</v>
      </c>
      <c r="AH1065" s="21">
        <f t="shared" si="3562"/>
        <v>38391.955000000002</v>
      </c>
      <c r="AI1065" s="21">
        <f t="shared" si="3563"/>
        <v>30047.199999999997</v>
      </c>
      <c r="AJ1065" s="21">
        <f t="shared" si="3765"/>
        <v>0</v>
      </c>
      <c r="AK1065" s="21">
        <f t="shared" si="3766"/>
        <v>0</v>
      </c>
      <c r="AL1065" s="21">
        <f t="shared" si="3767"/>
        <v>0</v>
      </c>
      <c r="AM1065" s="21">
        <f t="shared" si="3768"/>
        <v>0</v>
      </c>
      <c r="AN1065" s="21">
        <f t="shared" si="3769"/>
        <v>0</v>
      </c>
      <c r="AO1065" s="21">
        <f t="shared" si="3770"/>
        <v>0</v>
      </c>
      <c r="AP1065" s="21">
        <f t="shared" si="3771"/>
        <v>0</v>
      </c>
      <c r="AQ1065" s="21">
        <f t="shared" si="3772"/>
        <v>0</v>
      </c>
      <c r="AR1065" s="21">
        <f t="shared" si="3773"/>
        <v>0</v>
      </c>
      <c r="AS1065" s="21">
        <f t="shared" si="3607"/>
        <v>44805.094000000005</v>
      </c>
      <c r="AT1065" s="21">
        <f t="shared" si="3608"/>
        <v>38391.955000000002</v>
      </c>
      <c r="AU1065" s="21">
        <f t="shared" si="3609"/>
        <v>30047.199999999997</v>
      </c>
      <c r="AV1065" s="21">
        <f t="shared" si="3774"/>
        <v>0</v>
      </c>
      <c r="AW1065" s="21">
        <f t="shared" si="3775"/>
        <v>0</v>
      </c>
      <c r="AX1065" s="21">
        <f t="shared" si="3776"/>
        <v>0</v>
      </c>
      <c r="AY1065" s="21">
        <f t="shared" si="3610"/>
        <v>44805.094000000005</v>
      </c>
      <c r="AZ1065" s="21">
        <f t="shared" si="3611"/>
        <v>38391.955000000002</v>
      </c>
      <c r="BA1065" s="21">
        <f t="shared" si="3612"/>
        <v>30047.199999999997</v>
      </c>
      <c r="BB1065" s="21">
        <f t="shared" si="3777"/>
        <v>0</v>
      </c>
      <c r="BC1065" s="21">
        <f t="shared" si="3778"/>
        <v>0</v>
      </c>
      <c r="BD1065" s="21">
        <f t="shared" si="3779"/>
        <v>0</v>
      </c>
      <c r="BE1065" s="21">
        <f t="shared" si="3780"/>
        <v>0</v>
      </c>
      <c r="BF1065" s="21">
        <f t="shared" si="3781"/>
        <v>0</v>
      </c>
      <c r="BG1065" s="21">
        <f t="shared" si="3782"/>
        <v>0</v>
      </c>
      <c r="BH1065" s="21">
        <f t="shared" si="3783"/>
        <v>0</v>
      </c>
      <c r="BI1065" s="21">
        <f t="shared" si="3784"/>
        <v>0</v>
      </c>
      <c r="BJ1065" s="21">
        <f t="shared" si="3785"/>
        <v>0</v>
      </c>
      <c r="BK1065" s="21">
        <f t="shared" si="3786"/>
        <v>0</v>
      </c>
      <c r="BL1065" s="21">
        <f t="shared" si="3788"/>
        <v>44805.094000000005</v>
      </c>
      <c r="BM1065" s="21">
        <f t="shared" si="3789"/>
        <v>38391.955000000002</v>
      </c>
      <c r="BN1065" s="21">
        <f t="shared" si="3790"/>
        <v>30047.199999999997</v>
      </c>
      <c r="BO1065" s="21">
        <f t="shared" si="3787"/>
        <v>0</v>
      </c>
      <c r="BP1065" s="22"/>
      <c r="BQ1065" s="18"/>
      <c r="BR1065" s="18"/>
      <c r="BS1065" s="18"/>
      <c r="BT1065" s="18"/>
      <c r="BU1065" s="18"/>
      <c r="BV1065" s="18"/>
      <c r="BW1065" s="18"/>
      <c r="BX1065" s="18"/>
      <c r="BY1065" s="18"/>
    </row>
    <row r="1066" s="23" customFormat="1">
      <c r="A1066" s="24" t="s">
        <v>506</v>
      </c>
      <c r="B1066" s="24" t="s">
        <v>60</v>
      </c>
      <c r="C1066" s="24" t="s">
        <v>62</v>
      </c>
      <c r="D1066" s="24"/>
      <c r="E1066" s="24"/>
      <c r="F1066" s="25" t="s">
        <v>63</v>
      </c>
      <c r="G1066" s="26">
        <f>G1067+G1072+G1084</f>
        <v>36464.800000000003</v>
      </c>
      <c r="H1066" s="26">
        <f>H1067+H1072+H1084</f>
        <v>29912.199999999997</v>
      </c>
      <c r="I1066" s="26">
        <f>I1067+I1072+I1084</f>
        <v>30047.199999999997</v>
      </c>
      <c r="J1066" s="26">
        <f>J1067+J1072+J1084</f>
        <v>0</v>
      </c>
      <c r="K1066" s="26">
        <f>K1067+K1072+K1084</f>
        <v>0</v>
      </c>
      <c r="L1066" s="26">
        <f>L1067+L1072+L1084</f>
        <v>0</v>
      </c>
      <c r="M1066" s="26">
        <f t="shared" si="3656"/>
        <v>36464.800000000003</v>
      </c>
      <c r="N1066" s="26">
        <f t="shared" si="3657"/>
        <v>29912.199999999997</v>
      </c>
      <c r="O1066" s="26">
        <f t="shared" si="3658"/>
        <v>30047.199999999997</v>
      </c>
      <c r="P1066" s="26">
        <f>P1067+P1072+P1084</f>
        <v>0</v>
      </c>
      <c r="Q1066" s="26">
        <f>Q1067+Q1072+Q1084</f>
        <v>0</v>
      </c>
      <c r="R1066" s="26">
        <f>R1067+R1072+R1084</f>
        <v>8340.2939999999999</v>
      </c>
      <c r="S1066" s="26">
        <f>S1067+S1072+S1084</f>
        <v>0</v>
      </c>
      <c r="T1066" s="26">
        <f>T1067+T1072+T1084</f>
        <v>0</v>
      </c>
      <c r="U1066" s="26">
        <f>U1067+U1072+U1084</f>
        <v>0</v>
      </c>
      <c r="V1066" s="26">
        <f>V1067+V1072+V1084</f>
        <v>8479.755000000001</v>
      </c>
      <c r="W1066" s="26">
        <f>W1067+W1072+W1084</f>
        <v>0</v>
      </c>
      <c r="X1066" s="26">
        <f>X1067+X1072+X1084</f>
        <v>0</v>
      </c>
      <c r="Y1066" s="26">
        <f>Y1067+Y1072+Y1084</f>
        <v>0</v>
      </c>
      <c r="Z1066" s="26">
        <f>Z1067+Z1072+Z1084</f>
        <v>0</v>
      </c>
      <c r="AA1066" s="26">
        <f>AA1067+AA1072+AA1084</f>
        <v>0</v>
      </c>
      <c r="AB1066" s="26">
        <f>AB1067+AB1072+AB1084</f>
        <v>0</v>
      </c>
      <c r="AC1066" s="26">
        <f t="shared" si="3558"/>
        <v>44805.094000000005</v>
      </c>
      <c r="AD1066" s="26">
        <f t="shared" si="3559"/>
        <v>38391.955000000002</v>
      </c>
      <c r="AE1066" s="26">
        <f t="shared" si="3560"/>
        <v>30047.199999999997</v>
      </c>
      <c r="AF1066" s="26">
        <f>AF1067+AF1072+AF1084</f>
        <v>0</v>
      </c>
      <c r="AG1066" s="26">
        <f t="shared" si="3561"/>
        <v>44805.094000000005</v>
      </c>
      <c r="AH1066" s="26">
        <f t="shared" si="3562"/>
        <v>38391.955000000002</v>
      </c>
      <c r="AI1066" s="26">
        <f t="shared" si="3563"/>
        <v>30047.199999999997</v>
      </c>
      <c r="AJ1066" s="26">
        <f>AJ1067+AJ1072+AJ1084</f>
        <v>0</v>
      </c>
      <c r="AK1066" s="26">
        <f>AK1067+AK1072+AK1084</f>
        <v>0</v>
      </c>
      <c r="AL1066" s="26">
        <f>AL1067+AL1072+AL1084</f>
        <v>0</v>
      </c>
      <c r="AM1066" s="26">
        <f>AM1067+AM1072+AM1084</f>
        <v>0</v>
      </c>
      <c r="AN1066" s="26">
        <f>AN1067+AN1072+AN1084</f>
        <v>0</v>
      </c>
      <c r="AO1066" s="26">
        <f>AO1067+AO1072+AO1084</f>
        <v>0</v>
      </c>
      <c r="AP1066" s="26">
        <f>AP1067+AP1072+AP1084</f>
        <v>0</v>
      </c>
      <c r="AQ1066" s="26">
        <f>AQ1067+AQ1072+AQ1084</f>
        <v>0</v>
      </c>
      <c r="AR1066" s="26">
        <f>AR1067+AR1072+AR1084</f>
        <v>0</v>
      </c>
      <c r="AS1066" s="26">
        <f t="shared" si="3607"/>
        <v>44805.094000000005</v>
      </c>
      <c r="AT1066" s="26">
        <f t="shared" si="3608"/>
        <v>38391.955000000002</v>
      </c>
      <c r="AU1066" s="26">
        <f t="shared" si="3609"/>
        <v>30047.199999999997</v>
      </c>
      <c r="AV1066" s="26">
        <f>AV1067+AV1072+AV1084</f>
        <v>0</v>
      </c>
      <c r="AW1066" s="26">
        <f>AW1067+AW1072+AW1084</f>
        <v>0</v>
      </c>
      <c r="AX1066" s="26">
        <f>AX1067+AX1072+AX1084</f>
        <v>0</v>
      </c>
      <c r="AY1066" s="26">
        <f t="shared" si="3610"/>
        <v>44805.094000000005</v>
      </c>
      <c r="AZ1066" s="26">
        <f t="shared" si="3611"/>
        <v>38391.955000000002</v>
      </c>
      <c r="BA1066" s="26">
        <f t="shared" si="3612"/>
        <v>30047.199999999997</v>
      </c>
      <c r="BB1066" s="26">
        <f>BB1067+BB1072+BB1084</f>
        <v>0</v>
      </c>
      <c r="BC1066" s="26">
        <f>BC1067+BC1072+BC1084</f>
        <v>0</v>
      </c>
      <c r="BD1066" s="26">
        <f>BD1067+BD1072+BD1084</f>
        <v>0</v>
      </c>
      <c r="BE1066" s="26">
        <f>BE1067+BE1072+BE1084</f>
        <v>0</v>
      </c>
      <c r="BF1066" s="26">
        <f>BF1067+BF1072+BF1084</f>
        <v>0</v>
      </c>
      <c r="BG1066" s="26">
        <f>BG1067+BG1072+BG1084</f>
        <v>0</v>
      </c>
      <c r="BH1066" s="26">
        <f>BH1067+BH1072+BH1084</f>
        <v>0</v>
      </c>
      <c r="BI1066" s="26">
        <f>BI1067+BI1072+BI1084</f>
        <v>0</v>
      </c>
      <c r="BJ1066" s="26">
        <f>BJ1067+BJ1072+BJ1084</f>
        <v>0</v>
      </c>
      <c r="BK1066" s="26">
        <f>BK1067+BK1072+BK1084</f>
        <v>0</v>
      </c>
      <c r="BL1066" s="26">
        <f t="shared" si="3788"/>
        <v>44805.094000000005</v>
      </c>
      <c r="BM1066" s="26">
        <f t="shared" si="3789"/>
        <v>38391.955000000002</v>
      </c>
      <c r="BN1066" s="26">
        <f t="shared" si="3790"/>
        <v>30047.199999999997</v>
      </c>
      <c r="BO1066" s="26">
        <f>BO1067+BO1072+BO1084</f>
        <v>0</v>
      </c>
      <c r="BP1066" s="27"/>
      <c r="BQ1066" s="23"/>
      <c r="BR1066" s="23"/>
      <c r="BS1066" s="23"/>
      <c r="BT1066" s="23"/>
      <c r="BU1066" s="23"/>
      <c r="BV1066" s="23"/>
      <c r="BW1066" s="23"/>
      <c r="BX1066" s="23"/>
      <c r="BY1066" s="23"/>
    </row>
    <row r="1067" ht="31.5">
      <c r="A1067" s="28" t="s">
        <v>506</v>
      </c>
      <c r="B1067" s="28" t="s">
        <v>60</v>
      </c>
      <c r="C1067" s="28" t="s">
        <v>62</v>
      </c>
      <c r="D1067" s="28" t="s">
        <v>64</v>
      </c>
      <c r="E1067" s="35"/>
      <c r="F1067" s="29" t="s">
        <v>65</v>
      </c>
      <c r="G1067" s="30">
        <f t="shared" ref="G1067:G1070" si="3791">G1068</f>
        <v>269.30000000000001</v>
      </c>
      <c r="H1067" s="30">
        <f t="shared" ref="H1067:H1070" si="3792">H1068</f>
        <v>269.30000000000001</v>
      </c>
      <c r="I1067" s="30">
        <f t="shared" ref="I1067:I1070" si="3793">I1068</f>
        <v>269.30000000000001</v>
      </c>
      <c r="J1067" s="30">
        <f t="shared" ref="J1067:J1070" si="3794">J1068</f>
        <v>0</v>
      </c>
      <c r="K1067" s="30">
        <f t="shared" ref="K1067:K1070" si="3795">K1068</f>
        <v>0</v>
      </c>
      <c r="L1067" s="30">
        <f t="shared" ref="L1067:L1070" si="3796">L1068</f>
        <v>0</v>
      </c>
      <c r="M1067" s="30">
        <f t="shared" si="3656"/>
        <v>269.30000000000001</v>
      </c>
      <c r="N1067" s="30">
        <f t="shared" si="3657"/>
        <v>269.30000000000001</v>
      </c>
      <c r="O1067" s="30">
        <f t="shared" si="3658"/>
        <v>269.30000000000001</v>
      </c>
      <c r="P1067" s="30">
        <f t="shared" ref="P1067:P1070" si="3797">P1068</f>
        <v>0</v>
      </c>
      <c r="Q1067" s="30">
        <f t="shared" ref="Q1067:Q1070" si="3798">Q1068</f>
        <v>0</v>
      </c>
      <c r="R1067" s="30">
        <f t="shared" ref="R1067:R1070" si="3799">R1068</f>
        <v>1031.5</v>
      </c>
      <c r="S1067" s="30">
        <f t="shared" ref="S1067:S1070" si="3800">S1068</f>
        <v>0</v>
      </c>
      <c r="T1067" s="30">
        <f t="shared" ref="T1067:T1070" si="3801">T1068</f>
        <v>0</v>
      </c>
      <c r="U1067" s="30">
        <f t="shared" ref="U1067:U1070" si="3802">U1068</f>
        <v>0</v>
      </c>
      <c r="V1067" s="30">
        <f t="shared" ref="V1067:V1070" si="3803">V1068</f>
        <v>0</v>
      </c>
      <c r="W1067" s="30">
        <f t="shared" ref="W1067:W1070" si="3804">W1068</f>
        <v>0</v>
      </c>
      <c r="X1067" s="30">
        <f t="shared" ref="X1067:X1070" si="3805">X1068</f>
        <v>0</v>
      </c>
      <c r="Y1067" s="30">
        <f t="shared" ref="Y1067:Y1070" si="3806">Y1068</f>
        <v>0</v>
      </c>
      <c r="Z1067" s="30">
        <f t="shared" ref="Z1067:Z1070" si="3807">Z1068</f>
        <v>0</v>
      </c>
      <c r="AA1067" s="30">
        <f t="shared" ref="AA1067:AA1070" si="3808">AA1068</f>
        <v>0</v>
      </c>
      <c r="AB1067" s="30">
        <f t="shared" ref="AB1067:AB1070" si="3809">AB1068</f>
        <v>0</v>
      </c>
      <c r="AC1067" s="30">
        <f t="shared" ref="AC1067:AC1130" si="3810">M1067+R1067+P1067+Q1067+T1067+S1067</f>
        <v>1300.8</v>
      </c>
      <c r="AD1067" s="30">
        <f t="shared" ref="AD1067:AD1130" si="3811">N1067+V1067+X1067+U1067+W1067</f>
        <v>269.30000000000001</v>
      </c>
      <c r="AE1067" s="30">
        <f t="shared" ref="AE1067:AE1130" si="3812">O1067+Z1067+AB1067+Y1067+AA1067</f>
        <v>269.30000000000001</v>
      </c>
      <c r="AF1067" s="30">
        <f t="shared" ref="AF1067:AF1070" si="3813">AF1068</f>
        <v>0</v>
      </c>
      <c r="AG1067" s="30">
        <f t="shared" ref="AG1067:AG1130" si="3814">AC1067+AF1067</f>
        <v>1300.8</v>
      </c>
      <c r="AH1067" s="30">
        <f t="shared" ref="AH1067:AH1130" si="3815">AD1067</f>
        <v>269.30000000000001</v>
      </c>
      <c r="AI1067" s="30">
        <f t="shared" ref="AI1067:AI1130" si="3816">AE1067</f>
        <v>269.30000000000001</v>
      </c>
      <c r="AJ1067" s="30">
        <f t="shared" ref="AJ1067:AJ1070" si="3817">AJ1068</f>
        <v>0</v>
      </c>
      <c r="AK1067" s="30">
        <f t="shared" ref="AK1067:AK1070" si="3818">AK1068</f>
        <v>0</v>
      </c>
      <c r="AL1067" s="30">
        <f t="shared" ref="AL1067:AL1070" si="3819">AL1068</f>
        <v>0</v>
      </c>
      <c r="AM1067" s="30">
        <f t="shared" ref="AM1067:AM1070" si="3820">AM1068</f>
        <v>0</v>
      </c>
      <c r="AN1067" s="30">
        <f t="shared" ref="AN1067:AN1070" si="3821">AN1068</f>
        <v>0</v>
      </c>
      <c r="AO1067" s="30">
        <f t="shared" ref="AO1067:AO1070" si="3822">AO1068</f>
        <v>0</v>
      </c>
      <c r="AP1067" s="30">
        <f t="shared" ref="AP1067:AP1070" si="3823">AP1068</f>
        <v>0</v>
      </c>
      <c r="AQ1067" s="30">
        <f t="shared" ref="AQ1067:AQ1070" si="3824">AQ1068</f>
        <v>0</v>
      </c>
      <c r="AR1067" s="30">
        <f t="shared" ref="AR1067:AR1070" si="3825">AR1068</f>
        <v>0</v>
      </c>
      <c r="AS1067" s="30">
        <f t="shared" si="3607"/>
        <v>1300.8</v>
      </c>
      <c r="AT1067" s="30">
        <f t="shared" si="3608"/>
        <v>269.30000000000001</v>
      </c>
      <c r="AU1067" s="30">
        <f t="shared" si="3609"/>
        <v>269.30000000000001</v>
      </c>
      <c r="AV1067" s="30">
        <f t="shared" ref="AV1067:AV1070" si="3826">AV1068</f>
        <v>0</v>
      </c>
      <c r="AW1067" s="30">
        <f t="shared" ref="AW1067:AW1070" si="3827">AW1068</f>
        <v>0</v>
      </c>
      <c r="AX1067" s="30">
        <f t="shared" ref="AX1067:AX1070" si="3828">AX1068</f>
        <v>0</v>
      </c>
      <c r="AY1067" s="30">
        <f t="shared" si="3610"/>
        <v>1300.8</v>
      </c>
      <c r="AZ1067" s="30">
        <f t="shared" si="3611"/>
        <v>269.30000000000001</v>
      </c>
      <c r="BA1067" s="30">
        <f t="shared" si="3612"/>
        <v>269.30000000000001</v>
      </c>
      <c r="BB1067" s="30">
        <f t="shared" ref="BB1067:BB1070" si="3829">BB1068</f>
        <v>0</v>
      </c>
      <c r="BC1067" s="30">
        <f t="shared" ref="BC1067:BC1070" si="3830">BC1068</f>
        <v>0</v>
      </c>
      <c r="BD1067" s="30">
        <f t="shared" ref="BD1067:BD1070" si="3831">BD1068</f>
        <v>0</v>
      </c>
      <c r="BE1067" s="30">
        <f t="shared" ref="BE1067:BE1070" si="3832">BE1068</f>
        <v>0</v>
      </c>
      <c r="BF1067" s="30">
        <f t="shared" ref="BF1067:BF1070" si="3833">BF1068</f>
        <v>0</v>
      </c>
      <c r="BG1067" s="30">
        <f t="shared" ref="BG1067:BG1070" si="3834">BG1068</f>
        <v>0</v>
      </c>
      <c r="BH1067" s="30">
        <f t="shared" ref="BH1067:BH1070" si="3835">BH1068</f>
        <v>0</v>
      </c>
      <c r="BI1067" s="30">
        <f t="shared" ref="BI1067:BI1070" si="3836">BI1068</f>
        <v>0</v>
      </c>
      <c r="BJ1067" s="30">
        <f t="shared" ref="BJ1067:BJ1070" si="3837">BJ1068</f>
        <v>0</v>
      </c>
      <c r="BK1067" s="30">
        <f t="shared" ref="BK1067:BK1070" si="3838">BK1068</f>
        <v>0</v>
      </c>
      <c r="BL1067" s="30">
        <f t="shared" si="3788"/>
        <v>1300.8</v>
      </c>
      <c r="BM1067" s="30">
        <f t="shared" si="3789"/>
        <v>269.30000000000001</v>
      </c>
      <c r="BN1067" s="30">
        <f t="shared" si="3790"/>
        <v>269.30000000000001</v>
      </c>
      <c r="BO1067" s="30">
        <f t="shared" ref="BO1067:BO1070" si="3839">BO1068</f>
        <v>0</v>
      </c>
      <c r="BP1067" s="31"/>
      <c r="BQ1067" s="1"/>
      <c r="BR1067" s="1"/>
      <c r="BS1067" s="1"/>
      <c r="BT1067" s="1"/>
      <c r="BU1067" s="1"/>
      <c r="BV1067" s="1"/>
      <c r="BW1067" s="1"/>
      <c r="BX1067" s="1"/>
      <c r="BY1067" s="1"/>
    </row>
    <row r="1068">
      <c r="A1068" s="28" t="s">
        <v>506</v>
      </c>
      <c r="B1068" s="28" t="s">
        <v>60</v>
      </c>
      <c r="C1068" s="28" t="s">
        <v>62</v>
      </c>
      <c r="D1068" s="28" t="s">
        <v>66</v>
      </c>
      <c r="E1068" s="35"/>
      <c r="F1068" s="29" t="s">
        <v>33</v>
      </c>
      <c r="G1068" s="30">
        <f t="shared" si="3791"/>
        <v>269.30000000000001</v>
      </c>
      <c r="H1068" s="30">
        <f t="shared" si="3792"/>
        <v>269.30000000000001</v>
      </c>
      <c r="I1068" s="30">
        <f t="shared" si="3793"/>
        <v>269.30000000000001</v>
      </c>
      <c r="J1068" s="30">
        <f t="shared" si="3794"/>
        <v>0</v>
      </c>
      <c r="K1068" s="30">
        <f t="shared" si="3795"/>
        <v>0</v>
      </c>
      <c r="L1068" s="30">
        <f t="shared" si="3796"/>
        <v>0</v>
      </c>
      <c r="M1068" s="30">
        <f t="shared" si="3656"/>
        <v>269.30000000000001</v>
      </c>
      <c r="N1068" s="30">
        <f t="shared" si="3657"/>
        <v>269.30000000000001</v>
      </c>
      <c r="O1068" s="30">
        <f t="shared" si="3658"/>
        <v>269.30000000000001</v>
      </c>
      <c r="P1068" s="30">
        <f t="shared" si="3797"/>
        <v>0</v>
      </c>
      <c r="Q1068" s="30">
        <f t="shared" si="3798"/>
        <v>0</v>
      </c>
      <c r="R1068" s="30">
        <f t="shared" si="3799"/>
        <v>1031.5</v>
      </c>
      <c r="S1068" s="30">
        <f t="shared" si="3800"/>
        <v>0</v>
      </c>
      <c r="T1068" s="30">
        <f t="shared" si="3801"/>
        <v>0</v>
      </c>
      <c r="U1068" s="30">
        <f t="shared" si="3802"/>
        <v>0</v>
      </c>
      <c r="V1068" s="30">
        <f t="shared" si="3803"/>
        <v>0</v>
      </c>
      <c r="W1068" s="30">
        <f t="shared" si="3804"/>
        <v>0</v>
      </c>
      <c r="X1068" s="30">
        <f t="shared" si="3805"/>
        <v>0</v>
      </c>
      <c r="Y1068" s="30">
        <f t="shared" si="3806"/>
        <v>0</v>
      </c>
      <c r="Z1068" s="30">
        <f t="shared" si="3807"/>
        <v>0</v>
      </c>
      <c r="AA1068" s="30">
        <f t="shared" si="3808"/>
        <v>0</v>
      </c>
      <c r="AB1068" s="30">
        <f t="shared" si="3809"/>
        <v>0</v>
      </c>
      <c r="AC1068" s="30">
        <f t="shared" si="3810"/>
        <v>1300.8</v>
      </c>
      <c r="AD1068" s="30">
        <f t="shared" si="3811"/>
        <v>269.30000000000001</v>
      </c>
      <c r="AE1068" s="30">
        <f t="shared" si="3812"/>
        <v>269.30000000000001</v>
      </c>
      <c r="AF1068" s="30">
        <f t="shared" si="3813"/>
        <v>0</v>
      </c>
      <c r="AG1068" s="30">
        <f t="shared" si="3814"/>
        <v>1300.8</v>
      </c>
      <c r="AH1068" s="30">
        <f t="shared" si="3815"/>
        <v>269.30000000000001</v>
      </c>
      <c r="AI1068" s="30">
        <f t="shared" si="3816"/>
        <v>269.30000000000001</v>
      </c>
      <c r="AJ1068" s="30">
        <f t="shared" si="3817"/>
        <v>0</v>
      </c>
      <c r="AK1068" s="30">
        <f t="shared" si="3818"/>
        <v>0</v>
      </c>
      <c r="AL1068" s="30">
        <f t="shared" si="3819"/>
        <v>0</v>
      </c>
      <c r="AM1068" s="30">
        <f t="shared" si="3820"/>
        <v>0</v>
      </c>
      <c r="AN1068" s="30">
        <f t="shared" si="3821"/>
        <v>0</v>
      </c>
      <c r="AO1068" s="30">
        <f t="shared" si="3822"/>
        <v>0</v>
      </c>
      <c r="AP1068" s="30">
        <f t="shared" si="3823"/>
        <v>0</v>
      </c>
      <c r="AQ1068" s="30">
        <f t="shared" si="3824"/>
        <v>0</v>
      </c>
      <c r="AR1068" s="30">
        <f t="shared" si="3825"/>
        <v>0</v>
      </c>
      <c r="AS1068" s="30">
        <f t="shared" si="3607"/>
        <v>1300.8</v>
      </c>
      <c r="AT1068" s="30">
        <f t="shared" si="3608"/>
        <v>269.30000000000001</v>
      </c>
      <c r="AU1068" s="30">
        <f t="shared" si="3609"/>
        <v>269.30000000000001</v>
      </c>
      <c r="AV1068" s="30">
        <f t="shared" si="3826"/>
        <v>0</v>
      </c>
      <c r="AW1068" s="30">
        <f t="shared" si="3827"/>
        <v>0</v>
      </c>
      <c r="AX1068" s="30">
        <f t="shared" si="3828"/>
        <v>0</v>
      </c>
      <c r="AY1068" s="30">
        <f t="shared" si="3610"/>
        <v>1300.8</v>
      </c>
      <c r="AZ1068" s="30">
        <f t="shared" si="3611"/>
        <v>269.30000000000001</v>
      </c>
      <c r="BA1068" s="30">
        <f t="shared" si="3612"/>
        <v>269.30000000000001</v>
      </c>
      <c r="BB1068" s="30">
        <f t="shared" si="3829"/>
        <v>0</v>
      </c>
      <c r="BC1068" s="30">
        <f t="shared" si="3830"/>
        <v>0</v>
      </c>
      <c r="BD1068" s="30">
        <f t="shared" si="3831"/>
        <v>0</v>
      </c>
      <c r="BE1068" s="30">
        <f t="shared" si="3832"/>
        <v>0</v>
      </c>
      <c r="BF1068" s="30">
        <f t="shared" si="3833"/>
        <v>0</v>
      </c>
      <c r="BG1068" s="30">
        <f t="shared" si="3834"/>
        <v>0</v>
      </c>
      <c r="BH1068" s="30">
        <f t="shared" si="3835"/>
        <v>0</v>
      </c>
      <c r="BI1068" s="30">
        <f t="shared" si="3836"/>
        <v>0</v>
      </c>
      <c r="BJ1068" s="30">
        <f t="shared" si="3837"/>
        <v>0</v>
      </c>
      <c r="BK1068" s="30">
        <f t="shared" si="3838"/>
        <v>0</v>
      </c>
      <c r="BL1068" s="30">
        <f t="shared" si="3788"/>
        <v>1300.8</v>
      </c>
      <c r="BM1068" s="30">
        <f t="shared" si="3789"/>
        <v>269.30000000000001</v>
      </c>
      <c r="BN1068" s="30">
        <f t="shared" si="3790"/>
        <v>269.30000000000001</v>
      </c>
      <c r="BO1068" s="30">
        <f t="shared" si="3839"/>
        <v>0</v>
      </c>
      <c r="BP1068" s="31"/>
      <c r="BQ1068" s="1"/>
      <c r="BR1068" s="1"/>
      <c r="BS1068" s="1"/>
      <c r="BT1068" s="1"/>
      <c r="BU1068" s="1"/>
      <c r="BV1068" s="1"/>
      <c r="BW1068" s="1"/>
      <c r="BX1068" s="1"/>
      <c r="BY1068" s="1"/>
    </row>
    <row r="1069" ht="31.5">
      <c r="A1069" s="28" t="s">
        <v>506</v>
      </c>
      <c r="B1069" s="28" t="s">
        <v>60</v>
      </c>
      <c r="C1069" s="28" t="s">
        <v>62</v>
      </c>
      <c r="D1069" s="28" t="s">
        <v>67</v>
      </c>
      <c r="E1069" s="35"/>
      <c r="F1069" s="29" t="s">
        <v>68</v>
      </c>
      <c r="G1069" s="30">
        <f t="shared" si="3791"/>
        <v>269.30000000000001</v>
      </c>
      <c r="H1069" s="30">
        <f t="shared" si="3792"/>
        <v>269.30000000000001</v>
      </c>
      <c r="I1069" s="30">
        <f t="shared" si="3793"/>
        <v>269.30000000000001</v>
      </c>
      <c r="J1069" s="30">
        <f t="shared" si="3794"/>
        <v>0</v>
      </c>
      <c r="K1069" s="30">
        <f t="shared" si="3795"/>
        <v>0</v>
      </c>
      <c r="L1069" s="30">
        <f t="shared" si="3796"/>
        <v>0</v>
      </c>
      <c r="M1069" s="30">
        <f t="shared" si="3656"/>
        <v>269.30000000000001</v>
      </c>
      <c r="N1069" s="30">
        <f t="shared" si="3657"/>
        <v>269.30000000000001</v>
      </c>
      <c r="O1069" s="30">
        <f t="shared" si="3658"/>
        <v>269.30000000000001</v>
      </c>
      <c r="P1069" s="30">
        <f t="shared" si="3797"/>
        <v>0</v>
      </c>
      <c r="Q1069" s="30">
        <f t="shared" si="3798"/>
        <v>0</v>
      </c>
      <c r="R1069" s="30">
        <f t="shared" si="3799"/>
        <v>1031.5</v>
      </c>
      <c r="S1069" s="30">
        <f t="shared" si="3800"/>
        <v>0</v>
      </c>
      <c r="T1069" s="30">
        <f t="shared" si="3801"/>
        <v>0</v>
      </c>
      <c r="U1069" s="30">
        <f t="shared" si="3802"/>
        <v>0</v>
      </c>
      <c r="V1069" s="30">
        <f t="shared" si="3803"/>
        <v>0</v>
      </c>
      <c r="W1069" s="30">
        <f t="shared" si="3804"/>
        <v>0</v>
      </c>
      <c r="X1069" s="30">
        <f t="shared" si="3805"/>
        <v>0</v>
      </c>
      <c r="Y1069" s="30">
        <f t="shared" si="3806"/>
        <v>0</v>
      </c>
      <c r="Z1069" s="30">
        <f t="shared" si="3807"/>
        <v>0</v>
      </c>
      <c r="AA1069" s="30">
        <f t="shared" si="3808"/>
        <v>0</v>
      </c>
      <c r="AB1069" s="30">
        <f t="shared" si="3809"/>
        <v>0</v>
      </c>
      <c r="AC1069" s="30">
        <f t="shared" si="3810"/>
        <v>1300.8</v>
      </c>
      <c r="AD1069" s="30">
        <f t="shared" si="3811"/>
        <v>269.30000000000001</v>
      </c>
      <c r="AE1069" s="30">
        <f t="shared" si="3812"/>
        <v>269.30000000000001</v>
      </c>
      <c r="AF1069" s="30">
        <f t="shared" si="3813"/>
        <v>0</v>
      </c>
      <c r="AG1069" s="30">
        <f t="shared" si="3814"/>
        <v>1300.8</v>
      </c>
      <c r="AH1069" s="30">
        <f t="shared" si="3815"/>
        <v>269.30000000000001</v>
      </c>
      <c r="AI1069" s="30">
        <f t="shared" si="3816"/>
        <v>269.30000000000001</v>
      </c>
      <c r="AJ1069" s="30">
        <f t="shared" si="3817"/>
        <v>0</v>
      </c>
      <c r="AK1069" s="30">
        <f t="shared" si="3818"/>
        <v>0</v>
      </c>
      <c r="AL1069" s="30">
        <f t="shared" si="3819"/>
        <v>0</v>
      </c>
      <c r="AM1069" s="30">
        <f t="shared" si="3820"/>
        <v>0</v>
      </c>
      <c r="AN1069" s="30">
        <f t="shared" si="3821"/>
        <v>0</v>
      </c>
      <c r="AO1069" s="30">
        <f t="shared" si="3822"/>
        <v>0</v>
      </c>
      <c r="AP1069" s="30">
        <f t="shared" si="3823"/>
        <v>0</v>
      </c>
      <c r="AQ1069" s="30">
        <f t="shared" si="3824"/>
        <v>0</v>
      </c>
      <c r="AR1069" s="30">
        <f t="shared" si="3825"/>
        <v>0</v>
      </c>
      <c r="AS1069" s="30">
        <f t="shared" si="3607"/>
        <v>1300.8</v>
      </c>
      <c r="AT1069" s="30">
        <f t="shared" si="3608"/>
        <v>269.30000000000001</v>
      </c>
      <c r="AU1069" s="30">
        <f t="shared" si="3609"/>
        <v>269.30000000000001</v>
      </c>
      <c r="AV1069" s="30">
        <f t="shared" si="3826"/>
        <v>0</v>
      </c>
      <c r="AW1069" s="30">
        <f t="shared" si="3827"/>
        <v>0</v>
      </c>
      <c r="AX1069" s="30">
        <f t="shared" si="3828"/>
        <v>0</v>
      </c>
      <c r="AY1069" s="30">
        <f t="shared" si="3610"/>
        <v>1300.8</v>
      </c>
      <c r="AZ1069" s="30">
        <f t="shared" si="3611"/>
        <v>269.30000000000001</v>
      </c>
      <c r="BA1069" s="30">
        <f t="shared" si="3612"/>
        <v>269.30000000000001</v>
      </c>
      <c r="BB1069" s="30">
        <f t="shared" si="3829"/>
        <v>0</v>
      </c>
      <c r="BC1069" s="30">
        <f t="shared" si="3830"/>
        <v>0</v>
      </c>
      <c r="BD1069" s="30">
        <f t="shared" si="3831"/>
        <v>0</v>
      </c>
      <c r="BE1069" s="30">
        <f t="shared" si="3832"/>
        <v>0</v>
      </c>
      <c r="BF1069" s="30">
        <f t="shared" si="3833"/>
        <v>0</v>
      </c>
      <c r="BG1069" s="30">
        <f t="shared" si="3834"/>
        <v>0</v>
      </c>
      <c r="BH1069" s="30">
        <f t="shared" si="3835"/>
        <v>0</v>
      </c>
      <c r="BI1069" s="30">
        <f t="shared" si="3836"/>
        <v>0</v>
      </c>
      <c r="BJ1069" s="30">
        <f t="shared" si="3837"/>
        <v>0</v>
      </c>
      <c r="BK1069" s="30">
        <f t="shared" si="3838"/>
        <v>0</v>
      </c>
      <c r="BL1069" s="30">
        <f t="shared" si="3788"/>
        <v>1300.8</v>
      </c>
      <c r="BM1069" s="30">
        <f t="shared" si="3789"/>
        <v>269.30000000000001</v>
      </c>
      <c r="BN1069" s="30">
        <f t="shared" si="3790"/>
        <v>269.30000000000001</v>
      </c>
      <c r="BO1069" s="30">
        <f t="shared" si="3839"/>
        <v>0</v>
      </c>
      <c r="BP1069" s="31"/>
      <c r="BQ1069" s="1"/>
      <c r="BR1069" s="1"/>
      <c r="BS1069" s="1"/>
      <c r="BT1069" s="1"/>
      <c r="BU1069" s="1"/>
      <c r="BV1069" s="1"/>
      <c r="BW1069" s="1"/>
      <c r="BX1069" s="1"/>
      <c r="BY1069" s="1"/>
    </row>
    <row r="1070" ht="47.25">
      <c r="A1070" s="28" t="s">
        <v>506</v>
      </c>
      <c r="B1070" s="28" t="s">
        <v>60</v>
      </c>
      <c r="C1070" s="28" t="s">
        <v>62</v>
      </c>
      <c r="D1070" s="28" t="s">
        <v>474</v>
      </c>
      <c r="E1070" s="35"/>
      <c r="F1070" s="29" t="s">
        <v>475</v>
      </c>
      <c r="G1070" s="30">
        <f t="shared" si="3791"/>
        <v>269.30000000000001</v>
      </c>
      <c r="H1070" s="30">
        <f t="shared" si="3792"/>
        <v>269.30000000000001</v>
      </c>
      <c r="I1070" s="30">
        <f t="shared" si="3793"/>
        <v>269.30000000000001</v>
      </c>
      <c r="J1070" s="30">
        <f t="shared" si="3794"/>
        <v>0</v>
      </c>
      <c r="K1070" s="30">
        <f t="shared" si="3795"/>
        <v>0</v>
      </c>
      <c r="L1070" s="30">
        <f t="shared" si="3796"/>
        <v>0</v>
      </c>
      <c r="M1070" s="30">
        <f t="shared" si="3656"/>
        <v>269.30000000000001</v>
      </c>
      <c r="N1070" s="30">
        <f t="shared" si="3657"/>
        <v>269.30000000000001</v>
      </c>
      <c r="O1070" s="30">
        <f t="shared" si="3658"/>
        <v>269.30000000000001</v>
      </c>
      <c r="P1070" s="30">
        <f t="shared" si="3797"/>
        <v>0</v>
      </c>
      <c r="Q1070" s="30">
        <f t="shared" si="3798"/>
        <v>0</v>
      </c>
      <c r="R1070" s="30">
        <f t="shared" si="3799"/>
        <v>1031.5</v>
      </c>
      <c r="S1070" s="30">
        <f t="shared" si="3800"/>
        <v>0</v>
      </c>
      <c r="T1070" s="30">
        <f t="shared" si="3801"/>
        <v>0</v>
      </c>
      <c r="U1070" s="30">
        <f t="shared" si="3802"/>
        <v>0</v>
      </c>
      <c r="V1070" s="30">
        <f t="shared" si="3803"/>
        <v>0</v>
      </c>
      <c r="W1070" s="30">
        <f t="shared" si="3804"/>
        <v>0</v>
      </c>
      <c r="X1070" s="30">
        <f t="shared" si="3805"/>
        <v>0</v>
      </c>
      <c r="Y1070" s="30">
        <f t="shared" si="3806"/>
        <v>0</v>
      </c>
      <c r="Z1070" s="30">
        <f t="shared" si="3807"/>
        <v>0</v>
      </c>
      <c r="AA1070" s="30">
        <f t="shared" si="3808"/>
        <v>0</v>
      </c>
      <c r="AB1070" s="30">
        <f t="shared" si="3809"/>
        <v>0</v>
      </c>
      <c r="AC1070" s="30">
        <f t="shared" si="3810"/>
        <v>1300.8</v>
      </c>
      <c r="AD1070" s="30">
        <f t="shared" si="3811"/>
        <v>269.30000000000001</v>
      </c>
      <c r="AE1070" s="30">
        <f t="shared" si="3812"/>
        <v>269.30000000000001</v>
      </c>
      <c r="AF1070" s="30">
        <f t="shared" si="3813"/>
        <v>0</v>
      </c>
      <c r="AG1070" s="30">
        <f t="shared" si="3814"/>
        <v>1300.8</v>
      </c>
      <c r="AH1070" s="30">
        <f t="shared" si="3815"/>
        <v>269.30000000000001</v>
      </c>
      <c r="AI1070" s="30">
        <f t="shared" si="3816"/>
        <v>269.30000000000001</v>
      </c>
      <c r="AJ1070" s="30">
        <f t="shared" si="3817"/>
        <v>0</v>
      </c>
      <c r="AK1070" s="30">
        <f t="shared" si="3818"/>
        <v>0</v>
      </c>
      <c r="AL1070" s="30">
        <f t="shared" si="3819"/>
        <v>0</v>
      </c>
      <c r="AM1070" s="30">
        <f t="shared" si="3820"/>
        <v>0</v>
      </c>
      <c r="AN1070" s="30">
        <f t="shared" si="3821"/>
        <v>0</v>
      </c>
      <c r="AO1070" s="30">
        <f t="shared" si="3822"/>
        <v>0</v>
      </c>
      <c r="AP1070" s="30">
        <f t="shared" si="3823"/>
        <v>0</v>
      </c>
      <c r="AQ1070" s="30">
        <f t="shared" si="3824"/>
        <v>0</v>
      </c>
      <c r="AR1070" s="30">
        <f t="shared" si="3825"/>
        <v>0</v>
      </c>
      <c r="AS1070" s="30">
        <f t="shared" si="3607"/>
        <v>1300.8</v>
      </c>
      <c r="AT1070" s="30">
        <f t="shared" si="3608"/>
        <v>269.30000000000001</v>
      </c>
      <c r="AU1070" s="30">
        <f t="shared" si="3609"/>
        <v>269.30000000000001</v>
      </c>
      <c r="AV1070" s="30">
        <f t="shared" si="3826"/>
        <v>0</v>
      </c>
      <c r="AW1070" s="30">
        <f t="shared" si="3827"/>
        <v>0</v>
      </c>
      <c r="AX1070" s="30">
        <f t="shared" si="3828"/>
        <v>0</v>
      </c>
      <c r="AY1070" s="30">
        <f t="shared" si="3610"/>
        <v>1300.8</v>
      </c>
      <c r="AZ1070" s="30">
        <f t="shared" si="3611"/>
        <v>269.30000000000001</v>
      </c>
      <c r="BA1070" s="30">
        <f t="shared" si="3612"/>
        <v>269.30000000000001</v>
      </c>
      <c r="BB1070" s="30">
        <f t="shared" si="3829"/>
        <v>0</v>
      </c>
      <c r="BC1070" s="30">
        <f t="shared" si="3830"/>
        <v>0</v>
      </c>
      <c r="BD1070" s="30">
        <f t="shared" si="3831"/>
        <v>0</v>
      </c>
      <c r="BE1070" s="30">
        <f t="shared" si="3832"/>
        <v>0</v>
      </c>
      <c r="BF1070" s="30">
        <f t="shared" si="3833"/>
        <v>0</v>
      </c>
      <c r="BG1070" s="30">
        <f t="shared" si="3834"/>
        <v>0</v>
      </c>
      <c r="BH1070" s="30">
        <f t="shared" si="3835"/>
        <v>0</v>
      </c>
      <c r="BI1070" s="30">
        <f t="shared" si="3836"/>
        <v>0</v>
      </c>
      <c r="BJ1070" s="30">
        <f t="shared" si="3837"/>
        <v>0</v>
      </c>
      <c r="BK1070" s="30">
        <f t="shared" si="3838"/>
        <v>0</v>
      </c>
      <c r="BL1070" s="30">
        <f t="shared" si="3788"/>
        <v>1300.8</v>
      </c>
      <c r="BM1070" s="30">
        <f t="shared" si="3789"/>
        <v>269.30000000000001</v>
      </c>
      <c r="BN1070" s="30">
        <f t="shared" si="3790"/>
        <v>269.30000000000001</v>
      </c>
      <c r="BO1070" s="30">
        <f t="shared" si="3839"/>
        <v>0</v>
      </c>
      <c r="BP1070" s="31"/>
      <c r="BQ1070" s="1"/>
      <c r="BR1070" s="1"/>
      <c r="BS1070" s="1"/>
      <c r="BT1070" s="1"/>
      <c r="BU1070" s="1"/>
      <c r="BV1070" s="1"/>
      <c r="BW1070" s="1"/>
      <c r="BX1070" s="1"/>
      <c r="BY1070" s="1"/>
    </row>
    <row r="1071" ht="31.5">
      <c r="A1071" s="28" t="s">
        <v>506</v>
      </c>
      <c r="B1071" s="28" t="s">
        <v>60</v>
      </c>
      <c r="C1071" s="28" t="s">
        <v>62</v>
      </c>
      <c r="D1071" s="28" t="s">
        <v>474</v>
      </c>
      <c r="E1071" s="28" t="s">
        <v>38</v>
      </c>
      <c r="F1071" s="29" t="s">
        <v>39</v>
      </c>
      <c r="G1071" s="30">
        <v>269.30000000000001</v>
      </c>
      <c r="H1071" s="30">
        <v>269.30000000000001</v>
      </c>
      <c r="I1071" s="30">
        <v>269.30000000000001</v>
      </c>
      <c r="J1071" s="30"/>
      <c r="K1071" s="30"/>
      <c r="L1071" s="30"/>
      <c r="M1071" s="30">
        <f t="shared" si="3656"/>
        <v>269.30000000000001</v>
      </c>
      <c r="N1071" s="30">
        <f t="shared" si="3657"/>
        <v>269.30000000000001</v>
      </c>
      <c r="O1071" s="30">
        <f t="shared" si="3658"/>
        <v>269.30000000000001</v>
      </c>
      <c r="P1071" s="30"/>
      <c r="Q1071" s="30"/>
      <c r="R1071" s="30">
        <v>1031.5</v>
      </c>
      <c r="S1071" s="30"/>
      <c r="T1071" s="30"/>
      <c r="U1071" s="30"/>
      <c r="V1071" s="30"/>
      <c r="W1071" s="30"/>
      <c r="X1071" s="30"/>
      <c r="Y1071" s="30"/>
      <c r="Z1071" s="30"/>
      <c r="AA1071" s="30"/>
      <c r="AB1071" s="30"/>
      <c r="AC1071" s="30">
        <f t="shared" si="3810"/>
        <v>1300.8</v>
      </c>
      <c r="AD1071" s="30">
        <f t="shared" si="3811"/>
        <v>269.30000000000001</v>
      </c>
      <c r="AE1071" s="30">
        <f t="shared" si="3812"/>
        <v>269.30000000000001</v>
      </c>
      <c r="AF1071" s="30"/>
      <c r="AG1071" s="30">
        <f t="shared" si="3814"/>
        <v>1300.8</v>
      </c>
      <c r="AH1071" s="30">
        <f t="shared" si="3815"/>
        <v>269.30000000000001</v>
      </c>
      <c r="AI1071" s="30">
        <f t="shared" si="3816"/>
        <v>269.30000000000001</v>
      </c>
      <c r="AJ1071" s="30"/>
      <c r="AK1071" s="30"/>
      <c r="AL1071" s="30"/>
      <c r="AM1071" s="30"/>
      <c r="AN1071" s="30"/>
      <c r="AO1071" s="30"/>
      <c r="AP1071" s="30"/>
      <c r="AQ1071" s="30"/>
      <c r="AR1071" s="30"/>
      <c r="AS1071" s="30">
        <f t="shared" si="3607"/>
        <v>1300.8</v>
      </c>
      <c r="AT1071" s="30">
        <f t="shared" si="3608"/>
        <v>269.30000000000001</v>
      </c>
      <c r="AU1071" s="30">
        <f t="shared" si="3609"/>
        <v>269.30000000000001</v>
      </c>
      <c r="AV1071" s="30"/>
      <c r="AW1071" s="30"/>
      <c r="AX1071" s="30"/>
      <c r="AY1071" s="30">
        <f t="shared" si="3610"/>
        <v>1300.8</v>
      </c>
      <c r="AZ1071" s="30">
        <f t="shared" si="3611"/>
        <v>269.30000000000001</v>
      </c>
      <c r="BA1071" s="30">
        <f t="shared" si="3612"/>
        <v>269.30000000000001</v>
      </c>
      <c r="BB1071" s="30"/>
      <c r="BC1071" s="30"/>
      <c r="BD1071" s="30"/>
      <c r="BE1071" s="30"/>
      <c r="BF1071" s="30"/>
      <c r="BG1071" s="30"/>
      <c r="BH1071" s="30"/>
      <c r="BI1071" s="30"/>
      <c r="BJ1071" s="30"/>
      <c r="BK1071" s="30"/>
      <c r="BL1071" s="30">
        <f t="shared" si="3788"/>
        <v>1300.8</v>
      </c>
      <c r="BM1071" s="30">
        <f t="shared" si="3789"/>
        <v>269.30000000000001</v>
      </c>
      <c r="BN1071" s="30">
        <f t="shared" si="3790"/>
        <v>269.30000000000001</v>
      </c>
      <c r="BO1071" s="30"/>
      <c r="BP1071" s="31"/>
      <c r="BQ1071" s="1"/>
      <c r="BR1071" s="1"/>
      <c r="BS1071" s="1"/>
      <c r="BT1071" s="1"/>
      <c r="BU1071" s="1"/>
      <c r="BV1071" s="1"/>
      <c r="BW1071" s="1"/>
      <c r="BX1071" s="1"/>
      <c r="BY1071" s="1"/>
    </row>
    <row r="1072" ht="31.5">
      <c r="A1072" s="28" t="s">
        <v>506</v>
      </c>
      <c r="B1072" s="28" t="s">
        <v>60</v>
      </c>
      <c r="C1072" s="28" t="s">
        <v>62</v>
      </c>
      <c r="D1072" s="28" t="s">
        <v>465</v>
      </c>
      <c r="E1072" s="35"/>
      <c r="F1072" s="29" t="s">
        <v>466</v>
      </c>
      <c r="G1072" s="30">
        <f>G1073+G1077</f>
        <v>35443.5</v>
      </c>
      <c r="H1072" s="30">
        <f>H1073+H1077</f>
        <v>28890.899999999998</v>
      </c>
      <c r="I1072" s="30">
        <f>I1073+I1077</f>
        <v>29025.899999999998</v>
      </c>
      <c r="J1072" s="30">
        <f>J1073+J1077</f>
        <v>0</v>
      </c>
      <c r="K1072" s="30">
        <f>K1073+K1077</f>
        <v>0</v>
      </c>
      <c r="L1072" s="30">
        <f>L1073+L1077</f>
        <v>0</v>
      </c>
      <c r="M1072" s="30">
        <f t="shared" si="3656"/>
        <v>35443.5</v>
      </c>
      <c r="N1072" s="30">
        <f t="shared" si="3657"/>
        <v>28890.899999999998</v>
      </c>
      <c r="O1072" s="30">
        <f t="shared" si="3658"/>
        <v>29025.899999999998</v>
      </c>
      <c r="P1072" s="30">
        <f>P1073+P1077</f>
        <v>0</v>
      </c>
      <c r="Q1072" s="30">
        <f>Q1073+Q1077</f>
        <v>0</v>
      </c>
      <c r="R1072" s="30">
        <f>R1073+R1077</f>
        <v>7308.7939999999999</v>
      </c>
      <c r="S1072" s="30">
        <f>S1073+S1077</f>
        <v>0</v>
      </c>
      <c r="T1072" s="30">
        <f>T1073+T1077</f>
        <v>0</v>
      </c>
      <c r="U1072" s="30">
        <f>U1073+U1077</f>
        <v>0</v>
      </c>
      <c r="V1072" s="30">
        <f>V1073+V1077</f>
        <v>8479.755000000001</v>
      </c>
      <c r="W1072" s="30">
        <f>W1073+W1077</f>
        <v>0</v>
      </c>
      <c r="X1072" s="30">
        <f>X1073+X1077</f>
        <v>0</v>
      </c>
      <c r="Y1072" s="30">
        <f>Y1073+Y1077</f>
        <v>0</v>
      </c>
      <c r="Z1072" s="30">
        <f>Z1073+Z1077</f>
        <v>0</v>
      </c>
      <c r="AA1072" s="30">
        <f>AA1073+AA1077</f>
        <v>0</v>
      </c>
      <c r="AB1072" s="30">
        <f>AB1073+AB1077</f>
        <v>0</v>
      </c>
      <c r="AC1072" s="30">
        <f t="shared" si="3810"/>
        <v>42752.294000000002</v>
      </c>
      <c r="AD1072" s="30">
        <f t="shared" si="3811"/>
        <v>37370.654999999999</v>
      </c>
      <c r="AE1072" s="30">
        <f t="shared" si="3812"/>
        <v>29025.899999999998</v>
      </c>
      <c r="AF1072" s="30">
        <f>AF1073+AF1077</f>
        <v>0</v>
      </c>
      <c r="AG1072" s="30">
        <f t="shared" si="3814"/>
        <v>42752.294000000002</v>
      </c>
      <c r="AH1072" s="30">
        <f t="shared" si="3815"/>
        <v>37370.654999999999</v>
      </c>
      <c r="AI1072" s="30">
        <f t="shared" si="3816"/>
        <v>29025.899999999998</v>
      </c>
      <c r="AJ1072" s="30">
        <f>AJ1073+AJ1077</f>
        <v>0</v>
      </c>
      <c r="AK1072" s="30">
        <f>AK1073+AK1077</f>
        <v>0</v>
      </c>
      <c r="AL1072" s="30">
        <f>AL1073+AL1077</f>
        <v>0</v>
      </c>
      <c r="AM1072" s="30">
        <f>AM1073+AM1077</f>
        <v>0</v>
      </c>
      <c r="AN1072" s="30">
        <f>AN1073+AN1077</f>
        <v>0</v>
      </c>
      <c r="AO1072" s="30">
        <f>AO1073+AO1077</f>
        <v>0</v>
      </c>
      <c r="AP1072" s="30">
        <f>AP1073+AP1077</f>
        <v>0</v>
      </c>
      <c r="AQ1072" s="30">
        <f>AQ1073+AQ1077</f>
        <v>0</v>
      </c>
      <c r="AR1072" s="30">
        <f>AR1073+AR1077</f>
        <v>0</v>
      </c>
      <c r="AS1072" s="30">
        <f t="shared" si="3607"/>
        <v>42752.294000000002</v>
      </c>
      <c r="AT1072" s="30">
        <f t="shared" si="3608"/>
        <v>37370.654999999999</v>
      </c>
      <c r="AU1072" s="30">
        <f t="shared" si="3609"/>
        <v>29025.899999999998</v>
      </c>
      <c r="AV1072" s="30">
        <f>AV1073+AV1077</f>
        <v>0</v>
      </c>
      <c r="AW1072" s="30">
        <f>AW1073+AW1077</f>
        <v>0</v>
      </c>
      <c r="AX1072" s="30">
        <f>AX1073+AX1077</f>
        <v>0</v>
      </c>
      <c r="AY1072" s="30">
        <f t="shared" si="3610"/>
        <v>42752.294000000002</v>
      </c>
      <c r="AZ1072" s="30">
        <f t="shared" si="3611"/>
        <v>37370.654999999999</v>
      </c>
      <c r="BA1072" s="30">
        <f t="shared" si="3612"/>
        <v>29025.899999999998</v>
      </c>
      <c r="BB1072" s="30">
        <f>BB1073+BB1077</f>
        <v>0</v>
      </c>
      <c r="BC1072" s="30">
        <f>BC1073+BC1077</f>
        <v>0</v>
      </c>
      <c r="BD1072" s="30">
        <f>BD1073+BD1077</f>
        <v>0</v>
      </c>
      <c r="BE1072" s="30">
        <f>BE1073+BE1077</f>
        <v>0</v>
      </c>
      <c r="BF1072" s="30">
        <f>BF1073+BF1077</f>
        <v>0</v>
      </c>
      <c r="BG1072" s="30">
        <f>BG1073+BG1077</f>
        <v>0</v>
      </c>
      <c r="BH1072" s="30">
        <f>BH1073+BH1077</f>
        <v>0</v>
      </c>
      <c r="BI1072" s="30">
        <f>BI1073+BI1077</f>
        <v>0</v>
      </c>
      <c r="BJ1072" s="30">
        <f>BJ1073+BJ1077</f>
        <v>0</v>
      </c>
      <c r="BK1072" s="30">
        <f>BK1073+BK1077</f>
        <v>0</v>
      </c>
      <c r="BL1072" s="30">
        <f t="shared" si="3788"/>
        <v>42752.294000000002</v>
      </c>
      <c r="BM1072" s="30">
        <f t="shared" si="3789"/>
        <v>37370.654999999999</v>
      </c>
      <c r="BN1072" s="30">
        <f t="shared" si="3790"/>
        <v>29025.899999999998</v>
      </c>
      <c r="BO1072" s="30">
        <f>BO1073+BO1077</f>
        <v>0</v>
      </c>
      <c r="BP1072" s="31"/>
      <c r="BQ1072" s="1"/>
      <c r="BR1072" s="1"/>
      <c r="BS1072" s="1"/>
      <c r="BT1072" s="1"/>
      <c r="BU1072" s="1"/>
      <c r="BV1072" s="1"/>
      <c r="BW1072" s="1"/>
      <c r="BX1072" s="1"/>
      <c r="BY1072" s="1"/>
    </row>
    <row r="1073">
      <c r="A1073" s="28" t="s">
        <v>506</v>
      </c>
      <c r="B1073" s="28" t="s">
        <v>60</v>
      </c>
      <c r="C1073" s="28" t="s">
        <v>62</v>
      </c>
      <c r="D1073" s="28" t="s">
        <v>467</v>
      </c>
      <c r="E1073" s="35"/>
      <c r="F1073" s="29" t="s">
        <v>440</v>
      </c>
      <c r="G1073" s="30">
        <f t="shared" ref="G1073:G1077" si="3840">G1074</f>
        <v>25368.599999999999</v>
      </c>
      <c r="H1073" s="30">
        <f t="shared" ref="H1073:H1077" si="3841">H1074</f>
        <v>25368.599999999999</v>
      </c>
      <c r="I1073" s="30">
        <f t="shared" ref="I1073:I1077" si="3842">I1074</f>
        <v>25368.599999999999</v>
      </c>
      <c r="J1073" s="30">
        <f t="shared" ref="J1073:J1077" si="3843">J1074</f>
        <v>0</v>
      </c>
      <c r="K1073" s="30">
        <f t="shared" ref="K1073:K1077" si="3844">K1074</f>
        <v>0</v>
      </c>
      <c r="L1073" s="30">
        <f t="shared" ref="L1073:L1077" si="3845">L1074</f>
        <v>0</v>
      </c>
      <c r="M1073" s="30">
        <f t="shared" si="3656"/>
        <v>25368.599999999999</v>
      </c>
      <c r="N1073" s="30">
        <f t="shared" si="3657"/>
        <v>25368.599999999999</v>
      </c>
      <c r="O1073" s="30">
        <f t="shared" si="3658"/>
        <v>25368.599999999999</v>
      </c>
      <c r="P1073" s="30">
        <f t="shared" ref="P1073:P1077" si="3846">P1074</f>
        <v>0</v>
      </c>
      <c r="Q1073" s="30">
        <f t="shared" ref="Q1073:Q1077" si="3847">Q1074</f>
        <v>0</v>
      </c>
      <c r="R1073" s="30">
        <f t="shared" ref="R1073:R1077" si="3848">R1074</f>
        <v>0</v>
      </c>
      <c r="S1073" s="30">
        <f t="shared" ref="S1073:S1077" si="3849">S1074</f>
        <v>0</v>
      </c>
      <c r="T1073" s="30">
        <f t="shared" ref="T1073:T1077" si="3850">T1074</f>
        <v>0</v>
      </c>
      <c r="U1073" s="30">
        <f t="shared" ref="U1073:U1077" si="3851">U1074</f>
        <v>0</v>
      </c>
      <c r="V1073" s="30">
        <f t="shared" ref="V1073:V1077" si="3852">V1074</f>
        <v>4634.1000000000004</v>
      </c>
      <c r="W1073" s="30">
        <f t="shared" ref="W1073:W1077" si="3853">W1074</f>
        <v>0</v>
      </c>
      <c r="X1073" s="30">
        <f t="shared" ref="X1073:X1077" si="3854">X1074</f>
        <v>0</v>
      </c>
      <c r="Y1073" s="30">
        <f t="shared" ref="Y1073:Y1077" si="3855">Y1074</f>
        <v>0</v>
      </c>
      <c r="Z1073" s="30">
        <f t="shared" ref="Z1073:Z1077" si="3856">Z1074</f>
        <v>0</v>
      </c>
      <c r="AA1073" s="30">
        <f t="shared" ref="AA1073:AA1077" si="3857">AA1074</f>
        <v>0</v>
      </c>
      <c r="AB1073" s="30">
        <f t="shared" ref="AB1073:AB1077" si="3858">AB1074</f>
        <v>0</v>
      </c>
      <c r="AC1073" s="30">
        <f t="shared" si="3810"/>
        <v>25368.599999999999</v>
      </c>
      <c r="AD1073" s="30">
        <f t="shared" si="3811"/>
        <v>30002.699999999997</v>
      </c>
      <c r="AE1073" s="30">
        <f t="shared" si="3812"/>
        <v>25368.599999999999</v>
      </c>
      <c r="AF1073" s="30">
        <f t="shared" ref="AF1073:AF1077" si="3859">AF1074</f>
        <v>0</v>
      </c>
      <c r="AG1073" s="30">
        <f t="shared" si="3814"/>
        <v>25368.599999999999</v>
      </c>
      <c r="AH1073" s="30">
        <f t="shared" si="3815"/>
        <v>30002.699999999997</v>
      </c>
      <c r="AI1073" s="30">
        <f t="shared" si="3816"/>
        <v>25368.599999999999</v>
      </c>
      <c r="AJ1073" s="30">
        <f t="shared" ref="AJ1073:AJ1077" si="3860">AJ1074</f>
        <v>0</v>
      </c>
      <c r="AK1073" s="30">
        <f t="shared" ref="AK1073:AK1077" si="3861">AK1074</f>
        <v>0</v>
      </c>
      <c r="AL1073" s="30">
        <f t="shared" ref="AL1073:AL1077" si="3862">AL1074</f>
        <v>0</v>
      </c>
      <c r="AM1073" s="30">
        <f t="shared" ref="AM1073:AM1077" si="3863">AM1074</f>
        <v>0</v>
      </c>
      <c r="AN1073" s="30">
        <f t="shared" ref="AN1073:AN1077" si="3864">AN1074</f>
        <v>0</v>
      </c>
      <c r="AO1073" s="30">
        <f t="shared" ref="AO1073:AO1077" si="3865">AO1074</f>
        <v>0</v>
      </c>
      <c r="AP1073" s="30">
        <f t="shared" ref="AP1073:AP1077" si="3866">AP1074</f>
        <v>0</v>
      </c>
      <c r="AQ1073" s="30">
        <f t="shared" ref="AQ1073:AQ1077" si="3867">AQ1074</f>
        <v>0</v>
      </c>
      <c r="AR1073" s="30">
        <f t="shared" ref="AR1073:AR1077" si="3868">AR1074</f>
        <v>0</v>
      </c>
      <c r="AS1073" s="30">
        <f t="shared" si="3607"/>
        <v>25368.599999999999</v>
      </c>
      <c r="AT1073" s="30">
        <f t="shared" si="3608"/>
        <v>30002.699999999997</v>
      </c>
      <c r="AU1073" s="30">
        <f t="shared" si="3609"/>
        <v>25368.599999999999</v>
      </c>
      <c r="AV1073" s="30">
        <f t="shared" ref="AV1073:AV1077" si="3869">AV1074</f>
        <v>0</v>
      </c>
      <c r="AW1073" s="30">
        <f t="shared" ref="AW1073:AW1077" si="3870">AW1074</f>
        <v>0</v>
      </c>
      <c r="AX1073" s="30">
        <f t="shared" ref="AX1073:AX1077" si="3871">AX1074</f>
        <v>0</v>
      </c>
      <c r="AY1073" s="30">
        <f t="shared" si="3610"/>
        <v>25368.599999999999</v>
      </c>
      <c r="AZ1073" s="30">
        <f t="shared" si="3611"/>
        <v>30002.699999999997</v>
      </c>
      <c r="BA1073" s="30">
        <f t="shared" si="3612"/>
        <v>25368.599999999999</v>
      </c>
      <c r="BB1073" s="30">
        <f t="shared" ref="BB1073:BB1077" si="3872">BB1074</f>
        <v>0</v>
      </c>
      <c r="BC1073" s="30">
        <f t="shared" ref="BC1073:BC1077" si="3873">BC1074</f>
        <v>0</v>
      </c>
      <c r="BD1073" s="30">
        <f t="shared" ref="BD1073:BD1077" si="3874">BD1074</f>
        <v>0</v>
      </c>
      <c r="BE1073" s="30">
        <f t="shared" ref="BE1073:BE1077" si="3875">BE1074</f>
        <v>0</v>
      </c>
      <c r="BF1073" s="30">
        <f t="shared" ref="BF1073:BF1077" si="3876">BF1074</f>
        <v>0</v>
      </c>
      <c r="BG1073" s="30">
        <f t="shared" ref="BG1073:BG1077" si="3877">BG1074</f>
        <v>0</v>
      </c>
      <c r="BH1073" s="30">
        <f t="shared" ref="BH1073:BH1077" si="3878">BH1074</f>
        <v>0</v>
      </c>
      <c r="BI1073" s="30">
        <f t="shared" ref="BI1073:BI1077" si="3879">BI1074</f>
        <v>0</v>
      </c>
      <c r="BJ1073" s="30">
        <f t="shared" ref="BJ1073:BJ1077" si="3880">BJ1074</f>
        <v>0</v>
      </c>
      <c r="BK1073" s="30">
        <f t="shared" ref="BK1073:BK1077" si="3881">BK1074</f>
        <v>0</v>
      </c>
      <c r="BL1073" s="30">
        <f t="shared" si="3788"/>
        <v>25368.599999999999</v>
      </c>
      <c r="BM1073" s="30">
        <f t="shared" si="3789"/>
        <v>30002.699999999997</v>
      </c>
      <c r="BN1073" s="30">
        <f t="shared" si="3790"/>
        <v>25368.599999999999</v>
      </c>
      <c r="BO1073" s="30">
        <f t="shared" ref="BO1073:BO1077" si="3882">BO1074</f>
        <v>0</v>
      </c>
      <c r="BP1073" s="31"/>
      <c r="BQ1073" s="1"/>
      <c r="BR1073" s="1"/>
      <c r="BS1073" s="1"/>
      <c r="BT1073" s="1"/>
      <c r="BU1073" s="1"/>
      <c r="BV1073" s="1"/>
      <c r="BW1073" s="1"/>
      <c r="BX1073" s="1"/>
      <c r="BY1073" s="1"/>
    </row>
    <row r="1074" ht="31.5">
      <c r="A1074" s="28" t="s">
        <v>506</v>
      </c>
      <c r="B1074" s="28" t="s">
        <v>60</v>
      </c>
      <c r="C1074" s="28" t="s">
        <v>62</v>
      </c>
      <c r="D1074" s="28" t="s">
        <v>468</v>
      </c>
      <c r="E1074" s="35"/>
      <c r="F1074" s="29" t="s">
        <v>469</v>
      </c>
      <c r="G1074" s="30">
        <f t="shared" si="3840"/>
        <v>25368.599999999999</v>
      </c>
      <c r="H1074" s="30">
        <f t="shared" si="3841"/>
        <v>25368.599999999999</v>
      </c>
      <c r="I1074" s="30">
        <f t="shared" si="3842"/>
        <v>25368.599999999999</v>
      </c>
      <c r="J1074" s="30">
        <f t="shared" si="3843"/>
        <v>0</v>
      </c>
      <c r="K1074" s="30">
        <f t="shared" si="3844"/>
        <v>0</v>
      </c>
      <c r="L1074" s="30">
        <f t="shared" si="3845"/>
        <v>0</v>
      </c>
      <c r="M1074" s="30">
        <f t="shared" si="3656"/>
        <v>25368.599999999999</v>
      </c>
      <c r="N1074" s="30">
        <f t="shared" si="3657"/>
        <v>25368.599999999999</v>
      </c>
      <c r="O1074" s="30">
        <f t="shared" si="3658"/>
        <v>25368.599999999999</v>
      </c>
      <c r="P1074" s="30">
        <f t="shared" si="3846"/>
        <v>0</v>
      </c>
      <c r="Q1074" s="30">
        <f t="shared" si="3847"/>
        <v>0</v>
      </c>
      <c r="R1074" s="30">
        <f t="shared" si="3848"/>
        <v>0</v>
      </c>
      <c r="S1074" s="30">
        <f t="shared" si="3849"/>
        <v>0</v>
      </c>
      <c r="T1074" s="30">
        <f t="shared" si="3850"/>
        <v>0</v>
      </c>
      <c r="U1074" s="30">
        <f t="shared" si="3851"/>
        <v>0</v>
      </c>
      <c r="V1074" s="30">
        <f t="shared" si="3852"/>
        <v>4634.1000000000004</v>
      </c>
      <c r="W1074" s="30">
        <f t="shared" si="3853"/>
        <v>0</v>
      </c>
      <c r="X1074" s="30">
        <f t="shared" si="3854"/>
        <v>0</v>
      </c>
      <c r="Y1074" s="30">
        <f t="shared" si="3855"/>
        <v>0</v>
      </c>
      <c r="Z1074" s="30">
        <f t="shared" si="3856"/>
        <v>0</v>
      </c>
      <c r="AA1074" s="30">
        <f t="shared" si="3857"/>
        <v>0</v>
      </c>
      <c r="AB1074" s="30">
        <f t="shared" si="3858"/>
        <v>0</v>
      </c>
      <c r="AC1074" s="30">
        <f t="shared" si="3810"/>
        <v>25368.599999999999</v>
      </c>
      <c r="AD1074" s="30">
        <f t="shared" si="3811"/>
        <v>30002.699999999997</v>
      </c>
      <c r="AE1074" s="30">
        <f t="shared" si="3812"/>
        <v>25368.599999999999</v>
      </c>
      <c r="AF1074" s="30">
        <f t="shared" si="3859"/>
        <v>0</v>
      </c>
      <c r="AG1074" s="30">
        <f t="shared" si="3814"/>
        <v>25368.599999999999</v>
      </c>
      <c r="AH1074" s="30">
        <f t="shared" si="3815"/>
        <v>30002.699999999997</v>
      </c>
      <c r="AI1074" s="30">
        <f t="shared" si="3816"/>
        <v>25368.599999999999</v>
      </c>
      <c r="AJ1074" s="30">
        <f t="shared" si="3860"/>
        <v>0</v>
      </c>
      <c r="AK1074" s="30">
        <f t="shared" si="3861"/>
        <v>0</v>
      </c>
      <c r="AL1074" s="30">
        <f t="shared" si="3862"/>
        <v>0</v>
      </c>
      <c r="AM1074" s="30">
        <f t="shared" si="3863"/>
        <v>0</v>
      </c>
      <c r="AN1074" s="30">
        <f t="shared" si="3864"/>
        <v>0</v>
      </c>
      <c r="AO1074" s="30">
        <f t="shared" si="3865"/>
        <v>0</v>
      </c>
      <c r="AP1074" s="30">
        <f t="shared" si="3866"/>
        <v>0</v>
      </c>
      <c r="AQ1074" s="30">
        <f t="shared" si="3867"/>
        <v>0</v>
      </c>
      <c r="AR1074" s="30">
        <f t="shared" si="3868"/>
        <v>0</v>
      </c>
      <c r="AS1074" s="30">
        <f t="shared" ref="AS1074:AS1137" si="3883">AG1074+AJ1074+AK1074+AL1074+AM1074</f>
        <v>25368.599999999999</v>
      </c>
      <c r="AT1074" s="30">
        <f t="shared" ref="AT1074:AT1137" si="3884">AH1074+AN1074+AO1074+AP1074</f>
        <v>30002.699999999997</v>
      </c>
      <c r="AU1074" s="30">
        <f t="shared" ref="AU1074:AU1137" si="3885">AI1074+AR1074+AQ1074</f>
        <v>25368.599999999999</v>
      </c>
      <c r="AV1074" s="30">
        <f t="shared" si="3869"/>
        <v>0</v>
      </c>
      <c r="AW1074" s="30">
        <f t="shared" si="3870"/>
        <v>0</v>
      </c>
      <c r="AX1074" s="30">
        <f t="shared" si="3871"/>
        <v>0</v>
      </c>
      <c r="AY1074" s="30">
        <f t="shared" ref="AY1074:AY1137" si="3886">AS1074+AV1074</f>
        <v>25368.599999999999</v>
      </c>
      <c r="AZ1074" s="30">
        <f t="shared" ref="AZ1074:AZ1137" si="3887">AT1074+AW1074</f>
        <v>30002.699999999997</v>
      </c>
      <c r="BA1074" s="30">
        <f t="shared" ref="BA1074:BA1137" si="3888">AU1074+AX1074</f>
        <v>25368.599999999999</v>
      </c>
      <c r="BB1074" s="30">
        <f t="shared" si="3872"/>
        <v>0</v>
      </c>
      <c r="BC1074" s="30">
        <f t="shared" si="3873"/>
        <v>0</v>
      </c>
      <c r="BD1074" s="30">
        <f t="shared" si="3874"/>
        <v>0</v>
      </c>
      <c r="BE1074" s="30">
        <f t="shared" si="3875"/>
        <v>0</v>
      </c>
      <c r="BF1074" s="30">
        <f t="shared" si="3876"/>
        <v>0</v>
      </c>
      <c r="BG1074" s="30">
        <f t="shared" si="3877"/>
        <v>0</v>
      </c>
      <c r="BH1074" s="30">
        <f t="shared" si="3878"/>
        <v>0</v>
      </c>
      <c r="BI1074" s="30">
        <f t="shared" si="3879"/>
        <v>0</v>
      </c>
      <c r="BJ1074" s="30">
        <f t="shared" si="3880"/>
        <v>0</v>
      </c>
      <c r="BK1074" s="30">
        <f t="shared" si="3881"/>
        <v>0</v>
      </c>
      <c r="BL1074" s="30">
        <f t="shared" si="3788"/>
        <v>25368.599999999999</v>
      </c>
      <c r="BM1074" s="30">
        <f t="shared" si="3789"/>
        <v>30002.699999999997</v>
      </c>
      <c r="BN1074" s="30">
        <f t="shared" si="3790"/>
        <v>25368.599999999999</v>
      </c>
      <c r="BO1074" s="30">
        <f t="shared" si="3882"/>
        <v>0</v>
      </c>
      <c r="BP1074" s="31"/>
      <c r="BQ1074" s="1"/>
      <c r="BR1074" s="1"/>
      <c r="BS1074" s="1"/>
      <c r="BT1074" s="1"/>
      <c r="BU1074" s="1"/>
      <c r="BV1074" s="1"/>
      <c r="BW1074" s="1"/>
      <c r="BX1074" s="1"/>
      <c r="BY1074" s="1"/>
    </row>
    <row r="1075" ht="31.5">
      <c r="A1075" s="28" t="s">
        <v>506</v>
      </c>
      <c r="B1075" s="28" t="s">
        <v>60</v>
      </c>
      <c r="C1075" s="28" t="s">
        <v>62</v>
      </c>
      <c r="D1075" s="28" t="s">
        <v>476</v>
      </c>
      <c r="E1075" s="35"/>
      <c r="F1075" s="29" t="s">
        <v>477</v>
      </c>
      <c r="G1075" s="30">
        <f t="shared" si="3840"/>
        <v>25368.599999999999</v>
      </c>
      <c r="H1075" s="30">
        <f t="shared" si="3841"/>
        <v>25368.599999999999</v>
      </c>
      <c r="I1075" s="30">
        <f t="shared" si="3842"/>
        <v>25368.599999999999</v>
      </c>
      <c r="J1075" s="30">
        <f t="shared" si="3843"/>
        <v>0</v>
      </c>
      <c r="K1075" s="30">
        <f t="shared" si="3844"/>
        <v>0</v>
      </c>
      <c r="L1075" s="30">
        <f t="shared" si="3845"/>
        <v>0</v>
      </c>
      <c r="M1075" s="30">
        <f t="shared" si="3656"/>
        <v>25368.599999999999</v>
      </c>
      <c r="N1075" s="30">
        <f t="shared" si="3657"/>
        <v>25368.599999999999</v>
      </c>
      <c r="O1075" s="30">
        <f t="shared" si="3658"/>
        <v>25368.599999999999</v>
      </c>
      <c r="P1075" s="30">
        <f t="shared" si="3846"/>
        <v>0</v>
      </c>
      <c r="Q1075" s="30">
        <f t="shared" si="3847"/>
        <v>0</v>
      </c>
      <c r="R1075" s="30">
        <f t="shared" si="3848"/>
        <v>0</v>
      </c>
      <c r="S1075" s="30">
        <f t="shared" si="3849"/>
        <v>0</v>
      </c>
      <c r="T1075" s="30">
        <f t="shared" si="3850"/>
        <v>0</v>
      </c>
      <c r="U1075" s="30">
        <f t="shared" si="3851"/>
        <v>0</v>
      </c>
      <c r="V1075" s="30">
        <f t="shared" si="3852"/>
        <v>4634.1000000000004</v>
      </c>
      <c r="W1075" s="30">
        <f t="shared" si="3853"/>
        <v>0</v>
      </c>
      <c r="X1075" s="30">
        <f t="shared" si="3854"/>
        <v>0</v>
      </c>
      <c r="Y1075" s="30">
        <f t="shared" si="3855"/>
        <v>0</v>
      </c>
      <c r="Z1075" s="30">
        <f t="shared" si="3856"/>
        <v>0</v>
      </c>
      <c r="AA1075" s="30">
        <f t="shared" si="3857"/>
        <v>0</v>
      </c>
      <c r="AB1075" s="30">
        <f t="shared" si="3858"/>
        <v>0</v>
      </c>
      <c r="AC1075" s="30">
        <f t="shared" si="3810"/>
        <v>25368.599999999999</v>
      </c>
      <c r="AD1075" s="30">
        <f t="shared" si="3811"/>
        <v>30002.699999999997</v>
      </c>
      <c r="AE1075" s="30">
        <f t="shared" si="3812"/>
        <v>25368.599999999999</v>
      </c>
      <c r="AF1075" s="30">
        <f t="shared" si="3859"/>
        <v>0</v>
      </c>
      <c r="AG1075" s="30">
        <f t="shared" si="3814"/>
        <v>25368.599999999999</v>
      </c>
      <c r="AH1075" s="30">
        <f t="shared" si="3815"/>
        <v>30002.699999999997</v>
      </c>
      <c r="AI1075" s="30">
        <f t="shared" si="3816"/>
        <v>25368.599999999999</v>
      </c>
      <c r="AJ1075" s="30">
        <f t="shared" si="3860"/>
        <v>0</v>
      </c>
      <c r="AK1075" s="30">
        <f t="shared" si="3861"/>
        <v>0</v>
      </c>
      <c r="AL1075" s="30">
        <f t="shared" si="3862"/>
        <v>0</v>
      </c>
      <c r="AM1075" s="30">
        <f t="shared" si="3863"/>
        <v>0</v>
      </c>
      <c r="AN1075" s="30">
        <f t="shared" si="3864"/>
        <v>0</v>
      </c>
      <c r="AO1075" s="30">
        <f t="shared" si="3865"/>
        <v>0</v>
      </c>
      <c r="AP1075" s="30">
        <f t="shared" si="3866"/>
        <v>0</v>
      </c>
      <c r="AQ1075" s="30">
        <f t="shared" si="3867"/>
        <v>0</v>
      </c>
      <c r="AR1075" s="30">
        <f t="shared" si="3868"/>
        <v>0</v>
      </c>
      <c r="AS1075" s="30">
        <f t="shared" si="3883"/>
        <v>25368.599999999999</v>
      </c>
      <c r="AT1075" s="30">
        <f t="shared" si="3884"/>
        <v>30002.699999999997</v>
      </c>
      <c r="AU1075" s="30">
        <f t="shared" si="3885"/>
        <v>25368.599999999999</v>
      </c>
      <c r="AV1075" s="30">
        <f t="shared" si="3869"/>
        <v>0</v>
      </c>
      <c r="AW1075" s="30">
        <f t="shared" si="3870"/>
        <v>0</v>
      </c>
      <c r="AX1075" s="30">
        <f t="shared" si="3871"/>
        <v>0</v>
      </c>
      <c r="AY1075" s="30">
        <f t="shared" si="3886"/>
        <v>25368.599999999999</v>
      </c>
      <c r="AZ1075" s="30">
        <f t="shared" si="3887"/>
        <v>30002.699999999997</v>
      </c>
      <c r="BA1075" s="30">
        <f t="shared" si="3888"/>
        <v>25368.599999999999</v>
      </c>
      <c r="BB1075" s="30">
        <f t="shared" si="3872"/>
        <v>0</v>
      </c>
      <c r="BC1075" s="30">
        <f t="shared" si="3873"/>
        <v>0</v>
      </c>
      <c r="BD1075" s="30">
        <f t="shared" si="3874"/>
        <v>0</v>
      </c>
      <c r="BE1075" s="30">
        <f t="shared" si="3875"/>
        <v>0</v>
      </c>
      <c r="BF1075" s="30">
        <f t="shared" si="3876"/>
        <v>0</v>
      </c>
      <c r="BG1075" s="30">
        <f t="shared" si="3877"/>
        <v>0</v>
      </c>
      <c r="BH1075" s="30">
        <f t="shared" si="3878"/>
        <v>0</v>
      </c>
      <c r="BI1075" s="30">
        <f t="shared" si="3879"/>
        <v>0</v>
      </c>
      <c r="BJ1075" s="30">
        <f t="shared" si="3880"/>
        <v>0</v>
      </c>
      <c r="BK1075" s="30">
        <f t="shared" si="3881"/>
        <v>0</v>
      </c>
      <c r="BL1075" s="30">
        <f t="shared" si="3788"/>
        <v>25368.599999999999</v>
      </c>
      <c r="BM1075" s="30">
        <f t="shared" si="3789"/>
        <v>30002.699999999997</v>
      </c>
      <c r="BN1075" s="30">
        <f t="shared" si="3790"/>
        <v>25368.599999999999</v>
      </c>
      <c r="BO1075" s="30">
        <f t="shared" si="3882"/>
        <v>0</v>
      </c>
      <c r="BP1075" s="31"/>
      <c r="BQ1075" s="1"/>
      <c r="BR1075" s="1"/>
      <c r="BS1075" s="1"/>
      <c r="BT1075" s="1"/>
      <c r="BU1075" s="1"/>
      <c r="BV1075" s="1"/>
      <c r="BW1075" s="1"/>
      <c r="BX1075" s="1"/>
      <c r="BY1075" s="1"/>
    </row>
    <row r="1076" ht="31.5">
      <c r="A1076" s="28" t="s">
        <v>506</v>
      </c>
      <c r="B1076" s="28" t="s">
        <v>60</v>
      </c>
      <c r="C1076" s="28" t="s">
        <v>62</v>
      </c>
      <c r="D1076" s="28" t="s">
        <v>476</v>
      </c>
      <c r="E1076" s="28" t="s">
        <v>127</v>
      </c>
      <c r="F1076" s="29" t="s">
        <v>128</v>
      </c>
      <c r="G1076" s="30">
        <v>25368.599999999999</v>
      </c>
      <c r="H1076" s="30">
        <v>25368.599999999999</v>
      </c>
      <c r="I1076" s="30">
        <v>25368.599999999999</v>
      </c>
      <c r="J1076" s="30"/>
      <c r="K1076" s="30"/>
      <c r="L1076" s="30"/>
      <c r="M1076" s="30">
        <f t="shared" si="3656"/>
        <v>25368.599999999999</v>
      </c>
      <c r="N1076" s="30">
        <f t="shared" si="3657"/>
        <v>25368.599999999999</v>
      </c>
      <c r="O1076" s="30">
        <f t="shared" si="3658"/>
        <v>25368.599999999999</v>
      </c>
      <c r="P1076" s="30"/>
      <c r="Q1076" s="30"/>
      <c r="R1076" s="30"/>
      <c r="S1076" s="30"/>
      <c r="T1076" s="30"/>
      <c r="U1076" s="30"/>
      <c r="V1076" s="30">
        <v>4634.1000000000004</v>
      </c>
      <c r="W1076" s="30"/>
      <c r="X1076" s="30"/>
      <c r="Y1076" s="30"/>
      <c r="Z1076" s="30"/>
      <c r="AA1076" s="30"/>
      <c r="AB1076" s="30"/>
      <c r="AC1076" s="30">
        <f t="shared" si="3810"/>
        <v>25368.599999999999</v>
      </c>
      <c r="AD1076" s="30">
        <f t="shared" si="3811"/>
        <v>30002.699999999997</v>
      </c>
      <c r="AE1076" s="30">
        <f t="shared" si="3812"/>
        <v>25368.599999999999</v>
      </c>
      <c r="AF1076" s="30"/>
      <c r="AG1076" s="30">
        <f t="shared" si="3814"/>
        <v>25368.599999999999</v>
      </c>
      <c r="AH1076" s="30">
        <f t="shared" si="3815"/>
        <v>30002.699999999997</v>
      </c>
      <c r="AI1076" s="30">
        <f t="shared" si="3816"/>
        <v>25368.599999999999</v>
      </c>
      <c r="AJ1076" s="30"/>
      <c r="AK1076" s="30"/>
      <c r="AL1076" s="30"/>
      <c r="AM1076" s="30"/>
      <c r="AN1076" s="30"/>
      <c r="AO1076" s="30"/>
      <c r="AP1076" s="30"/>
      <c r="AQ1076" s="30"/>
      <c r="AR1076" s="30"/>
      <c r="AS1076" s="30">
        <f t="shared" si="3883"/>
        <v>25368.599999999999</v>
      </c>
      <c r="AT1076" s="30">
        <f t="shared" si="3884"/>
        <v>30002.699999999997</v>
      </c>
      <c r="AU1076" s="30">
        <f t="shared" si="3885"/>
        <v>25368.599999999999</v>
      </c>
      <c r="AV1076" s="30"/>
      <c r="AW1076" s="30"/>
      <c r="AX1076" s="30"/>
      <c r="AY1076" s="30">
        <f t="shared" si="3886"/>
        <v>25368.599999999999</v>
      </c>
      <c r="AZ1076" s="30">
        <f t="shared" si="3887"/>
        <v>30002.699999999997</v>
      </c>
      <c r="BA1076" s="30">
        <f t="shared" si="3888"/>
        <v>25368.599999999999</v>
      </c>
      <c r="BB1076" s="30"/>
      <c r="BC1076" s="30"/>
      <c r="BD1076" s="30"/>
      <c r="BE1076" s="30"/>
      <c r="BF1076" s="30"/>
      <c r="BG1076" s="30"/>
      <c r="BH1076" s="30"/>
      <c r="BI1076" s="30"/>
      <c r="BJ1076" s="30"/>
      <c r="BK1076" s="30"/>
      <c r="BL1076" s="30">
        <f t="shared" si="3788"/>
        <v>25368.599999999999</v>
      </c>
      <c r="BM1076" s="30">
        <f t="shared" si="3789"/>
        <v>30002.699999999997</v>
      </c>
      <c r="BN1076" s="30">
        <f t="shared" si="3790"/>
        <v>25368.599999999999</v>
      </c>
      <c r="BO1076" s="30"/>
      <c r="BP1076" s="31"/>
      <c r="BQ1076" s="1"/>
      <c r="BR1076" s="1"/>
      <c r="BS1076" s="1"/>
      <c r="BT1076" s="1"/>
      <c r="BU1076" s="1"/>
      <c r="BV1076" s="1"/>
      <c r="BW1076" s="1"/>
      <c r="BX1076" s="1"/>
      <c r="BY1076" s="1"/>
    </row>
    <row r="1077">
      <c r="A1077" s="28" t="s">
        <v>506</v>
      </c>
      <c r="B1077" s="28" t="s">
        <v>60</v>
      </c>
      <c r="C1077" s="28" t="s">
        <v>62</v>
      </c>
      <c r="D1077" s="28" t="s">
        <v>478</v>
      </c>
      <c r="E1077" s="35"/>
      <c r="F1077" s="29" t="s">
        <v>33</v>
      </c>
      <c r="G1077" s="30">
        <f t="shared" si="3840"/>
        <v>10074.9</v>
      </c>
      <c r="H1077" s="30">
        <f t="shared" si="3841"/>
        <v>3522.3000000000002</v>
      </c>
      <c r="I1077" s="30">
        <f t="shared" si="3842"/>
        <v>3657.3000000000002</v>
      </c>
      <c r="J1077" s="30">
        <f t="shared" si="3843"/>
        <v>0</v>
      </c>
      <c r="K1077" s="30">
        <f t="shared" si="3844"/>
        <v>0</v>
      </c>
      <c r="L1077" s="30">
        <f t="shared" si="3845"/>
        <v>0</v>
      </c>
      <c r="M1077" s="30">
        <f t="shared" si="3656"/>
        <v>10074.9</v>
      </c>
      <c r="N1077" s="30">
        <f t="shared" si="3657"/>
        <v>3522.3000000000002</v>
      </c>
      <c r="O1077" s="30">
        <f t="shared" si="3658"/>
        <v>3657.3000000000002</v>
      </c>
      <c r="P1077" s="30">
        <f t="shared" si="3846"/>
        <v>0</v>
      </c>
      <c r="Q1077" s="30">
        <f t="shared" si="3847"/>
        <v>0</v>
      </c>
      <c r="R1077" s="30">
        <f t="shared" si="3848"/>
        <v>7308.7939999999999</v>
      </c>
      <c r="S1077" s="30">
        <f t="shared" si="3849"/>
        <v>0</v>
      </c>
      <c r="T1077" s="30">
        <f t="shared" si="3850"/>
        <v>0</v>
      </c>
      <c r="U1077" s="30">
        <f t="shared" si="3851"/>
        <v>0</v>
      </c>
      <c r="V1077" s="30">
        <f t="shared" si="3852"/>
        <v>3845.6550000000002</v>
      </c>
      <c r="W1077" s="30">
        <f t="shared" si="3853"/>
        <v>0</v>
      </c>
      <c r="X1077" s="30">
        <f t="shared" si="3854"/>
        <v>0</v>
      </c>
      <c r="Y1077" s="30">
        <f t="shared" si="3855"/>
        <v>0</v>
      </c>
      <c r="Z1077" s="30">
        <f t="shared" si="3856"/>
        <v>0</v>
      </c>
      <c r="AA1077" s="30">
        <f t="shared" si="3857"/>
        <v>0</v>
      </c>
      <c r="AB1077" s="30">
        <f t="shared" si="3858"/>
        <v>0</v>
      </c>
      <c r="AC1077" s="30">
        <f t="shared" si="3810"/>
        <v>17383.694</v>
      </c>
      <c r="AD1077" s="30">
        <f t="shared" si="3811"/>
        <v>7367.9549999999999</v>
      </c>
      <c r="AE1077" s="30">
        <f t="shared" si="3812"/>
        <v>3657.3000000000002</v>
      </c>
      <c r="AF1077" s="30">
        <f t="shared" si="3859"/>
        <v>0</v>
      </c>
      <c r="AG1077" s="30">
        <f t="shared" si="3814"/>
        <v>17383.694</v>
      </c>
      <c r="AH1077" s="30">
        <f t="shared" si="3815"/>
        <v>7367.9549999999999</v>
      </c>
      <c r="AI1077" s="30">
        <f t="shared" si="3816"/>
        <v>3657.3000000000002</v>
      </c>
      <c r="AJ1077" s="30">
        <f t="shared" si="3860"/>
        <v>0</v>
      </c>
      <c r="AK1077" s="30">
        <f t="shared" si="3861"/>
        <v>0</v>
      </c>
      <c r="AL1077" s="30">
        <f t="shared" si="3862"/>
        <v>0</v>
      </c>
      <c r="AM1077" s="30">
        <f t="shared" si="3863"/>
        <v>0</v>
      </c>
      <c r="AN1077" s="30">
        <f t="shared" si="3864"/>
        <v>0</v>
      </c>
      <c r="AO1077" s="30">
        <f t="shared" si="3865"/>
        <v>0</v>
      </c>
      <c r="AP1077" s="30">
        <f t="shared" si="3866"/>
        <v>0</v>
      </c>
      <c r="AQ1077" s="30">
        <f t="shared" si="3867"/>
        <v>0</v>
      </c>
      <c r="AR1077" s="30">
        <f t="shared" si="3868"/>
        <v>0</v>
      </c>
      <c r="AS1077" s="30">
        <f t="shared" si="3883"/>
        <v>17383.694</v>
      </c>
      <c r="AT1077" s="30">
        <f t="shared" si="3884"/>
        <v>7367.9549999999999</v>
      </c>
      <c r="AU1077" s="30">
        <f t="shared" si="3885"/>
        <v>3657.3000000000002</v>
      </c>
      <c r="AV1077" s="30">
        <f t="shared" si="3869"/>
        <v>0</v>
      </c>
      <c r="AW1077" s="30">
        <f t="shared" si="3870"/>
        <v>0</v>
      </c>
      <c r="AX1077" s="30">
        <f t="shared" si="3871"/>
        <v>0</v>
      </c>
      <c r="AY1077" s="30">
        <f t="shared" si="3886"/>
        <v>17383.694</v>
      </c>
      <c r="AZ1077" s="30">
        <f t="shared" si="3887"/>
        <v>7367.9549999999999</v>
      </c>
      <c r="BA1077" s="30">
        <f t="shared" si="3888"/>
        <v>3657.3000000000002</v>
      </c>
      <c r="BB1077" s="30">
        <f t="shared" si="3872"/>
        <v>0</v>
      </c>
      <c r="BC1077" s="30">
        <f t="shared" si="3873"/>
        <v>0</v>
      </c>
      <c r="BD1077" s="30">
        <f t="shared" si="3874"/>
        <v>0</v>
      </c>
      <c r="BE1077" s="30">
        <f t="shared" si="3875"/>
        <v>0</v>
      </c>
      <c r="BF1077" s="30">
        <f t="shared" si="3876"/>
        <v>0</v>
      </c>
      <c r="BG1077" s="30">
        <f t="shared" si="3877"/>
        <v>0</v>
      </c>
      <c r="BH1077" s="30">
        <f t="shared" si="3878"/>
        <v>0</v>
      </c>
      <c r="BI1077" s="30">
        <f t="shared" si="3879"/>
        <v>0</v>
      </c>
      <c r="BJ1077" s="30">
        <f t="shared" si="3880"/>
        <v>0</v>
      </c>
      <c r="BK1077" s="30">
        <f t="shared" si="3881"/>
        <v>0</v>
      </c>
      <c r="BL1077" s="30">
        <f t="shared" si="3788"/>
        <v>17383.694</v>
      </c>
      <c r="BM1077" s="30">
        <f t="shared" si="3789"/>
        <v>7367.9549999999999</v>
      </c>
      <c r="BN1077" s="30">
        <f t="shared" si="3790"/>
        <v>3657.3000000000002</v>
      </c>
      <c r="BO1077" s="30">
        <f t="shared" si="3882"/>
        <v>0</v>
      </c>
      <c r="BP1077" s="31"/>
      <c r="BQ1077" s="1"/>
      <c r="BR1077" s="1"/>
      <c r="BS1077" s="1"/>
      <c r="BT1077" s="1"/>
      <c r="BU1077" s="1"/>
      <c r="BV1077" s="1"/>
      <c r="BW1077" s="1"/>
      <c r="BX1077" s="1"/>
      <c r="BY1077" s="1"/>
    </row>
    <row r="1078" ht="47.25">
      <c r="A1078" s="28" t="s">
        <v>506</v>
      </c>
      <c r="B1078" s="28" t="s">
        <v>60</v>
      </c>
      <c r="C1078" s="28" t="s">
        <v>62</v>
      </c>
      <c r="D1078" s="28" t="s">
        <v>479</v>
      </c>
      <c r="E1078" s="35"/>
      <c r="F1078" s="29" t="s">
        <v>480</v>
      </c>
      <c r="G1078" s="30">
        <f>G1079+G1081</f>
        <v>10074.9</v>
      </c>
      <c r="H1078" s="30">
        <f>H1079+H1081</f>
        <v>3522.3000000000002</v>
      </c>
      <c r="I1078" s="30">
        <f>I1079+I1081</f>
        <v>3657.3000000000002</v>
      </c>
      <c r="J1078" s="30">
        <f>J1079+J1081</f>
        <v>0</v>
      </c>
      <c r="K1078" s="30">
        <f>K1079+K1081</f>
        <v>0</v>
      </c>
      <c r="L1078" s="30">
        <f>L1079+L1081</f>
        <v>0</v>
      </c>
      <c r="M1078" s="30">
        <f t="shared" si="3656"/>
        <v>10074.9</v>
      </c>
      <c r="N1078" s="30">
        <f t="shared" si="3657"/>
        <v>3522.3000000000002</v>
      </c>
      <c r="O1078" s="30">
        <f t="shared" si="3658"/>
        <v>3657.3000000000002</v>
      </c>
      <c r="P1078" s="30">
        <f>P1079+P1081</f>
        <v>0</v>
      </c>
      <c r="Q1078" s="30">
        <f>Q1079+Q1081</f>
        <v>0</v>
      </c>
      <c r="R1078" s="30">
        <f>R1079+R1081</f>
        <v>7308.7939999999999</v>
      </c>
      <c r="S1078" s="30">
        <f>S1079+S1081</f>
        <v>0</v>
      </c>
      <c r="T1078" s="30">
        <f>T1079+T1081</f>
        <v>0</v>
      </c>
      <c r="U1078" s="30">
        <f>U1079+U1081</f>
        <v>0</v>
      </c>
      <c r="V1078" s="30">
        <f>V1079+V1081</f>
        <v>3845.6550000000002</v>
      </c>
      <c r="W1078" s="30">
        <f>W1079+W1081</f>
        <v>0</v>
      </c>
      <c r="X1078" s="30">
        <f>X1079+X1081</f>
        <v>0</v>
      </c>
      <c r="Y1078" s="30">
        <f>Y1079+Y1081</f>
        <v>0</v>
      </c>
      <c r="Z1078" s="30">
        <f>Z1079+Z1081</f>
        <v>0</v>
      </c>
      <c r="AA1078" s="30">
        <f>AA1079+AA1081</f>
        <v>0</v>
      </c>
      <c r="AB1078" s="30">
        <f>AB1079+AB1081</f>
        <v>0</v>
      </c>
      <c r="AC1078" s="30">
        <f t="shared" si="3810"/>
        <v>17383.694</v>
      </c>
      <c r="AD1078" s="30">
        <f t="shared" si="3811"/>
        <v>7367.9549999999999</v>
      </c>
      <c r="AE1078" s="30">
        <f t="shared" si="3812"/>
        <v>3657.3000000000002</v>
      </c>
      <c r="AF1078" s="30">
        <f>AF1079+AF1081</f>
        <v>0</v>
      </c>
      <c r="AG1078" s="30">
        <f t="shared" si="3814"/>
        <v>17383.694</v>
      </c>
      <c r="AH1078" s="30">
        <f t="shared" si="3815"/>
        <v>7367.9549999999999</v>
      </c>
      <c r="AI1078" s="30">
        <f t="shared" si="3816"/>
        <v>3657.3000000000002</v>
      </c>
      <c r="AJ1078" s="30">
        <f>AJ1079+AJ1081</f>
        <v>0</v>
      </c>
      <c r="AK1078" s="30">
        <f>AK1079+AK1081</f>
        <v>0</v>
      </c>
      <c r="AL1078" s="30">
        <f>AL1079+AL1081</f>
        <v>0</v>
      </c>
      <c r="AM1078" s="30">
        <f>AM1079+AM1081</f>
        <v>0</v>
      </c>
      <c r="AN1078" s="30">
        <f>AN1079+AN1081</f>
        <v>0</v>
      </c>
      <c r="AO1078" s="30">
        <f>AO1079+AO1081</f>
        <v>0</v>
      </c>
      <c r="AP1078" s="30">
        <f>AP1079+AP1081</f>
        <v>0</v>
      </c>
      <c r="AQ1078" s="30">
        <f>AQ1079+AQ1081</f>
        <v>0</v>
      </c>
      <c r="AR1078" s="30">
        <f>AR1079+AR1081</f>
        <v>0</v>
      </c>
      <c r="AS1078" s="30">
        <f t="shared" si="3883"/>
        <v>17383.694</v>
      </c>
      <c r="AT1078" s="30">
        <f t="shared" si="3884"/>
        <v>7367.9549999999999</v>
      </c>
      <c r="AU1078" s="30">
        <f t="shared" si="3885"/>
        <v>3657.3000000000002</v>
      </c>
      <c r="AV1078" s="30">
        <f>AV1079+AV1081</f>
        <v>0</v>
      </c>
      <c r="AW1078" s="30">
        <f>AW1079+AW1081</f>
        <v>0</v>
      </c>
      <c r="AX1078" s="30">
        <f>AX1079+AX1081</f>
        <v>0</v>
      </c>
      <c r="AY1078" s="30">
        <f t="shared" si="3886"/>
        <v>17383.694</v>
      </c>
      <c r="AZ1078" s="30">
        <f t="shared" si="3887"/>
        <v>7367.9549999999999</v>
      </c>
      <c r="BA1078" s="30">
        <f t="shared" si="3888"/>
        <v>3657.3000000000002</v>
      </c>
      <c r="BB1078" s="30">
        <f>BB1079+BB1081</f>
        <v>0</v>
      </c>
      <c r="BC1078" s="30">
        <f>BC1079+BC1081</f>
        <v>0</v>
      </c>
      <c r="BD1078" s="30">
        <f>BD1079+BD1081</f>
        <v>0</v>
      </c>
      <c r="BE1078" s="30">
        <f>BE1079+BE1081</f>
        <v>0</v>
      </c>
      <c r="BF1078" s="30">
        <f>BF1079+BF1081</f>
        <v>0</v>
      </c>
      <c r="BG1078" s="30">
        <f>BG1079+BG1081</f>
        <v>0</v>
      </c>
      <c r="BH1078" s="30">
        <f>BH1079+BH1081</f>
        <v>0</v>
      </c>
      <c r="BI1078" s="30">
        <f>BI1079+BI1081</f>
        <v>0</v>
      </c>
      <c r="BJ1078" s="30">
        <f>BJ1079+BJ1081</f>
        <v>0</v>
      </c>
      <c r="BK1078" s="30">
        <f>BK1079+BK1081</f>
        <v>0</v>
      </c>
      <c r="BL1078" s="30">
        <f t="shared" si="3788"/>
        <v>17383.694</v>
      </c>
      <c r="BM1078" s="30">
        <f t="shared" si="3789"/>
        <v>7367.9549999999999</v>
      </c>
      <c r="BN1078" s="30">
        <f t="shared" si="3790"/>
        <v>3657.3000000000002</v>
      </c>
      <c r="BO1078" s="30">
        <f>BO1079+BO1081</f>
        <v>0</v>
      </c>
      <c r="BP1078" s="31"/>
      <c r="BQ1078" s="1"/>
      <c r="BR1078" s="1"/>
      <c r="BS1078" s="1"/>
      <c r="BT1078" s="1"/>
      <c r="BU1078" s="1"/>
      <c r="BV1078" s="1"/>
      <c r="BW1078" s="1"/>
      <c r="BX1078" s="1"/>
      <c r="BY1078" s="1"/>
    </row>
    <row r="1079" ht="31.5">
      <c r="A1079" s="28" t="s">
        <v>506</v>
      </c>
      <c r="B1079" s="28" t="s">
        <v>60</v>
      </c>
      <c r="C1079" s="28" t="s">
        <v>62</v>
      </c>
      <c r="D1079" s="28" t="s">
        <v>481</v>
      </c>
      <c r="E1079" s="35"/>
      <c r="F1079" s="29" t="s">
        <v>482</v>
      </c>
      <c r="G1079" s="30">
        <f>G1080</f>
        <v>5909.8999999999996</v>
      </c>
      <c r="H1079" s="30">
        <f>H1080</f>
        <v>3522.3000000000002</v>
      </c>
      <c r="I1079" s="30">
        <f>I1080</f>
        <v>3657.3000000000002</v>
      </c>
      <c r="J1079" s="30">
        <f>J1080</f>
        <v>0</v>
      </c>
      <c r="K1079" s="30">
        <f>K1080</f>
        <v>0</v>
      </c>
      <c r="L1079" s="30">
        <f>L1080</f>
        <v>0</v>
      </c>
      <c r="M1079" s="30">
        <f t="shared" si="3656"/>
        <v>5909.8999999999996</v>
      </c>
      <c r="N1079" s="30">
        <f t="shared" si="3657"/>
        <v>3522.3000000000002</v>
      </c>
      <c r="O1079" s="30">
        <f t="shared" si="3658"/>
        <v>3657.3000000000002</v>
      </c>
      <c r="P1079" s="30">
        <f>P1080</f>
        <v>0</v>
      </c>
      <c r="Q1079" s="30">
        <f>Q1080</f>
        <v>0</v>
      </c>
      <c r="R1079" s="30">
        <f>R1080</f>
        <v>3153.5</v>
      </c>
      <c r="S1079" s="30">
        <f>S1080</f>
        <v>0</v>
      </c>
      <c r="T1079" s="30">
        <f>T1080</f>
        <v>0</v>
      </c>
      <c r="U1079" s="30">
        <f>U1080</f>
        <v>0</v>
      </c>
      <c r="V1079" s="30">
        <f>V1080</f>
        <v>0</v>
      </c>
      <c r="W1079" s="30">
        <f>W1080</f>
        <v>0</v>
      </c>
      <c r="X1079" s="30">
        <f>X1080</f>
        <v>0</v>
      </c>
      <c r="Y1079" s="30">
        <f>Y1080</f>
        <v>0</v>
      </c>
      <c r="Z1079" s="30">
        <f>Z1080</f>
        <v>0</v>
      </c>
      <c r="AA1079" s="30">
        <f>AA1080</f>
        <v>0</v>
      </c>
      <c r="AB1079" s="30">
        <f>AB1080</f>
        <v>0</v>
      </c>
      <c r="AC1079" s="30">
        <f t="shared" si="3810"/>
        <v>9063.3999999999996</v>
      </c>
      <c r="AD1079" s="30">
        <f t="shared" si="3811"/>
        <v>3522.3000000000002</v>
      </c>
      <c r="AE1079" s="30">
        <f t="shared" si="3812"/>
        <v>3657.3000000000002</v>
      </c>
      <c r="AF1079" s="30">
        <f>AF1080</f>
        <v>0</v>
      </c>
      <c r="AG1079" s="30">
        <f t="shared" si="3814"/>
        <v>9063.3999999999996</v>
      </c>
      <c r="AH1079" s="30">
        <f t="shared" si="3815"/>
        <v>3522.3000000000002</v>
      </c>
      <c r="AI1079" s="30">
        <f t="shared" si="3816"/>
        <v>3657.3000000000002</v>
      </c>
      <c r="AJ1079" s="30">
        <f>AJ1080</f>
        <v>0</v>
      </c>
      <c r="AK1079" s="30">
        <f>AK1080</f>
        <v>0</v>
      </c>
      <c r="AL1079" s="30">
        <f>AL1080</f>
        <v>0</v>
      </c>
      <c r="AM1079" s="30">
        <f>AM1080</f>
        <v>0</v>
      </c>
      <c r="AN1079" s="30">
        <f>AN1080</f>
        <v>0</v>
      </c>
      <c r="AO1079" s="30">
        <f>AO1080</f>
        <v>0</v>
      </c>
      <c r="AP1079" s="30">
        <f>AP1080</f>
        <v>0</v>
      </c>
      <c r="AQ1079" s="30">
        <f>AQ1080</f>
        <v>0</v>
      </c>
      <c r="AR1079" s="30">
        <f>AR1080</f>
        <v>0</v>
      </c>
      <c r="AS1079" s="30">
        <f t="shared" si="3883"/>
        <v>9063.3999999999996</v>
      </c>
      <c r="AT1079" s="30">
        <f t="shared" si="3884"/>
        <v>3522.3000000000002</v>
      </c>
      <c r="AU1079" s="30">
        <f t="shared" si="3885"/>
        <v>3657.3000000000002</v>
      </c>
      <c r="AV1079" s="30">
        <f>AV1080</f>
        <v>0</v>
      </c>
      <c r="AW1079" s="30">
        <f>AW1080</f>
        <v>0</v>
      </c>
      <c r="AX1079" s="30">
        <f>AX1080</f>
        <v>0</v>
      </c>
      <c r="AY1079" s="30">
        <f t="shared" si="3886"/>
        <v>9063.3999999999996</v>
      </c>
      <c r="AZ1079" s="30">
        <f t="shared" si="3887"/>
        <v>3522.3000000000002</v>
      </c>
      <c r="BA1079" s="30">
        <f t="shared" si="3888"/>
        <v>3657.3000000000002</v>
      </c>
      <c r="BB1079" s="30">
        <f>BB1080</f>
        <v>0</v>
      </c>
      <c r="BC1079" s="30">
        <f>BC1080</f>
        <v>0</v>
      </c>
      <c r="BD1079" s="30">
        <f>BD1080</f>
        <v>0</v>
      </c>
      <c r="BE1079" s="30">
        <f>BE1080</f>
        <v>0</v>
      </c>
      <c r="BF1079" s="30">
        <f>BF1080</f>
        <v>0</v>
      </c>
      <c r="BG1079" s="30">
        <f>BG1080</f>
        <v>0</v>
      </c>
      <c r="BH1079" s="30">
        <f>BH1080</f>
        <v>0</v>
      </c>
      <c r="BI1079" s="30">
        <f>BI1080</f>
        <v>0</v>
      </c>
      <c r="BJ1079" s="30">
        <f>BJ1080</f>
        <v>0</v>
      </c>
      <c r="BK1079" s="30">
        <f>BK1080</f>
        <v>0</v>
      </c>
      <c r="BL1079" s="30">
        <f t="shared" si="3788"/>
        <v>9063.3999999999996</v>
      </c>
      <c r="BM1079" s="30">
        <f t="shared" si="3789"/>
        <v>3522.3000000000002</v>
      </c>
      <c r="BN1079" s="30">
        <f t="shared" si="3790"/>
        <v>3657.3000000000002</v>
      </c>
      <c r="BO1079" s="30">
        <f>BO1080</f>
        <v>0</v>
      </c>
      <c r="BP1079" s="31"/>
      <c r="BQ1079" s="1"/>
      <c r="BR1079" s="1"/>
      <c r="BS1079" s="1"/>
      <c r="BT1079" s="1"/>
      <c r="BU1079" s="1"/>
      <c r="BV1079" s="1"/>
      <c r="BW1079" s="1"/>
      <c r="BX1079" s="1"/>
      <c r="BY1079" s="1"/>
    </row>
    <row r="1080" ht="31.5">
      <c r="A1080" s="28" t="s">
        <v>506</v>
      </c>
      <c r="B1080" s="28" t="s">
        <v>60</v>
      </c>
      <c r="C1080" s="28" t="s">
        <v>62</v>
      </c>
      <c r="D1080" s="28" t="s">
        <v>481</v>
      </c>
      <c r="E1080" s="28" t="s">
        <v>38</v>
      </c>
      <c r="F1080" s="29" t="s">
        <v>39</v>
      </c>
      <c r="G1080" s="30">
        <v>5909.8999999999996</v>
      </c>
      <c r="H1080" s="30">
        <v>3522.3000000000002</v>
      </c>
      <c r="I1080" s="30">
        <v>3657.3000000000002</v>
      </c>
      <c r="J1080" s="30"/>
      <c r="K1080" s="30"/>
      <c r="L1080" s="30"/>
      <c r="M1080" s="30">
        <f t="shared" si="3656"/>
        <v>5909.8999999999996</v>
      </c>
      <c r="N1080" s="30">
        <f t="shared" si="3657"/>
        <v>3522.3000000000002</v>
      </c>
      <c r="O1080" s="30">
        <f t="shared" si="3658"/>
        <v>3657.3000000000002</v>
      </c>
      <c r="P1080" s="30"/>
      <c r="Q1080" s="30"/>
      <c r="R1080" s="30">
        <v>3153.5</v>
      </c>
      <c r="S1080" s="30"/>
      <c r="T1080" s="30"/>
      <c r="U1080" s="30"/>
      <c r="V1080" s="30"/>
      <c r="W1080" s="30"/>
      <c r="X1080" s="30"/>
      <c r="Y1080" s="30"/>
      <c r="Z1080" s="30"/>
      <c r="AA1080" s="30"/>
      <c r="AB1080" s="30"/>
      <c r="AC1080" s="30">
        <f t="shared" si="3810"/>
        <v>9063.3999999999996</v>
      </c>
      <c r="AD1080" s="30">
        <f t="shared" si="3811"/>
        <v>3522.3000000000002</v>
      </c>
      <c r="AE1080" s="30">
        <f t="shared" si="3812"/>
        <v>3657.3000000000002</v>
      </c>
      <c r="AF1080" s="30"/>
      <c r="AG1080" s="30">
        <f t="shared" si="3814"/>
        <v>9063.3999999999996</v>
      </c>
      <c r="AH1080" s="30">
        <f t="shared" si="3815"/>
        <v>3522.3000000000002</v>
      </c>
      <c r="AI1080" s="30">
        <f t="shared" si="3816"/>
        <v>3657.3000000000002</v>
      </c>
      <c r="AJ1080" s="30"/>
      <c r="AK1080" s="30"/>
      <c r="AL1080" s="30"/>
      <c r="AM1080" s="30"/>
      <c r="AN1080" s="30"/>
      <c r="AO1080" s="30"/>
      <c r="AP1080" s="30"/>
      <c r="AQ1080" s="30"/>
      <c r="AR1080" s="30"/>
      <c r="AS1080" s="30">
        <f t="shared" si="3883"/>
        <v>9063.3999999999996</v>
      </c>
      <c r="AT1080" s="30">
        <f t="shared" si="3884"/>
        <v>3522.3000000000002</v>
      </c>
      <c r="AU1080" s="30">
        <f t="shared" si="3885"/>
        <v>3657.3000000000002</v>
      </c>
      <c r="AV1080" s="30"/>
      <c r="AW1080" s="30"/>
      <c r="AX1080" s="30"/>
      <c r="AY1080" s="30">
        <f t="shared" si="3886"/>
        <v>9063.3999999999996</v>
      </c>
      <c r="AZ1080" s="30">
        <f t="shared" si="3887"/>
        <v>3522.3000000000002</v>
      </c>
      <c r="BA1080" s="30">
        <f t="shared" si="3888"/>
        <v>3657.3000000000002</v>
      </c>
      <c r="BB1080" s="30"/>
      <c r="BC1080" s="30"/>
      <c r="BD1080" s="30"/>
      <c r="BE1080" s="30"/>
      <c r="BF1080" s="30"/>
      <c r="BG1080" s="30"/>
      <c r="BH1080" s="30"/>
      <c r="BI1080" s="30"/>
      <c r="BJ1080" s="30"/>
      <c r="BK1080" s="30"/>
      <c r="BL1080" s="30">
        <f t="shared" si="3788"/>
        <v>9063.3999999999996</v>
      </c>
      <c r="BM1080" s="30">
        <f t="shared" si="3789"/>
        <v>3522.3000000000002</v>
      </c>
      <c r="BN1080" s="30">
        <f t="shared" si="3790"/>
        <v>3657.3000000000002</v>
      </c>
      <c r="BO1080" s="30"/>
      <c r="BP1080" s="31"/>
      <c r="BQ1080" s="1"/>
      <c r="BR1080" s="1"/>
      <c r="BS1080" s="1"/>
      <c r="BT1080" s="1"/>
      <c r="BU1080" s="1"/>
      <c r="BV1080" s="1"/>
      <c r="BW1080" s="1"/>
      <c r="BX1080" s="1"/>
      <c r="BY1080" s="1"/>
    </row>
    <row r="1081" ht="31.5">
      <c r="A1081" s="28" t="s">
        <v>506</v>
      </c>
      <c r="B1081" s="28" t="s">
        <v>60</v>
      </c>
      <c r="C1081" s="28" t="s">
        <v>62</v>
      </c>
      <c r="D1081" s="28" t="s">
        <v>483</v>
      </c>
      <c r="E1081" s="35"/>
      <c r="F1081" s="29" t="s">
        <v>484</v>
      </c>
      <c r="G1081" s="30">
        <f>G1083</f>
        <v>4165</v>
      </c>
      <c r="H1081" s="30">
        <f>H1083</f>
        <v>0</v>
      </c>
      <c r="I1081" s="30">
        <f>I1083</f>
        <v>0</v>
      </c>
      <c r="J1081" s="30">
        <f>J1083</f>
        <v>0</v>
      </c>
      <c r="K1081" s="30">
        <f>K1083</f>
        <v>0</v>
      </c>
      <c r="L1081" s="30">
        <f>L1083</f>
        <v>0</v>
      </c>
      <c r="M1081" s="30">
        <f t="shared" si="3656"/>
        <v>4165</v>
      </c>
      <c r="N1081" s="30">
        <f t="shared" si="3657"/>
        <v>0</v>
      </c>
      <c r="O1081" s="30">
        <f t="shared" si="3658"/>
        <v>0</v>
      </c>
      <c r="P1081" s="30">
        <f>P1083+P1082</f>
        <v>0</v>
      </c>
      <c r="Q1081" s="30">
        <f>Q1083+Q1082</f>
        <v>0</v>
      </c>
      <c r="R1081" s="30">
        <f>R1083+R1082</f>
        <v>4155.2939999999999</v>
      </c>
      <c r="S1081" s="30">
        <f>S1083+S1082</f>
        <v>0</v>
      </c>
      <c r="T1081" s="30">
        <f>T1083+T1082</f>
        <v>0</v>
      </c>
      <c r="U1081" s="30">
        <f>U1083+U1082</f>
        <v>0</v>
      </c>
      <c r="V1081" s="30">
        <f>V1083+V1082</f>
        <v>3845.6550000000002</v>
      </c>
      <c r="W1081" s="30">
        <f>W1083+W1082</f>
        <v>0</v>
      </c>
      <c r="X1081" s="30">
        <f>X1083+X1082</f>
        <v>0</v>
      </c>
      <c r="Y1081" s="30">
        <f>Y1083+Y1082</f>
        <v>0</v>
      </c>
      <c r="Z1081" s="30">
        <f>Z1083+Z1082</f>
        <v>0</v>
      </c>
      <c r="AA1081" s="30">
        <f>AA1083+AA1082</f>
        <v>0</v>
      </c>
      <c r="AB1081" s="30">
        <f>AB1083+AB1082</f>
        <v>0</v>
      </c>
      <c r="AC1081" s="30">
        <f t="shared" si="3810"/>
        <v>8320.2939999999999</v>
      </c>
      <c r="AD1081" s="30">
        <f t="shared" si="3811"/>
        <v>3845.6550000000002</v>
      </c>
      <c r="AE1081" s="30">
        <f t="shared" si="3812"/>
        <v>0</v>
      </c>
      <c r="AF1081" s="30">
        <f>AF1083+AF1082</f>
        <v>0</v>
      </c>
      <c r="AG1081" s="30">
        <f t="shared" si="3814"/>
        <v>8320.2939999999999</v>
      </c>
      <c r="AH1081" s="30">
        <f t="shared" si="3815"/>
        <v>3845.6550000000002</v>
      </c>
      <c r="AI1081" s="30">
        <f t="shared" si="3816"/>
        <v>0</v>
      </c>
      <c r="AJ1081" s="30">
        <f>AJ1083+AJ1082</f>
        <v>0</v>
      </c>
      <c r="AK1081" s="30">
        <f>AK1083+AK1082</f>
        <v>0</v>
      </c>
      <c r="AL1081" s="30">
        <f>AL1083+AL1082</f>
        <v>0</v>
      </c>
      <c r="AM1081" s="30">
        <f>AM1083+AM1082</f>
        <v>0</v>
      </c>
      <c r="AN1081" s="30">
        <f>AN1083+AN1082</f>
        <v>0</v>
      </c>
      <c r="AO1081" s="30">
        <f>AO1083+AO1082</f>
        <v>0</v>
      </c>
      <c r="AP1081" s="30">
        <f>AP1083+AP1082</f>
        <v>0</v>
      </c>
      <c r="AQ1081" s="30">
        <f>AQ1083+AQ1082</f>
        <v>0</v>
      </c>
      <c r="AR1081" s="30">
        <f>AR1083+AR1082</f>
        <v>0</v>
      </c>
      <c r="AS1081" s="30">
        <f t="shared" si="3883"/>
        <v>8320.2939999999999</v>
      </c>
      <c r="AT1081" s="30">
        <f t="shared" si="3884"/>
        <v>3845.6550000000002</v>
      </c>
      <c r="AU1081" s="30">
        <f t="shared" si="3885"/>
        <v>0</v>
      </c>
      <c r="AV1081" s="30">
        <f>AV1083+AV1082</f>
        <v>0</v>
      </c>
      <c r="AW1081" s="30">
        <f>AW1083+AW1082</f>
        <v>0</v>
      </c>
      <c r="AX1081" s="30">
        <f>AX1083+AX1082</f>
        <v>0</v>
      </c>
      <c r="AY1081" s="30">
        <f t="shared" si="3886"/>
        <v>8320.2939999999999</v>
      </c>
      <c r="AZ1081" s="30">
        <f t="shared" si="3887"/>
        <v>3845.6550000000002</v>
      </c>
      <c r="BA1081" s="30">
        <f t="shared" si="3888"/>
        <v>0</v>
      </c>
      <c r="BB1081" s="30">
        <f>BB1083+BB1082</f>
        <v>0</v>
      </c>
      <c r="BC1081" s="30">
        <f>BC1083+BC1082</f>
        <v>0</v>
      </c>
      <c r="BD1081" s="30">
        <f>BD1083+BD1082</f>
        <v>0</v>
      </c>
      <c r="BE1081" s="30">
        <f>BE1083+BE1082</f>
        <v>0</v>
      </c>
      <c r="BF1081" s="30">
        <f>BF1083+BF1082</f>
        <v>0</v>
      </c>
      <c r="BG1081" s="30">
        <f>BG1083+BG1082</f>
        <v>0</v>
      </c>
      <c r="BH1081" s="30">
        <f>BH1083+BH1082</f>
        <v>0</v>
      </c>
      <c r="BI1081" s="30">
        <f>BI1083+BI1082</f>
        <v>0</v>
      </c>
      <c r="BJ1081" s="30">
        <f>BJ1083+BJ1082</f>
        <v>0</v>
      </c>
      <c r="BK1081" s="30">
        <f>BK1083+BK1082</f>
        <v>0</v>
      </c>
      <c r="BL1081" s="30">
        <f t="shared" si="3788"/>
        <v>8320.2939999999999</v>
      </c>
      <c r="BM1081" s="30">
        <f t="shared" si="3789"/>
        <v>3845.6550000000002</v>
      </c>
      <c r="BN1081" s="30">
        <f t="shared" si="3790"/>
        <v>0</v>
      </c>
      <c r="BO1081" s="30">
        <f>BO1083+BO1082</f>
        <v>0</v>
      </c>
      <c r="BP1081" s="31"/>
      <c r="BQ1081" s="1"/>
      <c r="BR1081" s="1"/>
      <c r="BS1081" s="1"/>
      <c r="BT1081" s="1"/>
      <c r="BU1081" s="1"/>
      <c r="BV1081" s="1"/>
      <c r="BW1081" s="1"/>
      <c r="BX1081" s="1"/>
      <c r="BY1081" s="1"/>
    </row>
    <row r="1082" ht="31.5">
      <c r="A1082" s="28" t="s">
        <v>506</v>
      </c>
      <c r="B1082" s="28" t="s">
        <v>60</v>
      </c>
      <c r="C1082" s="28" t="s">
        <v>62</v>
      </c>
      <c r="D1082" s="28" t="s">
        <v>483</v>
      </c>
      <c r="E1082" s="28" t="s">
        <v>38</v>
      </c>
      <c r="F1082" s="29" t="s">
        <v>39</v>
      </c>
      <c r="G1082" s="30"/>
      <c r="H1082" s="30"/>
      <c r="I1082" s="30"/>
      <c r="J1082" s="30"/>
      <c r="K1082" s="30"/>
      <c r="L1082" s="30"/>
      <c r="M1082" s="30"/>
      <c r="N1082" s="30"/>
      <c r="O1082" s="30"/>
      <c r="P1082" s="30"/>
      <c r="Q1082" s="30"/>
      <c r="R1082" s="30">
        <v>4155.2939999999999</v>
      </c>
      <c r="S1082" s="30"/>
      <c r="T1082" s="30"/>
      <c r="U1082" s="30"/>
      <c r="V1082" s="30">
        <v>3845.6550000000002</v>
      </c>
      <c r="W1082" s="30"/>
      <c r="X1082" s="30"/>
      <c r="Y1082" s="30"/>
      <c r="Z1082" s="30"/>
      <c r="AA1082" s="30"/>
      <c r="AB1082" s="30"/>
      <c r="AC1082" s="30">
        <f t="shared" si="3810"/>
        <v>4155.2939999999999</v>
      </c>
      <c r="AD1082" s="30">
        <f t="shared" si="3811"/>
        <v>3845.6550000000002</v>
      </c>
      <c r="AE1082" s="30">
        <f t="shared" si="3812"/>
        <v>0</v>
      </c>
      <c r="AF1082" s="30"/>
      <c r="AG1082" s="30">
        <f t="shared" si="3814"/>
        <v>4155.2939999999999</v>
      </c>
      <c r="AH1082" s="30">
        <f t="shared" si="3815"/>
        <v>3845.6550000000002</v>
      </c>
      <c r="AI1082" s="30">
        <f t="shared" si="3816"/>
        <v>0</v>
      </c>
      <c r="AJ1082" s="30"/>
      <c r="AK1082" s="30"/>
      <c r="AL1082" s="30"/>
      <c r="AM1082" s="30"/>
      <c r="AN1082" s="30"/>
      <c r="AO1082" s="30"/>
      <c r="AP1082" s="30"/>
      <c r="AQ1082" s="30"/>
      <c r="AR1082" s="30"/>
      <c r="AS1082" s="30">
        <f t="shared" si="3883"/>
        <v>4155.2939999999999</v>
      </c>
      <c r="AT1082" s="30">
        <f t="shared" si="3884"/>
        <v>3845.6550000000002</v>
      </c>
      <c r="AU1082" s="30">
        <f t="shared" si="3885"/>
        <v>0</v>
      </c>
      <c r="AV1082" s="30"/>
      <c r="AW1082" s="30"/>
      <c r="AX1082" s="30"/>
      <c r="AY1082" s="30">
        <f t="shared" si="3886"/>
        <v>4155.2939999999999</v>
      </c>
      <c r="AZ1082" s="30">
        <f t="shared" si="3887"/>
        <v>3845.6550000000002</v>
      </c>
      <c r="BA1082" s="30">
        <f t="shared" si="3888"/>
        <v>0</v>
      </c>
      <c r="BB1082" s="30"/>
      <c r="BC1082" s="30"/>
      <c r="BD1082" s="30"/>
      <c r="BE1082" s="30"/>
      <c r="BF1082" s="30"/>
      <c r="BG1082" s="30"/>
      <c r="BH1082" s="30"/>
      <c r="BI1082" s="30"/>
      <c r="BJ1082" s="30"/>
      <c r="BK1082" s="30"/>
      <c r="BL1082" s="30">
        <f t="shared" si="3788"/>
        <v>4155.2939999999999</v>
      </c>
      <c r="BM1082" s="30">
        <f t="shared" si="3789"/>
        <v>3845.6550000000002</v>
      </c>
      <c r="BN1082" s="30">
        <f t="shared" si="3790"/>
        <v>0</v>
      </c>
      <c r="BO1082" s="30"/>
      <c r="BP1082" s="31"/>
      <c r="BQ1082" s="1"/>
      <c r="BR1082" s="1"/>
      <c r="BS1082" s="1"/>
      <c r="BT1082" s="1"/>
      <c r="BU1082" s="1"/>
      <c r="BV1082" s="1"/>
      <c r="BW1082" s="1"/>
      <c r="BX1082" s="1"/>
      <c r="BY1082" s="1"/>
    </row>
    <row r="1083">
      <c r="A1083" s="28" t="s">
        <v>506</v>
      </c>
      <c r="B1083" s="28" t="s">
        <v>60</v>
      </c>
      <c r="C1083" s="28" t="s">
        <v>62</v>
      </c>
      <c r="D1083" s="28" t="s">
        <v>483</v>
      </c>
      <c r="E1083" s="28" t="s">
        <v>40</v>
      </c>
      <c r="F1083" s="29" t="s">
        <v>41</v>
      </c>
      <c r="G1083" s="30">
        <v>4165</v>
      </c>
      <c r="H1083" s="30"/>
      <c r="I1083" s="30"/>
      <c r="J1083" s="30"/>
      <c r="K1083" s="30"/>
      <c r="L1083" s="30"/>
      <c r="M1083" s="30">
        <f t="shared" ref="M1082:M1145" si="3889">G1083+J1083</f>
        <v>4165</v>
      </c>
      <c r="N1083" s="30">
        <f t="shared" ref="N1082:N1145" si="3890">H1083+K1083</f>
        <v>0</v>
      </c>
      <c r="O1083" s="30">
        <f t="shared" ref="O1082:O1145" si="3891">I1083+L1083</f>
        <v>0</v>
      </c>
      <c r="P1083" s="30"/>
      <c r="Q1083" s="30"/>
      <c r="R1083" s="30"/>
      <c r="S1083" s="30"/>
      <c r="T1083" s="30"/>
      <c r="U1083" s="30"/>
      <c r="V1083" s="30"/>
      <c r="W1083" s="30"/>
      <c r="X1083" s="30"/>
      <c r="Y1083" s="30"/>
      <c r="Z1083" s="30"/>
      <c r="AA1083" s="30"/>
      <c r="AB1083" s="30"/>
      <c r="AC1083" s="30">
        <f t="shared" si="3810"/>
        <v>4165</v>
      </c>
      <c r="AD1083" s="30">
        <f t="shared" si="3811"/>
        <v>0</v>
      </c>
      <c r="AE1083" s="30">
        <f t="shared" si="3812"/>
        <v>0</v>
      </c>
      <c r="AF1083" s="30"/>
      <c r="AG1083" s="30">
        <f t="shared" si="3814"/>
        <v>4165</v>
      </c>
      <c r="AH1083" s="30">
        <f t="shared" si="3815"/>
        <v>0</v>
      </c>
      <c r="AI1083" s="30">
        <f t="shared" si="3816"/>
        <v>0</v>
      </c>
      <c r="AJ1083" s="30"/>
      <c r="AK1083" s="30"/>
      <c r="AL1083" s="30"/>
      <c r="AM1083" s="30"/>
      <c r="AN1083" s="30"/>
      <c r="AO1083" s="30"/>
      <c r="AP1083" s="30"/>
      <c r="AQ1083" s="30"/>
      <c r="AR1083" s="30"/>
      <c r="AS1083" s="30">
        <f t="shared" si="3883"/>
        <v>4165</v>
      </c>
      <c r="AT1083" s="30">
        <f t="shared" si="3884"/>
        <v>0</v>
      </c>
      <c r="AU1083" s="30">
        <f t="shared" si="3885"/>
        <v>0</v>
      </c>
      <c r="AV1083" s="30"/>
      <c r="AW1083" s="30"/>
      <c r="AX1083" s="30"/>
      <c r="AY1083" s="30">
        <f t="shared" si="3886"/>
        <v>4165</v>
      </c>
      <c r="AZ1083" s="30">
        <f t="shared" si="3887"/>
        <v>0</v>
      </c>
      <c r="BA1083" s="30">
        <f t="shared" si="3888"/>
        <v>0</v>
      </c>
      <c r="BB1083" s="30"/>
      <c r="BC1083" s="30"/>
      <c r="BD1083" s="30"/>
      <c r="BE1083" s="30"/>
      <c r="BF1083" s="30"/>
      <c r="BG1083" s="30"/>
      <c r="BH1083" s="30"/>
      <c r="BI1083" s="30"/>
      <c r="BJ1083" s="30"/>
      <c r="BK1083" s="30"/>
      <c r="BL1083" s="30">
        <f t="shared" si="3788"/>
        <v>4165</v>
      </c>
      <c r="BM1083" s="30">
        <f t="shared" si="3789"/>
        <v>0</v>
      </c>
      <c r="BN1083" s="30">
        <f t="shared" si="3790"/>
        <v>0</v>
      </c>
      <c r="BO1083" s="30"/>
      <c r="BP1083" s="31"/>
      <c r="BQ1083" s="1"/>
      <c r="BR1083" s="1"/>
      <c r="BS1083" s="1"/>
      <c r="BT1083" s="1"/>
      <c r="BU1083" s="1"/>
      <c r="BV1083" s="1"/>
      <c r="BW1083" s="1"/>
      <c r="BX1083" s="1"/>
      <c r="BY1083" s="1"/>
    </row>
    <row r="1084" ht="31.5">
      <c r="A1084" s="28" t="s">
        <v>506</v>
      </c>
      <c r="B1084" s="28" t="s">
        <v>60</v>
      </c>
      <c r="C1084" s="28" t="s">
        <v>62</v>
      </c>
      <c r="D1084" s="28" t="s">
        <v>147</v>
      </c>
      <c r="E1084" s="35"/>
      <c r="F1084" s="29" t="s">
        <v>148</v>
      </c>
      <c r="G1084" s="30">
        <f t="shared" ref="G1084:G1096" si="3892">G1085</f>
        <v>752</v>
      </c>
      <c r="H1084" s="30">
        <f t="shared" ref="H1084:H1096" si="3893">H1085</f>
        <v>752</v>
      </c>
      <c r="I1084" s="30">
        <f t="shared" ref="I1084:I1096" si="3894">I1085</f>
        <v>752</v>
      </c>
      <c r="J1084" s="30">
        <f t="shared" ref="J1084:J1096" si="3895">J1085</f>
        <v>0</v>
      </c>
      <c r="K1084" s="30">
        <f t="shared" ref="K1084:K1096" si="3896">K1085</f>
        <v>0</v>
      </c>
      <c r="L1084" s="30">
        <f t="shared" ref="L1084:L1096" si="3897">L1085</f>
        <v>0</v>
      </c>
      <c r="M1084" s="30">
        <f t="shared" si="3889"/>
        <v>752</v>
      </c>
      <c r="N1084" s="30">
        <f t="shared" si="3890"/>
        <v>752</v>
      </c>
      <c r="O1084" s="30">
        <f t="shared" si="3891"/>
        <v>752</v>
      </c>
      <c r="P1084" s="30">
        <f t="shared" ref="P1084:P1096" si="3898">P1085</f>
        <v>0</v>
      </c>
      <c r="Q1084" s="30">
        <f t="shared" ref="Q1084:Q1096" si="3899">Q1085</f>
        <v>0</v>
      </c>
      <c r="R1084" s="30">
        <f t="shared" ref="R1084:R1096" si="3900">R1085</f>
        <v>0</v>
      </c>
      <c r="S1084" s="30">
        <f t="shared" ref="S1084:S1096" si="3901">S1085</f>
        <v>0</v>
      </c>
      <c r="T1084" s="30">
        <f t="shared" ref="T1084:T1096" si="3902">T1085</f>
        <v>0</v>
      </c>
      <c r="U1084" s="30">
        <f t="shared" ref="U1084:U1096" si="3903">U1085</f>
        <v>0</v>
      </c>
      <c r="V1084" s="30">
        <f t="shared" ref="V1084:V1096" si="3904">V1085</f>
        <v>0</v>
      </c>
      <c r="W1084" s="30">
        <f t="shared" ref="W1084:W1096" si="3905">W1085</f>
        <v>0</v>
      </c>
      <c r="X1084" s="30">
        <f t="shared" ref="X1084:X1096" si="3906">X1085</f>
        <v>0</v>
      </c>
      <c r="Y1084" s="30">
        <f t="shared" ref="Y1084:Y1096" si="3907">Y1085</f>
        <v>0</v>
      </c>
      <c r="Z1084" s="30">
        <f t="shared" ref="Z1084:Z1096" si="3908">Z1085</f>
        <v>0</v>
      </c>
      <c r="AA1084" s="30">
        <f t="shared" ref="AA1084:AA1096" si="3909">AA1085</f>
        <v>0</v>
      </c>
      <c r="AB1084" s="30">
        <f t="shared" ref="AB1084:AB1096" si="3910">AB1085</f>
        <v>0</v>
      </c>
      <c r="AC1084" s="30">
        <f t="shared" si="3810"/>
        <v>752</v>
      </c>
      <c r="AD1084" s="30">
        <f t="shared" si="3811"/>
        <v>752</v>
      </c>
      <c r="AE1084" s="30">
        <f t="shared" si="3812"/>
        <v>752</v>
      </c>
      <c r="AF1084" s="30">
        <f t="shared" ref="AF1084:AF1096" si="3911">AF1085</f>
        <v>0</v>
      </c>
      <c r="AG1084" s="30">
        <f t="shared" si="3814"/>
        <v>752</v>
      </c>
      <c r="AH1084" s="30">
        <f t="shared" si="3815"/>
        <v>752</v>
      </c>
      <c r="AI1084" s="30">
        <f t="shared" si="3816"/>
        <v>752</v>
      </c>
      <c r="AJ1084" s="30">
        <f t="shared" ref="AJ1084:AJ1096" si="3912">AJ1085</f>
        <v>0</v>
      </c>
      <c r="AK1084" s="30">
        <f t="shared" ref="AK1084:AK1096" si="3913">AK1085</f>
        <v>0</v>
      </c>
      <c r="AL1084" s="30">
        <f t="shared" ref="AL1084:AL1096" si="3914">AL1085</f>
        <v>0</v>
      </c>
      <c r="AM1084" s="30">
        <f t="shared" ref="AM1084:AM1096" si="3915">AM1085</f>
        <v>0</v>
      </c>
      <c r="AN1084" s="30">
        <f t="shared" ref="AN1084:AN1096" si="3916">AN1085</f>
        <v>0</v>
      </c>
      <c r="AO1084" s="30">
        <f t="shared" ref="AO1084:AO1096" si="3917">AO1085</f>
        <v>0</v>
      </c>
      <c r="AP1084" s="30">
        <f t="shared" ref="AP1084:AP1096" si="3918">AP1085</f>
        <v>0</v>
      </c>
      <c r="AQ1084" s="30">
        <f t="shared" ref="AQ1084:AQ1096" si="3919">AQ1085</f>
        <v>0</v>
      </c>
      <c r="AR1084" s="30">
        <f t="shared" ref="AR1084:AR1096" si="3920">AR1085</f>
        <v>0</v>
      </c>
      <c r="AS1084" s="30">
        <f t="shared" si="3883"/>
        <v>752</v>
      </c>
      <c r="AT1084" s="30">
        <f t="shared" si="3884"/>
        <v>752</v>
      </c>
      <c r="AU1084" s="30">
        <f t="shared" si="3885"/>
        <v>752</v>
      </c>
      <c r="AV1084" s="30">
        <f t="shared" ref="AV1084:AV1096" si="3921">AV1085</f>
        <v>0</v>
      </c>
      <c r="AW1084" s="30">
        <f t="shared" ref="AW1084:AW1096" si="3922">AW1085</f>
        <v>0</v>
      </c>
      <c r="AX1084" s="30">
        <f t="shared" ref="AX1084:AX1096" si="3923">AX1085</f>
        <v>0</v>
      </c>
      <c r="AY1084" s="30">
        <f t="shared" si="3886"/>
        <v>752</v>
      </c>
      <c r="AZ1084" s="30">
        <f t="shared" si="3887"/>
        <v>752</v>
      </c>
      <c r="BA1084" s="30">
        <f t="shared" si="3888"/>
        <v>752</v>
      </c>
      <c r="BB1084" s="30">
        <f t="shared" ref="BB1084:BB1096" si="3924">BB1085</f>
        <v>0</v>
      </c>
      <c r="BC1084" s="30">
        <f t="shared" ref="BC1084:BC1096" si="3925">BC1085</f>
        <v>0</v>
      </c>
      <c r="BD1084" s="30">
        <f t="shared" ref="BD1084:BD1096" si="3926">BD1085</f>
        <v>0</v>
      </c>
      <c r="BE1084" s="30">
        <f t="shared" ref="BE1084:BE1096" si="3927">BE1085</f>
        <v>0</v>
      </c>
      <c r="BF1084" s="30">
        <f t="shared" ref="BF1084:BF1096" si="3928">BF1085</f>
        <v>0</v>
      </c>
      <c r="BG1084" s="30">
        <f t="shared" ref="BG1084:BG1096" si="3929">BG1085</f>
        <v>0</v>
      </c>
      <c r="BH1084" s="30">
        <f t="shared" ref="BH1084:BH1096" si="3930">BH1085</f>
        <v>0</v>
      </c>
      <c r="BI1084" s="30">
        <f t="shared" ref="BI1084:BI1096" si="3931">BI1085</f>
        <v>0</v>
      </c>
      <c r="BJ1084" s="30">
        <f t="shared" ref="BJ1084:BJ1096" si="3932">BJ1085</f>
        <v>0</v>
      </c>
      <c r="BK1084" s="30">
        <f t="shared" ref="BK1084:BK1096" si="3933">BK1085</f>
        <v>0</v>
      </c>
      <c r="BL1084" s="30">
        <f t="shared" si="3788"/>
        <v>752</v>
      </c>
      <c r="BM1084" s="30">
        <f t="shared" si="3789"/>
        <v>752</v>
      </c>
      <c r="BN1084" s="30">
        <f t="shared" si="3790"/>
        <v>752</v>
      </c>
      <c r="BO1084" s="30">
        <f t="shared" ref="BO1084:BO1096" si="3934">BO1085</f>
        <v>0</v>
      </c>
      <c r="BP1084" s="31"/>
      <c r="BQ1084" s="1"/>
      <c r="BR1084" s="1"/>
      <c r="BS1084" s="1"/>
      <c r="BT1084" s="1"/>
      <c r="BU1084" s="1"/>
      <c r="BV1084" s="1"/>
      <c r="BW1084" s="1"/>
      <c r="BX1084" s="1"/>
      <c r="BY1084" s="1"/>
    </row>
    <row r="1085">
      <c r="A1085" s="28" t="s">
        <v>506</v>
      </c>
      <c r="B1085" s="28" t="s">
        <v>60</v>
      </c>
      <c r="C1085" s="28" t="s">
        <v>62</v>
      </c>
      <c r="D1085" s="28" t="s">
        <v>149</v>
      </c>
      <c r="E1085" s="35"/>
      <c r="F1085" s="29" t="s">
        <v>33</v>
      </c>
      <c r="G1085" s="30">
        <f t="shared" si="3892"/>
        <v>752</v>
      </c>
      <c r="H1085" s="30">
        <f t="shared" si="3893"/>
        <v>752</v>
      </c>
      <c r="I1085" s="30">
        <f t="shared" si="3894"/>
        <v>752</v>
      </c>
      <c r="J1085" s="30">
        <f t="shared" si="3895"/>
        <v>0</v>
      </c>
      <c r="K1085" s="30">
        <f t="shared" si="3896"/>
        <v>0</v>
      </c>
      <c r="L1085" s="30">
        <f t="shared" si="3897"/>
        <v>0</v>
      </c>
      <c r="M1085" s="30">
        <f t="shared" si="3889"/>
        <v>752</v>
      </c>
      <c r="N1085" s="30">
        <f t="shared" si="3890"/>
        <v>752</v>
      </c>
      <c r="O1085" s="30">
        <f t="shared" si="3891"/>
        <v>752</v>
      </c>
      <c r="P1085" s="30">
        <f t="shared" si="3898"/>
        <v>0</v>
      </c>
      <c r="Q1085" s="30">
        <f t="shared" si="3899"/>
        <v>0</v>
      </c>
      <c r="R1085" s="30">
        <f t="shared" si="3900"/>
        <v>0</v>
      </c>
      <c r="S1085" s="30">
        <f t="shared" si="3901"/>
        <v>0</v>
      </c>
      <c r="T1085" s="30">
        <f t="shared" si="3902"/>
        <v>0</v>
      </c>
      <c r="U1085" s="30">
        <f t="shared" si="3903"/>
        <v>0</v>
      </c>
      <c r="V1085" s="30">
        <f t="shared" si="3904"/>
        <v>0</v>
      </c>
      <c r="W1085" s="30">
        <f t="shared" si="3905"/>
        <v>0</v>
      </c>
      <c r="X1085" s="30">
        <f t="shared" si="3906"/>
        <v>0</v>
      </c>
      <c r="Y1085" s="30">
        <f t="shared" si="3907"/>
        <v>0</v>
      </c>
      <c r="Z1085" s="30">
        <f t="shared" si="3908"/>
        <v>0</v>
      </c>
      <c r="AA1085" s="30">
        <f t="shared" si="3909"/>
        <v>0</v>
      </c>
      <c r="AB1085" s="30">
        <f t="shared" si="3910"/>
        <v>0</v>
      </c>
      <c r="AC1085" s="30">
        <f t="shared" si="3810"/>
        <v>752</v>
      </c>
      <c r="AD1085" s="30">
        <f t="shared" si="3811"/>
        <v>752</v>
      </c>
      <c r="AE1085" s="30">
        <f t="shared" si="3812"/>
        <v>752</v>
      </c>
      <c r="AF1085" s="30">
        <f t="shared" si="3911"/>
        <v>0</v>
      </c>
      <c r="AG1085" s="30">
        <f t="shared" si="3814"/>
        <v>752</v>
      </c>
      <c r="AH1085" s="30">
        <f t="shared" si="3815"/>
        <v>752</v>
      </c>
      <c r="AI1085" s="30">
        <f t="shared" si="3816"/>
        <v>752</v>
      </c>
      <c r="AJ1085" s="30">
        <f t="shared" si="3912"/>
        <v>0</v>
      </c>
      <c r="AK1085" s="30">
        <f t="shared" si="3913"/>
        <v>0</v>
      </c>
      <c r="AL1085" s="30">
        <f t="shared" si="3914"/>
        <v>0</v>
      </c>
      <c r="AM1085" s="30">
        <f t="shared" si="3915"/>
        <v>0</v>
      </c>
      <c r="AN1085" s="30">
        <f t="shared" si="3916"/>
        <v>0</v>
      </c>
      <c r="AO1085" s="30">
        <f t="shared" si="3917"/>
        <v>0</v>
      </c>
      <c r="AP1085" s="30">
        <f t="shared" si="3918"/>
        <v>0</v>
      </c>
      <c r="AQ1085" s="30">
        <f t="shared" si="3919"/>
        <v>0</v>
      </c>
      <c r="AR1085" s="30">
        <f t="shared" si="3920"/>
        <v>0</v>
      </c>
      <c r="AS1085" s="30">
        <f t="shared" si="3883"/>
        <v>752</v>
      </c>
      <c r="AT1085" s="30">
        <f t="shared" si="3884"/>
        <v>752</v>
      </c>
      <c r="AU1085" s="30">
        <f t="shared" si="3885"/>
        <v>752</v>
      </c>
      <c r="AV1085" s="30">
        <f t="shared" si="3921"/>
        <v>0</v>
      </c>
      <c r="AW1085" s="30">
        <f t="shared" si="3922"/>
        <v>0</v>
      </c>
      <c r="AX1085" s="30">
        <f t="shared" si="3923"/>
        <v>0</v>
      </c>
      <c r="AY1085" s="30">
        <f t="shared" si="3886"/>
        <v>752</v>
      </c>
      <c r="AZ1085" s="30">
        <f t="shared" si="3887"/>
        <v>752</v>
      </c>
      <c r="BA1085" s="30">
        <f t="shared" si="3888"/>
        <v>752</v>
      </c>
      <c r="BB1085" s="30">
        <f t="shared" si="3924"/>
        <v>0</v>
      </c>
      <c r="BC1085" s="30">
        <f t="shared" si="3925"/>
        <v>0</v>
      </c>
      <c r="BD1085" s="30">
        <f t="shared" si="3926"/>
        <v>0</v>
      </c>
      <c r="BE1085" s="30">
        <f t="shared" si="3927"/>
        <v>0</v>
      </c>
      <c r="BF1085" s="30">
        <f t="shared" si="3928"/>
        <v>0</v>
      </c>
      <c r="BG1085" s="30">
        <f t="shared" si="3929"/>
        <v>0</v>
      </c>
      <c r="BH1085" s="30">
        <f t="shared" si="3930"/>
        <v>0</v>
      </c>
      <c r="BI1085" s="30">
        <f t="shared" si="3931"/>
        <v>0</v>
      </c>
      <c r="BJ1085" s="30">
        <f t="shared" si="3932"/>
        <v>0</v>
      </c>
      <c r="BK1085" s="30">
        <f t="shared" si="3933"/>
        <v>0</v>
      </c>
      <c r="BL1085" s="30">
        <f t="shared" si="3788"/>
        <v>752</v>
      </c>
      <c r="BM1085" s="30">
        <f t="shared" si="3789"/>
        <v>752</v>
      </c>
      <c r="BN1085" s="30">
        <f t="shared" si="3790"/>
        <v>752</v>
      </c>
      <c r="BO1085" s="30">
        <f t="shared" si="3934"/>
        <v>0</v>
      </c>
      <c r="BP1085" s="31"/>
      <c r="BQ1085" s="1"/>
      <c r="BR1085" s="1"/>
      <c r="BS1085" s="1"/>
      <c r="BT1085" s="1"/>
      <c r="BU1085" s="1"/>
      <c r="BV1085" s="1"/>
      <c r="BW1085" s="1"/>
      <c r="BX1085" s="1"/>
      <c r="BY1085" s="1"/>
    </row>
    <row r="1086" ht="31.5">
      <c r="A1086" s="28" t="s">
        <v>506</v>
      </c>
      <c r="B1086" s="28" t="s">
        <v>60</v>
      </c>
      <c r="C1086" s="28" t="s">
        <v>62</v>
      </c>
      <c r="D1086" s="28" t="s">
        <v>150</v>
      </c>
      <c r="E1086" s="35"/>
      <c r="F1086" s="29" t="s">
        <v>151</v>
      </c>
      <c r="G1086" s="30">
        <f t="shared" si="3892"/>
        <v>752</v>
      </c>
      <c r="H1086" s="30">
        <f t="shared" si="3893"/>
        <v>752</v>
      </c>
      <c r="I1086" s="30">
        <f t="shared" si="3894"/>
        <v>752</v>
      </c>
      <c r="J1086" s="30">
        <f t="shared" si="3895"/>
        <v>0</v>
      </c>
      <c r="K1086" s="30">
        <f t="shared" si="3896"/>
        <v>0</v>
      </c>
      <c r="L1086" s="30">
        <f t="shared" si="3897"/>
        <v>0</v>
      </c>
      <c r="M1086" s="30">
        <f t="shared" si="3889"/>
        <v>752</v>
      </c>
      <c r="N1086" s="30">
        <f t="shared" si="3890"/>
        <v>752</v>
      </c>
      <c r="O1086" s="30">
        <f t="shared" si="3891"/>
        <v>752</v>
      </c>
      <c r="P1086" s="30">
        <f t="shared" si="3898"/>
        <v>0</v>
      </c>
      <c r="Q1086" s="30">
        <f t="shared" si="3899"/>
        <v>0</v>
      </c>
      <c r="R1086" s="30">
        <f t="shared" si="3900"/>
        <v>0</v>
      </c>
      <c r="S1086" s="30">
        <f t="shared" si="3901"/>
        <v>0</v>
      </c>
      <c r="T1086" s="30">
        <f t="shared" si="3902"/>
        <v>0</v>
      </c>
      <c r="U1086" s="30">
        <f t="shared" si="3903"/>
        <v>0</v>
      </c>
      <c r="V1086" s="30">
        <f t="shared" si="3904"/>
        <v>0</v>
      </c>
      <c r="W1086" s="30">
        <f t="shared" si="3905"/>
        <v>0</v>
      </c>
      <c r="X1086" s="30">
        <f t="shared" si="3906"/>
        <v>0</v>
      </c>
      <c r="Y1086" s="30">
        <f t="shared" si="3907"/>
        <v>0</v>
      </c>
      <c r="Z1086" s="30">
        <f t="shared" si="3908"/>
        <v>0</v>
      </c>
      <c r="AA1086" s="30">
        <f t="shared" si="3909"/>
        <v>0</v>
      </c>
      <c r="AB1086" s="30">
        <f t="shared" si="3910"/>
        <v>0</v>
      </c>
      <c r="AC1086" s="30">
        <f t="shared" si="3810"/>
        <v>752</v>
      </c>
      <c r="AD1086" s="30">
        <f t="shared" si="3811"/>
        <v>752</v>
      </c>
      <c r="AE1086" s="30">
        <f t="shared" si="3812"/>
        <v>752</v>
      </c>
      <c r="AF1086" s="30">
        <f t="shared" si="3911"/>
        <v>0</v>
      </c>
      <c r="AG1086" s="30">
        <f t="shared" si="3814"/>
        <v>752</v>
      </c>
      <c r="AH1086" s="30">
        <f t="shared" si="3815"/>
        <v>752</v>
      </c>
      <c r="AI1086" s="30">
        <f t="shared" si="3816"/>
        <v>752</v>
      </c>
      <c r="AJ1086" s="30">
        <f t="shared" si="3912"/>
        <v>0</v>
      </c>
      <c r="AK1086" s="30">
        <f t="shared" si="3913"/>
        <v>0</v>
      </c>
      <c r="AL1086" s="30">
        <f t="shared" si="3914"/>
        <v>0</v>
      </c>
      <c r="AM1086" s="30">
        <f t="shared" si="3915"/>
        <v>0</v>
      </c>
      <c r="AN1086" s="30">
        <f t="shared" si="3916"/>
        <v>0</v>
      </c>
      <c r="AO1086" s="30">
        <f t="shared" si="3917"/>
        <v>0</v>
      </c>
      <c r="AP1086" s="30">
        <f t="shared" si="3918"/>
        <v>0</v>
      </c>
      <c r="AQ1086" s="30">
        <f t="shared" si="3919"/>
        <v>0</v>
      </c>
      <c r="AR1086" s="30">
        <f t="shared" si="3920"/>
        <v>0</v>
      </c>
      <c r="AS1086" s="30">
        <f t="shared" si="3883"/>
        <v>752</v>
      </c>
      <c r="AT1086" s="30">
        <f t="shared" si="3884"/>
        <v>752</v>
      </c>
      <c r="AU1086" s="30">
        <f t="shared" si="3885"/>
        <v>752</v>
      </c>
      <c r="AV1086" s="30">
        <f t="shared" si="3921"/>
        <v>0</v>
      </c>
      <c r="AW1086" s="30">
        <f t="shared" si="3922"/>
        <v>0</v>
      </c>
      <c r="AX1086" s="30">
        <f t="shared" si="3923"/>
        <v>0</v>
      </c>
      <c r="AY1086" s="30">
        <f t="shared" si="3886"/>
        <v>752</v>
      </c>
      <c r="AZ1086" s="30">
        <f t="shared" si="3887"/>
        <v>752</v>
      </c>
      <c r="BA1086" s="30">
        <f t="shared" si="3888"/>
        <v>752</v>
      </c>
      <c r="BB1086" s="30">
        <f t="shared" si="3924"/>
        <v>0</v>
      </c>
      <c r="BC1086" s="30">
        <f t="shared" si="3925"/>
        <v>0</v>
      </c>
      <c r="BD1086" s="30">
        <f t="shared" si="3926"/>
        <v>0</v>
      </c>
      <c r="BE1086" s="30">
        <f t="shared" si="3927"/>
        <v>0</v>
      </c>
      <c r="BF1086" s="30">
        <f t="shared" si="3928"/>
        <v>0</v>
      </c>
      <c r="BG1086" s="30">
        <f t="shared" si="3929"/>
        <v>0</v>
      </c>
      <c r="BH1086" s="30">
        <f t="shared" si="3930"/>
        <v>0</v>
      </c>
      <c r="BI1086" s="30">
        <f t="shared" si="3931"/>
        <v>0</v>
      </c>
      <c r="BJ1086" s="30">
        <f t="shared" si="3932"/>
        <v>0</v>
      </c>
      <c r="BK1086" s="30">
        <f t="shared" si="3933"/>
        <v>0</v>
      </c>
      <c r="BL1086" s="30">
        <f t="shared" si="3788"/>
        <v>752</v>
      </c>
      <c r="BM1086" s="30">
        <f t="shared" si="3789"/>
        <v>752</v>
      </c>
      <c r="BN1086" s="30">
        <f t="shared" si="3790"/>
        <v>752</v>
      </c>
      <c r="BO1086" s="30">
        <f t="shared" si="3934"/>
        <v>0</v>
      </c>
      <c r="BP1086" s="31"/>
      <c r="BQ1086" s="1"/>
      <c r="BR1086" s="1"/>
      <c r="BS1086" s="1"/>
      <c r="BT1086" s="1"/>
      <c r="BU1086" s="1"/>
      <c r="BV1086" s="1"/>
      <c r="BW1086" s="1"/>
      <c r="BX1086" s="1"/>
      <c r="BY1086" s="1"/>
    </row>
    <row r="1087" ht="31.5">
      <c r="A1087" s="28" t="s">
        <v>506</v>
      </c>
      <c r="B1087" s="28" t="s">
        <v>60</v>
      </c>
      <c r="C1087" s="28" t="s">
        <v>62</v>
      </c>
      <c r="D1087" s="28" t="s">
        <v>177</v>
      </c>
      <c r="E1087" s="35"/>
      <c r="F1087" s="29" t="s">
        <v>178</v>
      </c>
      <c r="G1087" s="30">
        <f t="shared" si="3892"/>
        <v>752</v>
      </c>
      <c r="H1087" s="30">
        <f t="shared" si="3893"/>
        <v>752</v>
      </c>
      <c r="I1087" s="30">
        <f t="shared" si="3894"/>
        <v>752</v>
      </c>
      <c r="J1087" s="30">
        <f t="shared" si="3895"/>
        <v>0</v>
      </c>
      <c r="K1087" s="30">
        <f t="shared" si="3896"/>
        <v>0</v>
      </c>
      <c r="L1087" s="30">
        <f t="shared" si="3897"/>
        <v>0</v>
      </c>
      <c r="M1087" s="30">
        <f t="shared" si="3889"/>
        <v>752</v>
      </c>
      <c r="N1087" s="30">
        <f t="shared" si="3890"/>
        <v>752</v>
      </c>
      <c r="O1087" s="30">
        <f t="shared" si="3891"/>
        <v>752</v>
      </c>
      <c r="P1087" s="30">
        <f t="shared" si="3898"/>
        <v>0</v>
      </c>
      <c r="Q1087" s="30">
        <f t="shared" si="3899"/>
        <v>0</v>
      </c>
      <c r="R1087" s="30">
        <f t="shared" si="3900"/>
        <v>0</v>
      </c>
      <c r="S1087" s="30">
        <f t="shared" si="3901"/>
        <v>0</v>
      </c>
      <c r="T1087" s="30">
        <f t="shared" si="3902"/>
        <v>0</v>
      </c>
      <c r="U1087" s="30">
        <f t="shared" si="3903"/>
        <v>0</v>
      </c>
      <c r="V1087" s="30">
        <f t="shared" si="3904"/>
        <v>0</v>
      </c>
      <c r="W1087" s="30">
        <f t="shared" si="3905"/>
        <v>0</v>
      </c>
      <c r="X1087" s="30">
        <f t="shared" si="3906"/>
        <v>0</v>
      </c>
      <c r="Y1087" s="30">
        <f t="shared" si="3907"/>
        <v>0</v>
      </c>
      <c r="Z1087" s="30">
        <f t="shared" si="3908"/>
        <v>0</v>
      </c>
      <c r="AA1087" s="30">
        <f t="shared" si="3909"/>
        <v>0</v>
      </c>
      <c r="AB1087" s="30">
        <f t="shared" si="3910"/>
        <v>0</v>
      </c>
      <c r="AC1087" s="30">
        <f t="shared" si="3810"/>
        <v>752</v>
      </c>
      <c r="AD1087" s="30">
        <f t="shared" si="3811"/>
        <v>752</v>
      </c>
      <c r="AE1087" s="30">
        <f t="shared" si="3812"/>
        <v>752</v>
      </c>
      <c r="AF1087" s="30">
        <f t="shared" si="3911"/>
        <v>0</v>
      </c>
      <c r="AG1087" s="30">
        <f t="shared" si="3814"/>
        <v>752</v>
      </c>
      <c r="AH1087" s="30">
        <f t="shared" si="3815"/>
        <v>752</v>
      </c>
      <c r="AI1087" s="30">
        <f t="shared" si="3816"/>
        <v>752</v>
      </c>
      <c r="AJ1087" s="30">
        <f t="shared" si="3912"/>
        <v>0</v>
      </c>
      <c r="AK1087" s="30">
        <f t="shared" si="3913"/>
        <v>0</v>
      </c>
      <c r="AL1087" s="30">
        <f t="shared" si="3914"/>
        <v>0</v>
      </c>
      <c r="AM1087" s="30">
        <f t="shared" si="3915"/>
        <v>0</v>
      </c>
      <c r="AN1087" s="30">
        <f t="shared" si="3916"/>
        <v>0</v>
      </c>
      <c r="AO1087" s="30">
        <f t="shared" si="3917"/>
        <v>0</v>
      </c>
      <c r="AP1087" s="30">
        <f t="shared" si="3918"/>
        <v>0</v>
      </c>
      <c r="AQ1087" s="30">
        <f t="shared" si="3919"/>
        <v>0</v>
      </c>
      <c r="AR1087" s="30">
        <f t="shared" si="3920"/>
        <v>0</v>
      </c>
      <c r="AS1087" s="30">
        <f t="shared" si="3883"/>
        <v>752</v>
      </c>
      <c r="AT1087" s="30">
        <f t="shared" si="3884"/>
        <v>752</v>
      </c>
      <c r="AU1087" s="30">
        <f t="shared" si="3885"/>
        <v>752</v>
      </c>
      <c r="AV1087" s="30">
        <f t="shared" si="3921"/>
        <v>0</v>
      </c>
      <c r="AW1087" s="30">
        <f t="shared" si="3922"/>
        <v>0</v>
      </c>
      <c r="AX1087" s="30">
        <f t="shared" si="3923"/>
        <v>0</v>
      </c>
      <c r="AY1087" s="30">
        <f t="shared" si="3886"/>
        <v>752</v>
      </c>
      <c r="AZ1087" s="30">
        <f t="shared" si="3887"/>
        <v>752</v>
      </c>
      <c r="BA1087" s="30">
        <f t="shared" si="3888"/>
        <v>752</v>
      </c>
      <c r="BB1087" s="30">
        <f t="shared" si="3924"/>
        <v>0</v>
      </c>
      <c r="BC1087" s="30">
        <f t="shared" si="3925"/>
        <v>0</v>
      </c>
      <c r="BD1087" s="30">
        <f t="shared" si="3926"/>
        <v>0</v>
      </c>
      <c r="BE1087" s="30">
        <f t="shared" si="3927"/>
        <v>0</v>
      </c>
      <c r="BF1087" s="30">
        <f t="shared" si="3928"/>
        <v>0</v>
      </c>
      <c r="BG1087" s="30">
        <f t="shared" si="3929"/>
        <v>0</v>
      </c>
      <c r="BH1087" s="30">
        <f t="shared" si="3930"/>
        <v>0</v>
      </c>
      <c r="BI1087" s="30">
        <f t="shared" si="3931"/>
        <v>0</v>
      </c>
      <c r="BJ1087" s="30">
        <f t="shared" si="3932"/>
        <v>0</v>
      </c>
      <c r="BK1087" s="30">
        <f t="shared" si="3933"/>
        <v>0</v>
      </c>
      <c r="BL1087" s="30">
        <f t="shared" si="3788"/>
        <v>752</v>
      </c>
      <c r="BM1087" s="30">
        <f t="shared" si="3789"/>
        <v>752</v>
      </c>
      <c r="BN1087" s="30">
        <f t="shared" si="3790"/>
        <v>752</v>
      </c>
      <c r="BO1087" s="30">
        <f t="shared" si="3934"/>
        <v>0</v>
      </c>
      <c r="BP1087" s="31"/>
      <c r="BQ1087" s="1"/>
      <c r="BR1087" s="1"/>
      <c r="BS1087" s="1"/>
      <c r="BT1087" s="1"/>
      <c r="BU1087" s="1"/>
      <c r="BV1087" s="1"/>
      <c r="BW1087" s="1"/>
      <c r="BX1087" s="1"/>
      <c r="BY1087" s="1"/>
    </row>
    <row r="1088" ht="31.5">
      <c r="A1088" s="28" t="s">
        <v>506</v>
      </c>
      <c r="B1088" s="28" t="s">
        <v>60</v>
      </c>
      <c r="C1088" s="28" t="s">
        <v>62</v>
      </c>
      <c r="D1088" s="28" t="s">
        <v>177</v>
      </c>
      <c r="E1088" s="28" t="s">
        <v>38</v>
      </c>
      <c r="F1088" s="29" t="s">
        <v>39</v>
      </c>
      <c r="G1088" s="30">
        <v>752</v>
      </c>
      <c r="H1088" s="30">
        <v>752</v>
      </c>
      <c r="I1088" s="30">
        <v>752</v>
      </c>
      <c r="J1088" s="30"/>
      <c r="K1088" s="30"/>
      <c r="L1088" s="30"/>
      <c r="M1088" s="30">
        <f t="shared" si="3889"/>
        <v>752</v>
      </c>
      <c r="N1088" s="30">
        <f t="shared" si="3890"/>
        <v>752</v>
      </c>
      <c r="O1088" s="30">
        <f t="shared" si="3891"/>
        <v>752</v>
      </c>
      <c r="P1088" s="30"/>
      <c r="Q1088" s="30"/>
      <c r="R1088" s="30"/>
      <c r="S1088" s="30"/>
      <c r="T1088" s="30"/>
      <c r="U1088" s="30"/>
      <c r="V1088" s="30"/>
      <c r="W1088" s="30"/>
      <c r="X1088" s="30"/>
      <c r="Y1088" s="30"/>
      <c r="Z1088" s="30"/>
      <c r="AA1088" s="30"/>
      <c r="AB1088" s="30"/>
      <c r="AC1088" s="30">
        <f t="shared" si="3810"/>
        <v>752</v>
      </c>
      <c r="AD1088" s="30">
        <f t="shared" si="3811"/>
        <v>752</v>
      </c>
      <c r="AE1088" s="30">
        <f t="shared" si="3812"/>
        <v>752</v>
      </c>
      <c r="AF1088" s="30"/>
      <c r="AG1088" s="30">
        <f t="shared" si="3814"/>
        <v>752</v>
      </c>
      <c r="AH1088" s="30">
        <f t="shared" si="3815"/>
        <v>752</v>
      </c>
      <c r="AI1088" s="30">
        <f t="shared" si="3816"/>
        <v>752</v>
      </c>
      <c r="AJ1088" s="30"/>
      <c r="AK1088" s="30"/>
      <c r="AL1088" s="30"/>
      <c r="AM1088" s="30"/>
      <c r="AN1088" s="30"/>
      <c r="AO1088" s="30"/>
      <c r="AP1088" s="30"/>
      <c r="AQ1088" s="30"/>
      <c r="AR1088" s="30"/>
      <c r="AS1088" s="30">
        <f t="shared" si="3883"/>
        <v>752</v>
      </c>
      <c r="AT1088" s="30">
        <f t="shared" si="3884"/>
        <v>752</v>
      </c>
      <c r="AU1088" s="30">
        <f t="shared" si="3885"/>
        <v>752</v>
      </c>
      <c r="AV1088" s="30"/>
      <c r="AW1088" s="30"/>
      <c r="AX1088" s="30"/>
      <c r="AY1088" s="30">
        <f t="shared" si="3886"/>
        <v>752</v>
      </c>
      <c r="AZ1088" s="30">
        <f t="shared" si="3887"/>
        <v>752</v>
      </c>
      <c r="BA1088" s="30">
        <f t="shared" si="3888"/>
        <v>752</v>
      </c>
      <c r="BB1088" s="30"/>
      <c r="BC1088" s="30"/>
      <c r="BD1088" s="30"/>
      <c r="BE1088" s="30"/>
      <c r="BF1088" s="30"/>
      <c r="BG1088" s="30"/>
      <c r="BH1088" s="30"/>
      <c r="BI1088" s="30"/>
      <c r="BJ1088" s="30"/>
      <c r="BK1088" s="30"/>
      <c r="BL1088" s="30">
        <f t="shared" si="3788"/>
        <v>752</v>
      </c>
      <c r="BM1088" s="30">
        <f t="shared" si="3789"/>
        <v>752</v>
      </c>
      <c r="BN1088" s="30">
        <f t="shared" si="3790"/>
        <v>752</v>
      </c>
      <c r="BO1088" s="30"/>
      <c r="BP1088" s="31"/>
      <c r="BQ1088" s="1"/>
      <c r="BR1088" s="1"/>
      <c r="BS1088" s="1"/>
      <c r="BT1088" s="1"/>
      <c r="BU1088" s="1"/>
      <c r="BV1088" s="1"/>
      <c r="BW1088" s="1"/>
      <c r="BX1088" s="1"/>
      <c r="BY1088" s="1"/>
    </row>
    <row r="1089" s="18" customFormat="1">
      <c r="A1089" s="19" t="s">
        <v>506</v>
      </c>
      <c r="B1089" s="19" t="s">
        <v>79</v>
      </c>
      <c r="C1089" s="19"/>
      <c r="D1089" s="19"/>
      <c r="E1089" s="33"/>
      <c r="F1089" s="20" t="s">
        <v>181</v>
      </c>
      <c r="G1089" s="21">
        <f t="shared" si="3892"/>
        <v>138.69999999999999</v>
      </c>
      <c r="H1089" s="21">
        <f t="shared" si="3893"/>
        <v>138.69999999999999</v>
      </c>
      <c r="I1089" s="21">
        <f t="shared" si="3894"/>
        <v>138.69999999999999</v>
      </c>
      <c r="J1089" s="21">
        <f t="shared" si="3895"/>
        <v>0</v>
      </c>
      <c r="K1089" s="21">
        <f t="shared" si="3896"/>
        <v>0</v>
      </c>
      <c r="L1089" s="21">
        <f t="shared" si="3897"/>
        <v>0</v>
      </c>
      <c r="M1089" s="21">
        <f t="shared" si="3889"/>
        <v>138.69999999999999</v>
      </c>
      <c r="N1089" s="21">
        <f t="shared" si="3890"/>
        <v>138.69999999999999</v>
      </c>
      <c r="O1089" s="21">
        <f t="shared" si="3891"/>
        <v>138.69999999999999</v>
      </c>
      <c r="P1089" s="21">
        <f t="shared" si="3898"/>
        <v>0</v>
      </c>
      <c r="Q1089" s="21">
        <f t="shared" si="3899"/>
        <v>0</v>
      </c>
      <c r="R1089" s="21">
        <f t="shared" si="3900"/>
        <v>0</v>
      </c>
      <c r="S1089" s="21">
        <f t="shared" si="3901"/>
        <v>0</v>
      </c>
      <c r="T1089" s="21">
        <f t="shared" si="3902"/>
        <v>0</v>
      </c>
      <c r="U1089" s="21">
        <f t="shared" si="3903"/>
        <v>0</v>
      </c>
      <c r="V1089" s="21">
        <f t="shared" si="3904"/>
        <v>0</v>
      </c>
      <c r="W1089" s="21">
        <f t="shared" si="3905"/>
        <v>0</v>
      </c>
      <c r="X1089" s="21">
        <f t="shared" si="3906"/>
        <v>0</v>
      </c>
      <c r="Y1089" s="21">
        <f t="shared" si="3907"/>
        <v>0</v>
      </c>
      <c r="Z1089" s="21">
        <f t="shared" si="3908"/>
        <v>0</v>
      </c>
      <c r="AA1089" s="21">
        <f t="shared" si="3909"/>
        <v>0</v>
      </c>
      <c r="AB1089" s="21">
        <f t="shared" si="3910"/>
        <v>0</v>
      </c>
      <c r="AC1089" s="21">
        <f t="shared" si="3810"/>
        <v>138.69999999999999</v>
      </c>
      <c r="AD1089" s="21">
        <f t="shared" si="3811"/>
        <v>138.69999999999999</v>
      </c>
      <c r="AE1089" s="21">
        <f t="shared" si="3812"/>
        <v>138.69999999999999</v>
      </c>
      <c r="AF1089" s="21">
        <f t="shared" si="3911"/>
        <v>0</v>
      </c>
      <c r="AG1089" s="21">
        <f t="shared" si="3814"/>
        <v>138.69999999999999</v>
      </c>
      <c r="AH1089" s="21">
        <f t="shared" si="3815"/>
        <v>138.69999999999999</v>
      </c>
      <c r="AI1089" s="21">
        <f t="shared" si="3816"/>
        <v>138.69999999999999</v>
      </c>
      <c r="AJ1089" s="21">
        <f t="shared" si="3912"/>
        <v>0</v>
      </c>
      <c r="AK1089" s="21">
        <f t="shared" si="3913"/>
        <v>0</v>
      </c>
      <c r="AL1089" s="21">
        <f t="shared" si="3914"/>
        <v>0</v>
      </c>
      <c r="AM1089" s="21">
        <f t="shared" si="3915"/>
        <v>0</v>
      </c>
      <c r="AN1089" s="21">
        <f t="shared" si="3916"/>
        <v>0</v>
      </c>
      <c r="AO1089" s="21">
        <f t="shared" si="3917"/>
        <v>0</v>
      </c>
      <c r="AP1089" s="21">
        <f t="shared" si="3918"/>
        <v>0</v>
      </c>
      <c r="AQ1089" s="21">
        <f t="shared" si="3919"/>
        <v>0</v>
      </c>
      <c r="AR1089" s="21">
        <f t="shared" si="3920"/>
        <v>0</v>
      </c>
      <c r="AS1089" s="21">
        <f t="shared" si="3883"/>
        <v>138.69999999999999</v>
      </c>
      <c r="AT1089" s="21">
        <f t="shared" si="3884"/>
        <v>138.69999999999999</v>
      </c>
      <c r="AU1089" s="21">
        <f t="shared" si="3885"/>
        <v>138.69999999999999</v>
      </c>
      <c r="AV1089" s="21">
        <f t="shared" si="3921"/>
        <v>0</v>
      </c>
      <c r="AW1089" s="21">
        <f t="shared" si="3922"/>
        <v>0</v>
      </c>
      <c r="AX1089" s="21">
        <f t="shared" si="3923"/>
        <v>0</v>
      </c>
      <c r="AY1089" s="21">
        <f t="shared" si="3886"/>
        <v>138.69999999999999</v>
      </c>
      <c r="AZ1089" s="21">
        <f t="shared" si="3887"/>
        <v>138.69999999999999</v>
      </c>
      <c r="BA1089" s="21">
        <f t="shared" si="3888"/>
        <v>138.69999999999999</v>
      </c>
      <c r="BB1089" s="21">
        <f t="shared" si="3924"/>
        <v>0</v>
      </c>
      <c r="BC1089" s="21">
        <f t="shared" si="3925"/>
        <v>0</v>
      </c>
      <c r="BD1089" s="21">
        <f t="shared" si="3926"/>
        <v>0</v>
      </c>
      <c r="BE1089" s="21">
        <f t="shared" si="3927"/>
        <v>0</v>
      </c>
      <c r="BF1089" s="21">
        <f t="shared" si="3928"/>
        <v>0</v>
      </c>
      <c r="BG1089" s="21">
        <f t="shared" si="3929"/>
        <v>0</v>
      </c>
      <c r="BH1089" s="21">
        <f t="shared" si="3930"/>
        <v>0</v>
      </c>
      <c r="BI1089" s="21">
        <f t="shared" si="3931"/>
        <v>0</v>
      </c>
      <c r="BJ1089" s="21">
        <f t="shared" si="3932"/>
        <v>0</v>
      </c>
      <c r="BK1089" s="21">
        <f t="shared" si="3933"/>
        <v>0</v>
      </c>
      <c r="BL1089" s="21">
        <f t="shared" si="3788"/>
        <v>138.69999999999999</v>
      </c>
      <c r="BM1089" s="21">
        <f t="shared" si="3789"/>
        <v>138.69999999999999</v>
      </c>
      <c r="BN1089" s="21">
        <f t="shared" si="3790"/>
        <v>138.69999999999999</v>
      </c>
      <c r="BO1089" s="21">
        <f t="shared" si="3934"/>
        <v>0</v>
      </c>
      <c r="BP1089" s="22"/>
      <c r="BQ1089" s="18"/>
      <c r="BR1089" s="18"/>
      <c r="BS1089" s="18"/>
      <c r="BT1089" s="18"/>
      <c r="BU1089" s="18"/>
      <c r="BV1089" s="18"/>
      <c r="BW1089" s="18"/>
      <c r="BX1089" s="18"/>
      <c r="BY1089" s="18"/>
    </row>
    <row r="1090" s="23" customFormat="1" ht="31.5">
      <c r="A1090" s="24" t="s">
        <v>506</v>
      </c>
      <c r="B1090" s="24" t="s">
        <v>79</v>
      </c>
      <c r="C1090" s="24" t="s">
        <v>62</v>
      </c>
      <c r="D1090" s="24"/>
      <c r="E1090" s="34"/>
      <c r="F1090" s="25" t="s">
        <v>182</v>
      </c>
      <c r="G1090" s="26">
        <f t="shared" si="3892"/>
        <v>138.69999999999999</v>
      </c>
      <c r="H1090" s="26">
        <f t="shared" si="3893"/>
        <v>138.69999999999999</v>
      </c>
      <c r="I1090" s="26">
        <f t="shared" si="3894"/>
        <v>138.69999999999999</v>
      </c>
      <c r="J1090" s="26">
        <f t="shared" si="3895"/>
        <v>0</v>
      </c>
      <c r="K1090" s="26">
        <f t="shared" si="3896"/>
        <v>0</v>
      </c>
      <c r="L1090" s="26">
        <f t="shared" si="3897"/>
        <v>0</v>
      </c>
      <c r="M1090" s="26">
        <f t="shared" si="3889"/>
        <v>138.69999999999999</v>
      </c>
      <c r="N1090" s="26">
        <f t="shared" si="3890"/>
        <v>138.69999999999999</v>
      </c>
      <c r="O1090" s="26">
        <f t="shared" si="3891"/>
        <v>138.69999999999999</v>
      </c>
      <c r="P1090" s="26">
        <f t="shared" si="3898"/>
        <v>0</v>
      </c>
      <c r="Q1090" s="26">
        <f t="shared" si="3899"/>
        <v>0</v>
      </c>
      <c r="R1090" s="26">
        <f t="shared" si="3900"/>
        <v>0</v>
      </c>
      <c r="S1090" s="26">
        <f t="shared" si="3901"/>
        <v>0</v>
      </c>
      <c r="T1090" s="26">
        <f t="shared" si="3902"/>
        <v>0</v>
      </c>
      <c r="U1090" s="26">
        <f t="shared" si="3903"/>
        <v>0</v>
      </c>
      <c r="V1090" s="26">
        <f t="shared" si="3904"/>
        <v>0</v>
      </c>
      <c r="W1090" s="26">
        <f t="shared" si="3905"/>
        <v>0</v>
      </c>
      <c r="X1090" s="26">
        <f t="shared" si="3906"/>
        <v>0</v>
      </c>
      <c r="Y1090" s="26">
        <f t="shared" si="3907"/>
        <v>0</v>
      </c>
      <c r="Z1090" s="26">
        <f t="shared" si="3908"/>
        <v>0</v>
      </c>
      <c r="AA1090" s="26">
        <f t="shared" si="3909"/>
        <v>0</v>
      </c>
      <c r="AB1090" s="26">
        <f t="shared" si="3910"/>
        <v>0</v>
      </c>
      <c r="AC1090" s="26">
        <f t="shared" si="3810"/>
        <v>138.69999999999999</v>
      </c>
      <c r="AD1090" s="26">
        <f t="shared" si="3811"/>
        <v>138.69999999999999</v>
      </c>
      <c r="AE1090" s="26">
        <f t="shared" si="3812"/>
        <v>138.69999999999999</v>
      </c>
      <c r="AF1090" s="26">
        <f t="shared" si="3911"/>
        <v>0</v>
      </c>
      <c r="AG1090" s="26">
        <f t="shared" si="3814"/>
        <v>138.69999999999999</v>
      </c>
      <c r="AH1090" s="26">
        <f t="shared" si="3815"/>
        <v>138.69999999999999</v>
      </c>
      <c r="AI1090" s="26">
        <f t="shared" si="3816"/>
        <v>138.69999999999999</v>
      </c>
      <c r="AJ1090" s="26">
        <f t="shared" si="3912"/>
        <v>0</v>
      </c>
      <c r="AK1090" s="26">
        <f t="shared" si="3913"/>
        <v>0</v>
      </c>
      <c r="AL1090" s="26">
        <f t="shared" si="3914"/>
        <v>0</v>
      </c>
      <c r="AM1090" s="26">
        <f t="shared" si="3915"/>
        <v>0</v>
      </c>
      <c r="AN1090" s="26">
        <f t="shared" si="3916"/>
        <v>0</v>
      </c>
      <c r="AO1090" s="26">
        <f t="shared" si="3917"/>
        <v>0</v>
      </c>
      <c r="AP1090" s="26">
        <f t="shared" si="3918"/>
        <v>0</v>
      </c>
      <c r="AQ1090" s="26">
        <f t="shared" si="3919"/>
        <v>0</v>
      </c>
      <c r="AR1090" s="26">
        <f t="shared" si="3920"/>
        <v>0</v>
      </c>
      <c r="AS1090" s="26">
        <f t="shared" si="3883"/>
        <v>138.69999999999999</v>
      </c>
      <c r="AT1090" s="26">
        <f t="shared" si="3884"/>
        <v>138.69999999999999</v>
      </c>
      <c r="AU1090" s="26">
        <f t="shared" si="3885"/>
        <v>138.69999999999999</v>
      </c>
      <c r="AV1090" s="26">
        <f t="shared" si="3921"/>
        <v>0</v>
      </c>
      <c r="AW1090" s="26">
        <f t="shared" si="3922"/>
        <v>0</v>
      </c>
      <c r="AX1090" s="26">
        <f t="shared" si="3923"/>
        <v>0</v>
      </c>
      <c r="AY1090" s="26">
        <f t="shared" si="3886"/>
        <v>138.69999999999999</v>
      </c>
      <c r="AZ1090" s="26">
        <f t="shared" si="3887"/>
        <v>138.69999999999999</v>
      </c>
      <c r="BA1090" s="26">
        <f t="shared" si="3888"/>
        <v>138.69999999999999</v>
      </c>
      <c r="BB1090" s="26">
        <f t="shared" si="3924"/>
        <v>0</v>
      </c>
      <c r="BC1090" s="26">
        <f t="shared" si="3925"/>
        <v>0</v>
      </c>
      <c r="BD1090" s="26">
        <f t="shared" si="3926"/>
        <v>0</v>
      </c>
      <c r="BE1090" s="26">
        <f t="shared" si="3927"/>
        <v>0</v>
      </c>
      <c r="BF1090" s="26">
        <f t="shared" si="3928"/>
        <v>0</v>
      </c>
      <c r="BG1090" s="26">
        <f t="shared" si="3929"/>
        <v>0</v>
      </c>
      <c r="BH1090" s="26">
        <f t="shared" si="3930"/>
        <v>0</v>
      </c>
      <c r="BI1090" s="26">
        <f t="shared" si="3931"/>
        <v>0</v>
      </c>
      <c r="BJ1090" s="26">
        <f t="shared" si="3932"/>
        <v>0</v>
      </c>
      <c r="BK1090" s="26">
        <f t="shared" si="3933"/>
        <v>0</v>
      </c>
      <c r="BL1090" s="26">
        <f t="shared" si="3788"/>
        <v>138.69999999999999</v>
      </c>
      <c r="BM1090" s="26">
        <f t="shared" si="3789"/>
        <v>138.69999999999999</v>
      </c>
      <c r="BN1090" s="26">
        <f t="shared" si="3790"/>
        <v>138.69999999999999</v>
      </c>
      <c r="BO1090" s="26">
        <f t="shared" si="3934"/>
        <v>0</v>
      </c>
      <c r="BP1090" s="27"/>
      <c r="BQ1090" s="23"/>
      <c r="BR1090" s="23"/>
      <c r="BS1090" s="23"/>
      <c r="BT1090" s="23"/>
      <c r="BU1090" s="23"/>
      <c r="BV1090" s="23"/>
      <c r="BW1090" s="23"/>
      <c r="BX1090" s="23"/>
      <c r="BY1090" s="23"/>
    </row>
    <row r="1091" ht="31.5">
      <c r="A1091" s="28" t="s">
        <v>506</v>
      </c>
      <c r="B1091" s="28" t="s">
        <v>79</v>
      </c>
      <c r="C1091" s="28" t="s">
        <v>62</v>
      </c>
      <c r="D1091" s="28" t="s">
        <v>147</v>
      </c>
      <c r="E1091" s="35"/>
      <c r="F1091" s="29" t="s">
        <v>148</v>
      </c>
      <c r="G1091" s="30">
        <f t="shared" si="3892"/>
        <v>138.69999999999999</v>
      </c>
      <c r="H1091" s="30">
        <f t="shared" si="3893"/>
        <v>138.69999999999999</v>
      </c>
      <c r="I1091" s="30">
        <f t="shared" si="3894"/>
        <v>138.69999999999999</v>
      </c>
      <c r="J1091" s="30">
        <f t="shared" si="3895"/>
        <v>0</v>
      </c>
      <c r="K1091" s="30">
        <f t="shared" si="3896"/>
        <v>0</v>
      </c>
      <c r="L1091" s="30">
        <f t="shared" si="3897"/>
        <v>0</v>
      </c>
      <c r="M1091" s="30">
        <f t="shared" si="3889"/>
        <v>138.69999999999999</v>
      </c>
      <c r="N1091" s="30">
        <f t="shared" si="3890"/>
        <v>138.69999999999999</v>
      </c>
      <c r="O1091" s="30">
        <f t="shared" si="3891"/>
        <v>138.69999999999999</v>
      </c>
      <c r="P1091" s="30">
        <f t="shared" si="3898"/>
        <v>0</v>
      </c>
      <c r="Q1091" s="30">
        <f t="shared" si="3899"/>
        <v>0</v>
      </c>
      <c r="R1091" s="30">
        <f t="shared" si="3900"/>
        <v>0</v>
      </c>
      <c r="S1091" s="30">
        <f t="shared" si="3901"/>
        <v>0</v>
      </c>
      <c r="T1091" s="30">
        <f t="shared" si="3902"/>
        <v>0</v>
      </c>
      <c r="U1091" s="30">
        <f t="shared" si="3903"/>
        <v>0</v>
      </c>
      <c r="V1091" s="30">
        <f t="shared" si="3904"/>
        <v>0</v>
      </c>
      <c r="W1091" s="30">
        <f t="shared" si="3905"/>
        <v>0</v>
      </c>
      <c r="X1091" s="30">
        <f t="shared" si="3906"/>
        <v>0</v>
      </c>
      <c r="Y1091" s="30">
        <f t="shared" si="3907"/>
        <v>0</v>
      </c>
      <c r="Z1091" s="30">
        <f t="shared" si="3908"/>
        <v>0</v>
      </c>
      <c r="AA1091" s="30">
        <f t="shared" si="3909"/>
        <v>0</v>
      </c>
      <c r="AB1091" s="30">
        <f t="shared" si="3910"/>
        <v>0</v>
      </c>
      <c r="AC1091" s="30">
        <f t="shared" si="3810"/>
        <v>138.69999999999999</v>
      </c>
      <c r="AD1091" s="30">
        <f t="shared" si="3811"/>
        <v>138.69999999999999</v>
      </c>
      <c r="AE1091" s="30">
        <f t="shared" si="3812"/>
        <v>138.69999999999999</v>
      </c>
      <c r="AF1091" s="30">
        <f t="shared" si="3911"/>
        <v>0</v>
      </c>
      <c r="AG1091" s="30">
        <f t="shared" si="3814"/>
        <v>138.69999999999999</v>
      </c>
      <c r="AH1091" s="30">
        <f t="shared" si="3815"/>
        <v>138.69999999999999</v>
      </c>
      <c r="AI1091" s="30">
        <f t="shared" si="3816"/>
        <v>138.69999999999999</v>
      </c>
      <c r="AJ1091" s="30">
        <f t="shared" si="3912"/>
        <v>0</v>
      </c>
      <c r="AK1091" s="30">
        <f t="shared" si="3913"/>
        <v>0</v>
      </c>
      <c r="AL1091" s="30">
        <f t="shared" si="3914"/>
        <v>0</v>
      </c>
      <c r="AM1091" s="30">
        <f t="shared" si="3915"/>
        <v>0</v>
      </c>
      <c r="AN1091" s="30">
        <f t="shared" si="3916"/>
        <v>0</v>
      </c>
      <c r="AO1091" s="30">
        <f t="shared" si="3917"/>
        <v>0</v>
      </c>
      <c r="AP1091" s="30">
        <f t="shared" si="3918"/>
        <v>0</v>
      </c>
      <c r="AQ1091" s="30">
        <f t="shared" si="3919"/>
        <v>0</v>
      </c>
      <c r="AR1091" s="30">
        <f t="shared" si="3920"/>
        <v>0</v>
      </c>
      <c r="AS1091" s="30">
        <f t="shared" si="3883"/>
        <v>138.69999999999999</v>
      </c>
      <c r="AT1091" s="30">
        <f t="shared" si="3884"/>
        <v>138.69999999999999</v>
      </c>
      <c r="AU1091" s="30">
        <f t="shared" si="3885"/>
        <v>138.69999999999999</v>
      </c>
      <c r="AV1091" s="30">
        <f t="shared" si="3921"/>
        <v>0</v>
      </c>
      <c r="AW1091" s="30">
        <f t="shared" si="3922"/>
        <v>0</v>
      </c>
      <c r="AX1091" s="30">
        <f t="shared" si="3923"/>
        <v>0</v>
      </c>
      <c r="AY1091" s="30">
        <f t="shared" si="3886"/>
        <v>138.69999999999999</v>
      </c>
      <c r="AZ1091" s="30">
        <f t="shared" si="3887"/>
        <v>138.69999999999999</v>
      </c>
      <c r="BA1091" s="30">
        <f t="shared" si="3888"/>
        <v>138.69999999999999</v>
      </c>
      <c r="BB1091" s="30">
        <f t="shared" si="3924"/>
        <v>0</v>
      </c>
      <c r="BC1091" s="30">
        <f t="shared" si="3925"/>
        <v>0</v>
      </c>
      <c r="BD1091" s="30">
        <f t="shared" si="3926"/>
        <v>0</v>
      </c>
      <c r="BE1091" s="30">
        <f t="shared" si="3927"/>
        <v>0</v>
      </c>
      <c r="BF1091" s="30">
        <f t="shared" si="3928"/>
        <v>0</v>
      </c>
      <c r="BG1091" s="30">
        <f t="shared" si="3929"/>
        <v>0</v>
      </c>
      <c r="BH1091" s="30">
        <f t="shared" si="3930"/>
        <v>0</v>
      </c>
      <c r="BI1091" s="30">
        <f t="shared" si="3931"/>
        <v>0</v>
      </c>
      <c r="BJ1091" s="30">
        <f t="shared" si="3932"/>
        <v>0</v>
      </c>
      <c r="BK1091" s="30">
        <f t="shared" si="3933"/>
        <v>0</v>
      </c>
      <c r="BL1091" s="30">
        <f t="shared" si="3788"/>
        <v>138.69999999999999</v>
      </c>
      <c r="BM1091" s="30">
        <f t="shared" si="3789"/>
        <v>138.69999999999999</v>
      </c>
      <c r="BN1091" s="30">
        <f t="shared" si="3790"/>
        <v>138.69999999999999</v>
      </c>
      <c r="BO1091" s="30">
        <f t="shared" si="3934"/>
        <v>0</v>
      </c>
      <c r="BP1091" s="31"/>
      <c r="BQ1091" s="1"/>
      <c r="BR1091" s="1"/>
      <c r="BS1091" s="1"/>
      <c r="BT1091" s="1"/>
      <c r="BU1091" s="1"/>
      <c r="BV1091" s="1"/>
      <c r="BW1091" s="1"/>
      <c r="BX1091" s="1"/>
      <c r="BY1091" s="1"/>
    </row>
    <row r="1092">
      <c r="A1092" s="28" t="s">
        <v>506</v>
      </c>
      <c r="B1092" s="28" t="s">
        <v>79</v>
      </c>
      <c r="C1092" s="28" t="s">
        <v>62</v>
      </c>
      <c r="D1092" s="28" t="s">
        <v>149</v>
      </c>
      <c r="E1092" s="35"/>
      <c r="F1092" s="29" t="s">
        <v>33</v>
      </c>
      <c r="G1092" s="30">
        <f t="shared" si="3892"/>
        <v>138.69999999999999</v>
      </c>
      <c r="H1092" s="30">
        <f t="shared" si="3893"/>
        <v>138.69999999999999</v>
      </c>
      <c r="I1092" s="30">
        <f t="shared" si="3894"/>
        <v>138.69999999999999</v>
      </c>
      <c r="J1092" s="30">
        <f t="shared" si="3895"/>
        <v>0</v>
      </c>
      <c r="K1092" s="30">
        <f t="shared" si="3896"/>
        <v>0</v>
      </c>
      <c r="L1092" s="30">
        <f t="shared" si="3897"/>
        <v>0</v>
      </c>
      <c r="M1092" s="30">
        <f t="shared" si="3889"/>
        <v>138.69999999999999</v>
      </c>
      <c r="N1092" s="30">
        <f t="shared" si="3890"/>
        <v>138.69999999999999</v>
      </c>
      <c r="O1092" s="30">
        <f t="shared" si="3891"/>
        <v>138.69999999999999</v>
      </c>
      <c r="P1092" s="30">
        <f t="shared" si="3898"/>
        <v>0</v>
      </c>
      <c r="Q1092" s="30">
        <f t="shared" si="3899"/>
        <v>0</v>
      </c>
      <c r="R1092" s="30">
        <f t="shared" si="3900"/>
        <v>0</v>
      </c>
      <c r="S1092" s="30">
        <f t="shared" si="3901"/>
        <v>0</v>
      </c>
      <c r="T1092" s="30">
        <f t="shared" si="3902"/>
        <v>0</v>
      </c>
      <c r="U1092" s="30">
        <f t="shared" si="3903"/>
        <v>0</v>
      </c>
      <c r="V1092" s="30">
        <f t="shared" si="3904"/>
        <v>0</v>
      </c>
      <c r="W1092" s="30">
        <f t="shared" si="3905"/>
        <v>0</v>
      </c>
      <c r="X1092" s="30">
        <f t="shared" si="3906"/>
        <v>0</v>
      </c>
      <c r="Y1092" s="30">
        <f t="shared" si="3907"/>
        <v>0</v>
      </c>
      <c r="Z1092" s="30">
        <f t="shared" si="3908"/>
        <v>0</v>
      </c>
      <c r="AA1092" s="30">
        <f t="shared" si="3909"/>
        <v>0</v>
      </c>
      <c r="AB1092" s="30">
        <f t="shared" si="3910"/>
        <v>0</v>
      </c>
      <c r="AC1092" s="30">
        <f t="shared" si="3810"/>
        <v>138.69999999999999</v>
      </c>
      <c r="AD1092" s="30">
        <f t="shared" si="3811"/>
        <v>138.69999999999999</v>
      </c>
      <c r="AE1092" s="30">
        <f t="shared" si="3812"/>
        <v>138.69999999999999</v>
      </c>
      <c r="AF1092" s="30">
        <f t="shared" si="3911"/>
        <v>0</v>
      </c>
      <c r="AG1092" s="30">
        <f t="shared" si="3814"/>
        <v>138.69999999999999</v>
      </c>
      <c r="AH1092" s="30">
        <f t="shared" si="3815"/>
        <v>138.69999999999999</v>
      </c>
      <c r="AI1092" s="30">
        <f t="shared" si="3816"/>
        <v>138.69999999999999</v>
      </c>
      <c r="AJ1092" s="30">
        <f t="shared" si="3912"/>
        <v>0</v>
      </c>
      <c r="AK1092" s="30">
        <f t="shared" si="3913"/>
        <v>0</v>
      </c>
      <c r="AL1092" s="30">
        <f t="shared" si="3914"/>
        <v>0</v>
      </c>
      <c r="AM1092" s="30">
        <f t="shared" si="3915"/>
        <v>0</v>
      </c>
      <c r="AN1092" s="30">
        <f t="shared" si="3916"/>
        <v>0</v>
      </c>
      <c r="AO1092" s="30">
        <f t="shared" si="3917"/>
        <v>0</v>
      </c>
      <c r="AP1092" s="30">
        <f t="shared" si="3918"/>
        <v>0</v>
      </c>
      <c r="AQ1092" s="30">
        <f t="shared" si="3919"/>
        <v>0</v>
      </c>
      <c r="AR1092" s="30">
        <f t="shared" si="3920"/>
        <v>0</v>
      </c>
      <c r="AS1092" s="30">
        <f t="shared" si="3883"/>
        <v>138.69999999999999</v>
      </c>
      <c r="AT1092" s="30">
        <f t="shared" si="3884"/>
        <v>138.69999999999999</v>
      </c>
      <c r="AU1092" s="30">
        <f t="shared" si="3885"/>
        <v>138.69999999999999</v>
      </c>
      <c r="AV1092" s="30">
        <f t="shared" si="3921"/>
        <v>0</v>
      </c>
      <c r="AW1092" s="30">
        <f t="shared" si="3922"/>
        <v>0</v>
      </c>
      <c r="AX1092" s="30">
        <f t="shared" si="3923"/>
        <v>0</v>
      </c>
      <c r="AY1092" s="30">
        <f t="shared" si="3886"/>
        <v>138.69999999999999</v>
      </c>
      <c r="AZ1092" s="30">
        <f t="shared" si="3887"/>
        <v>138.69999999999999</v>
      </c>
      <c r="BA1092" s="30">
        <f t="shared" si="3888"/>
        <v>138.69999999999999</v>
      </c>
      <c r="BB1092" s="30">
        <f t="shared" si="3924"/>
        <v>0</v>
      </c>
      <c r="BC1092" s="30">
        <f t="shared" si="3925"/>
        <v>0</v>
      </c>
      <c r="BD1092" s="30">
        <f t="shared" si="3926"/>
        <v>0</v>
      </c>
      <c r="BE1092" s="30">
        <f t="shared" si="3927"/>
        <v>0</v>
      </c>
      <c r="BF1092" s="30">
        <f t="shared" si="3928"/>
        <v>0</v>
      </c>
      <c r="BG1092" s="30">
        <f t="shared" si="3929"/>
        <v>0</v>
      </c>
      <c r="BH1092" s="30">
        <f t="shared" si="3930"/>
        <v>0</v>
      </c>
      <c r="BI1092" s="30">
        <f t="shared" si="3931"/>
        <v>0</v>
      </c>
      <c r="BJ1092" s="30">
        <f t="shared" si="3932"/>
        <v>0</v>
      </c>
      <c r="BK1092" s="30">
        <f t="shared" si="3933"/>
        <v>0</v>
      </c>
      <c r="BL1092" s="30">
        <f t="shared" si="3788"/>
        <v>138.69999999999999</v>
      </c>
      <c r="BM1092" s="30">
        <f t="shared" si="3789"/>
        <v>138.69999999999999</v>
      </c>
      <c r="BN1092" s="30">
        <f t="shared" si="3790"/>
        <v>138.69999999999999</v>
      </c>
      <c r="BO1092" s="30">
        <f t="shared" si="3934"/>
        <v>0</v>
      </c>
      <c r="BP1092" s="31"/>
      <c r="BQ1092" s="1"/>
      <c r="BR1092" s="1"/>
      <c r="BS1092" s="1"/>
      <c r="BT1092" s="1"/>
      <c r="BU1092" s="1"/>
      <c r="BV1092" s="1"/>
      <c r="BW1092" s="1"/>
      <c r="BX1092" s="1"/>
      <c r="BY1092" s="1"/>
    </row>
    <row r="1093" ht="47.25">
      <c r="A1093" s="28" t="s">
        <v>506</v>
      </c>
      <c r="B1093" s="28" t="s">
        <v>79</v>
      </c>
      <c r="C1093" s="28" t="s">
        <v>62</v>
      </c>
      <c r="D1093" s="28" t="s">
        <v>167</v>
      </c>
      <c r="E1093" s="35"/>
      <c r="F1093" s="40" t="s">
        <v>168</v>
      </c>
      <c r="G1093" s="30">
        <f t="shared" si="3892"/>
        <v>138.69999999999999</v>
      </c>
      <c r="H1093" s="30">
        <f t="shared" si="3893"/>
        <v>138.69999999999999</v>
      </c>
      <c r="I1093" s="30">
        <f t="shared" si="3894"/>
        <v>138.69999999999999</v>
      </c>
      <c r="J1093" s="30">
        <f t="shared" si="3895"/>
        <v>0</v>
      </c>
      <c r="K1093" s="30">
        <f t="shared" si="3896"/>
        <v>0</v>
      </c>
      <c r="L1093" s="30">
        <f t="shared" si="3897"/>
        <v>0</v>
      </c>
      <c r="M1093" s="30">
        <f t="shared" si="3889"/>
        <v>138.69999999999999</v>
      </c>
      <c r="N1093" s="30">
        <f t="shared" si="3890"/>
        <v>138.69999999999999</v>
      </c>
      <c r="O1093" s="30">
        <f t="shared" si="3891"/>
        <v>138.69999999999999</v>
      </c>
      <c r="P1093" s="30">
        <f t="shared" si="3898"/>
        <v>0</v>
      </c>
      <c r="Q1093" s="30">
        <f t="shared" si="3899"/>
        <v>0</v>
      </c>
      <c r="R1093" s="30">
        <f t="shared" si="3900"/>
        <v>0</v>
      </c>
      <c r="S1093" s="30">
        <f t="shared" si="3901"/>
        <v>0</v>
      </c>
      <c r="T1093" s="30">
        <f t="shared" si="3902"/>
        <v>0</v>
      </c>
      <c r="U1093" s="30">
        <f t="shared" si="3903"/>
        <v>0</v>
      </c>
      <c r="V1093" s="30">
        <f t="shared" si="3904"/>
        <v>0</v>
      </c>
      <c r="W1093" s="30">
        <f t="shared" si="3905"/>
        <v>0</v>
      </c>
      <c r="X1093" s="30">
        <f t="shared" si="3906"/>
        <v>0</v>
      </c>
      <c r="Y1093" s="30">
        <f t="shared" si="3907"/>
        <v>0</v>
      </c>
      <c r="Z1093" s="30">
        <f t="shared" si="3908"/>
        <v>0</v>
      </c>
      <c r="AA1093" s="30">
        <f t="shared" si="3909"/>
        <v>0</v>
      </c>
      <c r="AB1093" s="30">
        <f t="shared" si="3910"/>
        <v>0</v>
      </c>
      <c r="AC1093" s="30">
        <f t="shared" si="3810"/>
        <v>138.69999999999999</v>
      </c>
      <c r="AD1093" s="30">
        <f t="shared" si="3811"/>
        <v>138.69999999999999</v>
      </c>
      <c r="AE1093" s="30">
        <f t="shared" si="3812"/>
        <v>138.69999999999999</v>
      </c>
      <c r="AF1093" s="30">
        <f t="shared" si="3911"/>
        <v>0</v>
      </c>
      <c r="AG1093" s="30">
        <f t="shared" si="3814"/>
        <v>138.69999999999999</v>
      </c>
      <c r="AH1093" s="30">
        <f t="shared" si="3815"/>
        <v>138.69999999999999</v>
      </c>
      <c r="AI1093" s="30">
        <f t="shared" si="3816"/>
        <v>138.69999999999999</v>
      </c>
      <c r="AJ1093" s="30">
        <f t="shared" si="3912"/>
        <v>0</v>
      </c>
      <c r="AK1093" s="30">
        <f t="shared" si="3913"/>
        <v>0</v>
      </c>
      <c r="AL1093" s="30">
        <f t="shared" si="3914"/>
        <v>0</v>
      </c>
      <c r="AM1093" s="30">
        <f t="shared" si="3915"/>
        <v>0</v>
      </c>
      <c r="AN1093" s="30">
        <f t="shared" si="3916"/>
        <v>0</v>
      </c>
      <c r="AO1093" s="30">
        <f t="shared" si="3917"/>
        <v>0</v>
      </c>
      <c r="AP1093" s="30">
        <f t="shared" si="3918"/>
        <v>0</v>
      </c>
      <c r="AQ1093" s="30">
        <f t="shared" si="3919"/>
        <v>0</v>
      </c>
      <c r="AR1093" s="30">
        <f t="shared" si="3920"/>
        <v>0</v>
      </c>
      <c r="AS1093" s="30">
        <f t="shared" si="3883"/>
        <v>138.69999999999999</v>
      </c>
      <c r="AT1093" s="30">
        <f t="shared" si="3884"/>
        <v>138.69999999999999</v>
      </c>
      <c r="AU1093" s="30">
        <f t="shared" si="3885"/>
        <v>138.69999999999999</v>
      </c>
      <c r="AV1093" s="30">
        <f t="shared" si="3921"/>
        <v>0</v>
      </c>
      <c r="AW1093" s="30">
        <f t="shared" si="3922"/>
        <v>0</v>
      </c>
      <c r="AX1093" s="30">
        <f t="shared" si="3923"/>
        <v>0</v>
      </c>
      <c r="AY1093" s="30">
        <f t="shared" si="3886"/>
        <v>138.69999999999999</v>
      </c>
      <c r="AZ1093" s="30">
        <f t="shared" si="3887"/>
        <v>138.69999999999999</v>
      </c>
      <c r="BA1093" s="30">
        <f t="shared" si="3888"/>
        <v>138.69999999999999</v>
      </c>
      <c r="BB1093" s="30">
        <f t="shared" si="3924"/>
        <v>0</v>
      </c>
      <c r="BC1093" s="30">
        <f t="shared" si="3925"/>
        <v>0</v>
      </c>
      <c r="BD1093" s="30">
        <f t="shared" si="3926"/>
        <v>0</v>
      </c>
      <c r="BE1093" s="30">
        <f t="shared" si="3927"/>
        <v>0</v>
      </c>
      <c r="BF1093" s="30">
        <f t="shared" si="3928"/>
        <v>0</v>
      </c>
      <c r="BG1093" s="30">
        <f t="shared" si="3929"/>
        <v>0</v>
      </c>
      <c r="BH1093" s="30">
        <f t="shared" si="3930"/>
        <v>0</v>
      </c>
      <c r="BI1093" s="30">
        <f t="shared" si="3931"/>
        <v>0</v>
      </c>
      <c r="BJ1093" s="30">
        <f t="shared" si="3932"/>
        <v>0</v>
      </c>
      <c r="BK1093" s="30">
        <f t="shared" si="3933"/>
        <v>0</v>
      </c>
      <c r="BL1093" s="30">
        <f t="shared" si="3788"/>
        <v>138.69999999999999</v>
      </c>
      <c r="BM1093" s="30">
        <f t="shared" si="3789"/>
        <v>138.69999999999999</v>
      </c>
      <c r="BN1093" s="30">
        <f t="shared" si="3790"/>
        <v>138.69999999999999</v>
      </c>
      <c r="BO1093" s="30">
        <f t="shared" si="3934"/>
        <v>0</v>
      </c>
      <c r="BP1093" s="31"/>
      <c r="BQ1093" s="1"/>
      <c r="BR1093" s="1"/>
      <c r="BS1093" s="1"/>
      <c r="BT1093" s="1"/>
      <c r="BU1093" s="1"/>
      <c r="BV1093" s="1"/>
      <c r="BW1093" s="1"/>
      <c r="BX1093" s="1"/>
      <c r="BY1093" s="1"/>
    </row>
    <row r="1094">
      <c r="A1094" s="28" t="s">
        <v>506</v>
      </c>
      <c r="B1094" s="28" t="s">
        <v>79</v>
      </c>
      <c r="C1094" s="28" t="s">
        <v>62</v>
      </c>
      <c r="D1094" s="28" t="s">
        <v>183</v>
      </c>
      <c r="E1094" s="35"/>
      <c r="F1094" s="29" t="s">
        <v>184</v>
      </c>
      <c r="G1094" s="30">
        <f t="shared" si="3892"/>
        <v>138.69999999999999</v>
      </c>
      <c r="H1094" s="30">
        <f t="shared" si="3893"/>
        <v>138.69999999999999</v>
      </c>
      <c r="I1094" s="30">
        <f t="shared" si="3894"/>
        <v>138.69999999999999</v>
      </c>
      <c r="J1094" s="30">
        <f t="shared" si="3895"/>
        <v>0</v>
      </c>
      <c r="K1094" s="30">
        <f t="shared" si="3896"/>
        <v>0</v>
      </c>
      <c r="L1094" s="30">
        <f t="shared" si="3897"/>
        <v>0</v>
      </c>
      <c r="M1094" s="30">
        <f t="shared" si="3889"/>
        <v>138.69999999999999</v>
      </c>
      <c r="N1094" s="30">
        <f t="shared" si="3890"/>
        <v>138.69999999999999</v>
      </c>
      <c r="O1094" s="30">
        <f t="shared" si="3891"/>
        <v>138.69999999999999</v>
      </c>
      <c r="P1094" s="30">
        <f t="shared" si="3898"/>
        <v>0</v>
      </c>
      <c r="Q1094" s="30">
        <f t="shared" si="3899"/>
        <v>0</v>
      </c>
      <c r="R1094" s="30">
        <f t="shared" si="3900"/>
        <v>0</v>
      </c>
      <c r="S1094" s="30">
        <f t="shared" si="3901"/>
        <v>0</v>
      </c>
      <c r="T1094" s="30">
        <f t="shared" si="3902"/>
        <v>0</v>
      </c>
      <c r="U1094" s="30">
        <f t="shared" si="3903"/>
        <v>0</v>
      </c>
      <c r="V1094" s="30">
        <f t="shared" si="3904"/>
        <v>0</v>
      </c>
      <c r="W1094" s="30">
        <f t="shared" si="3905"/>
        <v>0</v>
      </c>
      <c r="X1094" s="30">
        <f t="shared" si="3906"/>
        <v>0</v>
      </c>
      <c r="Y1094" s="30">
        <f t="shared" si="3907"/>
        <v>0</v>
      </c>
      <c r="Z1094" s="30">
        <f t="shared" si="3908"/>
        <v>0</v>
      </c>
      <c r="AA1094" s="30">
        <f t="shared" si="3909"/>
        <v>0</v>
      </c>
      <c r="AB1094" s="30">
        <f t="shared" si="3910"/>
        <v>0</v>
      </c>
      <c r="AC1094" s="30">
        <f t="shared" si="3810"/>
        <v>138.69999999999999</v>
      </c>
      <c r="AD1094" s="30">
        <f t="shared" si="3811"/>
        <v>138.69999999999999</v>
      </c>
      <c r="AE1094" s="30">
        <f t="shared" si="3812"/>
        <v>138.69999999999999</v>
      </c>
      <c r="AF1094" s="30">
        <f t="shared" si="3911"/>
        <v>0</v>
      </c>
      <c r="AG1094" s="30">
        <f t="shared" si="3814"/>
        <v>138.69999999999999</v>
      </c>
      <c r="AH1094" s="30">
        <f t="shared" si="3815"/>
        <v>138.69999999999999</v>
      </c>
      <c r="AI1094" s="30">
        <f t="shared" si="3816"/>
        <v>138.69999999999999</v>
      </c>
      <c r="AJ1094" s="30">
        <f t="shared" si="3912"/>
        <v>0</v>
      </c>
      <c r="AK1094" s="30">
        <f t="shared" si="3913"/>
        <v>0</v>
      </c>
      <c r="AL1094" s="30">
        <f t="shared" si="3914"/>
        <v>0</v>
      </c>
      <c r="AM1094" s="30">
        <f t="shared" si="3915"/>
        <v>0</v>
      </c>
      <c r="AN1094" s="30">
        <f t="shared" si="3916"/>
        <v>0</v>
      </c>
      <c r="AO1094" s="30">
        <f t="shared" si="3917"/>
        <v>0</v>
      </c>
      <c r="AP1094" s="30">
        <f t="shared" si="3918"/>
        <v>0</v>
      </c>
      <c r="AQ1094" s="30">
        <f t="shared" si="3919"/>
        <v>0</v>
      </c>
      <c r="AR1094" s="30">
        <f t="shared" si="3920"/>
        <v>0</v>
      </c>
      <c r="AS1094" s="30">
        <f t="shared" si="3883"/>
        <v>138.69999999999999</v>
      </c>
      <c r="AT1094" s="30">
        <f t="shared" si="3884"/>
        <v>138.69999999999999</v>
      </c>
      <c r="AU1094" s="30">
        <f t="shared" si="3885"/>
        <v>138.69999999999999</v>
      </c>
      <c r="AV1094" s="30">
        <f t="shared" si="3921"/>
        <v>0</v>
      </c>
      <c r="AW1094" s="30">
        <f t="shared" si="3922"/>
        <v>0</v>
      </c>
      <c r="AX1094" s="30">
        <f t="shared" si="3923"/>
        <v>0</v>
      </c>
      <c r="AY1094" s="30">
        <f t="shared" si="3886"/>
        <v>138.69999999999999</v>
      </c>
      <c r="AZ1094" s="30">
        <f t="shared" si="3887"/>
        <v>138.69999999999999</v>
      </c>
      <c r="BA1094" s="30">
        <f t="shared" si="3888"/>
        <v>138.69999999999999</v>
      </c>
      <c r="BB1094" s="30">
        <f t="shared" si="3924"/>
        <v>0</v>
      </c>
      <c r="BC1094" s="30">
        <f t="shared" si="3925"/>
        <v>0</v>
      </c>
      <c r="BD1094" s="30">
        <f t="shared" si="3926"/>
        <v>0</v>
      </c>
      <c r="BE1094" s="30">
        <f t="shared" si="3927"/>
        <v>0</v>
      </c>
      <c r="BF1094" s="30">
        <f t="shared" si="3928"/>
        <v>0</v>
      </c>
      <c r="BG1094" s="30">
        <f t="shared" si="3929"/>
        <v>0</v>
      </c>
      <c r="BH1094" s="30">
        <f t="shared" si="3930"/>
        <v>0</v>
      </c>
      <c r="BI1094" s="30">
        <f t="shared" si="3931"/>
        <v>0</v>
      </c>
      <c r="BJ1094" s="30">
        <f t="shared" si="3932"/>
        <v>0</v>
      </c>
      <c r="BK1094" s="30">
        <f t="shared" si="3933"/>
        <v>0</v>
      </c>
      <c r="BL1094" s="30">
        <f t="shared" si="3788"/>
        <v>138.69999999999999</v>
      </c>
      <c r="BM1094" s="30">
        <f t="shared" si="3789"/>
        <v>138.69999999999999</v>
      </c>
      <c r="BN1094" s="30">
        <f t="shared" si="3790"/>
        <v>138.69999999999999</v>
      </c>
      <c r="BO1094" s="30">
        <f t="shared" si="3934"/>
        <v>0</v>
      </c>
      <c r="BP1094" s="31"/>
      <c r="BQ1094" s="1"/>
      <c r="BR1094" s="1"/>
      <c r="BS1094" s="1"/>
      <c r="BT1094" s="1"/>
      <c r="BU1094" s="1"/>
      <c r="BV1094" s="1"/>
      <c r="BW1094" s="1"/>
      <c r="BX1094" s="1"/>
      <c r="BY1094" s="1"/>
    </row>
    <row r="1095" ht="31.5">
      <c r="A1095" s="28" t="s">
        <v>506</v>
      </c>
      <c r="B1095" s="28" t="s">
        <v>79</v>
      </c>
      <c r="C1095" s="28" t="s">
        <v>62</v>
      </c>
      <c r="D1095" s="28" t="s">
        <v>183</v>
      </c>
      <c r="E1095" s="28" t="s">
        <v>38</v>
      </c>
      <c r="F1095" s="29" t="s">
        <v>39</v>
      </c>
      <c r="G1095" s="30">
        <v>138.69999999999999</v>
      </c>
      <c r="H1095" s="30">
        <v>138.69999999999999</v>
      </c>
      <c r="I1095" s="30">
        <v>138.69999999999999</v>
      </c>
      <c r="J1095" s="30"/>
      <c r="K1095" s="30"/>
      <c r="L1095" s="30"/>
      <c r="M1095" s="30">
        <f t="shared" si="3889"/>
        <v>138.69999999999999</v>
      </c>
      <c r="N1095" s="30">
        <f t="shared" si="3890"/>
        <v>138.69999999999999</v>
      </c>
      <c r="O1095" s="30">
        <f t="shared" si="3891"/>
        <v>138.69999999999999</v>
      </c>
      <c r="P1095" s="30"/>
      <c r="Q1095" s="30"/>
      <c r="R1095" s="30"/>
      <c r="S1095" s="30"/>
      <c r="T1095" s="30"/>
      <c r="U1095" s="30"/>
      <c r="V1095" s="30"/>
      <c r="W1095" s="30"/>
      <c r="X1095" s="30"/>
      <c r="Y1095" s="30"/>
      <c r="Z1095" s="30"/>
      <c r="AA1095" s="30"/>
      <c r="AB1095" s="30"/>
      <c r="AC1095" s="30">
        <f t="shared" si="3810"/>
        <v>138.69999999999999</v>
      </c>
      <c r="AD1095" s="30">
        <f t="shared" si="3811"/>
        <v>138.69999999999999</v>
      </c>
      <c r="AE1095" s="30">
        <f t="shared" si="3812"/>
        <v>138.69999999999999</v>
      </c>
      <c r="AF1095" s="30"/>
      <c r="AG1095" s="30">
        <f t="shared" si="3814"/>
        <v>138.69999999999999</v>
      </c>
      <c r="AH1095" s="30">
        <f t="shared" si="3815"/>
        <v>138.69999999999999</v>
      </c>
      <c r="AI1095" s="30">
        <f t="shared" si="3816"/>
        <v>138.69999999999999</v>
      </c>
      <c r="AJ1095" s="30"/>
      <c r="AK1095" s="30"/>
      <c r="AL1095" s="30"/>
      <c r="AM1095" s="30"/>
      <c r="AN1095" s="30"/>
      <c r="AO1095" s="30"/>
      <c r="AP1095" s="30"/>
      <c r="AQ1095" s="30"/>
      <c r="AR1095" s="30"/>
      <c r="AS1095" s="30">
        <f t="shared" si="3883"/>
        <v>138.69999999999999</v>
      </c>
      <c r="AT1095" s="30">
        <f t="shared" si="3884"/>
        <v>138.69999999999999</v>
      </c>
      <c r="AU1095" s="30">
        <f t="shared" si="3885"/>
        <v>138.69999999999999</v>
      </c>
      <c r="AV1095" s="30"/>
      <c r="AW1095" s="30"/>
      <c r="AX1095" s="30"/>
      <c r="AY1095" s="30">
        <f t="shared" si="3886"/>
        <v>138.69999999999999</v>
      </c>
      <c r="AZ1095" s="30">
        <f t="shared" si="3887"/>
        <v>138.69999999999999</v>
      </c>
      <c r="BA1095" s="30">
        <f t="shared" si="3888"/>
        <v>138.69999999999999</v>
      </c>
      <c r="BB1095" s="30"/>
      <c r="BC1095" s="30"/>
      <c r="BD1095" s="30"/>
      <c r="BE1095" s="30"/>
      <c r="BF1095" s="30"/>
      <c r="BG1095" s="30"/>
      <c r="BH1095" s="30"/>
      <c r="BI1095" s="30"/>
      <c r="BJ1095" s="30"/>
      <c r="BK1095" s="30"/>
      <c r="BL1095" s="30">
        <f t="shared" si="3788"/>
        <v>138.69999999999999</v>
      </c>
      <c r="BM1095" s="30">
        <f t="shared" si="3789"/>
        <v>138.69999999999999</v>
      </c>
      <c r="BN1095" s="30">
        <f t="shared" si="3790"/>
        <v>138.69999999999999</v>
      </c>
      <c r="BO1095" s="30"/>
      <c r="BP1095" s="31"/>
      <c r="BQ1095" s="1"/>
      <c r="BR1095" s="1"/>
      <c r="BS1095" s="1"/>
      <c r="BT1095" s="1"/>
      <c r="BU1095" s="1"/>
      <c r="BV1095" s="1"/>
      <c r="BW1095" s="1"/>
      <c r="BX1095" s="1"/>
      <c r="BY1095" s="1"/>
    </row>
    <row r="1096" s="18" customFormat="1">
      <c r="A1096" s="19" t="s">
        <v>506</v>
      </c>
      <c r="B1096" s="19" t="s">
        <v>73</v>
      </c>
      <c r="C1096" s="19"/>
      <c r="D1096" s="19"/>
      <c r="E1096" s="19"/>
      <c r="F1096" s="20" t="s">
        <v>197</v>
      </c>
      <c r="G1096" s="21">
        <f t="shared" si="3892"/>
        <v>4846.3999999999996</v>
      </c>
      <c r="H1096" s="21">
        <f t="shared" si="3893"/>
        <v>4846.3999999999996</v>
      </c>
      <c r="I1096" s="21">
        <f t="shared" si="3894"/>
        <v>4846.3999999999996</v>
      </c>
      <c r="J1096" s="21">
        <f t="shared" si="3895"/>
        <v>0</v>
      </c>
      <c r="K1096" s="21">
        <f t="shared" si="3896"/>
        <v>0</v>
      </c>
      <c r="L1096" s="21">
        <f t="shared" si="3897"/>
        <v>0</v>
      </c>
      <c r="M1096" s="21">
        <f t="shared" si="3889"/>
        <v>4846.3999999999996</v>
      </c>
      <c r="N1096" s="21">
        <f t="shared" si="3890"/>
        <v>4846.3999999999996</v>
      </c>
      <c r="O1096" s="21">
        <f t="shared" si="3891"/>
        <v>4846.3999999999996</v>
      </c>
      <c r="P1096" s="21">
        <f t="shared" si="3898"/>
        <v>0</v>
      </c>
      <c r="Q1096" s="21">
        <f t="shared" si="3899"/>
        <v>0</v>
      </c>
      <c r="R1096" s="21">
        <f t="shared" si="3900"/>
        <v>0</v>
      </c>
      <c r="S1096" s="21">
        <f t="shared" si="3901"/>
        <v>0</v>
      </c>
      <c r="T1096" s="21">
        <f t="shared" si="3902"/>
        <v>0</v>
      </c>
      <c r="U1096" s="21">
        <f t="shared" si="3903"/>
        <v>0</v>
      </c>
      <c r="V1096" s="21">
        <f t="shared" si="3904"/>
        <v>0</v>
      </c>
      <c r="W1096" s="21">
        <f t="shared" si="3905"/>
        <v>0</v>
      </c>
      <c r="X1096" s="21">
        <f t="shared" si="3906"/>
        <v>0</v>
      </c>
      <c r="Y1096" s="21">
        <f t="shared" si="3907"/>
        <v>0</v>
      </c>
      <c r="Z1096" s="21">
        <f t="shared" si="3908"/>
        <v>0</v>
      </c>
      <c r="AA1096" s="21">
        <f t="shared" si="3909"/>
        <v>0</v>
      </c>
      <c r="AB1096" s="21">
        <f t="shared" si="3910"/>
        <v>0</v>
      </c>
      <c r="AC1096" s="21">
        <f t="shared" si="3810"/>
        <v>4846.3999999999996</v>
      </c>
      <c r="AD1096" s="21">
        <f t="shared" si="3811"/>
        <v>4846.3999999999996</v>
      </c>
      <c r="AE1096" s="21">
        <f t="shared" si="3812"/>
        <v>4846.3999999999996</v>
      </c>
      <c r="AF1096" s="21">
        <f t="shared" si="3911"/>
        <v>0</v>
      </c>
      <c r="AG1096" s="21">
        <f t="shared" si="3814"/>
        <v>4846.3999999999996</v>
      </c>
      <c r="AH1096" s="21">
        <f t="shared" si="3815"/>
        <v>4846.3999999999996</v>
      </c>
      <c r="AI1096" s="21">
        <f t="shared" si="3816"/>
        <v>4846.3999999999996</v>
      </c>
      <c r="AJ1096" s="21">
        <f t="shared" si="3912"/>
        <v>0</v>
      </c>
      <c r="AK1096" s="21">
        <f t="shared" si="3913"/>
        <v>0</v>
      </c>
      <c r="AL1096" s="21">
        <f t="shared" si="3914"/>
        <v>0</v>
      </c>
      <c r="AM1096" s="21">
        <f t="shared" si="3915"/>
        <v>0</v>
      </c>
      <c r="AN1096" s="21">
        <f t="shared" si="3916"/>
        <v>0</v>
      </c>
      <c r="AO1096" s="21">
        <f t="shared" si="3917"/>
        <v>0</v>
      </c>
      <c r="AP1096" s="21">
        <f t="shared" si="3918"/>
        <v>0</v>
      </c>
      <c r="AQ1096" s="21">
        <f t="shared" si="3919"/>
        <v>0</v>
      </c>
      <c r="AR1096" s="21">
        <f t="shared" si="3920"/>
        <v>0</v>
      </c>
      <c r="AS1096" s="21">
        <f t="shared" si="3883"/>
        <v>4846.3999999999996</v>
      </c>
      <c r="AT1096" s="21">
        <f t="shared" si="3884"/>
        <v>4846.3999999999996</v>
      </c>
      <c r="AU1096" s="21">
        <f t="shared" si="3885"/>
        <v>4846.3999999999996</v>
      </c>
      <c r="AV1096" s="21">
        <f t="shared" si="3921"/>
        <v>0</v>
      </c>
      <c r="AW1096" s="21">
        <f t="shared" si="3922"/>
        <v>0</v>
      </c>
      <c r="AX1096" s="21">
        <f t="shared" si="3923"/>
        <v>0</v>
      </c>
      <c r="AY1096" s="21">
        <f t="shared" si="3886"/>
        <v>4846.3999999999996</v>
      </c>
      <c r="AZ1096" s="21">
        <f t="shared" si="3887"/>
        <v>4846.3999999999996</v>
      </c>
      <c r="BA1096" s="21">
        <f t="shared" si="3888"/>
        <v>4846.3999999999996</v>
      </c>
      <c r="BB1096" s="21">
        <f t="shared" si="3924"/>
        <v>0</v>
      </c>
      <c r="BC1096" s="21">
        <f t="shared" si="3925"/>
        <v>0</v>
      </c>
      <c r="BD1096" s="21">
        <f t="shared" si="3926"/>
        <v>0</v>
      </c>
      <c r="BE1096" s="21">
        <f t="shared" si="3927"/>
        <v>0</v>
      </c>
      <c r="BF1096" s="21">
        <f t="shared" si="3928"/>
        <v>0</v>
      </c>
      <c r="BG1096" s="21">
        <f t="shared" si="3929"/>
        <v>0</v>
      </c>
      <c r="BH1096" s="21">
        <f t="shared" si="3930"/>
        <v>0</v>
      </c>
      <c r="BI1096" s="21">
        <f t="shared" si="3931"/>
        <v>0</v>
      </c>
      <c r="BJ1096" s="21">
        <f t="shared" si="3932"/>
        <v>0</v>
      </c>
      <c r="BK1096" s="21">
        <f t="shared" si="3933"/>
        <v>0</v>
      </c>
      <c r="BL1096" s="21">
        <f t="shared" si="3788"/>
        <v>4846.3999999999996</v>
      </c>
      <c r="BM1096" s="21">
        <f t="shared" si="3789"/>
        <v>4846.3999999999996</v>
      </c>
      <c r="BN1096" s="21">
        <f t="shared" si="3790"/>
        <v>4846.3999999999996</v>
      </c>
      <c r="BO1096" s="21">
        <f t="shared" si="3934"/>
        <v>0</v>
      </c>
      <c r="BP1096" s="22"/>
      <c r="BQ1096" s="18"/>
      <c r="BR1096" s="18"/>
      <c r="BS1096" s="18"/>
      <c r="BT1096" s="18"/>
      <c r="BU1096" s="18"/>
      <c r="BV1096" s="18"/>
      <c r="BW1096" s="18"/>
      <c r="BX1096" s="18"/>
      <c r="BY1096" s="18"/>
    </row>
    <row r="1097" s="23" customFormat="1">
      <c r="A1097" s="24" t="s">
        <v>506</v>
      </c>
      <c r="B1097" s="24" t="s">
        <v>73</v>
      </c>
      <c r="C1097" s="24" t="s">
        <v>73</v>
      </c>
      <c r="D1097" s="24"/>
      <c r="E1097" s="24"/>
      <c r="F1097" s="25" t="s">
        <v>217</v>
      </c>
      <c r="G1097" s="26">
        <f>G1098+G1103</f>
        <v>4846.3999999999996</v>
      </c>
      <c r="H1097" s="26">
        <f>H1098+H1103</f>
        <v>4846.3999999999996</v>
      </c>
      <c r="I1097" s="26">
        <f>I1098+I1103</f>
        <v>4846.3999999999996</v>
      </c>
      <c r="J1097" s="26">
        <f>J1098+J1103</f>
        <v>0</v>
      </c>
      <c r="K1097" s="26">
        <f>K1098+K1103</f>
        <v>0</v>
      </c>
      <c r="L1097" s="26">
        <f>L1098+L1103</f>
        <v>0</v>
      </c>
      <c r="M1097" s="26">
        <f t="shared" si="3889"/>
        <v>4846.3999999999996</v>
      </c>
      <c r="N1097" s="26">
        <f t="shared" si="3890"/>
        <v>4846.3999999999996</v>
      </c>
      <c r="O1097" s="26">
        <f t="shared" si="3891"/>
        <v>4846.3999999999996</v>
      </c>
      <c r="P1097" s="26">
        <f>P1098+P1103</f>
        <v>0</v>
      </c>
      <c r="Q1097" s="26">
        <f>Q1098+Q1103</f>
        <v>0</v>
      </c>
      <c r="R1097" s="26">
        <f>R1098+R1103</f>
        <v>0</v>
      </c>
      <c r="S1097" s="26">
        <f>S1098+S1103</f>
        <v>0</v>
      </c>
      <c r="T1097" s="26">
        <f>T1098+T1103</f>
        <v>0</v>
      </c>
      <c r="U1097" s="26">
        <f>U1098+U1103</f>
        <v>0</v>
      </c>
      <c r="V1097" s="26">
        <f>V1098+V1103</f>
        <v>0</v>
      </c>
      <c r="W1097" s="26">
        <f>W1098+W1103</f>
        <v>0</v>
      </c>
      <c r="X1097" s="26">
        <f>X1098+X1103</f>
        <v>0</v>
      </c>
      <c r="Y1097" s="26">
        <f>Y1098+Y1103</f>
        <v>0</v>
      </c>
      <c r="Z1097" s="26">
        <f>Z1098+Z1103</f>
        <v>0</v>
      </c>
      <c r="AA1097" s="26">
        <f>AA1098+AA1103</f>
        <v>0</v>
      </c>
      <c r="AB1097" s="26">
        <f>AB1098+AB1103</f>
        <v>0</v>
      </c>
      <c r="AC1097" s="26">
        <f t="shared" si="3810"/>
        <v>4846.3999999999996</v>
      </c>
      <c r="AD1097" s="26">
        <f t="shared" si="3811"/>
        <v>4846.3999999999996</v>
      </c>
      <c r="AE1097" s="26">
        <f t="shared" si="3812"/>
        <v>4846.3999999999996</v>
      </c>
      <c r="AF1097" s="26">
        <f>AF1098+AF1103</f>
        <v>0</v>
      </c>
      <c r="AG1097" s="26">
        <f t="shared" si="3814"/>
        <v>4846.3999999999996</v>
      </c>
      <c r="AH1097" s="26">
        <f t="shared" si="3815"/>
        <v>4846.3999999999996</v>
      </c>
      <c r="AI1097" s="26">
        <f t="shared" si="3816"/>
        <v>4846.3999999999996</v>
      </c>
      <c r="AJ1097" s="26">
        <f>AJ1098+AJ1103</f>
        <v>0</v>
      </c>
      <c r="AK1097" s="26">
        <f>AK1098+AK1103</f>
        <v>0</v>
      </c>
      <c r="AL1097" s="26">
        <f>AL1098+AL1103</f>
        <v>0</v>
      </c>
      <c r="AM1097" s="26">
        <f>AM1098+AM1103</f>
        <v>0</v>
      </c>
      <c r="AN1097" s="26">
        <f>AN1098+AN1103</f>
        <v>0</v>
      </c>
      <c r="AO1097" s="26">
        <f>AO1098+AO1103</f>
        <v>0</v>
      </c>
      <c r="AP1097" s="26">
        <f>AP1098+AP1103</f>
        <v>0</v>
      </c>
      <c r="AQ1097" s="26">
        <f>AQ1098+AQ1103</f>
        <v>0</v>
      </c>
      <c r="AR1097" s="26">
        <f>AR1098+AR1103</f>
        <v>0</v>
      </c>
      <c r="AS1097" s="26">
        <f t="shared" si="3883"/>
        <v>4846.3999999999996</v>
      </c>
      <c r="AT1097" s="26">
        <f t="shared" si="3884"/>
        <v>4846.3999999999996</v>
      </c>
      <c r="AU1097" s="26">
        <f t="shared" si="3885"/>
        <v>4846.3999999999996</v>
      </c>
      <c r="AV1097" s="26">
        <f>AV1098+AV1103</f>
        <v>0</v>
      </c>
      <c r="AW1097" s="26">
        <f>AW1098+AW1103</f>
        <v>0</v>
      </c>
      <c r="AX1097" s="26">
        <f>AX1098+AX1103</f>
        <v>0</v>
      </c>
      <c r="AY1097" s="26">
        <f t="shared" si="3886"/>
        <v>4846.3999999999996</v>
      </c>
      <c r="AZ1097" s="26">
        <f t="shared" si="3887"/>
        <v>4846.3999999999996</v>
      </c>
      <c r="BA1097" s="26">
        <f t="shared" si="3888"/>
        <v>4846.3999999999996</v>
      </c>
      <c r="BB1097" s="26">
        <f>BB1098+BB1103</f>
        <v>0</v>
      </c>
      <c r="BC1097" s="26">
        <f>BC1098+BC1103</f>
        <v>0</v>
      </c>
      <c r="BD1097" s="26">
        <f>BD1098+BD1103</f>
        <v>0</v>
      </c>
      <c r="BE1097" s="26">
        <f>BE1098+BE1103</f>
        <v>0</v>
      </c>
      <c r="BF1097" s="26">
        <f>BF1098+BF1103</f>
        <v>0</v>
      </c>
      <c r="BG1097" s="26">
        <f>BG1098+BG1103</f>
        <v>0</v>
      </c>
      <c r="BH1097" s="26">
        <f>BH1098+BH1103</f>
        <v>0</v>
      </c>
      <c r="BI1097" s="26">
        <f>BI1098+BI1103</f>
        <v>0</v>
      </c>
      <c r="BJ1097" s="26">
        <f>BJ1098+BJ1103</f>
        <v>0</v>
      </c>
      <c r="BK1097" s="26">
        <f>BK1098+BK1103</f>
        <v>0</v>
      </c>
      <c r="BL1097" s="26">
        <f t="shared" si="3788"/>
        <v>4846.3999999999996</v>
      </c>
      <c r="BM1097" s="26">
        <f t="shared" si="3789"/>
        <v>4846.3999999999996</v>
      </c>
      <c r="BN1097" s="26">
        <f t="shared" si="3790"/>
        <v>4846.3999999999996</v>
      </c>
      <c r="BO1097" s="26">
        <f>BO1098+BO1103</f>
        <v>0</v>
      </c>
      <c r="BP1097" s="27"/>
      <c r="BQ1097" s="23"/>
      <c r="BR1097" s="23"/>
      <c r="BS1097" s="23"/>
      <c r="BT1097" s="23"/>
      <c r="BU1097" s="23"/>
      <c r="BV1097" s="23"/>
      <c r="BW1097" s="23"/>
      <c r="BX1097" s="23"/>
      <c r="BY1097" s="23"/>
    </row>
    <row r="1098" ht="31.5">
      <c r="A1098" s="28" t="s">
        <v>506</v>
      </c>
      <c r="B1098" s="28" t="s">
        <v>73</v>
      </c>
      <c r="C1098" s="28" t="s">
        <v>73</v>
      </c>
      <c r="D1098" s="28" t="s">
        <v>199</v>
      </c>
      <c r="E1098" s="35"/>
      <c r="F1098" s="29" t="s">
        <v>200</v>
      </c>
      <c r="G1098" s="30">
        <f t="shared" ref="G1098:G1120" si="3935">G1099</f>
        <v>4346.3999999999996</v>
      </c>
      <c r="H1098" s="30">
        <f t="shared" ref="H1098:H1120" si="3936">H1099</f>
        <v>4346.3999999999996</v>
      </c>
      <c r="I1098" s="30">
        <f t="shared" ref="I1098:I1120" si="3937">I1099</f>
        <v>4346.3999999999996</v>
      </c>
      <c r="J1098" s="30">
        <f t="shared" ref="J1098:J1120" si="3938">J1099</f>
        <v>0</v>
      </c>
      <c r="K1098" s="30">
        <f t="shared" ref="K1098:K1120" si="3939">K1099</f>
        <v>0</v>
      </c>
      <c r="L1098" s="30">
        <f t="shared" ref="L1098:L1120" si="3940">L1099</f>
        <v>0</v>
      </c>
      <c r="M1098" s="30">
        <f t="shared" si="3889"/>
        <v>4346.3999999999996</v>
      </c>
      <c r="N1098" s="30">
        <f t="shared" si="3890"/>
        <v>4346.3999999999996</v>
      </c>
      <c r="O1098" s="30">
        <f t="shared" si="3891"/>
        <v>4346.3999999999996</v>
      </c>
      <c r="P1098" s="30">
        <f t="shared" ref="P1098:P1120" si="3941">P1099</f>
        <v>0</v>
      </c>
      <c r="Q1098" s="30">
        <f t="shared" ref="Q1098:Q1120" si="3942">Q1099</f>
        <v>0</v>
      </c>
      <c r="R1098" s="30">
        <f t="shared" ref="R1098:R1120" si="3943">R1099</f>
        <v>0</v>
      </c>
      <c r="S1098" s="30">
        <f t="shared" ref="S1098:S1120" si="3944">S1099</f>
        <v>0</v>
      </c>
      <c r="T1098" s="30">
        <f t="shared" ref="T1098:T1120" si="3945">T1099</f>
        <v>0</v>
      </c>
      <c r="U1098" s="30">
        <f t="shared" ref="U1098:U1120" si="3946">U1099</f>
        <v>0</v>
      </c>
      <c r="V1098" s="30">
        <f t="shared" ref="V1098:V1120" si="3947">V1099</f>
        <v>0</v>
      </c>
      <c r="W1098" s="30">
        <f t="shared" ref="W1098:W1120" si="3948">W1099</f>
        <v>0</v>
      </c>
      <c r="X1098" s="30">
        <f t="shared" ref="X1098:X1120" si="3949">X1099</f>
        <v>0</v>
      </c>
      <c r="Y1098" s="30">
        <f t="shared" ref="Y1098:Y1120" si="3950">Y1099</f>
        <v>0</v>
      </c>
      <c r="Z1098" s="30">
        <f t="shared" ref="Z1098:Z1120" si="3951">Z1099</f>
        <v>0</v>
      </c>
      <c r="AA1098" s="30">
        <f t="shared" ref="AA1098:AA1120" si="3952">AA1099</f>
        <v>0</v>
      </c>
      <c r="AB1098" s="30">
        <f t="shared" ref="AB1098:AB1120" si="3953">AB1099</f>
        <v>0</v>
      </c>
      <c r="AC1098" s="30">
        <f t="shared" si="3810"/>
        <v>4346.3999999999996</v>
      </c>
      <c r="AD1098" s="30">
        <f t="shared" si="3811"/>
        <v>4346.3999999999996</v>
      </c>
      <c r="AE1098" s="30">
        <f t="shared" si="3812"/>
        <v>4346.3999999999996</v>
      </c>
      <c r="AF1098" s="30">
        <f t="shared" ref="AF1098:AF1120" si="3954">AF1099</f>
        <v>0</v>
      </c>
      <c r="AG1098" s="30">
        <f t="shared" si="3814"/>
        <v>4346.3999999999996</v>
      </c>
      <c r="AH1098" s="30">
        <f t="shared" si="3815"/>
        <v>4346.3999999999996</v>
      </c>
      <c r="AI1098" s="30">
        <f t="shared" si="3816"/>
        <v>4346.3999999999996</v>
      </c>
      <c r="AJ1098" s="30">
        <f t="shared" ref="AJ1098:AJ1120" si="3955">AJ1099</f>
        <v>0</v>
      </c>
      <c r="AK1098" s="30">
        <f t="shared" ref="AK1098:AK1120" si="3956">AK1099</f>
        <v>0</v>
      </c>
      <c r="AL1098" s="30">
        <f t="shared" ref="AL1098:AL1120" si="3957">AL1099</f>
        <v>0</v>
      </c>
      <c r="AM1098" s="30">
        <f t="shared" ref="AM1098:AM1120" si="3958">AM1099</f>
        <v>0</v>
      </c>
      <c r="AN1098" s="30">
        <f t="shared" ref="AN1098:AN1120" si="3959">AN1099</f>
        <v>0</v>
      </c>
      <c r="AO1098" s="30">
        <f t="shared" ref="AO1098:AO1120" si="3960">AO1099</f>
        <v>0</v>
      </c>
      <c r="AP1098" s="30">
        <f t="shared" ref="AP1098:AP1120" si="3961">AP1099</f>
        <v>0</v>
      </c>
      <c r="AQ1098" s="30">
        <f t="shared" ref="AQ1098:AQ1120" si="3962">AQ1099</f>
        <v>0</v>
      </c>
      <c r="AR1098" s="30">
        <f t="shared" ref="AR1098:AR1120" si="3963">AR1099</f>
        <v>0</v>
      </c>
      <c r="AS1098" s="30">
        <f t="shared" si="3883"/>
        <v>4346.3999999999996</v>
      </c>
      <c r="AT1098" s="30">
        <f t="shared" si="3884"/>
        <v>4346.3999999999996</v>
      </c>
      <c r="AU1098" s="30">
        <f t="shared" si="3885"/>
        <v>4346.3999999999996</v>
      </c>
      <c r="AV1098" s="30">
        <f t="shared" ref="AV1098:AV1120" si="3964">AV1099</f>
        <v>0</v>
      </c>
      <c r="AW1098" s="30">
        <f t="shared" ref="AW1098:AW1120" si="3965">AW1099</f>
        <v>0</v>
      </c>
      <c r="AX1098" s="30">
        <f t="shared" ref="AX1098:AX1120" si="3966">AX1099</f>
        <v>0</v>
      </c>
      <c r="AY1098" s="30">
        <f t="shared" si="3886"/>
        <v>4346.3999999999996</v>
      </c>
      <c r="AZ1098" s="30">
        <f t="shared" si="3887"/>
        <v>4346.3999999999996</v>
      </c>
      <c r="BA1098" s="30">
        <f t="shared" si="3888"/>
        <v>4346.3999999999996</v>
      </c>
      <c r="BB1098" s="30">
        <f t="shared" ref="BB1098:BB1120" si="3967">BB1099</f>
        <v>0</v>
      </c>
      <c r="BC1098" s="30">
        <f t="shared" ref="BC1098:BC1120" si="3968">BC1099</f>
        <v>0</v>
      </c>
      <c r="BD1098" s="30">
        <f t="shared" ref="BD1098:BD1120" si="3969">BD1099</f>
        <v>0</v>
      </c>
      <c r="BE1098" s="30">
        <f t="shared" ref="BE1098:BE1120" si="3970">BE1099</f>
        <v>0</v>
      </c>
      <c r="BF1098" s="30">
        <f t="shared" ref="BF1098:BF1120" si="3971">BF1099</f>
        <v>0</v>
      </c>
      <c r="BG1098" s="30">
        <f t="shared" ref="BG1098:BG1120" si="3972">BG1099</f>
        <v>0</v>
      </c>
      <c r="BH1098" s="30">
        <f t="shared" ref="BH1098:BH1120" si="3973">BH1099</f>
        <v>0</v>
      </c>
      <c r="BI1098" s="30">
        <f t="shared" ref="BI1098:BI1120" si="3974">BI1099</f>
        <v>0</v>
      </c>
      <c r="BJ1098" s="30">
        <f t="shared" ref="BJ1098:BJ1120" si="3975">BJ1099</f>
        <v>0</v>
      </c>
      <c r="BK1098" s="30">
        <f t="shared" ref="BK1098:BK1120" si="3976">BK1099</f>
        <v>0</v>
      </c>
      <c r="BL1098" s="30">
        <f t="shared" si="3788"/>
        <v>4346.3999999999996</v>
      </c>
      <c r="BM1098" s="30">
        <f t="shared" si="3789"/>
        <v>4346.3999999999996</v>
      </c>
      <c r="BN1098" s="30">
        <f t="shared" si="3790"/>
        <v>4346.3999999999996</v>
      </c>
      <c r="BO1098" s="30">
        <f t="shared" ref="BO1098:BO1120" si="3977">BO1099</f>
        <v>0</v>
      </c>
      <c r="BP1098" s="31"/>
      <c r="BQ1098" s="1"/>
      <c r="BR1098" s="1"/>
      <c r="BS1098" s="1"/>
      <c r="BT1098" s="1"/>
      <c r="BU1098" s="1"/>
      <c r="BV1098" s="1"/>
      <c r="BW1098" s="1"/>
      <c r="BX1098" s="1"/>
      <c r="BY1098" s="1"/>
    </row>
    <row r="1099">
      <c r="A1099" s="28" t="s">
        <v>506</v>
      </c>
      <c r="B1099" s="28" t="s">
        <v>73</v>
      </c>
      <c r="C1099" s="28" t="s">
        <v>73</v>
      </c>
      <c r="D1099" s="28" t="s">
        <v>201</v>
      </c>
      <c r="E1099" s="35"/>
      <c r="F1099" s="29" t="s">
        <v>33</v>
      </c>
      <c r="G1099" s="30">
        <f t="shared" si="3935"/>
        <v>4346.3999999999996</v>
      </c>
      <c r="H1099" s="30">
        <f t="shared" si="3936"/>
        <v>4346.3999999999996</v>
      </c>
      <c r="I1099" s="30">
        <f t="shared" si="3937"/>
        <v>4346.3999999999996</v>
      </c>
      <c r="J1099" s="30">
        <f t="shared" si="3938"/>
        <v>0</v>
      </c>
      <c r="K1099" s="30">
        <f t="shared" si="3939"/>
        <v>0</v>
      </c>
      <c r="L1099" s="30">
        <f t="shared" si="3940"/>
        <v>0</v>
      </c>
      <c r="M1099" s="30">
        <f t="shared" si="3889"/>
        <v>4346.3999999999996</v>
      </c>
      <c r="N1099" s="30">
        <f t="shared" si="3890"/>
        <v>4346.3999999999996</v>
      </c>
      <c r="O1099" s="30">
        <f t="shared" si="3891"/>
        <v>4346.3999999999996</v>
      </c>
      <c r="P1099" s="30">
        <f t="shared" si="3941"/>
        <v>0</v>
      </c>
      <c r="Q1099" s="30">
        <f t="shared" si="3942"/>
        <v>0</v>
      </c>
      <c r="R1099" s="30">
        <f t="shared" si="3943"/>
        <v>0</v>
      </c>
      <c r="S1099" s="30">
        <f t="shared" si="3944"/>
        <v>0</v>
      </c>
      <c r="T1099" s="30">
        <f t="shared" si="3945"/>
        <v>0</v>
      </c>
      <c r="U1099" s="30">
        <f t="shared" si="3946"/>
        <v>0</v>
      </c>
      <c r="V1099" s="30">
        <f t="shared" si="3947"/>
        <v>0</v>
      </c>
      <c r="W1099" s="30">
        <f t="shared" si="3948"/>
        <v>0</v>
      </c>
      <c r="X1099" s="30">
        <f t="shared" si="3949"/>
        <v>0</v>
      </c>
      <c r="Y1099" s="30">
        <f t="shared" si="3950"/>
        <v>0</v>
      </c>
      <c r="Z1099" s="30">
        <f t="shared" si="3951"/>
        <v>0</v>
      </c>
      <c r="AA1099" s="30">
        <f t="shared" si="3952"/>
        <v>0</v>
      </c>
      <c r="AB1099" s="30">
        <f t="shared" si="3953"/>
        <v>0</v>
      </c>
      <c r="AC1099" s="30">
        <f t="shared" si="3810"/>
        <v>4346.3999999999996</v>
      </c>
      <c r="AD1099" s="30">
        <f t="shared" si="3811"/>
        <v>4346.3999999999996</v>
      </c>
      <c r="AE1099" s="30">
        <f t="shared" si="3812"/>
        <v>4346.3999999999996</v>
      </c>
      <c r="AF1099" s="30">
        <f t="shared" si="3954"/>
        <v>0</v>
      </c>
      <c r="AG1099" s="30">
        <f t="shared" si="3814"/>
        <v>4346.3999999999996</v>
      </c>
      <c r="AH1099" s="30">
        <f t="shared" si="3815"/>
        <v>4346.3999999999996</v>
      </c>
      <c r="AI1099" s="30">
        <f t="shared" si="3816"/>
        <v>4346.3999999999996</v>
      </c>
      <c r="AJ1099" s="30">
        <f t="shared" si="3955"/>
        <v>0</v>
      </c>
      <c r="AK1099" s="30">
        <f t="shared" si="3956"/>
        <v>0</v>
      </c>
      <c r="AL1099" s="30">
        <f t="shared" si="3957"/>
        <v>0</v>
      </c>
      <c r="AM1099" s="30">
        <f t="shared" si="3958"/>
        <v>0</v>
      </c>
      <c r="AN1099" s="30">
        <f t="shared" si="3959"/>
        <v>0</v>
      </c>
      <c r="AO1099" s="30">
        <f t="shared" si="3960"/>
        <v>0</v>
      </c>
      <c r="AP1099" s="30">
        <f t="shared" si="3961"/>
        <v>0</v>
      </c>
      <c r="AQ1099" s="30">
        <f t="shared" si="3962"/>
        <v>0</v>
      </c>
      <c r="AR1099" s="30">
        <f t="shared" si="3963"/>
        <v>0</v>
      </c>
      <c r="AS1099" s="30">
        <f t="shared" si="3883"/>
        <v>4346.3999999999996</v>
      </c>
      <c r="AT1099" s="30">
        <f t="shared" si="3884"/>
        <v>4346.3999999999996</v>
      </c>
      <c r="AU1099" s="30">
        <f t="shared" si="3885"/>
        <v>4346.3999999999996</v>
      </c>
      <c r="AV1099" s="30">
        <f t="shared" si="3964"/>
        <v>0</v>
      </c>
      <c r="AW1099" s="30">
        <f t="shared" si="3965"/>
        <v>0</v>
      </c>
      <c r="AX1099" s="30">
        <f t="shared" si="3966"/>
        <v>0</v>
      </c>
      <c r="AY1099" s="30">
        <f t="shared" si="3886"/>
        <v>4346.3999999999996</v>
      </c>
      <c r="AZ1099" s="30">
        <f t="shared" si="3887"/>
        <v>4346.3999999999996</v>
      </c>
      <c r="BA1099" s="30">
        <f t="shared" si="3888"/>
        <v>4346.3999999999996</v>
      </c>
      <c r="BB1099" s="30">
        <f t="shared" si="3967"/>
        <v>0</v>
      </c>
      <c r="BC1099" s="30">
        <f t="shared" si="3968"/>
        <v>0</v>
      </c>
      <c r="BD1099" s="30">
        <f t="shared" si="3969"/>
        <v>0</v>
      </c>
      <c r="BE1099" s="30">
        <f t="shared" si="3970"/>
        <v>0</v>
      </c>
      <c r="BF1099" s="30">
        <f t="shared" si="3971"/>
        <v>0</v>
      </c>
      <c r="BG1099" s="30">
        <f t="shared" si="3972"/>
        <v>0</v>
      </c>
      <c r="BH1099" s="30">
        <f t="shared" si="3973"/>
        <v>0</v>
      </c>
      <c r="BI1099" s="30">
        <f t="shared" si="3974"/>
        <v>0</v>
      </c>
      <c r="BJ1099" s="30">
        <f t="shared" si="3975"/>
        <v>0</v>
      </c>
      <c r="BK1099" s="30">
        <f t="shared" si="3976"/>
        <v>0</v>
      </c>
      <c r="BL1099" s="30">
        <f t="shared" si="3788"/>
        <v>4346.3999999999996</v>
      </c>
      <c r="BM1099" s="30">
        <f t="shared" si="3789"/>
        <v>4346.3999999999996</v>
      </c>
      <c r="BN1099" s="30">
        <f t="shared" si="3790"/>
        <v>4346.3999999999996</v>
      </c>
      <c r="BO1099" s="30">
        <f t="shared" si="3977"/>
        <v>0</v>
      </c>
      <c r="BP1099" s="31"/>
      <c r="BQ1099" s="1"/>
      <c r="BR1099" s="1"/>
      <c r="BS1099" s="1"/>
      <c r="BT1099" s="1"/>
      <c r="BU1099" s="1"/>
      <c r="BV1099" s="1"/>
      <c r="BW1099" s="1"/>
      <c r="BX1099" s="1"/>
      <c r="BY1099" s="1"/>
    </row>
    <row r="1100" ht="47.25">
      <c r="A1100" s="28" t="s">
        <v>506</v>
      </c>
      <c r="B1100" s="28" t="s">
        <v>73</v>
      </c>
      <c r="C1100" s="28" t="s">
        <v>73</v>
      </c>
      <c r="D1100" s="28" t="s">
        <v>232</v>
      </c>
      <c r="E1100" s="35"/>
      <c r="F1100" s="29" t="s">
        <v>233</v>
      </c>
      <c r="G1100" s="30">
        <f t="shared" si="3935"/>
        <v>4346.3999999999996</v>
      </c>
      <c r="H1100" s="30">
        <f t="shared" si="3936"/>
        <v>4346.3999999999996</v>
      </c>
      <c r="I1100" s="30">
        <f t="shared" si="3937"/>
        <v>4346.3999999999996</v>
      </c>
      <c r="J1100" s="30">
        <f t="shared" si="3938"/>
        <v>0</v>
      </c>
      <c r="K1100" s="30">
        <f t="shared" si="3939"/>
        <v>0</v>
      </c>
      <c r="L1100" s="30">
        <f t="shared" si="3940"/>
        <v>0</v>
      </c>
      <c r="M1100" s="30">
        <f t="shared" si="3889"/>
        <v>4346.3999999999996</v>
      </c>
      <c r="N1100" s="30">
        <f t="shared" si="3890"/>
        <v>4346.3999999999996</v>
      </c>
      <c r="O1100" s="30">
        <f t="shared" si="3891"/>
        <v>4346.3999999999996</v>
      </c>
      <c r="P1100" s="30">
        <f t="shared" si="3941"/>
        <v>0</v>
      </c>
      <c r="Q1100" s="30">
        <f t="shared" si="3942"/>
        <v>0</v>
      </c>
      <c r="R1100" s="30">
        <f t="shared" si="3943"/>
        <v>0</v>
      </c>
      <c r="S1100" s="30">
        <f t="shared" si="3944"/>
        <v>0</v>
      </c>
      <c r="T1100" s="30">
        <f t="shared" si="3945"/>
        <v>0</v>
      </c>
      <c r="U1100" s="30">
        <f t="shared" si="3946"/>
        <v>0</v>
      </c>
      <c r="V1100" s="30">
        <f t="shared" si="3947"/>
        <v>0</v>
      </c>
      <c r="W1100" s="30">
        <f t="shared" si="3948"/>
        <v>0</v>
      </c>
      <c r="X1100" s="30">
        <f t="shared" si="3949"/>
        <v>0</v>
      </c>
      <c r="Y1100" s="30">
        <f t="shared" si="3950"/>
        <v>0</v>
      </c>
      <c r="Z1100" s="30">
        <f t="shared" si="3951"/>
        <v>0</v>
      </c>
      <c r="AA1100" s="30">
        <f t="shared" si="3952"/>
        <v>0</v>
      </c>
      <c r="AB1100" s="30">
        <f t="shared" si="3953"/>
        <v>0</v>
      </c>
      <c r="AC1100" s="30">
        <f t="shared" si="3810"/>
        <v>4346.3999999999996</v>
      </c>
      <c r="AD1100" s="30">
        <f t="shared" si="3811"/>
        <v>4346.3999999999996</v>
      </c>
      <c r="AE1100" s="30">
        <f t="shared" si="3812"/>
        <v>4346.3999999999996</v>
      </c>
      <c r="AF1100" s="30">
        <f t="shared" si="3954"/>
        <v>0</v>
      </c>
      <c r="AG1100" s="30">
        <f t="shared" si="3814"/>
        <v>4346.3999999999996</v>
      </c>
      <c r="AH1100" s="30">
        <f t="shared" si="3815"/>
        <v>4346.3999999999996</v>
      </c>
      <c r="AI1100" s="30">
        <f t="shared" si="3816"/>
        <v>4346.3999999999996</v>
      </c>
      <c r="AJ1100" s="30">
        <f t="shared" si="3955"/>
        <v>0</v>
      </c>
      <c r="AK1100" s="30">
        <f t="shared" si="3956"/>
        <v>0</v>
      </c>
      <c r="AL1100" s="30">
        <f t="shared" si="3957"/>
        <v>0</v>
      </c>
      <c r="AM1100" s="30">
        <f t="shared" si="3958"/>
        <v>0</v>
      </c>
      <c r="AN1100" s="30">
        <f t="shared" si="3959"/>
        <v>0</v>
      </c>
      <c r="AO1100" s="30">
        <f t="shared" si="3960"/>
        <v>0</v>
      </c>
      <c r="AP1100" s="30">
        <f t="shared" si="3961"/>
        <v>0</v>
      </c>
      <c r="AQ1100" s="30">
        <f t="shared" si="3962"/>
        <v>0</v>
      </c>
      <c r="AR1100" s="30">
        <f t="shared" si="3963"/>
        <v>0</v>
      </c>
      <c r="AS1100" s="30">
        <f t="shared" si="3883"/>
        <v>4346.3999999999996</v>
      </c>
      <c r="AT1100" s="30">
        <f t="shared" si="3884"/>
        <v>4346.3999999999996</v>
      </c>
      <c r="AU1100" s="30">
        <f t="shared" si="3885"/>
        <v>4346.3999999999996</v>
      </c>
      <c r="AV1100" s="30">
        <f t="shared" si="3964"/>
        <v>0</v>
      </c>
      <c r="AW1100" s="30">
        <f t="shared" si="3965"/>
        <v>0</v>
      </c>
      <c r="AX1100" s="30">
        <f t="shared" si="3966"/>
        <v>0</v>
      </c>
      <c r="AY1100" s="30">
        <f t="shared" si="3886"/>
        <v>4346.3999999999996</v>
      </c>
      <c r="AZ1100" s="30">
        <f t="shared" si="3887"/>
        <v>4346.3999999999996</v>
      </c>
      <c r="BA1100" s="30">
        <f t="shared" si="3888"/>
        <v>4346.3999999999996</v>
      </c>
      <c r="BB1100" s="30">
        <f t="shared" si="3967"/>
        <v>0</v>
      </c>
      <c r="BC1100" s="30">
        <f t="shared" si="3968"/>
        <v>0</v>
      </c>
      <c r="BD1100" s="30">
        <f t="shared" si="3969"/>
        <v>0</v>
      </c>
      <c r="BE1100" s="30">
        <f t="shared" si="3970"/>
        <v>0</v>
      </c>
      <c r="BF1100" s="30">
        <f t="shared" si="3971"/>
        <v>0</v>
      </c>
      <c r="BG1100" s="30">
        <f t="shared" si="3972"/>
        <v>0</v>
      </c>
      <c r="BH1100" s="30">
        <f t="shared" si="3973"/>
        <v>0</v>
      </c>
      <c r="BI1100" s="30">
        <f t="shared" si="3974"/>
        <v>0</v>
      </c>
      <c r="BJ1100" s="30">
        <f t="shared" si="3975"/>
        <v>0</v>
      </c>
      <c r="BK1100" s="30">
        <f t="shared" si="3976"/>
        <v>0</v>
      </c>
      <c r="BL1100" s="30">
        <f t="shared" si="3788"/>
        <v>4346.3999999999996</v>
      </c>
      <c r="BM1100" s="30">
        <f t="shared" si="3789"/>
        <v>4346.3999999999996</v>
      </c>
      <c r="BN1100" s="30">
        <f t="shared" si="3790"/>
        <v>4346.3999999999996</v>
      </c>
      <c r="BO1100" s="30">
        <f t="shared" si="3977"/>
        <v>0</v>
      </c>
      <c r="BP1100" s="31"/>
      <c r="BQ1100" s="1"/>
      <c r="BR1100" s="1"/>
      <c r="BS1100" s="1"/>
      <c r="BT1100" s="1"/>
      <c r="BU1100" s="1"/>
      <c r="BV1100" s="1"/>
      <c r="BW1100" s="1"/>
      <c r="BX1100" s="1"/>
      <c r="BY1100" s="1"/>
    </row>
    <row r="1101" ht="63">
      <c r="A1101" s="28" t="s">
        <v>506</v>
      </c>
      <c r="B1101" s="28" t="s">
        <v>73</v>
      </c>
      <c r="C1101" s="28" t="s">
        <v>73</v>
      </c>
      <c r="D1101" s="28" t="s">
        <v>485</v>
      </c>
      <c r="E1101" s="35"/>
      <c r="F1101" s="29" t="s">
        <v>486</v>
      </c>
      <c r="G1101" s="30">
        <f t="shared" si="3935"/>
        <v>4346.3999999999996</v>
      </c>
      <c r="H1101" s="30">
        <f t="shared" si="3936"/>
        <v>4346.3999999999996</v>
      </c>
      <c r="I1101" s="30">
        <f t="shared" si="3937"/>
        <v>4346.3999999999996</v>
      </c>
      <c r="J1101" s="30">
        <f t="shared" si="3938"/>
        <v>0</v>
      </c>
      <c r="K1101" s="30">
        <f t="shared" si="3939"/>
        <v>0</v>
      </c>
      <c r="L1101" s="30">
        <f t="shared" si="3940"/>
        <v>0</v>
      </c>
      <c r="M1101" s="30">
        <f t="shared" si="3889"/>
        <v>4346.3999999999996</v>
      </c>
      <c r="N1101" s="30">
        <f t="shared" si="3890"/>
        <v>4346.3999999999996</v>
      </c>
      <c r="O1101" s="30">
        <f t="shared" si="3891"/>
        <v>4346.3999999999996</v>
      </c>
      <c r="P1101" s="30">
        <f t="shared" si="3941"/>
        <v>0</v>
      </c>
      <c r="Q1101" s="30">
        <f t="shared" si="3942"/>
        <v>0</v>
      </c>
      <c r="R1101" s="30">
        <f t="shared" si="3943"/>
        <v>0</v>
      </c>
      <c r="S1101" s="30">
        <f t="shared" si="3944"/>
        <v>0</v>
      </c>
      <c r="T1101" s="30">
        <f t="shared" si="3945"/>
        <v>0</v>
      </c>
      <c r="U1101" s="30">
        <f t="shared" si="3946"/>
        <v>0</v>
      </c>
      <c r="V1101" s="30">
        <f t="shared" si="3947"/>
        <v>0</v>
      </c>
      <c r="W1101" s="30">
        <f t="shared" si="3948"/>
        <v>0</v>
      </c>
      <c r="X1101" s="30">
        <f t="shared" si="3949"/>
        <v>0</v>
      </c>
      <c r="Y1101" s="30">
        <f t="shared" si="3950"/>
        <v>0</v>
      </c>
      <c r="Z1101" s="30">
        <f t="shared" si="3951"/>
        <v>0</v>
      </c>
      <c r="AA1101" s="30">
        <f t="shared" si="3952"/>
        <v>0</v>
      </c>
      <c r="AB1101" s="30">
        <f t="shared" si="3953"/>
        <v>0</v>
      </c>
      <c r="AC1101" s="30">
        <f t="shared" si="3810"/>
        <v>4346.3999999999996</v>
      </c>
      <c r="AD1101" s="30">
        <f t="shared" si="3811"/>
        <v>4346.3999999999996</v>
      </c>
      <c r="AE1101" s="30">
        <f t="shared" si="3812"/>
        <v>4346.3999999999996</v>
      </c>
      <c r="AF1101" s="30">
        <f t="shared" si="3954"/>
        <v>0</v>
      </c>
      <c r="AG1101" s="30">
        <f t="shared" si="3814"/>
        <v>4346.3999999999996</v>
      </c>
      <c r="AH1101" s="30">
        <f t="shared" si="3815"/>
        <v>4346.3999999999996</v>
      </c>
      <c r="AI1101" s="30">
        <f t="shared" si="3816"/>
        <v>4346.3999999999996</v>
      </c>
      <c r="AJ1101" s="30">
        <f t="shared" si="3955"/>
        <v>0</v>
      </c>
      <c r="AK1101" s="30">
        <f t="shared" si="3956"/>
        <v>0</v>
      </c>
      <c r="AL1101" s="30">
        <f t="shared" si="3957"/>
        <v>0</v>
      </c>
      <c r="AM1101" s="30">
        <f t="shared" si="3958"/>
        <v>0</v>
      </c>
      <c r="AN1101" s="30">
        <f t="shared" si="3959"/>
        <v>0</v>
      </c>
      <c r="AO1101" s="30">
        <f t="shared" si="3960"/>
        <v>0</v>
      </c>
      <c r="AP1101" s="30">
        <f t="shared" si="3961"/>
        <v>0</v>
      </c>
      <c r="AQ1101" s="30">
        <f t="shared" si="3962"/>
        <v>0</v>
      </c>
      <c r="AR1101" s="30">
        <f t="shared" si="3963"/>
        <v>0</v>
      </c>
      <c r="AS1101" s="30">
        <f t="shared" si="3883"/>
        <v>4346.3999999999996</v>
      </c>
      <c r="AT1101" s="30">
        <f t="shared" si="3884"/>
        <v>4346.3999999999996</v>
      </c>
      <c r="AU1101" s="30">
        <f t="shared" si="3885"/>
        <v>4346.3999999999996</v>
      </c>
      <c r="AV1101" s="30">
        <f t="shared" si="3964"/>
        <v>0</v>
      </c>
      <c r="AW1101" s="30">
        <f t="shared" si="3965"/>
        <v>0</v>
      </c>
      <c r="AX1101" s="30">
        <f t="shared" si="3966"/>
        <v>0</v>
      </c>
      <c r="AY1101" s="30">
        <f t="shared" si="3886"/>
        <v>4346.3999999999996</v>
      </c>
      <c r="AZ1101" s="30">
        <f t="shared" si="3887"/>
        <v>4346.3999999999996</v>
      </c>
      <c r="BA1101" s="30">
        <f t="shared" si="3888"/>
        <v>4346.3999999999996</v>
      </c>
      <c r="BB1101" s="30">
        <f t="shared" si="3967"/>
        <v>0</v>
      </c>
      <c r="BC1101" s="30">
        <f t="shared" si="3968"/>
        <v>0</v>
      </c>
      <c r="BD1101" s="30">
        <f t="shared" si="3969"/>
        <v>0</v>
      </c>
      <c r="BE1101" s="30">
        <f t="shared" si="3970"/>
        <v>0</v>
      </c>
      <c r="BF1101" s="30">
        <f t="shared" si="3971"/>
        <v>0</v>
      </c>
      <c r="BG1101" s="30">
        <f t="shared" si="3972"/>
        <v>0</v>
      </c>
      <c r="BH1101" s="30">
        <f t="shared" si="3973"/>
        <v>0</v>
      </c>
      <c r="BI1101" s="30">
        <f t="shared" si="3974"/>
        <v>0</v>
      </c>
      <c r="BJ1101" s="30">
        <f t="shared" si="3975"/>
        <v>0</v>
      </c>
      <c r="BK1101" s="30">
        <f t="shared" si="3976"/>
        <v>0</v>
      </c>
      <c r="BL1101" s="30">
        <f t="shared" si="3788"/>
        <v>4346.3999999999996</v>
      </c>
      <c r="BM1101" s="30">
        <f t="shared" si="3789"/>
        <v>4346.3999999999996</v>
      </c>
      <c r="BN1101" s="30">
        <f t="shared" si="3790"/>
        <v>4346.3999999999996</v>
      </c>
      <c r="BO1101" s="30">
        <f t="shared" si="3977"/>
        <v>0</v>
      </c>
      <c r="BP1101" s="31"/>
      <c r="BQ1101" s="1"/>
      <c r="BR1101" s="1"/>
      <c r="BS1101" s="1"/>
      <c r="BT1101" s="1"/>
      <c r="BU1101" s="1"/>
      <c r="BV1101" s="1"/>
      <c r="BW1101" s="1"/>
      <c r="BX1101" s="1"/>
      <c r="BY1101" s="1"/>
    </row>
    <row r="1102" ht="31.5">
      <c r="A1102" s="28" t="s">
        <v>506</v>
      </c>
      <c r="B1102" s="28" t="s">
        <v>73</v>
      </c>
      <c r="C1102" s="28" t="s">
        <v>73</v>
      </c>
      <c r="D1102" s="28" t="s">
        <v>485</v>
      </c>
      <c r="E1102" s="28" t="s">
        <v>127</v>
      </c>
      <c r="F1102" s="29" t="s">
        <v>128</v>
      </c>
      <c r="G1102" s="30">
        <v>4346.3999999999996</v>
      </c>
      <c r="H1102" s="30">
        <v>4346.3999999999996</v>
      </c>
      <c r="I1102" s="30">
        <v>4346.3999999999996</v>
      </c>
      <c r="J1102" s="30"/>
      <c r="K1102" s="30"/>
      <c r="L1102" s="30"/>
      <c r="M1102" s="30">
        <f t="shared" si="3889"/>
        <v>4346.3999999999996</v>
      </c>
      <c r="N1102" s="30">
        <f t="shared" si="3890"/>
        <v>4346.3999999999996</v>
      </c>
      <c r="O1102" s="30">
        <f t="shared" si="3891"/>
        <v>4346.3999999999996</v>
      </c>
      <c r="P1102" s="30"/>
      <c r="Q1102" s="30"/>
      <c r="R1102" s="30"/>
      <c r="S1102" s="30"/>
      <c r="T1102" s="30"/>
      <c r="U1102" s="30"/>
      <c r="V1102" s="30"/>
      <c r="W1102" s="30"/>
      <c r="X1102" s="30"/>
      <c r="Y1102" s="30"/>
      <c r="Z1102" s="30"/>
      <c r="AA1102" s="30"/>
      <c r="AB1102" s="30"/>
      <c r="AC1102" s="30">
        <f t="shared" si="3810"/>
        <v>4346.3999999999996</v>
      </c>
      <c r="AD1102" s="30">
        <f t="shared" si="3811"/>
        <v>4346.3999999999996</v>
      </c>
      <c r="AE1102" s="30">
        <f t="shared" si="3812"/>
        <v>4346.3999999999996</v>
      </c>
      <c r="AF1102" s="30"/>
      <c r="AG1102" s="30">
        <f t="shared" si="3814"/>
        <v>4346.3999999999996</v>
      </c>
      <c r="AH1102" s="30">
        <f t="shared" si="3815"/>
        <v>4346.3999999999996</v>
      </c>
      <c r="AI1102" s="30">
        <f t="shared" si="3816"/>
        <v>4346.3999999999996</v>
      </c>
      <c r="AJ1102" s="30"/>
      <c r="AK1102" s="30"/>
      <c r="AL1102" s="30"/>
      <c r="AM1102" s="30"/>
      <c r="AN1102" s="30"/>
      <c r="AO1102" s="30"/>
      <c r="AP1102" s="30"/>
      <c r="AQ1102" s="30"/>
      <c r="AR1102" s="30"/>
      <c r="AS1102" s="30">
        <f t="shared" si="3883"/>
        <v>4346.3999999999996</v>
      </c>
      <c r="AT1102" s="30">
        <f t="shared" si="3884"/>
        <v>4346.3999999999996</v>
      </c>
      <c r="AU1102" s="30">
        <f t="shared" si="3885"/>
        <v>4346.3999999999996</v>
      </c>
      <c r="AV1102" s="30"/>
      <c r="AW1102" s="30"/>
      <c r="AX1102" s="30"/>
      <c r="AY1102" s="30">
        <f t="shared" si="3886"/>
        <v>4346.3999999999996</v>
      </c>
      <c r="AZ1102" s="30">
        <f t="shared" si="3887"/>
        <v>4346.3999999999996</v>
      </c>
      <c r="BA1102" s="30">
        <f t="shared" si="3888"/>
        <v>4346.3999999999996</v>
      </c>
      <c r="BB1102" s="30"/>
      <c r="BC1102" s="30"/>
      <c r="BD1102" s="30"/>
      <c r="BE1102" s="30"/>
      <c r="BF1102" s="30"/>
      <c r="BG1102" s="30"/>
      <c r="BH1102" s="30"/>
      <c r="BI1102" s="30"/>
      <c r="BJ1102" s="30"/>
      <c r="BK1102" s="30"/>
      <c r="BL1102" s="30">
        <f t="shared" si="3788"/>
        <v>4346.3999999999996</v>
      </c>
      <c r="BM1102" s="30">
        <f t="shared" si="3789"/>
        <v>4346.3999999999996</v>
      </c>
      <c r="BN1102" s="30">
        <f t="shared" si="3790"/>
        <v>4346.3999999999996</v>
      </c>
      <c r="BO1102" s="30"/>
      <c r="BP1102" s="31"/>
      <c r="BQ1102" s="1"/>
      <c r="BR1102" s="1"/>
      <c r="BS1102" s="1"/>
      <c r="BT1102" s="1"/>
      <c r="BU1102" s="1"/>
      <c r="BV1102" s="1"/>
      <c r="BW1102" s="1"/>
      <c r="BX1102" s="1"/>
      <c r="BY1102" s="1"/>
    </row>
    <row r="1103" ht="47.25">
      <c r="A1103" s="28" t="s">
        <v>506</v>
      </c>
      <c r="B1103" s="28" t="s">
        <v>73</v>
      </c>
      <c r="C1103" s="28" t="s">
        <v>73</v>
      </c>
      <c r="D1103" s="28" t="s">
        <v>244</v>
      </c>
      <c r="E1103" s="35"/>
      <c r="F1103" s="29" t="s">
        <v>245</v>
      </c>
      <c r="G1103" s="30">
        <f t="shared" si="3935"/>
        <v>500</v>
      </c>
      <c r="H1103" s="30">
        <f t="shared" si="3936"/>
        <v>500</v>
      </c>
      <c r="I1103" s="30">
        <f t="shared" si="3937"/>
        <v>500</v>
      </c>
      <c r="J1103" s="30">
        <f t="shared" si="3938"/>
        <v>0</v>
      </c>
      <c r="K1103" s="30">
        <f t="shared" si="3939"/>
        <v>0</v>
      </c>
      <c r="L1103" s="30">
        <f t="shared" si="3940"/>
        <v>0</v>
      </c>
      <c r="M1103" s="30">
        <f t="shared" si="3889"/>
        <v>500</v>
      </c>
      <c r="N1103" s="30">
        <f t="shared" si="3890"/>
        <v>500</v>
      </c>
      <c r="O1103" s="30">
        <f t="shared" si="3891"/>
        <v>500</v>
      </c>
      <c r="P1103" s="30">
        <f t="shared" si="3941"/>
        <v>0</v>
      </c>
      <c r="Q1103" s="30">
        <f t="shared" si="3942"/>
        <v>0</v>
      </c>
      <c r="R1103" s="30">
        <f t="shared" si="3943"/>
        <v>0</v>
      </c>
      <c r="S1103" s="30">
        <f t="shared" si="3944"/>
        <v>0</v>
      </c>
      <c r="T1103" s="30">
        <f t="shared" si="3945"/>
        <v>0</v>
      </c>
      <c r="U1103" s="30">
        <f t="shared" si="3946"/>
        <v>0</v>
      </c>
      <c r="V1103" s="30">
        <f t="shared" si="3947"/>
        <v>0</v>
      </c>
      <c r="W1103" s="30">
        <f t="shared" si="3948"/>
        <v>0</v>
      </c>
      <c r="X1103" s="30">
        <f t="shared" si="3949"/>
        <v>0</v>
      </c>
      <c r="Y1103" s="30">
        <f t="shared" si="3950"/>
        <v>0</v>
      </c>
      <c r="Z1103" s="30">
        <f t="shared" si="3951"/>
        <v>0</v>
      </c>
      <c r="AA1103" s="30">
        <f t="shared" si="3952"/>
        <v>0</v>
      </c>
      <c r="AB1103" s="30">
        <f t="shared" si="3953"/>
        <v>0</v>
      </c>
      <c r="AC1103" s="30">
        <f t="shared" si="3810"/>
        <v>500</v>
      </c>
      <c r="AD1103" s="30">
        <f t="shared" si="3811"/>
        <v>500</v>
      </c>
      <c r="AE1103" s="30">
        <f t="shared" si="3812"/>
        <v>500</v>
      </c>
      <c r="AF1103" s="30">
        <f t="shared" si="3954"/>
        <v>0</v>
      </c>
      <c r="AG1103" s="30">
        <f t="shared" si="3814"/>
        <v>500</v>
      </c>
      <c r="AH1103" s="30">
        <f t="shared" si="3815"/>
        <v>500</v>
      </c>
      <c r="AI1103" s="30">
        <f t="shared" si="3816"/>
        <v>500</v>
      </c>
      <c r="AJ1103" s="30">
        <f t="shared" si="3955"/>
        <v>0</v>
      </c>
      <c r="AK1103" s="30">
        <f t="shared" si="3956"/>
        <v>0</v>
      </c>
      <c r="AL1103" s="30">
        <f t="shared" si="3957"/>
        <v>0</v>
      </c>
      <c r="AM1103" s="30">
        <f t="shared" si="3958"/>
        <v>0</v>
      </c>
      <c r="AN1103" s="30">
        <f t="shared" si="3959"/>
        <v>0</v>
      </c>
      <c r="AO1103" s="30">
        <f t="shared" si="3960"/>
        <v>0</v>
      </c>
      <c r="AP1103" s="30">
        <f t="shared" si="3961"/>
        <v>0</v>
      </c>
      <c r="AQ1103" s="30">
        <f t="shared" si="3962"/>
        <v>0</v>
      </c>
      <c r="AR1103" s="30">
        <f t="shared" si="3963"/>
        <v>0</v>
      </c>
      <c r="AS1103" s="30">
        <f t="shared" si="3883"/>
        <v>500</v>
      </c>
      <c r="AT1103" s="30">
        <f t="shared" si="3884"/>
        <v>500</v>
      </c>
      <c r="AU1103" s="30">
        <f t="shared" si="3885"/>
        <v>500</v>
      </c>
      <c r="AV1103" s="30">
        <f t="shared" si="3964"/>
        <v>0</v>
      </c>
      <c r="AW1103" s="30">
        <f t="shared" si="3965"/>
        <v>0</v>
      </c>
      <c r="AX1103" s="30">
        <f t="shared" si="3966"/>
        <v>0</v>
      </c>
      <c r="AY1103" s="30">
        <f t="shared" si="3886"/>
        <v>500</v>
      </c>
      <c r="AZ1103" s="30">
        <f t="shared" si="3887"/>
        <v>500</v>
      </c>
      <c r="BA1103" s="30">
        <f t="shared" si="3888"/>
        <v>500</v>
      </c>
      <c r="BB1103" s="30">
        <f t="shared" si="3967"/>
        <v>0</v>
      </c>
      <c r="BC1103" s="30">
        <f t="shared" si="3968"/>
        <v>0</v>
      </c>
      <c r="BD1103" s="30">
        <f t="shared" si="3969"/>
        <v>0</v>
      </c>
      <c r="BE1103" s="30">
        <f t="shared" si="3970"/>
        <v>0</v>
      </c>
      <c r="BF1103" s="30">
        <f t="shared" si="3971"/>
        <v>0</v>
      </c>
      <c r="BG1103" s="30">
        <f t="shared" si="3972"/>
        <v>0</v>
      </c>
      <c r="BH1103" s="30">
        <f t="shared" si="3973"/>
        <v>0</v>
      </c>
      <c r="BI1103" s="30">
        <f t="shared" si="3974"/>
        <v>0</v>
      </c>
      <c r="BJ1103" s="30">
        <f t="shared" si="3975"/>
        <v>0</v>
      </c>
      <c r="BK1103" s="30">
        <f t="shared" si="3976"/>
        <v>0</v>
      </c>
      <c r="BL1103" s="30">
        <f t="shared" si="3788"/>
        <v>500</v>
      </c>
      <c r="BM1103" s="30">
        <f t="shared" si="3789"/>
        <v>500</v>
      </c>
      <c r="BN1103" s="30">
        <f t="shared" si="3790"/>
        <v>500</v>
      </c>
      <c r="BO1103" s="30">
        <f t="shared" si="3977"/>
        <v>0</v>
      </c>
      <c r="BP1103" s="31"/>
      <c r="BQ1103" s="1"/>
      <c r="BR1103" s="1"/>
      <c r="BS1103" s="1"/>
      <c r="BT1103" s="1"/>
      <c r="BU1103" s="1"/>
      <c r="BV1103" s="1"/>
      <c r="BW1103" s="1"/>
      <c r="BX1103" s="1"/>
      <c r="BY1103" s="1"/>
    </row>
    <row r="1104">
      <c r="A1104" s="28" t="s">
        <v>506</v>
      </c>
      <c r="B1104" s="28" t="s">
        <v>73</v>
      </c>
      <c r="C1104" s="28" t="s">
        <v>73</v>
      </c>
      <c r="D1104" s="28" t="s">
        <v>246</v>
      </c>
      <c r="E1104" s="35"/>
      <c r="F1104" s="29" t="s">
        <v>33</v>
      </c>
      <c r="G1104" s="30">
        <f t="shared" si="3935"/>
        <v>500</v>
      </c>
      <c r="H1104" s="30">
        <f t="shared" si="3936"/>
        <v>500</v>
      </c>
      <c r="I1104" s="30">
        <f t="shared" si="3937"/>
        <v>500</v>
      </c>
      <c r="J1104" s="30">
        <f t="shared" si="3938"/>
        <v>0</v>
      </c>
      <c r="K1104" s="30">
        <f t="shared" si="3939"/>
        <v>0</v>
      </c>
      <c r="L1104" s="30">
        <f t="shared" si="3940"/>
        <v>0</v>
      </c>
      <c r="M1104" s="30">
        <f t="shared" si="3889"/>
        <v>500</v>
      </c>
      <c r="N1104" s="30">
        <f t="shared" si="3890"/>
        <v>500</v>
      </c>
      <c r="O1104" s="30">
        <f t="shared" si="3891"/>
        <v>500</v>
      </c>
      <c r="P1104" s="30">
        <f t="shared" si="3941"/>
        <v>0</v>
      </c>
      <c r="Q1104" s="30">
        <f t="shared" si="3942"/>
        <v>0</v>
      </c>
      <c r="R1104" s="30">
        <f t="shared" si="3943"/>
        <v>0</v>
      </c>
      <c r="S1104" s="30">
        <f t="shared" si="3944"/>
        <v>0</v>
      </c>
      <c r="T1104" s="30">
        <f t="shared" si="3945"/>
        <v>0</v>
      </c>
      <c r="U1104" s="30">
        <f t="shared" si="3946"/>
        <v>0</v>
      </c>
      <c r="V1104" s="30">
        <f t="shared" si="3947"/>
        <v>0</v>
      </c>
      <c r="W1104" s="30">
        <f t="shared" si="3948"/>
        <v>0</v>
      </c>
      <c r="X1104" s="30">
        <f t="shared" si="3949"/>
        <v>0</v>
      </c>
      <c r="Y1104" s="30">
        <f t="shared" si="3950"/>
        <v>0</v>
      </c>
      <c r="Z1104" s="30">
        <f t="shared" si="3951"/>
        <v>0</v>
      </c>
      <c r="AA1104" s="30">
        <f t="shared" si="3952"/>
        <v>0</v>
      </c>
      <c r="AB1104" s="30">
        <f t="shared" si="3953"/>
        <v>0</v>
      </c>
      <c r="AC1104" s="30">
        <f t="shared" si="3810"/>
        <v>500</v>
      </c>
      <c r="AD1104" s="30">
        <f t="shared" si="3811"/>
        <v>500</v>
      </c>
      <c r="AE1104" s="30">
        <f t="shared" si="3812"/>
        <v>500</v>
      </c>
      <c r="AF1104" s="30">
        <f t="shared" si="3954"/>
        <v>0</v>
      </c>
      <c r="AG1104" s="30">
        <f t="shared" si="3814"/>
        <v>500</v>
      </c>
      <c r="AH1104" s="30">
        <f t="shared" si="3815"/>
        <v>500</v>
      </c>
      <c r="AI1104" s="30">
        <f t="shared" si="3816"/>
        <v>500</v>
      </c>
      <c r="AJ1104" s="30">
        <f t="shared" si="3955"/>
        <v>0</v>
      </c>
      <c r="AK1104" s="30">
        <f t="shared" si="3956"/>
        <v>0</v>
      </c>
      <c r="AL1104" s="30">
        <f t="shared" si="3957"/>
        <v>0</v>
      </c>
      <c r="AM1104" s="30">
        <f t="shared" si="3958"/>
        <v>0</v>
      </c>
      <c r="AN1104" s="30">
        <f t="shared" si="3959"/>
        <v>0</v>
      </c>
      <c r="AO1104" s="30">
        <f t="shared" si="3960"/>
        <v>0</v>
      </c>
      <c r="AP1104" s="30">
        <f t="shared" si="3961"/>
        <v>0</v>
      </c>
      <c r="AQ1104" s="30">
        <f t="shared" si="3962"/>
        <v>0</v>
      </c>
      <c r="AR1104" s="30">
        <f t="shared" si="3963"/>
        <v>0</v>
      </c>
      <c r="AS1104" s="30">
        <f t="shared" si="3883"/>
        <v>500</v>
      </c>
      <c r="AT1104" s="30">
        <f t="shared" si="3884"/>
        <v>500</v>
      </c>
      <c r="AU1104" s="30">
        <f t="shared" si="3885"/>
        <v>500</v>
      </c>
      <c r="AV1104" s="30">
        <f t="shared" si="3964"/>
        <v>0</v>
      </c>
      <c r="AW1104" s="30">
        <f t="shared" si="3965"/>
        <v>0</v>
      </c>
      <c r="AX1104" s="30">
        <f t="shared" si="3966"/>
        <v>0</v>
      </c>
      <c r="AY1104" s="30">
        <f t="shared" si="3886"/>
        <v>500</v>
      </c>
      <c r="AZ1104" s="30">
        <f t="shared" si="3887"/>
        <v>500</v>
      </c>
      <c r="BA1104" s="30">
        <f t="shared" si="3888"/>
        <v>500</v>
      </c>
      <c r="BB1104" s="30">
        <f t="shared" si="3967"/>
        <v>0</v>
      </c>
      <c r="BC1104" s="30">
        <f t="shared" si="3968"/>
        <v>0</v>
      </c>
      <c r="BD1104" s="30">
        <f t="shared" si="3969"/>
        <v>0</v>
      </c>
      <c r="BE1104" s="30">
        <f t="shared" si="3970"/>
        <v>0</v>
      </c>
      <c r="BF1104" s="30">
        <f t="shared" si="3971"/>
        <v>0</v>
      </c>
      <c r="BG1104" s="30">
        <f t="shared" si="3972"/>
        <v>0</v>
      </c>
      <c r="BH1104" s="30">
        <f t="shared" si="3973"/>
        <v>0</v>
      </c>
      <c r="BI1104" s="30">
        <f t="shared" si="3974"/>
        <v>0</v>
      </c>
      <c r="BJ1104" s="30">
        <f t="shared" si="3975"/>
        <v>0</v>
      </c>
      <c r="BK1104" s="30">
        <f t="shared" si="3976"/>
        <v>0</v>
      </c>
      <c r="BL1104" s="30">
        <f t="shared" si="3788"/>
        <v>500</v>
      </c>
      <c r="BM1104" s="30">
        <f t="shared" si="3789"/>
        <v>500</v>
      </c>
      <c r="BN1104" s="30">
        <f t="shared" si="3790"/>
        <v>500</v>
      </c>
      <c r="BO1104" s="30">
        <f t="shared" si="3977"/>
        <v>0</v>
      </c>
      <c r="BP1104" s="31"/>
      <c r="BQ1104" s="1"/>
      <c r="BR1104" s="1"/>
      <c r="BS1104" s="1"/>
      <c r="BT1104" s="1"/>
      <c r="BU1104" s="1"/>
      <c r="BV1104" s="1"/>
      <c r="BW1104" s="1"/>
      <c r="BX1104" s="1"/>
      <c r="BY1104" s="1"/>
    </row>
    <row r="1105" ht="31.5">
      <c r="A1105" s="28" t="s">
        <v>506</v>
      </c>
      <c r="B1105" s="28" t="s">
        <v>73</v>
      </c>
      <c r="C1105" s="28" t="s">
        <v>73</v>
      </c>
      <c r="D1105" s="28" t="s">
        <v>255</v>
      </c>
      <c r="E1105" s="35"/>
      <c r="F1105" s="29" t="s">
        <v>256</v>
      </c>
      <c r="G1105" s="30">
        <f t="shared" si="3935"/>
        <v>500</v>
      </c>
      <c r="H1105" s="30">
        <f t="shared" si="3936"/>
        <v>500</v>
      </c>
      <c r="I1105" s="30">
        <f t="shared" si="3937"/>
        <v>500</v>
      </c>
      <c r="J1105" s="30">
        <f t="shared" si="3938"/>
        <v>0</v>
      </c>
      <c r="K1105" s="30">
        <f t="shared" si="3939"/>
        <v>0</v>
      </c>
      <c r="L1105" s="30">
        <f t="shared" si="3940"/>
        <v>0</v>
      </c>
      <c r="M1105" s="30">
        <f t="shared" si="3889"/>
        <v>500</v>
      </c>
      <c r="N1105" s="30">
        <f t="shared" si="3890"/>
        <v>500</v>
      </c>
      <c r="O1105" s="30">
        <f t="shared" si="3891"/>
        <v>500</v>
      </c>
      <c r="P1105" s="30">
        <f t="shared" si="3941"/>
        <v>0</v>
      </c>
      <c r="Q1105" s="30">
        <f t="shared" si="3942"/>
        <v>0</v>
      </c>
      <c r="R1105" s="30">
        <f t="shared" si="3943"/>
        <v>0</v>
      </c>
      <c r="S1105" s="30">
        <f t="shared" si="3944"/>
        <v>0</v>
      </c>
      <c r="T1105" s="30">
        <f t="shared" si="3945"/>
        <v>0</v>
      </c>
      <c r="U1105" s="30">
        <f t="shared" si="3946"/>
        <v>0</v>
      </c>
      <c r="V1105" s="30">
        <f t="shared" si="3947"/>
        <v>0</v>
      </c>
      <c r="W1105" s="30">
        <f t="shared" si="3948"/>
        <v>0</v>
      </c>
      <c r="X1105" s="30">
        <f t="shared" si="3949"/>
        <v>0</v>
      </c>
      <c r="Y1105" s="30">
        <f t="shared" si="3950"/>
        <v>0</v>
      </c>
      <c r="Z1105" s="30">
        <f t="shared" si="3951"/>
        <v>0</v>
      </c>
      <c r="AA1105" s="30">
        <f t="shared" si="3952"/>
        <v>0</v>
      </c>
      <c r="AB1105" s="30">
        <f t="shared" si="3953"/>
        <v>0</v>
      </c>
      <c r="AC1105" s="30">
        <f t="shared" si="3810"/>
        <v>500</v>
      </c>
      <c r="AD1105" s="30">
        <f t="shared" si="3811"/>
        <v>500</v>
      </c>
      <c r="AE1105" s="30">
        <f t="shared" si="3812"/>
        <v>500</v>
      </c>
      <c r="AF1105" s="30">
        <f t="shared" si="3954"/>
        <v>0</v>
      </c>
      <c r="AG1105" s="30">
        <f t="shared" si="3814"/>
        <v>500</v>
      </c>
      <c r="AH1105" s="30">
        <f t="shared" si="3815"/>
        <v>500</v>
      </c>
      <c r="AI1105" s="30">
        <f t="shared" si="3816"/>
        <v>500</v>
      </c>
      <c r="AJ1105" s="30">
        <f t="shared" si="3955"/>
        <v>0</v>
      </c>
      <c r="AK1105" s="30">
        <f t="shared" si="3956"/>
        <v>0</v>
      </c>
      <c r="AL1105" s="30">
        <f t="shared" si="3957"/>
        <v>0</v>
      </c>
      <c r="AM1105" s="30">
        <f t="shared" si="3958"/>
        <v>0</v>
      </c>
      <c r="AN1105" s="30">
        <f t="shared" si="3959"/>
        <v>0</v>
      </c>
      <c r="AO1105" s="30">
        <f t="shared" si="3960"/>
        <v>0</v>
      </c>
      <c r="AP1105" s="30">
        <f t="shared" si="3961"/>
        <v>0</v>
      </c>
      <c r="AQ1105" s="30">
        <f t="shared" si="3962"/>
        <v>0</v>
      </c>
      <c r="AR1105" s="30">
        <f t="shared" si="3963"/>
        <v>0</v>
      </c>
      <c r="AS1105" s="30">
        <f t="shared" si="3883"/>
        <v>500</v>
      </c>
      <c r="AT1105" s="30">
        <f t="shared" si="3884"/>
        <v>500</v>
      </c>
      <c r="AU1105" s="30">
        <f t="shared" si="3885"/>
        <v>500</v>
      </c>
      <c r="AV1105" s="30">
        <f t="shared" si="3964"/>
        <v>0</v>
      </c>
      <c r="AW1105" s="30">
        <f t="shared" si="3965"/>
        <v>0</v>
      </c>
      <c r="AX1105" s="30">
        <f t="shared" si="3966"/>
        <v>0</v>
      </c>
      <c r="AY1105" s="30">
        <f t="shared" si="3886"/>
        <v>500</v>
      </c>
      <c r="AZ1105" s="30">
        <f t="shared" si="3887"/>
        <v>500</v>
      </c>
      <c r="BA1105" s="30">
        <f t="shared" si="3888"/>
        <v>500</v>
      </c>
      <c r="BB1105" s="30">
        <f t="shared" si="3967"/>
        <v>0</v>
      </c>
      <c r="BC1105" s="30">
        <f t="shared" si="3968"/>
        <v>0</v>
      </c>
      <c r="BD1105" s="30">
        <f t="shared" si="3969"/>
        <v>0</v>
      </c>
      <c r="BE1105" s="30">
        <f t="shared" si="3970"/>
        <v>0</v>
      </c>
      <c r="BF1105" s="30">
        <f t="shared" si="3971"/>
        <v>0</v>
      </c>
      <c r="BG1105" s="30">
        <f t="shared" si="3972"/>
        <v>0</v>
      </c>
      <c r="BH1105" s="30">
        <f t="shared" si="3973"/>
        <v>0</v>
      </c>
      <c r="BI1105" s="30">
        <f t="shared" si="3974"/>
        <v>0</v>
      </c>
      <c r="BJ1105" s="30">
        <f t="shared" si="3975"/>
        <v>0</v>
      </c>
      <c r="BK1105" s="30">
        <f t="shared" si="3976"/>
        <v>0</v>
      </c>
      <c r="BL1105" s="30">
        <f t="shared" si="3788"/>
        <v>500</v>
      </c>
      <c r="BM1105" s="30">
        <f t="shared" si="3789"/>
        <v>500</v>
      </c>
      <c r="BN1105" s="30">
        <f t="shared" si="3790"/>
        <v>500</v>
      </c>
      <c r="BO1105" s="30">
        <f t="shared" si="3977"/>
        <v>0</v>
      </c>
      <c r="BP1105" s="31"/>
      <c r="BQ1105" s="1"/>
      <c r="BR1105" s="1"/>
      <c r="BS1105" s="1"/>
      <c r="BT1105" s="1"/>
      <c r="BU1105" s="1"/>
      <c r="BV1105" s="1"/>
      <c r="BW1105" s="1"/>
      <c r="BX1105" s="1"/>
      <c r="BY1105" s="1"/>
    </row>
    <row r="1106" ht="47.25">
      <c r="A1106" s="28" t="s">
        <v>506</v>
      </c>
      <c r="B1106" s="28" t="s">
        <v>73</v>
      </c>
      <c r="C1106" s="28" t="s">
        <v>73</v>
      </c>
      <c r="D1106" s="28" t="s">
        <v>487</v>
      </c>
      <c r="E1106" s="35"/>
      <c r="F1106" s="29" t="s">
        <v>488</v>
      </c>
      <c r="G1106" s="30">
        <f t="shared" si="3935"/>
        <v>500</v>
      </c>
      <c r="H1106" s="30">
        <f t="shared" si="3936"/>
        <v>500</v>
      </c>
      <c r="I1106" s="30">
        <f t="shared" si="3937"/>
        <v>500</v>
      </c>
      <c r="J1106" s="30">
        <f t="shared" si="3938"/>
        <v>0</v>
      </c>
      <c r="K1106" s="30">
        <f t="shared" si="3939"/>
        <v>0</v>
      </c>
      <c r="L1106" s="30">
        <f t="shared" si="3940"/>
        <v>0</v>
      </c>
      <c r="M1106" s="30">
        <f t="shared" si="3889"/>
        <v>500</v>
      </c>
      <c r="N1106" s="30">
        <f t="shared" si="3890"/>
        <v>500</v>
      </c>
      <c r="O1106" s="30">
        <f t="shared" si="3891"/>
        <v>500</v>
      </c>
      <c r="P1106" s="30">
        <f t="shared" si="3941"/>
        <v>0</v>
      </c>
      <c r="Q1106" s="30">
        <f t="shared" si="3942"/>
        <v>0</v>
      </c>
      <c r="R1106" s="30">
        <f t="shared" si="3943"/>
        <v>0</v>
      </c>
      <c r="S1106" s="30">
        <f t="shared" si="3944"/>
        <v>0</v>
      </c>
      <c r="T1106" s="30">
        <f t="shared" si="3945"/>
        <v>0</v>
      </c>
      <c r="U1106" s="30">
        <f t="shared" si="3946"/>
        <v>0</v>
      </c>
      <c r="V1106" s="30">
        <f t="shared" si="3947"/>
        <v>0</v>
      </c>
      <c r="W1106" s="30">
        <f t="shared" si="3948"/>
        <v>0</v>
      </c>
      <c r="X1106" s="30">
        <f t="shared" si="3949"/>
        <v>0</v>
      </c>
      <c r="Y1106" s="30">
        <f t="shared" si="3950"/>
        <v>0</v>
      </c>
      <c r="Z1106" s="30">
        <f t="shared" si="3951"/>
        <v>0</v>
      </c>
      <c r="AA1106" s="30">
        <f t="shared" si="3952"/>
        <v>0</v>
      </c>
      <c r="AB1106" s="30">
        <f t="shared" si="3953"/>
        <v>0</v>
      </c>
      <c r="AC1106" s="30">
        <f t="shared" si="3810"/>
        <v>500</v>
      </c>
      <c r="AD1106" s="30">
        <f t="shared" si="3811"/>
        <v>500</v>
      </c>
      <c r="AE1106" s="30">
        <f t="shared" si="3812"/>
        <v>500</v>
      </c>
      <c r="AF1106" s="30">
        <f t="shared" si="3954"/>
        <v>0</v>
      </c>
      <c r="AG1106" s="30">
        <f t="shared" si="3814"/>
        <v>500</v>
      </c>
      <c r="AH1106" s="30">
        <f t="shared" si="3815"/>
        <v>500</v>
      </c>
      <c r="AI1106" s="30">
        <f t="shared" si="3816"/>
        <v>500</v>
      </c>
      <c r="AJ1106" s="30">
        <f t="shared" si="3955"/>
        <v>0</v>
      </c>
      <c r="AK1106" s="30">
        <f t="shared" si="3956"/>
        <v>0</v>
      </c>
      <c r="AL1106" s="30">
        <f t="shared" si="3957"/>
        <v>0</v>
      </c>
      <c r="AM1106" s="30">
        <f t="shared" si="3958"/>
        <v>0</v>
      </c>
      <c r="AN1106" s="30">
        <f t="shared" si="3959"/>
        <v>0</v>
      </c>
      <c r="AO1106" s="30">
        <f t="shared" si="3960"/>
        <v>0</v>
      </c>
      <c r="AP1106" s="30">
        <f t="shared" si="3961"/>
        <v>0</v>
      </c>
      <c r="AQ1106" s="30">
        <f t="shared" si="3962"/>
        <v>0</v>
      </c>
      <c r="AR1106" s="30">
        <f t="shared" si="3963"/>
        <v>0</v>
      </c>
      <c r="AS1106" s="30">
        <f t="shared" si="3883"/>
        <v>500</v>
      </c>
      <c r="AT1106" s="30">
        <f t="shared" si="3884"/>
        <v>500</v>
      </c>
      <c r="AU1106" s="30">
        <f t="shared" si="3885"/>
        <v>500</v>
      </c>
      <c r="AV1106" s="30">
        <f t="shared" si="3964"/>
        <v>0</v>
      </c>
      <c r="AW1106" s="30">
        <f t="shared" si="3965"/>
        <v>0</v>
      </c>
      <c r="AX1106" s="30">
        <f t="shared" si="3966"/>
        <v>0</v>
      </c>
      <c r="AY1106" s="30">
        <f t="shared" si="3886"/>
        <v>500</v>
      </c>
      <c r="AZ1106" s="30">
        <f t="shared" si="3887"/>
        <v>500</v>
      </c>
      <c r="BA1106" s="30">
        <f t="shared" si="3888"/>
        <v>500</v>
      </c>
      <c r="BB1106" s="30">
        <f t="shared" si="3967"/>
        <v>0</v>
      </c>
      <c r="BC1106" s="30">
        <f t="shared" si="3968"/>
        <v>0</v>
      </c>
      <c r="BD1106" s="30">
        <f t="shared" si="3969"/>
        <v>0</v>
      </c>
      <c r="BE1106" s="30">
        <f t="shared" si="3970"/>
        <v>0</v>
      </c>
      <c r="BF1106" s="30">
        <f t="shared" si="3971"/>
        <v>0</v>
      </c>
      <c r="BG1106" s="30">
        <f t="shared" si="3972"/>
        <v>0</v>
      </c>
      <c r="BH1106" s="30">
        <f t="shared" si="3973"/>
        <v>0</v>
      </c>
      <c r="BI1106" s="30">
        <f t="shared" si="3974"/>
        <v>0</v>
      </c>
      <c r="BJ1106" s="30">
        <f t="shared" si="3975"/>
        <v>0</v>
      </c>
      <c r="BK1106" s="30">
        <f t="shared" si="3976"/>
        <v>0</v>
      </c>
      <c r="BL1106" s="30">
        <f t="shared" si="3788"/>
        <v>500</v>
      </c>
      <c r="BM1106" s="30">
        <f t="shared" si="3789"/>
        <v>500</v>
      </c>
      <c r="BN1106" s="30">
        <f t="shared" si="3790"/>
        <v>500</v>
      </c>
      <c r="BO1106" s="30">
        <f t="shared" si="3977"/>
        <v>0</v>
      </c>
      <c r="BP1106" s="31"/>
      <c r="BQ1106" s="1"/>
      <c r="BR1106" s="1"/>
      <c r="BS1106" s="1"/>
      <c r="BT1106" s="1"/>
      <c r="BU1106" s="1"/>
      <c r="BV1106" s="1"/>
      <c r="BW1106" s="1"/>
      <c r="BX1106" s="1"/>
      <c r="BY1106" s="1"/>
    </row>
    <row r="1107" ht="31.5">
      <c r="A1107" s="28" t="s">
        <v>506</v>
      </c>
      <c r="B1107" s="28" t="s">
        <v>73</v>
      </c>
      <c r="C1107" s="28" t="s">
        <v>73</v>
      </c>
      <c r="D1107" s="28" t="s">
        <v>487</v>
      </c>
      <c r="E1107" s="28" t="s">
        <v>38</v>
      </c>
      <c r="F1107" s="29" t="s">
        <v>39</v>
      </c>
      <c r="G1107" s="30">
        <v>500</v>
      </c>
      <c r="H1107" s="30">
        <v>500</v>
      </c>
      <c r="I1107" s="30">
        <v>500</v>
      </c>
      <c r="J1107" s="30"/>
      <c r="K1107" s="30"/>
      <c r="L1107" s="30"/>
      <c r="M1107" s="30">
        <f t="shared" si="3889"/>
        <v>500</v>
      </c>
      <c r="N1107" s="30">
        <f t="shared" si="3890"/>
        <v>500</v>
      </c>
      <c r="O1107" s="30">
        <f t="shared" si="3891"/>
        <v>500</v>
      </c>
      <c r="P1107" s="30"/>
      <c r="Q1107" s="30"/>
      <c r="R1107" s="30"/>
      <c r="S1107" s="30"/>
      <c r="T1107" s="30"/>
      <c r="U1107" s="30"/>
      <c r="V1107" s="30"/>
      <c r="W1107" s="30"/>
      <c r="X1107" s="30"/>
      <c r="Y1107" s="30"/>
      <c r="Z1107" s="30"/>
      <c r="AA1107" s="30"/>
      <c r="AB1107" s="30"/>
      <c r="AC1107" s="30">
        <f t="shared" si="3810"/>
        <v>500</v>
      </c>
      <c r="AD1107" s="30">
        <f t="shared" si="3811"/>
        <v>500</v>
      </c>
      <c r="AE1107" s="30">
        <f t="shared" si="3812"/>
        <v>500</v>
      </c>
      <c r="AF1107" s="30"/>
      <c r="AG1107" s="30">
        <f t="shared" si="3814"/>
        <v>500</v>
      </c>
      <c r="AH1107" s="30">
        <f t="shared" si="3815"/>
        <v>500</v>
      </c>
      <c r="AI1107" s="30">
        <f t="shared" si="3816"/>
        <v>500</v>
      </c>
      <c r="AJ1107" s="30"/>
      <c r="AK1107" s="30"/>
      <c r="AL1107" s="30"/>
      <c r="AM1107" s="30"/>
      <c r="AN1107" s="30"/>
      <c r="AO1107" s="30"/>
      <c r="AP1107" s="30"/>
      <c r="AQ1107" s="30"/>
      <c r="AR1107" s="30"/>
      <c r="AS1107" s="30">
        <f t="shared" si="3883"/>
        <v>500</v>
      </c>
      <c r="AT1107" s="30">
        <f t="shared" si="3884"/>
        <v>500</v>
      </c>
      <c r="AU1107" s="30">
        <f t="shared" si="3885"/>
        <v>500</v>
      </c>
      <c r="AV1107" s="30"/>
      <c r="AW1107" s="30"/>
      <c r="AX1107" s="30"/>
      <c r="AY1107" s="30">
        <f t="shared" si="3886"/>
        <v>500</v>
      </c>
      <c r="AZ1107" s="30">
        <f t="shared" si="3887"/>
        <v>500</v>
      </c>
      <c r="BA1107" s="30">
        <f t="shared" si="3888"/>
        <v>500</v>
      </c>
      <c r="BB1107" s="30"/>
      <c r="BC1107" s="30"/>
      <c r="BD1107" s="30"/>
      <c r="BE1107" s="30"/>
      <c r="BF1107" s="30"/>
      <c r="BG1107" s="30"/>
      <c r="BH1107" s="30"/>
      <c r="BI1107" s="30"/>
      <c r="BJ1107" s="30"/>
      <c r="BK1107" s="30"/>
      <c r="BL1107" s="30">
        <f t="shared" si="3788"/>
        <v>500</v>
      </c>
      <c r="BM1107" s="30">
        <f t="shared" si="3789"/>
        <v>500</v>
      </c>
      <c r="BN1107" s="30">
        <f t="shared" si="3790"/>
        <v>500</v>
      </c>
      <c r="BO1107" s="30"/>
      <c r="BP1107" s="31"/>
      <c r="BQ1107" s="1"/>
      <c r="BR1107" s="1"/>
      <c r="BS1107" s="1"/>
      <c r="BT1107" s="1"/>
      <c r="BU1107" s="1"/>
      <c r="BV1107" s="1"/>
      <c r="BW1107" s="1"/>
      <c r="BX1107" s="1"/>
      <c r="BY1107" s="1"/>
    </row>
    <row r="1108" s="18" customFormat="1">
      <c r="A1108" s="19" t="s">
        <v>506</v>
      </c>
      <c r="B1108" s="19" t="s">
        <v>261</v>
      </c>
      <c r="C1108" s="19"/>
      <c r="D1108" s="19"/>
      <c r="E1108" s="19"/>
      <c r="F1108" s="20" t="s">
        <v>262</v>
      </c>
      <c r="G1108" s="21">
        <f t="shared" si="3935"/>
        <v>5678</v>
      </c>
      <c r="H1108" s="21">
        <f t="shared" si="3936"/>
        <v>4788</v>
      </c>
      <c r="I1108" s="21">
        <f t="shared" si="3937"/>
        <v>4788</v>
      </c>
      <c r="J1108" s="21">
        <f t="shared" si="3938"/>
        <v>0</v>
      </c>
      <c r="K1108" s="21">
        <f t="shared" si="3939"/>
        <v>0</v>
      </c>
      <c r="L1108" s="21">
        <f t="shared" si="3940"/>
        <v>0</v>
      </c>
      <c r="M1108" s="21">
        <f t="shared" si="3889"/>
        <v>5678</v>
      </c>
      <c r="N1108" s="21">
        <f t="shared" si="3890"/>
        <v>4788</v>
      </c>
      <c r="O1108" s="21">
        <f t="shared" si="3891"/>
        <v>4788</v>
      </c>
      <c r="P1108" s="21">
        <f t="shared" si="3941"/>
        <v>0</v>
      </c>
      <c r="Q1108" s="21">
        <f t="shared" si="3942"/>
        <v>0</v>
      </c>
      <c r="R1108" s="21">
        <f t="shared" si="3943"/>
        <v>-2250</v>
      </c>
      <c r="S1108" s="21">
        <f t="shared" si="3944"/>
        <v>0</v>
      </c>
      <c r="T1108" s="21">
        <f t="shared" si="3945"/>
        <v>0</v>
      </c>
      <c r="U1108" s="21">
        <f t="shared" si="3946"/>
        <v>0</v>
      </c>
      <c r="V1108" s="21">
        <f t="shared" si="3947"/>
        <v>0</v>
      </c>
      <c r="W1108" s="21">
        <f t="shared" si="3948"/>
        <v>0</v>
      </c>
      <c r="X1108" s="21">
        <f t="shared" si="3949"/>
        <v>0</v>
      </c>
      <c r="Y1108" s="21">
        <f t="shared" si="3950"/>
        <v>0</v>
      </c>
      <c r="Z1108" s="21">
        <f t="shared" si="3951"/>
        <v>0</v>
      </c>
      <c r="AA1108" s="21">
        <f t="shared" si="3952"/>
        <v>0</v>
      </c>
      <c r="AB1108" s="21">
        <f t="shared" si="3953"/>
        <v>0</v>
      </c>
      <c r="AC1108" s="21">
        <f t="shared" si="3810"/>
        <v>3428</v>
      </c>
      <c r="AD1108" s="21">
        <f t="shared" si="3811"/>
        <v>4788</v>
      </c>
      <c r="AE1108" s="21">
        <f t="shared" si="3812"/>
        <v>4788</v>
      </c>
      <c r="AF1108" s="21">
        <f t="shared" si="3954"/>
        <v>0</v>
      </c>
      <c r="AG1108" s="21">
        <f t="shared" si="3814"/>
        <v>3428</v>
      </c>
      <c r="AH1108" s="21">
        <f t="shared" si="3815"/>
        <v>4788</v>
      </c>
      <c r="AI1108" s="21">
        <f t="shared" si="3816"/>
        <v>4788</v>
      </c>
      <c r="AJ1108" s="21">
        <f t="shared" si="3955"/>
        <v>0</v>
      </c>
      <c r="AK1108" s="21">
        <f t="shared" si="3956"/>
        <v>0</v>
      </c>
      <c r="AL1108" s="21">
        <f t="shared" si="3957"/>
        <v>-2.6819999999999999</v>
      </c>
      <c r="AM1108" s="21">
        <f t="shared" si="3958"/>
        <v>0</v>
      </c>
      <c r="AN1108" s="21">
        <f t="shared" si="3959"/>
        <v>0</v>
      </c>
      <c r="AO1108" s="21">
        <f t="shared" si="3960"/>
        <v>0</v>
      </c>
      <c r="AP1108" s="21">
        <f t="shared" si="3961"/>
        <v>0</v>
      </c>
      <c r="AQ1108" s="21">
        <f t="shared" si="3962"/>
        <v>0</v>
      </c>
      <c r="AR1108" s="21">
        <f t="shared" si="3963"/>
        <v>0</v>
      </c>
      <c r="AS1108" s="21">
        <f t="shared" si="3883"/>
        <v>3425.3180000000002</v>
      </c>
      <c r="AT1108" s="21">
        <f t="shared" si="3884"/>
        <v>4788</v>
      </c>
      <c r="AU1108" s="21">
        <f t="shared" si="3885"/>
        <v>4788</v>
      </c>
      <c r="AV1108" s="21">
        <f t="shared" si="3964"/>
        <v>0</v>
      </c>
      <c r="AW1108" s="21">
        <f t="shared" si="3965"/>
        <v>0</v>
      </c>
      <c r="AX1108" s="21">
        <f t="shared" si="3966"/>
        <v>0</v>
      </c>
      <c r="AY1108" s="21">
        <f t="shared" si="3886"/>
        <v>3425.3180000000002</v>
      </c>
      <c r="AZ1108" s="21">
        <f t="shared" si="3887"/>
        <v>4788</v>
      </c>
      <c r="BA1108" s="21">
        <f t="shared" si="3888"/>
        <v>4788</v>
      </c>
      <c r="BB1108" s="21">
        <f t="shared" si="3967"/>
        <v>0</v>
      </c>
      <c r="BC1108" s="21">
        <f t="shared" si="3968"/>
        <v>0</v>
      </c>
      <c r="BD1108" s="21">
        <f t="shared" si="3969"/>
        <v>0</v>
      </c>
      <c r="BE1108" s="21">
        <f t="shared" si="3970"/>
        <v>0</v>
      </c>
      <c r="BF1108" s="21">
        <f t="shared" si="3971"/>
        <v>0</v>
      </c>
      <c r="BG1108" s="21">
        <f t="shared" si="3972"/>
        <v>0</v>
      </c>
      <c r="BH1108" s="21">
        <f t="shared" si="3973"/>
        <v>0</v>
      </c>
      <c r="BI1108" s="21">
        <f t="shared" si="3974"/>
        <v>0</v>
      </c>
      <c r="BJ1108" s="21">
        <f t="shared" si="3975"/>
        <v>0</v>
      </c>
      <c r="BK1108" s="21">
        <f t="shared" si="3976"/>
        <v>0</v>
      </c>
      <c r="BL1108" s="21">
        <f t="shared" si="3788"/>
        <v>3425.3180000000002</v>
      </c>
      <c r="BM1108" s="21">
        <f t="shared" si="3789"/>
        <v>4788</v>
      </c>
      <c r="BN1108" s="21">
        <f t="shared" si="3790"/>
        <v>4788</v>
      </c>
      <c r="BO1108" s="21">
        <f t="shared" si="3977"/>
        <v>0</v>
      </c>
      <c r="BP1108" s="22"/>
      <c r="BQ1108" s="18"/>
      <c r="BR1108" s="18"/>
      <c r="BS1108" s="18"/>
      <c r="BT1108" s="18"/>
      <c r="BU1108" s="18"/>
      <c r="BV1108" s="18"/>
      <c r="BW1108" s="18"/>
      <c r="BX1108" s="18"/>
      <c r="BY1108" s="18"/>
    </row>
    <row r="1109" s="23" customFormat="1">
      <c r="A1109" s="24" t="s">
        <v>506</v>
      </c>
      <c r="B1109" s="24" t="s">
        <v>261</v>
      </c>
      <c r="C1109" s="24" t="s">
        <v>26</v>
      </c>
      <c r="D1109" s="24"/>
      <c r="E1109" s="24"/>
      <c r="F1109" s="25" t="s">
        <v>263</v>
      </c>
      <c r="G1109" s="26">
        <f t="shared" si="3935"/>
        <v>5678</v>
      </c>
      <c r="H1109" s="26">
        <f t="shared" si="3936"/>
        <v>4788</v>
      </c>
      <c r="I1109" s="26">
        <f t="shared" si="3937"/>
        <v>4788</v>
      </c>
      <c r="J1109" s="26">
        <f t="shared" si="3938"/>
        <v>0</v>
      </c>
      <c r="K1109" s="26">
        <f t="shared" si="3939"/>
        <v>0</v>
      </c>
      <c r="L1109" s="26">
        <f t="shared" si="3940"/>
        <v>0</v>
      </c>
      <c r="M1109" s="26">
        <f t="shared" si="3889"/>
        <v>5678</v>
      </c>
      <c r="N1109" s="26">
        <f t="shared" si="3890"/>
        <v>4788</v>
      </c>
      <c r="O1109" s="26">
        <f t="shared" si="3891"/>
        <v>4788</v>
      </c>
      <c r="P1109" s="26">
        <f t="shared" si="3941"/>
        <v>0</v>
      </c>
      <c r="Q1109" s="26">
        <f t="shared" si="3942"/>
        <v>0</v>
      </c>
      <c r="R1109" s="26">
        <f t="shared" si="3943"/>
        <v>-2250</v>
      </c>
      <c r="S1109" s="26">
        <f t="shared" si="3944"/>
        <v>0</v>
      </c>
      <c r="T1109" s="26">
        <f t="shared" si="3945"/>
        <v>0</v>
      </c>
      <c r="U1109" s="26">
        <f t="shared" si="3946"/>
        <v>0</v>
      </c>
      <c r="V1109" s="26">
        <f t="shared" si="3947"/>
        <v>0</v>
      </c>
      <c r="W1109" s="26">
        <f t="shared" si="3948"/>
        <v>0</v>
      </c>
      <c r="X1109" s="26">
        <f t="shared" si="3949"/>
        <v>0</v>
      </c>
      <c r="Y1109" s="26">
        <f t="shared" si="3950"/>
        <v>0</v>
      </c>
      <c r="Z1109" s="26">
        <f t="shared" si="3951"/>
        <v>0</v>
      </c>
      <c r="AA1109" s="26">
        <f t="shared" si="3952"/>
        <v>0</v>
      </c>
      <c r="AB1109" s="26">
        <f t="shared" si="3953"/>
        <v>0</v>
      </c>
      <c r="AC1109" s="26">
        <f t="shared" si="3810"/>
        <v>3428</v>
      </c>
      <c r="AD1109" s="26">
        <f t="shared" si="3811"/>
        <v>4788</v>
      </c>
      <c r="AE1109" s="26">
        <f t="shared" si="3812"/>
        <v>4788</v>
      </c>
      <c r="AF1109" s="26">
        <f t="shared" si="3954"/>
        <v>0</v>
      </c>
      <c r="AG1109" s="26">
        <f t="shared" si="3814"/>
        <v>3428</v>
      </c>
      <c r="AH1109" s="26">
        <f t="shared" si="3815"/>
        <v>4788</v>
      </c>
      <c r="AI1109" s="26">
        <f t="shared" si="3816"/>
        <v>4788</v>
      </c>
      <c r="AJ1109" s="26">
        <f t="shared" si="3955"/>
        <v>0</v>
      </c>
      <c r="AK1109" s="26">
        <f t="shared" si="3956"/>
        <v>0</v>
      </c>
      <c r="AL1109" s="26">
        <f t="shared" si="3957"/>
        <v>-2.6819999999999999</v>
      </c>
      <c r="AM1109" s="26">
        <f t="shared" si="3958"/>
        <v>0</v>
      </c>
      <c r="AN1109" s="26">
        <f t="shared" si="3959"/>
        <v>0</v>
      </c>
      <c r="AO1109" s="26">
        <f t="shared" si="3960"/>
        <v>0</v>
      </c>
      <c r="AP1109" s="26">
        <f t="shared" si="3961"/>
        <v>0</v>
      </c>
      <c r="AQ1109" s="26">
        <f t="shared" si="3962"/>
        <v>0</v>
      </c>
      <c r="AR1109" s="26">
        <f t="shared" si="3963"/>
        <v>0</v>
      </c>
      <c r="AS1109" s="26">
        <f t="shared" si="3883"/>
        <v>3425.3180000000002</v>
      </c>
      <c r="AT1109" s="26">
        <f t="shared" si="3884"/>
        <v>4788</v>
      </c>
      <c r="AU1109" s="26">
        <f t="shared" si="3885"/>
        <v>4788</v>
      </c>
      <c r="AV1109" s="26">
        <f t="shared" si="3964"/>
        <v>0</v>
      </c>
      <c r="AW1109" s="26">
        <f t="shared" si="3965"/>
        <v>0</v>
      </c>
      <c r="AX1109" s="26">
        <f t="shared" si="3966"/>
        <v>0</v>
      </c>
      <c r="AY1109" s="26">
        <f t="shared" si="3886"/>
        <v>3425.3180000000002</v>
      </c>
      <c r="AZ1109" s="26">
        <f t="shared" si="3887"/>
        <v>4788</v>
      </c>
      <c r="BA1109" s="26">
        <f t="shared" si="3888"/>
        <v>4788</v>
      </c>
      <c r="BB1109" s="26">
        <f t="shared" si="3967"/>
        <v>0</v>
      </c>
      <c r="BC1109" s="26">
        <f t="shared" si="3968"/>
        <v>0</v>
      </c>
      <c r="BD1109" s="26">
        <f t="shared" si="3969"/>
        <v>0</v>
      </c>
      <c r="BE1109" s="26">
        <f t="shared" si="3970"/>
        <v>0</v>
      </c>
      <c r="BF1109" s="26">
        <f t="shared" si="3971"/>
        <v>0</v>
      </c>
      <c r="BG1109" s="26">
        <f t="shared" si="3972"/>
        <v>0</v>
      </c>
      <c r="BH1109" s="26">
        <f t="shared" si="3973"/>
        <v>0</v>
      </c>
      <c r="BI1109" s="26">
        <f t="shared" si="3974"/>
        <v>0</v>
      </c>
      <c r="BJ1109" s="26">
        <f t="shared" si="3975"/>
        <v>0</v>
      </c>
      <c r="BK1109" s="26">
        <f t="shared" si="3976"/>
        <v>0</v>
      </c>
      <c r="BL1109" s="26">
        <f t="shared" si="3788"/>
        <v>3425.3180000000002</v>
      </c>
      <c r="BM1109" s="26">
        <f t="shared" si="3789"/>
        <v>4788</v>
      </c>
      <c r="BN1109" s="26">
        <f t="shared" si="3790"/>
        <v>4788</v>
      </c>
      <c r="BO1109" s="26">
        <f t="shared" si="3977"/>
        <v>0</v>
      </c>
      <c r="BP1109" s="27"/>
      <c r="BQ1109" s="23"/>
      <c r="BR1109" s="23"/>
      <c r="BS1109" s="23"/>
      <c r="BT1109" s="23"/>
      <c r="BU1109" s="23"/>
      <c r="BV1109" s="23"/>
      <c r="BW1109" s="23"/>
      <c r="BX1109" s="23"/>
      <c r="BY1109" s="23"/>
    </row>
    <row r="1110" ht="31.5">
      <c r="A1110" s="28" t="s">
        <v>506</v>
      </c>
      <c r="B1110" s="28" t="s">
        <v>261</v>
      </c>
      <c r="C1110" s="28" t="s">
        <v>26</v>
      </c>
      <c r="D1110" s="28" t="s">
        <v>199</v>
      </c>
      <c r="E1110" s="35"/>
      <c r="F1110" s="29" t="s">
        <v>200</v>
      </c>
      <c r="G1110" s="30">
        <f t="shared" si="3935"/>
        <v>5678</v>
      </c>
      <c r="H1110" s="30">
        <f t="shared" si="3936"/>
        <v>4788</v>
      </c>
      <c r="I1110" s="30">
        <f t="shared" si="3937"/>
        <v>4788</v>
      </c>
      <c r="J1110" s="30">
        <f t="shared" si="3938"/>
        <v>0</v>
      </c>
      <c r="K1110" s="30">
        <f t="shared" si="3939"/>
        <v>0</v>
      </c>
      <c r="L1110" s="30">
        <f t="shared" si="3940"/>
        <v>0</v>
      </c>
      <c r="M1110" s="30">
        <f t="shared" si="3889"/>
        <v>5678</v>
      </c>
      <c r="N1110" s="30">
        <f t="shared" si="3890"/>
        <v>4788</v>
      </c>
      <c r="O1110" s="30">
        <f t="shared" si="3891"/>
        <v>4788</v>
      </c>
      <c r="P1110" s="30">
        <f t="shared" si="3941"/>
        <v>0</v>
      </c>
      <c r="Q1110" s="30">
        <f t="shared" si="3942"/>
        <v>0</v>
      </c>
      <c r="R1110" s="30">
        <f t="shared" si="3943"/>
        <v>-2250</v>
      </c>
      <c r="S1110" s="30">
        <f t="shared" si="3944"/>
        <v>0</v>
      </c>
      <c r="T1110" s="30">
        <f t="shared" si="3945"/>
        <v>0</v>
      </c>
      <c r="U1110" s="30">
        <f t="shared" si="3946"/>
        <v>0</v>
      </c>
      <c r="V1110" s="30">
        <f t="shared" si="3947"/>
        <v>0</v>
      </c>
      <c r="W1110" s="30">
        <f t="shared" si="3948"/>
        <v>0</v>
      </c>
      <c r="X1110" s="30">
        <f t="shared" si="3949"/>
        <v>0</v>
      </c>
      <c r="Y1110" s="30">
        <f t="shared" si="3950"/>
        <v>0</v>
      </c>
      <c r="Z1110" s="30">
        <f t="shared" si="3951"/>
        <v>0</v>
      </c>
      <c r="AA1110" s="30">
        <f t="shared" si="3952"/>
        <v>0</v>
      </c>
      <c r="AB1110" s="30">
        <f t="shared" si="3953"/>
        <v>0</v>
      </c>
      <c r="AC1110" s="30">
        <f t="shared" si="3810"/>
        <v>3428</v>
      </c>
      <c r="AD1110" s="30">
        <f t="shared" si="3811"/>
        <v>4788</v>
      </c>
      <c r="AE1110" s="30">
        <f t="shared" si="3812"/>
        <v>4788</v>
      </c>
      <c r="AF1110" s="30">
        <f t="shared" si="3954"/>
        <v>0</v>
      </c>
      <c r="AG1110" s="30">
        <f t="shared" si="3814"/>
        <v>3428</v>
      </c>
      <c r="AH1110" s="30">
        <f t="shared" si="3815"/>
        <v>4788</v>
      </c>
      <c r="AI1110" s="30">
        <f t="shared" si="3816"/>
        <v>4788</v>
      </c>
      <c r="AJ1110" s="30">
        <f t="shared" si="3955"/>
        <v>0</v>
      </c>
      <c r="AK1110" s="30">
        <f t="shared" si="3956"/>
        <v>0</v>
      </c>
      <c r="AL1110" s="30">
        <f t="shared" si="3957"/>
        <v>-2.6819999999999999</v>
      </c>
      <c r="AM1110" s="30">
        <f t="shared" si="3958"/>
        <v>0</v>
      </c>
      <c r="AN1110" s="30">
        <f t="shared" si="3959"/>
        <v>0</v>
      </c>
      <c r="AO1110" s="30">
        <f t="shared" si="3960"/>
        <v>0</v>
      </c>
      <c r="AP1110" s="30">
        <f t="shared" si="3961"/>
        <v>0</v>
      </c>
      <c r="AQ1110" s="30">
        <f t="shared" si="3962"/>
        <v>0</v>
      </c>
      <c r="AR1110" s="30">
        <f t="shared" si="3963"/>
        <v>0</v>
      </c>
      <c r="AS1110" s="30">
        <f t="shared" si="3883"/>
        <v>3425.3180000000002</v>
      </c>
      <c r="AT1110" s="30">
        <f t="shared" si="3884"/>
        <v>4788</v>
      </c>
      <c r="AU1110" s="30">
        <f t="shared" si="3885"/>
        <v>4788</v>
      </c>
      <c r="AV1110" s="30">
        <f t="shared" si="3964"/>
        <v>0</v>
      </c>
      <c r="AW1110" s="30">
        <f t="shared" si="3965"/>
        <v>0</v>
      </c>
      <c r="AX1110" s="30">
        <f t="shared" si="3966"/>
        <v>0</v>
      </c>
      <c r="AY1110" s="30">
        <f t="shared" si="3886"/>
        <v>3425.3180000000002</v>
      </c>
      <c r="AZ1110" s="30">
        <f t="shared" si="3887"/>
        <v>4788</v>
      </c>
      <c r="BA1110" s="30">
        <f t="shared" si="3888"/>
        <v>4788</v>
      </c>
      <c r="BB1110" s="30">
        <f t="shared" si="3967"/>
        <v>0</v>
      </c>
      <c r="BC1110" s="30">
        <f t="shared" si="3968"/>
        <v>0</v>
      </c>
      <c r="BD1110" s="30">
        <f t="shared" si="3969"/>
        <v>0</v>
      </c>
      <c r="BE1110" s="30">
        <f t="shared" si="3970"/>
        <v>0</v>
      </c>
      <c r="BF1110" s="30">
        <f t="shared" si="3971"/>
        <v>0</v>
      </c>
      <c r="BG1110" s="30">
        <f t="shared" si="3972"/>
        <v>0</v>
      </c>
      <c r="BH1110" s="30">
        <f t="shared" si="3973"/>
        <v>0</v>
      </c>
      <c r="BI1110" s="30">
        <f t="shared" si="3974"/>
        <v>0</v>
      </c>
      <c r="BJ1110" s="30">
        <f t="shared" si="3975"/>
        <v>0</v>
      </c>
      <c r="BK1110" s="30">
        <f t="shared" si="3976"/>
        <v>0</v>
      </c>
      <c r="BL1110" s="30">
        <f t="shared" si="3788"/>
        <v>3425.3180000000002</v>
      </c>
      <c r="BM1110" s="30">
        <f t="shared" si="3789"/>
        <v>4788</v>
      </c>
      <c r="BN1110" s="30">
        <f t="shared" si="3790"/>
        <v>4788</v>
      </c>
      <c r="BO1110" s="30">
        <f t="shared" si="3977"/>
        <v>0</v>
      </c>
      <c r="BP1110" s="31"/>
      <c r="BQ1110" s="1"/>
      <c r="BR1110" s="1"/>
      <c r="BS1110" s="1"/>
      <c r="BT1110" s="1"/>
      <c r="BU1110" s="1"/>
      <c r="BV1110" s="1"/>
      <c r="BW1110" s="1"/>
      <c r="BX1110" s="1"/>
      <c r="BY1110" s="1"/>
    </row>
    <row r="1111">
      <c r="A1111" s="28" t="s">
        <v>506</v>
      </c>
      <c r="B1111" s="28" t="s">
        <v>261</v>
      </c>
      <c r="C1111" s="28" t="s">
        <v>26</v>
      </c>
      <c r="D1111" s="28" t="s">
        <v>201</v>
      </c>
      <c r="E1111" s="35"/>
      <c r="F1111" s="29" t="s">
        <v>33</v>
      </c>
      <c r="G1111" s="30">
        <f t="shared" si="3935"/>
        <v>5678</v>
      </c>
      <c r="H1111" s="30">
        <f t="shared" si="3936"/>
        <v>4788</v>
      </c>
      <c r="I1111" s="30">
        <f t="shared" si="3937"/>
        <v>4788</v>
      </c>
      <c r="J1111" s="30">
        <f t="shared" si="3938"/>
        <v>0</v>
      </c>
      <c r="K1111" s="30">
        <f t="shared" si="3939"/>
        <v>0</v>
      </c>
      <c r="L1111" s="30">
        <f t="shared" si="3940"/>
        <v>0</v>
      </c>
      <c r="M1111" s="30">
        <f t="shared" si="3889"/>
        <v>5678</v>
      </c>
      <c r="N1111" s="30">
        <f t="shared" si="3890"/>
        <v>4788</v>
      </c>
      <c r="O1111" s="30">
        <f t="shared" si="3891"/>
        <v>4788</v>
      </c>
      <c r="P1111" s="30">
        <f t="shared" si="3941"/>
        <v>0</v>
      </c>
      <c r="Q1111" s="30">
        <f t="shared" si="3942"/>
        <v>0</v>
      </c>
      <c r="R1111" s="30">
        <f t="shared" si="3943"/>
        <v>-2250</v>
      </c>
      <c r="S1111" s="30">
        <f t="shared" si="3944"/>
        <v>0</v>
      </c>
      <c r="T1111" s="30">
        <f t="shared" si="3945"/>
        <v>0</v>
      </c>
      <c r="U1111" s="30">
        <f t="shared" si="3946"/>
        <v>0</v>
      </c>
      <c r="V1111" s="30">
        <f t="shared" si="3947"/>
        <v>0</v>
      </c>
      <c r="W1111" s="30">
        <f t="shared" si="3948"/>
        <v>0</v>
      </c>
      <c r="X1111" s="30">
        <f t="shared" si="3949"/>
        <v>0</v>
      </c>
      <c r="Y1111" s="30">
        <f t="shared" si="3950"/>
        <v>0</v>
      </c>
      <c r="Z1111" s="30">
        <f t="shared" si="3951"/>
        <v>0</v>
      </c>
      <c r="AA1111" s="30">
        <f t="shared" si="3952"/>
        <v>0</v>
      </c>
      <c r="AB1111" s="30">
        <f t="shared" si="3953"/>
        <v>0</v>
      </c>
      <c r="AC1111" s="30">
        <f t="shared" si="3810"/>
        <v>3428</v>
      </c>
      <c r="AD1111" s="30">
        <f t="shared" si="3811"/>
        <v>4788</v>
      </c>
      <c r="AE1111" s="30">
        <f t="shared" si="3812"/>
        <v>4788</v>
      </c>
      <c r="AF1111" s="30">
        <f t="shared" si="3954"/>
        <v>0</v>
      </c>
      <c r="AG1111" s="30">
        <f t="shared" si="3814"/>
        <v>3428</v>
      </c>
      <c r="AH1111" s="30">
        <f t="shared" si="3815"/>
        <v>4788</v>
      </c>
      <c r="AI1111" s="30">
        <f t="shared" si="3816"/>
        <v>4788</v>
      </c>
      <c r="AJ1111" s="30">
        <f t="shared" si="3955"/>
        <v>0</v>
      </c>
      <c r="AK1111" s="30">
        <f t="shared" si="3956"/>
        <v>0</v>
      </c>
      <c r="AL1111" s="30">
        <f t="shared" si="3957"/>
        <v>-2.6819999999999999</v>
      </c>
      <c r="AM1111" s="30">
        <f t="shared" si="3958"/>
        <v>0</v>
      </c>
      <c r="AN1111" s="30">
        <f t="shared" si="3959"/>
        <v>0</v>
      </c>
      <c r="AO1111" s="30">
        <f t="shared" si="3960"/>
        <v>0</v>
      </c>
      <c r="AP1111" s="30">
        <f t="shared" si="3961"/>
        <v>0</v>
      </c>
      <c r="AQ1111" s="30">
        <f t="shared" si="3962"/>
        <v>0</v>
      </c>
      <c r="AR1111" s="30">
        <f t="shared" si="3963"/>
        <v>0</v>
      </c>
      <c r="AS1111" s="30">
        <f t="shared" si="3883"/>
        <v>3425.3180000000002</v>
      </c>
      <c r="AT1111" s="30">
        <f t="shared" si="3884"/>
        <v>4788</v>
      </c>
      <c r="AU1111" s="30">
        <f t="shared" si="3885"/>
        <v>4788</v>
      </c>
      <c r="AV1111" s="30">
        <f t="shared" si="3964"/>
        <v>0</v>
      </c>
      <c r="AW1111" s="30">
        <f t="shared" si="3965"/>
        <v>0</v>
      </c>
      <c r="AX1111" s="30">
        <f t="shared" si="3966"/>
        <v>0</v>
      </c>
      <c r="AY1111" s="30">
        <f t="shared" si="3886"/>
        <v>3425.3180000000002</v>
      </c>
      <c r="AZ1111" s="30">
        <f t="shared" si="3887"/>
        <v>4788</v>
      </c>
      <c r="BA1111" s="30">
        <f t="shared" si="3888"/>
        <v>4788</v>
      </c>
      <c r="BB1111" s="30">
        <f t="shared" si="3967"/>
        <v>0</v>
      </c>
      <c r="BC1111" s="30">
        <f t="shared" si="3968"/>
        <v>0</v>
      </c>
      <c r="BD1111" s="30">
        <f t="shared" si="3969"/>
        <v>0</v>
      </c>
      <c r="BE1111" s="30">
        <f t="shared" si="3970"/>
        <v>0</v>
      </c>
      <c r="BF1111" s="30">
        <f t="shared" si="3971"/>
        <v>0</v>
      </c>
      <c r="BG1111" s="30">
        <f t="shared" si="3972"/>
        <v>0</v>
      </c>
      <c r="BH1111" s="30">
        <f t="shared" si="3973"/>
        <v>0</v>
      </c>
      <c r="BI1111" s="30">
        <f t="shared" si="3974"/>
        <v>0</v>
      </c>
      <c r="BJ1111" s="30">
        <f t="shared" si="3975"/>
        <v>0</v>
      </c>
      <c r="BK1111" s="30">
        <f t="shared" si="3976"/>
        <v>0</v>
      </c>
      <c r="BL1111" s="30">
        <f t="shared" si="3788"/>
        <v>3425.3180000000002</v>
      </c>
      <c r="BM1111" s="30">
        <f t="shared" si="3789"/>
        <v>4788</v>
      </c>
      <c r="BN1111" s="30">
        <f t="shared" si="3790"/>
        <v>4788</v>
      </c>
      <c r="BO1111" s="30">
        <f t="shared" si="3977"/>
        <v>0</v>
      </c>
      <c r="BP1111" s="31"/>
      <c r="BQ1111" s="1"/>
      <c r="BR1111" s="1"/>
      <c r="BS1111" s="1"/>
      <c r="BT1111" s="1"/>
      <c r="BU1111" s="1"/>
      <c r="BV1111" s="1"/>
      <c r="BW1111" s="1"/>
      <c r="BX1111" s="1"/>
      <c r="BY1111" s="1"/>
    </row>
    <row r="1112" ht="31.5">
      <c r="A1112" s="28" t="s">
        <v>506</v>
      </c>
      <c r="B1112" s="28" t="s">
        <v>261</v>
      </c>
      <c r="C1112" s="28" t="s">
        <v>26</v>
      </c>
      <c r="D1112" s="28" t="s">
        <v>266</v>
      </c>
      <c r="E1112" s="35"/>
      <c r="F1112" s="29" t="s">
        <v>267</v>
      </c>
      <c r="G1112" s="30">
        <f t="shared" si="3935"/>
        <v>5678</v>
      </c>
      <c r="H1112" s="30">
        <f t="shared" si="3936"/>
        <v>4788</v>
      </c>
      <c r="I1112" s="30">
        <f t="shared" si="3937"/>
        <v>4788</v>
      </c>
      <c r="J1112" s="30">
        <f t="shared" si="3938"/>
        <v>0</v>
      </c>
      <c r="K1112" s="30">
        <f t="shared" si="3939"/>
        <v>0</v>
      </c>
      <c r="L1112" s="30">
        <f t="shared" si="3940"/>
        <v>0</v>
      </c>
      <c r="M1112" s="30">
        <f t="shared" si="3889"/>
        <v>5678</v>
      </c>
      <c r="N1112" s="30">
        <f t="shared" si="3890"/>
        <v>4788</v>
      </c>
      <c r="O1112" s="30">
        <f t="shared" si="3891"/>
        <v>4788</v>
      </c>
      <c r="P1112" s="30">
        <f t="shared" si="3941"/>
        <v>0</v>
      </c>
      <c r="Q1112" s="30">
        <f t="shared" si="3942"/>
        <v>0</v>
      </c>
      <c r="R1112" s="30">
        <f t="shared" si="3943"/>
        <v>-2250</v>
      </c>
      <c r="S1112" s="30">
        <f t="shared" si="3944"/>
        <v>0</v>
      </c>
      <c r="T1112" s="30">
        <f t="shared" si="3945"/>
        <v>0</v>
      </c>
      <c r="U1112" s="30">
        <f t="shared" si="3946"/>
        <v>0</v>
      </c>
      <c r="V1112" s="30">
        <f t="shared" si="3947"/>
        <v>0</v>
      </c>
      <c r="W1112" s="30">
        <f t="shared" si="3948"/>
        <v>0</v>
      </c>
      <c r="X1112" s="30">
        <f t="shared" si="3949"/>
        <v>0</v>
      </c>
      <c r="Y1112" s="30">
        <f t="shared" si="3950"/>
        <v>0</v>
      </c>
      <c r="Z1112" s="30">
        <f t="shared" si="3951"/>
        <v>0</v>
      </c>
      <c r="AA1112" s="30">
        <f t="shared" si="3952"/>
        <v>0</v>
      </c>
      <c r="AB1112" s="30">
        <f t="shared" si="3953"/>
        <v>0</v>
      </c>
      <c r="AC1112" s="30">
        <f t="shared" si="3810"/>
        <v>3428</v>
      </c>
      <c r="AD1112" s="30">
        <f t="shared" si="3811"/>
        <v>4788</v>
      </c>
      <c r="AE1112" s="30">
        <f t="shared" si="3812"/>
        <v>4788</v>
      </c>
      <c r="AF1112" s="30">
        <f t="shared" si="3954"/>
        <v>0</v>
      </c>
      <c r="AG1112" s="30">
        <f t="shared" si="3814"/>
        <v>3428</v>
      </c>
      <c r="AH1112" s="30">
        <f t="shared" si="3815"/>
        <v>4788</v>
      </c>
      <c r="AI1112" s="30">
        <f t="shared" si="3816"/>
        <v>4788</v>
      </c>
      <c r="AJ1112" s="30">
        <f t="shared" si="3955"/>
        <v>0</v>
      </c>
      <c r="AK1112" s="30">
        <f t="shared" si="3956"/>
        <v>0</v>
      </c>
      <c r="AL1112" s="30">
        <f t="shared" si="3957"/>
        <v>-2.6819999999999999</v>
      </c>
      <c r="AM1112" s="30">
        <f t="shared" si="3958"/>
        <v>0</v>
      </c>
      <c r="AN1112" s="30">
        <f t="shared" si="3959"/>
        <v>0</v>
      </c>
      <c r="AO1112" s="30">
        <f t="shared" si="3960"/>
        <v>0</v>
      </c>
      <c r="AP1112" s="30">
        <f t="shared" si="3961"/>
        <v>0</v>
      </c>
      <c r="AQ1112" s="30">
        <f t="shared" si="3962"/>
        <v>0</v>
      </c>
      <c r="AR1112" s="30">
        <f t="shared" si="3963"/>
        <v>0</v>
      </c>
      <c r="AS1112" s="30">
        <f t="shared" si="3883"/>
        <v>3425.3180000000002</v>
      </c>
      <c r="AT1112" s="30">
        <f t="shared" si="3884"/>
        <v>4788</v>
      </c>
      <c r="AU1112" s="30">
        <f t="shared" si="3885"/>
        <v>4788</v>
      </c>
      <c r="AV1112" s="30">
        <f t="shared" si="3964"/>
        <v>0</v>
      </c>
      <c r="AW1112" s="30">
        <f t="shared" si="3965"/>
        <v>0</v>
      </c>
      <c r="AX1112" s="30">
        <f t="shared" si="3966"/>
        <v>0</v>
      </c>
      <c r="AY1112" s="30">
        <f t="shared" si="3886"/>
        <v>3425.3180000000002</v>
      </c>
      <c r="AZ1112" s="30">
        <f t="shared" si="3887"/>
        <v>4788</v>
      </c>
      <c r="BA1112" s="30">
        <f t="shared" si="3888"/>
        <v>4788</v>
      </c>
      <c r="BB1112" s="30">
        <f t="shared" si="3967"/>
        <v>0</v>
      </c>
      <c r="BC1112" s="30">
        <f t="shared" si="3968"/>
        <v>0</v>
      </c>
      <c r="BD1112" s="30">
        <f t="shared" si="3969"/>
        <v>0</v>
      </c>
      <c r="BE1112" s="30">
        <f t="shared" si="3970"/>
        <v>0</v>
      </c>
      <c r="BF1112" s="30">
        <f t="shared" si="3971"/>
        <v>0</v>
      </c>
      <c r="BG1112" s="30">
        <f t="shared" si="3972"/>
        <v>0</v>
      </c>
      <c r="BH1112" s="30">
        <f t="shared" si="3973"/>
        <v>0</v>
      </c>
      <c r="BI1112" s="30">
        <f t="shared" si="3974"/>
        <v>0</v>
      </c>
      <c r="BJ1112" s="30">
        <f t="shared" si="3975"/>
        <v>0</v>
      </c>
      <c r="BK1112" s="30">
        <f t="shared" si="3976"/>
        <v>0</v>
      </c>
      <c r="BL1112" s="30">
        <f t="shared" si="3788"/>
        <v>3425.3180000000002</v>
      </c>
      <c r="BM1112" s="30">
        <f t="shared" si="3789"/>
        <v>4788</v>
      </c>
      <c r="BN1112" s="30">
        <f t="shared" si="3790"/>
        <v>4788</v>
      </c>
      <c r="BO1112" s="30">
        <f t="shared" si="3977"/>
        <v>0</v>
      </c>
      <c r="BP1112" s="31"/>
      <c r="BQ1112" s="1"/>
      <c r="BR1112" s="1"/>
      <c r="BS1112" s="1"/>
      <c r="BT1112" s="1"/>
      <c r="BU1112" s="1"/>
      <c r="BV1112" s="1"/>
      <c r="BW1112" s="1"/>
      <c r="BX1112" s="1"/>
      <c r="BY1112" s="1"/>
    </row>
    <row r="1113" ht="31.5">
      <c r="A1113" s="28" t="s">
        <v>506</v>
      </c>
      <c r="B1113" s="28" t="s">
        <v>261</v>
      </c>
      <c r="C1113" s="28" t="s">
        <v>26</v>
      </c>
      <c r="D1113" s="28" t="s">
        <v>269</v>
      </c>
      <c r="E1113" s="35"/>
      <c r="F1113" s="29" t="s">
        <v>270</v>
      </c>
      <c r="G1113" s="30">
        <f t="shared" si="3935"/>
        <v>5678</v>
      </c>
      <c r="H1113" s="30">
        <f t="shared" si="3936"/>
        <v>4788</v>
      </c>
      <c r="I1113" s="30">
        <f t="shared" si="3937"/>
        <v>4788</v>
      </c>
      <c r="J1113" s="30">
        <f t="shared" si="3938"/>
        <v>0</v>
      </c>
      <c r="K1113" s="30">
        <f t="shared" si="3939"/>
        <v>0</v>
      </c>
      <c r="L1113" s="30">
        <f t="shared" si="3940"/>
        <v>0</v>
      </c>
      <c r="M1113" s="30">
        <f t="shared" si="3889"/>
        <v>5678</v>
      </c>
      <c r="N1113" s="30">
        <f t="shared" si="3890"/>
        <v>4788</v>
      </c>
      <c r="O1113" s="30">
        <f t="shared" si="3891"/>
        <v>4788</v>
      </c>
      <c r="P1113" s="30">
        <f t="shared" si="3941"/>
        <v>0</v>
      </c>
      <c r="Q1113" s="30">
        <f t="shared" si="3942"/>
        <v>0</v>
      </c>
      <c r="R1113" s="30">
        <f t="shared" si="3943"/>
        <v>-2250</v>
      </c>
      <c r="S1113" s="30">
        <f t="shared" si="3944"/>
        <v>0</v>
      </c>
      <c r="T1113" s="30">
        <f t="shared" si="3945"/>
        <v>0</v>
      </c>
      <c r="U1113" s="30">
        <f t="shared" si="3946"/>
        <v>0</v>
      </c>
      <c r="V1113" s="30">
        <f t="shared" si="3947"/>
        <v>0</v>
      </c>
      <c r="W1113" s="30">
        <f t="shared" si="3948"/>
        <v>0</v>
      </c>
      <c r="X1113" s="30">
        <f t="shared" si="3949"/>
        <v>0</v>
      </c>
      <c r="Y1113" s="30">
        <f t="shared" si="3950"/>
        <v>0</v>
      </c>
      <c r="Z1113" s="30">
        <f t="shared" si="3951"/>
        <v>0</v>
      </c>
      <c r="AA1113" s="30">
        <f t="shared" si="3952"/>
        <v>0</v>
      </c>
      <c r="AB1113" s="30">
        <f t="shared" si="3953"/>
        <v>0</v>
      </c>
      <c r="AC1113" s="30">
        <f t="shared" si="3810"/>
        <v>3428</v>
      </c>
      <c r="AD1113" s="30">
        <f t="shared" si="3811"/>
        <v>4788</v>
      </c>
      <c r="AE1113" s="30">
        <f t="shared" si="3812"/>
        <v>4788</v>
      </c>
      <c r="AF1113" s="30">
        <f t="shared" si="3954"/>
        <v>0</v>
      </c>
      <c r="AG1113" s="30">
        <f t="shared" si="3814"/>
        <v>3428</v>
      </c>
      <c r="AH1113" s="30">
        <f t="shared" si="3815"/>
        <v>4788</v>
      </c>
      <c r="AI1113" s="30">
        <f t="shared" si="3816"/>
        <v>4788</v>
      </c>
      <c r="AJ1113" s="30">
        <f t="shared" si="3955"/>
        <v>0</v>
      </c>
      <c r="AK1113" s="30">
        <f t="shared" si="3956"/>
        <v>0</v>
      </c>
      <c r="AL1113" s="30">
        <f t="shared" si="3957"/>
        <v>-2.6819999999999999</v>
      </c>
      <c r="AM1113" s="30">
        <f t="shared" si="3958"/>
        <v>0</v>
      </c>
      <c r="AN1113" s="30">
        <f t="shared" si="3959"/>
        <v>0</v>
      </c>
      <c r="AO1113" s="30">
        <f t="shared" si="3960"/>
        <v>0</v>
      </c>
      <c r="AP1113" s="30">
        <f t="shared" si="3961"/>
        <v>0</v>
      </c>
      <c r="AQ1113" s="30">
        <f t="shared" si="3962"/>
        <v>0</v>
      </c>
      <c r="AR1113" s="30">
        <f t="shared" si="3963"/>
        <v>0</v>
      </c>
      <c r="AS1113" s="30">
        <f t="shared" si="3883"/>
        <v>3425.3180000000002</v>
      </c>
      <c r="AT1113" s="30">
        <f t="shared" si="3884"/>
        <v>4788</v>
      </c>
      <c r="AU1113" s="30">
        <f t="shared" si="3885"/>
        <v>4788</v>
      </c>
      <c r="AV1113" s="30">
        <f t="shared" si="3964"/>
        <v>0</v>
      </c>
      <c r="AW1113" s="30">
        <f t="shared" si="3965"/>
        <v>0</v>
      </c>
      <c r="AX1113" s="30">
        <f t="shared" si="3966"/>
        <v>0</v>
      </c>
      <c r="AY1113" s="30">
        <f t="shared" si="3886"/>
        <v>3425.3180000000002</v>
      </c>
      <c r="AZ1113" s="30">
        <f t="shared" si="3887"/>
        <v>4788</v>
      </c>
      <c r="BA1113" s="30">
        <f t="shared" si="3888"/>
        <v>4788</v>
      </c>
      <c r="BB1113" s="30">
        <f t="shared" si="3967"/>
        <v>0</v>
      </c>
      <c r="BC1113" s="30">
        <f t="shared" si="3968"/>
        <v>0</v>
      </c>
      <c r="BD1113" s="30">
        <f t="shared" si="3969"/>
        <v>0</v>
      </c>
      <c r="BE1113" s="30">
        <f t="shared" si="3970"/>
        <v>0</v>
      </c>
      <c r="BF1113" s="30">
        <f t="shared" si="3971"/>
        <v>0</v>
      </c>
      <c r="BG1113" s="30">
        <f t="shared" si="3972"/>
        <v>0</v>
      </c>
      <c r="BH1113" s="30">
        <f t="shared" si="3973"/>
        <v>0</v>
      </c>
      <c r="BI1113" s="30">
        <f t="shared" si="3974"/>
        <v>0</v>
      </c>
      <c r="BJ1113" s="30">
        <f t="shared" si="3975"/>
        <v>0</v>
      </c>
      <c r="BK1113" s="30">
        <f t="shared" si="3976"/>
        <v>0</v>
      </c>
      <c r="BL1113" s="30">
        <f t="shared" si="3788"/>
        <v>3425.3180000000002</v>
      </c>
      <c r="BM1113" s="30">
        <f t="shared" si="3789"/>
        <v>4788</v>
      </c>
      <c r="BN1113" s="30">
        <f t="shared" si="3790"/>
        <v>4788</v>
      </c>
      <c r="BO1113" s="30">
        <f t="shared" si="3977"/>
        <v>0</v>
      </c>
      <c r="BP1113" s="31"/>
      <c r="BQ1113" s="1"/>
      <c r="BR1113" s="1"/>
      <c r="BS1113" s="1"/>
      <c r="BT1113" s="1"/>
      <c r="BU1113" s="1"/>
      <c r="BV1113" s="1"/>
      <c r="BW1113" s="1"/>
      <c r="BX1113" s="1"/>
      <c r="BY1113" s="1"/>
    </row>
    <row r="1114" ht="31.5">
      <c r="A1114" s="28" t="s">
        <v>506</v>
      </c>
      <c r="B1114" s="28" t="s">
        <v>261</v>
      </c>
      <c r="C1114" s="28" t="s">
        <v>26</v>
      </c>
      <c r="D1114" s="28" t="s">
        <v>269</v>
      </c>
      <c r="E1114" s="28" t="s">
        <v>38</v>
      </c>
      <c r="F1114" s="29" t="s">
        <v>39</v>
      </c>
      <c r="G1114" s="30">
        <v>5678</v>
      </c>
      <c r="H1114" s="30">
        <v>4788</v>
      </c>
      <c r="I1114" s="30">
        <v>4788</v>
      </c>
      <c r="J1114" s="30"/>
      <c r="K1114" s="30"/>
      <c r="L1114" s="30"/>
      <c r="M1114" s="30">
        <f t="shared" si="3889"/>
        <v>5678</v>
      </c>
      <c r="N1114" s="30">
        <f t="shared" si="3890"/>
        <v>4788</v>
      </c>
      <c r="O1114" s="30">
        <f t="shared" si="3891"/>
        <v>4788</v>
      </c>
      <c r="P1114" s="30"/>
      <c r="Q1114" s="30"/>
      <c r="R1114" s="30">
        <v>-2250</v>
      </c>
      <c r="S1114" s="30"/>
      <c r="T1114" s="30"/>
      <c r="U1114" s="30"/>
      <c r="V1114" s="30"/>
      <c r="W1114" s="30"/>
      <c r="X1114" s="30"/>
      <c r="Y1114" s="30"/>
      <c r="Z1114" s="30"/>
      <c r="AA1114" s="30"/>
      <c r="AB1114" s="30"/>
      <c r="AC1114" s="30">
        <f t="shared" si="3810"/>
        <v>3428</v>
      </c>
      <c r="AD1114" s="30">
        <f t="shared" si="3811"/>
        <v>4788</v>
      </c>
      <c r="AE1114" s="30">
        <f t="shared" si="3812"/>
        <v>4788</v>
      </c>
      <c r="AF1114" s="30"/>
      <c r="AG1114" s="30">
        <f t="shared" si="3814"/>
        <v>3428</v>
      </c>
      <c r="AH1114" s="30">
        <f t="shared" si="3815"/>
        <v>4788</v>
      </c>
      <c r="AI1114" s="30">
        <f t="shared" si="3816"/>
        <v>4788</v>
      </c>
      <c r="AJ1114" s="30"/>
      <c r="AK1114" s="30"/>
      <c r="AL1114" s="30">
        <v>-2.6819999999999999</v>
      </c>
      <c r="AM1114" s="30"/>
      <c r="AN1114" s="30"/>
      <c r="AO1114" s="30"/>
      <c r="AP1114" s="30"/>
      <c r="AQ1114" s="30"/>
      <c r="AR1114" s="30"/>
      <c r="AS1114" s="30">
        <f t="shared" si="3883"/>
        <v>3425.3180000000002</v>
      </c>
      <c r="AT1114" s="30">
        <f t="shared" si="3884"/>
        <v>4788</v>
      </c>
      <c r="AU1114" s="30">
        <f t="shared" si="3885"/>
        <v>4788</v>
      </c>
      <c r="AV1114" s="30"/>
      <c r="AW1114" s="30"/>
      <c r="AX1114" s="30"/>
      <c r="AY1114" s="30">
        <f t="shared" si="3886"/>
        <v>3425.3180000000002</v>
      </c>
      <c r="AZ1114" s="30">
        <f t="shared" si="3887"/>
        <v>4788</v>
      </c>
      <c r="BA1114" s="30">
        <f t="shared" si="3888"/>
        <v>4788</v>
      </c>
      <c r="BB1114" s="30"/>
      <c r="BC1114" s="30"/>
      <c r="BD1114" s="30"/>
      <c r="BE1114" s="30"/>
      <c r="BF1114" s="30"/>
      <c r="BG1114" s="30"/>
      <c r="BH1114" s="30"/>
      <c r="BI1114" s="30"/>
      <c r="BJ1114" s="30"/>
      <c r="BK1114" s="30"/>
      <c r="BL1114" s="30">
        <f t="shared" si="3788"/>
        <v>3425.3180000000002</v>
      </c>
      <c r="BM1114" s="30">
        <f t="shared" si="3789"/>
        <v>4788</v>
      </c>
      <c r="BN1114" s="30">
        <f t="shared" si="3790"/>
        <v>4788</v>
      </c>
      <c r="BO1114" s="30"/>
      <c r="BP1114" s="31"/>
      <c r="BQ1114" s="1"/>
      <c r="BR1114" s="1"/>
      <c r="BS1114" s="1"/>
      <c r="BT1114" s="1"/>
      <c r="BU1114" s="1"/>
      <c r="BV1114" s="1"/>
      <c r="BW1114" s="1"/>
      <c r="BX1114" s="1"/>
      <c r="BY1114" s="1"/>
    </row>
    <row r="1115" s="18" customFormat="1">
      <c r="A1115" s="19" t="s">
        <v>506</v>
      </c>
      <c r="B1115" s="19" t="s">
        <v>86</v>
      </c>
      <c r="C1115" s="19"/>
      <c r="D1115" s="19"/>
      <c r="E1115" s="33"/>
      <c r="F1115" s="20" t="s">
        <v>411</v>
      </c>
      <c r="G1115" s="21">
        <f t="shared" si="3935"/>
        <v>2196.8000000000002</v>
      </c>
      <c r="H1115" s="21">
        <f t="shared" si="3936"/>
        <v>2196.8000000000002</v>
      </c>
      <c r="I1115" s="21">
        <f t="shared" si="3937"/>
        <v>2196.8000000000002</v>
      </c>
      <c r="J1115" s="21">
        <f t="shared" si="3938"/>
        <v>0</v>
      </c>
      <c r="K1115" s="21">
        <f t="shared" si="3939"/>
        <v>0</v>
      </c>
      <c r="L1115" s="21">
        <f t="shared" si="3940"/>
        <v>0</v>
      </c>
      <c r="M1115" s="21">
        <f t="shared" si="3889"/>
        <v>2196.8000000000002</v>
      </c>
      <c r="N1115" s="21">
        <f t="shared" si="3890"/>
        <v>2196.8000000000002</v>
      </c>
      <c r="O1115" s="21">
        <f t="shared" si="3891"/>
        <v>2196.8000000000002</v>
      </c>
      <c r="P1115" s="21">
        <f t="shared" si="3941"/>
        <v>0</v>
      </c>
      <c r="Q1115" s="21">
        <f t="shared" si="3942"/>
        <v>0</v>
      </c>
      <c r="R1115" s="21">
        <f t="shared" si="3943"/>
        <v>0</v>
      </c>
      <c r="S1115" s="21">
        <f t="shared" si="3944"/>
        <v>0</v>
      </c>
      <c r="T1115" s="21">
        <f t="shared" si="3945"/>
        <v>0</v>
      </c>
      <c r="U1115" s="21">
        <f t="shared" si="3946"/>
        <v>0</v>
      </c>
      <c r="V1115" s="21">
        <f t="shared" si="3947"/>
        <v>0</v>
      </c>
      <c r="W1115" s="21">
        <f t="shared" si="3948"/>
        <v>0</v>
      </c>
      <c r="X1115" s="21">
        <f t="shared" si="3949"/>
        <v>0</v>
      </c>
      <c r="Y1115" s="21">
        <f t="shared" si="3950"/>
        <v>0</v>
      </c>
      <c r="Z1115" s="21">
        <f t="shared" si="3951"/>
        <v>0</v>
      </c>
      <c r="AA1115" s="21">
        <f t="shared" si="3952"/>
        <v>0</v>
      </c>
      <c r="AB1115" s="21">
        <f t="shared" si="3953"/>
        <v>0</v>
      </c>
      <c r="AC1115" s="21">
        <f t="shared" si="3810"/>
        <v>2196.8000000000002</v>
      </c>
      <c r="AD1115" s="21">
        <f t="shared" si="3811"/>
        <v>2196.8000000000002</v>
      </c>
      <c r="AE1115" s="21">
        <f t="shared" si="3812"/>
        <v>2196.8000000000002</v>
      </c>
      <c r="AF1115" s="21">
        <f t="shared" si="3954"/>
        <v>0</v>
      </c>
      <c r="AG1115" s="21">
        <f t="shared" si="3814"/>
        <v>2196.8000000000002</v>
      </c>
      <c r="AH1115" s="21">
        <f t="shared" si="3815"/>
        <v>2196.8000000000002</v>
      </c>
      <c r="AI1115" s="21">
        <f t="shared" si="3816"/>
        <v>2196.8000000000002</v>
      </c>
      <c r="AJ1115" s="21">
        <f t="shared" si="3955"/>
        <v>0</v>
      </c>
      <c r="AK1115" s="21">
        <f t="shared" si="3956"/>
        <v>0</v>
      </c>
      <c r="AL1115" s="21">
        <f t="shared" si="3957"/>
        <v>0</v>
      </c>
      <c r="AM1115" s="21">
        <f t="shared" si="3958"/>
        <v>0</v>
      </c>
      <c r="AN1115" s="21">
        <f t="shared" si="3959"/>
        <v>0</v>
      </c>
      <c r="AO1115" s="21">
        <f t="shared" si="3960"/>
        <v>0</v>
      </c>
      <c r="AP1115" s="21">
        <f t="shared" si="3961"/>
        <v>0</v>
      </c>
      <c r="AQ1115" s="21">
        <f t="shared" si="3962"/>
        <v>0</v>
      </c>
      <c r="AR1115" s="21">
        <f t="shared" si="3963"/>
        <v>0</v>
      </c>
      <c r="AS1115" s="21">
        <f t="shared" si="3883"/>
        <v>2196.8000000000002</v>
      </c>
      <c r="AT1115" s="21">
        <f t="shared" si="3884"/>
        <v>2196.8000000000002</v>
      </c>
      <c r="AU1115" s="21">
        <f t="shared" si="3885"/>
        <v>2196.8000000000002</v>
      </c>
      <c r="AV1115" s="21">
        <f t="shared" si="3964"/>
        <v>0</v>
      </c>
      <c r="AW1115" s="21">
        <f t="shared" si="3965"/>
        <v>0</v>
      </c>
      <c r="AX1115" s="21">
        <f t="shared" si="3966"/>
        <v>0</v>
      </c>
      <c r="AY1115" s="21">
        <f t="shared" si="3886"/>
        <v>2196.8000000000002</v>
      </c>
      <c r="AZ1115" s="21">
        <f t="shared" si="3887"/>
        <v>2196.8000000000002</v>
      </c>
      <c r="BA1115" s="21">
        <f t="shared" si="3888"/>
        <v>2196.8000000000002</v>
      </c>
      <c r="BB1115" s="21">
        <f t="shared" si="3967"/>
        <v>0</v>
      </c>
      <c r="BC1115" s="21">
        <f t="shared" si="3968"/>
        <v>0</v>
      </c>
      <c r="BD1115" s="21">
        <f t="shared" si="3969"/>
        <v>0</v>
      </c>
      <c r="BE1115" s="21">
        <f t="shared" si="3970"/>
        <v>0</v>
      </c>
      <c r="BF1115" s="21">
        <f t="shared" si="3971"/>
        <v>0</v>
      </c>
      <c r="BG1115" s="21">
        <f t="shared" si="3972"/>
        <v>0</v>
      </c>
      <c r="BH1115" s="21">
        <f t="shared" si="3973"/>
        <v>0</v>
      </c>
      <c r="BI1115" s="21">
        <f t="shared" si="3974"/>
        <v>0</v>
      </c>
      <c r="BJ1115" s="21">
        <f t="shared" si="3975"/>
        <v>0</v>
      </c>
      <c r="BK1115" s="21">
        <f t="shared" si="3976"/>
        <v>0</v>
      </c>
      <c r="BL1115" s="21">
        <f t="shared" si="3788"/>
        <v>2196.8000000000002</v>
      </c>
      <c r="BM1115" s="21">
        <f t="shared" si="3789"/>
        <v>2196.8000000000002</v>
      </c>
      <c r="BN1115" s="21">
        <f t="shared" si="3790"/>
        <v>2196.8000000000002</v>
      </c>
      <c r="BO1115" s="21">
        <f t="shared" si="3977"/>
        <v>0</v>
      </c>
      <c r="BP1115" s="22"/>
      <c r="BQ1115" s="18"/>
      <c r="BR1115" s="18"/>
      <c r="BS1115" s="18"/>
      <c r="BT1115" s="18"/>
      <c r="BU1115" s="18"/>
      <c r="BV1115" s="18"/>
      <c r="BW1115" s="18"/>
      <c r="BX1115" s="18"/>
      <c r="BY1115" s="18"/>
    </row>
    <row r="1116" s="23" customFormat="1">
      <c r="A1116" s="24" t="s">
        <v>506</v>
      </c>
      <c r="B1116" s="24" t="s">
        <v>86</v>
      </c>
      <c r="C1116" s="24" t="s">
        <v>26</v>
      </c>
      <c r="D1116" s="24"/>
      <c r="E1116" s="34"/>
      <c r="F1116" s="25" t="s">
        <v>412</v>
      </c>
      <c r="G1116" s="26">
        <f t="shared" si="3935"/>
        <v>2196.8000000000002</v>
      </c>
      <c r="H1116" s="26">
        <f t="shared" si="3936"/>
        <v>2196.8000000000002</v>
      </c>
      <c r="I1116" s="26">
        <f t="shared" si="3937"/>
        <v>2196.8000000000002</v>
      </c>
      <c r="J1116" s="26">
        <f t="shared" si="3938"/>
        <v>0</v>
      </c>
      <c r="K1116" s="26">
        <f t="shared" si="3939"/>
        <v>0</v>
      </c>
      <c r="L1116" s="26">
        <f t="shared" si="3940"/>
        <v>0</v>
      </c>
      <c r="M1116" s="26">
        <f t="shared" si="3889"/>
        <v>2196.8000000000002</v>
      </c>
      <c r="N1116" s="26">
        <f t="shared" si="3890"/>
        <v>2196.8000000000002</v>
      </c>
      <c r="O1116" s="26">
        <f t="shared" si="3891"/>
        <v>2196.8000000000002</v>
      </c>
      <c r="P1116" s="26">
        <f t="shared" si="3941"/>
        <v>0</v>
      </c>
      <c r="Q1116" s="26">
        <f t="shared" si="3942"/>
        <v>0</v>
      </c>
      <c r="R1116" s="26">
        <f t="shared" si="3943"/>
        <v>0</v>
      </c>
      <c r="S1116" s="26">
        <f t="shared" si="3944"/>
        <v>0</v>
      </c>
      <c r="T1116" s="26">
        <f t="shared" si="3945"/>
        <v>0</v>
      </c>
      <c r="U1116" s="26">
        <f t="shared" si="3946"/>
        <v>0</v>
      </c>
      <c r="V1116" s="26">
        <f t="shared" si="3947"/>
        <v>0</v>
      </c>
      <c r="W1116" s="26">
        <f t="shared" si="3948"/>
        <v>0</v>
      </c>
      <c r="X1116" s="26">
        <f t="shared" si="3949"/>
        <v>0</v>
      </c>
      <c r="Y1116" s="26">
        <f t="shared" si="3950"/>
        <v>0</v>
      </c>
      <c r="Z1116" s="26">
        <f t="shared" si="3951"/>
        <v>0</v>
      </c>
      <c r="AA1116" s="26">
        <f t="shared" si="3952"/>
        <v>0</v>
      </c>
      <c r="AB1116" s="26">
        <f t="shared" si="3953"/>
        <v>0</v>
      </c>
      <c r="AC1116" s="26">
        <f t="shared" si="3810"/>
        <v>2196.8000000000002</v>
      </c>
      <c r="AD1116" s="26">
        <f t="shared" si="3811"/>
        <v>2196.8000000000002</v>
      </c>
      <c r="AE1116" s="26">
        <f t="shared" si="3812"/>
        <v>2196.8000000000002</v>
      </c>
      <c r="AF1116" s="26">
        <f t="shared" si="3954"/>
        <v>0</v>
      </c>
      <c r="AG1116" s="26">
        <f t="shared" si="3814"/>
        <v>2196.8000000000002</v>
      </c>
      <c r="AH1116" s="26">
        <f t="shared" si="3815"/>
        <v>2196.8000000000002</v>
      </c>
      <c r="AI1116" s="26">
        <f t="shared" si="3816"/>
        <v>2196.8000000000002</v>
      </c>
      <c r="AJ1116" s="26">
        <f t="shared" si="3955"/>
        <v>0</v>
      </c>
      <c r="AK1116" s="26">
        <f t="shared" si="3956"/>
        <v>0</v>
      </c>
      <c r="AL1116" s="26">
        <f t="shared" si="3957"/>
        <v>0</v>
      </c>
      <c r="AM1116" s="26">
        <f t="shared" si="3958"/>
        <v>0</v>
      </c>
      <c r="AN1116" s="26">
        <f t="shared" si="3959"/>
        <v>0</v>
      </c>
      <c r="AO1116" s="26">
        <f t="shared" si="3960"/>
        <v>0</v>
      </c>
      <c r="AP1116" s="26">
        <f t="shared" si="3961"/>
        <v>0</v>
      </c>
      <c r="AQ1116" s="26">
        <f t="shared" si="3962"/>
        <v>0</v>
      </c>
      <c r="AR1116" s="26">
        <f t="shared" si="3963"/>
        <v>0</v>
      </c>
      <c r="AS1116" s="26">
        <f t="shared" si="3883"/>
        <v>2196.8000000000002</v>
      </c>
      <c r="AT1116" s="26">
        <f t="shared" si="3884"/>
        <v>2196.8000000000002</v>
      </c>
      <c r="AU1116" s="26">
        <f t="shared" si="3885"/>
        <v>2196.8000000000002</v>
      </c>
      <c r="AV1116" s="26">
        <f t="shared" si="3964"/>
        <v>0</v>
      </c>
      <c r="AW1116" s="26">
        <f t="shared" si="3965"/>
        <v>0</v>
      </c>
      <c r="AX1116" s="26">
        <f t="shared" si="3966"/>
        <v>0</v>
      </c>
      <c r="AY1116" s="26">
        <f t="shared" si="3886"/>
        <v>2196.8000000000002</v>
      </c>
      <c r="AZ1116" s="26">
        <f t="shared" si="3887"/>
        <v>2196.8000000000002</v>
      </c>
      <c r="BA1116" s="26">
        <f t="shared" si="3888"/>
        <v>2196.8000000000002</v>
      </c>
      <c r="BB1116" s="26">
        <f t="shared" si="3967"/>
        <v>0</v>
      </c>
      <c r="BC1116" s="26">
        <f t="shared" si="3968"/>
        <v>0</v>
      </c>
      <c r="BD1116" s="26">
        <f t="shared" si="3969"/>
        <v>0</v>
      </c>
      <c r="BE1116" s="26">
        <f t="shared" si="3970"/>
        <v>0</v>
      </c>
      <c r="BF1116" s="26">
        <f t="shared" si="3971"/>
        <v>0</v>
      </c>
      <c r="BG1116" s="26">
        <f t="shared" si="3972"/>
        <v>0</v>
      </c>
      <c r="BH1116" s="26">
        <f t="shared" si="3973"/>
        <v>0</v>
      </c>
      <c r="BI1116" s="26">
        <f t="shared" si="3974"/>
        <v>0</v>
      </c>
      <c r="BJ1116" s="26">
        <f t="shared" si="3975"/>
        <v>0</v>
      </c>
      <c r="BK1116" s="26">
        <f t="shared" si="3976"/>
        <v>0</v>
      </c>
      <c r="BL1116" s="26">
        <f t="shared" si="3788"/>
        <v>2196.8000000000002</v>
      </c>
      <c r="BM1116" s="26">
        <f t="shared" si="3789"/>
        <v>2196.8000000000002</v>
      </c>
      <c r="BN1116" s="26">
        <f t="shared" si="3790"/>
        <v>2196.8000000000002</v>
      </c>
      <c r="BO1116" s="26">
        <f t="shared" si="3977"/>
        <v>0</v>
      </c>
      <c r="BP1116" s="27"/>
      <c r="BQ1116" s="23"/>
      <c r="BR1116" s="23"/>
      <c r="BS1116" s="23"/>
      <c r="BT1116" s="23"/>
      <c r="BU1116" s="23"/>
      <c r="BV1116" s="23"/>
      <c r="BW1116" s="23"/>
      <c r="BX1116" s="23"/>
      <c r="BY1116" s="23"/>
    </row>
    <row r="1117" ht="31.5">
      <c r="A1117" s="28" t="s">
        <v>506</v>
      </c>
      <c r="B1117" s="28" t="s">
        <v>86</v>
      </c>
      <c r="C1117" s="28" t="s">
        <v>26</v>
      </c>
      <c r="D1117" s="28" t="s">
        <v>413</v>
      </c>
      <c r="E1117" s="35"/>
      <c r="F1117" s="29" t="s">
        <v>414</v>
      </c>
      <c r="G1117" s="30">
        <f t="shared" si="3935"/>
        <v>2196.8000000000002</v>
      </c>
      <c r="H1117" s="30">
        <f t="shared" si="3936"/>
        <v>2196.8000000000002</v>
      </c>
      <c r="I1117" s="30">
        <f t="shared" si="3937"/>
        <v>2196.8000000000002</v>
      </c>
      <c r="J1117" s="30">
        <f t="shared" si="3938"/>
        <v>0</v>
      </c>
      <c r="K1117" s="30">
        <f t="shared" si="3939"/>
        <v>0</v>
      </c>
      <c r="L1117" s="30">
        <f t="shared" si="3940"/>
        <v>0</v>
      </c>
      <c r="M1117" s="30">
        <f t="shared" si="3889"/>
        <v>2196.8000000000002</v>
      </c>
      <c r="N1117" s="30">
        <f t="shared" si="3890"/>
        <v>2196.8000000000002</v>
      </c>
      <c r="O1117" s="30">
        <f t="shared" si="3891"/>
        <v>2196.8000000000002</v>
      </c>
      <c r="P1117" s="30">
        <f t="shared" si="3941"/>
        <v>0</v>
      </c>
      <c r="Q1117" s="30">
        <f t="shared" si="3942"/>
        <v>0</v>
      </c>
      <c r="R1117" s="30">
        <f t="shared" si="3943"/>
        <v>0</v>
      </c>
      <c r="S1117" s="30">
        <f t="shared" si="3944"/>
        <v>0</v>
      </c>
      <c r="T1117" s="30">
        <f t="shared" si="3945"/>
        <v>0</v>
      </c>
      <c r="U1117" s="30">
        <f t="shared" si="3946"/>
        <v>0</v>
      </c>
      <c r="V1117" s="30">
        <f t="shared" si="3947"/>
        <v>0</v>
      </c>
      <c r="W1117" s="30">
        <f t="shared" si="3948"/>
        <v>0</v>
      </c>
      <c r="X1117" s="30">
        <f t="shared" si="3949"/>
        <v>0</v>
      </c>
      <c r="Y1117" s="30">
        <f t="shared" si="3950"/>
        <v>0</v>
      </c>
      <c r="Z1117" s="30">
        <f t="shared" si="3951"/>
        <v>0</v>
      </c>
      <c r="AA1117" s="30">
        <f t="shared" si="3952"/>
        <v>0</v>
      </c>
      <c r="AB1117" s="30">
        <f t="shared" si="3953"/>
        <v>0</v>
      </c>
      <c r="AC1117" s="30">
        <f t="shared" si="3810"/>
        <v>2196.8000000000002</v>
      </c>
      <c r="AD1117" s="30">
        <f t="shared" si="3811"/>
        <v>2196.8000000000002</v>
      </c>
      <c r="AE1117" s="30">
        <f t="shared" si="3812"/>
        <v>2196.8000000000002</v>
      </c>
      <c r="AF1117" s="30">
        <f t="shared" si="3954"/>
        <v>0</v>
      </c>
      <c r="AG1117" s="30">
        <f t="shared" si="3814"/>
        <v>2196.8000000000002</v>
      </c>
      <c r="AH1117" s="30">
        <f t="shared" si="3815"/>
        <v>2196.8000000000002</v>
      </c>
      <c r="AI1117" s="30">
        <f t="shared" si="3816"/>
        <v>2196.8000000000002</v>
      </c>
      <c r="AJ1117" s="30">
        <f t="shared" si="3955"/>
        <v>0</v>
      </c>
      <c r="AK1117" s="30">
        <f t="shared" si="3956"/>
        <v>0</v>
      </c>
      <c r="AL1117" s="30">
        <f t="shared" si="3957"/>
        <v>0</v>
      </c>
      <c r="AM1117" s="30">
        <f t="shared" si="3958"/>
        <v>0</v>
      </c>
      <c r="AN1117" s="30">
        <f t="shared" si="3959"/>
        <v>0</v>
      </c>
      <c r="AO1117" s="30">
        <f t="shared" si="3960"/>
        <v>0</v>
      </c>
      <c r="AP1117" s="30">
        <f t="shared" si="3961"/>
        <v>0</v>
      </c>
      <c r="AQ1117" s="30">
        <f t="shared" si="3962"/>
        <v>0</v>
      </c>
      <c r="AR1117" s="30">
        <f t="shared" si="3963"/>
        <v>0</v>
      </c>
      <c r="AS1117" s="30">
        <f t="shared" si="3883"/>
        <v>2196.8000000000002</v>
      </c>
      <c r="AT1117" s="30">
        <f t="shared" si="3884"/>
        <v>2196.8000000000002</v>
      </c>
      <c r="AU1117" s="30">
        <f t="shared" si="3885"/>
        <v>2196.8000000000002</v>
      </c>
      <c r="AV1117" s="30">
        <f t="shared" si="3964"/>
        <v>0</v>
      </c>
      <c r="AW1117" s="30">
        <f t="shared" si="3965"/>
        <v>0</v>
      </c>
      <c r="AX1117" s="30">
        <f t="shared" si="3966"/>
        <v>0</v>
      </c>
      <c r="AY1117" s="30">
        <f t="shared" si="3886"/>
        <v>2196.8000000000002</v>
      </c>
      <c r="AZ1117" s="30">
        <f t="shared" si="3887"/>
        <v>2196.8000000000002</v>
      </c>
      <c r="BA1117" s="30">
        <f t="shared" si="3888"/>
        <v>2196.8000000000002</v>
      </c>
      <c r="BB1117" s="30">
        <f t="shared" si="3967"/>
        <v>0</v>
      </c>
      <c r="BC1117" s="30">
        <f t="shared" si="3968"/>
        <v>0</v>
      </c>
      <c r="BD1117" s="30">
        <f t="shared" si="3969"/>
        <v>0</v>
      </c>
      <c r="BE1117" s="30">
        <f t="shared" si="3970"/>
        <v>0</v>
      </c>
      <c r="BF1117" s="30">
        <f t="shared" si="3971"/>
        <v>0</v>
      </c>
      <c r="BG1117" s="30">
        <f t="shared" si="3972"/>
        <v>0</v>
      </c>
      <c r="BH1117" s="30">
        <f t="shared" si="3973"/>
        <v>0</v>
      </c>
      <c r="BI1117" s="30">
        <f t="shared" si="3974"/>
        <v>0</v>
      </c>
      <c r="BJ1117" s="30">
        <f t="shared" si="3975"/>
        <v>0</v>
      </c>
      <c r="BK1117" s="30">
        <f t="shared" si="3976"/>
        <v>0</v>
      </c>
      <c r="BL1117" s="30">
        <f t="shared" si="3788"/>
        <v>2196.8000000000002</v>
      </c>
      <c r="BM1117" s="30">
        <f t="shared" si="3789"/>
        <v>2196.8000000000002</v>
      </c>
      <c r="BN1117" s="30">
        <f t="shared" si="3790"/>
        <v>2196.8000000000002</v>
      </c>
      <c r="BO1117" s="30">
        <f t="shared" si="3977"/>
        <v>0</v>
      </c>
      <c r="BP1117" s="31"/>
      <c r="BQ1117" s="1"/>
      <c r="BR1117" s="1"/>
      <c r="BS1117" s="1"/>
      <c r="BT1117" s="1"/>
      <c r="BU1117" s="1"/>
      <c r="BV1117" s="1"/>
      <c r="BW1117" s="1"/>
      <c r="BX1117" s="1"/>
      <c r="BY1117" s="1"/>
    </row>
    <row r="1118">
      <c r="A1118" s="28" t="s">
        <v>506</v>
      </c>
      <c r="B1118" s="28" t="s">
        <v>86</v>
      </c>
      <c r="C1118" s="28" t="s">
        <v>26</v>
      </c>
      <c r="D1118" s="28" t="s">
        <v>419</v>
      </c>
      <c r="E1118" s="35"/>
      <c r="F1118" s="29" t="s">
        <v>33</v>
      </c>
      <c r="G1118" s="30">
        <f t="shared" si="3935"/>
        <v>2196.8000000000002</v>
      </c>
      <c r="H1118" s="30">
        <f t="shared" si="3936"/>
        <v>2196.8000000000002</v>
      </c>
      <c r="I1118" s="30">
        <f t="shared" si="3937"/>
        <v>2196.8000000000002</v>
      </c>
      <c r="J1118" s="30">
        <f t="shared" si="3938"/>
        <v>0</v>
      </c>
      <c r="K1118" s="30">
        <f t="shared" si="3939"/>
        <v>0</v>
      </c>
      <c r="L1118" s="30">
        <f t="shared" si="3940"/>
        <v>0</v>
      </c>
      <c r="M1118" s="30">
        <f t="shared" si="3889"/>
        <v>2196.8000000000002</v>
      </c>
      <c r="N1118" s="30">
        <f t="shared" si="3890"/>
        <v>2196.8000000000002</v>
      </c>
      <c r="O1118" s="30">
        <f t="shared" si="3891"/>
        <v>2196.8000000000002</v>
      </c>
      <c r="P1118" s="30">
        <f t="shared" si="3941"/>
        <v>0</v>
      </c>
      <c r="Q1118" s="30">
        <f t="shared" si="3942"/>
        <v>0</v>
      </c>
      <c r="R1118" s="30">
        <f t="shared" si="3943"/>
        <v>0</v>
      </c>
      <c r="S1118" s="30">
        <f t="shared" si="3944"/>
        <v>0</v>
      </c>
      <c r="T1118" s="30">
        <f t="shared" si="3945"/>
        <v>0</v>
      </c>
      <c r="U1118" s="30">
        <f t="shared" si="3946"/>
        <v>0</v>
      </c>
      <c r="V1118" s="30">
        <f t="shared" si="3947"/>
        <v>0</v>
      </c>
      <c r="W1118" s="30">
        <f t="shared" si="3948"/>
        <v>0</v>
      </c>
      <c r="X1118" s="30">
        <f t="shared" si="3949"/>
        <v>0</v>
      </c>
      <c r="Y1118" s="30">
        <f t="shared" si="3950"/>
        <v>0</v>
      </c>
      <c r="Z1118" s="30">
        <f t="shared" si="3951"/>
        <v>0</v>
      </c>
      <c r="AA1118" s="30">
        <f t="shared" si="3952"/>
        <v>0</v>
      </c>
      <c r="AB1118" s="30">
        <f t="shared" si="3953"/>
        <v>0</v>
      </c>
      <c r="AC1118" s="30">
        <f t="shared" si="3810"/>
        <v>2196.8000000000002</v>
      </c>
      <c r="AD1118" s="30">
        <f t="shared" si="3811"/>
        <v>2196.8000000000002</v>
      </c>
      <c r="AE1118" s="30">
        <f t="shared" si="3812"/>
        <v>2196.8000000000002</v>
      </c>
      <c r="AF1118" s="30">
        <f t="shared" si="3954"/>
        <v>0</v>
      </c>
      <c r="AG1118" s="30">
        <f t="shared" si="3814"/>
        <v>2196.8000000000002</v>
      </c>
      <c r="AH1118" s="30">
        <f t="shared" si="3815"/>
        <v>2196.8000000000002</v>
      </c>
      <c r="AI1118" s="30">
        <f t="shared" si="3816"/>
        <v>2196.8000000000002</v>
      </c>
      <c r="AJ1118" s="30">
        <f t="shared" si="3955"/>
        <v>0</v>
      </c>
      <c r="AK1118" s="30">
        <f t="shared" si="3956"/>
        <v>0</v>
      </c>
      <c r="AL1118" s="30">
        <f t="shared" si="3957"/>
        <v>0</v>
      </c>
      <c r="AM1118" s="30">
        <f t="shared" si="3958"/>
        <v>0</v>
      </c>
      <c r="AN1118" s="30">
        <f t="shared" si="3959"/>
        <v>0</v>
      </c>
      <c r="AO1118" s="30">
        <f t="shared" si="3960"/>
        <v>0</v>
      </c>
      <c r="AP1118" s="30">
        <f t="shared" si="3961"/>
        <v>0</v>
      </c>
      <c r="AQ1118" s="30">
        <f t="shared" si="3962"/>
        <v>0</v>
      </c>
      <c r="AR1118" s="30">
        <f t="shared" si="3963"/>
        <v>0</v>
      </c>
      <c r="AS1118" s="30">
        <f t="shared" si="3883"/>
        <v>2196.8000000000002</v>
      </c>
      <c r="AT1118" s="30">
        <f t="shared" si="3884"/>
        <v>2196.8000000000002</v>
      </c>
      <c r="AU1118" s="30">
        <f t="shared" si="3885"/>
        <v>2196.8000000000002</v>
      </c>
      <c r="AV1118" s="30">
        <f t="shared" si="3964"/>
        <v>0</v>
      </c>
      <c r="AW1118" s="30">
        <f t="shared" si="3965"/>
        <v>0</v>
      </c>
      <c r="AX1118" s="30">
        <f t="shared" si="3966"/>
        <v>0</v>
      </c>
      <c r="AY1118" s="30">
        <f t="shared" si="3886"/>
        <v>2196.8000000000002</v>
      </c>
      <c r="AZ1118" s="30">
        <f t="shared" si="3887"/>
        <v>2196.8000000000002</v>
      </c>
      <c r="BA1118" s="30">
        <f t="shared" si="3888"/>
        <v>2196.8000000000002</v>
      </c>
      <c r="BB1118" s="30">
        <f t="shared" si="3967"/>
        <v>0</v>
      </c>
      <c r="BC1118" s="30">
        <f t="shared" si="3968"/>
        <v>0</v>
      </c>
      <c r="BD1118" s="30">
        <f t="shared" si="3969"/>
        <v>0</v>
      </c>
      <c r="BE1118" s="30">
        <f t="shared" si="3970"/>
        <v>0</v>
      </c>
      <c r="BF1118" s="30">
        <f t="shared" si="3971"/>
        <v>0</v>
      </c>
      <c r="BG1118" s="30">
        <f t="shared" si="3972"/>
        <v>0</v>
      </c>
      <c r="BH1118" s="30">
        <f t="shared" si="3973"/>
        <v>0</v>
      </c>
      <c r="BI1118" s="30">
        <f t="shared" si="3974"/>
        <v>0</v>
      </c>
      <c r="BJ1118" s="30">
        <f t="shared" si="3975"/>
        <v>0</v>
      </c>
      <c r="BK1118" s="30">
        <f t="shared" si="3976"/>
        <v>0</v>
      </c>
      <c r="BL1118" s="30">
        <f t="shared" si="3788"/>
        <v>2196.8000000000002</v>
      </c>
      <c r="BM1118" s="30">
        <f t="shared" si="3789"/>
        <v>2196.8000000000002</v>
      </c>
      <c r="BN1118" s="30">
        <f t="shared" si="3790"/>
        <v>2196.8000000000002</v>
      </c>
      <c r="BO1118" s="30">
        <f t="shared" si="3977"/>
        <v>0</v>
      </c>
      <c r="BP1118" s="31"/>
      <c r="BQ1118" s="1"/>
      <c r="BR1118" s="1"/>
      <c r="BS1118" s="1"/>
      <c r="BT1118" s="1"/>
      <c r="BU1118" s="1"/>
      <c r="BV1118" s="1"/>
      <c r="BW1118" s="1"/>
      <c r="BX1118" s="1"/>
      <c r="BY1118" s="1"/>
    </row>
    <row r="1119" ht="47.25">
      <c r="A1119" s="28" t="s">
        <v>506</v>
      </c>
      <c r="B1119" s="28" t="s">
        <v>86</v>
      </c>
      <c r="C1119" s="28" t="s">
        <v>26</v>
      </c>
      <c r="D1119" s="28" t="s">
        <v>420</v>
      </c>
      <c r="E1119" s="35"/>
      <c r="F1119" s="29" t="s">
        <v>421</v>
      </c>
      <c r="G1119" s="30">
        <f t="shared" si="3935"/>
        <v>2196.8000000000002</v>
      </c>
      <c r="H1119" s="30">
        <f t="shared" si="3936"/>
        <v>2196.8000000000002</v>
      </c>
      <c r="I1119" s="30">
        <f t="shared" si="3937"/>
        <v>2196.8000000000002</v>
      </c>
      <c r="J1119" s="30">
        <f t="shared" si="3938"/>
        <v>0</v>
      </c>
      <c r="K1119" s="30">
        <f t="shared" si="3939"/>
        <v>0</v>
      </c>
      <c r="L1119" s="30">
        <f t="shared" si="3940"/>
        <v>0</v>
      </c>
      <c r="M1119" s="30">
        <f t="shared" si="3889"/>
        <v>2196.8000000000002</v>
      </c>
      <c r="N1119" s="30">
        <f t="shared" si="3890"/>
        <v>2196.8000000000002</v>
      </c>
      <c r="O1119" s="30">
        <f t="shared" si="3891"/>
        <v>2196.8000000000002</v>
      </c>
      <c r="P1119" s="30">
        <f t="shared" si="3941"/>
        <v>0</v>
      </c>
      <c r="Q1119" s="30">
        <f t="shared" si="3942"/>
        <v>0</v>
      </c>
      <c r="R1119" s="30">
        <f t="shared" si="3943"/>
        <v>0</v>
      </c>
      <c r="S1119" s="30">
        <f t="shared" si="3944"/>
        <v>0</v>
      </c>
      <c r="T1119" s="30">
        <f t="shared" si="3945"/>
        <v>0</v>
      </c>
      <c r="U1119" s="30">
        <f t="shared" si="3946"/>
        <v>0</v>
      </c>
      <c r="V1119" s="30">
        <f t="shared" si="3947"/>
        <v>0</v>
      </c>
      <c r="W1119" s="30">
        <f t="shared" si="3948"/>
        <v>0</v>
      </c>
      <c r="X1119" s="30">
        <f t="shared" si="3949"/>
        <v>0</v>
      </c>
      <c r="Y1119" s="30">
        <f t="shared" si="3950"/>
        <v>0</v>
      </c>
      <c r="Z1119" s="30">
        <f t="shared" si="3951"/>
        <v>0</v>
      </c>
      <c r="AA1119" s="30">
        <f t="shared" si="3952"/>
        <v>0</v>
      </c>
      <c r="AB1119" s="30">
        <f t="shared" si="3953"/>
        <v>0</v>
      </c>
      <c r="AC1119" s="30">
        <f t="shared" si="3810"/>
        <v>2196.8000000000002</v>
      </c>
      <c r="AD1119" s="30">
        <f t="shared" si="3811"/>
        <v>2196.8000000000002</v>
      </c>
      <c r="AE1119" s="30">
        <f t="shared" si="3812"/>
        <v>2196.8000000000002</v>
      </c>
      <c r="AF1119" s="30">
        <f t="shared" si="3954"/>
        <v>0</v>
      </c>
      <c r="AG1119" s="30">
        <f t="shared" si="3814"/>
        <v>2196.8000000000002</v>
      </c>
      <c r="AH1119" s="30">
        <f t="shared" si="3815"/>
        <v>2196.8000000000002</v>
      </c>
      <c r="AI1119" s="30">
        <f t="shared" si="3816"/>
        <v>2196.8000000000002</v>
      </c>
      <c r="AJ1119" s="30">
        <f t="shared" si="3955"/>
        <v>0</v>
      </c>
      <c r="AK1119" s="30">
        <f t="shared" si="3956"/>
        <v>0</v>
      </c>
      <c r="AL1119" s="30">
        <f t="shared" si="3957"/>
        <v>0</v>
      </c>
      <c r="AM1119" s="30">
        <f t="shared" si="3958"/>
        <v>0</v>
      </c>
      <c r="AN1119" s="30">
        <f t="shared" si="3959"/>
        <v>0</v>
      </c>
      <c r="AO1119" s="30">
        <f t="shared" si="3960"/>
        <v>0</v>
      </c>
      <c r="AP1119" s="30">
        <f t="shared" si="3961"/>
        <v>0</v>
      </c>
      <c r="AQ1119" s="30">
        <f t="shared" si="3962"/>
        <v>0</v>
      </c>
      <c r="AR1119" s="30">
        <f t="shared" si="3963"/>
        <v>0</v>
      </c>
      <c r="AS1119" s="30">
        <f t="shared" si="3883"/>
        <v>2196.8000000000002</v>
      </c>
      <c r="AT1119" s="30">
        <f t="shared" si="3884"/>
        <v>2196.8000000000002</v>
      </c>
      <c r="AU1119" s="30">
        <f t="shared" si="3885"/>
        <v>2196.8000000000002</v>
      </c>
      <c r="AV1119" s="30">
        <f t="shared" si="3964"/>
        <v>0</v>
      </c>
      <c r="AW1119" s="30">
        <f t="shared" si="3965"/>
        <v>0</v>
      </c>
      <c r="AX1119" s="30">
        <f t="shared" si="3966"/>
        <v>0</v>
      </c>
      <c r="AY1119" s="30">
        <f t="shared" si="3886"/>
        <v>2196.8000000000002</v>
      </c>
      <c r="AZ1119" s="30">
        <f t="shared" si="3887"/>
        <v>2196.8000000000002</v>
      </c>
      <c r="BA1119" s="30">
        <f t="shared" si="3888"/>
        <v>2196.8000000000002</v>
      </c>
      <c r="BB1119" s="30">
        <f t="shared" si="3967"/>
        <v>0</v>
      </c>
      <c r="BC1119" s="30">
        <f t="shared" si="3968"/>
        <v>0</v>
      </c>
      <c r="BD1119" s="30">
        <f t="shared" si="3969"/>
        <v>0</v>
      </c>
      <c r="BE1119" s="30">
        <f t="shared" si="3970"/>
        <v>0</v>
      </c>
      <c r="BF1119" s="30">
        <f t="shared" si="3971"/>
        <v>0</v>
      </c>
      <c r="BG1119" s="30">
        <f t="shared" si="3972"/>
        <v>0</v>
      </c>
      <c r="BH1119" s="30">
        <f t="shared" si="3973"/>
        <v>0</v>
      </c>
      <c r="BI1119" s="30">
        <f t="shared" si="3974"/>
        <v>0</v>
      </c>
      <c r="BJ1119" s="30">
        <f t="shared" si="3975"/>
        <v>0</v>
      </c>
      <c r="BK1119" s="30">
        <f t="shared" si="3976"/>
        <v>0</v>
      </c>
      <c r="BL1119" s="30">
        <f t="shared" si="3788"/>
        <v>2196.8000000000002</v>
      </c>
      <c r="BM1119" s="30">
        <f t="shared" si="3789"/>
        <v>2196.8000000000002</v>
      </c>
      <c r="BN1119" s="30">
        <f t="shared" si="3790"/>
        <v>2196.8000000000002</v>
      </c>
      <c r="BO1119" s="30">
        <f t="shared" si="3977"/>
        <v>0</v>
      </c>
      <c r="BP1119" s="31"/>
      <c r="BQ1119" s="1"/>
      <c r="BR1119" s="1"/>
      <c r="BS1119" s="1"/>
      <c r="BT1119" s="1"/>
      <c r="BU1119" s="1"/>
      <c r="BV1119" s="1"/>
      <c r="BW1119" s="1"/>
      <c r="BX1119" s="1"/>
      <c r="BY1119" s="1"/>
    </row>
    <row r="1120" ht="47.25">
      <c r="A1120" s="28" t="s">
        <v>506</v>
      </c>
      <c r="B1120" s="28" t="s">
        <v>86</v>
      </c>
      <c r="C1120" s="28" t="s">
        <v>26</v>
      </c>
      <c r="D1120" s="28" t="s">
        <v>489</v>
      </c>
      <c r="E1120" s="35"/>
      <c r="F1120" s="29" t="s">
        <v>490</v>
      </c>
      <c r="G1120" s="30">
        <f t="shared" si="3935"/>
        <v>2196.8000000000002</v>
      </c>
      <c r="H1120" s="30">
        <f t="shared" si="3936"/>
        <v>2196.8000000000002</v>
      </c>
      <c r="I1120" s="30">
        <f t="shared" si="3937"/>
        <v>2196.8000000000002</v>
      </c>
      <c r="J1120" s="30">
        <f t="shared" si="3938"/>
        <v>0</v>
      </c>
      <c r="K1120" s="30">
        <f t="shared" si="3939"/>
        <v>0</v>
      </c>
      <c r="L1120" s="30">
        <f t="shared" si="3940"/>
        <v>0</v>
      </c>
      <c r="M1120" s="30">
        <f t="shared" si="3889"/>
        <v>2196.8000000000002</v>
      </c>
      <c r="N1120" s="30">
        <f t="shared" si="3890"/>
        <v>2196.8000000000002</v>
      </c>
      <c r="O1120" s="30">
        <f t="shared" si="3891"/>
        <v>2196.8000000000002</v>
      </c>
      <c r="P1120" s="30">
        <f t="shared" si="3941"/>
        <v>0</v>
      </c>
      <c r="Q1120" s="30">
        <f t="shared" si="3942"/>
        <v>0</v>
      </c>
      <c r="R1120" s="30">
        <f t="shared" si="3943"/>
        <v>0</v>
      </c>
      <c r="S1120" s="30">
        <f t="shared" si="3944"/>
        <v>0</v>
      </c>
      <c r="T1120" s="30">
        <f t="shared" si="3945"/>
        <v>0</v>
      </c>
      <c r="U1120" s="30">
        <f t="shared" si="3946"/>
        <v>0</v>
      </c>
      <c r="V1120" s="30">
        <f t="shared" si="3947"/>
        <v>0</v>
      </c>
      <c r="W1120" s="30">
        <f t="shared" si="3948"/>
        <v>0</v>
      </c>
      <c r="X1120" s="30">
        <f t="shared" si="3949"/>
        <v>0</v>
      </c>
      <c r="Y1120" s="30">
        <f t="shared" si="3950"/>
        <v>0</v>
      </c>
      <c r="Z1120" s="30">
        <f t="shared" si="3951"/>
        <v>0</v>
      </c>
      <c r="AA1120" s="30">
        <f t="shared" si="3952"/>
        <v>0</v>
      </c>
      <c r="AB1120" s="30">
        <f t="shared" si="3953"/>
        <v>0</v>
      </c>
      <c r="AC1120" s="30">
        <f t="shared" si="3810"/>
        <v>2196.8000000000002</v>
      </c>
      <c r="AD1120" s="30">
        <f t="shared" si="3811"/>
        <v>2196.8000000000002</v>
      </c>
      <c r="AE1120" s="30">
        <f t="shared" si="3812"/>
        <v>2196.8000000000002</v>
      </c>
      <c r="AF1120" s="30">
        <f t="shared" si="3954"/>
        <v>0</v>
      </c>
      <c r="AG1120" s="30">
        <f t="shared" si="3814"/>
        <v>2196.8000000000002</v>
      </c>
      <c r="AH1120" s="30">
        <f t="shared" si="3815"/>
        <v>2196.8000000000002</v>
      </c>
      <c r="AI1120" s="30">
        <f t="shared" si="3816"/>
        <v>2196.8000000000002</v>
      </c>
      <c r="AJ1120" s="30">
        <f t="shared" si="3955"/>
        <v>0</v>
      </c>
      <c r="AK1120" s="30">
        <f t="shared" si="3956"/>
        <v>0</v>
      </c>
      <c r="AL1120" s="30">
        <f t="shared" si="3957"/>
        <v>0</v>
      </c>
      <c r="AM1120" s="30">
        <f t="shared" si="3958"/>
        <v>0</v>
      </c>
      <c r="AN1120" s="30">
        <f t="shared" si="3959"/>
        <v>0</v>
      </c>
      <c r="AO1120" s="30">
        <f t="shared" si="3960"/>
        <v>0</v>
      </c>
      <c r="AP1120" s="30">
        <f t="shared" si="3961"/>
        <v>0</v>
      </c>
      <c r="AQ1120" s="30">
        <f t="shared" si="3962"/>
        <v>0</v>
      </c>
      <c r="AR1120" s="30">
        <f t="shared" si="3963"/>
        <v>0</v>
      </c>
      <c r="AS1120" s="30">
        <f t="shared" si="3883"/>
        <v>2196.8000000000002</v>
      </c>
      <c r="AT1120" s="30">
        <f t="shared" si="3884"/>
        <v>2196.8000000000002</v>
      </c>
      <c r="AU1120" s="30">
        <f t="shared" si="3885"/>
        <v>2196.8000000000002</v>
      </c>
      <c r="AV1120" s="30">
        <f t="shared" si="3964"/>
        <v>0</v>
      </c>
      <c r="AW1120" s="30">
        <f t="shared" si="3965"/>
        <v>0</v>
      </c>
      <c r="AX1120" s="30">
        <f t="shared" si="3966"/>
        <v>0</v>
      </c>
      <c r="AY1120" s="30">
        <f t="shared" si="3886"/>
        <v>2196.8000000000002</v>
      </c>
      <c r="AZ1120" s="30">
        <f t="shared" si="3887"/>
        <v>2196.8000000000002</v>
      </c>
      <c r="BA1120" s="30">
        <f t="shared" si="3888"/>
        <v>2196.8000000000002</v>
      </c>
      <c r="BB1120" s="30">
        <f t="shared" si="3967"/>
        <v>0</v>
      </c>
      <c r="BC1120" s="30">
        <f t="shared" si="3968"/>
        <v>0</v>
      </c>
      <c r="BD1120" s="30">
        <f t="shared" si="3969"/>
        <v>0</v>
      </c>
      <c r="BE1120" s="30">
        <f t="shared" si="3970"/>
        <v>0</v>
      </c>
      <c r="BF1120" s="30">
        <f t="shared" si="3971"/>
        <v>0</v>
      </c>
      <c r="BG1120" s="30">
        <f t="shared" si="3972"/>
        <v>0</v>
      </c>
      <c r="BH1120" s="30">
        <f t="shared" si="3973"/>
        <v>0</v>
      </c>
      <c r="BI1120" s="30">
        <f t="shared" si="3974"/>
        <v>0</v>
      </c>
      <c r="BJ1120" s="30">
        <f t="shared" si="3975"/>
        <v>0</v>
      </c>
      <c r="BK1120" s="30">
        <f t="shared" si="3976"/>
        <v>0</v>
      </c>
      <c r="BL1120" s="30">
        <f t="shared" si="3788"/>
        <v>2196.8000000000002</v>
      </c>
      <c r="BM1120" s="30">
        <f t="shared" si="3789"/>
        <v>2196.8000000000002</v>
      </c>
      <c r="BN1120" s="30">
        <f t="shared" si="3790"/>
        <v>2196.8000000000002</v>
      </c>
      <c r="BO1120" s="30">
        <f t="shared" si="3977"/>
        <v>0</v>
      </c>
      <c r="BP1120" s="31"/>
      <c r="BQ1120" s="1"/>
      <c r="BR1120" s="1"/>
      <c r="BS1120" s="1"/>
      <c r="BT1120" s="1"/>
      <c r="BU1120" s="1"/>
      <c r="BV1120" s="1"/>
      <c r="BW1120" s="1"/>
      <c r="BX1120" s="1"/>
      <c r="BY1120" s="1"/>
    </row>
    <row r="1121" ht="31.5">
      <c r="A1121" s="28" t="s">
        <v>506</v>
      </c>
      <c r="B1121" s="28" t="s">
        <v>86</v>
      </c>
      <c r="C1121" s="28" t="s">
        <v>26</v>
      </c>
      <c r="D1121" s="28" t="s">
        <v>489</v>
      </c>
      <c r="E1121" s="28" t="s">
        <v>38</v>
      </c>
      <c r="F1121" s="29" t="s">
        <v>39</v>
      </c>
      <c r="G1121" s="30">
        <v>2196.8000000000002</v>
      </c>
      <c r="H1121" s="30">
        <v>2196.8000000000002</v>
      </c>
      <c r="I1121" s="30">
        <v>2196.8000000000002</v>
      </c>
      <c r="J1121" s="30"/>
      <c r="K1121" s="30"/>
      <c r="L1121" s="30"/>
      <c r="M1121" s="30">
        <f t="shared" si="3889"/>
        <v>2196.8000000000002</v>
      </c>
      <c r="N1121" s="30">
        <f t="shared" si="3890"/>
        <v>2196.8000000000002</v>
      </c>
      <c r="O1121" s="30">
        <f t="shared" si="3891"/>
        <v>2196.8000000000002</v>
      </c>
      <c r="P1121" s="30"/>
      <c r="Q1121" s="30"/>
      <c r="R1121" s="30"/>
      <c r="S1121" s="30"/>
      <c r="T1121" s="30"/>
      <c r="U1121" s="30"/>
      <c r="V1121" s="30"/>
      <c r="W1121" s="30"/>
      <c r="X1121" s="30"/>
      <c r="Y1121" s="30"/>
      <c r="Z1121" s="30"/>
      <c r="AA1121" s="30"/>
      <c r="AB1121" s="30"/>
      <c r="AC1121" s="30">
        <f t="shared" si="3810"/>
        <v>2196.8000000000002</v>
      </c>
      <c r="AD1121" s="30">
        <f t="shared" si="3811"/>
        <v>2196.8000000000002</v>
      </c>
      <c r="AE1121" s="30">
        <f t="shared" si="3812"/>
        <v>2196.8000000000002</v>
      </c>
      <c r="AF1121" s="30"/>
      <c r="AG1121" s="30">
        <f t="shared" si="3814"/>
        <v>2196.8000000000002</v>
      </c>
      <c r="AH1121" s="30">
        <f t="shared" si="3815"/>
        <v>2196.8000000000002</v>
      </c>
      <c r="AI1121" s="30">
        <f t="shared" si="3816"/>
        <v>2196.8000000000002</v>
      </c>
      <c r="AJ1121" s="30"/>
      <c r="AK1121" s="30"/>
      <c r="AL1121" s="30"/>
      <c r="AM1121" s="30"/>
      <c r="AN1121" s="30"/>
      <c r="AO1121" s="30"/>
      <c r="AP1121" s="30"/>
      <c r="AQ1121" s="30"/>
      <c r="AR1121" s="30"/>
      <c r="AS1121" s="30">
        <f t="shared" si="3883"/>
        <v>2196.8000000000002</v>
      </c>
      <c r="AT1121" s="30">
        <f t="shared" si="3884"/>
        <v>2196.8000000000002</v>
      </c>
      <c r="AU1121" s="30">
        <f t="shared" si="3885"/>
        <v>2196.8000000000002</v>
      </c>
      <c r="AV1121" s="30"/>
      <c r="AW1121" s="30"/>
      <c r="AX1121" s="30"/>
      <c r="AY1121" s="30">
        <f t="shared" si="3886"/>
        <v>2196.8000000000002</v>
      </c>
      <c r="AZ1121" s="30">
        <f t="shared" si="3887"/>
        <v>2196.8000000000002</v>
      </c>
      <c r="BA1121" s="30">
        <f t="shared" si="3888"/>
        <v>2196.8000000000002</v>
      </c>
      <c r="BB1121" s="30"/>
      <c r="BC1121" s="30"/>
      <c r="BD1121" s="30"/>
      <c r="BE1121" s="30"/>
      <c r="BF1121" s="30"/>
      <c r="BG1121" s="30"/>
      <c r="BH1121" s="30"/>
      <c r="BI1121" s="30"/>
      <c r="BJ1121" s="30"/>
      <c r="BK1121" s="30"/>
      <c r="BL1121" s="30">
        <f t="shared" si="3788"/>
        <v>2196.8000000000002</v>
      </c>
      <c r="BM1121" s="30">
        <f t="shared" si="3789"/>
        <v>2196.8000000000002</v>
      </c>
      <c r="BN1121" s="30">
        <f t="shared" si="3790"/>
        <v>2196.8000000000002</v>
      </c>
      <c r="BO1121" s="30"/>
      <c r="BP1121" s="31"/>
      <c r="BQ1121" s="1"/>
      <c r="BR1121" s="1"/>
      <c r="BS1121" s="1"/>
      <c r="BT1121" s="1"/>
      <c r="BU1121" s="1"/>
      <c r="BV1121" s="1"/>
      <c r="BW1121" s="1"/>
      <c r="BX1121" s="1"/>
      <c r="BY1121" s="1"/>
    </row>
    <row r="1122" s="18" customFormat="1" ht="31.5">
      <c r="A1122" s="19" t="s">
        <v>510</v>
      </c>
      <c r="B1122" s="19"/>
      <c r="C1122" s="19"/>
      <c r="D1122" s="19"/>
      <c r="E1122" s="19"/>
      <c r="F1122" s="20" t="s">
        <v>511</v>
      </c>
      <c r="G1122" s="21">
        <f>G1123+G1177+G1233+G1245+G1196+G1157+G1252+G1226</f>
        <v>192673</v>
      </c>
      <c r="H1122" s="21">
        <f>H1123+H1177+H1233+H1245+H1196+H1157+H1252+H1226</f>
        <v>178606.39999999999</v>
      </c>
      <c r="I1122" s="21">
        <f>I1123+I1177+I1233+I1245+I1196+I1157+I1252+I1226</f>
        <v>178884.69999999998</v>
      </c>
      <c r="J1122" s="21">
        <f>J1123+J1177+J1233+J1245+J1196+J1157+J1252+J1226</f>
        <v>1587.4000000000001</v>
      </c>
      <c r="K1122" s="21">
        <f>K1123+K1177+K1233+K1245+K1196+K1157+K1252+K1226</f>
        <v>1587.4000000000001</v>
      </c>
      <c r="L1122" s="21">
        <f>L1123+L1177+L1233+L1245+L1196+L1157+L1252+L1226</f>
        <v>1587.4000000000001</v>
      </c>
      <c r="M1122" s="21">
        <f t="shared" si="3889"/>
        <v>194260.39999999999</v>
      </c>
      <c r="N1122" s="21">
        <f t="shared" si="3890"/>
        <v>180193.79999999999</v>
      </c>
      <c r="O1122" s="21">
        <f t="shared" si="3891"/>
        <v>180472.09999999998</v>
      </c>
      <c r="P1122" s="21">
        <f>P1123+P1177+P1233+P1245+P1196+P1157+P1252+P1226</f>
        <v>0</v>
      </c>
      <c r="Q1122" s="21">
        <f>Q1123+Q1177+Q1233+Q1245+Q1196+Q1157+Q1252+Q1226</f>
        <v>0</v>
      </c>
      <c r="R1122" s="21">
        <f>R1123+R1177+R1233+R1245+R1196+R1157+R1252+R1226</f>
        <v>4139.5569999999989</v>
      </c>
      <c r="S1122" s="21">
        <f>S1123+S1177+S1233+S1245+S1196+S1157+S1252+S1226</f>
        <v>0</v>
      </c>
      <c r="T1122" s="21">
        <f>T1123+T1177+T1233+T1245+T1196+T1157+T1252+T1226</f>
        <v>0</v>
      </c>
      <c r="U1122" s="21">
        <f>U1123+U1177+U1233+U1245+U1196+U1157+U1252+U1226</f>
        <v>0</v>
      </c>
      <c r="V1122" s="21">
        <f>V1123+V1177+V1233+V1245+V1196+V1157+V1252+V1226</f>
        <v>10061.066999999999</v>
      </c>
      <c r="W1122" s="21">
        <f>W1123+W1177+W1233+W1245+W1196+W1157+W1252+W1226</f>
        <v>0</v>
      </c>
      <c r="X1122" s="21">
        <f>X1123+X1177+X1233+X1245+X1196+X1157+X1252+X1226</f>
        <v>0</v>
      </c>
      <c r="Y1122" s="21">
        <f>Y1123+Y1177+Y1233+Y1245+Y1196+Y1157+Y1252+Y1226</f>
        <v>0</v>
      </c>
      <c r="Z1122" s="21">
        <f>Z1123+Z1177+Z1233+Z1245+Z1196+Z1157+Z1252+Z1226</f>
        <v>0</v>
      </c>
      <c r="AA1122" s="21">
        <f>AA1123+AA1177+AA1233+AA1245+AA1196+AA1157+AA1252+AA1226</f>
        <v>0</v>
      </c>
      <c r="AB1122" s="21">
        <f>AB1123+AB1177+AB1233+AB1245+AB1196+AB1157+AB1252+AB1226</f>
        <v>0</v>
      </c>
      <c r="AC1122" s="21">
        <f t="shared" si="3810"/>
        <v>198399.95699999999</v>
      </c>
      <c r="AD1122" s="21">
        <f t="shared" si="3811"/>
        <v>190254.867</v>
      </c>
      <c r="AE1122" s="21">
        <f t="shared" si="3812"/>
        <v>180472.09999999998</v>
      </c>
      <c r="AF1122" s="21">
        <f>AF1123+AF1177+AF1233+AF1245+AF1196+AF1157+AF1252+AF1226</f>
        <v>0</v>
      </c>
      <c r="AG1122" s="21">
        <f t="shared" si="3814"/>
        <v>198399.95699999999</v>
      </c>
      <c r="AH1122" s="21">
        <f t="shared" si="3815"/>
        <v>190254.867</v>
      </c>
      <c r="AI1122" s="21">
        <f t="shared" si="3816"/>
        <v>180472.09999999998</v>
      </c>
      <c r="AJ1122" s="21">
        <f>AJ1123+AJ1177+AJ1233+AJ1245+AJ1196+AJ1157+AJ1252+AJ1226</f>
        <v>-545.33299999999997</v>
      </c>
      <c r="AK1122" s="21">
        <f>AK1123+AK1177+AK1233+AK1245+AK1196+AK1157+AK1252+AK1226</f>
        <v>0</v>
      </c>
      <c r="AL1122" s="21">
        <f>AL1123+AL1177+AL1233+AL1245+AL1196+AL1157+AL1252+AL1226</f>
        <v>-1948.665</v>
      </c>
      <c r="AM1122" s="21">
        <f>AM1123+AM1177+AM1233+AM1245+AM1196+AM1157+AM1252+AM1226</f>
        <v>0</v>
      </c>
      <c r="AN1122" s="21">
        <f>AN1123+AN1177+AN1233+AN1245+AN1196+AN1157+AN1252+AN1226</f>
        <v>0</v>
      </c>
      <c r="AO1122" s="21">
        <f>AO1123+AO1177+AO1233+AO1245+AO1196+AO1157+AO1252+AO1226</f>
        <v>0</v>
      </c>
      <c r="AP1122" s="21">
        <f>AP1123+AP1177+AP1233+AP1245+AP1196+AP1157+AP1252+AP1226</f>
        <v>0</v>
      </c>
      <c r="AQ1122" s="21">
        <f>AQ1123+AQ1177+AQ1233+AQ1245+AQ1196+AQ1157+AQ1252+AQ1226</f>
        <v>0</v>
      </c>
      <c r="AR1122" s="21">
        <f>AR1123+AR1177+AR1233+AR1245+AR1196+AR1157+AR1252+AR1226</f>
        <v>0</v>
      </c>
      <c r="AS1122" s="21">
        <f t="shared" si="3883"/>
        <v>195905.95899999997</v>
      </c>
      <c r="AT1122" s="21">
        <f t="shared" si="3884"/>
        <v>190254.867</v>
      </c>
      <c r="AU1122" s="21">
        <f t="shared" si="3885"/>
        <v>180472.09999999998</v>
      </c>
      <c r="AV1122" s="21">
        <f>AV1123+AV1177+AV1233+AV1245+AV1196+AV1157+AV1252+AV1226</f>
        <v>0</v>
      </c>
      <c r="AW1122" s="21">
        <f>AW1123+AW1177+AW1233+AW1245+AW1196+AW1157+AW1252+AW1226</f>
        <v>0</v>
      </c>
      <c r="AX1122" s="21">
        <f>AX1123+AX1177+AX1233+AX1245+AX1196+AX1157+AX1252+AX1226</f>
        <v>0</v>
      </c>
      <c r="AY1122" s="21">
        <f t="shared" si="3886"/>
        <v>195905.95899999997</v>
      </c>
      <c r="AZ1122" s="21">
        <f t="shared" si="3887"/>
        <v>190254.867</v>
      </c>
      <c r="BA1122" s="21">
        <f t="shared" si="3888"/>
        <v>180472.09999999998</v>
      </c>
      <c r="BB1122" s="21">
        <f>BB1123+BB1177+BB1233+BB1245+BB1196+BB1157+BB1252+BB1226</f>
        <v>0</v>
      </c>
      <c r="BC1122" s="21">
        <f>BC1123+BC1177+BC1233+BC1245+BC1196+BC1157+BC1252+BC1226</f>
        <v>0</v>
      </c>
      <c r="BD1122" s="21">
        <f>BD1123+BD1177+BD1233+BD1245+BD1196+BD1157+BD1252+BD1226</f>
        <v>3567.3580000000002</v>
      </c>
      <c r="BE1122" s="21">
        <f>BE1123+BE1177+BE1233+BE1245+BE1196+BE1157+BE1252+BE1226</f>
        <v>0</v>
      </c>
      <c r="BF1122" s="21">
        <f>BF1123+BF1177+BF1233+BF1245+BF1196+BF1157+BF1252+BF1226</f>
        <v>0</v>
      </c>
      <c r="BG1122" s="21">
        <f>BG1123+BG1177+BG1233+BG1245+BG1196+BG1157+BG1252+BG1226</f>
        <v>0</v>
      </c>
      <c r="BH1122" s="21">
        <f>BH1123+BH1177+BH1233+BH1245+BH1196+BH1157+BH1252+BH1226</f>
        <v>0</v>
      </c>
      <c r="BI1122" s="21">
        <f>BI1123+BI1177+BI1233+BI1245+BI1196+BI1157+BI1252+BI1226</f>
        <v>0</v>
      </c>
      <c r="BJ1122" s="21">
        <f>BJ1123+BJ1177+BJ1233+BJ1245+BJ1196+BJ1157+BJ1252+BJ1226</f>
        <v>0</v>
      </c>
      <c r="BK1122" s="21">
        <f>BK1123+BK1177+BK1233+BK1245+BK1196+BK1157+BK1252+BK1226</f>
        <v>0</v>
      </c>
      <c r="BL1122" s="21">
        <f t="shared" si="3788"/>
        <v>199473.31699999998</v>
      </c>
      <c r="BM1122" s="21">
        <f t="shared" si="3789"/>
        <v>190254.867</v>
      </c>
      <c r="BN1122" s="21">
        <f t="shared" si="3790"/>
        <v>180472.09999999998</v>
      </c>
      <c r="BO1122" s="21">
        <f>BO1123+BO1177+BO1233+BO1245+BO1196+BO1157+BO1252+BO1226</f>
        <v>0</v>
      </c>
      <c r="BP1122" s="22"/>
      <c r="BQ1122" s="18"/>
      <c r="BR1122" s="18"/>
      <c r="BS1122" s="18"/>
      <c r="BT1122" s="18"/>
      <c r="BU1122" s="18"/>
      <c r="BV1122" s="18"/>
      <c r="BW1122" s="18"/>
      <c r="BX1122" s="18"/>
      <c r="BY1122" s="18"/>
    </row>
    <row r="1123" s="18" customFormat="1">
      <c r="A1123" s="19" t="s">
        <v>510</v>
      </c>
      <c r="B1123" s="19" t="s">
        <v>26</v>
      </c>
      <c r="C1123" s="19"/>
      <c r="D1123" s="19"/>
      <c r="E1123" s="19"/>
      <c r="F1123" s="20" t="s">
        <v>27</v>
      </c>
      <c r="G1123" s="21">
        <f>G1136+G1124</f>
        <v>109144.7</v>
      </c>
      <c r="H1123" s="21">
        <f>H1136+H1124</f>
        <v>111641.79999999999</v>
      </c>
      <c r="I1123" s="21">
        <f>I1136+I1124</f>
        <v>111641.79999999999</v>
      </c>
      <c r="J1123" s="21">
        <f>J1136+J1124</f>
        <v>0</v>
      </c>
      <c r="K1123" s="21">
        <f>K1136+K1124</f>
        <v>0</v>
      </c>
      <c r="L1123" s="21">
        <f>L1136+L1124</f>
        <v>0</v>
      </c>
      <c r="M1123" s="21">
        <f t="shared" si="3889"/>
        <v>109144.7</v>
      </c>
      <c r="N1123" s="21">
        <f t="shared" si="3890"/>
        <v>111641.79999999999</v>
      </c>
      <c r="O1123" s="21">
        <f t="shared" si="3891"/>
        <v>111641.79999999999</v>
      </c>
      <c r="P1123" s="21">
        <f>P1136+P1124</f>
        <v>0</v>
      </c>
      <c r="Q1123" s="21">
        <f>Q1136+Q1124</f>
        <v>0</v>
      </c>
      <c r="R1123" s="21">
        <f>R1136+R1124</f>
        <v>0</v>
      </c>
      <c r="S1123" s="21">
        <f>S1136+S1124</f>
        <v>0</v>
      </c>
      <c r="T1123" s="21">
        <f>T1136+T1124</f>
        <v>0</v>
      </c>
      <c r="U1123" s="21">
        <f>U1136+U1124</f>
        <v>0</v>
      </c>
      <c r="V1123" s="21">
        <f>V1136+V1124</f>
        <v>0</v>
      </c>
      <c r="W1123" s="21">
        <f>W1136+W1124</f>
        <v>0</v>
      </c>
      <c r="X1123" s="21">
        <f>X1136+X1124</f>
        <v>0</v>
      </c>
      <c r="Y1123" s="21">
        <f>Y1136+Y1124</f>
        <v>0</v>
      </c>
      <c r="Z1123" s="21">
        <f>Z1136+Z1124</f>
        <v>0</v>
      </c>
      <c r="AA1123" s="21">
        <f>AA1136+AA1124</f>
        <v>0</v>
      </c>
      <c r="AB1123" s="21">
        <f>AB1136+AB1124</f>
        <v>0</v>
      </c>
      <c r="AC1123" s="21">
        <f t="shared" si="3810"/>
        <v>109144.7</v>
      </c>
      <c r="AD1123" s="21">
        <f t="shared" si="3811"/>
        <v>111641.79999999999</v>
      </c>
      <c r="AE1123" s="21">
        <f t="shared" si="3812"/>
        <v>111641.79999999999</v>
      </c>
      <c r="AF1123" s="21">
        <f>AF1136+AF1124</f>
        <v>0</v>
      </c>
      <c r="AG1123" s="21">
        <f t="shared" si="3814"/>
        <v>109144.7</v>
      </c>
      <c r="AH1123" s="21">
        <f t="shared" si="3815"/>
        <v>111641.79999999999</v>
      </c>
      <c r="AI1123" s="21">
        <f t="shared" si="3816"/>
        <v>111641.79999999999</v>
      </c>
      <c r="AJ1123" s="21">
        <f>AJ1136+AJ1124</f>
        <v>0</v>
      </c>
      <c r="AK1123" s="21">
        <f>AK1136+AK1124</f>
        <v>0</v>
      </c>
      <c r="AL1123" s="21">
        <f>AL1136+AL1124</f>
        <v>-1097.5</v>
      </c>
      <c r="AM1123" s="21">
        <f>AM1136+AM1124</f>
        <v>0</v>
      </c>
      <c r="AN1123" s="21">
        <f>AN1136+AN1124</f>
        <v>0</v>
      </c>
      <c r="AO1123" s="21">
        <f>AO1136+AO1124</f>
        <v>0</v>
      </c>
      <c r="AP1123" s="21">
        <f>AP1136+AP1124</f>
        <v>0</v>
      </c>
      <c r="AQ1123" s="21">
        <f>AQ1136+AQ1124</f>
        <v>0</v>
      </c>
      <c r="AR1123" s="21">
        <f>AR1136+AR1124</f>
        <v>0</v>
      </c>
      <c r="AS1123" s="21">
        <f t="shared" si="3883"/>
        <v>108047.2</v>
      </c>
      <c r="AT1123" s="21">
        <f t="shared" si="3884"/>
        <v>111641.79999999999</v>
      </c>
      <c r="AU1123" s="21">
        <f t="shared" si="3885"/>
        <v>111641.79999999999</v>
      </c>
      <c r="AV1123" s="21">
        <f>AV1136+AV1124</f>
        <v>0</v>
      </c>
      <c r="AW1123" s="21">
        <f>AW1136+AW1124</f>
        <v>0</v>
      </c>
      <c r="AX1123" s="21">
        <f>AX1136+AX1124</f>
        <v>0</v>
      </c>
      <c r="AY1123" s="21">
        <f t="shared" si="3886"/>
        <v>108047.2</v>
      </c>
      <c r="AZ1123" s="21">
        <f t="shared" si="3887"/>
        <v>111641.79999999999</v>
      </c>
      <c r="BA1123" s="21">
        <f t="shared" si="3888"/>
        <v>111641.79999999999</v>
      </c>
      <c r="BB1123" s="21">
        <f>BB1136+BB1124</f>
        <v>0</v>
      </c>
      <c r="BC1123" s="21">
        <f>BC1136+BC1124</f>
        <v>0</v>
      </c>
      <c r="BD1123" s="21">
        <f>BD1136+BD1124</f>
        <v>3989.625</v>
      </c>
      <c r="BE1123" s="21">
        <f>BE1136+BE1124</f>
        <v>0</v>
      </c>
      <c r="BF1123" s="21">
        <f>BF1136+BF1124</f>
        <v>0</v>
      </c>
      <c r="BG1123" s="21">
        <f>BG1136+BG1124</f>
        <v>0</v>
      </c>
      <c r="BH1123" s="21">
        <f>BH1136+BH1124</f>
        <v>0</v>
      </c>
      <c r="BI1123" s="21">
        <f>BI1136+BI1124</f>
        <v>0</v>
      </c>
      <c r="BJ1123" s="21">
        <f>BJ1136+BJ1124</f>
        <v>0</v>
      </c>
      <c r="BK1123" s="21">
        <f>BK1136+BK1124</f>
        <v>0</v>
      </c>
      <c r="BL1123" s="21">
        <f t="shared" si="3788"/>
        <v>112036.825</v>
      </c>
      <c r="BM1123" s="21">
        <f t="shared" si="3789"/>
        <v>111641.79999999999</v>
      </c>
      <c r="BN1123" s="21">
        <f t="shared" si="3790"/>
        <v>111641.79999999999</v>
      </c>
      <c r="BO1123" s="21">
        <f>BO1136+BO1124</f>
        <v>0</v>
      </c>
      <c r="BP1123" s="22"/>
      <c r="BQ1123" s="18"/>
      <c r="BR1123" s="18"/>
      <c r="BS1123" s="18"/>
      <c r="BT1123" s="18"/>
      <c r="BU1123" s="18"/>
      <c r="BV1123" s="18"/>
      <c r="BW1123" s="18"/>
      <c r="BX1123" s="18"/>
      <c r="BY1123" s="18"/>
    </row>
    <row r="1124" s="23" customFormat="1" ht="63">
      <c r="A1124" s="24" t="s">
        <v>510</v>
      </c>
      <c r="B1124" s="24" t="s">
        <v>26</v>
      </c>
      <c r="C1124" s="24" t="s">
        <v>114</v>
      </c>
      <c r="D1124" s="24"/>
      <c r="E1124" s="24"/>
      <c r="F1124" s="25" t="s">
        <v>431</v>
      </c>
      <c r="G1124" s="26">
        <f>G1125+G1131</f>
        <v>93288.5</v>
      </c>
      <c r="H1124" s="26">
        <f>H1125+H1131</f>
        <v>95792.899999999994</v>
      </c>
      <c r="I1124" s="26">
        <f>I1125+I1131</f>
        <v>95792.899999999994</v>
      </c>
      <c r="J1124" s="26">
        <f>J1125+J1131</f>
        <v>0</v>
      </c>
      <c r="K1124" s="26">
        <f>K1125+K1131</f>
        <v>0</v>
      </c>
      <c r="L1124" s="26">
        <f>L1125+L1131</f>
        <v>0</v>
      </c>
      <c r="M1124" s="26">
        <f t="shared" si="3889"/>
        <v>93288.5</v>
      </c>
      <c r="N1124" s="26">
        <f t="shared" si="3890"/>
        <v>95792.899999999994</v>
      </c>
      <c r="O1124" s="26">
        <f t="shared" si="3891"/>
        <v>95792.899999999994</v>
      </c>
      <c r="P1124" s="26">
        <f>P1125+P1131</f>
        <v>0</v>
      </c>
      <c r="Q1124" s="26">
        <f>Q1125+Q1131</f>
        <v>0</v>
      </c>
      <c r="R1124" s="26">
        <f>R1125+R1131</f>
        <v>0</v>
      </c>
      <c r="S1124" s="26">
        <f>S1125+S1131</f>
        <v>0</v>
      </c>
      <c r="T1124" s="26">
        <f>T1125+T1131</f>
        <v>0</v>
      </c>
      <c r="U1124" s="26">
        <f>U1125+U1131</f>
        <v>0</v>
      </c>
      <c r="V1124" s="26">
        <f>V1125+V1131</f>
        <v>0</v>
      </c>
      <c r="W1124" s="26">
        <f>W1125+W1131</f>
        <v>0</v>
      </c>
      <c r="X1124" s="26">
        <f>X1125+X1131</f>
        <v>0</v>
      </c>
      <c r="Y1124" s="26">
        <f>Y1125+Y1131</f>
        <v>0</v>
      </c>
      <c r="Z1124" s="26">
        <f>Z1125+Z1131</f>
        <v>0</v>
      </c>
      <c r="AA1124" s="26">
        <f>AA1125+AA1131</f>
        <v>0</v>
      </c>
      <c r="AB1124" s="26">
        <f>AB1125+AB1131</f>
        <v>0</v>
      </c>
      <c r="AC1124" s="26">
        <f t="shared" si="3810"/>
        <v>93288.5</v>
      </c>
      <c r="AD1124" s="26">
        <f t="shared" si="3811"/>
        <v>95792.899999999994</v>
      </c>
      <c r="AE1124" s="26">
        <f t="shared" si="3812"/>
        <v>95792.899999999994</v>
      </c>
      <c r="AF1124" s="26">
        <f>AF1125+AF1131</f>
        <v>0</v>
      </c>
      <c r="AG1124" s="26">
        <f t="shared" si="3814"/>
        <v>93288.5</v>
      </c>
      <c r="AH1124" s="26">
        <f t="shared" si="3815"/>
        <v>95792.899999999994</v>
      </c>
      <c r="AI1124" s="26">
        <f t="shared" si="3816"/>
        <v>95792.899999999994</v>
      </c>
      <c r="AJ1124" s="26">
        <f>AJ1125+AJ1131</f>
        <v>0</v>
      </c>
      <c r="AK1124" s="26">
        <f>AK1125+AK1131</f>
        <v>0</v>
      </c>
      <c r="AL1124" s="26">
        <f>AL1125+AL1131</f>
        <v>-1097.5</v>
      </c>
      <c r="AM1124" s="26">
        <f>AM1125+AM1131</f>
        <v>0</v>
      </c>
      <c r="AN1124" s="26">
        <f>AN1125+AN1131</f>
        <v>0</v>
      </c>
      <c r="AO1124" s="26">
        <f>AO1125+AO1131</f>
        <v>0</v>
      </c>
      <c r="AP1124" s="26">
        <f>AP1125+AP1131</f>
        <v>0</v>
      </c>
      <c r="AQ1124" s="26">
        <f>AQ1125+AQ1131</f>
        <v>0</v>
      </c>
      <c r="AR1124" s="26">
        <f>AR1125+AR1131</f>
        <v>0</v>
      </c>
      <c r="AS1124" s="26">
        <f t="shared" si="3883"/>
        <v>92191</v>
      </c>
      <c r="AT1124" s="26">
        <f t="shared" si="3884"/>
        <v>95792.899999999994</v>
      </c>
      <c r="AU1124" s="26">
        <f t="shared" si="3885"/>
        <v>95792.899999999994</v>
      </c>
      <c r="AV1124" s="26">
        <f>AV1125+AV1131</f>
        <v>0</v>
      </c>
      <c r="AW1124" s="26">
        <f>AW1125+AW1131</f>
        <v>0</v>
      </c>
      <c r="AX1124" s="26">
        <f>AX1125+AX1131</f>
        <v>0</v>
      </c>
      <c r="AY1124" s="26">
        <f t="shared" si="3886"/>
        <v>92191</v>
      </c>
      <c r="AZ1124" s="26">
        <f t="shared" si="3887"/>
        <v>95792.899999999994</v>
      </c>
      <c r="BA1124" s="26">
        <f t="shared" si="3888"/>
        <v>95792.899999999994</v>
      </c>
      <c r="BB1124" s="26">
        <f>BB1125+BB1131</f>
        <v>0</v>
      </c>
      <c r="BC1124" s="26">
        <f>BC1125+BC1131</f>
        <v>0</v>
      </c>
      <c r="BD1124" s="26">
        <f>BD1125+BD1131</f>
        <v>0</v>
      </c>
      <c r="BE1124" s="26">
        <f>BE1125+BE1131</f>
        <v>0</v>
      </c>
      <c r="BF1124" s="26">
        <f>BF1125+BF1131</f>
        <v>0</v>
      </c>
      <c r="BG1124" s="26">
        <f>BG1125+BG1131</f>
        <v>0</v>
      </c>
      <c r="BH1124" s="26">
        <f>BH1125+BH1131</f>
        <v>0</v>
      </c>
      <c r="BI1124" s="26">
        <f>BI1125+BI1131</f>
        <v>0</v>
      </c>
      <c r="BJ1124" s="26">
        <f>BJ1125+BJ1131</f>
        <v>0</v>
      </c>
      <c r="BK1124" s="26">
        <f>BK1125+BK1131</f>
        <v>0</v>
      </c>
      <c r="BL1124" s="26">
        <f t="shared" si="3788"/>
        <v>92191</v>
      </c>
      <c r="BM1124" s="26">
        <f t="shared" si="3789"/>
        <v>95792.899999999994</v>
      </c>
      <c r="BN1124" s="26">
        <f t="shared" si="3790"/>
        <v>95792.899999999994</v>
      </c>
      <c r="BO1124" s="26">
        <f>BO1125+BO1131</f>
        <v>0</v>
      </c>
      <c r="BP1124" s="27"/>
      <c r="BQ1124" s="23"/>
      <c r="BR1124" s="23"/>
      <c r="BS1124" s="23"/>
      <c r="BT1124" s="23"/>
      <c r="BU1124" s="23"/>
      <c r="BV1124" s="23"/>
      <c r="BW1124" s="23"/>
      <c r="BX1124" s="23"/>
      <c r="BY1124" s="23"/>
    </row>
    <row r="1125" ht="47.25">
      <c r="A1125" s="28" t="s">
        <v>510</v>
      </c>
      <c r="B1125" s="28" t="s">
        <v>26</v>
      </c>
      <c r="C1125" s="28" t="s">
        <v>114</v>
      </c>
      <c r="D1125" s="28" t="s">
        <v>244</v>
      </c>
      <c r="E1125" s="35"/>
      <c r="F1125" s="29" t="s">
        <v>245</v>
      </c>
      <c r="G1125" s="30">
        <f t="shared" ref="G1125:G1127" si="3978">G1126</f>
        <v>10958.199999999999</v>
      </c>
      <c r="H1125" s="30">
        <f t="shared" ref="H1125:H1127" si="3979">H1126</f>
        <v>11256.5</v>
      </c>
      <c r="I1125" s="30">
        <f t="shared" ref="I1125:I1127" si="3980">I1126</f>
        <v>11256.5</v>
      </c>
      <c r="J1125" s="30">
        <f t="shared" ref="J1125:J1127" si="3981">J1126</f>
        <v>0</v>
      </c>
      <c r="K1125" s="30">
        <f t="shared" ref="K1125:K1127" si="3982">K1126</f>
        <v>0</v>
      </c>
      <c r="L1125" s="30">
        <f t="shared" ref="L1125:L1127" si="3983">L1126</f>
        <v>0</v>
      </c>
      <c r="M1125" s="30">
        <f t="shared" si="3889"/>
        <v>10958.199999999999</v>
      </c>
      <c r="N1125" s="30">
        <f t="shared" si="3890"/>
        <v>11256.5</v>
      </c>
      <c r="O1125" s="30">
        <f t="shared" si="3891"/>
        <v>11256.5</v>
      </c>
      <c r="P1125" s="30">
        <f t="shared" ref="P1125:P1127" si="3984">P1126</f>
        <v>0</v>
      </c>
      <c r="Q1125" s="30">
        <f t="shared" ref="Q1125:Q1127" si="3985">Q1126</f>
        <v>0</v>
      </c>
      <c r="R1125" s="30">
        <f t="shared" ref="R1125:R1127" si="3986">R1126</f>
        <v>0</v>
      </c>
      <c r="S1125" s="30">
        <f t="shared" ref="S1125:S1127" si="3987">S1126</f>
        <v>0</v>
      </c>
      <c r="T1125" s="30">
        <f t="shared" ref="T1125:T1127" si="3988">T1126</f>
        <v>0</v>
      </c>
      <c r="U1125" s="30">
        <f t="shared" ref="U1125:U1127" si="3989">U1126</f>
        <v>0</v>
      </c>
      <c r="V1125" s="30">
        <f t="shared" ref="V1125:V1127" si="3990">V1126</f>
        <v>0</v>
      </c>
      <c r="W1125" s="30">
        <f t="shared" ref="W1125:W1127" si="3991">W1126</f>
        <v>0</v>
      </c>
      <c r="X1125" s="30">
        <f t="shared" ref="X1125:X1127" si="3992">X1126</f>
        <v>0</v>
      </c>
      <c r="Y1125" s="30">
        <f t="shared" ref="Y1125:Y1127" si="3993">Y1126</f>
        <v>0</v>
      </c>
      <c r="Z1125" s="30">
        <f t="shared" ref="Z1125:Z1127" si="3994">Z1126</f>
        <v>0</v>
      </c>
      <c r="AA1125" s="30">
        <f t="shared" ref="AA1125:AA1127" si="3995">AA1126</f>
        <v>0</v>
      </c>
      <c r="AB1125" s="30">
        <f t="shared" ref="AB1125:AB1127" si="3996">AB1126</f>
        <v>0</v>
      </c>
      <c r="AC1125" s="30">
        <f t="shared" si="3810"/>
        <v>10958.199999999999</v>
      </c>
      <c r="AD1125" s="30">
        <f t="shared" si="3811"/>
        <v>11256.5</v>
      </c>
      <c r="AE1125" s="30">
        <f t="shared" si="3812"/>
        <v>11256.5</v>
      </c>
      <c r="AF1125" s="30">
        <f t="shared" ref="AF1125:AF1127" si="3997">AF1126</f>
        <v>0</v>
      </c>
      <c r="AG1125" s="30">
        <f t="shared" si="3814"/>
        <v>10958.199999999999</v>
      </c>
      <c r="AH1125" s="30">
        <f t="shared" si="3815"/>
        <v>11256.5</v>
      </c>
      <c r="AI1125" s="30">
        <f t="shared" si="3816"/>
        <v>11256.5</v>
      </c>
      <c r="AJ1125" s="30">
        <f t="shared" ref="AJ1125:AJ1127" si="3998">AJ1126</f>
        <v>0</v>
      </c>
      <c r="AK1125" s="30">
        <f t="shared" ref="AK1125:AK1127" si="3999">AK1126</f>
        <v>0</v>
      </c>
      <c r="AL1125" s="30">
        <f t="shared" ref="AL1125:AL1127" si="4000">AL1126</f>
        <v>0</v>
      </c>
      <c r="AM1125" s="30">
        <f t="shared" ref="AM1125:AM1127" si="4001">AM1126</f>
        <v>0</v>
      </c>
      <c r="AN1125" s="30">
        <f t="shared" ref="AN1125:AN1127" si="4002">AN1126</f>
        <v>0</v>
      </c>
      <c r="AO1125" s="30">
        <f t="shared" ref="AO1125:AO1127" si="4003">AO1126</f>
        <v>0</v>
      </c>
      <c r="AP1125" s="30">
        <f t="shared" ref="AP1125:AP1127" si="4004">AP1126</f>
        <v>0</v>
      </c>
      <c r="AQ1125" s="30">
        <f t="shared" ref="AQ1125:AQ1127" si="4005">AQ1126</f>
        <v>0</v>
      </c>
      <c r="AR1125" s="30">
        <f t="shared" ref="AR1125:AR1127" si="4006">AR1126</f>
        <v>0</v>
      </c>
      <c r="AS1125" s="30">
        <f t="shared" si="3883"/>
        <v>10958.199999999999</v>
      </c>
      <c r="AT1125" s="30">
        <f t="shared" si="3884"/>
        <v>11256.5</v>
      </c>
      <c r="AU1125" s="30">
        <f t="shared" si="3885"/>
        <v>11256.5</v>
      </c>
      <c r="AV1125" s="30">
        <f t="shared" ref="AV1125:AV1127" si="4007">AV1126</f>
        <v>0</v>
      </c>
      <c r="AW1125" s="30">
        <f t="shared" ref="AW1125:AW1127" si="4008">AW1126</f>
        <v>0</v>
      </c>
      <c r="AX1125" s="30">
        <f t="shared" ref="AX1125:AX1127" si="4009">AX1126</f>
        <v>0</v>
      </c>
      <c r="AY1125" s="30">
        <f t="shared" si="3886"/>
        <v>10958.199999999999</v>
      </c>
      <c r="AZ1125" s="30">
        <f t="shared" si="3887"/>
        <v>11256.5</v>
      </c>
      <c r="BA1125" s="30">
        <f t="shared" si="3888"/>
        <v>11256.5</v>
      </c>
      <c r="BB1125" s="30">
        <f t="shared" ref="BB1125:BB1127" si="4010">BB1126</f>
        <v>0</v>
      </c>
      <c r="BC1125" s="30">
        <f t="shared" ref="BC1125:BC1127" si="4011">BC1126</f>
        <v>0</v>
      </c>
      <c r="BD1125" s="30">
        <f t="shared" ref="BD1125:BD1127" si="4012">BD1126</f>
        <v>0</v>
      </c>
      <c r="BE1125" s="30">
        <f t="shared" ref="BE1125:BE1127" si="4013">BE1126</f>
        <v>0</v>
      </c>
      <c r="BF1125" s="30">
        <f t="shared" ref="BF1125:BF1127" si="4014">BF1126</f>
        <v>0</v>
      </c>
      <c r="BG1125" s="30">
        <f t="shared" ref="BG1125:BG1127" si="4015">BG1126</f>
        <v>0</v>
      </c>
      <c r="BH1125" s="30">
        <f t="shared" ref="BH1125:BH1127" si="4016">BH1126</f>
        <v>0</v>
      </c>
      <c r="BI1125" s="30">
        <f t="shared" ref="BI1125:BI1127" si="4017">BI1126</f>
        <v>0</v>
      </c>
      <c r="BJ1125" s="30">
        <f t="shared" ref="BJ1125:BJ1127" si="4018">BJ1126</f>
        <v>0</v>
      </c>
      <c r="BK1125" s="30">
        <f t="shared" ref="BK1125:BK1127" si="4019">BK1126</f>
        <v>0</v>
      </c>
      <c r="BL1125" s="30">
        <f t="shared" si="3788"/>
        <v>10958.199999999999</v>
      </c>
      <c r="BM1125" s="30">
        <f t="shared" si="3789"/>
        <v>11256.5</v>
      </c>
      <c r="BN1125" s="30">
        <f t="shared" si="3790"/>
        <v>11256.5</v>
      </c>
      <c r="BO1125" s="30">
        <f t="shared" ref="BO1125:BO1127" si="4020">BO1126</f>
        <v>0</v>
      </c>
      <c r="BP1125" s="31"/>
      <c r="BQ1125" s="1"/>
      <c r="BR1125" s="1"/>
      <c r="BS1125" s="1"/>
      <c r="BT1125" s="1"/>
      <c r="BU1125" s="1"/>
      <c r="BV1125" s="1"/>
      <c r="BW1125" s="1"/>
      <c r="BX1125" s="1"/>
      <c r="BY1125" s="1"/>
    </row>
    <row r="1126">
      <c r="A1126" s="28" t="s">
        <v>510</v>
      </c>
      <c r="B1126" s="28" t="s">
        <v>26</v>
      </c>
      <c r="C1126" s="28" t="s">
        <v>114</v>
      </c>
      <c r="D1126" s="28" t="s">
        <v>246</v>
      </c>
      <c r="E1126" s="35"/>
      <c r="F1126" s="29" t="s">
        <v>33</v>
      </c>
      <c r="G1126" s="30">
        <f t="shared" si="3978"/>
        <v>10958.199999999999</v>
      </c>
      <c r="H1126" s="30">
        <f t="shared" si="3979"/>
        <v>11256.5</v>
      </c>
      <c r="I1126" s="30">
        <f t="shared" si="3980"/>
        <v>11256.5</v>
      </c>
      <c r="J1126" s="30">
        <f t="shared" si="3981"/>
        <v>0</v>
      </c>
      <c r="K1126" s="30">
        <f t="shared" si="3982"/>
        <v>0</v>
      </c>
      <c r="L1126" s="30">
        <f t="shared" si="3983"/>
        <v>0</v>
      </c>
      <c r="M1126" s="30">
        <f t="shared" si="3889"/>
        <v>10958.199999999999</v>
      </c>
      <c r="N1126" s="30">
        <f t="shared" si="3890"/>
        <v>11256.5</v>
      </c>
      <c r="O1126" s="30">
        <f t="shared" si="3891"/>
        <v>11256.5</v>
      </c>
      <c r="P1126" s="30">
        <f t="shared" si="3984"/>
        <v>0</v>
      </c>
      <c r="Q1126" s="30">
        <f t="shared" si="3985"/>
        <v>0</v>
      </c>
      <c r="R1126" s="30">
        <f t="shared" si="3986"/>
        <v>0</v>
      </c>
      <c r="S1126" s="30">
        <f t="shared" si="3987"/>
        <v>0</v>
      </c>
      <c r="T1126" s="30">
        <f t="shared" si="3988"/>
        <v>0</v>
      </c>
      <c r="U1126" s="30">
        <f t="shared" si="3989"/>
        <v>0</v>
      </c>
      <c r="V1126" s="30">
        <f t="shared" si="3990"/>
        <v>0</v>
      </c>
      <c r="W1126" s="30">
        <f t="shared" si="3991"/>
        <v>0</v>
      </c>
      <c r="X1126" s="30">
        <f t="shared" si="3992"/>
        <v>0</v>
      </c>
      <c r="Y1126" s="30">
        <f t="shared" si="3993"/>
        <v>0</v>
      </c>
      <c r="Z1126" s="30">
        <f t="shared" si="3994"/>
        <v>0</v>
      </c>
      <c r="AA1126" s="30">
        <f t="shared" si="3995"/>
        <v>0</v>
      </c>
      <c r="AB1126" s="30">
        <f t="shared" si="3996"/>
        <v>0</v>
      </c>
      <c r="AC1126" s="30">
        <f t="shared" si="3810"/>
        <v>10958.199999999999</v>
      </c>
      <c r="AD1126" s="30">
        <f t="shared" si="3811"/>
        <v>11256.5</v>
      </c>
      <c r="AE1126" s="30">
        <f t="shared" si="3812"/>
        <v>11256.5</v>
      </c>
      <c r="AF1126" s="30">
        <f t="shared" si="3997"/>
        <v>0</v>
      </c>
      <c r="AG1126" s="30">
        <f t="shared" si="3814"/>
        <v>10958.199999999999</v>
      </c>
      <c r="AH1126" s="30">
        <f t="shared" si="3815"/>
        <v>11256.5</v>
      </c>
      <c r="AI1126" s="30">
        <f t="shared" si="3816"/>
        <v>11256.5</v>
      </c>
      <c r="AJ1126" s="30">
        <f t="shared" si="3998"/>
        <v>0</v>
      </c>
      <c r="AK1126" s="30">
        <f t="shared" si="3999"/>
        <v>0</v>
      </c>
      <c r="AL1126" s="30">
        <f t="shared" si="4000"/>
        <v>0</v>
      </c>
      <c r="AM1126" s="30">
        <f t="shared" si="4001"/>
        <v>0</v>
      </c>
      <c r="AN1126" s="30">
        <f t="shared" si="4002"/>
        <v>0</v>
      </c>
      <c r="AO1126" s="30">
        <f t="shared" si="4003"/>
        <v>0</v>
      </c>
      <c r="AP1126" s="30">
        <f t="shared" si="4004"/>
        <v>0</v>
      </c>
      <c r="AQ1126" s="30">
        <f t="shared" si="4005"/>
        <v>0</v>
      </c>
      <c r="AR1126" s="30">
        <f t="shared" si="4006"/>
        <v>0</v>
      </c>
      <c r="AS1126" s="30">
        <f t="shared" si="3883"/>
        <v>10958.199999999999</v>
      </c>
      <c r="AT1126" s="30">
        <f t="shared" si="3884"/>
        <v>11256.5</v>
      </c>
      <c r="AU1126" s="30">
        <f t="shared" si="3885"/>
        <v>11256.5</v>
      </c>
      <c r="AV1126" s="30">
        <f t="shared" si="4007"/>
        <v>0</v>
      </c>
      <c r="AW1126" s="30">
        <f t="shared" si="4008"/>
        <v>0</v>
      </c>
      <c r="AX1126" s="30">
        <f t="shared" si="4009"/>
        <v>0</v>
      </c>
      <c r="AY1126" s="30">
        <f t="shared" si="3886"/>
        <v>10958.199999999999</v>
      </c>
      <c r="AZ1126" s="30">
        <f t="shared" si="3887"/>
        <v>11256.5</v>
      </c>
      <c r="BA1126" s="30">
        <f t="shared" si="3888"/>
        <v>11256.5</v>
      </c>
      <c r="BB1126" s="30">
        <f t="shared" si="4010"/>
        <v>0</v>
      </c>
      <c r="BC1126" s="30">
        <f t="shared" si="4011"/>
        <v>0</v>
      </c>
      <c r="BD1126" s="30">
        <f t="shared" si="4012"/>
        <v>0</v>
      </c>
      <c r="BE1126" s="30">
        <f t="shared" si="4013"/>
        <v>0</v>
      </c>
      <c r="BF1126" s="30">
        <f t="shared" si="4014"/>
        <v>0</v>
      </c>
      <c r="BG1126" s="30">
        <f t="shared" si="4015"/>
        <v>0</v>
      </c>
      <c r="BH1126" s="30">
        <f t="shared" si="4016"/>
        <v>0</v>
      </c>
      <c r="BI1126" s="30">
        <f t="shared" si="4017"/>
        <v>0</v>
      </c>
      <c r="BJ1126" s="30">
        <f t="shared" si="4018"/>
        <v>0</v>
      </c>
      <c r="BK1126" s="30">
        <f t="shared" si="4019"/>
        <v>0</v>
      </c>
      <c r="BL1126" s="30">
        <f t="shared" si="3788"/>
        <v>10958.199999999999</v>
      </c>
      <c r="BM1126" s="30">
        <f t="shared" si="3789"/>
        <v>11256.5</v>
      </c>
      <c r="BN1126" s="30">
        <f t="shared" si="3790"/>
        <v>11256.5</v>
      </c>
      <c r="BO1126" s="30">
        <f t="shared" si="4020"/>
        <v>0</v>
      </c>
      <c r="BP1126" s="31"/>
      <c r="BQ1126" s="1"/>
      <c r="BR1126" s="1"/>
      <c r="BS1126" s="1"/>
      <c r="BT1126" s="1"/>
      <c r="BU1126" s="1"/>
      <c r="BV1126" s="1"/>
      <c r="BW1126" s="1"/>
      <c r="BX1126" s="1"/>
      <c r="BY1126" s="1"/>
    </row>
    <row r="1127" ht="78.75">
      <c r="A1127" s="28" t="s">
        <v>510</v>
      </c>
      <c r="B1127" s="28" t="s">
        <v>26</v>
      </c>
      <c r="C1127" s="28" t="s">
        <v>114</v>
      </c>
      <c r="D1127" s="28" t="s">
        <v>432</v>
      </c>
      <c r="E1127" s="35"/>
      <c r="F1127" s="29" t="s">
        <v>433</v>
      </c>
      <c r="G1127" s="30">
        <f t="shared" si="3978"/>
        <v>10958.199999999999</v>
      </c>
      <c r="H1127" s="30">
        <f t="shared" si="3979"/>
        <v>11256.5</v>
      </c>
      <c r="I1127" s="30">
        <f t="shared" si="3980"/>
        <v>11256.5</v>
      </c>
      <c r="J1127" s="30">
        <f t="shared" si="3981"/>
        <v>0</v>
      </c>
      <c r="K1127" s="30">
        <f t="shared" si="3982"/>
        <v>0</v>
      </c>
      <c r="L1127" s="30">
        <f t="shared" si="3983"/>
        <v>0</v>
      </c>
      <c r="M1127" s="30">
        <f t="shared" si="3889"/>
        <v>10958.199999999999</v>
      </c>
      <c r="N1127" s="30">
        <f t="shared" si="3890"/>
        <v>11256.5</v>
      </c>
      <c r="O1127" s="30">
        <f t="shared" si="3891"/>
        <v>11256.5</v>
      </c>
      <c r="P1127" s="30">
        <f t="shared" si="3984"/>
        <v>0</v>
      </c>
      <c r="Q1127" s="30">
        <f t="shared" si="3985"/>
        <v>0</v>
      </c>
      <c r="R1127" s="30">
        <f t="shared" si="3986"/>
        <v>0</v>
      </c>
      <c r="S1127" s="30">
        <f t="shared" si="3987"/>
        <v>0</v>
      </c>
      <c r="T1127" s="30">
        <f t="shared" si="3988"/>
        <v>0</v>
      </c>
      <c r="U1127" s="30">
        <f t="shared" si="3989"/>
        <v>0</v>
      </c>
      <c r="V1127" s="30">
        <f t="shared" si="3990"/>
        <v>0</v>
      </c>
      <c r="W1127" s="30">
        <f t="shared" si="3991"/>
        <v>0</v>
      </c>
      <c r="X1127" s="30">
        <f t="shared" si="3992"/>
        <v>0</v>
      </c>
      <c r="Y1127" s="30">
        <f t="shared" si="3993"/>
        <v>0</v>
      </c>
      <c r="Z1127" s="30">
        <f t="shared" si="3994"/>
        <v>0</v>
      </c>
      <c r="AA1127" s="30">
        <f t="shared" si="3995"/>
        <v>0</v>
      </c>
      <c r="AB1127" s="30">
        <f t="shared" si="3996"/>
        <v>0</v>
      </c>
      <c r="AC1127" s="30">
        <f t="shared" si="3810"/>
        <v>10958.199999999999</v>
      </c>
      <c r="AD1127" s="30">
        <f t="shared" si="3811"/>
        <v>11256.5</v>
      </c>
      <c r="AE1127" s="30">
        <f t="shared" si="3812"/>
        <v>11256.5</v>
      </c>
      <c r="AF1127" s="30">
        <f t="shared" si="3997"/>
        <v>0</v>
      </c>
      <c r="AG1127" s="30">
        <f t="shared" si="3814"/>
        <v>10958.199999999999</v>
      </c>
      <c r="AH1127" s="30">
        <f t="shared" si="3815"/>
        <v>11256.5</v>
      </c>
      <c r="AI1127" s="30">
        <f t="shared" si="3816"/>
        <v>11256.5</v>
      </c>
      <c r="AJ1127" s="30">
        <f t="shared" si="3998"/>
        <v>0</v>
      </c>
      <c r="AK1127" s="30">
        <f t="shared" si="3999"/>
        <v>0</v>
      </c>
      <c r="AL1127" s="30">
        <f t="shared" si="4000"/>
        <v>0</v>
      </c>
      <c r="AM1127" s="30">
        <f t="shared" si="4001"/>
        <v>0</v>
      </c>
      <c r="AN1127" s="30">
        <f t="shared" si="4002"/>
        <v>0</v>
      </c>
      <c r="AO1127" s="30">
        <f t="shared" si="4003"/>
        <v>0</v>
      </c>
      <c r="AP1127" s="30">
        <f t="shared" si="4004"/>
        <v>0</v>
      </c>
      <c r="AQ1127" s="30">
        <f t="shared" si="4005"/>
        <v>0</v>
      </c>
      <c r="AR1127" s="30">
        <f t="shared" si="4006"/>
        <v>0</v>
      </c>
      <c r="AS1127" s="30">
        <f t="shared" si="3883"/>
        <v>10958.199999999999</v>
      </c>
      <c r="AT1127" s="30">
        <f t="shared" si="3884"/>
        <v>11256.5</v>
      </c>
      <c r="AU1127" s="30">
        <f t="shared" si="3885"/>
        <v>11256.5</v>
      </c>
      <c r="AV1127" s="30">
        <f t="shared" si="4007"/>
        <v>0</v>
      </c>
      <c r="AW1127" s="30">
        <f t="shared" si="4008"/>
        <v>0</v>
      </c>
      <c r="AX1127" s="30">
        <f t="shared" si="4009"/>
        <v>0</v>
      </c>
      <c r="AY1127" s="30">
        <f t="shared" si="3886"/>
        <v>10958.199999999999</v>
      </c>
      <c r="AZ1127" s="30">
        <f t="shared" si="3887"/>
        <v>11256.5</v>
      </c>
      <c r="BA1127" s="30">
        <f t="shared" si="3888"/>
        <v>11256.5</v>
      </c>
      <c r="BB1127" s="30">
        <f t="shared" si="4010"/>
        <v>0</v>
      </c>
      <c r="BC1127" s="30">
        <f t="shared" si="4011"/>
        <v>0</v>
      </c>
      <c r="BD1127" s="30">
        <f t="shared" si="4012"/>
        <v>0</v>
      </c>
      <c r="BE1127" s="30">
        <f t="shared" si="4013"/>
        <v>0</v>
      </c>
      <c r="BF1127" s="30">
        <f t="shared" si="4014"/>
        <v>0</v>
      </c>
      <c r="BG1127" s="30">
        <f t="shared" si="4015"/>
        <v>0</v>
      </c>
      <c r="BH1127" s="30">
        <f t="shared" si="4016"/>
        <v>0</v>
      </c>
      <c r="BI1127" s="30">
        <f t="shared" si="4017"/>
        <v>0</v>
      </c>
      <c r="BJ1127" s="30">
        <f t="shared" si="4018"/>
        <v>0</v>
      </c>
      <c r="BK1127" s="30">
        <f t="shared" si="4019"/>
        <v>0</v>
      </c>
      <c r="BL1127" s="30">
        <f t="shared" si="3788"/>
        <v>10958.199999999999</v>
      </c>
      <c r="BM1127" s="30">
        <f t="shared" si="3789"/>
        <v>11256.5</v>
      </c>
      <c r="BN1127" s="30">
        <f t="shared" si="3790"/>
        <v>11256.5</v>
      </c>
      <c r="BO1127" s="30">
        <f t="shared" si="4020"/>
        <v>0</v>
      </c>
      <c r="BP1127" s="31"/>
      <c r="BQ1127" s="1"/>
      <c r="BR1127" s="1"/>
      <c r="BS1127" s="1"/>
      <c r="BT1127" s="1"/>
      <c r="BU1127" s="1"/>
      <c r="BV1127" s="1"/>
      <c r="BW1127" s="1"/>
      <c r="BX1127" s="1"/>
      <c r="BY1127" s="1"/>
    </row>
    <row r="1128" ht="47.25">
      <c r="A1128" s="28" t="s">
        <v>510</v>
      </c>
      <c r="B1128" s="28" t="s">
        <v>26</v>
      </c>
      <c r="C1128" s="28" t="s">
        <v>114</v>
      </c>
      <c r="D1128" s="28" t="s">
        <v>434</v>
      </c>
      <c r="E1128" s="35"/>
      <c r="F1128" s="29" t="s">
        <v>435</v>
      </c>
      <c r="G1128" s="30">
        <f>G1129+G1130</f>
        <v>10958.199999999999</v>
      </c>
      <c r="H1128" s="30">
        <f>H1129+H1130</f>
        <v>11256.5</v>
      </c>
      <c r="I1128" s="30">
        <f>I1129+I1130</f>
        <v>11256.5</v>
      </c>
      <c r="J1128" s="30">
        <f>J1129+J1130</f>
        <v>0</v>
      </c>
      <c r="K1128" s="30">
        <f>K1129+K1130</f>
        <v>0</v>
      </c>
      <c r="L1128" s="30">
        <f>L1129+L1130</f>
        <v>0</v>
      </c>
      <c r="M1128" s="30">
        <f t="shared" si="3889"/>
        <v>10958.199999999999</v>
      </c>
      <c r="N1128" s="30">
        <f t="shared" si="3890"/>
        <v>11256.5</v>
      </c>
      <c r="O1128" s="30">
        <f t="shared" si="3891"/>
        <v>11256.5</v>
      </c>
      <c r="P1128" s="30">
        <f>P1129+P1130</f>
        <v>0</v>
      </c>
      <c r="Q1128" s="30">
        <f>Q1129+Q1130</f>
        <v>0</v>
      </c>
      <c r="R1128" s="30">
        <f>R1129+R1130</f>
        <v>0</v>
      </c>
      <c r="S1128" s="30">
        <f>S1129+S1130</f>
        <v>0</v>
      </c>
      <c r="T1128" s="30">
        <f>T1129+T1130</f>
        <v>0</v>
      </c>
      <c r="U1128" s="30">
        <f>U1129+U1130</f>
        <v>0</v>
      </c>
      <c r="V1128" s="30">
        <f>V1129+V1130</f>
        <v>0</v>
      </c>
      <c r="W1128" s="30">
        <f>W1129+W1130</f>
        <v>0</v>
      </c>
      <c r="X1128" s="30">
        <f>X1129+X1130</f>
        <v>0</v>
      </c>
      <c r="Y1128" s="30">
        <f>Y1129+Y1130</f>
        <v>0</v>
      </c>
      <c r="Z1128" s="30">
        <f>Z1129+Z1130</f>
        <v>0</v>
      </c>
      <c r="AA1128" s="30">
        <f>AA1129+AA1130</f>
        <v>0</v>
      </c>
      <c r="AB1128" s="30">
        <f>AB1129+AB1130</f>
        <v>0</v>
      </c>
      <c r="AC1128" s="30">
        <f t="shared" si="3810"/>
        <v>10958.199999999999</v>
      </c>
      <c r="AD1128" s="30">
        <f t="shared" si="3811"/>
        <v>11256.5</v>
      </c>
      <c r="AE1128" s="30">
        <f t="shared" si="3812"/>
        <v>11256.5</v>
      </c>
      <c r="AF1128" s="30">
        <f>AF1129+AF1130</f>
        <v>0</v>
      </c>
      <c r="AG1128" s="30">
        <f t="shared" si="3814"/>
        <v>10958.199999999999</v>
      </c>
      <c r="AH1128" s="30">
        <f t="shared" si="3815"/>
        <v>11256.5</v>
      </c>
      <c r="AI1128" s="30">
        <f t="shared" si="3816"/>
        <v>11256.5</v>
      </c>
      <c r="AJ1128" s="30">
        <f>AJ1129+AJ1130</f>
        <v>0</v>
      </c>
      <c r="AK1128" s="30">
        <f>AK1129+AK1130</f>
        <v>0</v>
      </c>
      <c r="AL1128" s="30">
        <f>AL1129+AL1130</f>
        <v>0</v>
      </c>
      <c r="AM1128" s="30">
        <f>AM1129+AM1130</f>
        <v>0</v>
      </c>
      <c r="AN1128" s="30">
        <f>AN1129+AN1130</f>
        <v>0</v>
      </c>
      <c r="AO1128" s="30">
        <f>AO1129+AO1130</f>
        <v>0</v>
      </c>
      <c r="AP1128" s="30">
        <f>AP1129+AP1130</f>
        <v>0</v>
      </c>
      <c r="AQ1128" s="30">
        <f>AQ1129+AQ1130</f>
        <v>0</v>
      </c>
      <c r="AR1128" s="30">
        <f>AR1129+AR1130</f>
        <v>0</v>
      </c>
      <c r="AS1128" s="30">
        <f t="shared" si="3883"/>
        <v>10958.199999999999</v>
      </c>
      <c r="AT1128" s="30">
        <f t="shared" si="3884"/>
        <v>11256.5</v>
      </c>
      <c r="AU1128" s="30">
        <f t="shared" si="3885"/>
        <v>11256.5</v>
      </c>
      <c r="AV1128" s="30">
        <f>AV1129+AV1130</f>
        <v>0</v>
      </c>
      <c r="AW1128" s="30">
        <f>AW1129+AW1130</f>
        <v>0</v>
      </c>
      <c r="AX1128" s="30">
        <f>AX1129+AX1130</f>
        <v>0</v>
      </c>
      <c r="AY1128" s="30">
        <f t="shared" si="3886"/>
        <v>10958.199999999999</v>
      </c>
      <c r="AZ1128" s="30">
        <f t="shared" si="3887"/>
        <v>11256.5</v>
      </c>
      <c r="BA1128" s="30">
        <f t="shared" si="3888"/>
        <v>11256.5</v>
      </c>
      <c r="BB1128" s="30">
        <f>BB1129+BB1130</f>
        <v>0</v>
      </c>
      <c r="BC1128" s="30">
        <f>BC1129+BC1130</f>
        <v>0</v>
      </c>
      <c r="BD1128" s="30">
        <f>BD1129+BD1130</f>
        <v>0</v>
      </c>
      <c r="BE1128" s="30">
        <f>BE1129+BE1130</f>
        <v>0</v>
      </c>
      <c r="BF1128" s="30">
        <f>BF1129+BF1130</f>
        <v>0</v>
      </c>
      <c r="BG1128" s="30">
        <f>BG1129+BG1130</f>
        <v>0</v>
      </c>
      <c r="BH1128" s="30">
        <f>BH1129+BH1130</f>
        <v>0</v>
      </c>
      <c r="BI1128" s="30">
        <f>BI1129+BI1130</f>
        <v>0</v>
      </c>
      <c r="BJ1128" s="30">
        <f>BJ1129+BJ1130</f>
        <v>0</v>
      </c>
      <c r="BK1128" s="30">
        <f>BK1129+BK1130</f>
        <v>0</v>
      </c>
      <c r="BL1128" s="30">
        <f t="shared" ref="BL1128:BL1191" si="4021">AY1128+BB1128+BC1128+BE1128+BD1128</f>
        <v>10958.199999999999</v>
      </c>
      <c r="BM1128" s="30">
        <f t="shared" ref="BM1128:BM1191" si="4022">AZ1128+BF1128+BG1128+BH1128</f>
        <v>11256.5</v>
      </c>
      <c r="BN1128" s="30">
        <f t="shared" ref="BN1128:BN1191" si="4023">BA1128+BI1128+BJ1128+BK1128</f>
        <v>11256.5</v>
      </c>
      <c r="BO1128" s="30">
        <f>BO1129+BO1130</f>
        <v>0</v>
      </c>
      <c r="BP1128" s="31"/>
      <c r="BQ1128" s="1"/>
      <c r="BR1128" s="1"/>
      <c r="BS1128" s="1"/>
      <c r="BT1128" s="1"/>
      <c r="BU1128" s="1"/>
      <c r="BV1128" s="1"/>
      <c r="BW1128" s="1"/>
      <c r="BX1128" s="1"/>
      <c r="BY1128" s="1"/>
    </row>
    <row r="1129" ht="78.75">
      <c r="A1129" s="28" t="s">
        <v>510</v>
      </c>
      <c r="B1129" s="28" t="s">
        <v>26</v>
      </c>
      <c r="C1129" s="28" t="s">
        <v>114</v>
      </c>
      <c r="D1129" s="28" t="s">
        <v>434</v>
      </c>
      <c r="E1129" s="28" t="s">
        <v>50</v>
      </c>
      <c r="F1129" s="29" t="s">
        <v>51</v>
      </c>
      <c r="G1129" s="30">
        <v>10471.799999999999</v>
      </c>
      <c r="H1129" s="30">
        <v>10766.799999999999</v>
      </c>
      <c r="I1129" s="30">
        <v>10766.799999999999</v>
      </c>
      <c r="J1129" s="30"/>
      <c r="K1129" s="30"/>
      <c r="L1129" s="30"/>
      <c r="M1129" s="30">
        <f t="shared" si="3889"/>
        <v>10471.799999999999</v>
      </c>
      <c r="N1129" s="30">
        <f t="shared" si="3890"/>
        <v>10766.799999999999</v>
      </c>
      <c r="O1129" s="30">
        <f t="shared" si="3891"/>
        <v>10766.799999999999</v>
      </c>
      <c r="P1129" s="30"/>
      <c r="Q1129" s="30"/>
      <c r="R1129" s="30"/>
      <c r="S1129" s="30"/>
      <c r="T1129" s="30"/>
      <c r="U1129" s="30"/>
      <c r="V1129" s="30"/>
      <c r="W1129" s="30"/>
      <c r="X1129" s="30"/>
      <c r="Y1129" s="30"/>
      <c r="Z1129" s="30"/>
      <c r="AA1129" s="30"/>
      <c r="AB1129" s="30"/>
      <c r="AC1129" s="30">
        <f t="shared" si="3810"/>
        <v>10471.799999999999</v>
      </c>
      <c r="AD1129" s="30">
        <f t="shared" si="3811"/>
        <v>10766.799999999999</v>
      </c>
      <c r="AE1129" s="30">
        <f t="shared" si="3812"/>
        <v>10766.799999999999</v>
      </c>
      <c r="AF1129" s="30"/>
      <c r="AG1129" s="30">
        <f t="shared" si="3814"/>
        <v>10471.799999999999</v>
      </c>
      <c r="AH1129" s="30">
        <f t="shared" si="3815"/>
        <v>10766.799999999999</v>
      </c>
      <c r="AI1129" s="30">
        <f t="shared" si="3816"/>
        <v>10766.799999999999</v>
      </c>
      <c r="AJ1129" s="30"/>
      <c r="AK1129" s="30"/>
      <c r="AL1129" s="30"/>
      <c r="AM1129" s="30"/>
      <c r="AN1129" s="30"/>
      <c r="AO1129" s="30"/>
      <c r="AP1129" s="30"/>
      <c r="AQ1129" s="30"/>
      <c r="AR1129" s="30"/>
      <c r="AS1129" s="30">
        <f t="shared" si="3883"/>
        <v>10471.799999999999</v>
      </c>
      <c r="AT1129" s="30">
        <f t="shared" si="3884"/>
        <v>10766.799999999999</v>
      </c>
      <c r="AU1129" s="30">
        <f t="shared" si="3885"/>
        <v>10766.799999999999</v>
      </c>
      <c r="AV1129" s="30"/>
      <c r="AW1129" s="30"/>
      <c r="AX1129" s="30"/>
      <c r="AY1129" s="30">
        <f t="shared" si="3886"/>
        <v>10471.799999999999</v>
      </c>
      <c r="AZ1129" s="30">
        <f t="shared" si="3887"/>
        <v>10766.799999999999</v>
      </c>
      <c r="BA1129" s="30">
        <f t="shared" si="3888"/>
        <v>10766.799999999999</v>
      </c>
      <c r="BB1129" s="30"/>
      <c r="BC1129" s="30"/>
      <c r="BD1129" s="30"/>
      <c r="BE1129" s="30"/>
      <c r="BF1129" s="30"/>
      <c r="BG1129" s="30"/>
      <c r="BH1129" s="30"/>
      <c r="BI1129" s="30"/>
      <c r="BJ1129" s="30"/>
      <c r="BK1129" s="30"/>
      <c r="BL1129" s="30">
        <f t="shared" si="4021"/>
        <v>10471.799999999999</v>
      </c>
      <c r="BM1129" s="30">
        <f t="shared" si="4022"/>
        <v>10766.799999999999</v>
      </c>
      <c r="BN1129" s="30">
        <f t="shared" si="4023"/>
        <v>10766.799999999999</v>
      </c>
      <c r="BO1129" s="30"/>
      <c r="BP1129" s="31"/>
      <c r="BQ1129" s="1"/>
      <c r="BR1129" s="1"/>
      <c r="BS1129" s="1"/>
      <c r="BT1129" s="1"/>
      <c r="BU1129" s="1"/>
      <c r="BV1129" s="1"/>
      <c r="BW1129" s="1"/>
      <c r="BX1129" s="1"/>
      <c r="BY1129" s="1"/>
    </row>
    <row r="1130" ht="31.5">
      <c r="A1130" s="28" t="s">
        <v>510</v>
      </c>
      <c r="B1130" s="28" t="s">
        <v>26</v>
      </c>
      <c r="C1130" s="28" t="s">
        <v>114</v>
      </c>
      <c r="D1130" s="28" t="s">
        <v>434</v>
      </c>
      <c r="E1130" s="28" t="s">
        <v>38</v>
      </c>
      <c r="F1130" s="29" t="s">
        <v>39</v>
      </c>
      <c r="G1130" s="30">
        <v>486.39999999999998</v>
      </c>
      <c r="H1130" s="30">
        <v>489.69999999999999</v>
      </c>
      <c r="I1130" s="30">
        <v>489.69999999999999</v>
      </c>
      <c r="J1130" s="30"/>
      <c r="K1130" s="30"/>
      <c r="L1130" s="30"/>
      <c r="M1130" s="30">
        <f t="shared" si="3889"/>
        <v>486.39999999999998</v>
      </c>
      <c r="N1130" s="30">
        <f t="shared" si="3890"/>
        <v>489.69999999999999</v>
      </c>
      <c r="O1130" s="30">
        <f t="shared" si="3891"/>
        <v>489.69999999999999</v>
      </c>
      <c r="P1130" s="30"/>
      <c r="Q1130" s="30"/>
      <c r="R1130" s="30"/>
      <c r="S1130" s="30"/>
      <c r="T1130" s="30"/>
      <c r="U1130" s="30"/>
      <c r="V1130" s="30"/>
      <c r="W1130" s="30"/>
      <c r="X1130" s="30"/>
      <c r="Y1130" s="30"/>
      <c r="Z1130" s="30"/>
      <c r="AA1130" s="30"/>
      <c r="AB1130" s="30"/>
      <c r="AC1130" s="30">
        <f t="shared" si="3810"/>
        <v>486.39999999999998</v>
      </c>
      <c r="AD1130" s="30">
        <f t="shared" si="3811"/>
        <v>489.69999999999999</v>
      </c>
      <c r="AE1130" s="30">
        <f t="shared" si="3812"/>
        <v>489.69999999999999</v>
      </c>
      <c r="AF1130" s="30"/>
      <c r="AG1130" s="30">
        <f t="shared" si="3814"/>
        <v>486.39999999999998</v>
      </c>
      <c r="AH1130" s="30">
        <f t="shared" si="3815"/>
        <v>489.69999999999999</v>
      </c>
      <c r="AI1130" s="30">
        <f t="shared" si="3816"/>
        <v>489.69999999999999</v>
      </c>
      <c r="AJ1130" s="30"/>
      <c r="AK1130" s="30"/>
      <c r="AL1130" s="30"/>
      <c r="AM1130" s="30"/>
      <c r="AN1130" s="30"/>
      <c r="AO1130" s="30"/>
      <c r="AP1130" s="30"/>
      <c r="AQ1130" s="30"/>
      <c r="AR1130" s="30"/>
      <c r="AS1130" s="30">
        <f t="shared" si="3883"/>
        <v>486.39999999999998</v>
      </c>
      <c r="AT1130" s="30">
        <f t="shared" si="3884"/>
        <v>489.69999999999999</v>
      </c>
      <c r="AU1130" s="30">
        <f t="shared" si="3885"/>
        <v>489.69999999999999</v>
      </c>
      <c r="AV1130" s="30"/>
      <c r="AW1130" s="30"/>
      <c r="AX1130" s="30"/>
      <c r="AY1130" s="30">
        <f t="shared" si="3886"/>
        <v>486.39999999999998</v>
      </c>
      <c r="AZ1130" s="30">
        <f t="shared" si="3887"/>
        <v>489.69999999999999</v>
      </c>
      <c r="BA1130" s="30">
        <f t="shared" si="3888"/>
        <v>489.69999999999999</v>
      </c>
      <c r="BB1130" s="30"/>
      <c r="BC1130" s="30"/>
      <c r="BD1130" s="30"/>
      <c r="BE1130" s="30"/>
      <c r="BF1130" s="30"/>
      <c r="BG1130" s="30"/>
      <c r="BH1130" s="30"/>
      <c r="BI1130" s="30"/>
      <c r="BJ1130" s="30"/>
      <c r="BK1130" s="30"/>
      <c r="BL1130" s="30">
        <f t="shared" si="4021"/>
        <v>486.39999999999998</v>
      </c>
      <c r="BM1130" s="30">
        <f t="shared" si="4022"/>
        <v>489.69999999999999</v>
      </c>
      <c r="BN1130" s="30">
        <f t="shared" si="4023"/>
        <v>489.69999999999999</v>
      </c>
      <c r="BO1130" s="30"/>
      <c r="BP1130" s="31"/>
      <c r="BQ1130" s="1"/>
      <c r="BR1130" s="1"/>
      <c r="BS1130" s="1"/>
      <c r="BT1130" s="1"/>
      <c r="BU1130" s="1"/>
      <c r="BV1130" s="1"/>
      <c r="BW1130" s="1"/>
      <c r="BX1130" s="1"/>
      <c r="BY1130" s="1"/>
    </row>
    <row r="1131" ht="31.5">
      <c r="A1131" s="28" t="s">
        <v>510</v>
      </c>
      <c r="B1131" s="28" t="s">
        <v>26</v>
      </c>
      <c r="C1131" s="28" t="s">
        <v>114</v>
      </c>
      <c r="D1131" s="28" t="s">
        <v>81</v>
      </c>
      <c r="E1131" s="35"/>
      <c r="F1131" s="29" t="s">
        <v>82</v>
      </c>
      <c r="G1131" s="30">
        <f t="shared" ref="G1131:G1132" si="4024">G1132</f>
        <v>82330.300000000003</v>
      </c>
      <c r="H1131" s="30">
        <f t="shared" ref="H1131:H1132" si="4025">H1132</f>
        <v>84536.399999999994</v>
      </c>
      <c r="I1131" s="30">
        <f t="shared" ref="I1131:I1132" si="4026">I1132</f>
        <v>84536.399999999994</v>
      </c>
      <c r="J1131" s="30">
        <f t="shared" ref="J1131:J1132" si="4027">J1132</f>
        <v>0</v>
      </c>
      <c r="K1131" s="30">
        <f t="shared" ref="K1131:K1132" si="4028">K1132</f>
        <v>0</v>
      </c>
      <c r="L1131" s="30">
        <f t="shared" ref="L1131:L1132" si="4029">L1132</f>
        <v>0</v>
      </c>
      <c r="M1131" s="30">
        <f t="shared" si="3889"/>
        <v>82330.300000000003</v>
      </c>
      <c r="N1131" s="30">
        <f t="shared" si="3890"/>
        <v>84536.399999999994</v>
      </c>
      <c r="O1131" s="30">
        <f t="shared" si="3891"/>
        <v>84536.399999999994</v>
      </c>
      <c r="P1131" s="30">
        <f t="shared" ref="P1131:P1132" si="4030">P1132</f>
        <v>0</v>
      </c>
      <c r="Q1131" s="30">
        <f t="shared" ref="Q1131:Q1132" si="4031">Q1132</f>
        <v>0</v>
      </c>
      <c r="R1131" s="30">
        <f t="shared" ref="R1131:R1132" si="4032">R1132</f>
        <v>0</v>
      </c>
      <c r="S1131" s="30">
        <f t="shared" ref="S1131:S1132" si="4033">S1132</f>
        <v>0</v>
      </c>
      <c r="T1131" s="30">
        <f t="shared" ref="T1131:T1132" si="4034">T1132</f>
        <v>0</v>
      </c>
      <c r="U1131" s="30">
        <f t="shared" ref="U1131:U1132" si="4035">U1132</f>
        <v>0</v>
      </c>
      <c r="V1131" s="30">
        <f t="shared" ref="V1131:V1132" si="4036">V1132</f>
        <v>0</v>
      </c>
      <c r="W1131" s="30">
        <f t="shared" ref="W1131:W1132" si="4037">W1132</f>
        <v>0</v>
      </c>
      <c r="X1131" s="30">
        <f t="shared" ref="X1131:X1132" si="4038">X1132</f>
        <v>0</v>
      </c>
      <c r="Y1131" s="30">
        <f t="shared" ref="Y1131:Y1132" si="4039">Y1132</f>
        <v>0</v>
      </c>
      <c r="Z1131" s="30">
        <f t="shared" ref="Z1131:Z1132" si="4040">Z1132</f>
        <v>0</v>
      </c>
      <c r="AA1131" s="30">
        <f t="shared" ref="AA1131:AA1132" si="4041">AA1132</f>
        <v>0</v>
      </c>
      <c r="AB1131" s="30">
        <f t="shared" ref="AB1131:AB1132" si="4042">AB1132</f>
        <v>0</v>
      </c>
      <c r="AC1131" s="30">
        <f t="shared" ref="AC1131:AC1194" si="4043">M1131+R1131+P1131+Q1131+T1131+S1131</f>
        <v>82330.300000000003</v>
      </c>
      <c r="AD1131" s="30">
        <f t="shared" ref="AD1131:AD1194" si="4044">N1131+V1131+X1131+U1131+W1131</f>
        <v>84536.399999999994</v>
      </c>
      <c r="AE1131" s="30">
        <f t="shared" ref="AE1131:AE1194" si="4045">O1131+Z1131+AB1131+Y1131+AA1131</f>
        <v>84536.399999999994</v>
      </c>
      <c r="AF1131" s="30">
        <f t="shared" ref="AF1131:AF1132" si="4046">AF1132</f>
        <v>0</v>
      </c>
      <c r="AG1131" s="30">
        <f t="shared" ref="AG1131:AG1194" si="4047">AC1131+AF1131</f>
        <v>82330.300000000003</v>
      </c>
      <c r="AH1131" s="30">
        <f t="shared" ref="AH1131:AH1194" si="4048">AD1131</f>
        <v>84536.399999999994</v>
      </c>
      <c r="AI1131" s="30">
        <f t="shared" ref="AI1131:AI1194" si="4049">AE1131</f>
        <v>84536.399999999994</v>
      </c>
      <c r="AJ1131" s="30">
        <f t="shared" ref="AJ1131:AJ1132" si="4050">AJ1132</f>
        <v>0</v>
      </c>
      <c r="AK1131" s="30">
        <f t="shared" ref="AK1131:AK1132" si="4051">AK1132</f>
        <v>0</v>
      </c>
      <c r="AL1131" s="30">
        <f t="shared" ref="AL1131:AL1132" si="4052">AL1132</f>
        <v>-1097.5</v>
      </c>
      <c r="AM1131" s="30">
        <f t="shared" ref="AM1131:AM1132" si="4053">AM1132</f>
        <v>0</v>
      </c>
      <c r="AN1131" s="30">
        <f t="shared" ref="AN1131:AN1132" si="4054">AN1132</f>
        <v>0</v>
      </c>
      <c r="AO1131" s="30">
        <f t="shared" ref="AO1131:AO1132" si="4055">AO1132</f>
        <v>0</v>
      </c>
      <c r="AP1131" s="30">
        <f t="shared" ref="AP1131:AP1132" si="4056">AP1132</f>
        <v>0</v>
      </c>
      <c r="AQ1131" s="30">
        <f t="shared" ref="AQ1131:AQ1132" si="4057">AQ1132</f>
        <v>0</v>
      </c>
      <c r="AR1131" s="30">
        <f t="shared" ref="AR1131:AR1132" si="4058">AR1132</f>
        <v>0</v>
      </c>
      <c r="AS1131" s="30">
        <f t="shared" si="3883"/>
        <v>81232.800000000003</v>
      </c>
      <c r="AT1131" s="30">
        <f t="shared" si="3884"/>
        <v>84536.399999999994</v>
      </c>
      <c r="AU1131" s="30">
        <f t="shared" si="3885"/>
        <v>84536.399999999994</v>
      </c>
      <c r="AV1131" s="30">
        <f t="shared" ref="AV1131:AV1132" si="4059">AV1132</f>
        <v>0</v>
      </c>
      <c r="AW1131" s="30">
        <f t="shared" ref="AW1131:AW1132" si="4060">AW1132</f>
        <v>0</v>
      </c>
      <c r="AX1131" s="30">
        <f t="shared" ref="AX1131:AX1132" si="4061">AX1132</f>
        <v>0</v>
      </c>
      <c r="AY1131" s="30">
        <f t="shared" si="3886"/>
        <v>81232.800000000003</v>
      </c>
      <c r="AZ1131" s="30">
        <f t="shared" si="3887"/>
        <v>84536.399999999994</v>
      </c>
      <c r="BA1131" s="30">
        <f t="shared" si="3888"/>
        <v>84536.399999999994</v>
      </c>
      <c r="BB1131" s="30">
        <f t="shared" ref="BB1131:BB1132" si="4062">BB1132</f>
        <v>0</v>
      </c>
      <c r="BC1131" s="30">
        <f t="shared" ref="BC1131:BC1132" si="4063">BC1132</f>
        <v>0</v>
      </c>
      <c r="BD1131" s="30">
        <f t="shared" ref="BD1131:BD1132" si="4064">BD1132</f>
        <v>0</v>
      </c>
      <c r="BE1131" s="30">
        <f t="shared" ref="BE1131:BE1132" si="4065">BE1132</f>
        <v>0</v>
      </c>
      <c r="BF1131" s="30">
        <f t="shared" ref="BF1131:BF1132" si="4066">BF1132</f>
        <v>0</v>
      </c>
      <c r="BG1131" s="30">
        <f t="shared" ref="BG1131:BG1132" si="4067">BG1132</f>
        <v>0</v>
      </c>
      <c r="BH1131" s="30">
        <f t="shared" ref="BH1131:BH1132" si="4068">BH1132</f>
        <v>0</v>
      </c>
      <c r="BI1131" s="30">
        <f t="shared" ref="BI1131:BI1132" si="4069">BI1132</f>
        <v>0</v>
      </c>
      <c r="BJ1131" s="30">
        <f t="shared" ref="BJ1131:BJ1132" si="4070">BJ1132</f>
        <v>0</v>
      </c>
      <c r="BK1131" s="30">
        <f t="shared" ref="BK1131:BK1132" si="4071">BK1132</f>
        <v>0</v>
      </c>
      <c r="BL1131" s="30">
        <f t="shared" si="4021"/>
        <v>81232.800000000003</v>
      </c>
      <c r="BM1131" s="30">
        <f t="shared" si="4022"/>
        <v>84536.399999999994</v>
      </c>
      <c r="BN1131" s="30">
        <f t="shared" si="4023"/>
        <v>84536.399999999994</v>
      </c>
      <c r="BO1131" s="30">
        <f t="shared" ref="BO1131:BO1132" si="4072">BO1132</f>
        <v>0</v>
      </c>
      <c r="BP1131" s="31"/>
      <c r="BQ1131" s="1"/>
      <c r="BR1131" s="1"/>
      <c r="BS1131" s="1"/>
      <c r="BT1131" s="1"/>
      <c r="BU1131" s="1"/>
      <c r="BV1131" s="1"/>
      <c r="BW1131" s="1"/>
      <c r="BX1131" s="1"/>
      <c r="BY1131" s="1"/>
    </row>
    <row r="1132" ht="31.5">
      <c r="A1132" s="28" t="s">
        <v>510</v>
      </c>
      <c r="B1132" s="28" t="s">
        <v>26</v>
      </c>
      <c r="C1132" s="28" t="s">
        <v>114</v>
      </c>
      <c r="D1132" s="28" t="s">
        <v>436</v>
      </c>
      <c r="E1132" s="35"/>
      <c r="F1132" s="29" t="s">
        <v>437</v>
      </c>
      <c r="G1132" s="30">
        <f t="shared" si="4024"/>
        <v>82330.300000000003</v>
      </c>
      <c r="H1132" s="30">
        <f t="shared" si="4025"/>
        <v>84536.399999999994</v>
      </c>
      <c r="I1132" s="30">
        <f t="shared" si="4026"/>
        <v>84536.399999999994</v>
      </c>
      <c r="J1132" s="30">
        <f t="shared" si="4027"/>
        <v>0</v>
      </c>
      <c r="K1132" s="30">
        <f t="shared" si="4028"/>
        <v>0</v>
      </c>
      <c r="L1132" s="30">
        <f t="shared" si="4029"/>
        <v>0</v>
      </c>
      <c r="M1132" s="30">
        <f t="shared" si="3889"/>
        <v>82330.300000000003</v>
      </c>
      <c r="N1132" s="30">
        <f t="shared" si="3890"/>
        <v>84536.399999999994</v>
      </c>
      <c r="O1132" s="30">
        <f t="shared" si="3891"/>
        <v>84536.399999999994</v>
      </c>
      <c r="P1132" s="30">
        <f t="shared" si="4030"/>
        <v>0</v>
      </c>
      <c r="Q1132" s="30">
        <f t="shared" si="4031"/>
        <v>0</v>
      </c>
      <c r="R1132" s="30">
        <f t="shared" si="4032"/>
        <v>0</v>
      </c>
      <c r="S1132" s="30">
        <f t="shared" si="4033"/>
        <v>0</v>
      </c>
      <c r="T1132" s="30">
        <f t="shared" si="4034"/>
        <v>0</v>
      </c>
      <c r="U1132" s="30">
        <f t="shared" si="4035"/>
        <v>0</v>
      </c>
      <c r="V1132" s="30">
        <f t="shared" si="4036"/>
        <v>0</v>
      </c>
      <c r="W1132" s="30">
        <f t="shared" si="4037"/>
        <v>0</v>
      </c>
      <c r="X1132" s="30">
        <f t="shared" si="4038"/>
        <v>0</v>
      </c>
      <c r="Y1132" s="30">
        <f t="shared" si="4039"/>
        <v>0</v>
      </c>
      <c r="Z1132" s="30">
        <f t="shared" si="4040"/>
        <v>0</v>
      </c>
      <c r="AA1132" s="30">
        <f t="shared" si="4041"/>
        <v>0</v>
      </c>
      <c r="AB1132" s="30">
        <f t="shared" si="4042"/>
        <v>0</v>
      </c>
      <c r="AC1132" s="30">
        <f t="shared" si="4043"/>
        <v>82330.300000000003</v>
      </c>
      <c r="AD1132" s="30">
        <f t="shared" si="4044"/>
        <v>84536.399999999994</v>
      </c>
      <c r="AE1132" s="30">
        <f t="shared" si="4045"/>
        <v>84536.399999999994</v>
      </c>
      <c r="AF1132" s="30">
        <f t="shared" si="4046"/>
        <v>0</v>
      </c>
      <c r="AG1132" s="30">
        <f t="shared" si="4047"/>
        <v>82330.300000000003</v>
      </c>
      <c r="AH1132" s="30">
        <f t="shared" si="4048"/>
        <v>84536.399999999994</v>
      </c>
      <c r="AI1132" s="30">
        <f t="shared" si="4049"/>
        <v>84536.399999999994</v>
      </c>
      <c r="AJ1132" s="30">
        <f t="shared" si="4050"/>
        <v>0</v>
      </c>
      <c r="AK1132" s="30">
        <f t="shared" si="4051"/>
        <v>0</v>
      </c>
      <c r="AL1132" s="30">
        <f t="shared" si="4052"/>
        <v>-1097.5</v>
      </c>
      <c r="AM1132" s="30">
        <f t="shared" si="4053"/>
        <v>0</v>
      </c>
      <c r="AN1132" s="30">
        <f t="shared" si="4054"/>
        <v>0</v>
      </c>
      <c r="AO1132" s="30">
        <f t="shared" si="4055"/>
        <v>0</v>
      </c>
      <c r="AP1132" s="30">
        <f t="shared" si="4056"/>
        <v>0</v>
      </c>
      <c r="AQ1132" s="30">
        <f t="shared" si="4057"/>
        <v>0</v>
      </c>
      <c r="AR1132" s="30">
        <f t="shared" si="4058"/>
        <v>0</v>
      </c>
      <c r="AS1132" s="30">
        <f t="shared" si="3883"/>
        <v>81232.800000000003</v>
      </c>
      <c r="AT1132" s="30">
        <f t="shared" si="3884"/>
        <v>84536.399999999994</v>
      </c>
      <c r="AU1132" s="30">
        <f t="shared" si="3885"/>
        <v>84536.399999999994</v>
      </c>
      <c r="AV1132" s="30">
        <f t="shared" si="4059"/>
        <v>0</v>
      </c>
      <c r="AW1132" s="30">
        <f t="shared" si="4060"/>
        <v>0</v>
      </c>
      <c r="AX1132" s="30">
        <f t="shared" si="4061"/>
        <v>0</v>
      </c>
      <c r="AY1132" s="30">
        <f t="shared" si="3886"/>
        <v>81232.800000000003</v>
      </c>
      <c r="AZ1132" s="30">
        <f t="shared" si="3887"/>
        <v>84536.399999999994</v>
      </c>
      <c r="BA1132" s="30">
        <f t="shared" si="3888"/>
        <v>84536.399999999994</v>
      </c>
      <c r="BB1132" s="30">
        <f t="shared" si="4062"/>
        <v>0</v>
      </c>
      <c r="BC1132" s="30">
        <f t="shared" si="4063"/>
        <v>0</v>
      </c>
      <c r="BD1132" s="30">
        <f t="shared" si="4064"/>
        <v>0</v>
      </c>
      <c r="BE1132" s="30">
        <f t="shared" si="4065"/>
        <v>0</v>
      </c>
      <c r="BF1132" s="30">
        <f t="shared" si="4066"/>
        <v>0</v>
      </c>
      <c r="BG1132" s="30">
        <f t="shared" si="4067"/>
        <v>0</v>
      </c>
      <c r="BH1132" s="30">
        <f t="shared" si="4068"/>
        <v>0</v>
      </c>
      <c r="BI1132" s="30">
        <f t="shared" si="4069"/>
        <v>0</v>
      </c>
      <c r="BJ1132" s="30">
        <f t="shared" si="4070"/>
        <v>0</v>
      </c>
      <c r="BK1132" s="30">
        <f t="shared" si="4071"/>
        <v>0</v>
      </c>
      <c r="BL1132" s="30">
        <f t="shared" si="4021"/>
        <v>81232.800000000003</v>
      </c>
      <c r="BM1132" s="30">
        <f t="shared" si="4022"/>
        <v>84536.399999999994</v>
      </c>
      <c r="BN1132" s="30">
        <f t="shared" si="4023"/>
        <v>84536.399999999994</v>
      </c>
      <c r="BO1132" s="30">
        <f t="shared" si="4072"/>
        <v>0</v>
      </c>
      <c r="BP1132" s="31"/>
      <c r="BQ1132" s="1"/>
      <c r="BR1132" s="1"/>
      <c r="BS1132" s="1"/>
      <c r="BT1132" s="1"/>
      <c r="BU1132" s="1"/>
      <c r="BV1132" s="1"/>
      <c r="BW1132" s="1"/>
      <c r="BX1132" s="1"/>
      <c r="BY1132" s="1"/>
    </row>
    <row r="1133">
      <c r="A1133" s="28" t="s">
        <v>510</v>
      </c>
      <c r="B1133" s="28" t="s">
        <v>26</v>
      </c>
      <c r="C1133" s="28" t="s">
        <v>114</v>
      </c>
      <c r="D1133" s="28" t="s">
        <v>438</v>
      </c>
      <c r="E1133" s="35"/>
      <c r="F1133" s="29" t="s">
        <v>49</v>
      </c>
      <c r="G1133" s="30">
        <f>G1134+G1135</f>
        <v>82330.300000000003</v>
      </c>
      <c r="H1133" s="30">
        <f>H1134+H1135</f>
        <v>84536.399999999994</v>
      </c>
      <c r="I1133" s="30">
        <f>I1134+I1135</f>
        <v>84536.399999999994</v>
      </c>
      <c r="J1133" s="30">
        <f>J1134+J1135</f>
        <v>0</v>
      </c>
      <c r="K1133" s="30">
        <f>K1134+K1135</f>
        <v>0</v>
      </c>
      <c r="L1133" s="30">
        <f>L1134+L1135</f>
        <v>0</v>
      </c>
      <c r="M1133" s="30">
        <f t="shared" si="3889"/>
        <v>82330.300000000003</v>
      </c>
      <c r="N1133" s="30">
        <f t="shared" si="3890"/>
        <v>84536.399999999994</v>
      </c>
      <c r="O1133" s="30">
        <f t="shared" si="3891"/>
        <v>84536.399999999994</v>
      </c>
      <c r="P1133" s="30">
        <f>P1134+P1135</f>
        <v>0</v>
      </c>
      <c r="Q1133" s="30">
        <f>Q1134+Q1135</f>
        <v>0</v>
      </c>
      <c r="R1133" s="30">
        <f>R1134+R1135</f>
        <v>0</v>
      </c>
      <c r="S1133" s="30">
        <f>S1134+S1135</f>
        <v>0</v>
      </c>
      <c r="T1133" s="30">
        <f>T1134+T1135</f>
        <v>0</v>
      </c>
      <c r="U1133" s="30">
        <f>U1134+U1135</f>
        <v>0</v>
      </c>
      <c r="V1133" s="30">
        <f>V1134+V1135</f>
        <v>0</v>
      </c>
      <c r="W1133" s="30">
        <f>W1134+W1135</f>
        <v>0</v>
      </c>
      <c r="X1133" s="30">
        <f>X1134+X1135</f>
        <v>0</v>
      </c>
      <c r="Y1133" s="30">
        <f>Y1134+Y1135</f>
        <v>0</v>
      </c>
      <c r="Z1133" s="30">
        <f>Z1134+Z1135</f>
        <v>0</v>
      </c>
      <c r="AA1133" s="30">
        <f>AA1134+AA1135</f>
        <v>0</v>
      </c>
      <c r="AB1133" s="30">
        <f>AB1134+AB1135</f>
        <v>0</v>
      </c>
      <c r="AC1133" s="30">
        <f t="shared" si="4043"/>
        <v>82330.300000000003</v>
      </c>
      <c r="AD1133" s="30">
        <f t="shared" si="4044"/>
        <v>84536.399999999994</v>
      </c>
      <c r="AE1133" s="30">
        <f t="shared" si="4045"/>
        <v>84536.399999999994</v>
      </c>
      <c r="AF1133" s="30">
        <f>AF1134+AF1135</f>
        <v>0</v>
      </c>
      <c r="AG1133" s="30">
        <f t="shared" si="4047"/>
        <v>82330.300000000003</v>
      </c>
      <c r="AH1133" s="30">
        <f t="shared" si="4048"/>
        <v>84536.399999999994</v>
      </c>
      <c r="AI1133" s="30">
        <f t="shared" si="4049"/>
        <v>84536.399999999994</v>
      </c>
      <c r="AJ1133" s="30">
        <f>AJ1134+AJ1135</f>
        <v>0</v>
      </c>
      <c r="AK1133" s="30">
        <f>AK1134+AK1135</f>
        <v>0</v>
      </c>
      <c r="AL1133" s="30">
        <f>AL1134+AL1135</f>
        <v>-1097.5</v>
      </c>
      <c r="AM1133" s="30">
        <f>AM1134+AM1135</f>
        <v>0</v>
      </c>
      <c r="AN1133" s="30">
        <f>AN1134+AN1135</f>
        <v>0</v>
      </c>
      <c r="AO1133" s="30">
        <f>AO1134+AO1135</f>
        <v>0</v>
      </c>
      <c r="AP1133" s="30">
        <f>AP1134+AP1135</f>
        <v>0</v>
      </c>
      <c r="AQ1133" s="30">
        <f>AQ1134+AQ1135</f>
        <v>0</v>
      </c>
      <c r="AR1133" s="30">
        <f>AR1134+AR1135</f>
        <v>0</v>
      </c>
      <c r="AS1133" s="30">
        <f t="shared" si="3883"/>
        <v>81232.800000000003</v>
      </c>
      <c r="AT1133" s="30">
        <f t="shared" si="3884"/>
        <v>84536.399999999994</v>
      </c>
      <c r="AU1133" s="30">
        <f t="shared" si="3885"/>
        <v>84536.399999999994</v>
      </c>
      <c r="AV1133" s="30">
        <f>AV1134+AV1135</f>
        <v>0</v>
      </c>
      <c r="AW1133" s="30">
        <f>AW1134+AW1135</f>
        <v>0</v>
      </c>
      <c r="AX1133" s="30">
        <f>AX1134+AX1135</f>
        <v>0</v>
      </c>
      <c r="AY1133" s="30">
        <f t="shared" si="3886"/>
        <v>81232.800000000003</v>
      </c>
      <c r="AZ1133" s="30">
        <f t="shared" si="3887"/>
        <v>84536.399999999994</v>
      </c>
      <c r="BA1133" s="30">
        <f t="shared" si="3888"/>
        <v>84536.399999999994</v>
      </c>
      <c r="BB1133" s="30">
        <f>BB1134+BB1135</f>
        <v>0</v>
      </c>
      <c r="BC1133" s="30">
        <f>BC1134+BC1135</f>
        <v>0</v>
      </c>
      <c r="BD1133" s="30">
        <f>BD1134+BD1135</f>
        <v>0</v>
      </c>
      <c r="BE1133" s="30">
        <f>BE1134+BE1135</f>
        <v>0</v>
      </c>
      <c r="BF1133" s="30">
        <f>BF1134+BF1135</f>
        <v>0</v>
      </c>
      <c r="BG1133" s="30">
        <f>BG1134+BG1135</f>
        <v>0</v>
      </c>
      <c r="BH1133" s="30">
        <f>BH1134+BH1135</f>
        <v>0</v>
      </c>
      <c r="BI1133" s="30">
        <f>BI1134+BI1135</f>
        <v>0</v>
      </c>
      <c r="BJ1133" s="30">
        <f>BJ1134+BJ1135</f>
        <v>0</v>
      </c>
      <c r="BK1133" s="30">
        <f>BK1134+BK1135</f>
        <v>0</v>
      </c>
      <c r="BL1133" s="30">
        <f t="shared" si="4021"/>
        <v>81232.800000000003</v>
      </c>
      <c r="BM1133" s="30">
        <f t="shared" si="4022"/>
        <v>84536.399999999994</v>
      </c>
      <c r="BN1133" s="30">
        <f t="shared" si="4023"/>
        <v>84536.399999999994</v>
      </c>
      <c r="BO1133" s="30">
        <f>BO1134+BO1135</f>
        <v>0</v>
      </c>
      <c r="BP1133" s="31"/>
      <c r="BQ1133" s="1"/>
      <c r="BR1133" s="1"/>
      <c r="BS1133" s="1"/>
      <c r="BT1133" s="1"/>
      <c r="BU1133" s="1"/>
      <c r="BV1133" s="1"/>
      <c r="BW1133" s="1"/>
      <c r="BX1133" s="1"/>
      <c r="BY1133" s="1"/>
    </row>
    <row r="1134" ht="78.75">
      <c r="A1134" s="28" t="s">
        <v>510</v>
      </c>
      <c r="B1134" s="28" t="s">
        <v>26</v>
      </c>
      <c r="C1134" s="28" t="s">
        <v>114</v>
      </c>
      <c r="D1134" s="28" t="s">
        <v>438</v>
      </c>
      <c r="E1134" s="28" t="s">
        <v>50</v>
      </c>
      <c r="F1134" s="29" t="s">
        <v>51</v>
      </c>
      <c r="G1134" s="30">
        <v>78288.300000000003</v>
      </c>
      <c r="H1134" s="30">
        <v>80494.399999999994</v>
      </c>
      <c r="I1134" s="30">
        <v>80494.399999999994</v>
      </c>
      <c r="J1134" s="30"/>
      <c r="K1134" s="30"/>
      <c r="L1134" s="30"/>
      <c r="M1134" s="30">
        <f t="shared" si="3889"/>
        <v>78288.300000000003</v>
      </c>
      <c r="N1134" s="30">
        <f t="shared" si="3890"/>
        <v>80494.399999999994</v>
      </c>
      <c r="O1134" s="30">
        <f t="shared" si="3891"/>
        <v>80494.399999999994</v>
      </c>
      <c r="P1134" s="30"/>
      <c r="Q1134" s="30"/>
      <c r="R1134" s="30"/>
      <c r="S1134" s="30"/>
      <c r="T1134" s="30"/>
      <c r="U1134" s="30"/>
      <c r="V1134" s="30"/>
      <c r="W1134" s="30"/>
      <c r="X1134" s="30"/>
      <c r="Y1134" s="30"/>
      <c r="Z1134" s="30"/>
      <c r="AA1134" s="30"/>
      <c r="AB1134" s="30"/>
      <c r="AC1134" s="30">
        <f t="shared" si="4043"/>
        <v>78288.300000000003</v>
      </c>
      <c r="AD1134" s="30">
        <f t="shared" si="4044"/>
        <v>80494.399999999994</v>
      </c>
      <c r="AE1134" s="30">
        <f t="shared" si="4045"/>
        <v>80494.399999999994</v>
      </c>
      <c r="AF1134" s="30"/>
      <c r="AG1134" s="30">
        <f t="shared" si="4047"/>
        <v>78288.300000000003</v>
      </c>
      <c r="AH1134" s="30">
        <f t="shared" si="4048"/>
        <v>80494.399999999994</v>
      </c>
      <c r="AI1134" s="30">
        <f t="shared" si="4049"/>
        <v>80494.399999999994</v>
      </c>
      <c r="AJ1134" s="30"/>
      <c r="AK1134" s="30"/>
      <c r="AL1134" s="30">
        <v>-1097.5</v>
      </c>
      <c r="AM1134" s="30"/>
      <c r="AN1134" s="30"/>
      <c r="AO1134" s="30"/>
      <c r="AP1134" s="30"/>
      <c r="AQ1134" s="30"/>
      <c r="AR1134" s="30"/>
      <c r="AS1134" s="30">
        <f t="shared" si="3883"/>
        <v>77190.800000000003</v>
      </c>
      <c r="AT1134" s="30">
        <f t="shared" si="3884"/>
        <v>80494.399999999994</v>
      </c>
      <c r="AU1134" s="30">
        <f t="shared" si="3885"/>
        <v>80494.399999999994</v>
      </c>
      <c r="AV1134" s="30"/>
      <c r="AW1134" s="30"/>
      <c r="AX1134" s="30"/>
      <c r="AY1134" s="30">
        <f t="shared" si="3886"/>
        <v>77190.800000000003</v>
      </c>
      <c r="AZ1134" s="30">
        <f t="shared" si="3887"/>
        <v>80494.399999999994</v>
      </c>
      <c r="BA1134" s="30">
        <f t="shared" si="3888"/>
        <v>80494.399999999994</v>
      </c>
      <c r="BB1134" s="30"/>
      <c r="BC1134" s="30"/>
      <c r="BD1134" s="30"/>
      <c r="BE1134" s="30"/>
      <c r="BF1134" s="30"/>
      <c r="BG1134" s="30"/>
      <c r="BH1134" s="30"/>
      <c r="BI1134" s="30"/>
      <c r="BJ1134" s="30"/>
      <c r="BK1134" s="30"/>
      <c r="BL1134" s="30">
        <f t="shared" si="4021"/>
        <v>77190.800000000003</v>
      </c>
      <c r="BM1134" s="30">
        <f t="shared" si="4022"/>
        <v>80494.399999999994</v>
      </c>
      <c r="BN1134" s="30">
        <f t="shared" si="4023"/>
        <v>80494.399999999994</v>
      </c>
      <c r="BO1134" s="30"/>
      <c r="BP1134" s="31"/>
      <c r="BQ1134" s="1"/>
      <c r="BR1134" s="1"/>
      <c r="BS1134" s="1"/>
      <c r="BT1134" s="1"/>
      <c r="BU1134" s="1"/>
      <c r="BV1134" s="1"/>
      <c r="BW1134" s="1"/>
      <c r="BX1134" s="1"/>
      <c r="BY1134" s="1"/>
    </row>
    <row r="1135" ht="31.5">
      <c r="A1135" s="28" t="s">
        <v>510</v>
      </c>
      <c r="B1135" s="28" t="s">
        <v>26</v>
      </c>
      <c r="C1135" s="28" t="s">
        <v>114</v>
      </c>
      <c r="D1135" s="28" t="s">
        <v>438</v>
      </c>
      <c r="E1135" s="28" t="s">
        <v>38</v>
      </c>
      <c r="F1135" s="29" t="s">
        <v>39</v>
      </c>
      <c r="G1135" s="30">
        <v>4042</v>
      </c>
      <c r="H1135" s="30">
        <v>4042</v>
      </c>
      <c r="I1135" s="30">
        <v>4042</v>
      </c>
      <c r="J1135" s="30"/>
      <c r="K1135" s="30"/>
      <c r="L1135" s="30"/>
      <c r="M1135" s="30">
        <f t="shared" si="3889"/>
        <v>4042</v>
      </c>
      <c r="N1135" s="30">
        <f t="shared" si="3890"/>
        <v>4042</v>
      </c>
      <c r="O1135" s="30">
        <f t="shared" si="3891"/>
        <v>4042</v>
      </c>
      <c r="P1135" s="30"/>
      <c r="Q1135" s="30"/>
      <c r="R1135" s="30"/>
      <c r="S1135" s="30"/>
      <c r="T1135" s="30"/>
      <c r="U1135" s="30"/>
      <c r="V1135" s="30"/>
      <c r="W1135" s="30"/>
      <c r="X1135" s="30"/>
      <c r="Y1135" s="30"/>
      <c r="Z1135" s="30"/>
      <c r="AA1135" s="30"/>
      <c r="AB1135" s="30"/>
      <c r="AC1135" s="30">
        <f t="shared" si="4043"/>
        <v>4042</v>
      </c>
      <c r="AD1135" s="30">
        <f t="shared" si="4044"/>
        <v>4042</v>
      </c>
      <c r="AE1135" s="30">
        <f t="shared" si="4045"/>
        <v>4042</v>
      </c>
      <c r="AF1135" s="30"/>
      <c r="AG1135" s="30">
        <f t="shared" si="4047"/>
        <v>4042</v>
      </c>
      <c r="AH1135" s="30">
        <f t="shared" si="4048"/>
        <v>4042</v>
      </c>
      <c r="AI1135" s="30">
        <f t="shared" si="4049"/>
        <v>4042</v>
      </c>
      <c r="AJ1135" s="30"/>
      <c r="AK1135" s="30"/>
      <c r="AL1135" s="30"/>
      <c r="AM1135" s="30"/>
      <c r="AN1135" s="30"/>
      <c r="AO1135" s="30"/>
      <c r="AP1135" s="30"/>
      <c r="AQ1135" s="30"/>
      <c r="AR1135" s="30"/>
      <c r="AS1135" s="30">
        <f t="shared" si="3883"/>
        <v>4042</v>
      </c>
      <c r="AT1135" s="30">
        <f t="shared" si="3884"/>
        <v>4042</v>
      </c>
      <c r="AU1135" s="30">
        <f t="shared" si="3885"/>
        <v>4042</v>
      </c>
      <c r="AV1135" s="30"/>
      <c r="AW1135" s="30"/>
      <c r="AX1135" s="30"/>
      <c r="AY1135" s="30">
        <f t="shared" si="3886"/>
        <v>4042</v>
      </c>
      <c r="AZ1135" s="30">
        <f t="shared" si="3887"/>
        <v>4042</v>
      </c>
      <c r="BA1135" s="30">
        <f t="shared" si="3888"/>
        <v>4042</v>
      </c>
      <c r="BB1135" s="30"/>
      <c r="BC1135" s="30"/>
      <c r="BD1135" s="30"/>
      <c r="BE1135" s="30"/>
      <c r="BF1135" s="30"/>
      <c r="BG1135" s="30"/>
      <c r="BH1135" s="30"/>
      <c r="BI1135" s="30"/>
      <c r="BJ1135" s="30"/>
      <c r="BK1135" s="30"/>
      <c r="BL1135" s="30">
        <f t="shared" si="4021"/>
        <v>4042</v>
      </c>
      <c r="BM1135" s="30">
        <f t="shared" si="4022"/>
        <v>4042</v>
      </c>
      <c r="BN1135" s="30">
        <f t="shared" si="4023"/>
        <v>4042</v>
      </c>
      <c r="BO1135" s="30"/>
      <c r="BP1135" s="31"/>
      <c r="BQ1135" s="1"/>
      <c r="BR1135" s="1"/>
      <c r="BS1135" s="1"/>
      <c r="BT1135" s="1"/>
      <c r="BU1135" s="1"/>
      <c r="BV1135" s="1"/>
      <c r="BW1135" s="1"/>
      <c r="BX1135" s="1"/>
      <c r="BY1135" s="1"/>
    </row>
    <row r="1136" s="23" customFormat="1">
      <c r="A1136" s="24" t="s">
        <v>510</v>
      </c>
      <c r="B1136" s="24" t="s">
        <v>26</v>
      </c>
      <c r="C1136" s="24" t="s">
        <v>28</v>
      </c>
      <c r="D1136" s="24"/>
      <c r="E1136" s="24"/>
      <c r="F1136" s="25" t="s">
        <v>29</v>
      </c>
      <c r="G1136" s="26">
        <f>G1137</f>
        <v>15856.199999999999</v>
      </c>
      <c r="H1136" s="26">
        <f>H1137</f>
        <v>15848.9</v>
      </c>
      <c r="I1136" s="26">
        <f>I1137</f>
        <v>15848.9</v>
      </c>
      <c r="J1136" s="26">
        <f>J1137</f>
        <v>0</v>
      </c>
      <c r="K1136" s="26">
        <f>K1137</f>
        <v>0</v>
      </c>
      <c r="L1136" s="26">
        <f>L1137</f>
        <v>0</v>
      </c>
      <c r="M1136" s="26">
        <f t="shared" si="3889"/>
        <v>15856.199999999999</v>
      </c>
      <c r="N1136" s="26">
        <f t="shared" si="3890"/>
        <v>15848.9</v>
      </c>
      <c r="O1136" s="26">
        <f t="shared" si="3891"/>
        <v>15848.9</v>
      </c>
      <c r="P1136" s="26">
        <f>P1137</f>
        <v>0</v>
      </c>
      <c r="Q1136" s="26">
        <f>Q1137</f>
        <v>0</v>
      </c>
      <c r="R1136" s="26">
        <f>R1137</f>
        <v>0</v>
      </c>
      <c r="S1136" s="26">
        <f>S1137</f>
        <v>0</v>
      </c>
      <c r="T1136" s="26">
        <f>T1137</f>
        <v>0</v>
      </c>
      <c r="U1136" s="26">
        <f>U1137</f>
        <v>0</v>
      </c>
      <c r="V1136" s="26">
        <f>V1137</f>
        <v>0</v>
      </c>
      <c r="W1136" s="26">
        <f>W1137</f>
        <v>0</v>
      </c>
      <c r="X1136" s="26">
        <f>X1137</f>
        <v>0</v>
      </c>
      <c r="Y1136" s="26">
        <f>Y1137</f>
        <v>0</v>
      </c>
      <c r="Z1136" s="26">
        <f>Z1137</f>
        <v>0</v>
      </c>
      <c r="AA1136" s="26">
        <f>AA1137</f>
        <v>0</v>
      </c>
      <c r="AB1136" s="26">
        <f>AB1137</f>
        <v>0</v>
      </c>
      <c r="AC1136" s="26">
        <f t="shared" si="4043"/>
        <v>15856.199999999999</v>
      </c>
      <c r="AD1136" s="26">
        <f t="shared" si="4044"/>
        <v>15848.9</v>
      </c>
      <c r="AE1136" s="26">
        <f t="shared" si="4045"/>
        <v>15848.9</v>
      </c>
      <c r="AF1136" s="26">
        <f>AF1137</f>
        <v>0</v>
      </c>
      <c r="AG1136" s="26">
        <f t="shared" si="4047"/>
        <v>15856.199999999999</v>
      </c>
      <c r="AH1136" s="26">
        <f t="shared" si="4048"/>
        <v>15848.9</v>
      </c>
      <c r="AI1136" s="26">
        <f t="shared" si="4049"/>
        <v>15848.9</v>
      </c>
      <c r="AJ1136" s="26">
        <f>AJ1137</f>
        <v>0</v>
      </c>
      <c r="AK1136" s="26">
        <f>AK1137</f>
        <v>0</v>
      </c>
      <c r="AL1136" s="26">
        <f>AL1137</f>
        <v>0</v>
      </c>
      <c r="AM1136" s="26">
        <f>AM1137</f>
        <v>0</v>
      </c>
      <c r="AN1136" s="26">
        <f>AN1137</f>
        <v>0</v>
      </c>
      <c r="AO1136" s="26">
        <f>AO1137</f>
        <v>0</v>
      </c>
      <c r="AP1136" s="26">
        <f>AP1137</f>
        <v>0</v>
      </c>
      <c r="AQ1136" s="26">
        <f>AQ1137</f>
        <v>0</v>
      </c>
      <c r="AR1136" s="26">
        <f>AR1137</f>
        <v>0</v>
      </c>
      <c r="AS1136" s="26">
        <f t="shared" si="3883"/>
        <v>15856.199999999999</v>
      </c>
      <c r="AT1136" s="26">
        <f t="shared" si="3884"/>
        <v>15848.9</v>
      </c>
      <c r="AU1136" s="26">
        <f t="shared" si="3885"/>
        <v>15848.9</v>
      </c>
      <c r="AV1136" s="26">
        <f>AV1137</f>
        <v>0</v>
      </c>
      <c r="AW1136" s="26">
        <f>AW1137</f>
        <v>0</v>
      </c>
      <c r="AX1136" s="26">
        <f>AX1137</f>
        <v>0</v>
      </c>
      <c r="AY1136" s="26">
        <f t="shared" si="3886"/>
        <v>15856.199999999999</v>
      </c>
      <c r="AZ1136" s="26">
        <f t="shared" si="3887"/>
        <v>15848.9</v>
      </c>
      <c r="BA1136" s="26">
        <f t="shared" si="3888"/>
        <v>15848.9</v>
      </c>
      <c r="BB1136" s="26">
        <f>BB1137+BB1153</f>
        <v>0</v>
      </c>
      <c r="BC1136" s="26">
        <f>BC1137+BC1153</f>
        <v>0</v>
      </c>
      <c r="BD1136" s="26">
        <f>BD1137+BD1153</f>
        <v>3989.625</v>
      </c>
      <c r="BE1136" s="26">
        <f>BE1137+BE1153</f>
        <v>0</v>
      </c>
      <c r="BF1136" s="26">
        <f>BF1137+BF1153</f>
        <v>0</v>
      </c>
      <c r="BG1136" s="26">
        <f>BG1137+BG1153</f>
        <v>0</v>
      </c>
      <c r="BH1136" s="26">
        <f>BH1137+BH1153</f>
        <v>0</v>
      </c>
      <c r="BI1136" s="26">
        <f>BI1137+BI1153</f>
        <v>0</v>
      </c>
      <c r="BJ1136" s="26">
        <f>BJ1137+BJ1153</f>
        <v>0</v>
      </c>
      <c r="BK1136" s="26">
        <f>BK1137+BK1153</f>
        <v>0</v>
      </c>
      <c r="BL1136" s="26">
        <f t="shared" si="4021"/>
        <v>19845.824999999997</v>
      </c>
      <c r="BM1136" s="26">
        <f t="shared" si="4022"/>
        <v>15848.9</v>
      </c>
      <c r="BN1136" s="26">
        <f t="shared" si="4023"/>
        <v>15848.9</v>
      </c>
      <c r="BO1136" s="26">
        <f>BO1137+BO1153</f>
        <v>0</v>
      </c>
      <c r="BP1136" s="27"/>
      <c r="BQ1136" s="23"/>
      <c r="BR1136" s="23"/>
      <c r="BS1136" s="23"/>
      <c r="BT1136" s="23"/>
      <c r="BU1136" s="23"/>
      <c r="BV1136" s="23"/>
      <c r="BW1136" s="23"/>
      <c r="BX1136" s="23"/>
      <c r="BY1136" s="23"/>
    </row>
    <row r="1137">
      <c r="A1137" s="28" t="s">
        <v>510</v>
      </c>
      <c r="B1137" s="28" t="s">
        <v>26</v>
      </c>
      <c r="C1137" s="28" t="s">
        <v>28</v>
      </c>
      <c r="D1137" s="28" t="s">
        <v>218</v>
      </c>
      <c r="E1137" s="28"/>
      <c r="F1137" s="29" t="s">
        <v>219</v>
      </c>
      <c r="G1137" s="30">
        <f>G1142+G1138</f>
        <v>15856.199999999999</v>
      </c>
      <c r="H1137" s="30">
        <f>H1142+H1138</f>
        <v>15848.9</v>
      </c>
      <c r="I1137" s="30">
        <f>I1142+I1138</f>
        <v>15848.9</v>
      </c>
      <c r="J1137" s="30">
        <f>J1142+J1138</f>
        <v>0</v>
      </c>
      <c r="K1137" s="30">
        <f>K1142+K1138</f>
        <v>0</v>
      </c>
      <c r="L1137" s="30">
        <f>L1142+L1138</f>
        <v>0</v>
      </c>
      <c r="M1137" s="30">
        <f t="shared" si="3889"/>
        <v>15856.199999999999</v>
      </c>
      <c r="N1137" s="30">
        <f t="shared" si="3890"/>
        <v>15848.9</v>
      </c>
      <c r="O1137" s="30">
        <f t="shared" si="3891"/>
        <v>15848.9</v>
      </c>
      <c r="P1137" s="30">
        <f>P1142+P1138</f>
        <v>0</v>
      </c>
      <c r="Q1137" s="30">
        <f>Q1142+Q1138</f>
        <v>0</v>
      </c>
      <c r="R1137" s="30">
        <f>R1142+R1138</f>
        <v>0</v>
      </c>
      <c r="S1137" s="30">
        <f>S1142+S1138</f>
        <v>0</v>
      </c>
      <c r="T1137" s="30">
        <f>T1142+T1138</f>
        <v>0</v>
      </c>
      <c r="U1137" s="30">
        <f>U1142+U1138</f>
        <v>0</v>
      </c>
      <c r="V1137" s="30">
        <f>V1142+V1138</f>
        <v>0</v>
      </c>
      <c r="W1137" s="30">
        <f>W1142+W1138</f>
        <v>0</v>
      </c>
      <c r="X1137" s="30">
        <f>X1142+X1138</f>
        <v>0</v>
      </c>
      <c r="Y1137" s="30">
        <f>Y1142+Y1138</f>
        <v>0</v>
      </c>
      <c r="Z1137" s="30">
        <f>Z1142+Z1138</f>
        <v>0</v>
      </c>
      <c r="AA1137" s="30">
        <f>AA1142+AA1138</f>
        <v>0</v>
      </c>
      <c r="AB1137" s="30">
        <f>AB1142+AB1138</f>
        <v>0</v>
      </c>
      <c r="AC1137" s="30">
        <f t="shared" si="4043"/>
        <v>15856.199999999999</v>
      </c>
      <c r="AD1137" s="30">
        <f t="shared" si="4044"/>
        <v>15848.9</v>
      </c>
      <c r="AE1137" s="30">
        <f t="shared" si="4045"/>
        <v>15848.9</v>
      </c>
      <c r="AF1137" s="30">
        <f>AF1142+AF1138</f>
        <v>0</v>
      </c>
      <c r="AG1137" s="30">
        <f t="shared" si="4047"/>
        <v>15856.199999999999</v>
      </c>
      <c r="AH1137" s="30">
        <f t="shared" si="4048"/>
        <v>15848.9</v>
      </c>
      <c r="AI1137" s="30">
        <f t="shared" si="4049"/>
        <v>15848.9</v>
      </c>
      <c r="AJ1137" s="30">
        <f>AJ1142+AJ1138</f>
        <v>0</v>
      </c>
      <c r="AK1137" s="30">
        <f>AK1142+AK1138</f>
        <v>0</v>
      </c>
      <c r="AL1137" s="30">
        <f>AL1142+AL1138</f>
        <v>0</v>
      </c>
      <c r="AM1137" s="30">
        <f>AM1142+AM1138</f>
        <v>0</v>
      </c>
      <c r="AN1137" s="30">
        <f>AN1142+AN1138</f>
        <v>0</v>
      </c>
      <c r="AO1137" s="30">
        <f>AO1142+AO1138</f>
        <v>0</v>
      </c>
      <c r="AP1137" s="30">
        <f>AP1142+AP1138</f>
        <v>0</v>
      </c>
      <c r="AQ1137" s="30">
        <f>AQ1142+AQ1138</f>
        <v>0</v>
      </c>
      <c r="AR1137" s="30">
        <f>AR1142+AR1138</f>
        <v>0</v>
      </c>
      <c r="AS1137" s="30">
        <f t="shared" si="3883"/>
        <v>15856.199999999999</v>
      </c>
      <c r="AT1137" s="30">
        <f t="shared" si="3884"/>
        <v>15848.9</v>
      </c>
      <c r="AU1137" s="30">
        <f t="shared" si="3885"/>
        <v>15848.9</v>
      </c>
      <c r="AV1137" s="30">
        <f>AV1142+AV1138</f>
        <v>0</v>
      </c>
      <c r="AW1137" s="30">
        <f>AW1142+AW1138</f>
        <v>0</v>
      </c>
      <c r="AX1137" s="30">
        <f>AX1142+AX1138</f>
        <v>0</v>
      </c>
      <c r="AY1137" s="30">
        <f t="shared" si="3886"/>
        <v>15856.199999999999</v>
      </c>
      <c r="AZ1137" s="30">
        <f t="shared" si="3887"/>
        <v>15848.9</v>
      </c>
      <c r="BA1137" s="30">
        <f t="shared" si="3888"/>
        <v>15848.9</v>
      </c>
      <c r="BB1137" s="30">
        <f>BB1142+BB1138</f>
        <v>0</v>
      </c>
      <c r="BC1137" s="30">
        <f>BC1142+BC1138</f>
        <v>0</v>
      </c>
      <c r="BD1137" s="30">
        <f>BD1142+BD1138</f>
        <v>0</v>
      </c>
      <c r="BE1137" s="30">
        <f>BE1142+BE1138</f>
        <v>0</v>
      </c>
      <c r="BF1137" s="30">
        <f>BF1142+BF1138</f>
        <v>0</v>
      </c>
      <c r="BG1137" s="30">
        <f>BG1142+BG1138</f>
        <v>0</v>
      </c>
      <c r="BH1137" s="30">
        <f>BH1142+BH1138</f>
        <v>0</v>
      </c>
      <c r="BI1137" s="30">
        <f>BI1142+BI1138</f>
        <v>0</v>
      </c>
      <c r="BJ1137" s="30">
        <f>BJ1142+BJ1138</f>
        <v>0</v>
      </c>
      <c r="BK1137" s="30">
        <f>BK1142+BK1138</f>
        <v>0</v>
      </c>
      <c r="BL1137" s="30">
        <f t="shared" si="4021"/>
        <v>15856.199999999999</v>
      </c>
      <c r="BM1137" s="30">
        <f t="shared" si="4022"/>
        <v>15848.9</v>
      </c>
      <c r="BN1137" s="30">
        <f t="shared" si="4023"/>
        <v>15848.9</v>
      </c>
      <c r="BO1137" s="30">
        <f>BO1142+BO1138</f>
        <v>0</v>
      </c>
      <c r="BP1137" s="31"/>
      <c r="BQ1137" s="1"/>
      <c r="BR1137" s="1"/>
      <c r="BS1137" s="1"/>
      <c r="BT1137" s="1"/>
      <c r="BU1137" s="1"/>
      <c r="BV1137" s="1"/>
      <c r="BW1137" s="1"/>
      <c r="BX1137" s="1"/>
      <c r="BY1137" s="1"/>
    </row>
    <row r="1138">
      <c r="A1138" s="28" t="s">
        <v>510</v>
      </c>
      <c r="B1138" s="28" t="s">
        <v>26</v>
      </c>
      <c r="C1138" s="28" t="s">
        <v>28</v>
      </c>
      <c r="D1138" s="28" t="s">
        <v>439</v>
      </c>
      <c r="E1138" s="28"/>
      <c r="F1138" s="29" t="s">
        <v>440</v>
      </c>
      <c r="G1138" s="30">
        <f t="shared" ref="G1138:G1142" si="4073">G1139</f>
        <v>665</v>
      </c>
      <c r="H1138" s="30">
        <f t="shared" ref="H1138:H1142" si="4074">H1139</f>
        <v>665</v>
      </c>
      <c r="I1138" s="30">
        <f t="shared" ref="I1138:I1142" si="4075">I1139</f>
        <v>665</v>
      </c>
      <c r="J1138" s="30">
        <f t="shared" ref="J1138:J1142" si="4076">J1139</f>
        <v>0</v>
      </c>
      <c r="K1138" s="30">
        <f t="shared" ref="K1138:K1142" si="4077">K1139</f>
        <v>0</v>
      </c>
      <c r="L1138" s="30">
        <f t="shared" ref="L1138:L1142" si="4078">L1139</f>
        <v>0</v>
      </c>
      <c r="M1138" s="30">
        <f t="shared" si="3889"/>
        <v>665</v>
      </c>
      <c r="N1138" s="30">
        <f t="shared" si="3890"/>
        <v>665</v>
      </c>
      <c r="O1138" s="30">
        <f t="shared" si="3891"/>
        <v>665</v>
      </c>
      <c r="P1138" s="30">
        <f t="shared" ref="P1138:P1142" si="4079">P1139</f>
        <v>0</v>
      </c>
      <c r="Q1138" s="30">
        <f t="shared" ref="Q1138:Q1142" si="4080">Q1139</f>
        <v>0</v>
      </c>
      <c r="R1138" s="30">
        <f t="shared" ref="R1138:R1142" si="4081">R1139</f>
        <v>0</v>
      </c>
      <c r="S1138" s="30">
        <f t="shared" ref="S1138:S1142" si="4082">S1139</f>
        <v>0</v>
      </c>
      <c r="T1138" s="30">
        <f t="shared" ref="T1138:T1142" si="4083">T1139</f>
        <v>0</v>
      </c>
      <c r="U1138" s="30">
        <f t="shared" ref="U1138:U1142" si="4084">U1139</f>
        <v>0</v>
      </c>
      <c r="V1138" s="30">
        <f t="shared" ref="V1138:V1142" si="4085">V1139</f>
        <v>0</v>
      </c>
      <c r="W1138" s="30">
        <f t="shared" ref="W1138:W1142" si="4086">W1139</f>
        <v>0</v>
      </c>
      <c r="X1138" s="30">
        <f t="shared" ref="X1138:X1142" si="4087">X1139</f>
        <v>0</v>
      </c>
      <c r="Y1138" s="30">
        <f t="shared" ref="Y1138:Y1142" si="4088">Y1139</f>
        <v>0</v>
      </c>
      <c r="Z1138" s="30">
        <f t="shared" ref="Z1138:Z1142" si="4089">Z1139</f>
        <v>0</v>
      </c>
      <c r="AA1138" s="30">
        <f t="shared" ref="AA1138:AA1142" si="4090">AA1139</f>
        <v>0</v>
      </c>
      <c r="AB1138" s="30">
        <f t="shared" ref="AB1138:AB1142" si="4091">AB1139</f>
        <v>0</v>
      </c>
      <c r="AC1138" s="30">
        <f t="shared" si="4043"/>
        <v>665</v>
      </c>
      <c r="AD1138" s="30">
        <f t="shared" si="4044"/>
        <v>665</v>
      </c>
      <c r="AE1138" s="30">
        <f t="shared" si="4045"/>
        <v>665</v>
      </c>
      <c r="AF1138" s="30">
        <f t="shared" ref="AF1138:AF1142" si="4092">AF1139</f>
        <v>0</v>
      </c>
      <c r="AG1138" s="30">
        <f t="shared" si="4047"/>
        <v>665</v>
      </c>
      <c r="AH1138" s="30">
        <f t="shared" si="4048"/>
        <v>665</v>
      </c>
      <c r="AI1138" s="30">
        <f t="shared" si="4049"/>
        <v>665</v>
      </c>
      <c r="AJ1138" s="30">
        <f t="shared" ref="AJ1138:AJ1142" si="4093">AJ1139</f>
        <v>0</v>
      </c>
      <c r="AK1138" s="30">
        <f t="shared" ref="AK1138:AK1142" si="4094">AK1139</f>
        <v>0</v>
      </c>
      <c r="AL1138" s="30">
        <f t="shared" ref="AL1138:AL1142" si="4095">AL1139</f>
        <v>0</v>
      </c>
      <c r="AM1138" s="30">
        <f t="shared" ref="AM1138:AM1142" si="4096">AM1139</f>
        <v>0</v>
      </c>
      <c r="AN1138" s="30">
        <f t="shared" ref="AN1138:AN1142" si="4097">AN1139</f>
        <v>0</v>
      </c>
      <c r="AO1138" s="30">
        <f t="shared" ref="AO1138:AO1142" si="4098">AO1139</f>
        <v>0</v>
      </c>
      <c r="AP1138" s="30">
        <f t="shared" ref="AP1138:AP1142" si="4099">AP1139</f>
        <v>0</v>
      </c>
      <c r="AQ1138" s="30">
        <f t="shared" ref="AQ1138:AQ1142" si="4100">AQ1139</f>
        <v>0</v>
      </c>
      <c r="AR1138" s="30">
        <f t="shared" ref="AR1138:AR1142" si="4101">AR1139</f>
        <v>0</v>
      </c>
      <c r="AS1138" s="30">
        <f t="shared" ref="AS1138:AS1201" si="4102">AG1138+AJ1138+AK1138+AL1138+AM1138</f>
        <v>665</v>
      </c>
      <c r="AT1138" s="30">
        <f t="shared" ref="AT1138:AT1201" si="4103">AH1138+AN1138+AO1138+AP1138</f>
        <v>665</v>
      </c>
      <c r="AU1138" s="30">
        <f t="shared" ref="AU1138:AU1201" si="4104">AI1138+AR1138+AQ1138</f>
        <v>665</v>
      </c>
      <c r="AV1138" s="30">
        <f t="shared" ref="AV1138:AV1142" si="4105">AV1139</f>
        <v>0</v>
      </c>
      <c r="AW1138" s="30">
        <f t="shared" ref="AW1138:AW1142" si="4106">AW1139</f>
        <v>0</v>
      </c>
      <c r="AX1138" s="30">
        <f t="shared" ref="AX1138:AX1142" si="4107">AX1139</f>
        <v>0</v>
      </c>
      <c r="AY1138" s="30">
        <f t="shared" ref="AY1138:AY1201" si="4108">AS1138+AV1138</f>
        <v>665</v>
      </c>
      <c r="AZ1138" s="30">
        <f t="shared" ref="AZ1138:AZ1201" si="4109">AT1138+AW1138</f>
        <v>665</v>
      </c>
      <c r="BA1138" s="30">
        <f t="shared" ref="BA1138:BA1201" si="4110">AU1138+AX1138</f>
        <v>665</v>
      </c>
      <c r="BB1138" s="30">
        <f t="shared" ref="BB1138:BB1142" si="4111">BB1139</f>
        <v>0</v>
      </c>
      <c r="BC1138" s="30">
        <f t="shared" ref="BC1138:BC1142" si="4112">BC1139</f>
        <v>0</v>
      </c>
      <c r="BD1138" s="30">
        <f t="shared" ref="BD1138:BD1142" si="4113">BD1139</f>
        <v>0</v>
      </c>
      <c r="BE1138" s="30">
        <f t="shared" ref="BE1138:BE1142" si="4114">BE1139</f>
        <v>0</v>
      </c>
      <c r="BF1138" s="30">
        <f t="shared" ref="BF1138:BF1142" si="4115">BF1139</f>
        <v>0</v>
      </c>
      <c r="BG1138" s="30">
        <f t="shared" ref="BG1138:BG1142" si="4116">BG1139</f>
        <v>0</v>
      </c>
      <c r="BH1138" s="30">
        <f t="shared" ref="BH1138:BH1142" si="4117">BH1139</f>
        <v>0</v>
      </c>
      <c r="BI1138" s="30">
        <f t="shared" ref="BI1138:BI1142" si="4118">BI1139</f>
        <v>0</v>
      </c>
      <c r="BJ1138" s="30">
        <f t="shared" ref="BJ1138:BJ1142" si="4119">BJ1139</f>
        <v>0</v>
      </c>
      <c r="BK1138" s="30">
        <f t="shared" ref="BK1138:BK1142" si="4120">BK1139</f>
        <v>0</v>
      </c>
      <c r="BL1138" s="30">
        <f t="shared" si="4021"/>
        <v>665</v>
      </c>
      <c r="BM1138" s="30">
        <f t="shared" si="4022"/>
        <v>665</v>
      </c>
      <c r="BN1138" s="30">
        <f t="shared" si="4023"/>
        <v>665</v>
      </c>
      <c r="BO1138" s="30">
        <f t="shared" ref="BO1138:BO1142" si="4121">BO1139</f>
        <v>0</v>
      </c>
      <c r="BP1138" s="31"/>
      <c r="BQ1138" s="1"/>
      <c r="BR1138" s="1"/>
      <c r="BS1138" s="1"/>
      <c r="BT1138" s="1"/>
      <c r="BU1138" s="1"/>
      <c r="BV1138" s="1"/>
      <c r="BW1138" s="1"/>
      <c r="BX1138" s="1"/>
      <c r="BY1138" s="1"/>
    </row>
    <row r="1139" ht="47.25">
      <c r="A1139" s="28" t="s">
        <v>510</v>
      </c>
      <c r="B1139" s="28" t="s">
        <v>26</v>
      </c>
      <c r="C1139" s="28" t="s">
        <v>28</v>
      </c>
      <c r="D1139" s="28" t="s">
        <v>441</v>
      </c>
      <c r="E1139" s="28"/>
      <c r="F1139" s="29" t="s">
        <v>442</v>
      </c>
      <c r="G1139" s="30">
        <f t="shared" si="4073"/>
        <v>665</v>
      </c>
      <c r="H1139" s="30">
        <f t="shared" si="4074"/>
        <v>665</v>
      </c>
      <c r="I1139" s="30">
        <f t="shared" si="4075"/>
        <v>665</v>
      </c>
      <c r="J1139" s="30">
        <f t="shared" si="4076"/>
        <v>0</v>
      </c>
      <c r="K1139" s="30">
        <f t="shared" si="4077"/>
        <v>0</v>
      </c>
      <c r="L1139" s="30">
        <f t="shared" si="4078"/>
        <v>0</v>
      </c>
      <c r="M1139" s="30">
        <f t="shared" si="3889"/>
        <v>665</v>
      </c>
      <c r="N1139" s="30">
        <f t="shared" si="3890"/>
        <v>665</v>
      </c>
      <c r="O1139" s="30">
        <f t="shared" si="3891"/>
        <v>665</v>
      </c>
      <c r="P1139" s="30">
        <f t="shared" si="4079"/>
        <v>0</v>
      </c>
      <c r="Q1139" s="30">
        <f t="shared" si="4080"/>
        <v>0</v>
      </c>
      <c r="R1139" s="30">
        <f t="shared" si="4081"/>
        <v>0</v>
      </c>
      <c r="S1139" s="30">
        <f t="shared" si="4082"/>
        <v>0</v>
      </c>
      <c r="T1139" s="30">
        <f t="shared" si="4083"/>
        <v>0</v>
      </c>
      <c r="U1139" s="30">
        <f t="shared" si="4084"/>
        <v>0</v>
      </c>
      <c r="V1139" s="30">
        <f t="shared" si="4085"/>
        <v>0</v>
      </c>
      <c r="W1139" s="30">
        <f t="shared" si="4086"/>
        <v>0</v>
      </c>
      <c r="X1139" s="30">
        <f t="shared" si="4087"/>
        <v>0</v>
      </c>
      <c r="Y1139" s="30">
        <f t="shared" si="4088"/>
        <v>0</v>
      </c>
      <c r="Z1139" s="30">
        <f t="shared" si="4089"/>
        <v>0</v>
      </c>
      <c r="AA1139" s="30">
        <f t="shared" si="4090"/>
        <v>0</v>
      </c>
      <c r="AB1139" s="30">
        <f t="shared" si="4091"/>
        <v>0</v>
      </c>
      <c r="AC1139" s="30">
        <f t="shared" si="4043"/>
        <v>665</v>
      </c>
      <c r="AD1139" s="30">
        <f t="shared" si="4044"/>
        <v>665</v>
      </c>
      <c r="AE1139" s="30">
        <f t="shared" si="4045"/>
        <v>665</v>
      </c>
      <c r="AF1139" s="30">
        <f t="shared" si="4092"/>
        <v>0</v>
      </c>
      <c r="AG1139" s="30">
        <f t="shared" si="4047"/>
        <v>665</v>
      </c>
      <c r="AH1139" s="30">
        <f t="shared" si="4048"/>
        <v>665</v>
      </c>
      <c r="AI1139" s="30">
        <f t="shared" si="4049"/>
        <v>665</v>
      </c>
      <c r="AJ1139" s="30">
        <f t="shared" si="4093"/>
        <v>0</v>
      </c>
      <c r="AK1139" s="30">
        <f t="shared" si="4094"/>
        <v>0</v>
      </c>
      <c r="AL1139" s="30">
        <f t="shared" si="4095"/>
        <v>0</v>
      </c>
      <c r="AM1139" s="30">
        <f t="shared" si="4096"/>
        <v>0</v>
      </c>
      <c r="AN1139" s="30">
        <f t="shared" si="4097"/>
        <v>0</v>
      </c>
      <c r="AO1139" s="30">
        <f t="shared" si="4098"/>
        <v>0</v>
      </c>
      <c r="AP1139" s="30">
        <f t="shared" si="4099"/>
        <v>0</v>
      </c>
      <c r="AQ1139" s="30">
        <f t="shared" si="4100"/>
        <v>0</v>
      </c>
      <c r="AR1139" s="30">
        <f t="shared" si="4101"/>
        <v>0</v>
      </c>
      <c r="AS1139" s="30">
        <f t="shared" si="4102"/>
        <v>665</v>
      </c>
      <c r="AT1139" s="30">
        <f t="shared" si="4103"/>
        <v>665</v>
      </c>
      <c r="AU1139" s="30">
        <f t="shared" si="4104"/>
        <v>665</v>
      </c>
      <c r="AV1139" s="30">
        <f t="shared" si="4105"/>
        <v>0</v>
      </c>
      <c r="AW1139" s="30">
        <f t="shared" si="4106"/>
        <v>0</v>
      </c>
      <c r="AX1139" s="30">
        <f t="shared" si="4107"/>
        <v>0</v>
      </c>
      <c r="AY1139" s="30">
        <f t="shared" si="4108"/>
        <v>665</v>
      </c>
      <c r="AZ1139" s="30">
        <f t="shared" si="4109"/>
        <v>665</v>
      </c>
      <c r="BA1139" s="30">
        <f t="shared" si="4110"/>
        <v>665</v>
      </c>
      <c r="BB1139" s="30">
        <f t="shared" si="4111"/>
        <v>0</v>
      </c>
      <c r="BC1139" s="30">
        <f t="shared" si="4112"/>
        <v>0</v>
      </c>
      <c r="BD1139" s="30">
        <f t="shared" si="4113"/>
        <v>0</v>
      </c>
      <c r="BE1139" s="30">
        <f t="shared" si="4114"/>
        <v>0</v>
      </c>
      <c r="BF1139" s="30">
        <f t="shared" si="4115"/>
        <v>0</v>
      </c>
      <c r="BG1139" s="30">
        <f t="shared" si="4116"/>
        <v>0</v>
      </c>
      <c r="BH1139" s="30">
        <f t="shared" si="4117"/>
        <v>0</v>
      </c>
      <c r="BI1139" s="30">
        <f t="shared" si="4118"/>
        <v>0</v>
      </c>
      <c r="BJ1139" s="30">
        <f t="shared" si="4119"/>
        <v>0</v>
      </c>
      <c r="BK1139" s="30">
        <f t="shared" si="4120"/>
        <v>0</v>
      </c>
      <c r="BL1139" s="30">
        <f t="shared" si="4021"/>
        <v>665</v>
      </c>
      <c r="BM1139" s="30">
        <f t="shared" si="4022"/>
        <v>665</v>
      </c>
      <c r="BN1139" s="30">
        <f t="shared" si="4023"/>
        <v>665</v>
      </c>
      <c r="BO1139" s="30">
        <f t="shared" si="4121"/>
        <v>0</v>
      </c>
      <c r="BP1139" s="31"/>
      <c r="BQ1139" s="1"/>
      <c r="BR1139" s="1"/>
      <c r="BS1139" s="1"/>
      <c r="BT1139" s="1"/>
      <c r="BU1139" s="1"/>
      <c r="BV1139" s="1"/>
      <c r="BW1139" s="1"/>
      <c r="BX1139" s="1"/>
      <c r="BY1139" s="1"/>
    </row>
    <row r="1140" ht="63">
      <c r="A1140" s="28" t="s">
        <v>510</v>
      </c>
      <c r="B1140" s="28" t="s">
        <v>26</v>
      </c>
      <c r="C1140" s="28" t="s">
        <v>28</v>
      </c>
      <c r="D1140" s="28" t="s">
        <v>443</v>
      </c>
      <c r="E1140" s="28"/>
      <c r="F1140" s="29" t="s">
        <v>444</v>
      </c>
      <c r="G1140" s="30">
        <f t="shared" si="4073"/>
        <v>665</v>
      </c>
      <c r="H1140" s="30">
        <f t="shared" si="4074"/>
        <v>665</v>
      </c>
      <c r="I1140" s="30">
        <f t="shared" si="4075"/>
        <v>665</v>
      </c>
      <c r="J1140" s="30">
        <f t="shared" si="4076"/>
        <v>0</v>
      </c>
      <c r="K1140" s="30">
        <f t="shared" si="4077"/>
        <v>0</v>
      </c>
      <c r="L1140" s="30">
        <f t="shared" si="4078"/>
        <v>0</v>
      </c>
      <c r="M1140" s="30">
        <f t="shared" si="3889"/>
        <v>665</v>
      </c>
      <c r="N1140" s="30">
        <f t="shared" si="3890"/>
        <v>665</v>
      </c>
      <c r="O1140" s="30">
        <f t="shared" si="3891"/>
        <v>665</v>
      </c>
      <c r="P1140" s="30">
        <f t="shared" si="4079"/>
        <v>0</v>
      </c>
      <c r="Q1140" s="30">
        <f t="shared" si="4080"/>
        <v>0</v>
      </c>
      <c r="R1140" s="30">
        <f t="shared" si="4081"/>
        <v>0</v>
      </c>
      <c r="S1140" s="30">
        <f t="shared" si="4082"/>
        <v>0</v>
      </c>
      <c r="T1140" s="30">
        <f t="shared" si="4083"/>
        <v>0</v>
      </c>
      <c r="U1140" s="30">
        <f t="shared" si="4084"/>
        <v>0</v>
      </c>
      <c r="V1140" s="30">
        <f t="shared" si="4085"/>
        <v>0</v>
      </c>
      <c r="W1140" s="30">
        <f t="shared" si="4086"/>
        <v>0</v>
      </c>
      <c r="X1140" s="30">
        <f t="shared" si="4087"/>
        <v>0</v>
      </c>
      <c r="Y1140" s="30">
        <f t="shared" si="4088"/>
        <v>0</v>
      </c>
      <c r="Z1140" s="30">
        <f t="shared" si="4089"/>
        <v>0</v>
      </c>
      <c r="AA1140" s="30">
        <f t="shared" si="4090"/>
        <v>0</v>
      </c>
      <c r="AB1140" s="30">
        <f t="shared" si="4091"/>
        <v>0</v>
      </c>
      <c r="AC1140" s="30">
        <f t="shared" si="4043"/>
        <v>665</v>
      </c>
      <c r="AD1140" s="30">
        <f t="shared" si="4044"/>
        <v>665</v>
      </c>
      <c r="AE1140" s="30">
        <f t="shared" si="4045"/>
        <v>665</v>
      </c>
      <c r="AF1140" s="30">
        <f t="shared" si="4092"/>
        <v>0</v>
      </c>
      <c r="AG1140" s="30">
        <f t="shared" si="4047"/>
        <v>665</v>
      </c>
      <c r="AH1140" s="30">
        <f t="shared" si="4048"/>
        <v>665</v>
      </c>
      <c r="AI1140" s="30">
        <f t="shared" si="4049"/>
        <v>665</v>
      </c>
      <c r="AJ1140" s="30">
        <f t="shared" si="4093"/>
        <v>0</v>
      </c>
      <c r="AK1140" s="30">
        <f t="shared" si="4094"/>
        <v>0</v>
      </c>
      <c r="AL1140" s="30">
        <f t="shared" si="4095"/>
        <v>0</v>
      </c>
      <c r="AM1140" s="30">
        <f t="shared" si="4096"/>
        <v>0</v>
      </c>
      <c r="AN1140" s="30">
        <f t="shared" si="4097"/>
        <v>0</v>
      </c>
      <c r="AO1140" s="30">
        <f t="shared" si="4098"/>
        <v>0</v>
      </c>
      <c r="AP1140" s="30">
        <f t="shared" si="4099"/>
        <v>0</v>
      </c>
      <c r="AQ1140" s="30">
        <f t="shared" si="4100"/>
        <v>0</v>
      </c>
      <c r="AR1140" s="30">
        <f t="shared" si="4101"/>
        <v>0</v>
      </c>
      <c r="AS1140" s="30">
        <f t="shared" si="4102"/>
        <v>665</v>
      </c>
      <c r="AT1140" s="30">
        <f t="shared" si="4103"/>
        <v>665</v>
      </c>
      <c r="AU1140" s="30">
        <f t="shared" si="4104"/>
        <v>665</v>
      </c>
      <c r="AV1140" s="30">
        <f t="shared" si="4105"/>
        <v>0</v>
      </c>
      <c r="AW1140" s="30">
        <f t="shared" si="4106"/>
        <v>0</v>
      </c>
      <c r="AX1140" s="30">
        <f t="shared" si="4107"/>
        <v>0</v>
      </c>
      <c r="AY1140" s="30">
        <f t="shared" si="4108"/>
        <v>665</v>
      </c>
      <c r="AZ1140" s="30">
        <f t="shared" si="4109"/>
        <v>665</v>
      </c>
      <c r="BA1140" s="30">
        <f t="shared" si="4110"/>
        <v>665</v>
      </c>
      <c r="BB1140" s="30">
        <f t="shared" si="4111"/>
        <v>0</v>
      </c>
      <c r="BC1140" s="30">
        <f t="shared" si="4112"/>
        <v>0</v>
      </c>
      <c r="BD1140" s="30">
        <f t="shared" si="4113"/>
        <v>0</v>
      </c>
      <c r="BE1140" s="30">
        <f t="shared" si="4114"/>
        <v>0</v>
      </c>
      <c r="BF1140" s="30">
        <f t="shared" si="4115"/>
        <v>0</v>
      </c>
      <c r="BG1140" s="30">
        <f t="shared" si="4116"/>
        <v>0</v>
      </c>
      <c r="BH1140" s="30">
        <f t="shared" si="4117"/>
        <v>0</v>
      </c>
      <c r="BI1140" s="30">
        <f t="shared" si="4118"/>
        <v>0</v>
      </c>
      <c r="BJ1140" s="30">
        <f t="shared" si="4119"/>
        <v>0</v>
      </c>
      <c r="BK1140" s="30">
        <f t="shared" si="4120"/>
        <v>0</v>
      </c>
      <c r="BL1140" s="30">
        <f t="shared" si="4021"/>
        <v>665</v>
      </c>
      <c r="BM1140" s="30">
        <f t="shared" si="4022"/>
        <v>665</v>
      </c>
      <c r="BN1140" s="30">
        <f t="shared" si="4023"/>
        <v>665</v>
      </c>
      <c r="BO1140" s="30">
        <f t="shared" si="4121"/>
        <v>0</v>
      </c>
      <c r="BP1140" s="31"/>
      <c r="BQ1140" s="1"/>
      <c r="BR1140" s="1"/>
      <c r="BS1140" s="1"/>
      <c r="BT1140" s="1"/>
      <c r="BU1140" s="1"/>
      <c r="BV1140" s="1"/>
      <c r="BW1140" s="1"/>
      <c r="BX1140" s="1"/>
      <c r="BY1140" s="1"/>
    </row>
    <row r="1141" ht="31.5">
      <c r="A1141" s="28" t="s">
        <v>510</v>
      </c>
      <c r="B1141" s="28" t="s">
        <v>26</v>
      </c>
      <c r="C1141" s="28" t="s">
        <v>28</v>
      </c>
      <c r="D1141" s="28" t="s">
        <v>443</v>
      </c>
      <c r="E1141" s="28" t="s">
        <v>127</v>
      </c>
      <c r="F1141" s="29" t="s">
        <v>128</v>
      </c>
      <c r="G1141" s="30">
        <v>665</v>
      </c>
      <c r="H1141" s="30">
        <v>665</v>
      </c>
      <c r="I1141" s="30">
        <v>665</v>
      </c>
      <c r="J1141" s="30"/>
      <c r="K1141" s="30"/>
      <c r="L1141" s="30"/>
      <c r="M1141" s="30">
        <f t="shared" si="3889"/>
        <v>665</v>
      </c>
      <c r="N1141" s="30">
        <f t="shared" si="3890"/>
        <v>665</v>
      </c>
      <c r="O1141" s="30">
        <f t="shared" si="3891"/>
        <v>665</v>
      </c>
      <c r="P1141" s="30"/>
      <c r="Q1141" s="30"/>
      <c r="R1141" s="30"/>
      <c r="S1141" s="30"/>
      <c r="T1141" s="30"/>
      <c r="U1141" s="30"/>
      <c r="V1141" s="30"/>
      <c r="W1141" s="30"/>
      <c r="X1141" s="30"/>
      <c r="Y1141" s="30"/>
      <c r="Z1141" s="30"/>
      <c r="AA1141" s="30"/>
      <c r="AB1141" s="30"/>
      <c r="AC1141" s="30">
        <f t="shared" si="4043"/>
        <v>665</v>
      </c>
      <c r="AD1141" s="30">
        <f t="shared" si="4044"/>
        <v>665</v>
      </c>
      <c r="AE1141" s="30">
        <f t="shared" si="4045"/>
        <v>665</v>
      </c>
      <c r="AF1141" s="30"/>
      <c r="AG1141" s="30">
        <f t="shared" si="4047"/>
        <v>665</v>
      </c>
      <c r="AH1141" s="30">
        <f t="shared" si="4048"/>
        <v>665</v>
      </c>
      <c r="AI1141" s="30">
        <f t="shared" si="4049"/>
        <v>665</v>
      </c>
      <c r="AJ1141" s="30"/>
      <c r="AK1141" s="30"/>
      <c r="AL1141" s="30"/>
      <c r="AM1141" s="30"/>
      <c r="AN1141" s="30"/>
      <c r="AO1141" s="30"/>
      <c r="AP1141" s="30"/>
      <c r="AQ1141" s="30"/>
      <c r="AR1141" s="30"/>
      <c r="AS1141" s="30">
        <f t="shared" si="4102"/>
        <v>665</v>
      </c>
      <c r="AT1141" s="30">
        <f t="shared" si="4103"/>
        <v>665</v>
      </c>
      <c r="AU1141" s="30">
        <f t="shared" si="4104"/>
        <v>665</v>
      </c>
      <c r="AV1141" s="30"/>
      <c r="AW1141" s="30"/>
      <c r="AX1141" s="30"/>
      <c r="AY1141" s="30">
        <f t="shared" si="4108"/>
        <v>665</v>
      </c>
      <c r="AZ1141" s="30">
        <f t="shared" si="4109"/>
        <v>665</v>
      </c>
      <c r="BA1141" s="30">
        <f t="shared" si="4110"/>
        <v>665</v>
      </c>
      <c r="BB1141" s="30"/>
      <c r="BC1141" s="30"/>
      <c r="BD1141" s="30"/>
      <c r="BE1141" s="30"/>
      <c r="BF1141" s="30"/>
      <c r="BG1141" s="30"/>
      <c r="BH1141" s="30"/>
      <c r="BI1141" s="30"/>
      <c r="BJ1141" s="30"/>
      <c r="BK1141" s="30"/>
      <c r="BL1141" s="30">
        <f t="shared" si="4021"/>
        <v>665</v>
      </c>
      <c r="BM1141" s="30">
        <f t="shared" si="4022"/>
        <v>665</v>
      </c>
      <c r="BN1141" s="30">
        <f t="shared" si="4023"/>
        <v>665</v>
      </c>
      <c r="BO1141" s="30"/>
      <c r="BP1141" s="31"/>
      <c r="BQ1141" s="1"/>
      <c r="BR1141" s="1"/>
      <c r="BS1141" s="1"/>
      <c r="BT1141" s="1"/>
      <c r="BU1141" s="1"/>
      <c r="BV1141" s="1"/>
      <c r="BW1141" s="1"/>
      <c r="BX1141" s="1"/>
      <c r="BY1141" s="1"/>
    </row>
    <row r="1142">
      <c r="A1142" s="28" t="s">
        <v>510</v>
      </c>
      <c r="B1142" s="28" t="s">
        <v>26</v>
      </c>
      <c r="C1142" s="28" t="s">
        <v>28</v>
      </c>
      <c r="D1142" s="28" t="s">
        <v>220</v>
      </c>
      <c r="E1142" s="28"/>
      <c r="F1142" s="29" t="s">
        <v>33</v>
      </c>
      <c r="G1142" s="30">
        <f t="shared" si="4073"/>
        <v>15191.199999999999</v>
      </c>
      <c r="H1142" s="30">
        <f t="shared" si="4074"/>
        <v>15183.9</v>
      </c>
      <c r="I1142" s="30">
        <f t="shared" si="4075"/>
        <v>15183.9</v>
      </c>
      <c r="J1142" s="30">
        <f t="shared" si="4076"/>
        <v>0</v>
      </c>
      <c r="K1142" s="30">
        <f t="shared" si="4077"/>
        <v>0</v>
      </c>
      <c r="L1142" s="30">
        <f t="shared" si="4078"/>
        <v>0</v>
      </c>
      <c r="M1142" s="30">
        <f t="shared" si="3889"/>
        <v>15191.199999999999</v>
      </c>
      <c r="N1142" s="30">
        <f t="shared" si="3890"/>
        <v>15183.9</v>
      </c>
      <c r="O1142" s="30">
        <f t="shared" si="3891"/>
        <v>15183.9</v>
      </c>
      <c r="P1142" s="30">
        <f t="shared" si="4079"/>
        <v>0</v>
      </c>
      <c r="Q1142" s="30">
        <f t="shared" si="4080"/>
        <v>0</v>
      </c>
      <c r="R1142" s="30">
        <f t="shared" si="4081"/>
        <v>0</v>
      </c>
      <c r="S1142" s="30">
        <f t="shared" si="4082"/>
        <v>0</v>
      </c>
      <c r="T1142" s="30">
        <f t="shared" si="4083"/>
        <v>0</v>
      </c>
      <c r="U1142" s="30">
        <f t="shared" si="4084"/>
        <v>0</v>
      </c>
      <c r="V1142" s="30">
        <f t="shared" si="4085"/>
        <v>0</v>
      </c>
      <c r="W1142" s="30">
        <f t="shared" si="4086"/>
        <v>0</v>
      </c>
      <c r="X1142" s="30">
        <f t="shared" si="4087"/>
        <v>0</v>
      </c>
      <c r="Y1142" s="30">
        <f t="shared" si="4088"/>
        <v>0</v>
      </c>
      <c r="Z1142" s="30">
        <f t="shared" si="4089"/>
        <v>0</v>
      </c>
      <c r="AA1142" s="30">
        <f t="shared" si="4090"/>
        <v>0</v>
      </c>
      <c r="AB1142" s="30">
        <f t="shared" si="4091"/>
        <v>0</v>
      </c>
      <c r="AC1142" s="30">
        <f t="shared" si="4043"/>
        <v>15191.199999999999</v>
      </c>
      <c r="AD1142" s="30">
        <f t="shared" si="4044"/>
        <v>15183.9</v>
      </c>
      <c r="AE1142" s="30">
        <f t="shared" si="4045"/>
        <v>15183.9</v>
      </c>
      <c r="AF1142" s="30">
        <f t="shared" si="4092"/>
        <v>0</v>
      </c>
      <c r="AG1142" s="30">
        <f t="shared" si="4047"/>
        <v>15191.199999999999</v>
      </c>
      <c r="AH1142" s="30">
        <f t="shared" si="4048"/>
        <v>15183.9</v>
      </c>
      <c r="AI1142" s="30">
        <f t="shared" si="4049"/>
        <v>15183.9</v>
      </c>
      <c r="AJ1142" s="30">
        <f t="shared" si="4093"/>
        <v>0</v>
      </c>
      <c r="AK1142" s="30">
        <f t="shared" si="4094"/>
        <v>0</v>
      </c>
      <c r="AL1142" s="30">
        <f t="shared" si="4095"/>
        <v>0</v>
      </c>
      <c r="AM1142" s="30">
        <f t="shared" si="4096"/>
        <v>0</v>
      </c>
      <c r="AN1142" s="30">
        <f t="shared" si="4097"/>
        <v>0</v>
      </c>
      <c r="AO1142" s="30">
        <f t="shared" si="4098"/>
        <v>0</v>
      </c>
      <c r="AP1142" s="30">
        <f t="shared" si="4099"/>
        <v>0</v>
      </c>
      <c r="AQ1142" s="30">
        <f t="shared" si="4100"/>
        <v>0</v>
      </c>
      <c r="AR1142" s="30">
        <f t="shared" si="4101"/>
        <v>0</v>
      </c>
      <c r="AS1142" s="30">
        <f t="shared" si="4102"/>
        <v>15191.199999999999</v>
      </c>
      <c r="AT1142" s="30">
        <f t="shared" si="4103"/>
        <v>15183.9</v>
      </c>
      <c r="AU1142" s="30">
        <f t="shared" si="4104"/>
        <v>15183.9</v>
      </c>
      <c r="AV1142" s="30">
        <f t="shared" si="4105"/>
        <v>0</v>
      </c>
      <c r="AW1142" s="30">
        <f t="shared" si="4106"/>
        <v>0</v>
      </c>
      <c r="AX1142" s="30">
        <f t="shared" si="4107"/>
        <v>0</v>
      </c>
      <c r="AY1142" s="30">
        <f t="shared" si="4108"/>
        <v>15191.199999999999</v>
      </c>
      <c r="AZ1142" s="30">
        <f t="shared" si="4109"/>
        <v>15183.9</v>
      </c>
      <c r="BA1142" s="30">
        <f t="shared" si="4110"/>
        <v>15183.9</v>
      </c>
      <c r="BB1142" s="30">
        <f t="shared" si="4111"/>
        <v>0</v>
      </c>
      <c r="BC1142" s="30">
        <f t="shared" si="4112"/>
        <v>0</v>
      </c>
      <c r="BD1142" s="30">
        <f t="shared" si="4113"/>
        <v>0</v>
      </c>
      <c r="BE1142" s="30">
        <f t="shared" si="4114"/>
        <v>0</v>
      </c>
      <c r="BF1142" s="30">
        <f t="shared" si="4115"/>
        <v>0</v>
      </c>
      <c r="BG1142" s="30">
        <f t="shared" si="4116"/>
        <v>0</v>
      </c>
      <c r="BH1142" s="30">
        <f t="shared" si="4117"/>
        <v>0</v>
      </c>
      <c r="BI1142" s="30">
        <f t="shared" si="4118"/>
        <v>0</v>
      </c>
      <c r="BJ1142" s="30">
        <f t="shared" si="4119"/>
        <v>0</v>
      </c>
      <c r="BK1142" s="30">
        <f t="shared" si="4120"/>
        <v>0</v>
      </c>
      <c r="BL1142" s="30">
        <f t="shared" si="4021"/>
        <v>15191.199999999999</v>
      </c>
      <c r="BM1142" s="30">
        <f t="shared" si="4022"/>
        <v>15183.9</v>
      </c>
      <c r="BN1142" s="30">
        <f t="shared" si="4023"/>
        <v>15183.9</v>
      </c>
      <c r="BO1142" s="30">
        <f t="shared" si="4121"/>
        <v>0</v>
      </c>
      <c r="BP1142" s="31"/>
      <c r="BQ1142" s="1"/>
      <c r="BR1142" s="1"/>
      <c r="BS1142" s="1"/>
      <c r="BT1142" s="1"/>
      <c r="BU1142" s="1"/>
      <c r="BV1142" s="1"/>
      <c r="BW1142" s="1"/>
      <c r="BX1142" s="1"/>
      <c r="BY1142" s="1"/>
    </row>
    <row r="1143" ht="47.25">
      <c r="A1143" s="28" t="s">
        <v>510</v>
      </c>
      <c r="B1143" s="28" t="s">
        <v>26</v>
      </c>
      <c r="C1143" s="28" t="s">
        <v>28</v>
      </c>
      <c r="D1143" s="28" t="s">
        <v>221</v>
      </c>
      <c r="E1143" s="28"/>
      <c r="F1143" s="29" t="s">
        <v>222</v>
      </c>
      <c r="G1143" s="30">
        <f>G1144+G1147+G1151+G1149</f>
        <v>15191.199999999999</v>
      </c>
      <c r="H1143" s="30">
        <f>H1144+H1147+H1151+H1149</f>
        <v>15183.9</v>
      </c>
      <c r="I1143" s="30">
        <f>I1144+I1147+I1151+I1149</f>
        <v>15183.9</v>
      </c>
      <c r="J1143" s="30">
        <f>J1144+J1147+J1151+J1149</f>
        <v>0</v>
      </c>
      <c r="K1143" s="30">
        <f>K1144+K1147+K1151+K1149</f>
        <v>0</v>
      </c>
      <c r="L1143" s="30">
        <f>L1144+L1147+L1151+L1149</f>
        <v>0</v>
      </c>
      <c r="M1143" s="30">
        <f t="shared" si="3889"/>
        <v>15191.199999999999</v>
      </c>
      <c r="N1143" s="30">
        <f t="shared" si="3890"/>
        <v>15183.9</v>
      </c>
      <c r="O1143" s="30">
        <f t="shared" si="3891"/>
        <v>15183.9</v>
      </c>
      <c r="P1143" s="30">
        <f>P1144+P1147+P1151+P1149</f>
        <v>0</v>
      </c>
      <c r="Q1143" s="30">
        <f>Q1144+Q1147+Q1151+Q1149</f>
        <v>0</v>
      </c>
      <c r="R1143" s="30">
        <f>R1144+R1147+R1151+R1149</f>
        <v>0</v>
      </c>
      <c r="S1143" s="30">
        <f>S1144+S1147+S1151+S1149</f>
        <v>0</v>
      </c>
      <c r="T1143" s="30">
        <f>T1144+T1147+T1151+T1149</f>
        <v>0</v>
      </c>
      <c r="U1143" s="30">
        <f>U1144+U1147+U1151+U1149</f>
        <v>0</v>
      </c>
      <c r="V1143" s="30">
        <f>V1144+V1147+V1151+V1149</f>
        <v>0</v>
      </c>
      <c r="W1143" s="30">
        <f>W1144+W1147+W1151+W1149</f>
        <v>0</v>
      </c>
      <c r="X1143" s="30">
        <f>X1144+X1147+X1151+X1149</f>
        <v>0</v>
      </c>
      <c r="Y1143" s="30">
        <f>Y1144+Y1147+Y1151+Y1149</f>
        <v>0</v>
      </c>
      <c r="Z1143" s="30">
        <f>Z1144+Z1147+Z1151+Z1149</f>
        <v>0</v>
      </c>
      <c r="AA1143" s="30">
        <f>AA1144+AA1147+AA1151+AA1149</f>
        <v>0</v>
      </c>
      <c r="AB1143" s="30">
        <f>AB1144+AB1147+AB1151+AB1149</f>
        <v>0</v>
      </c>
      <c r="AC1143" s="30">
        <f t="shared" si="4043"/>
        <v>15191.199999999999</v>
      </c>
      <c r="AD1143" s="30">
        <f t="shared" si="4044"/>
        <v>15183.9</v>
      </c>
      <c r="AE1143" s="30">
        <f t="shared" si="4045"/>
        <v>15183.9</v>
      </c>
      <c r="AF1143" s="30">
        <f>AF1144+AF1147+AF1151+AF1149</f>
        <v>0</v>
      </c>
      <c r="AG1143" s="30">
        <f t="shared" si="4047"/>
        <v>15191.199999999999</v>
      </c>
      <c r="AH1143" s="30">
        <f t="shared" si="4048"/>
        <v>15183.9</v>
      </c>
      <c r="AI1143" s="30">
        <f t="shared" si="4049"/>
        <v>15183.9</v>
      </c>
      <c r="AJ1143" s="30">
        <f>AJ1144+AJ1147+AJ1151+AJ1149</f>
        <v>0</v>
      </c>
      <c r="AK1143" s="30">
        <f>AK1144+AK1147+AK1151+AK1149</f>
        <v>0</v>
      </c>
      <c r="AL1143" s="30">
        <f>AL1144+AL1147+AL1151+AL1149</f>
        <v>0</v>
      </c>
      <c r="AM1143" s="30">
        <f>AM1144+AM1147+AM1151+AM1149</f>
        <v>0</v>
      </c>
      <c r="AN1143" s="30">
        <f>AN1144+AN1147+AN1151+AN1149</f>
        <v>0</v>
      </c>
      <c r="AO1143" s="30">
        <f>AO1144+AO1147+AO1151+AO1149</f>
        <v>0</v>
      </c>
      <c r="AP1143" s="30">
        <f>AP1144+AP1147+AP1151+AP1149</f>
        <v>0</v>
      </c>
      <c r="AQ1143" s="30">
        <f>AQ1144+AQ1147+AQ1151+AQ1149</f>
        <v>0</v>
      </c>
      <c r="AR1143" s="30">
        <f>AR1144+AR1147+AR1151+AR1149</f>
        <v>0</v>
      </c>
      <c r="AS1143" s="30">
        <f t="shared" si="4102"/>
        <v>15191.199999999999</v>
      </c>
      <c r="AT1143" s="30">
        <f t="shared" si="4103"/>
        <v>15183.9</v>
      </c>
      <c r="AU1143" s="30">
        <f t="shared" si="4104"/>
        <v>15183.9</v>
      </c>
      <c r="AV1143" s="30">
        <f>AV1144+AV1147+AV1151+AV1149</f>
        <v>0</v>
      </c>
      <c r="AW1143" s="30">
        <f>AW1144+AW1147+AW1151+AW1149</f>
        <v>0</v>
      </c>
      <c r="AX1143" s="30">
        <f>AX1144+AX1147+AX1151+AX1149</f>
        <v>0</v>
      </c>
      <c r="AY1143" s="30">
        <f t="shared" si="4108"/>
        <v>15191.199999999999</v>
      </c>
      <c r="AZ1143" s="30">
        <f t="shared" si="4109"/>
        <v>15183.9</v>
      </c>
      <c r="BA1143" s="30">
        <f t="shared" si="4110"/>
        <v>15183.9</v>
      </c>
      <c r="BB1143" s="30">
        <f>BB1144+BB1147+BB1151+BB1149</f>
        <v>0</v>
      </c>
      <c r="BC1143" s="30">
        <f>BC1144+BC1147+BC1151+BC1149</f>
        <v>0</v>
      </c>
      <c r="BD1143" s="30">
        <f>BD1144+BD1147+BD1151+BD1149</f>
        <v>0</v>
      </c>
      <c r="BE1143" s="30">
        <f>BE1144+BE1147+BE1151+BE1149</f>
        <v>0</v>
      </c>
      <c r="BF1143" s="30">
        <f>BF1144+BF1147+BF1151+BF1149</f>
        <v>0</v>
      </c>
      <c r="BG1143" s="30">
        <f>BG1144+BG1147+BG1151+BG1149</f>
        <v>0</v>
      </c>
      <c r="BH1143" s="30">
        <f>BH1144+BH1147+BH1151+BH1149</f>
        <v>0</v>
      </c>
      <c r="BI1143" s="30">
        <f>BI1144+BI1147+BI1151+BI1149</f>
        <v>0</v>
      </c>
      <c r="BJ1143" s="30">
        <f>BJ1144+BJ1147+BJ1151+BJ1149</f>
        <v>0</v>
      </c>
      <c r="BK1143" s="30">
        <f>BK1144+BK1147+BK1151+BK1149</f>
        <v>0</v>
      </c>
      <c r="BL1143" s="30">
        <f t="shared" si="4021"/>
        <v>15191.199999999999</v>
      </c>
      <c r="BM1143" s="30">
        <f t="shared" si="4022"/>
        <v>15183.9</v>
      </c>
      <c r="BN1143" s="30">
        <f t="shared" si="4023"/>
        <v>15183.9</v>
      </c>
      <c r="BO1143" s="30">
        <f>BO1144+BO1147+BO1151+BO1149</f>
        <v>0</v>
      </c>
      <c r="BP1143" s="31"/>
      <c r="BQ1143" s="1"/>
      <c r="BR1143" s="1"/>
      <c r="BS1143" s="1"/>
      <c r="BT1143" s="1"/>
      <c r="BU1143" s="1"/>
      <c r="BV1143" s="1"/>
      <c r="BW1143" s="1"/>
      <c r="BX1143" s="1"/>
      <c r="BY1143" s="1"/>
    </row>
    <row r="1144" ht="31.5">
      <c r="A1144" s="28" t="s">
        <v>510</v>
      </c>
      <c r="B1144" s="28" t="s">
        <v>26</v>
      </c>
      <c r="C1144" s="28" t="s">
        <v>28</v>
      </c>
      <c r="D1144" s="28" t="s">
        <v>445</v>
      </c>
      <c r="E1144" s="28"/>
      <c r="F1144" s="29" t="s">
        <v>446</v>
      </c>
      <c r="G1144" s="30">
        <f>G1145+G1146</f>
        <v>7610.3000000000002</v>
      </c>
      <c r="H1144" s="30">
        <f>H1145+H1146</f>
        <v>7603</v>
      </c>
      <c r="I1144" s="30">
        <f>I1145+I1146</f>
        <v>7603</v>
      </c>
      <c r="J1144" s="30">
        <f>J1145+J1146</f>
        <v>0</v>
      </c>
      <c r="K1144" s="30">
        <f>K1145+K1146</f>
        <v>0</v>
      </c>
      <c r="L1144" s="30">
        <f>L1145+L1146</f>
        <v>0</v>
      </c>
      <c r="M1144" s="30">
        <f t="shared" si="3889"/>
        <v>7610.3000000000002</v>
      </c>
      <c r="N1144" s="30">
        <f t="shared" si="3890"/>
        <v>7603</v>
      </c>
      <c r="O1144" s="30">
        <f t="shared" si="3891"/>
        <v>7603</v>
      </c>
      <c r="P1144" s="30">
        <f>P1145+P1146</f>
        <v>0</v>
      </c>
      <c r="Q1144" s="30">
        <f>Q1145+Q1146</f>
        <v>0</v>
      </c>
      <c r="R1144" s="30">
        <f>R1145+R1146</f>
        <v>0</v>
      </c>
      <c r="S1144" s="30">
        <f>S1145+S1146</f>
        <v>0</v>
      </c>
      <c r="T1144" s="30">
        <f>T1145+T1146</f>
        <v>0</v>
      </c>
      <c r="U1144" s="30">
        <f>U1145+U1146</f>
        <v>0</v>
      </c>
      <c r="V1144" s="30">
        <f>V1145+V1146</f>
        <v>0</v>
      </c>
      <c r="W1144" s="30">
        <f>W1145+W1146</f>
        <v>0</v>
      </c>
      <c r="X1144" s="30">
        <f>X1145+X1146</f>
        <v>0</v>
      </c>
      <c r="Y1144" s="30">
        <f>Y1145+Y1146</f>
        <v>0</v>
      </c>
      <c r="Z1144" s="30">
        <f>Z1145+Z1146</f>
        <v>0</v>
      </c>
      <c r="AA1144" s="30">
        <f>AA1145+AA1146</f>
        <v>0</v>
      </c>
      <c r="AB1144" s="30">
        <f>AB1145+AB1146</f>
        <v>0</v>
      </c>
      <c r="AC1144" s="30">
        <f t="shared" si="4043"/>
        <v>7610.3000000000002</v>
      </c>
      <c r="AD1144" s="30">
        <f t="shared" si="4044"/>
        <v>7603</v>
      </c>
      <c r="AE1144" s="30">
        <f t="shared" si="4045"/>
        <v>7603</v>
      </c>
      <c r="AF1144" s="30">
        <f>AF1145+AF1146</f>
        <v>0</v>
      </c>
      <c r="AG1144" s="30">
        <f t="shared" si="4047"/>
        <v>7610.3000000000002</v>
      </c>
      <c r="AH1144" s="30">
        <f t="shared" si="4048"/>
        <v>7603</v>
      </c>
      <c r="AI1144" s="30">
        <f t="shared" si="4049"/>
        <v>7603</v>
      </c>
      <c r="AJ1144" s="30">
        <f>AJ1145+AJ1146</f>
        <v>0</v>
      </c>
      <c r="AK1144" s="30">
        <f>AK1145+AK1146</f>
        <v>0</v>
      </c>
      <c r="AL1144" s="30">
        <f>AL1145+AL1146</f>
        <v>0</v>
      </c>
      <c r="AM1144" s="30">
        <f>AM1145+AM1146</f>
        <v>0</v>
      </c>
      <c r="AN1144" s="30">
        <f>AN1145+AN1146</f>
        <v>0</v>
      </c>
      <c r="AO1144" s="30">
        <f>AO1145+AO1146</f>
        <v>0</v>
      </c>
      <c r="AP1144" s="30">
        <f>AP1145+AP1146</f>
        <v>0</v>
      </c>
      <c r="AQ1144" s="30">
        <f>AQ1145+AQ1146</f>
        <v>0</v>
      </c>
      <c r="AR1144" s="30">
        <f>AR1145+AR1146</f>
        <v>0</v>
      </c>
      <c r="AS1144" s="30">
        <f t="shared" si="4102"/>
        <v>7610.3000000000002</v>
      </c>
      <c r="AT1144" s="30">
        <f t="shared" si="4103"/>
        <v>7603</v>
      </c>
      <c r="AU1144" s="30">
        <f t="shared" si="4104"/>
        <v>7603</v>
      </c>
      <c r="AV1144" s="30">
        <f>AV1145+AV1146</f>
        <v>0</v>
      </c>
      <c r="AW1144" s="30">
        <f>AW1145+AW1146</f>
        <v>0</v>
      </c>
      <c r="AX1144" s="30">
        <f>AX1145+AX1146</f>
        <v>0</v>
      </c>
      <c r="AY1144" s="30">
        <f t="shared" si="4108"/>
        <v>7610.3000000000002</v>
      </c>
      <c r="AZ1144" s="30">
        <f t="shared" si="4109"/>
        <v>7603</v>
      </c>
      <c r="BA1144" s="30">
        <f t="shared" si="4110"/>
        <v>7603</v>
      </c>
      <c r="BB1144" s="30">
        <f>BB1145+BB1146</f>
        <v>0</v>
      </c>
      <c r="BC1144" s="30">
        <f>BC1145+BC1146</f>
        <v>0</v>
      </c>
      <c r="BD1144" s="30">
        <f>BD1145+BD1146</f>
        <v>0</v>
      </c>
      <c r="BE1144" s="30">
        <f>BE1145+BE1146</f>
        <v>0</v>
      </c>
      <c r="BF1144" s="30">
        <f>BF1145+BF1146</f>
        <v>0</v>
      </c>
      <c r="BG1144" s="30">
        <f>BG1145+BG1146</f>
        <v>0</v>
      </c>
      <c r="BH1144" s="30">
        <f>BH1145+BH1146</f>
        <v>0</v>
      </c>
      <c r="BI1144" s="30">
        <f>BI1145+BI1146</f>
        <v>0</v>
      </c>
      <c r="BJ1144" s="30">
        <f>BJ1145+BJ1146</f>
        <v>0</v>
      </c>
      <c r="BK1144" s="30">
        <f>BK1145+BK1146</f>
        <v>0</v>
      </c>
      <c r="BL1144" s="30">
        <f t="shared" si="4021"/>
        <v>7610.3000000000002</v>
      </c>
      <c r="BM1144" s="30">
        <f t="shared" si="4022"/>
        <v>7603</v>
      </c>
      <c r="BN1144" s="30">
        <f t="shared" si="4023"/>
        <v>7603</v>
      </c>
      <c r="BO1144" s="30">
        <f>BO1145+BO1146</f>
        <v>0</v>
      </c>
      <c r="BP1144" s="31"/>
      <c r="BQ1144" s="1"/>
      <c r="BR1144" s="1"/>
      <c r="BS1144" s="1"/>
      <c r="BT1144" s="1"/>
      <c r="BU1144" s="1"/>
      <c r="BV1144" s="1"/>
      <c r="BW1144" s="1"/>
      <c r="BX1144" s="1"/>
      <c r="BY1144" s="1"/>
    </row>
    <row r="1145" ht="31.5">
      <c r="A1145" s="28" t="s">
        <v>510</v>
      </c>
      <c r="B1145" s="28" t="s">
        <v>26</v>
      </c>
      <c r="C1145" s="28" t="s">
        <v>28</v>
      </c>
      <c r="D1145" s="28" t="s">
        <v>445</v>
      </c>
      <c r="E1145" s="28" t="s">
        <v>38</v>
      </c>
      <c r="F1145" s="29" t="s">
        <v>39</v>
      </c>
      <c r="G1145" s="30">
        <v>7516.3000000000002</v>
      </c>
      <c r="H1145" s="30">
        <v>7513.6999999999998</v>
      </c>
      <c r="I1145" s="30">
        <v>7518.3000000000002</v>
      </c>
      <c r="J1145" s="30"/>
      <c r="K1145" s="30"/>
      <c r="L1145" s="30"/>
      <c r="M1145" s="30">
        <f t="shared" si="3889"/>
        <v>7516.3000000000002</v>
      </c>
      <c r="N1145" s="30">
        <f t="shared" si="3890"/>
        <v>7513.6999999999998</v>
      </c>
      <c r="O1145" s="30">
        <f t="shared" si="3891"/>
        <v>7518.3000000000002</v>
      </c>
      <c r="P1145" s="30"/>
      <c r="Q1145" s="30"/>
      <c r="R1145" s="30"/>
      <c r="S1145" s="30"/>
      <c r="T1145" s="30"/>
      <c r="U1145" s="30"/>
      <c r="V1145" s="30"/>
      <c r="W1145" s="30"/>
      <c r="X1145" s="30"/>
      <c r="Y1145" s="30"/>
      <c r="Z1145" s="30"/>
      <c r="AA1145" s="30"/>
      <c r="AB1145" s="30"/>
      <c r="AC1145" s="30">
        <f t="shared" si="4043"/>
        <v>7516.3000000000002</v>
      </c>
      <c r="AD1145" s="30">
        <f t="shared" si="4044"/>
        <v>7513.6999999999998</v>
      </c>
      <c r="AE1145" s="30">
        <f t="shared" si="4045"/>
        <v>7518.3000000000002</v>
      </c>
      <c r="AF1145" s="30"/>
      <c r="AG1145" s="30">
        <f t="shared" si="4047"/>
        <v>7516.3000000000002</v>
      </c>
      <c r="AH1145" s="30">
        <f t="shared" si="4048"/>
        <v>7513.6999999999998</v>
      </c>
      <c r="AI1145" s="30">
        <f t="shared" si="4049"/>
        <v>7518.3000000000002</v>
      </c>
      <c r="AJ1145" s="30"/>
      <c r="AK1145" s="30"/>
      <c r="AL1145" s="30"/>
      <c r="AM1145" s="30"/>
      <c r="AN1145" s="30"/>
      <c r="AO1145" s="30"/>
      <c r="AP1145" s="30"/>
      <c r="AQ1145" s="30"/>
      <c r="AR1145" s="30"/>
      <c r="AS1145" s="30">
        <f t="shared" si="4102"/>
        <v>7516.3000000000002</v>
      </c>
      <c r="AT1145" s="30">
        <f t="shared" si="4103"/>
        <v>7513.6999999999998</v>
      </c>
      <c r="AU1145" s="30">
        <f t="shared" si="4104"/>
        <v>7518.3000000000002</v>
      </c>
      <c r="AV1145" s="30"/>
      <c r="AW1145" s="30"/>
      <c r="AX1145" s="30"/>
      <c r="AY1145" s="30">
        <f t="shared" si="4108"/>
        <v>7516.3000000000002</v>
      </c>
      <c r="AZ1145" s="30">
        <f t="shared" si="4109"/>
        <v>7513.6999999999998</v>
      </c>
      <c r="BA1145" s="30">
        <f t="shared" si="4110"/>
        <v>7518.3000000000002</v>
      </c>
      <c r="BB1145" s="30"/>
      <c r="BC1145" s="30"/>
      <c r="BD1145" s="30"/>
      <c r="BE1145" s="30"/>
      <c r="BF1145" s="30"/>
      <c r="BG1145" s="30"/>
      <c r="BH1145" s="30"/>
      <c r="BI1145" s="30"/>
      <c r="BJ1145" s="30"/>
      <c r="BK1145" s="30"/>
      <c r="BL1145" s="30">
        <f t="shared" si="4021"/>
        <v>7516.3000000000002</v>
      </c>
      <c r="BM1145" s="30">
        <f t="shared" si="4022"/>
        <v>7513.6999999999998</v>
      </c>
      <c r="BN1145" s="30">
        <f t="shared" si="4023"/>
        <v>7518.3000000000002</v>
      </c>
      <c r="BO1145" s="30"/>
      <c r="BP1145" s="31"/>
      <c r="BQ1145" s="1"/>
      <c r="BR1145" s="1"/>
      <c r="BS1145" s="1"/>
      <c r="BT1145" s="1"/>
      <c r="BU1145" s="1"/>
      <c r="BV1145" s="1"/>
      <c r="BW1145" s="1"/>
      <c r="BX1145" s="1"/>
      <c r="BY1145" s="1"/>
    </row>
    <row r="1146">
      <c r="A1146" s="28" t="s">
        <v>510</v>
      </c>
      <c r="B1146" s="28" t="s">
        <v>26</v>
      </c>
      <c r="C1146" s="28" t="s">
        <v>28</v>
      </c>
      <c r="D1146" s="28" t="s">
        <v>445</v>
      </c>
      <c r="E1146" s="28" t="s">
        <v>40</v>
      </c>
      <c r="F1146" s="29" t="s">
        <v>41</v>
      </c>
      <c r="G1146" s="30">
        <v>94</v>
      </c>
      <c r="H1146" s="30">
        <v>89.299999999999997</v>
      </c>
      <c r="I1146" s="30">
        <v>84.700000000000003</v>
      </c>
      <c r="J1146" s="30"/>
      <c r="K1146" s="30"/>
      <c r="L1146" s="30"/>
      <c r="M1146" s="30">
        <f t="shared" ref="M1146:M1209" si="4122">G1146+J1146</f>
        <v>94</v>
      </c>
      <c r="N1146" s="30">
        <f t="shared" ref="N1146:N1209" si="4123">H1146+K1146</f>
        <v>89.299999999999997</v>
      </c>
      <c r="O1146" s="30">
        <f t="shared" ref="O1146:O1209" si="4124">I1146+L1146</f>
        <v>84.700000000000003</v>
      </c>
      <c r="P1146" s="30"/>
      <c r="Q1146" s="30"/>
      <c r="R1146" s="30"/>
      <c r="S1146" s="30"/>
      <c r="T1146" s="30"/>
      <c r="U1146" s="30"/>
      <c r="V1146" s="30"/>
      <c r="W1146" s="30"/>
      <c r="X1146" s="30"/>
      <c r="Y1146" s="30"/>
      <c r="Z1146" s="30"/>
      <c r="AA1146" s="30"/>
      <c r="AB1146" s="30"/>
      <c r="AC1146" s="30">
        <f t="shared" si="4043"/>
        <v>94</v>
      </c>
      <c r="AD1146" s="30">
        <f t="shared" si="4044"/>
        <v>89.299999999999997</v>
      </c>
      <c r="AE1146" s="30">
        <f t="shared" si="4045"/>
        <v>84.700000000000003</v>
      </c>
      <c r="AF1146" s="30"/>
      <c r="AG1146" s="30">
        <f t="shared" si="4047"/>
        <v>94</v>
      </c>
      <c r="AH1146" s="30">
        <f t="shared" si="4048"/>
        <v>89.299999999999997</v>
      </c>
      <c r="AI1146" s="30">
        <f t="shared" si="4049"/>
        <v>84.700000000000003</v>
      </c>
      <c r="AJ1146" s="30"/>
      <c r="AK1146" s="30"/>
      <c r="AL1146" s="30"/>
      <c r="AM1146" s="30"/>
      <c r="AN1146" s="30"/>
      <c r="AO1146" s="30"/>
      <c r="AP1146" s="30"/>
      <c r="AQ1146" s="30"/>
      <c r="AR1146" s="30"/>
      <c r="AS1146" s="30">
        <f t="shared" si="4102"/>
        <v>94</v>
      </c>
      <c r="AT1146" s="30">
        <f t="shared" si="4103"/>
        <v>89.299999999999997</v>
      </c>
      <c r="AU1146" s="30">
        <f t="shared" si="4104"/>
        <v>84.700000000000003</v>
      </c>
      <c r="AV1146" s="30"/>
      <c r="AW1146" s="30"/>
      <c r="AX1146" s="30"/>
      <c r="AY1146" s="30">
        <f t="shared" si="4108"/>
        <v>94</v>
      </c>
      <c r="AZ1146" s="30">
        <f t="shared" si="4109"/>
        <v>89.299999999999997</v>
      </c>
      <c r="BA1146" s="30">
        <f t="shared" si="4110"/>
        <v>84.700000000000003</v>
      </c>
      <c r="BB1146" s="30"/>
      <c r="BC1146" s="30"/>
      <c r="BD1146" s="30"/>
      <c r="BE1146" s="30"/>
      <c r="BF1146" s="30"/>
      <c r="BG1146" s="30"/>
      <c r="BH1146" s="30"/>
      <c r="BI1146" s="30"/>
      <c r="BJ1146" s="30"/>
      <c r="BK1146" s="30"/>
      <c r="BL1146" s="30">
        <f t="shared" si="4021"/>
        <v>94</v>
      </c>
      <c r="BM1146" s="30">
        <f t="shared" si="4022"/>
        <v>89.299999999999997</v>
      </c>
      <c r="BN1146" s="30">
        <f t="shared" si="4023"/>
        <v>84.700000000000003</v>
      </c>
      <c r="BO1146" s="30"/>
      <c r="BP1146" s="31"/>
      <c r="BQ1146" s="1"/>
      <c r="BR1146" s="1"/>
      <c r="BS1146" s="1"/>
      <c r="BT1146" s="1"/>
      <c r="BU1146" s="1"/>
      <c r="BV1146" s="1"/>
      <c r="BW1146" s="1"/>
      <c r="BX1146" s="1"/>
      <c r="BY1146" s="1"/>
    </row>
    <row r="1147" ht="31.5">
      <c r="A1147" s="28" t="s">
        <v>510</v>
      </c>
      <c r="B1147" s="28" t="s">
        <v>26</v>
      </c>
      <c r="C1147" s="28" t="s">
        <v>28</v>
      </c>
      <c r="D1147" s="28" t="s">
        <v>447</v>
      </c>
      <c r="E1147" s="35"/>
      <c r="F1147" s="29" t="s">
        <v>448</v>
      </c>
      <c r="G1147" s="30">
        <f>G1148</f>
        <v>6198.5</v>
      </c>
      <c r="H1147" s="30">
        <f>H1148</f>
        <v>6198.5</v>
      </c>
      <c r="I1147" s="30">
        <f>I1148</f>
        <v>6198.5</v>
      </c>
      <c r="J1147" s="30">
        <f>J1148</f>
        <v>0</v>
      </c>
      <c r="K1147" s="30">
        <f>K1148</f>
        <v>0</v>
      </c>
      <c r="L1147" s="30">
        <f>L1148</f>
        <v>0</v>
      </c>
      <c r="M1147" s="30">
        <f t="shared" si="4122"/>
        <v>6198.5</v>
      </c>
      <c r="N1147" s="30">
        <f t="shared" si="4123"/>
        <v>6198.5</v>
      </c>
      <c r="O1147" s="30">
        <f t="shared" si="4124"/>
        <v>6198.5</v>
      </c>
      <c r="P1147" s="30">
        <f>P1148</f>
        <v>0</v>
      </c>
      <c r="Q1147" s="30">
        <f>Q1148</f>
        <v>0</v>
      </c>
      <c r="R1147" s="30">
        <f>R1148</f>
        <v>0</v>
      </c>
      <c r="S1147" s="30">
        <f>S1148</f>
        <v>0</v>
      </c>
      <c r="T1147" s="30">
        <f>T1148</f>
        <v>0</v>
      </c>
      <c r="U1147" s="30">
        <f>U1148</f>
        <v>0</v>
      </c>
      <c r="V1147" s="30">
        <f>V1148</f>
        <v>0</v>
      </c>
      <c r="W1147" s="30">
        <f>W1148</f>
        <v>0</v>
      </c>
      <c r="X1147" s="30">
        <f>X1148</f>
        <v>0</v>
      </c>
      <c r="Y1147" s="30">
        <f>Y1148</f>
        <v>0</v>
      </c>
      <c r="Z1147" s="30">
        <f>Z1148</f>
        <v>0</v>
      </c>
      <c r="AA1147" s="30">
        <f>AA1148</f>
        <v>0</v>
      </c>
      <c r="AB1147" s="30">
        <f>AB1148</f>
        <v>0</v>
      </c>
      <c r="AC1147" s="30">
        <f t="shared" si="4043"/>
        <v>6198.5</v>
      </c>
      <c r="AD1147" s="30">
        <f t="shared" si="4044"/>
        <v>6198.5</v>
      </c>
      <c r="AE1147" s="30">
        <f t="shared" si="4045"/>
        <v>6198.5</v>
      </c>
      <c r="AF1147" s="30">
        <f>AF1148</f>
        <v>0</v>
      </c>
      <c r="AG1147" s="30">
        <f t="shared" si="4047"/>
        <v>6198.5</v>
      </c>
      <c r="AH1147" s="30">
        <f t="shared" si="4048"/>
        <v>6198.5</v>
      </c>
      <c r="AI1147" s="30">
        <f t="shared" si="4049"/>
        <v>6198.5</v>
      </c>
      <c r="AJ1147" s="30">
        <f>AJ1148</f>
        <v>0</v>
      </c>
      <c r="AK1147" s="30">
        <f>AK1148</f>
        <v>0</v>
      </c>
      <c r="AL1147" s="30">
        <f>AL1148</f>
        <v>0</v>
      </c>
      <c r="AM1147" s="30">
        <f>AM1148</f>
        <v>0</v>
      </c>
      <c r="AN1147" s="30">
        <f>AN1148</f>
        <v>0</v>
      </c>
      <c r="AO1147" s="30">
        <f>AO1148</f>
        <v>0</v>
      </c>
      <c r="AP1147" s="30">
        <f>AP1148</f>
        <v>0</v>
      </c>
      <c r="AQ1147" s="30">
        <f>AQ1148</f>
        <v>0</v>
      </c>
      <c r="AR1147" s="30">
        <f>AR1148</f>
        <v>0</v>
      </c>
      <c r="AS1147" s="30">
        <f t="shared" si="4102"/>
        <v>6198.5</v>
      </c>
      <c r="AT1147" s="30">
        <f t="shared" si="4103"/>
        <v>6198.5</v>
      </c>
      <c r="AU1147" s="30">
        <f t="shared" si="4104"/>
        <v>6198.5</v>
      </c>
      <c r="AV1147" s="30">
        <f>AV1148</f>
        <v>0</v>
      </c>
      <c r="AW1147" s="30">
        <f>AW1148</f>
        <v>0</v>
      </c>
      <c r="AX1147" s="30">
        <f>AX1148</f>
        <v>0</v>
      </c>
      <c r="AY1147" s="30">
        <f t="shared" si="4108"/>
        <v>6198.5</v>
      </c>
      <c r="AZ1147" s="30">
        <f t="shared" si="4109"/>
        <v>6198.5</v>
      </c>
      <c r="BA1147" s="30">
        <f t="shared" si="4110"/>
        <v>6198.5</v>
      </c>
      <c r="BB1147" s="30">
        <f>BB1148</f>
        <v>0</v>
      </c>
      <c r="BC1147" s="30">
        <f>BC1148</f>
        <v>0</v>
      </c>
      <c r="BD1147" s="30">
        <f>BD1148</f>
        <v>0</v>
      </c>
      <c r="BE1147" s="30">
        <f>BE1148</f>
        <v>0</v>
      </c>
      <c r="BF1147" s="30">
        <f>BF1148</f>
        <v>0</v>
      </c>
      <c r="BG1147" s="30">
        <f>BG1148</f>
        <v>0</v>
      </c>
      <c r="BH1147" s="30">
        <f>BH1148</f>
        <v>0</v>
      </c>
      <c r="BI1147" s="30">
        <f>BI1148</f>
        <v>0</v>
      </c>
      <c r="BJ1147" s="30">
        <f>BJ1148</f>
        <v>0</v>
      </c>
      <c r="BK1147" s="30">
        <f>BK1148</f>
        <v>0</v>
      </c>
      <c r="BL1147" s="30">
        <f t="shared" si="4021"/>
        <v>6198.5</v>
      </c>
      <c r="BM1147" s="30">
        <f t="shared" si="4022"/>
        <v>6198.5</v>
      </c>
      <c r="BN1147" s="30">
        <f t="shared" si="4023"/>
        <v>6198.5</v>
      </c>
      <c r="BO1147" s="30">
        <f>BO1148</f>
        <v>0</v>
      </c>
      <c r="BP1147" s="31"/>
      <c r="BQ1147" s="1"/>
      <c r="BR1147" s="1"/>
      <c r="BS1147" s="1"/>
      <c r="BT1147" s="1"/>
      <c r="BU1147" s="1"/>
      <c r="BV1147" s="1"/>
      <c r="BW1147" s="1"/>
      <c r="BX1147" s="1"/>
      <c r="BY1147" s="1"/>
    </row>
    <row r="1148" ht="31.5">
      <c r="A1148" s="28" t="s">
        <v>510</v>
      </c>
      <c r="B1148" s="28" t="s">
        <v>26</v>
      </c>
      <c r="C1148" s="28" t="s">
        <v>28</v>
      </c>
      <c r="D1148" s="28" t="s">
        <v>447</v>
      </c>
      <c r="E1148" s="28" t="s">
        <v>127</v>
      </c>
      <c r="F1148" s="29" t="s">
        <v>128</v>
      </c>
      <c r="G1148" s="30">
        <v>6198.5</v>
      </c>
      <c r="H1148" s="30">
        <v>6198.5</v>
      </c>
      <c r="I1148" s="30">
        <v>6198.5</v>
      </c>
      <c r="J1148" s="30"/>
      <c r="K1148" s="30"/>
      <c r="L1148" s="30"/>
      <c r="M1148" s="30">
        <f t="shared" si="4122"/>
        <v>6198.5</v>
      </c>
      <c r="N1148" s="30">
        <f t="shared" si="4123"/>
        <v>6198.5</v>
      </c>
      <c r="O1148" s="30">
        <f t="shared" si="4124"/>
        <v>6198.5</v>
      </c>
      <c r="P1148" s="30"/>
      <c r="Q1148" s="30"/>
      <c r="R1148" s="30"/>
      <c r="S1148" s="30"/>
      <c r="T1148" s="30"/>
      <c r="U1148" s="30"/>
      <c r="V1148" s="30"/>
      <c r="W1148" s="30"/>
      <c r="X1148" s="30"/>
      <c r="Y1148" s="30"/>
      <c r="Z1148" s="30"/>
      <c r="AA1148" s="30"/>
      <c r="AB1148" s="30"/>
      <c r="AC1148" s="30">
        <f t="shared" si="4043"/>
        <v>6198.5</v>
      </c>
      <c r="AD1148" s="30">
        <f t="shared" si="4044"/>
        <v>6198.5</v>
      </c>
      <c r="AE1148" s="30">
        <f t="shared" si="4045"/>
        <v>6198.5</v>
      </c>
      <c r="AF1148" s="30"/>
      <c r="AG1148" s="30">
        <f t="shared" si="4047"/>
        <v>6198.5</v>
      </c>
      <c r="AH1148" s="30">
        <f t="shared" si="4048"/>
        <v>6198.5</v>
      </c>
      <c r="AI1148" s="30">
        <f t="shared" si="4049"/>
        <v>6198.5</v>
      </c>
      <c r="AJ1148" s="30"/>
      <c r="AK1148" s="30"/>
      <c r="AL1148" s="30"/>
      <c r="AM1148" s="30"/>
      <c r="AN1148" s="30"/>
      <c r="AO1148" s="30"/>
      <c r="AP1148" s="30"/>
      <c r="AQ1148" s="30"/>
      <c r="AR1148" s="30"/>
      <c r="AS1148" s="30">
        <f t="shared" si="4102"/>
        <v>6198.5</v>
      </c>
      <c r="AT1148" s="30">
        <f t="shared" si="4103"/>
        <v>6198.5</v>
      </c>
      <c r="AU1148" s="30">
        <f t="shared" si="4104"/>
        <v>6198.5</v>
      </c>
      <c r="AV1148" s="30"/>
      <c r="AW1148" s="30"/>
      <c r="AX1148" s="30"/>
      <c r="AY1148" s="30">
        <f t="shared" si="4108"/>
        <v>6198.5</v>
      </c>
      <c r="AZ1148" s="30">
        <f t="shared" si="4109"/>
        <v>6198.5</v>
      </c>
      <c r="BA1148" s="30">
        <f t="shared" si="4110"/>
        <v>6198.5</v>
      </c>
      <c r="BB1148" s="30"/>
      <c r="BC1148" s="30"/>
      <c r="BD1148" s="30"/>
      <c r="BE1148" s="30"/>
      <c r="BF1148" s="30"/>
      <c r="BG1148" s="30"/>
      <c r="BH1148" s="30"/>
      <c r="BI1148" s="30"/>
      <c r="BJ1148" s="30"/>
      <c r="BK1148" s="30"/>
      <c r="BL1148" s="30">
        <f t="shared" si="4021"/>
        <v>6198.5</v>
      </c>
      <c r="BM1148" s="30">
        <f t="shared" si="4022"/>
        <v>6198.5</v>
      </c>
      <c r="BN1148" s="30">
        <f t="shared" si="4023"/>
        <v>6198.5</v>
      </c>
      <c r="BO1148" s="30"/>
      <c r="BP1148" s="31"/>
      <c r="BQ1148" s="1"/>
      <c r="BR1148" s="1"/>
      <c r="BS1148" s="1"/>
      <c r="BT1148" s="1"/>
      <c r="BU1148" s="1"/>
      <c r="BV1148" s="1"/>
      <c r="BW1148" s="1"/>
      <c r="BX1148" s="1"/>
      <c r="BY1148" s="1"/>
    </row>
    <row r="1149" ht="63">
      <c r="A1149" s="28" t="s">
        <v>510</v>
      </c>
      <c r="B1149" s="28" t="s">
        <v>26</v>
      </c>
      <c r="C1149" s="28" t="s">
        <v>28</v>
      </c>
      <c r="D1149" s="28" t="s">
        <v>512</v>
      </c>
      <c r="E1149" s="28"/>
      <c r="F1149" s="29" t="s">
        <v>513</v>
      </c>
      <c r="G1149" s="30">
        <f>G1150</f>
        <v>1110.9000000000001</v>
      </c>
      <c r="H1149" s="30">
        <f>H1150</f>
        <v>1110.9000000000001</v>
      </c>
      <c r="I1149" s="30">
        <f>I1150</f>
        <v>1110.9000000000001</v>
      </c>
      <c r="J1149" s="30">
        <f>J1150</f>
        <v>0</v>
      </c>
      <c r="K1149" s="30">
        <f>K1150</f>
        <v>0</v>
      </c>
      <c r="L1149" s="30">
        <f>L1150</f>
        <v>0</v>
      </c>
      <c r="M1149" s="30">
        <f t="shared" si="4122"/>
        <v>1110.9000000000001</v>
      </c>
      <c r="N1149" s="30">
        <f t="shared" si="4123"/>
        <v>1110.9000000000001</v>
      </c>
      <c r="O1149" s="30">
        <f t="shared" si="4124"/>
        <v>1110.9000000000001</v>
      </c>
      <c r="P1149" s="30">
        <f>P1150</f>
        <v>0</v>
      </c>
      <c r="Q1149" s="30">
        <f>Q1150</f>
        <v>0</v>
      </c>
      <c r="R1149" s="30">
        <f>R1150</f>
        <v>0</v>
      </c>
      <c r="S1149" s="30">
        <f>S1150</f>
        <v>0</v>
      </c>
      <c r="T1149" s="30">
        <f>T1150</f>
        <v>0</v>
      </c>
      <c r="U1149" s="30">
        <f>U1150</f>
        <v>0</v>
      </c>
      <c r="V1149" s="30">
        <f>V1150</f>
        <v>0</v>
      </c>
      <c r="W1149" s="30">
        <f>W1150</f>
        <v>0</v>
      </c>
      <c r="X1149" s="30">
        <f>X1150</f>
        <v>0</v>
      </c>
      <c r="Y1149" s="30">
        <f>Y1150</f>
        <v>0</v>
      </c>
      <c r="Z1149" s="30">
        <f>Z1150</f>
        <v>0</v>
      </c>
      <c r="AA1149" s="30">
        <f>AA1150</f>
        <v>0</v>
      </c>
      <c r="AB1149" s="30">
        <f>AB1150</f>
        <v>0</v>
      </c>
      <c r="AC1149" s="30">
        <f t="shared" si="4043"/>
        <v>1110.9000000000001</v>
      </c>
      <c r="AD1149" s="30">
        <f t="shared" si="4044"/>
        <v>1110.9000000000001</v>
      </c>
      <c r="AE1149" s="30">
        <f t="shared" si="4045"/>
        <v>1110.9000000000001</v>
      </c>
      <c r="AF1149" s="30">
        <f>AF1150</f>
        <v>0</v>
      </c>
      <c r="AG1149" s="30">
        <f t="shared" si="4047"/>
        <v>1110.9000000000001</v>
      </c>
      <c r="AH1149" s="30">
        <f t="shared" si="4048"/>
        <v>1110.9000000000001</v>
      </c>
      <c r="AI1149" s="30">
        <f t="shared" si="4049"/>
        <v>1110.9000000000001</v>
      </c>
      <c r="AJ1149" s="30">
        <f>AJ1150</f>
        <v>0</v>
      </c>
      <c r="AK1149" s="30">
        <f>AK1150</f>
        <v>0</v>
      </c>
      <c r="AL1149" s="30">
        <f>AL1150</f>
        <v>0</v>
      </c>
      <c r="AM1149" s="30">
        <f>AM1150</f>
        <v>0</v>
      </c>
      <c r="AN1149" s="30">
        <f>AN1150</f>
        <v>0</v>
      </c>
      <c r="AO1149" s="30">
        <f>AO1150</f>
        <v>0</v>
      </c>
      <c r="AP1149" s="30">
        <f>AP1150</f>
        <v>0</v>
      </c>
      <c r="AQ1149" s="30">
        <f>AQ1150</f>
        <v>0</v>
      </c>
      <c r="AR1149" s="30">
        <f>AR1150</f>
        <v>0</v>
      </c>
      <c r="AS1149" s="30">
        <f t="shared" si="4102"/>
        <v>1110.9000000000001</v>
      </c>
      <c r="AT1149" s="30">
        <f t="shared" si="4103"/>
        <v>1110.9000000000001</v>
      </c>
      <c r="AU1149" s="30">
        <f t="shared" si="4104"/>
        <v>1110.9000000000001</v>
      </c>
      <c r="AV1149" s="30">
        <f>AV1150</f>
        <v>0</v>
      </c>
      <c r="AW1149" s="30">
        <f>AW1150</f>
        <v>0</v>
      </c>
      <c r="AX1149" s="30">
        <f>AX1150</f>
        <v>0</v>
      </c>
      <c r="AY1149" s="30">
        <f t="shared" si="4108"/>
        <v>1110.9000000000001</v>
      </c>
      <c r="AZ1149" s="30">
        <f t="shared" si="4109"/>
        <v>1110.9000000000001</v>
      </c>
      <c r="BA1149" s="30">
        <f t="shared" si="4110"/>
        <v>1110.9000000000001</v>
      </c>
      <c r="BB1149" s="30">
        <f>BB1150</f>
        <v>0</v>
      </c>
      <c r="BC1149" s="30">
        <f>BC1150</f>
        <v>0</v>
      </c>
      <c r="BD1149" s="30">
        <f>BD1150</f>
        <v>0</v>
      </c>
      <c r="BE1149" s="30">
        <f>BE1150</f>
        <v>0</v>
      </c>
      <c r="BF1149" s="30">
        <f>BF1150</f>
        <v>0</v>
      </c>
      <c r="BG1149" s="30">
        <f>BG1150</f>
        <v>0</v>
      </c>
      <c r="BH1149" s="30">
        <f>BH1150</f>
        <v>0</v>
      </c>
      <c r="BI1149" s="30">
        <f>BI1150</f>
        <v>0</v>
      </c>
      <c r="BJ1149" s="30">
        <f>BJ1150</f>
        <v>0</v>
      </c>
      <c r="BK1149" s="30">
        <f>BK1150</f>
        <v>0</v>
      </c>
      <c r="BL1149" s="30">
        <f t="shared" si="4021"/>
        <v>1110.9000000000001</v>
      </c>
      <c r="BM1149" s="30">
        <f t="shared" si="4022"/>
        <v>1110.9000000000001</v>
      </c>
      <c r="BN1149" s="30">
        <f t="shared" si="4023"/>
        <v>1110.9000000000001</v>
      </c>
      <c r="BO1149" s="30">
        <f>BO1150</f>
        <v>0</v>
      </c>
      <c r="BP1149" s="31"/>
      <c r="BQ1149" s="1"/>
      <c r="BR1149" s="1"/>
      <c r="BS1149" s="1"/>
      <c r="BT1149" s="1"/>
      <c r="BU1149" s="1"/>
      <c r="BV1149" s="1"/>
      <c r="BW1149" s="1"/>
      <c r="BX1149" s="1"/>
      <c r="BY1149" s="1"/>
    </row>
    <row r="1150" ht="31.5">
      <c r="A1150" s="28" t="s">
        <v>510</v>
      </c>
      <c r="B1150" s="28" t="s">
        <v>26</v>
      </c>
      <c r="C1150" s="28" t="s">
        <v>28</v>
      </c>
      <c r="D1150" s="28" t="s">
        <v>512</v>
      </c>
      <c r="E1150" s="28" t="s">
        <v>127</v>
      </c>
      <c r="F1150" s="29" t="s">
        <v>128</v>
      </c>
      <c r="G1150" s="30">
        <v>1110.9000000000001</v>
      </c>
      <c r="H1150" s="30">
        <v>1110.9000000000001</v>
      </c>
      <c r="I1150" s="30">
        <v>1110.9000000000001</v>
      </c>
      <c r="J1150" s="30"/>
      <c r="K1150" s="30"/>
      <c r="L1150" s="30"/>
      <c r="M1150" s="30">
        <f t="shared" si="4122"/>
        <v>1110.9000000000001</v>
      </c>
      <c r="N1150" s="30">
        <f t="shared" si="4123"/>
        <v>1110.9000000000001</v>
      </c>
      <c r="O1150" s="30">
        <f t="shared" si="4124"/>
        <v>1110.9000000000001</v>
      </c>
      <c r="P1150" s="30"/>
      <c r="Q1150" s="30"/>
      <c r="R1150" s="30"/>
      <c r="S1150" s="30"/>
      <c r="T1150" s="30"/>
      <c r="U1150" s="30"/>
      <c r="V1150" s="30"/>
      <c r="W1150" s="30"/>
      <c r="X1150" s="30"/>
      <c r="Y1150" s="30"/>
      <c r="Z1150" s="30"/>
      <c r="AA1150" s="30"/>
      <c r="AB1150" s="30"/>
      <c r="AC1150" s="30">
        <f t="shared" si="4043"/>
        <v>1110.9000000000001</v>
      </c>
      <c r="AD1150" s="30">
        <f t="shared" si="4044"/>
        <v>1110.9000000000001</v>
      </c>
      <c r="AE1150" s="30">
        <f t="shared" si="4045"/>
        <v>1110.9000000000001</v>
      </c>
      <c r="AF1150" s="30"/>
      <c r="AG1150" s="30">
        <f t="shared" si="4047"/>
        <v>1110.9000000000001</v>
      </c>
      <c r="AH1150" s="30">
        <f t="shared" si="4048"/>
        <v>1110.9000000000001</v>
      </c>
      <c r="AI1150" s="30">
        <f t="shared" si="4049"/>
        <v>1110.9000000000001</v>
      </c>
      <c r="AJ1150" s="30"/>
      <c r="AK1150" s="30"/>
      <c r="AL1150" s="30"/>
      <c r="AM1150" s="30"/>
      <c r="AN1150" s="30"/>
      <c r="AO1150" s="30"/>
      <c r="AP1150" s="30"/>
      <c r="AQ1150" s="30"/>
      <c r="AR1150" s="30"/>
      <c r="AS1150" s="30">
        <f t="shared" si="4102"/>
        <v>1110.9000000000001</v>
      </c>
      <c r="AT1150" s="30">
        <f t="shared" si="4103"/>
        <v>1110.9000000000001</v>
      </c>
      <c r="AU1150" s="30">
        <f t="shared" si="4104"/>
        <v>1110.9000000000001</v>
      </c>
      <c r="AV1150" s="30"/>
      <c r="AW1150" s="30"/>
      <c r="AX1150" s="30"/>
      <c r="AY1150" s="30">
        <f t="shared" si="4108"/>
        <v>1110.9000000000001</v>
      </c>
      <c r="AZ1150" s="30">
        <f t="shared" si="4109"/>
        <v>1110.9000000000001</v>
      </c>
      <c r="BA1150" s="30">
        <f t="shared" si="4110"/>
        <v>1110.9000000000001</v>
      </c>
      <c r="BB1150" s="30"/>
      <c r="BC1150" s="30"/>
      <c r="BD1150" s="30"/>
      <c r="BE1150" s="30"/>
      <c r="BF1150" s="30"/>
      <c r="BG1150" s="30"/>
      <c r="BH1150" s="30"/>
      <c r="BI1150" s="30"/>
      <c r="BJ1150" s="30"/>
      <c r="BK1150" s="30"/>
      <c r="BL1150" s="30">
        <f t="shared" si="4021"/>
        <v>1110.9000000000001</v>
      </c>
      <c r="BM1150" s="30">
        <f t="shared" si="4022"/>
        <v>1110.9000000000001</v>
      </c>
      <c r="BN1150" s="30">
        <f t="shared" si="4023"/>
        <v>1110.9000000000001</v>
      </c>
      <c r="BO1150" s="30"/>
      <c r="BP1150" s="31"/>
      <c r="BQ1150" s="1"/>
      <c r="BR1150" s="1"/>
      <c r="BS1150" s="1"/>
      <c r="BT1150" s="1"/>
      <c r="BU1150" s="1"/>
      <c r="BV1150" s="1"/>
      <c r="BW1150" s="1"/>
      <c r="BX1150" s="1"/>
      <c r="BY1150" s="1"/>
    </row>
    <row r="1151" ht="63">
      <c r="A1151" s="28" t="s">
        <v>510</v>
      </c>
      <c r="B1151" s="28" t="s">
        <v>26</v>
      </c>
      <c r="C1151" s="28" t="s">
        <v>28</v>
      </c>
      <c r="D1151" s="28" t="s">
        <v>264</v>
      </c>
      <c r="E1151" s="35"/>
      <c r="F1151" s="29" t="s">
        <v>265</v>
      </c>
      <c r="G1151" s="30">
        <f>G1152</f>
        <v>271.5</v>
      </c>
      <c r="H1151" s="30">
        <f>H1152</f>
        <v>271.5</v>
      </c>
      <c r="I1151" s="30">
        <f>I1152</f>
        <v>271.5</v>
      </c>
      <c r="J1151" s="30">
        <f>J1152</f>
        <v>0</v>
      </c>
      <c r="K1151" s="30">
        <f>K1152</f>
        <v>0</v>
      </c>
      <c r="L1151" s="30">
        <f>L1152</f>
        <v>0</v>
      </c>
      <c r="M1151" s="30">
        <f t="shared" si="4122"/>
        <v>271.5</v>
      </c>
      <c r="N1151" s="30">
        <f t="shared" si="4123"/>
        <v>271.5</v>
      </c>
      <c r="O1151" s="30">
        <f t="shared" si="4124"/>
        <v>271.5</v>
      </c>
      <c r="P1151" s="30">
        <f>P1152</f>
        <v>0</v>
      </c>
      <c r="Q1151" s="30">
        <f>Q1152</f>
        <v>0</v>
      </c>
      <c r="R1151" s="30">
        <f>R1152</f>
        <v>0</v>
      </c>
      <c r="S1151" s="30">
        <f>S1152</f>
        <v>0</v>
      </c>
      <c r="T1151" s="30">
        <f>T1152</f>
        <v>0</v>
      </c>
      <c r="U1151" s="30">
        <f>U1152</f>
        <v>0</v>
      </c>
      <c r="V1151" s="30">
        <f>V1152</f>
        <v>0</v>
      </c>
      <c r="W1151" s="30">
        <f>W1152</f>
        <v>0</v>
      </c>
      <c r="X1151" s="30">
        <f>X1152</f>
        <v>0</v>
      </c>
      <c r="Y1151" s="30">
        <f>Y1152</f>
        <v>0</v>
      </c>
      <c r="Z1151" s="30">
        <f>Z1152</f>
        <v>0</v>
      </c>
      <c r="AA1151" s="30">
        <f>AA1152</f>
        <v>0</v>
      </c>
      <c r="AB1151" s="30">
        <f>AB1152</f>
        <v>0</v>
      </c>
      <c r="AC1151" s="30">
        <f t="shared" si="4043"/>
        <v>271.5</v>
      </c>
      <c r="AD1151" s="30">
        <f t="shared" si="4044"/>
        <v>271.5</v>
      </c>
      <c r="AE1151" s="30">
        <f t="shared" si="4045"/>
        <v>271.5</v>
      </c>
      <c r="AF1151" s="30">
        <f>AF1152</f>
        <v>0</v>
      </c>
      <c r="AG1151" s="30">
        <f t="shared" si="4047"/>
        <v>271.5</v>
      </c>
      <c r="AH1151" s="30">
        <f t="shared" si="4048"/>
        <v>271.5</v>
      </c>
      <c r="AI1151" s="30">
        <f t="shared" si="4049"/>
        <v>271.5</v>
      </c>
      <c r="AJ1151" s="30">
        <f>AJ1152</f>
        <v>0</v>
      </c>
      <c r="AK1151" s="30">
        <f>AK1152</f>
        <v>0</v>
      </c>
      <c r="AL1151" s="30">
        <f>AL1152</f>
        <v>0</v>
      </c>
      <c r="AM1151" s="30">
        <f>AM1152</f>
        <v>0</v>
      </c>
      <c r="AN1151" s="30">
        <f>AN1152</f>
        <v>0</v>
      </c>
      <c r="AO1151" s="30">
        <f>AO1152</f>
        <v>0</v>
      </c>
      <c r="AP1151" s="30">
        <f>AP1152</f>
        <v>0</v>
      </c>
      <c r="AQ1151" s="30">
        <f>AQ1152</f>
        <v>0</v>
      </c>
      <c r="AR1151" s="30">
        <f>AR1152</f>
        <v>0</v>
      </c>
      <c r="AS1151" s="30">
        <f t="shared" si="4102"/>
        <v>271.5</v>
      </c>
      <c r="AT1151" s="30">
        <f t="shared" si="4103"/>
        <v>271.5</v>
      </c>
      <c r="AU1151" s="30">
        <f t="shared" si="4104"/>
        <v>271.5</v>
      </c>
      <c r="AV1151" s="30">
        <f>AV1152</f>
        <v>0</v>
      </c>
      <c r="AW1151" s="30">
        <f>AW1152</f>
        <v>0</v>
      </c>
      <c r="AX1151" s="30">
        <f>AX1152</f>
        <v>0</v>
      </c>
      <c r="AY1151" s="30">
        <f t="shared" si="4108"/>
        <v>271.5</v>
      </c>
      <c r="AZ1151" s="30">
        <f t="shared" si="4109"/>
        <v>271.5</v>
      </c>
      <c r="BA1151" s="30">
        <f t="shared" si="4110"/>
        <v>271.5</v>
      </c>
      <c r="BB1151" s="30">
        <f>BB1152</f>
        <v>0</v>
      </c>
      <c r="BC1151" s="30">
        <f>BC1152</f>
        <v>0</v>
      </c>
      <c r="BD1151" s="30">
        <f>BD1152</f>
        <v>0</v>
      </c>
      <c r="BE1151" s="30">
        <f>BE1152</f>
        <v>0</v>
      </c>
      <c r="BF1151" s="30">
        <f>BF1152</f>
        <v>0</v>
      </c>
      <c r="BG1151" s="30">
        <f>BG1152</f>
        <v>0</v>
      </c>
      <c r="BH1151" s="30">
        <f>BH1152</f>
        <v>0</v>
      </c>
      <c r="BI1151" s="30">
        <f>BI1152</f>
        <v>0</v>
      </c>
      <c r="BJ1151" s="30">
        <f>BJ1152</f>
        <v>0</v>
      </c>
      <c r="BK1151" s="30">
        <f>BK1152</f>
        <v>0</v>
      </c>
      <c r="BL1151" s="30">
        <f t="shared" si="4021"/>
        <v>271.5</v>
      </c>
      <c r="BM1151" s="30">
        <f t="shared" si="4022"/>
        <v>271.5</v>
      </c>
      <c r="BN1151" s="30">
        <f t="shared" si="4023"/>
        <v>271.5</v>
      </c>
      <c r="BO1151" s="30">
        <f>BO1152</f>
        <v>0</v>
      </c>
      <c r="BP1151" s="31"/>
      <c r="BQ1151" s="1"/>
      <c r="BR1151" s="1"/>
      <c r="BS1151" s="1"/>
      <c r="BT1151" s="1"/>
      <c r="BU1151" s="1"/>
      <c r="BV1151" s="1"/>
      <c r="BW1151" s="1"/>
      <c r="BX1151" s="1"/>
      <c r="BY1151" s="1"/>
    </row>
    <row r="1152" ht="31.5">
      <c r="A1152" s="28" t="s">
        <v>510</v>
      </c>
      <c r="B1152" s="28" t="s">
        <v>26</v>
      </c>
      <c r="C1152" s="28" t="s">
        <v>28</v>
      </c>
      <c r="D1152" s="28" t="s">
        <v>264</v>
      </c>
      <c r="E1152" s="28" t="s">
        <v>127</v>
      </c>
      <c r="F1152" s="29" t="s">
        <v>128</v>
      </c>
      <c r="G1152" s="30">
        <v>271.5</v>
      </c>
      <c r="H1152" s="30">
        <v>271.5</v>
      </c>
      <c r="I1152" s="30">
        <v>271.5</v>
      </c>
      <c r="J1152" s="30"/>
      <c r="K1152" s="30"/>
      <c r="L1152" s="30"/>
      <c r="M1152" s="30">
        <f t="shared" si="4122"/>
        <v>271.5</v>
      </c>
      <c r="N1152" s="30">
        <f t="shared" si="4123"/>
        <v>271.5</v>
      </c>
      <c r="O1152" s="30">
        <f t="shared" si="4124"/>
        <v>271.5</v>
      </c>
      <c r="P1152" s="30"/>
      <c r="Q1152" s="30"/>
      <c r="R1152" s="30"/>
      <c r="S1152" s="30"/>
      <c r="T1152" s="30"/>
      <c r="U1152" s="30"/>
      <c r="V1152" s="30"/>
      <c r="W1152" s="30"/>
      <c r="X1152" s="30"/>
      <c r="Y1152" s="30"/>
      <c r="Z1152" s="30"/>
      <c r="AA1152" s="30"/>
      <c r="AB1152" s="30"/>
      <c r="AC1152" s="30">
        <f t="shared" si="4043"/>
        <v>271.5</v>
      </c>
      <c r="AD1152" s="30">
        <f t="shared" si="4044"/>
        <v>271.5</v>
      </c>
      <c r="AE1152" s="30">
        <f t="shared" si="4045"/>
        <v>271.5</v>
      </c>
      <c r="AF1152" s="30"/>
      <c r="AG1152" s="30">
        <f t="shared" si="4047"/>
        <v>271.5</v>
      </c>
      <c r="AH1152" s="30">
        <f t="shared" si="4048"/>
        <v>271.5</v>
      </c>
      <c r="AI1152" s="30">
        <f t="shared" si="4049"/>
        <v>271.5</v>
      </c>
      <c r="AJ1152" s="30"/>
      <c r="AK1152" s="30"/>
      <c r="AL1152" s="30"/>
      <c r="AM1152" s="30"/>
      <c r="AN1152" s="30"/>
      <c r="AO1152" s="30"/>
      <c r="AP1152" s="30"/>
      <c r="AQ1152" s="30"/>
      <c r="AR1152" s="30"/>
      <c r="AS1152" s="30">
        <f t="shared" si="4102"/>
        <v>271.5</v>
      </c>
      <c r="AT1152" s="30">
        <f t="shared" si="4103"/>
        <v>271.5</v>
      </c>
      <c r="AU1152" s="30">
        <f t="shared" si="4104"/>
        <v>271.5</v>
      </c>
      <c r="AV1152" s="30"/>
      <c r="AW1152" s="30"/>
      <c r="AX1152" s="30"/>
      <c r="AY1152" s="30">
        <f t="shared" si="4108"/>
        <v>271.5</v>
      </c>
      <c r="AZ1152" s="30">
        <f t="shared" si="4109"/>
        <v>271.5</v>
      </c>
      <c r="BA1152" s="30">
        <f t="shared" si="4110"/>
        <v>271.5</v>
      </c>
      <c r="BB1152" s="30"/>
      <c r="BC1152" s="30"/>
      <c r="BD1152" s="30"/>
      <c r="BE1152" s="30"/>
      <c r="BF1152" s="30"/>
      <c r="BG1152" s="30"/>
      <c r="BH1152" s="30"/>
      <c r="BI1152" s="30"/>
      <c r="BJ1152" s="30"/>
      <c r="BK1152" s="30"/>
      <c r="BL1152" s="30">
        <f t="shared" si="4021"/>
        <v>271.5</v>
      </c>
      <c r="BM1152" s="30">
        <f t="shared" si="4022"/>
        <v>271.5</v>
      </c>
      <c r="BN1152" s="30">
        <f t="shared" si="4023"/>
        <v>271.5</v>
      </c>
      <c r="BO1152" s="30"/>
      <c r="BP1152" s="31"/>
      <c r="BQ1152" s="1"/>
      <c r="BR1152" s="1"/>
      <c r="BS1152" s="1"/>
      <c r="BT1152" s="1"/>
      <c r="BU1152" s="1"/>
      <c r="BV1152" s="1"/>
      <c r="BW1152" s="1"/>
      <c r="BX1152" s="1"/>
      <c r="BY1152" s="1"/>
    </row>
    <row r="1153" ht="31.5">
      <c r="A1153" s="28" t="s">
        <v>510</v>
      </c>
      <c r="B1153" s="28" t="s">
        <v>26</v>
      </c>
      <c r="C1153" s="28" t="s">
        <v>28</v>
      </c>
      <c r="D1153" s="28" t="s">
        <v>88</v>
      </c>
      <c r="E1153" s="28"/>
      <c r="F1153" s="29" t="s">
        <v>89</v>
      </c>
      <c r="G1153" s="30"/>
      <c r="H1153" s="30"/>
      <c r="I1153" s="30"/>
      <c r="J1153" s="30"/>
      <c r="K1153" s="30"/>
      <c r="L1153" s="30"/>
      <c r="M1153" s="30"/>
      <c r="N1153" s="30"/>
      <c r="O1153" s="30"/>
      <c r="P1153" s="30"/>
      <c r="Q1153" s="30"/>
      <c r="R1153" s="30"/>
      <c r="S1153" s="30"/>
      <c r="T1153" s="30"/>
      <c r="U1153" s="30"/>
      <c r="V1153" s="30"/>
      <c r="W1153" s="30"/>
      <c r="X1153" s="30"/>
      <c r="Y1153" s="30"/>
      <c r="Z1153" s="30"/>
      <c r="AA1153" s="30"/>
      <c r="AB1153" s="30"/>
      <c r="AC1153" s="30"/>
      <c r="AD1153" s="30"/>
      <c r="AE1153" s="30"/>
      <c r="AF1153" s="30"/>
      <c r="AG1153" s="30"/>
      <c r="AH1153" s="30"/>
      <c r="AI1153" s="30"/>
      <c r="AJ1153" s="30"/>
      <c r="AK1153" s="30"/>
      <c r="AL1153" s="30"/>
      <c r="AM1153" s="30"/>
      <c r="AN1153" s="30"/>
      <c r="AO1153" s="30"/>
      <c r="AP1153" s="30"/>
      <c r="AQ1153" s="30"/>
      <c r="AR1153" s="30"/>
      <c r="AS1153" s="30"/>
      <c r="AT1153" s="30"/>
      <c r="AU1153" s="30"/>
      <c r="AV1153" s="30"/>
      <c r="AW1153" s="30"/>
      <c r="AX1153" s="30"/>
      <c r="AY1153" s="30"/>
      <c r="AZ1153" s="30"/>
      <c r="BA1153" s="30"/>
      <c r="BB1153" s="30">
        <f t="shared" ref="BB1153:BB1155" si="4125">BB1154</f>
        <v>0</v>
      </c>
      <c r="BC1153" s="30">
        <f t="shared" ref="BC1153:BC1155" si="4126">BC1154</f>
        <v>0</v>
      </c>
      <c r="BD1153" s="30">
        <f t="shared" ref="BD1153:BD1155" si="4127">BD1154</f>
        <v>3989.625</v>
      </c>
      <c r="BE1153" s="30">
        <f t="shared" ref="BE1153:BE1155" si="4128">BE1154</f>
        <v>0</v>
      </c>
      <c r="BF1153" s="30">
        <f t="shared" ref="BF1153:BF1155" si="4129">BF1154</f>
        <v>0</v>
      </c>
      <c r="BG1153" s="30">
        <f t="shared" ref="BG1153:BG1155" si="4130">BG1154</f>
        <v>0</v>
      </c>
      <c r="BH1153" s="30">
        <f t="shared" ref="BH1153:BH1155" si="4131">BH1154</f>
        <v>0</v>
      </c>
      <c r="BI1153" s="30">
        <f t="shared" ref="BI1153:BI1155" si="4132">BI1154</f>
        <v>0</v>
      </c>
      <c r="BJ1153" s="30">
        <f t="shared" ref="BJ1153:BJ1155" si="4133">BJ1154</f>
        <v>0</v>
      </c>
      <c r="BK1153" s="30">
        <f t="shared" ref="BK1153:BK1155" si="4134">BK1154</f>
        <v>0</v>
      </c>
      <c r="BL1153" s="30">
        <f t="shared" si="4021"/>
        <v>3989.625</v>
      </c>
      <c r="BM1153" s="30">
        <f t="shared" si="4022"/>
        <v>0</v>
      </c>
      <c r="BN1153" s="30">
        <f t="shared" si="4023"/>
        <v>0</v>
      </c>
      <c r="BO1153" s="30">
        <f t="shared" ref="BO1153:BO1155" si="4135">BO1154</f>
        <v>0</v>
      </c>
      <c r="BP1153" s="31"/>
      <c r="BQ1153" s="1"/>
      <c r="BR1153" s="1"/>
      <c r="BS1153" s="1"/>
      <c r="BT1153" s="1"/>
      <c r="BU1153" s="1"/>
      <c r="BV1153" s="1"/>
      <c r="BW1153" s="1"/>
      <c r="BX1153" s="1"/>
      <c r="BY1153" s="1"/>
    </row>
    <row r="1154" ht="31.5">
      <c r="A1154" s="28" t="s">
        <v>510</v>
      </c>
      <c r="B1154" s="28" t="s">
        <v>26</v>
      </c>
      <c r="C1154" s="28" t="s">
        <v>28</v>
      </c>
      <c r="D1154" s="28" t="s">
        <v>103</v>
      </c>
      <c r="E1154" s="28"/>
      <c r="F1154" s="29" t="s">
        <v>104</v>
      </c>
      <c r="G1154" s="30"/>
      <c r="H1154" s="30"/>
      <c r="I1154" s="30"/>
      <c r="J1154" s="30"/>
      <c r="K1154" s="30"/>
      <c r="L1154" s="30"/>
      <c r="M1154" s="30"/>
      <c r="N1154" s="30"/>
      <c r="O1154" s="30"/>
      <c r="P1154" s="30"/>
      <c r="Q1154" s="30"/>
      <c r="R1154" s="30"/>
      <c r="S1154" s="30"/>
      <c r="T1154" s="30"/>
      <c r="U1154" s="30"/>
      <c r="V1154" s="30"/>
      <c r="W1154" s="30"/>
      <c r="X1154" s="30"/>
      <c r="Y1154" s="30"/>
      <c r="Z1154" s="30"/>
      <c r="AA1154" s="30"/>
      <c r="AB1154" s="30"/>
      <c r="AC1154" s="30"/>
      <c r="AD1154" s="30"/>
      <c r="AE1154" s="30"/>
      <c r="AF1154" s="30"/>
      <c r="AG1154" s="30"/>
      <c r="AH1154" s="30"/>
      <c r="AI1154" s="30"/>
      <c r="AJ1154" s="30"/>
      <c r="AK1154" s="30"/>
      <c r="AL1154" s="30"/>
      <c r="AM1154" s="30"/>
      <c r="AN1154" s="30"/>
      <c r="AO1154" s="30"/>
      <c r="AP1154" s="30"/>
      <c r="AQ1154" s="30"/>
      <c r="AR1154" s="30"/>
      <c r="AS1154" s="30"/>
      <c r="AT1154" s="30"/>
      <c r="AU1154" s="30"/>
      <c r="AV1154" s="30"/>
      <c r="AW1154" s="30"/>
      <c r="AX1154" s="30"/>
      <c r="AY1154" s="30"/>
      <c r="AZ1154" s="30"/>
      <c r="BA1154" s="30"/>
      <c r="BB1154" s="30">
        <f t="shared" si="4125"/>
        <v>0</v>
      </c>
      <c r="BC1154" s="30">
        <f t="shared" si="4126"/>
        <v>0</v>
      </c>
      <c r="BD1154" s="30">
        <f t="shared" si="4127"/>
        <v>3989.625</v>
      </c>
      <c r="BE1154" s="30">
        <f t="shared" si="4128"/>
        <v>0</v>
      </c>
      <c r="BF1154" s="30">
        <f t="shared" si="4129"/>
        <v>0</v>
      </c>
      <c r="BG1154" s="30">
        <f t="shared" si="4130"/>
        <v>0</v>
      </c>
      <c r="BH1154" s="30">
        <f t="shared" si="4131"/>
        <v>0</v>
      </c>
      <c r="BI1154" s="30">
        <f t="shared" si="4132"/>
        <v>0</v>
      </c>
      <c r="BJ1154" s="30">
        <f t="shared" si="4133"/>
        <v>0</v>
      </c>
      <c r="BK1154" s="30">
        <f t="shared" si="4134"/>
        <v>0</v>
      </c>
      <c r="BL1154" s="30">
        <f t="shared" si="4021"/>
        <v>3989.625</v>
      </c>
      <c r="BM1154" s="30">
        <f t="shared" si="4022"/>
        <v>0</v>
      </c>
      <c r="BN1154" s="30">
        <f t="shared" si="4023"/>
        <v>0</v>
      </c>
      <c r="BO1154" s="30">
        <f t="shared" si="4135"/>
        <v>0</v>
      </c>
      <c r="BP1154" s="31"/>
      <c r="BQ1154" s="1"/>
      <c r="BR1154" s="1"/>
      <c r="BS1154" s="1"/>
      <c r="BT1154" s="1"/>
      <c r="BU1154" s="1"/>
      <c r="BV1154" s="1"/>
      <c r="BW1154" s="1"/>
      <c r="BX1154" s="1"/>
      <c r="BY1154" s="1"/>
    </row>
    <row r="1155" ht="31.5">
      <c r="A1155" s="28" t="s">
        <v>510</v>
      </c>
      <c r="B1155" s="28" t="s">
        <v>26</v>
      </c>
      <c r="C1155" s="28" t="s">
        <v>28</v>
      </c>
      <c r="D1155" s="28" t="s">
        <v>105</v>
      </c>
      <c r="E1155" s="28"/>
      <c r="F1155" s="29" t="s">
        <v>106</v>
      </c>
      <c r="G1155" s="30"/>
      <c r="H1155" s="30"/>
      <c r="I1155" s="30"/>
      <c r="J1155" s="30"/>
      <c r="K1155" s="30"/>
      <c r="L1155" s="30"/>
      <c r="M1155" s="30"/>
      <c r="N1155" s="30"/>
      <c r="O1155" s="30"/>
      <c r="P1155" s="30"/>
      <c r="Q1155" s="30"/>
      <c r="R1155" s="30"/>
      <c r="S1155" s="30"/>
      <c r="T1155" s="30"/>
      <c r="U1155" s="30"/>
      <c r="V1155" s="30"/>
      <c r="W1155" s="30"/>
      <c r="X1155" s="30"/>
      <c r="Y1155" s="30"/>
      <c r="Z1155" s="30"/>
      <c r="AA1155" s="30"/>
      <c r="AB1155" s="30"/>
      <c r="AC1155" s="30"/>
      <c r="AD1155" s="30"/>
      <c r="AE1155" s="30"/>
      <c r="AF1155" s="30"/>
      <c r="AG1155" s="30"/>
      <c r="AH1155" s="30"/>
      <c r="AI1155" s="30"/>
      <c r="AJ1155" s="30"/>
      <c r="AK1155" s="30"/>
      <c r="AL1155" s="30"/>
      <c r="AM1155" s="30"/>
      <c r="AN1155" s="30"/>
      <c r="AO1155" s="30"/>
      <c r="AP1155" s="30"/>
      <c r="AQ1155" s="30"/>
      <c r="AR1155" s="30"/>
      <c r="AS1155" s="30"/>
      <c r="AT1155" s="30"/>
      <c r="AU1155" s="30"/>
      <c r="AV1155" s="30"/>
      <c r="AW1155" s="30"/>
      <c r="AX1155" s="30"/>
      <c r="AY1155" s="30"/>
      <c r="AZ1155" s="30"/>
      <c r="BA1155" s="30"/>
      <c r="BB1155" s="30">
        <f t="shared" si="4125"/>
        <v>0</v>
      </c>
      <c r="BC1155" s="30">
        <f t="shared" si="4126"/>
        <v>0</v>
      </c>
      <c r="BD1155" s="30">
        <f t="shared" si="4127"/>
        <v>3989.625</v>
      </c>
      <c r="BE1155" s="30">
        <f t="shared" si="4128"/>
        <v>0</v>
      </c>
      <c r="BF1155" s="30">
        <f t="shared" si="4129"/>
        <v>0</v>
      </c>
      <c r="BG1155" s="30">
        <f t="shared" si="4130"/>
        <v>0</v>
      </c>
      <c r="BH1155" s="30">
        <f t="shared" si="4131"/>
        <v>0</v>
      </c>
      <c r="BI1155" s="30">
        <f t="shared" si="4132"/>
        <v>0</v>
      </c>
      <c r="BJ1155" s="30">
        <f t="shared" si="4133"/>
        <v>0</v>
      </c>
      <c r="BK1155" s="30">
        <f t="shared" si="4134"/>
        <v>0</v>
      </c>
      <c r="BL1155" s="30">
        <f t="shared" si="4021"/>
        <v>3989.625</v>
      </c>
      <c r="BM1155" s="30">
        <f t="shared" si="4022"/>
        <v>0</v>
      </c>
      <c r="BN1155" s="30">
        <f t="shared" si="4023"/>
        <v>0</v>
      </c>
      <c r="BO1155" s="30">
        <f t="shared" si="4135"/>
        <v>0</v>
      </c>
      <c r="BP1155" s="31"/>
      <c r="BQ1155" s="1"/>
      <c r="BR1155" s="1"/>
      <c r="BS1155" s="1"/>
      <c r="BT1155" s="1"/>
      <c r="BU1155" s="1"/>
      <c r="BV1155" s="1"/>
      <c r="BW1155" s="1"/>
      <c r="BX1155" s="1"/>
      <c r="BY1155" s="1"/>
    </row>
    <row r="1156" ht="31.5">
      <c r="A1156" s="28" t="s">
        <v>510</v>
      </c>
      <c r="B1156" s="28" t="s">
        <v>26</v>
      </c>
      <c r="C1156" s="28" t="s">
        <v>28</v>
      </c>
      <c r="D1156" s="28" t="s">
        <v>105</v>
      </c>
      <c r="E1156" s="14" t="s">
        <v>38</v>
      </c>
      <c r="F1156" s="29" t="s">
        <v>39</v>
      </c>
      <c r="G1156" s="30"/>
      <c r="H1156" s="30"/>
      <c r="I1156" s="30"/>
      <c r="J1156" s="30"/>
      <c r="K1156" s="30"/>
      <c r="L1156" s="30"/>
      <c r="M1156" s="30"/>
      <c r="N1156" s="30"/>
      <c r="O1156" s="30"/>
      <c r="P1156" s="30"/>
      <c r="Q1156" s="30"/>
      <c r="R1156" s="30"/>
      <c r="S1156" s="30"/>
      <c r="T1156" s="30"/>
      <c r="U1156" s="30"/>
      <c r="V1156" s="30"/>
      <c r="W1156" s="30"/>
      <c r="X1156" s="30"/>
      <c r="Y1156" s="30"/>
      <c r="Z1156" s="30"/>
      <c r="AA1156" s="30"/>
      <c r="AB1156" s="30"/>
      <c r="AC1156" s="30"/>
      <c r="AD1156" s="30"/>
      <c r="AE1156" s="30"/>
      <c r="AF1156" s="30"/>
      <c r="AG1156" s="30"/>
      <c r="AH1156" s="30"/>
      <c r="AI1156" s="30"/>
      <c r="AJ1156" s="30"/>
      <c r="AK1156" s="30"/>
      <c r="AL1156" s="30"/>
      <c r="AM1156" s="30"/>
      <c r="AN1156" s="30"/>
      <c r="AO1156" s="30"/>
      <c r="AP1156" s="30"/>
      <c r="AQ1156" s="30"/>
      <c r="AR1156" s="30"/>
      <c r="AS1156" s="30"/>
      <c r="AT1156" s="30"/>
      <c r="AU1156" s="30"/>
      <c r="AV1156" s="30"/>
      <c r="AW1156" s="30"/>
      <c r="AX1156" s="30"/>
      <c r="AY1156" s="30"/>
      <c r="AZ1156" s="30"/>
      <c r="BA1156" s="30"/>
      <c r="BB1156" s="30"/>
      <c r="BC1156" s="30"/>
      <c r="BD1156" s="30">
        <v>3989.625</v>
      </c>
      <c r="BE1156" s="30"/>
      <c r="BF1156" s="30"/>
      <c r="BG1156" s="30"/>
      <c r="BH1156" s="30"/>
      <c r="BI1156" s="30"/>
      <c r="BJ1156" s="30"/>
      <c r="BK1156" s="30"/>
      <c r="BL1156" s="30">
        <f t="shared" si="4021"/>
        <v>3989.625</v>
      </c>
      <c r="BM1156" s="30">
        <f t="shared" si="4022"/>
        <v>0</v>
      </c>
      <c r="BN1156" s="30">
        <f t="shared" si="4023"/>
        <v>0</v>
      </c>
      <c r="BO1156" s="30"/>
      <c r="BP1156" s="31"/>
      <c r="BQ1156" s="1"/>
      <c r="BR1156" s="1"/>
      <c r="BS1156" s="1"/>
      <c r="BT1156" s="1"/>
      <c r="BU1156" s="1"/>
      <c r="BV1156" s="1"/>
      <c r="BW1156" s="1"/>
      <c r="BX1156" s="1"/>
      <c r="BY1156" s="1"/>
    </row>
    <row r="1157" s="18" customFormat="1" ht="31.5">
      <c r="A1157" s="19" t="s">
        <v>510</v>
      </c>
      <c r="B1157" s="19" t="s">
        <v>62</v>
      </c>
      <c r="C1157" s="19"/>
      <c r="D1157" s="19"/>
      <c r="E1157" s="33"/>
      <c r="F1157" s="20" t="s">
        <v>141</v>
      </c>
      <c r="G1157" s="21">
        <f>G1158+G1167</f>
        <v>2571.3000000000002</v>
      </c>
      <c r="H1157" s="21">
        <f>H1158+H1167</f>
        <v>2572.6000000000004</v>
      </c>
      <c r="I1157" s="21">
        <f>I1158+I1167</f>
        <v>2554</v>
      </c>
      <c r="J1157" s="21">
        <f>J1158+J1167</f>
        <v>0</v>
      </c>
      <c r="K1157" s="21">
        <f>K1158+K1167</f>
        <v>0</v>
      </c>
      <c r="L1157" s="21">
        <f>L1158+L1167</f>
        <v>0</v>
      </c>
      <c r="M1157" s="21">
        <f t="shared" si="4122"/>
        <v>2571.3000000000002</v>
      </c>
      <c r="N1157" s="21">
        <f t="shared" si="4123"/>
        <v>2572.6000000000004</v>
      </c>
      <c r="O1157" s="21">
        <f t="shared" si="4124"/>
        <v>2554</v>
      </c>
      <c r="P1157" s="21">
        <f>P1158+P1167</f>
        <v>0</v>
      </c>
      <c r="Q1157" s="21">
        <f>Q1158+Q1167</f>
        <v>0</v>
      </c>
      <c r="R1157" s="21">
        <f>R1158+R1167</f>
        <v>0</v>
      </c>
      <c r="S1157" s="21">
        <f>S1158+S1167</f>
        <v>0</v>
      </c>
      <c r="T1157" s="21">
        <f>T1158+T1167</f>
        <v>0</v>
      </c>
      <c r="U1157" s="21">
        <f>U1158+U1167</f>
        <v>0</v>
      </c>
      <c r="V1157" s="21">
        <f>V1158+V1167</f>
        <v>0</v>
      </c>
      <c r="W1157" s="21">
        <f>W1158+W1167</f>
        <v>0</v>
      </c>
      <c r="X1157" s="21">
        <f>X1158+X1167</f>
        <v>0</v>
      </c>
      <c r="Y1157" s="21">
        <f>Y1158+Y1167</f>
        <v>0</v>
      </c>
      <c r="Z1157" s="21">
        <f>Z1158+Z1167</f>
        <v>0</v>
      </c>
      <c r="AA1157" s="21">
        <f>AA1158+AA1167</f>
        <v>0</v>
      </c>
      <c r="AB1157" s="21">
        <f>AB1158+AB1167</f>
        <v>0</v>
      </c>
      <c r="AC1157" s="21">
        <f t="shared" si="4043"/>
        <v>2571.3000000000002</v>
      </c>
      <c r="AD1157" s="21">
        <f t="shared" si="4044"/>
        <v>2572.6000000000004</v>
      </c>
      <c r="AE1157" s="21">
        <f t="shared" si="4045"/>
        <v>2554</v>
      </c>
      <c r="AF1157" s="21">
        <f>AF1158+AF1167</f>
        <v>0</v>
      </c>
      <c r="AG1157" s="21">
        <f t="shared" si="4047"/>
        <v>2571.3000000000002</v>
      </c>
      <c r="AH1157" s="21">
        <f t="shared" si="4048"/>
        <v>2572.6000000000004</v>
      </c>
      <c r="AI1157" s="21">
        <f t="shared" si="4049"/>
        <v>2554</v>
      </c>
      <c r="AJ1157" s="21">
        <f>AJ1158+AJ1167</f>
        <v>0</v>
      </c>
      <c r="AK1157" s="21">
        <f>AK1158+AK1167</f>
        <v>0</v>
      </c>
      <c r="AL1157" s="21">
        <f>AL1158+AL1167</f>
        <v>0</v>
      </c>
      <c r="AM1157" s="21">
        <f>AM1158+AM1167</f>
        <v>0</v>
      </c>
      <c r="AN1157" s="21">
        <f>AN1158+AN1167</f>
        <v>0</v>
      </c>
      <c r="AO1157" s="21">
        <f>AO1158+AO1167</f>
        <v>0</v>
      </c>
      <c r="AP1157" s="21">
        <f>AP1158+AP1167</f>
        <v>0</v>
      </c>
      <c r="AQ1157" s="21">
        <f>AQ1158+AQ1167</f>
        <v>0</v>
      </c>
      <c r="AR1157" s="21">
        <f>AR1158+AR1167</f>
        <v>0</v>
      </c>
      <c r="AS1157" s="21">
        <f t="shared" si="4102"/>
        <v>2571.3000000000002</v>
      </c>
      <c r="AT1157" s="21">
        <f t="shared" si="4103"/>
        <v>2572.6000000000004</v>
      </c>
      <c r="AU1157" s="21">
        <f t="shared" si="4104"/>
        <v>2554</v>
      </c>
      <c r="AV1157" s="21">
        <f>AV1158+AV1167</f>
        <v>0</v>
      </c>
      <c r="AW1157" s="21">
        <f>AW1158+AW1167</f>
        <v>0</v>
      </c>
      <c r="AX1157" s="21">
        <f>AX1158+AX1167</f>
        <v>0</v>
      </c>
      <c r="AY1157" s="21">
        <f t="shared" si="4108"/>
        <v>2571.3000000000002</v>
      </c>
      <c r="AZ1157" s="21">
        <f t="shared" si="4109"/>
        <v>2572.6000000000004</v>
      </c>
      <c r="BA1157" s="21">
        <f t="shared" si="4110"/>
        <v>2554</v>
      </c>
      <c r="BB1157" s="21">
        <f>BB1158+BB1167</f>
        <v>0</v>
      </c>
      <c r="BC1157" s="21">
        <f>BC1158+BC1167</f>
        <v>0</v>
      </c>
      <c r="BD1157" s="21">
        <f>BD1158+BD1167</f>
        <v>356.10000000000002</v>
      </c>
      <c r="BE1157" s="21">
        <f>BE1158+BE1167</f>
        <v>0</v>
      </c>
      <c r="BF1157" s="21">
        <f>BF1158+BF1167</f>
        <v>0</v>
      </c>
      <c r="BG1157" s="21">
        <f>BG1158+BG1167</f>
        <v>0</v>
      </c>
      <c r="BH1157" s="21">
        <f>BH1158+BH1167</f>
        <v>0</v>
      </c>
      <c r="BI1157" s="21">
        <f>BI1158+BI1167</f>
        <v>0</v>
      </c>
      <c r="BJ1157" s="21">
        <f>BJ1158+BJ1167</f>
        <v>0</v>
      </c>
      <c r="BK1157" s="21">
        <f>BK1158+BK1167</f>
        <v>0</v>
      </c>
      <c r="BL1157" s="21">
        <f t="shared" si="4021"/>
        <v>2927.4000000000001</v>
      </c>
      <c r="BM1157" s="21">
        <f t="shared" si="4022"/>
        <v>2572.6000000000004</v>
      </c>
      <c r="BN1157" s="21">
        <f t="shared" si="4023"/>
        <v>2554</v>
      </c>
      <c r="BO1157" s="21">
        <f>BO1158+BO1167</f>
        <v>0</v>
      </c>
      <c r="BP1157" s="22"/>
      <c r="BQ1157" s="18"/>
      <c r="BR1157" s="18"/>
      <c r="BS1157" s="18"/>
      <c r="BT1157" s="18"/>
      <c r="BU1157" s="18"/>
      <c r="BV1157" s="18"/>
      <c r="BW1157" s="18"/>
      <c r="BX1157" s="18"/>
      <c r="BY1157" s="18"/>
    </row>
    <row r="1158" s="23" customFormat="1" ht="47.25">
      <c r="A1158" s="24" t="s">
        <v>510</v>
      </c>
      <c r="B1158" s="24" t="s">
        <v>62</v>
      </c>
      <c r="C1158" s="24" t="s">
        <v>291</v>
      </c>
      <c r="D1158" s="24"/>
      <c r="E1158" s="34"/>
      <c r="F1158" s="25" t="s">
        <v>451</v>
      </c>
      <c r="G1158" s="26">
        <f t="shared" ref="G1158:G1160" si="4136">G1159</f>
        <v>551.80000000000007</v>
      </c>
      <c r="H1158" s="26">
        <f t="shared" ref="H1158:H1160" si="4137">H1159</f>
        <v>512.20000000000005</v>
      </c>
      <c r="I1158" s="26">
        <f t="shared" ref="I1158:I1160" si="4138">I1159</f>
        <v>493.60000000000002</v>
      </c>
      <c r="J1158" s="26">
        <f t="shared" ref="J1158:J1160" si="4139">J1159</f>
        <v>0</v>
      </c>
      <c r="K1158" s="26">
        <f t="shared" ref="K1158:K1160" si="4140">K1159</f>
        <v>0</v>
      </c>
      <c r="L1158" s="26">
        <f t="shared" ref="L1158:L1160" si="4141">L1159</f>
        <v>0</v>
      </c>
      <c r="M1158" s="26">
        <f t="shared" si="4122"/>
        <v>551.80000000000007</v>
      </c>
      <c r="N1158" s="26">
        <f t="shared" si="4123"/>
        <v>512.20000000000005</v>
      </c>
      <c r="O1158" s="26">
        <f t="shared" si="4124"/>
        <v>493.60000000000002</v>
      </c>
      <c r="P1158" s="26">
        <f t="shared" ref="P1158:P1160" si="4142">P1159</f>
        <v>0</v>
      </c>
      <c r="Q1158" s="26">
        <f t="shared" ref="Q1158:Q1160" si="4143">Q1159</f>
        <v>0</v>
      </c>
      <c r="R1158" s="26">
        <f t="shared" ref="R1158:R1160" si="4144">R1159</f>
        <v>0</v>
      </c>
      <c r="S1158" s="26">
        <f t="shared" ref="S1158:S1160" si="4145">S1159</f>
        <v>0</v>
      </c>
      <c r="T1158" s="26">
        <f t="shared" ref="T1158:T1160" si="4146">T1159</f>
        <v>0</v>
      </c>
      <c r="U1158" s="26">
        <f t="shared" ref="U1158:U1160" si="4147">U1159</f>
        <v>0</v>
      </c>
      <c r="V1158" s="26">
        <f t="shared" ref="V1158:V1160" si="4148">V1159</f>
        <v>0</v>
      </c>
      <c r="W1158" s="26">
        <f t="shared" ref="W1158:W1160" si="4149">W1159</f>
        <v>0</v>
      </c>
      <c r="X1158" s="26">
        <f t="shared" ref="X1158:X1160" si="4150">X1159</f>
        <v>0</v>
      </c>
      <c r="Y1158" s="26">
        <f t="shared" ref="Y1158:Y1160" si="4151">Y1159</f>
        <v>0</v>
      </c>
      <c r="Z1158" s="26">
        <f t="shared" ref="Z1158:Z1160" si="4152">Z1159</f>
        <v>0</v>
      </c>
      <c r="AA1158" s="26">
        <f t="shared" ref="AA1158:AA1160" si="4153">AA1159</f>
        <v>0</v>
      </c>
      <c r="AB1158" s="26">
        <f t="shared" ref="AB1158:AB1160" si="4154">AB1159</f>
        <v>0</v>
      </c>
      <c r="AC1158" s="26">
        <f t="shared" si="4043"/>
        <v>551.80000000000007</v>
      </c>
      <c r="AD1158" s="26">
        <f t="shared" si="4044"/>
        <v>512.20000000000005</v>
      </c>
      <c r="AE1158" s="26">
        <f t="shared" si="4045"/>
        <v>493.60000000000002</v>
      </c>
      <c r="AF1158" s="26">
        <f t="shared" ref="AF1158:AF1160" si="4155">AF1159</f>
        <v>0</v>
      </c>
      <c r="AG1158" s="26">
        <f t="shared" si="4047"/>
        <v>551.80000000000007</v>
      </c>
      <c r="AH1158" s="26">
        <f t="shared" si="4048"/>
        <v>512.20000000000005</v>
      </c>
      <c r="AI1158" s="26">
        <f t="shared" si="4049"/>
        <v>493.60000000000002</v>
      </c>
      <c r="AJ1158" s="26">
        <f t="shared" ref="AJ1158:AJ1160" si="4156">AJ1159</f>
        <v>0</v>
      </c>
      <c r="AK1158" s="26">
        <f t="shared" ref="AK1158:AK1160" si="4157">AK1159</f>
        <v>0</v>
      </c>
      <c r="AL1158" s="26">
        <f t="shared" ref="AL1158:AL1160" si="4158">AL1159</f>
        <v>0</v>
      </c>
      <c r="AM1158" s="26">
        <f t="shared" ref="AM1158:AM1160" si="4159">AM1159</f>
        <v>0</v>
      </c>
      <c r="AN1158" s="26">
        <f t="shared" ref="AN1158:AN1160" si="4160">AN1159</f>
        <v>0</v>
      </c>
      <c r="AO1158" s="26">
        <f t="shared" ref="AO1158:AO1160" si="4161">AO1159</f>
        <v>0</v>
      </c>
      <c r="AP1158" s="26">
        <f t="shared" ref="AP1158:AP1160" si="4162">AP1159</f>
        <v>0</v>
      </c>
      <c r="AQ1158" s="26">
        <f t="shared" ref="AQ1158:AQ1160" si="4163">AQ1159</f>
        <v>0</v>
      </c>
      <c r="AR1158" s="26">
        <f t="shared" ref="AR1158:AR1160" si="4164">AR1159</f>
        <v>0</v>
      </c>
      <c r="AS1158" s="26">
        <f t="shared" si="4102"/>
        <v>551.80000000000007</v>
      </c>
      <c r="AT1158" s="26">
        <f t="shared" si="4103"/>
        <v>512.20000000000005</v>
      </c>
      <c r="AU1158" s="26">
        <f t="shared" si="4104"/>
        <v>493.60000000000002</v>
      </c>
      <c r="AV1158" s="26">
        <f t="shared" ref="AV1158:AV1160" si="4165">AV1159</f>
        <v>0</v>
      </c>
      <c r="AW1158" s="26">
        <f t="shared" ref="AW1158:AW1160" si="4166">AW1159</f>
        <v>0</v>
      </c>
      <c r="AX1158" s="26">
        <f t="shared" ref="AX1158:AX1160" si="4167">AX1159</f>
        <v>0</v>
      </c>
      <c r="AY1158" s="26">
        <f t="shared" si="4108"/>
        <v>551.80000000000007</v>
      </c>
      <c r="AZ1158" s="26">
        <f t="shared" si="4109"/>
        <v>512.20000000000005</v>
      </c>
      <c r="BA1158" s="26">
        <f t="shared" si="4110"/>
        <v>493.60000000000002</v>
      </c>
      <c r="BB1158" s="26">
        <f t="shared" ref="BB1158:BB1160" si="4168">BB1159</f>
        <v>0</v>
      </c>
      <c r="BC1158" s="26">
        <f t="shared" ref="BC1158:BC1160" si="4169">BC1159</f>
        <v>0</v>
      </c>
      <c r="BD1158" s="26">
        <f t="shared" ref="BD1158:BD1160" si="4170">BD1159</f>
        <v>0</v>
      </c>
      <c r="BE1158" s="26">
        <f t="shared" ref="BE1158:BE1160" si="4171">BE1159</f>
        <v>0</v>
      </c>
      <c r="BF1158" s="26">
        <f t="shared" ref="BF1158:BF1160" si="4172">BF1159</f>
        <v>0</v>
      </c>
      <c r="BG1158" s="26">
        <f t="shared" ref="BG1158:BG1160" si="4173">BG1159</f>
        <v>0</v>
      </c>
      <c r="BH1158" s="26">
        <f t="shared" ref="BH1158:BH1160" si="4174">BH1159</f>
        <v>0</v>
      </c>
      <c r="BI1158" s="26">
        <f t="shared" ref="BI1158:BI1160" si="4175">BI1159</f>
        <v>0</v>
      </c>
      <c r="BJ1158" s="26">
        <f t="shared" ref="BJ1158:BJ1160" si="4176">BJ1159</f>
        <v>0</v>
      </c>
      <c r="BK1158" s="26">
        <f t="shared" ref="BK1158:BK1160" si="4177">BK1159</f>
        <v>0</v>
      </c>
      <c r="BL1158" s="26">
        <f t="shared" si="4021"/>
        <v>551.80000000000007</v>
      </c>
      <c r="BM1158" s="26">
        <f t="shared" si="4022"/>
        <v>512.20000000000005</v>
      </c>
      <c r="BN1158" s="26">
        <f t="shared" si="4023"/>
        <v>493.60000000000002</v>
      </c>
      <c r="BO1158" s="26">
        <f t="shared" ref="BO1158:BO1160" si="4178">BO1159</f>
        <v>0</v>
      </c>
      <c r="BP1158" s="27"/>
      <c r="BQ1158" s="23"/>
      <c r="BR1158" s="23"/>
      <c r="BS1158" s="23"/>
      <c r="BT1158" s="23"/>
      <c r="BU1158" s="23"/>
      <c r="BV1158" s="23"/>
      <c r="BW1158" s="23"/>
      <c r="BX1158" s="23"/>
      <c r="BY1158" s="23"/>
    </row>
    <row r="1159">
      <c r="A1159" s="28" t="s">
        <v>510</v>
      </c>
      <c r="B1159" s="28" t="s">
        <v>62</v>
      </c>
      <c r="C1159" s="28" t="s">
        <v>291</v>
      </c>
      <c r="D1159" s="28" t="s">
        <v>225</v>
      </c>
      <c r="E1159" s="35"/>
      <c r="F1159" s="29" t="s">
        <v>226</v>
      </c>
      <c r="G1159" s="30">
        <f t="shared" si="4136"/>
        <v>551.80000000000007</v>
      </c>
      <c r="H1159" s="30">
        <f t="shared" si="4137"/>
        <v>512.20000000000005</v>
      </c>
      <c r="I1159" s="30">
        <f t="shared" si="4138"/>
        <v>493.60000000000002</v>
      </c>
      <c r="J1159" s="30">
        <f t="shared" si="4139"/>
        <v>0</v>
      </c>
      <c r="K1159" s="30">
        <f t="shared" si="4140"/>
        <v>0</v>
      </c>
      <c r="L1159" s="30">
        <f t="shared" si="4141"/>
        <v>0</v>
      </c>
      <c r="M1159" s="30">
        <f t="shared" si="4122"/>
        <v>551.80000000000007</v>
      </c>
      <c r="N1159" s="30">
        <f t="shared" si="4123"/>
        <v>512.20000000000005</v>
      </c>
      <c r="O1159" s="30">
        <f t="shared" si="4124"/>
        <v>493.60000000000002</v>
      </c>
      <c r="P1159" s="30">
        <f t="shared" si="4142"/>
        <v>0</v>
      </c>
      <c r="Q1159" s="30">
        <f t="shared" si="4143"/>
        <v>0</v>
      </c>
      <c r="R1159" s="30">
        <f t="shared" si="4144"/>
        <v>0</v>
      </c>
      <c r="S1159" s="30">
        <f t="shared" si="4145"/>
        <v>0</v>
      </c>
      <c r="T1159" s="30">
        <f t="shared" si="4146"/>
        <v>0</v>
      </c>
      <c r="U1159" s="30">
        <f t="shared" si="4147"/>
        <v>0</v>
      </c>
      <c r="V1159" s="30">
        <f t="shared" si="4148"/>
        <v>0</v>
      </c>
      <c r="W1159" s="30">
        <f t="shared" si="4149"/>
        <v>0</v>
      </c>
      <c r="X1159" s="30">
        <f t="shared" si="4150"/>
        <v>0</v>
      </c>
      <c r="Y1159" s="30">
        <f t="shared" si="4151"/>
        <v>0</v>
      </c>
      <c r="Z1159" s="30">
        <f t="shared" si="4152"/>
        <v>0</v>
      </c>
      <c r="AA1159" s="30">
        <f t="shared" si="4153"/>
        <v>0</v>
      </c>
      <c r="AB1159" s="30">
        <f t="shared" si="4154"/>
        <v>0</v>
      </c>
      <c r="AC1159" s="30">
        <f t="shared" si="4043"/>
        <v>551.80000000000007</v>
      </c>
      <c r="AD1159" s="30">
        <f t="shared" si="4044"/>
        <v>512.20000000000005</v>
      </c>
      <c r="AE1159" s="30">
        <f t="shared" si="4045"/>
        <v>493.60000000000002</v>
      </c>
      <c r="AF1159" s="30">
        <f t="shared" si="4155"/>
        <v>0</v>
      </c>
      <c r="AG1159" s="30">
        <f t="shared" si="4047"/>
        <v>551.80000000000007</v>
      </c>
      <c r="AH1159" s="30">
        <f t="shared" si="4048"/>
        <v>512.20000000000005</v>
      </c>
      <c r="AI1159" s="30">
        <f t="shared" si="4049"/>
        <v>493.60000000000002</v>
      </c>
      <c r="AJ1159" s="30">
        <f t="shared" si="4156"/>
        <v>0</v>
      </c>
      <c r="AK1159" s="30">
        <f t="shared" si="4157"/>
        <v>0</v>
      </c>
      <c r="AL1159" s="30">
        <f t="shared" si="4158"/>
        <v>0</v>
      </c>
      <c r="AM1159" s="30">
        <f t="shared" si="4159"/>
        <v>0</v>
      </c>
      <c r="AN1159" s="30">
        <f t="shared" si="4160"/>
        <v>0</v>
      </c>
      <c r="AO1159" s="30">
        <f t="shared" si="4161"/>
        <v>0</v>
      </c>
      <c r="AP1159" s="30">
        <f t="shared" si="4162"/>
        <v>0</v>
      </c>
      <c r="AQ1159" s="30">
        <f t="shared" si="4163"/>
        <v>0</v>
      </c>
      <c r="AR1159" s="30">
        <f t="shared" si="4164"/>
        <v>0</v>
      </c>
      <c r="AS1159" s="30">
        <f t="shared" si="4102"/>
        <v>551.80000000000007</v>
      </c>
      <c r="AT1159" s="30">
        <f t="shared" si="4103"/>
        <v>512.20000000000005</v>
      </c>
      <c r="AU1159" s="30">
        <f t="shared" si="4104"/>
        <v>493.60000000000002</v>
      </c>
      <c r="AV1159" s="30">
        <f t="shared" si="4165"/>
        <v>0</v>
      </c>
      <c r="AW1159" s="30">
        <f t="shared" si="4166"/>
        <v>0</v>
      </c>
      <c r="AX1159" s="30">
        <f t="shared" si="4167"/>
        <v>0</v>
      </c>
      <c r="AY1159" s="30">
        <f t="shared" si="4108"/>
        <v>551.80000000000007</v>
      </c>
      <c r="AZ1159" s="30">
        <f t="shared" si="4109"/>
        <v>512.20000000000005</v>
      </c>
      <c r="BA1159" s="30">
        <f t="shared" si="4110"/>
        <v>493.60000000000002</v>
      </c>
      <c r="BB1159" s="30">
        <f t="shared" si="4168"/>
        <v>0</v>
      </c>
      <c r="BC1159" s="30">
        <f t="shared" si="4169"/>
        <v>0</v>
      </c>
      <c r="BD1159" s="30">
        <f t="shared" si="4170"/>
        <v>0</v>
      </c>
      <c r="BE1159" s="30">
        <f t="shared" si="4171"/>
        <v>0</v>
      </c>
      <c r="BF1159" s="30">
        <f t="shared" si="4172"/>
        <v>0</v>
      </c>
      <c r="BG1159" s="30">
        <f t="shared" si="4173"/>
        <v>0</v>
      </c>
      <c r="BH1159" s="30">
        <f t="shared" si="4174"/>
        <v>0</v>
      </c>
      <c r="BI1159" s="30">
        <f t="shared" si="4175"/>
        <v>0</v>
      </c>
      <c r="BJ1159" s="30">
        <f t="shared" si="4176"/>
        <v>0</v>
      </c>
      <c r="BK1159" s="30">
        <f t="shared" si="4177"/>
        <v>0</v>
      </c>
      <c r="BL1159" s="30">
        <f t="shared" si="4021"/>
        <v>551.80000000000007</v>
      </c>
      <c r="BM1159" s="30">
        <f t="shared" si="4022"/>
        <v>512.20000000000005</v>
      </c>
      <c r="BN1159" s="30">
        <f t="shared" si="4023"/>
        <v>493.60000000000002</v>
      </c>
      <c r="BO1159" s="30">
        <f t="shared" si="4178"/>
        <v>0</v>
      </c>
      <c r="BP1159" s="31"/>
      <c r="BQ1159" s="1"/>
      <c r="BR1159" s="1"/>
      <c r="BS1159" s="1"/>
      <c r="BT1159" s="1"/>
      <c r="BU1159" s="1"/>
      <c r="BV1159" s="1"/>
      <c r="BW1159" s="1"/>
      <c r="BX1159" s="1"/>
      <c r="BY1159" s="1"/>
    </row>
    <row r="1160">
      <c r="A1160" s="28" t="s">
        <v>510</v>
      </c>
      <c r="B1160" s="28" t="s">
        <v>62</v>
      </c>
      <c r="C1160" s="28" t="s">
        <v>291</v>
      </c>
      <c r="D1160" s="28" t="s">
        <v>227</v>
      </c>
      <c r="E1160" s="35"/>
      <c r="F1160" s="29" t="s">
        <v>33</v>
      </c>
      <c r="G1160" s="30">
        <f t="shared" si="4136"/>
        <v>551.80000000000007</v>
      </c>
      <c r="H1160" s="30">
        <f t="shared" si="4137"/>
        <v>512.20000000000005</v>
      </c>
      <c r="I1160" s="30">
        <f t="shared" si="4138"/>
        <v>493.60000000000002</v>
      </c>
      <c r="J1160" s="30">
        <f t="shared" si="4139"/>
        <v>0</v>
      </c>
      <c r="K1160" s="30">
        <f t="shared" si="4140"/>
        <v>0</v>
      </c>
      <c r="L1160" s="30">
        <f t="shared" si="4141"/>
        <v>0</v>
      </c>
      <c r="M1160" s="30">
        <f t="shared" si="4122"/>
        <v>551.80000000000007</v>
      </c>
      <c r="N1160" s="30">
        <f t="shared" si="4123"/>
        <v>512.20000000000005</v>
      </c>
      <c r="O1160" s="30">
        <f t="shared" si="4124"/>
        <v>493.60000000000002</v>
      </c>
      <c r="P1160" s="30">
        <f t="shared" si="4142"/>
        <v>0</v>
      </c>
      <c r="Q1160" s="30">
        <f t="shared" si="4143"/>
        <v>0</v>
      </c>
      <c r="R1160" s="30">
        <f t="shared" si="4144"/>
        <v>0</v>
      </c>
      <c r="S1160" s="30">
        <f t="shared" si="4145"/>
        <v>0</v>
      </c>
      <c r="T1160" s="30">
        <f t="shared" si="4146"/>
        <v>0</v>
      </c>
      <c r="U1160" s="30">
        <f t="shared" si="4147"/>
        <v>0</v>
      </c>
      <c r="V1160" s="30">
        <f t="shared" si="4148"/>
        <v>0</v>
      </c>
      <c r="W1160" s="30">
        <f t="shared" si="4149"/>
        <v>0</v>
      </c>
      <c r="X1160" s="30">
        <f t="shared" si="4150"/>
        <v>0</v>
      </c>
      <c r="Y1160" s="30">
        <f t="shared" si="4151"/>
        <v>0</v>
      </c>
      <c r="Z1160" s="30">
        <f t="shared" si="4152"/>
        <v>0</v>
      </c>
      <c r="AA1160" s="30">
        <f t="shared" si="4153"/>
        <v>0</v>
      </c>
      <c r="AB1160" s="30">
        <f t="shared" si="4154"/>
        <v>0</v>
      </c>
      <c r="AC1160" s="30">
        <f t="shared" si="4043"/>
        <v>551.80000000000007</v>
      </c>
      <c r="AD1160" s="30">
        <f t="shared" si="4044"/>
        <v>512.20000000000005</v>
      </c>
      <c r="AE1160" s="30">
        <f t="shared" si="4045"/>
        <v>493.60000000000002</v>
      </c>
      <c r="AF1160" s="30">
        <f t="shared" si="4155"/>
        <v>0</v>
      </c>
      <c r="AG1160" s="30">
        <f t="shared" si="4047"/>
        <v>551.80000000000007</v>
      </c>
      <c r="AH1160" s="30">
        <f t="shared" si="4048"/>
        <v>512.20000000000005</v>
      </c>
      <c r="AI1160" s="30">
        <f t="shared" si="4049"/>
        <v>493.60000000000002</v>
      </c>
      <c r="AJ1160" s="30">
        <f t="shared" si="4156"/>
        <v>0</v>
      </c>
      <c r="AK1160" s="30">
        <f t="shared" si="4157"/>
        <v>0</v>
      </c>
      <c r="AL1160" s="30">
        <f t="shared" si="4158"/>
        <v>0</v>
      </c>
      <c r="AM1160" s="30">
        <f t="shared" si="4159"/>
        <v>0</v>
      </c>
      <c r="AN1160" s="30">
        <f t="shared" si="4160"/>
        <v>0</v>
      </c>
      <c r="AO1160" s="30">
        <f t="shared" si="4161"/>
        <v>0</v>
      </c>
      <c r="AP1160" s="30">
        <f t="shared" si="4162"/>
        <v>0</v>
      </c>
      <c r="AQ1160" s="30">
        <f t="shared" si="4163"/>
        <v>0</v>
      </c>
      <c r="AR1160" s="30">
        <f t="shared" si="4164"/>
        <v>0</v>
      </c>
      <c r="AS1160" s="30">
        <f t="shared" si="4102"/>
        <v>551.80000000000007</v>
      </c>
      <c r="AT1160" s="30">
        <f t="shared" si="4103"/>
        <v>512.20000000000005</v>
      </c>
      <c r="AU1160" s="30">
        <f t="shared" si="4104"/>
        <v>493.60000000000002</v>
      </c>
      <c r="AV1160" s="30">
        <f t="shared" si="4165"/>
        <v>0</v>
      </c>
      <c r="AW1160" s="30">
        <f t="shared" si="4166"/>
        <v>0</v>
      </c>
      <c r="AX1160" s="30">
        <f t="shared" si="4167"/>
        <v>0</v>
      </c>
      <c r="AY1160" s="30">
        <f t="shared" si="4108"/>
        <v>551.80000000000007</v>
      </c>
      <c r="AZ1160" s="30">
        <f t="shared" si="4109"/>
        <v>512.20000000000005</v>
      </c>
      <c r="BA1160" s="30">
        <f t="shared" si="4110"/>
        <v>493.60000000000002</v>
      </c>
      <c r="BB1160" s="30">
        <f t="shared" si="4168"/>
        <v>0</v>
      </c>
      <c r="BC1160" s="30">
        <f t="shared" si="4169"/>
        <v>0</v>
      </c>
      <c r="BD1160" s="30">
        <f t="shared" si="4170"/>
        <v>0</v>
      </c>
      <c r="BE1160" s="30">
        <f t="shared" si="4171"/>
        <v>0</v>
      </c>
      <c r="BF1160" s="30">
        <f t="shared" si="4172"/>
        <v>0</v>
      </c>
      <c r="BG1160" s="30">
        <f t="shared" si="4173"/>
        <v>0</v>
      </c>
      <c r="BH1160" s="30">
        <f t="shared" si="4174"/>
        <v>0</v>
      </c>
      <c r="BI1160" s="30">
        <f t="shared" si="4175"/>
        <v>0</v>
      </c>
      <c r="BJ1160" s="30">
        <f t="shared" si="4176"/>
        <v>0</v>
      </c>
      <c r="BK1160" s="30">
        <f t="shared" si="4177"/>
        <v>0</v>
      </c>
      <c r="BL1160" s="30">
        <f t="shared" si="4021"/>
        <v>551.80000000000007</v>
      </c>
      <c r="BM1160" s="30">
        <f t="shared" si="4022"/>
        <v>512.20000000000005</v>
      </c>
      <c r="BN1160" s="30">
        <f t="shared" si="4023"/>
        <v>493.60000000000002</v>
      </c>
      <c r="BO1160" s="30">
        <f t="shared" si="4178"/>
        <v>0</v>
      </c>
      <c r="BP1160" s="31"/>
      <c r="BQ1160" s="1"/>
      <c r="BR1160" s="1"/>
      <c r="BS1160" s="1"/>
      <c r="BT1160" s="1"/>
      <c r="BU1160" s="1"/>
      <c r="BV1160" s="1"/>
      <c r="BW1160" s="1"/>
      <c r="BX1160" s="1"/>
      <c r="BY1160" s="1"/>
    </row>
    <row r="1161" ht="94.5">
      <c r="A1161" s="28" t="s">
        <v>510</v>
      </c>
      <c r="B1161" s="28" t="s">
        <v>62</v>
      </c>
      <c r="C1161" s="28" t="s">
        <v>291</v>
      </c>
      <c r="D1161" s="28" t="s">
        <v>452</v>
      </c>
      <c r="E1161" s="35"/>
      <c r="F1161" s="29" t="s">
        <v>453</v>
      </c>
      <c r="G1161" s="30">
        <f>G1162+G1164</f>
        <v>551.80000000000007</v>
      </c>
      <c r="H1161" s="30">
        <f>H1162+H1164</f>
        <v>512.20000000000005</v>
      </c>
      <c r="I1161" s="30">
        <f>I1162+I1164</f>
        <v>493.60000000000002</v>
      </c>
      <c r="J1161" s="30">
        <f>J1162+J1164</f>
        <v>0</v>
      </c>
      <c r="K1161" s="30">
        <f>K1162+K1164</f>
        <v>0</v>
      </c>
      <c r="L1161" s="30">
        <f>L1162+L1164</f>
        <v>0</v>
      </c>
      <c r="M1161" s="30">
        <f t="shared" si="4122"/>
        <v>551.80000000000007</v>
      </c>
      <c r="N1161" s="30">
        <f t="shared" si="4123"/>
        <v>512.20000000000005</v>
      </c>
      <c r="O1161" s="30">
        <f t="shared" si="4124"/>
        <v>493.60000000000002</v>
      </c>
      <c r="P1161" s="30">
        <f>P1162+P1164</f>
        <v>0</v>
      </c>
      <c r="Q1161" s="30">
        <f>Q1162+Q1164</f>
        <v>0</v>
      </c>
      <c r="R1161" s="30">
        <f>R1162+R1164</f>
        <v>0</v>
      </c>
      <c r="S1161" s="30">
        <f>S1162+S1164</f>
        <v>0</v>
      </c>
      <c r="T1161" s="30">
        <f>T1162+T1164</f>
        <v>0</v>
      </c>
      <c r="U1161" s="30">
        <f>U1162+U1164</f>
        <v>0</v>
      </c>
      <c r="V1161" s="30">
        <f>V1162+V1164</f>
        <v>0</v>
      </c>
      <c r="W1161" s="30">
        <f>W1162+W1164</f>
        <v>0</v>
      </c>
      <c r="X1161" s="30">
        <f>X1162+X1164</f>
        <v>0</v>
      </c>
      <c r="Y1161" s="30">
        <f>Y1162+Y1164</f>
        <v>0</v>
      </c>
      <c r="Z1161" s="30">
        <f>Z1162+Z1164</f>
        <v>0</v>
      </c>
      <c r="AA1161" s="30">
        <f>AA1162+AA1164</f>
        <v>0</v>
      </c>
      <c r="AB1161" s="30">
        <f>AB1162+AB1164</f>
        <v>0</v>
      </c>
      <c r="AC1161" s="30">
        <f t="shared" si="4043"/>
        <v>551.80000000000007</v>
      </c>
      <c r="AD1161" s="30">
        <f t="shared" si="4044"/>
        <v>512.20000000000005</v>
      </c>
      <c r="AE1161" s="30">
        <f t="shared" si="4045"/>
        <v>493.60000000000002</v>
      </c>
      <c r="AF1161" s="30">
        <f>AF1162+AF1164</f>
        <v>0</v>
      </c>
      <c r="AG1161" s="30">
        <f t="shared" si="4047"/>
        <v>551.80000000000007</v>
      </c>
      <c r="AH1161" s="30">
        <f t="shared" si="4048"/>
        <v>512.20000000000005</v>
      </c>
      <c r="AI1161" s="30">
        <f t="shared" si="4049"/>
        <v>493.60000000000002</v>
      </c>
      <c r="AJ1161" s="30">
        <f>AJ1162+AJ1164</f>
        <v>0</v>
      </c>
      <c r="AK1161" s="30">
        <f>AK1162+AK1164</f>
        <v>0</v>
      </c>
      <c r="AL1161" s="30">
        <f>AL1162+AL1164</f>
        <v>0</v>
      </c>
      <c r="AM1161" s="30">
        <f>AM1162+AM1164</f>
        <v>0</v>
      </c>
      <c r="AN1161" s="30">
        <f>AN1162+AN1164</f>
        <v>0</v>
      </c>
      <c r="AO1161" s="30">
        <f>AO1162+AO1164</f>
        <v>0</v>
      </c>
      <c r="AP1161" s="30">
        <f>AP1162+AP1164</f>
        <v>0</v>
      </c>
      <c r="AQ1161" s="30">
        <f>AQ1162+AQ1164</f>
        <v>0</v>
      </c>
      <c r="AR1161" s="30">
        <f>AR1162+AR1164</f>
        <v>0</v>
      </c>
      <c r="AS1161" s="30">
        <f t="shared" si="4102"/>
        <v>551.80000000000007</v>
      </c>
      <c r="AT1161" s="30">
        <f t="shared" si="4103"/>
        <v>512.20000000000005</v>
      </c>
      <c r="AU1161" s="30">
        <f t="shared" si="4104"/>
        <v>493.60000000000002</v>
      </c>
      <c r="AV1161" s="30">
        <f>AV1162+AV1164</f>
        <v>0</v>
      </c>
      <c r="AW1161" s="30">
        <f>AW1162+AW1164</f>
        <v>0</v>
      </c>
      <c r="AX1161" s="30">
        <f>AX1162+AX1164</f>
        <v>0</v>
      </c>
      <c r="AY1161" s="30">
        <f t="shared" si="4108"/>
        <v>551.80000000000007</v>
      </c>
      <c r="AZ1161" s="30">
        <f t="shared" si="4109"/>
        <v>512.20000000000005</v>
      </c>
      <c r="BA1161" s="30">
        <f t="shared" si="4110"/>
        <v>493.60000000000002</v>
      </c>
      <c r="BB1161" s="30">
        <f>BB1162+BB1164</f>
        <v>0</v>
      </c>
      <c r="BC1161" s="30">
        <f>BC1162+BC1164</f>
        <v>0</v>
      </c>
      <c r="BD1161" s="30">
        <f>BD1162+BD1164</f>
        <v>0</v>
      </c>
      <c r="BE1161" s="30">
        <f>BE1162+BE1164</f>
        <v>0</v>
      </c>
      <c r="BF1161" s="30">
        <f>BF1162+BF1164</f>
        <v>0</v>
      </c>
      <c r="BG1161" s="30">
        <f>BG1162+BG1164</f>
        <v>0</v>
      </c>
      <c r="BH1161" s="30">
        <f>BH1162+BH1164</f>
        <v>0</v>
      </c>
      <c r="BI1161" s="30">
        <f>BI1162+BI1164</f>
        <v>0</v>
      </c>
      <c r="BJ1161" s="30">
        <f>BJ1162+BJ1164</f>
        <v>0</v>
      </c>
      <c r="BK1161" s="30">
        <f>BK1162+BK1164</f>
        <v>0</v>
      </c>
      <c r="BL1161" s="30">
        <f t="shared" si="4021"/>
        <v>551.80000000000007</v>
      </c>
      <c r="BM1161" s="30">
        <f t="shared" si="4022"/>
        <v>512.20000000000005</v>
      </c>
      <c r="BN1161" s="30">
        <f t="shared" si="4023"/>
        <v>493.60000000000002</v>
      </c>
      <c r="BO1161" s="30">
        <f>BO1162+BO1164</f>
        <v>0</v>
      </c>
      <c r="BP1161" s="31"/>
      <c r="BQ1161" s="1"/>
      <c r="BR1161" s="1"/>
      <c r="BS1161" s="1"/>
      <c r="BT1161" s="1"/>
      <c r="BU1161" s="1"/>
      <c r="BV1161" s="1"/>
      <c r="BW1161" s="1"/>
      <c r="BX1161" s="1"/>
      <c r="BY1161" s="1"/>
    </row>
    <row r="1162" ht="47.25">
      <c r="A1162" s="28" t="s">
        <v>510</v>
      </c>
      <c r="B1162" s="28" t="s">
        <v>62</v>
      </c>
      <c r="C1162" s="28" t="s">
        <v>291</v>
      </c>
      <c r="D1162" s="28" t="s">
        <v>454</v>
      </c>
      <c r="E1162" s="35"/>
      <c r="F1162" s="29" t="s">
        <v>455</v>
      </c>
      <c r="G1162" s="30">
        <f>G1163</f>
        <v>12.1</v>
      </c>
      <c r="H1162" s="30">
        <f>H1163</f>
        <v>12.1</v>
      </c>
      <c r="I1162" s="30">
        <f>I1163</f>
        <v>12.1</v>
      </c>
      <c r="J1162" s="30">
        <f>J1163</f>
        <v>0</v>
      </c>
      <c r="K1162" s="30">
        <f>K1163</f>
        <v>0</v>
      </c>
      <c r="L1162" s="30">
        <f>L1163</f>
        <v>0</v>
      </c>
      <c r="M1162" s="30">
        <f t="shared" si="4122"/>
        <v>12.1</v>
      </c>
      <c r="N1162" s="30">
        <f t="shared" si="4123"/>
        <v>12.1</v>
      </c>
      <c r="O1162" s="30">
        <f t="shared" si="4124"/>
        <v>12.1</v>
      </c>
      <c r="P1162" s="30">
        <f>P1163</f>
        <v>0</v>
      </c>
      <c r="Q1162" s="30">
        <f>Q1163</f>
        <v>0</v>
      </c>
      <c r="R1162" s="30">
        <f>R1163</f>
        <v>0</v>
      </c>
      <c r="S1162" s="30">
        <f>S1163</f>
        <v>0</v>
      </c>
      <c r="T1162" s="30">
        <f>T1163</f>
        <v>0</v>
      </c>
      <c r="U1162" s="30">
        <f>U1163</f>
        <v>0</v>
      </c>
      <c r="V1162" s="30">
        <f>V1163</f>
        <v>0</v>
      </c>
      <c r="W1162" s="30">
        <f>W1163</f>
        <v>0</v>
      </c>
      <c r="X1162" s="30">
        <f>X1163</f>
        <v>0</v>
      </c>
      <c r="Y1162" s="30">
        <f>Y1163</f>
        <v>0</v>
      </c>
      <c r="Z1162" s="30">
        <f>Z1163</f>
        <v>0</v>
      </c>
      <c r="AA1162" s="30">
        <f>AA1163</f>
        <v>0</v>
      </c>
      <c r="AB1162" s="30">
        <f>AB1163</f>
        <v>0</v>
      </c>
      <c r="AC1162" s="30">
        <f t="shared" si="4043"/>
        <v>12.1</v>
      </c>
      <c r="AD1162" s="30">
        <f t="shared" si="4044"/>
        <v>12.1</v>
      </c>
      <c r="AE1162" s="30">
        <f t="shared" si="4045"/>
        <v>12.1</v>
      </c>
      <c r="AF1162" s="30">
        <f>AF1163</f>
        <v>0</v>
      </c>
      <c r="AG1162" s="30">
        <f t="shared" si="4047"/>
        <v>12.1</v>
      </c>
      <c r="AH1162" s="30">
        <f t="shared" si="4048"/>
        <v>12.1</v>
      </c>
      <c r="AI1162" s="30">
        <f t="shared" si="4049"/>
        <v>12.1</v>
      </c>
      <c r="AJ1162" s="30">
        <f>AJ1163</f>
        <v>0</v>
      </c>
      <c r="AK1162" s="30">
        <f>AK1163</f>
        <v>0</v>
      </c>
      <c r="AL1162" s="30">
        <f>AL1163</f>
        <v>0</v>
      </c>
      <c r="AM1162" s="30">
        <f>AM1163</f>
        <v>0</v>
      </c>
      <c r="AN1162" s="30">
        <f>AN1163</f>
        <v>0</v>
      </c>
      <c r="AO1162" s="30">
        <f>AO1163</f>
        <v>0</v>
      </c>
      <c r="AP1162" s="30">
        <f>AP1163</f>
        <v>0</v>
      </c>
      <c r="AQ1162" s="30">
        <f>AQ1163</f>
        <v>0</v>
      </c>
      <c r="AR1162" s="30">
        <f>AR1163</f>
        <v>0</v>
      </c>
      <c r="AS1162" s="30">
        <f t="shared" si="4102"/>
        <v>12.1</v>
      </c>
      <c r="AT1162" s="30">
        <f t="shared" si="4103"/>
        <v>12.1</v>
      </c>
      <c r="AU1162" s="30">
        <f t="shared" si="4104"/>
        <v>12.1</v>
      </c>
      <c r="AV1162" s="30">
        <f>AV1163</f>
        <v>0</v>
      </c>
      <c r="AW1162" s="30">
        <f>AW1163</f>
        <v>0</v>
      </c>
      <c r="AX1162" s="30">
        <f>AX1163</f>
        <v>0</v>
      </c>
      <c r="AY1162" s="30">
        <f t="shared" si="4108"/>
        <v>12.1</v>
      </c>
      <c r="AZ1162" s="30">
        <f t="shared" si="4109"/>
        <v>12.1</v>
      </c>
      <c r="BA1162" s="30">
        <f t="shared" si="4110"/>
        <v>12.1</v>
      </c>
      <c r="BB1162" s="30">
        <f>BB1163</f>
        <v>0</v>
      </c>
      <c r="BC1162" s="30">
        <f>BC1163</f>
        <v>0</v>
      </c>
      <c r="BD1162" s="30">
        <f>BD1163</f>
        <v>0</v>
      </c>
      <c r="BE1162" s="30">
        <f>BE1163</f>
        <v>0</v>
      </c>
      <c r="BF1162" s="30">
        <f>BF1163</f>
        <v>0</v>
      </c>
      <c r="BG1162" s="30">
        <f>BG1163</f>
        <v>0</v>
      </c>
      <c r="BH1162" s="30">
        <f>BH1163</f>
        <v>0</v>
      </c>
      <c r="BI1162" s="30">
        <f>BI1163</f>
        <v>0</v>
      </c>
      <c r="BJ1162" s="30">
        <f>BJ1163</f>
        <v>0</v>
      </c>
      <c r="BK1162" s="30">
        <f>BK1163</f>
        <v>0</v>
      </c>
      <c r="BL1162" s="30">
        <f t="shared" si="4021"/>
        <v>12.1</v>
      </c>
      <c r="BM1162" s="30">
        <f t="shared" si="4022"/>
        <v>12.1</v>
      </c>
      <c r="BN1162" s="30">
        <f t="shared" si="4023"/>
        <v>12.1</v>
      </c>
      <c r="BO1162" s="30">
        <f>BO1163</f>
        <v>0</v>
      </c>
      <c r="BP1162" s="31"/>
      <c r="BQ1162" s="1"/>
      <c r="BR1162" s="1"/>
      <c r="BS1162" s="1"/>
      <c r="BT1162" s="1"/>
      <c r="BU1162" s="1"/>
      <c r="BV1162" s="1"/>
      <c r="BW1162" s="1"/>
      <c r="BX1162" s="1"/>
      <c r="BY1162" s="1"/>
    </row>
    <row r="1163" ht="31.5">
      <c r="A1163" s="28" t="s">
        <v>510</v>
      </c>
      <c r="B1163" s="28" t="s">
        <v>62</v>
      </c>
      <c r="C1163" s="28" t="s">
        <v>291</v>
      </c>
      <c r="D1163" s="28" t="s">
        <v>454</v>
      </c>
      <c r="E1163" s="28" t="s">
        <v>38</v>
      </c>
      <c r="F1163" s="29" t="s">
        <v>39</v>
      </c>
      <c r="G1163" s="30">
        <v>12.1</v>
      </c>
      <c r="H1163" s="30">
        <v>12.1</v>
      </c>
      <c r="I1163" s="30">
        <v>12.1</v>
      </c>
      <c r="J1163" s="30"/>
      <c r="K1163" s="30"/>
      <c r="L1163" s="30"/>
      <c r="M1163" s="30">
        <f t="shared" si="4122"/>
        <v>12.1</v>
      </c>
      <c r="N1163" s="30">
        <f t="shared" si="4123"/>
        <v>12.1</v>
      </c>
      <c r="O1163" s="30">
        <f t="shared" si="4124"/>
        <v>12.1</v>
      </c>
      <c r="P1163" s="30"/>
      <c r="Q1163" s="30"/>
      <c r="R1163" s="30"/>
      <c r="S1163" s="30"/>
      <c r="T1163" s="30"/>
      <c r="U1163" s="30"/>
      <c r="V1163" s="30"/>
      <c r="W1163" s="30"/>
      <c r="X1163" s="30"/>
      <c r="Y1163" s="30"/>
      <c r="Z1163" s="30"/>
      <c r="AA1163" s="30"/>
      <c r="AB1163" s="30"/>
      <c r="AC1163" s="30">
        <f t="shared" si="4043"/>
        <v>12.1</v>
      </c>
      <c r="AD1163" s="30">
        <f t="shared" si="4044"/>
        <v>12.1</v>
      </c>
      <c r="AE1163" s="30">
        <f t="shared" si="4045"/>
        <v>12.1</v>
      </c>
      <c r="AF1163" s="30"/>
      <c r="AG1163" s="30">
        <f t="shared" si="4047"/>
        <v>12.1</v>
      </c>
      <c r="AH1163" s="30">
        <f t="shared" si="4048"/>
        <v>12.1</v>
      </c>
      <c r="AI1163" s="30">
        <f t="shared" si="4049"/>
        <v>12.1</v>
      </c>
      <c r="AJ1163" s="30"/>
      <c r="AK1163" s="30"/>
      <c r="AL1163" s="30"/>
      <c r="AM1163" s="30"/>
      <c r="AN1163" s="30"/>
      <c r="AO1163" s="30"/>
      <c r="AP1163" s="30"/>
      <c r="AQ1163" s="30"/>
      <c r="AR1163" s="30"/>
      <c r="AS1163" s="30">
        <f t="shared" si="4102"/>
        <v>12.1</v>
      </c>
      <c r="AT1163" s="30">
        <f t="shared" si="4103"/>
        <v>12.1</v>
      </c>
      <c r="AU1163" s="30">
        <f t="shared" si="4104"/>
        <v>12.1</v>
      </c>
      <c r="AV1163" s="30"/>
      <c r="AW1163" s="30"/>
      <c r="AX1163" s="30"/>
      <c r="AY1163" s="30">
        <f t="shared" si="4108"/>
        <v>12.1</v>
      </c>
      <c r="AZ1163" s="30">
        <f t="shared" si="4109"/>
        <v>12.1</v>
      </c>
      <c r="BA1163" s="30">
        <f t="shared" si="4110"/>
        <v>12.1</v>
      </c>
      <c r="BB1163" s="30"/>
      <c r="BC1163" s="30"/>
      <c r="BD1163" s="30"/>
      <c r="BE1163" s="30"/>
      <c r="BF1163" s="30"/>
      <c r="BG1163" s="30"/>
      <c r="BH1163" s="30"/>
      <c r="BI1163" s="30"/>
      <c r="BJ1163" s="30"/>
      <c r="BK1163" s="30"/>
      <c r="BL1163" s="30">
        <f t="shared" si="4021"/>
        <v>12.1</v>
      </c>
      <c r="BM1163" s="30">
        <f t="shared" si="4022"/>
        <v>12.1</v>
      </c>
      <c r="BN1163" s="30">
        <f t="shared" si="4023"/>
        <v>12.1</v>
      </c>
      <c r="BO1163" s="30"/>
      <c r="BP1163" s="31"/>
      <c r="BQ1163" s="1"/>
      <c r="BR1163" s="1"/>
      <c r="BS1163" s="1"/>
      <c r="BT1163" s="1"/>
      <c r="BU1163" s="1"/>
      <c r="BV1163" s="1"/>
      <c r="BW1163" s="1"/>
      <c r="BX1163" s="1"/>
      <c r="BY1163" s="1"/>
    </row>
    <row r="1164" ht="47.25">
      <c r="A1164" s="28" t="s">
        <v>510</v>
      </c>
      <c r="B1164" s="28" t="s">
        <v>62</v>
      </c>
      <c r="C1164" s="28" t="s">
        <v>291</v>
      </c>
      <c r="D1164" s="28" t="s">
        <v>456</v>
      </c>
      <c r="E1164" s="35"/>
      <c r="F1164" s="29" t="s">
        <v>457</v>
      </c>
      <c r="G1164" s="30">
        <f>G1165+G1166</f>
        <v>539.70000000000005</v>
      </c>
      <c r="H1164" s="30">
        <f>H1165+H1166</f>
        <v>500.10000000000002</v>
      </c>
      <c r="I1164" s="30">
        <f>I1165+I1166</f>
        <v>481.5</v>
      </c>
      <c r="J1164" s="30">
        <f>J1165+J1166</f>
        <v>0</v>
      </c>
      <c r="K1164" s="30">
        <f>K1165+K1166</f>
        <v>0</v>
      </c>
      <c r="L1164" s="30">
        <f>L1165+L1166</f>
        <v>0</v>
      </c>
      <c r="M1164" s="30">
        <f t="shared" si="4122"/>
        <v>539.70000000000005</v>
      </c>
      <c r="N1164" s="30">
        <f t="shared" si="4123"/>
        <v>500.10000000000002</v>
      </c>
      <c r="O1164" s="30">
        <f t="shared" si="4124"/>
        <v>481.5</v>
      </c>
      <c r="P1164" s="30">
        <f>P1165+P1166</f>
        <v>0</v>
      </c>
      <c r="Q1164" s="30">
        <f>Q1165+Q1166</f>
        <v>0</v>
      </c>
      <c r="R1164" s="30">
        <f>R1165+R1166</f>
        <v>0</v>
      </c>
      <c r="S1164" s="30">
        <f>S1165+S1166</f>
        <v>0</v>
      </c>
      <c r="T1164" s="30">
        <f>T1165+T1166</f>
        <v>0</v>
      </c>
      <c r="U1164" s="30">
        <f>U1165+U1166</f>
        <v>0</v>
      </c>
      <c r="V1164" s="30">
        <f>V1165+V1166</f>
        <v>0</v>
      </c>
      <c r="W1164" s="30">
        <f>W1165+W1166</f>
        <v>0</v>
      </c>
      <c r="X1164" s="30">
        <f>X1165+X1166</f>
        <v>0</v>
      </c>
      <c r="Y1164" s="30">
        <f>Y1165+Y1166</f>
        <v>0</v>
      </c>
      <c r="Z1164" s="30">
        <f>Z1165+Z1166</f>
        <v>0</v>
      </c>
      <c r="AA1164" s="30">
        <f>AA1165+AA1166</f>
        <v>0</v>
      </c>
      <c r="AB1164" s="30">
        <f>AB1165+AB1166</f>
        <v>0</v>
      </c>
      <c r="AC1164" s="30">
        <f t="shared" si="4043"/>
        <v>539.70000000000005</v>
      </c>
      <c r="AD1164" s="30">
        <f t="shared" si="4044"/>
        <v>500.10000000000002</v>
      </c>
      <c r="AE1164" s="30">
        <f t="shared" si="4045"/>
        <v>481.5</v>
      </c>
      <c r="AF1164" s="30">
        <f>AF1165+AF1166</f>
        <v>0</v>
      </c>
      <c r="AG1164" s="30">
        <f t="shared" si="4047"/>
        <v>539.70000000000005</v>
      </c>
      <c r="AH1164" s="30">
        <f t="shared" si="4048"/>
        <v>500.10000000000002</v>
      </c>
      <c r="AI1164" s="30">
        <f t="shared" si="4049"/>
        <v>481.5</v>
      </c>
      <c r="AJ1164" s="30">
        <f>AJ1165+AJ1166</f>
        <v>0</v>
      </c>
      <c r="AK1164" s="30">
        <f>AK1165+AK1166</f>
        <v>0</v>
      </c>
      <c r="AL1164" s="30">
        <f>AL1165+AL1166</f>
        <v>0</v>
      </c>
      <c r="AM1164" s="30">
        <f>AM1165+AM1166</f>
        <v>0</v>
      </c>
      <c r="AN1164" s="30">
        <f>AN1165+AN1166</f>
        <v>0</v>
      </c>
      <c r="AO1164" s="30">
        <f>AO1165+AO1166</f>
        <v>0</v>
      </c>
      <c r="AP1164" s="30">
        <f>AP1165+AP1166</f>
        <v>0</v>
      </c>
      <c r="AQ1164" s="30">
        <f>AQ1165+AQ1166</f>
        <v>0</v>
      </c>
      <c r="AR1164" s="30">
        <f>AR1165+AR1166</f>
        <v>0</v>
      </c>
      <c r="AS1164" s="30">
        <f t="shared" si="4102"/>
        <v>539.70000000000005</v>
      </c>
      <c r="AT1164" s="30">
        <f t="shared" si="4103"/>
        <v>500.10000000000002</v>
      </c>
      <c r="AU1164" s="30">
        <f t="shared" si="4104"/>
        <v>481.5</v>
      </c>
      <c r="AV1164" s="30">
        <f>AV1165+AV1166</f>
        <v>0</v>
      </c>
      <c r="AW1164" s="30">
        <f>AW1165+AW1166</f>
        <v>0</v>
      </c>
      <c r="AX1164" s="30">
        <f>AX1165+AX1166</f>
        <v>0</v>
      </c>
      <c r="AY1164" s="30">
        <f t="shared" si="4108"/>
        <v>539.70000000000005</v>
      </c>
      <c r="AZ1164" s="30">
        <f t="shared" si="4109"/>
        <v>500.10000000000002</v>
      </c>
      <c r="BA1164" s="30">
        <f t="shared" si="4110"/>
        <v>481.5</v>
      </c>
      <c r="BB1164" s="30">
        <f>BB1165+BB1166</f>
        <v>0</v>
      </c>
      <c r="BC1164" s="30">
        <f>BC1165+BC1166</f>
        <v>0</v>
      </c>
      <c r="BD1164" s="30">
        <f>BD1165+BD1166</f>
        <v>0</v>
      </c>
      <c r="BE1164" s="30">
        <f>BE1165+BE1166</f>
        <v>0</v>
      </c>
      <c r="BF1164" s="30">
        <f>BF1165+BF1166</f>
        <v>0</v>
      </c>
      <c r="BG1164" s="30">
        <f>BG1165+BG1166</f>
        <v>0</v>
      </c>
      <c r="BH1164" s="30">
        <f>BH1165+BH1166</f>
        <v>0</v>
      </c>
      <c r="BI1164" s="30">
        <f>BI1165+BI1166</f>
        <v>0</v>
      </c>
      <c r="BJ1164" s="30">
        <f>BJ1165+BJ1166</f>
        <v>0</v>
      </c>
      <c r="BK1164" s="30">
        <f>BK1165+BK1166</f>
        <v>0</v>
      </c>
      <c r="BL1164" s="30">
        <f t="shared" si="4021"/>
        <v>539.70000000000005</v>
      </c>
      <c r="BM1164" s="30">
        <f t="shared" si="4022"/>
        <v>500.10000000000002</v>
      </c>
      <c r="BN1164" s="30">
        <f t="shared" si="4023"/>
        <v>481.5</v>
      </c>
      <c r="BO1164" s="30">
        <f>BO1165+BO1166</f>
        <v>0</v>
      </c>
      <c r="BP1164" s="31"/>
      <c r="BQ1164" s="1"/>
      <c r="BR1164" s="1"/>
      <c r="BS1164" s="1"/>
      <c r="BT1164" s="1"/>
      <c r="BU1164" s="1"/>
      <c r="BV1164" s="1"/>
      <c r="BW1164" s="1"/>
      <c r="BX1164" s="1"/>
      <c r="BY1164" s="1"/>
    </row>
    <row r="1165" ht="31.5">
      <c r="A1165" s="28" t="s">
        <v>510</v>
      </c>
      <c r="B1165" s="28" t="s">
        <v>62</v>
      </c>
      <c r="C1165" s="28" t="s">
        <v>291</v>
      </c>
      <c r="D1165" s="28" t="s">
        <v>456</v>
      </c>
      <c r="E1165" s="28" t="s">
        <v>38</v>
      </c>
      <c r="F1165" s="29" t="s">
        <v>39</v>
      </c>
      <c r="G1165" s="30">
        <v>380.60000000000002</v>
      </c>
      <c r="H1165" s="30">
        <v>360.19999999999999</v>
      </c>
      <c r="I1165" s="30">
        <v>360.80000000000001</v>
      </c>
      <c r="J1165" s="30"/>
      <c r="K1165" s="30"/>
      <c r="L1165" s="30"/>
      <c r="M1165" s="30">
        <f t="shared" si="4122"/>
        <v>380.60000000000002</v>
      </c>
      <c r="N1165" s="30">
        <f t="shared" si="4123"/>
        <v>360.19999999999999</v>
      </c>
      <c r="O1165" s="30">
        <f t="shared" si="4124"/>
        <v>360.80000000000001</v>
      </c>
      <c r="P1165" s="30"/>
      <c r="Q1165" s="30"/>
      <c r="R1165" s="30"/>
      <c r="S1165" s="30"/>
      <c r="T1165" s="30"/>
      <c r="U1165" s="30"/>
      <c r="V1165" s="30"/>
      <c r="W1165" s="30"/>
      <c r="X1165" s="30"/>
      <c r="Y1165" s="30"/>
      <c r="Z1165" s="30"/>
      <c r="AA1165" s="30"/>
      <c r="AB1165" s="30"/>
      <c r="AC1165" s="30">
        <f t="shared" si="4043"/>
        <v>380.60000000000002</v>
      </c>
      <c r="AD1165" s="30">
        <f t="shared" si="4044"/>
        <v>360.19999999999999</v>
      </c>
      <c r="AE1165" s="30">
        <f t="shared" si="4045"/>
        <v>360.80000000000001</v>
      </c>
      <c r="AF1165" s="30"/>
      <c r="AG1165" s="30">
        <f t="shared" si="4047"/>
        <v>380.60000000000002</v>
      </c>
      <c r="AH1165" s="30">
        <f t="shared" si="4048"/>
        <v>360.19999999999999</v>
      </c>
      <c r="AI1165" s="30">
        <f t="shared" si="4049"/>
        <v>360.80000000000001</v>
      </c>
      <c r="AJ1165" s="30"/>
      <c r="AK1165" s="30"/>
      <c r="AL1165" s="30"/>
      <c r="AM1165" s="30"/>
      <c r="AN1165" s="30"/>
      <c r="AO1165" s="30"/>
      <c r="AP1165" s="30"/>
      <c r="AQ1165" s="30"/>
      <c r="AR1165" s="30"/>
      <c r="AS1165" s="30">
        <f t="shared" si="4102"/>
        <v>380.60000000000002</v>
      </c>
      <c r="AT1165" s="30">
        <f t="shared" si="4103"/>
        <v>360.19999999999999</v>
      </c>
      <c r="AU1165" s="30">
        <f t="shared" si="4104"/>
        <v>360.80000000000001</v>
      </c>
      <c r="AV1165" s="30"/>
      <c r="AW1165" s="30"/>
      <c r="AX1165" s="30"/>
      <c r="AY1165" s="30">
        <f t="shared" si="4108"/>
        <v>380.60000000000002</v>
      </c>
      <c r="AZ1165" s="30">
        <f t="shared" si="4109"/>
        <v>360.19999999999999</v>
      </c>
      <c r="BA1165" s="30">
        <f t="shared" si="4110"/>
        <v>360.80000000000001</v>
      </c>
      <c r="BB1165" s="30"/>
      <c r="BC1165" s="30"/>
      <c r="BD1165" s="30"/>
      <c r="BE1165" s="30"/>
      <c r="BF1165" s="30"/>
      <c r="BG1165" s="30"/>
      <c r="BH1165" s="30"/>
      <c r="BI1165" s="30"/>
      <c r="BJ1165" s="30"/>
      <c r="BK1165" s="30"/>
      <c r="BL1165" s="30">
        <f t="shared" si="4021"/>
        <v>380.60000000000002</v>
      </c>
      <c r="BM1165" s="30">
        <f t="shared" si="4022"/>
        <v>360.19999999999999</v>
      </c>
      <c r="BN1165" s="30">
        <f t="shared" si="4023"/>
        <v>360.80000000000001</v>
      </c>
      <c r="BO1165" s="30"/>
      <c r="BP1165" s="31"/>
      <c r="BQ1165" s="1"/>
      <c r="BR1165" s="1"/>
      <c r="BS1165" s="1"/>
      <c r="BT1165" s="1"/>
      <c r="BU1165" s="1"/>
      <c r="BV1165" s="1"/>
      <c r="BW1165" s="1"/>
      <c r="BX1165" s="1"/>
      <c r="BY1165" s="1"/>
    </row>
    <row r="1166">
      <c r="A1166" s="28" t="s">
        <v>510</v>
      </c>
      <c r="B1166" s="28" t="s">
        <v>62</v>
      </c>
      <c r="C1166" s="28" t="s">
        <v>291</v>
      </c>
      <c r="D1166" s="28" t="s">
        <v>456</v>
      </c>
      <c r="E1166" s="28" t="s">
        <v>40</v>
      </c>
      <c r="F1166" s="29" t="s">
        <v>41</v>
      </c>
      <c r="G1166" s="30">
        <v>159.09999999999999</v>
      </c>
      <c r="H1166" s="30">
        <v>139.90000000000001</v>
      </c>
      <c r="I1166" s="30">
        <v>120.7</v>
      </c>
      <c r="J1166" s="30"/>
      <c r="K1166" s="30"/>
      <c r="L1166" s="30"/>
      <c r="M1166" s="30">
        <f t="shared" si="4122"/>
        <v>159.09999999999999</v>
      </c>
      <c r="N1166" s="30">
        <f t="shared" si="4123"/>
        <v>139.90000000000001</v>
      </c>
      <c r="O1166" s="30">
        <f t="shared" si="4124"/>
        <v>120.7</v>
      </c>
      <c r="P1166" s="30"/>
      <c r="Q1166" s="30"/>
      <c r="R1166" s="30"/>
      <c r="S1166" s="30"/>
      <c r="T1166" s="30"/>
      <c r="U1166" s="30"/>
      <c r="V1166" s="30"/>
      <c r="W1166" s="30"/>
      <c r="X1166" s="30"/>
      <c r="Y1166" s="30"/>
      <c r="Z1166" s="30"/>
      <c r="AA1166" s="30"/>
      <c r="AB1166" s="30"/>
      <c r="AC1166" s="30">
        <f t="shared" si="4043"/>
        <v>159.09999999999999</v>
      </c>
      <c r="AD1166" s="30">
        <f t="shared" si="4044"/>
        <v>139.90000000000001</v>
      </c>
      <c r="AE1166" s="30">
        <f t="shared" si="4045"/>
        <v>120.7</v>
      </c>
      <c r="AF1166" s="30"/>
      <c r="AG1166" s="30">
        <f t="shared" si="4047"/>
        <v>159.09999999999999</v>
      </c>
      <c r="AH1166" s="30">
        <f t="shared" si="4048"/>
        <v>139.90000000000001</v>
      </c>
      <c r="AI1166" s="30">
        <f t="shared" si="4049"/>
        <v>120.7</v>
      </c>
      <c r="AJ1166" s="30"/>
      <c r="AK1166" s="30"/>
      <c r="AL1166" s="30"/>
      <c r="AM1166" s="30"/>
      <c r="AN1166" s="30"/>
      <c r="AO1166" s="30"/>
      <c r="AP1166" s="30"/>
      <c r="AQ1166" s="30"/>
      <c r="AR1166" s="30"/>
      <c r="AS1166" s="30">
        <f t="shared" si="4102"/>
        <v>159.09999999999999</v>
      </c>
      <c r="AT1166" s="30">
        <f t="shared" si="4103"/>
        <v>139.90000000000001</v>
      </c>
      <c r="AU1166" s="30">
        <f t="shared" si="4104"/>
        <v>120.7</v>
      </c>
      <c r="AV1166" s="30"/>
      <c r="AW1166" s="30"/>
      <c r="AX1166" s="30"/>
      <c r="AY1166" s="30">
        <f t="shared" si="4108"/>
        <v>159.09999999999999</v>
      </c>
      <c r="AZ1166" s="30">
        <f t="shared" si="4109"/>
        <v>139.90000000000001</v>
      </c>
      <c r="BA1166" s="30">
        <f t="shared" si="4110"/>
        <v>120.7</v>
      </c>
      <c r="BB1166" s="30"/>
      <c r="BC1166" s="30"/>
      <c r="BD1166" s="30"/>
      <c r="BE1166" s="30"/>
      <c r="BF1166" s="30"/>
      <c r="BG1166" s="30"/>
      <c r="BH1166" s="30"/>
      <c r="BI1166" s="30"/>
      <c r="BJ1166" s="30"/>
      <c r="BK1166" s="30"/>
      <c r="BL1166" s="30">
        <f t="shared" si="4021"/>
        <v>159.09999999999999</v>
      </c>
      <c r="BM1166" s="30">
        <f t="shared" si="4022"/>
        <v>139.90000000000001</v>
      </c>
      <c r="BN1166" s="30">
        <f t="shared" si="4023"/>
        <v>120.7</v>
      </c>
      <c r="BO1166" s="30"/>
      <c r="BP1166" s="31"/>
      <c r="BQ1166" s="1"/>
      <c r="BR1166" s="1"/>
      <c r="BS1166" s="1"/>
      <c r="BT1166" s="1"/>
      <c r="BU1166" s="1"/>
      <c r="BV1166" s="1"/>
      <c r="BW1166" s="1"/>
      <c r="BX1166" s="1"/>
      <c r="BY1166" s="1"/>
    </row>
    <row r="1167" s="23" customFormat="1" ht="31.5">
      <c r="A1167" s="24" t="s">
        <v>510</v>
      </c>
      <c r="B1167" s="24" t="s">
        <v>62</v>
      </c>
      <c r="C1167" s="24" t="s">
        <v>142</v>
      </c>
      <c r="D1167" s="24"/>
      <c r="E1167" s="34"/>
      <c r="F1167" s="25" t="s">
        <v>143</v>
      </c>
      <c r="G1167" s="26">
        <f t="shared" ref="G1167:G1168" si="4179">G1168</f>
        <v>2019.5</v>
      </c>
      <c r="H1167" s="26">
        <f t="shared" ref="H1167:H1168" si="4180">H1168</f>
        <v>2060.4000000000001</v>
      </c>
      <c r="I1167" s="26">
        <f t="shared" ref="I1167:I1168" si="4181">I1168</f>
        <v>2060.4000000000001</v>
      </c>
      <c r="J1167" s="26">
        <f t="shared" ref="J1167:J1168" si="4182">J1168</f>
        <v>0</v>
      </c>
      <c r="K1167" s="26">
        <f t="shared" ref="K1167:K1168" si="4183">K1168</f>
        <v>0</v>
      </c>
      <c r="L1167" s="26">
        <f t="shared" ref="L1167:L1168" si="4184">L1168</f>
        <v>0</v>
      </c>
      <c r="M1167" s="26">
        <f t="shared" si="4122"/>
        <v>2019.5</v>
      </c>
      <c r="N1167" s="26">
        <f t="shared" si="4123"/>
        <v>2060.4000000000001</v>
      </c>
      <c r="O1167" s="26">
        <f t="shared" si="4124"/>
        <v>2060.4000000000001</v>
      </c>
      <c r="P1167" s="26">
        <f t="shared" ref="P1167:P1168" si="4185">P1168</f>
        <v>0</v>
      </c>
      <c r="Q1167" s="26">
        <f t="shared" ref="Q1167:Q1168" si="4186">Q1168</f>
        <v>0</v>
      </c>
      <c r="R1167" s="26">
        <f t="shared" ref="R1167:R1168" si="4187">R1168</f>
        <v>0</v>
      </c>
      <c r="S1167" s="26">
        <f t="shared" ref="S1167:S1168" si="4188">S1168</f>
        <v>0</v>
      </c>
      <c r="T1167" s="26">
        <f t="shared" ref="T1167:T1168" si="4189">T1168</f>
        <v>0</v>
      </c>
      <c r="U1167" s="26">
        <f t="shared" ref="U1167:U1168" si="4190">U1168</f>
        <v>0</v>
      </c>
      <c r="V1167" s="26">
        <f t="shared" ref="V1167:V1168" si="4191">V1168</f>
        <v>0</v>
      </c>
      <c r="W1167" s="26">
        <f t="shared" ref="W1167:W1168" si="4192">W1168</f>
        <v>0</v>
      </c>
      <c r="X1167" s="26">
        <f t="shared" ref="X1167:X1168" si="4193">X1168</f>
        <v>0</v>
      </c>
      <c r="Y1167" s="26">
        <f t="shared" ref="Y1167:Y1168" si="4194">Y1168</f>
        <v>0</v>
      </c>
      <c r="Z1167" s="26">
        <f t="shared" ref="Z1167:Z1168" si="4195">Z1168</f>
        <v>0</v>
      </c>
      <c r="AA1167" s="26">
        <f t="shared" ref="AA1167:AA1168" si="4196">AA1168</f>
        <v>0</v>
      </c>
      <c r="AB1167" s="26">
        <f t="shared" ref="AB1167:AB1168" si="4197">AB1168</f>
        <v>0</v>
      </c>
      <c r="AC1167" s="26">
        <f t="shared" si="4043"/>
        <v>2019.5</v>
      </c>
      <c r="AD1167" s="26">
        <f t="shared" si="4044"/>
        <v>2060.4000000000001</v>
      </c>
      <c r="AE1167" s="26">
        <f t="shared" si="4045"/>
        <v>2060.4000000000001</v>
      </c>
      <c r="AF1167" s="26">
        <f t="shared" ref="AF1167:AF1168" si="4198">AF1168</f>
        <v>0</v>
      </c>
      <c r="AG1167" s="26">
        <f t="shared" si="4047"/>
        <v>2019.5</v>
      </c>
      <c r="AH1167" s="26">
        <f t="shared" si="4048"/>
        <v>2060.4000000000001</v>
      </c>
      <c r="AI1167" s="26">
        <f t="shared" si="4049"/>
        <v>2060.4000000000001</v>
      </c>
      <c r="AJ1167" s="26">
        <f t="shared" ref="AJ1167:AJ1168" si="4199">AJ1168</f>
        <v>0</v>
      </c>
      <c r="AK1167" s="26">
        <f t="shared" ref="AK1167:AK1168" si="4200">AK1168</f>
        <v>0</v>
      </c>
      <c r="AL1167" s="26">
        <f t="shared" ref="AL1167:AL1168" si="4201">AL1168</f>
        <v>0</v>
      </c>
      <c r="AM1167" s="26">
        <f t="shared" ref="AM1167:AM1168" si="4202">AM1168</f>
        <v>0</v>
      </c>
      <c r="AN1167" s="26">
        <f t="shared" ref="AN1167:AN1168" si="4203">AN1168</f>
        <v>0</v>
      </c>
      <c r="AO1167" s="26">
        <f t="shared" ref="AO1167:AO1168" si="4204">AO1168</f>
        <v>0</v>
      </c>
      <c r="AP1167" s="26">
        <f t="shared" ref="AP1167:AP1168" si="4205">AP1168</f>
        <v>0</v>
      </c>
      <c r="AQ1167" s="26">
        <f t="shared" ref="AQ1167:AQ1168" si="4206">AQ1168</f>
        <v>0</v>
      </c>
      <c r="AR1167" s="26">
        <f t="shared" ref="AR1167:AR1168" si="4207">AR1168</f>
        <v>0</v>
      </c>
      <c r="AS1167" s="26">
        <f t="shared" si="4102"/>
        <v>2019.5</v>
      </c>
      <c r="AT1167" s="26">
        <f t="shared" si="4103"/>
        <v>2060.4000000000001</v>
      </c>
      <c r="AU1167" s="26">
        <f t="shared" si="4104"/>
        <v>2060.4000000000001</v>
      </c>
      <c r="AV1167" s="26">
        <f t="shared" ref="AV1167:AV1168" si="4208">AV1168</f>
        <v>0</v>
      </c>
      <c r="AW1167" s="26">
        <f t="shared" ref="AW1167:AW1168" si="4209">AW1168</f>
        <v>0</v>
      </c>
      <c r="AX1167" s="26">
        <f t="shared" ref="AX1167:AX1168" si="4210">AX1168</f>
        <v>0</v>
      </c>
      <c r="AY1167" s="26">
        <f t="shared" si="4108"/>
        <v>2019.5</v>
      </c>
      <c r="AZ1167" s="26">
        <f t="shared" si="4109"/>
        <v>2060.4000000000001</v>
      </c>
      <c r="BA1167" s="26">
        <f t="shared" si="4110"/>
        <v>2060.4000000000001</v>
      </c>
      <c r="BB1167" s="26">
        <f t="shared" ref="BB1167:BB1168" si="4211">BB1168</f>
        <v>0</v>
      </c>
      <c r="BC1167" s="26">
        <f t="shared" ref="BC1167:BC1168" si="4212">BC1168</f>
        <v>0</v>
      </c>
      <c r="BD1167" s="26">
        <f t="shared" ref="BD1167:BD1168" si="4213">BD1168</f>
        <v>356.10000000000002</v>
      </c>
      <c r="BE1167" s="26">
        <f t="shared" ref="BE1167:BE1168" si="4214">BE1168</f>
        <v>0</v>
      </c>
      <c r="BF1167" s="26">
        <f t="shared" ref="BF1167:BF1168" si="4215">BF1168</f>
        <v>0</v>
      </c>
      <c r="BG1167" s="26">
        <f t="shared" ref="BG1167:BG1168" si="4216">BG1168</f>
        <v>0</v>
      </c>
      <c r="BH1167" s="26">
        <f t="shared" ref="BH1167:BH1168" si="4217">BH1168</f>
        <v>0</v>
      </c>
      <c r="BI1167" s="26">
        <f t="shared" ref="BI1167:BI1168" si="4218">BI1168</f>
        <v>0</v>
      </c>
      <c r="BJ1167" s="26">
        <f t="shared" ref="BJ1167:BJ1168" si="4219">BJ1168</f>
        <v>0</v>
      </c>
      <c r="BK1167" s="26">
        <f t="shared" ref="BK1167:BK1168" si="4220">BK1168</f>
        <v>0</v>
      </c>
      <c r="BL1167" s="26">
        <f t="shared" si="4021"/>
        <v>2375.5999999999999</v>
      </c>
      <c r="BM1167" s="26">
        <f t="shared" si="4022"/>
        <v>2060.4000000000001</v>
      </c>
      <c r="BN1167" s="26">
        <f t="shared" si="4023"/>
        <v>2060.4000000000001</v>
      </c>
      <c r="BO1167" s="26">
        <f t="shared" ref="BO1167:BO1168" si="4221">BO1168</f>
        <v>0</v>
      </c>
      <c r="BP1167" s="27"/>
      <c r="BQ1167" s="23"/>
      <c r="BR1167" s="23"/>
      <c r="BS1167" s="23"/>
      <c r="BT1167" s="23"/>
      <c r="BU1167" s="23"/>
      <c r="BV1167" s="23"/>
      <c r="BW1167" s="23"/>
      <c r="BX1167" s="23"/>
      <c r="BY1167" s="23"/>
    </row>
    <row r="1168" ht="31.5">
      <c r="A1168" s="28" t="s">
        <v>510</v>
      </c>
      <c r="B1168" s="28" t="s">
        <v>62</v>
      </c>
      <c r="C1168" s="28" t="s">
        <v>142</v>
      </c>
      <c r="D1168" s="28" t="s">
        <v>54</v>
      </c>
      <c r="E1168" s="35"/>
      <c r="F1168" s="29" t="s">
        <v>55</v>
      </c>
      <c r="G1168" s="30">
        <f t="shared" si="4179"/>
        <v>2019.5</v>
      </c>
      <c r="H1168" s="30">
        <f t="shared" si="4180"/>
        <v>2060.4000000000001</v>
      </c>
      <c r="I1168" s="30">
        <f t="shared" si="4181"/>
        <v>2060.4000000000001</v>
      </c>
      <c r="J1168" s="30">
        <f t="shared" si="4182"/>
        <v>0</v>
      </c>
      <c r="K1168" s="30">
        <f t="shared" si="4183"/>
        <v>0</v>
      </c>
      <c r="L1168" s="30">
        <f t="shared" si="4184"/>
        <v>0</v>
      </c>
      <c r="M1168" s="30">
        <f t="shared" si="4122"/>
        <v>2019.5</v>
      </c>
      <c r="N1168" s="30">
        <f t="shared" si="4123"/>
        <v>2060.4000000000001</v>
      </c>
      <c r="O1168" s="30">
        <f t="shared" si="4124"/>
        <v>2060.4000000000001</v>
      </c>
      <c r="P1168" s="30">
        <f t="shared" si="4185"/>
        <v>0</v>
      </c>
      <c r="Q1168" s="30">
        <f t="shared" si="4186"/>
        <v>0</v>
      </c>
      <c r="R1168" s="30">
        <f t="shared" si="4187"/>
        <v>0</v>
      </c>
      <c r="S1168" s="30">
        <f t="shared" si="4188"/>
        <v>0</v>
      </c>
      <c r="T1168" s="30">
        <f t="shared" si="4189"/>
        <v>0</v>
      </c>
      <c r="U1168" s="30">
        <f t="shared" si="4190"/>
        <v>0</v>
      </c>
      <c r="V1168" s="30">
        <f t="shared" si="4191"/>
        <v>0</v>
      </c>
      <c r="W1168" s="30">
        <f t="shared" si="4192"/>
        <v>0</v>
      </c>
      <c r="X1168" s="30">
        <f t="shared" si="4193"/>
        <v>0</v>
      </c>
      <c r="Y1168" s="30">
        <f t="shared" si="4194"/>
        <v>0</v>
      </c>
      <c r="Z1168" s="30">
        <f t="shared" si="4195"/>
        <v>0</v>
      </c>
      <c r="AA1168" s="30">
        <f t="shared" si="4196"/>
        <v>0</v>
      </c>
      <c r="AB1168" s="30">
        <f t="shared" si="4197"/>
        <v>0</v>
      </c>
      <c r="AC1168" s="30">
        <f t="shared" si="4043"/>
        <v>2019.5</v>
      </c>
      <c r="AD1168" s="30">
        <f t="shared" si="4044"/>
        <v>2060.4000000000001</v>
      </c>
      <c r="AE1168" s="30">
        <f t="shared" si="4045"/>
        <v>2060.4000000000001</v>
      </c>
      <c r="AF1168" s="30">
        <f t="shared" si="4198"/>
        <v>0</v>
      </c>
      <c r="AG1168" s="30">
        <f t="shared" si="4047"/>
        <v>2019.5</v>
      </c>
      <c r="AH1168" s="30">
        <f t="shared" si="4048"/>
        <v>2060.4000000000001</v>
      </c>
      <c r="AI1168" s="30">
        <f t="shared" si="4049"/>
        <v>2060.4000000000001</v>
      </c>
      <c r="AJ1168" s="30">
        <f t="shared" si="4199"/>
        <v>0</v>
      </c>
      <c r="AK1168" s="30">
        <f t="shared" si="4200"/>
        <v>0</v>
      </c>
      <c r="AL1168" s="30">
        <f t="shared" si="4201"/>
        <v>0</v>
      </c>
      <c r="AM1168" s="30">
        <f t="shared" si="4202"/>
        <v>0</v>
      </c>
      <c r="AN1168" s="30">
        <f t="shared" si="4203"/>
        <v>0</v>
      </c>
      <c r="AO1168" s="30">
        <f t="shared" si="4204"/>
        <v>0</v>
      </c>
      <c r="AP1168" s="30">
        <f t="shared" si="4205"/>
        <v>0</v>
      </c>
      <c r="AQ1168" s="30">
        <f t="shared" si="4206"/>
        <v>0</v>
      </c>
      <c r="AR1168" s="30">
        <f t="shared" si="4207"/>
        <v>0</v>
      </c>
      <c r="AS1168" s="30">
        <f t="shared" si="4102"/>
        <v>2019.5</v>
      </c>
      <c r="AT1168" s="30">
        <f t="shared" si="4103"/>
        <v>2060.4000000000001</v>
      </c>
      <c r="AU1168" s="30">
        <f t="shared" si="4104"/>
        <v>2060.4000000000001</v>
      </c>
      <c r="AV1168" s="30">
        <f t="shared" si="4208"/>
        <v>0</v>
      </c>
      <c r="AW1168" s="30">
        <f t="shared" si="4209"/>
        <v>0</v>
      </c>
      <c r="AX1168" s="30">
        <f t="shared" si="4210"/>
        <v>0</v>
      </c>
      <c r="AY1168" s="30">
        <f t="shared" si="4108"/>
        <v>2019.5</v>
      </c>
      <c r="AZ1168" s="30">
        <f t="shared" si="4109"/>
        <v>2060.4000000000001</v>
      </c>
      <c r="BA1168" s="30">
        <f t="shared" si="4110"/>
        <v>2060.4000000000001</v>
      </c>
      <c r="BB1168" s="30">
        <f t="shared" si="4211"/>
        <v>0</v>
      </c>
      <c r="BC1168" s="30">
        <f t="shared" si="4212"/>
        <v>0</v>
      </c>
      <c r="BD1168" s="30">
        <f t="shared" si="4213"/>
        <v>356.10000000000002</v>
      </c>
      <c r="BE1168" s="30">
        <f t="shared" si="4214"/>
        <v>0</v>
      </c>
      <c r="BF1168" s="30">
        <f t="shared" si="4215"/>
        <v>0</v>
      </c>
      <c r="BG1168" s="30">
        <f t="shared" si="4216"/>
        <v>0</v>
      </c>
      <c r="BH1168" s="30">
        <f t="shared" si="4217"/>
        <v>0</v>
      </c>
      <c r="BI1168" s="30">
        <f t="shared" si="4218"/>
        <v>0</v>
      </c>
      <c r="BJ1168" s="30">
        <f t="shared" si="4219"/>
        <v>0</v>
      </c>
      <c r="BK1168" s="30">
        <f t="shared" si="4220"/>
        <v>0</v>
      </c>
      <c r="BL1168" s="30">
        <f t="shared" si="4021"/>
        <v>2375.5999999999999</v>
      </c>
      <c r="BM1168" s="30">
        <f t="shared" si="4022"/>
        <v>2060.4000000000001</v>
      </c>
      <c r="BN1168" s="30">
        <f t="shared" si="4023"/>
        <v>2060.4000000000001</v>
      </c>
      <c r="BO1168" s="30">
        <f t="shared" si="4221"/>
        <v>0</v>
      </c>
      <c r="BP1168" s="31"/>
      <c r="BQ1168" s="1"/>
      <c r="BR1168" s="1"/>
      <c r="BS1168" s="1"/>
      <c r="BT1168" s="1"/>
      <c r="BU1168" s="1"/>
      <c r="BV1168" s="1"/>
      <c r="BW1168" s="1"/>
      <c r="BX1168" s="1"/>
      <c r="BY1168" s="1"/>
    </row>
    <row r="1169">
      <c r="A1169" s="28" t="s">
        <v>510</v>
      </c>
      <c r="B1169" s="28" t="s">
        <v>62</v>
      </c>
      <c r="C1169" s="28" t="s">
        <v>142</v>
      </c>
      <c r="D1169" s="28" t="s">
        <v>56</v>
      </c>
      <c r="E1169" s="35"/>
      <c r="F1169" s="29" t="s">
        <v>57</v>
      </c>
      <c r="G1169" s="30">
        <f>G1172+G1174</f>
        <v>2019.5</v>
      </c>
      <c r="H1169" s="30">
        <f>H1172+H1174</f>
        <v>2060.4000000000001</v>
      </c>
      <c r="I1169" s="30">
        <f>I1172+I1174</f>
        <v>2060.4000000000001</v>
      </c>
      <c r="J1169" s="30">
        <f>J1172+J1174</f>
        <v>0</v>
      </c>
      <c r="K1169" s="30">
        <f>K1172+K1174</f>
        <v>0</v>
      </c>
      <c r="L1169" s="30">
        <f>L1172+L1174</f>
        <v>0</v>
      </c>
      <c r="M1169" s="30">
        <f t="shared" si="4122"/>
        <v>2019.5</v>
      </c>
      <c r="N1169" s="30">
        <f t="shared" si="4123"/>
        <v>2060.4000000000001</v>
      </c>
      <c r="O1169" s="30">
        <f t="shared" si="4124"/>
        <v>2060.4000000000001</v>
      </c>
      <c r="P1169" s="30">
        <f>P1172+P1174</f>
        <v>0</v>
      </c>
      <c r="Q1169" s="30">
        <f>Q1172+Q1174</f>
        <v>0</v>
      </c>
      <c r="R1169" s="30">
        <f>R1172+R1174</f>
        <v>0</v>
      </c>
      <c r="S1169" s="30">
        <f>S1172+S1174</f>
        <v>0</v>
      </c>
      <c r="T1169" s="30">
        <f>T1172+T1174</f>
        <v>0</v>
      </c>
      <c r="U1169" s="30">
        <f>U1172+U1174</f>
        <v>0</v>
      </c>
      <c r="V1169" s="30">
        <f>V1172+V1174</f>
        <v>0</v>
      </c>
      <c r="W1169" s="30">
        <f>W1172+W1174</f>
        <v>0</v>
      </c>
      <c r="X1169" s="30">
        <f>X1172+X1174</f>
        <v>0</v>
      </c>
      <c r="Y1169" s="30">
        <f>Y1172+Y1174</f>
        <v>0</v>
      </c>
      <c r="Z1169" s="30">
        <f>Z1172+Z1174</f>
        <v>0</v>
      </c>
      <c r="AA1169" s="30">
        <f>AA1172+AA1174</f>
        <v>0</v>
      </c>
      <c r="AB1169" s="30">
        <f>AB1172+AB1174</f>
        <v>0</v>
      </c>
      <c r="AC1169" s="30">
        <f t="shared" si="4043"/>
        <v>2019.5</v>
      </c>
      <c r="AD1169" s="30">
        <f t="shared" si="4044"/>
        <v>2060.4000000000001</v>
      </c>
      <c r="AE1169" s="30">
        <f t="shared" si="4045"/>
        <v>2060.4000000000001</v>
      </c>
      <c r="AF1169" s="30">
        <f>AF1172+AF1174</f>
        <v>0</v>
      </c>
      <c r="AG1169" s="30">
        <f t="shared" si="4047"/>
        <v>2019.5</v>
      </c>
      <c r="AH1169" s="30">
        <f t="shared" si="4048"/>
        <v>2060.4000000000001</v>
      </c>
      <c r="AI1169" s="30">
        <f t="shared" si="4049"/>
        <v>2060.4000000000001</v>
      </c>
      <c r="AJ1169" s="30">
        <f>AJ1172+AJ1174</f>
        <v>0</v>
      </c>
      <c r="AK1169" s="30">
        <f>AK1172+AK1174</f>
        <v>0</v>
      </c>
      <c r="AL1169" s="30">
        <f>AL1172+AL1174</f>
        <v>0</v>
      </c>
      <c r="AM1169" s="30">
        <f>AM1172+AM1174</f>
        <v>0</v>
      </c>
      <c r="AN1169" s="30">
        <f>AN1172+AN1174</f>
        <v>0</v>
      </c>
      <c r="AO1169" s="30">
        <f>AO1172+AO1174</f>
        <v>0</v>
      </c>
      <c r="AP1169" s="30">
        <f>AP1172+AP1174</f>
        <v>0</v>
      </c>
      <c r="AQ1169" s="30">
        <f>AQ1172+AQ1174</f>
        <v>0</v>
      </c>
      <c r="AR1169" s="30">
        <f>AR1172+AR1174</f>
        <v>0</v>
      </c>
      <c r="AS1169" s="30">
        <f t="shared" si="4102"/>
        <v>2019.5</v>
      </c>
      <c r="AT1169" s="30">
        <f t="shared" si="4103"/>
        <v>2060.4000000000001</v>
      </c>
      <c r="AU1169" s="30">
        <f t="shared" si="4104"/>
        <v>2060.4000000000001</v>
      </c>
      <c r="AV1169" s="30">
        <f>AV1172+AV1174</f>
        <v>0</v>
      </c>
      <c r="AW1169" s="30">
        <f>AW1172+AW1174</f>
        <v>0</v>
      </c>
      <c r="AX1169" s="30">
        <f>AX1172+AX1174</f>
        <v>0</v>
      </c>
      <c r="AY1169" s="30">
        <f t="shared" si="4108"/>
        <v>2019.5</v>
      </c>
      <c r="AZ1169" s="30">
        <f t="shared" si="4109"/>
        <v>2060.4000000000001</v>
      </c>
      <c r="BA1169" s="30">
        <f t="shared" si="4110"/>
        <v>2060.4000000000001</v>
      </c>
      <c r="BB1169" s="30">
        <f>BB1172+BB1174+BB1170</f>
        <v>0</v>
      </c>
      <c r="BC1169" s="30">
        <f>BC1172+BC1174+BC1170</f>
        <v>0</v>
      </c>
      <c r="BD1169" s="30">
        <f>BD1172+BD1174+BD1170</f>
        <v>356.10000000000002</v>
      </c>
      <c r="BE1169" s="30">
        <f>BE1172+BE1174+BE1170</f>
        <v>0</v>
      </c>
      <c r="BF1169" s="30">
        <f>BF1172+BF1174+BF1170</f>
        <v>0</v>
      </c>
      <c r="BG1169" s="30">
        <f>BG1172+BG1174+BG1170</f>
        <v>0</v>
      </c>
      <c r="BH1169" s="30">
        <f>BH1172+BH1174+BH1170</f>
        <v>0</v>
      </c>
      <c r="BI1169" s="30">
        <f>BI1172+BI1174+BI1170</f>
        <v>0</v>
      </c>
      <c r="BJ1169" s="30">
        <f>BJ1172+BJ1174+BJ1170</f>
        <v>0</v>
      </c>
      <c r="BK1169" s="30">
        <f>BK1172+BK1174+BK1170</f>
        <v>0</v>
      </c>
      <c r="BL1169" s="30">
        <f t="shared" si="4021"/>
        <v>2375.5999999999999</v>
      </c>
      <c r="BM1169" s="30">
        <f t="shared" si="4022"/>
        <v>2060.4000000000001</v>
      </c>
      <c r="BN1169" s="30">
        <f t="shared" si="4023"/>
        <v>2060.4000000000001</v>
      </c>
      <c r="BO1169" s="30">
        <f>BO1172+BO1174+BO1170</f>
        <v>0</v>
      </c>
      <c r="BP1169" s="31"/>
      <c r="BQ1169" s="1"/>
      <c r="BR1169" s="1"/>
      <c r="BS1169" s="1"/>
      <c r="BT1169" s="1"/>
      <c r="BU1169" s="1"/>
      <c r="BV1169" s="1"/>
      <c r="BW1169" s="1"/>
      <c r="BX1169" s="1"/>
      <c r="BY1169" s="1"/>
    </row>
    <row r="1170">
      <c r="A1170" s="28" t="s">
        <v>510</v>
      </c>
      <c r="B1170" s="28" t="s">
        <v>62</v>
      </c>
      <c r="C1170" s="28" t="s">
        <v>142</v>
      </c>
      <c r="D1170" s="28" t="s">
        <v>504</v>
      </c>
      <c r="E1170" s="35"/>
      <c r="F1170" s="29" t="s">
        <v>505</v>
      </c>
      <c r="G1170" s="30"/>
      <c r="H1170" s="30"/>
      <c r="I1170" s="30"/>
      <c r="J1170" s="30"/>
      <c r="K1170" s="30"/>
      <c r="L1170" s="30"/>
      <c r="M1170" s="30"/>
      <c r="N1170" s="30"/>
      <c r="O1170" s="30"/>
      <c r="P1170" s="30"/>
      <c r="Q1170" s="30"/>
      <c r="R1170" s="30"/>
      <c r="S1170" s="30"/>
      <c r="T1170" s="30"/>
      <c r="U1170" s="30"/>
      <c r="V1170" s="30"/>
      <c r="W1170" s="30"/>
      <c r="X1170" s="30"/>
      <c r="Y1170" s="30"/>
      <c r="Z1170" s="30"/>
      <c r="AA1170" s="30"/>
      <c r="AB1170" s="30"/>
      <c r="AC1170" s="30"/>
      <c r="AD1170" s="30"/>
      <c r="AE1170" s="30"/>
      <c r="AF1170" s="30"/>
      <c r="AG1170" s="30"/>
      <c r="AH1170" s="30"/>
      <c r="AI1170" s="30"/>
      <c r="AJ1170" s="30"/>
      <c r="AK1170" s="30"/>
      <c r="AL1170" s="30"/>
      <c r="AM1170" s="30"/>
      <c r="AN1170" s="30"/>
      <c r="AO1170" s="30"/>
      <c r="AP1170" s="30"/>
      <c r="AQ1170" s="30"/>
      <c r="AR1170" s="30"/>
      <c r="AS1170" s="30"/>
      <c r="AT1170" s="30"/>
      <c r="AU1170" s="30"/>
      <c r="AV1170" s="30"/>
      <c r="AW1170" s="30"/>
      <c r="AX1170" s="30"/>
      <c r="AY1170" s="30"/>
      <c r="AZ1170" s="30"/>
      <c r="BA1170" s="30"/>
      <c r="BB1170" s="30">
        <f>BB1171</f>
        <v>0</v>
      </c>
      <c r="BC1170" s="30">
        <f>BC1171</f>
        <v>0</v>
      </c>
      <c r="BD1170" s="30">
        <f>BD1171</f>
        <v>356.10000000000002</v>
      </c>
      <c r="BE1170" s="30">
        <f>BE1171</f>
        <v>0</v>
      </c>
      <c r="BF1170" s="30">
        <f>BF1171</f>
        <v>0</v>
      </c>
      <c r="BG1170" s="30">
        <f>BG1171</f>
        <v>0</v>
      </c>
      <c r="BH1170" s="30">
        <f>BH1171</f>
        <v>0</v>
      </c>
      <c r="BI1170" s="30">
        <f>BI1171</f>
        <v>0</v>
      </c>
      <c r="BJ1170" s="30">
        <f>BJ1171</f>
        <v>0</v>
      </c>
      <c r="BK1170" s="30">
        <f>BK1171</f>
        <v>0</v>
      </c>
      <c r="BL1170" s="30">
        <f t="shared" si="4021"/>
        <v>356.10000000000002</v>
      </c>
      <c r="BM1170" s="30">
        <f t="shared" si="4022"/>
        <v>0</v>
      </c>
      <c r="BN1170" s="30">
        <f t="shared" si="4023"/>
        <v>0</v>
      </c>
      <c r="BO1170" s="30">
        <f>BO1171</f>
        <v>0</v>
      </c>
      <c r="BP1170" s="31"/>
      <c r="BQ1170" s="1"/>
      <c r="BR1170" s="1"/>
      <c r="BS1170" s="1"/>
      <c r="BT1170" s="1"/>
      <c r="BU1170" s="1"/>
      <c r="BV1170" s="1"/>
      <c r="BW1170" s="1"/>
      <c r="BX1170" s="1"/>
      <c r="BY1170" s="1"/>
    </row>
    <row r="1171">
      <c r="A1171" s="28" t="s">
        <v>510</v>
      </c>
      <c r="B1171" s="28" t="s">
        <v>62</v>
      </c>
      <c r="C1171" s="28" t="s">
        <v>142</v>
      </c>
      <c r="D1171" s="28" t="s">
        <v>504</v>
      </c>
      <c r="E1171" s="14" t="s">
        <v>38</v>
      </c>
      <c r="F1171" s="29" t="s">
        <v>39</v>
      </c>
      <c r="G1171" s="30"/>
      <c r="H1171" s="30"/>
      <c r="I1171" s="30"/>
      <c r="J1171" s="30"/>
      <c r="K1171" s="30"/>
      <c r="L1171" s="30"/>
      <c r="M1171" s="30"/>
      <c r="N1171" s="30"/>
      <c r="O1171" s="30"/>
      <c r="P1171" s="30"/>
      <c r="Q1171" s="30"/>
      <c r="R1171" s="30"/>
      <c r="S1171" s="30"/>
      <c r="T1171" s="30"/>
      <c r="U1171" s="30"/>
      <c r="V1171" s="30"/>
      <c r="W1171" s="30"/>
      <c r="X1171" s="30"/>
      <c r="Y1171" s="30"/>
      <c r="Z1171" s="30"/>
      <c r="AA1171" s="30"/>
      <c r="AB1171" s="30"/>
      <c r="AC1171" s="30"/>
      <c r="AD1171" s="30"/>
      <c r="AE1171" s="30"/>
      <c r="AF1171" s="30"/>
      <c r="AG1171" s="30"/>
      <c r="AH1171" s="30"/>
      <c r="AI1171" s="30"/>
      <c r="AJ1171" s="30"/>
      <c r="AK1171" s="30"/>
      <c r="AL1171" s="30"/>
      <c r="AM1171" s="30"/>
      <c r="AN1171" s="30"/>
      <c r="AO1171" s="30"/>
      <c r="AP1171" s="30"/>
      <c r="AQ1171" s="30"/>
      <c r="AR1171" s="30"/>
      <c r="AS1171" s="30"/>
      <c r="AT1171" s="30"/>
      <c r="AU1171" s="30"/>
      <c r="AV1171" s="30"/>
      <c r="AW1171" s="30"/>
      <c r="AX1171" s="30"/>
      <c r="AY1171" s="30"/>
      <c r="AZ1171" s="30"/>
      <c r="BA1171" s="30"/>
      <c r="BB1171" s="30"/>
      <c r="BC1171" s="30"/>
      <c r="BD1171" s="30">
        <v>356.10000000000002</v>
      </c>
      <c r="BE1171" s="30"/>
      <c r="BF1171" s="30"/>
      <c r="BG1171" s="30"/>
      <c r="BH1171" s="30"/>
      <c r="BI1171" s="30"/>
      <c r="BJ1171" s="30"/>
      <c r="BK1171" s="30"/>
      <c r="BL1171" s="30">
        <f t="shared" si="4021"/>
        <v>356.10000000000002</v>
      </c>
      <c r="BM1171" s="30">
        <f t="shared" si="4022"/>
        <v>0</v>
      </c>
      <c r="BN1171" s="30">
        <f t="shared" si="4023"/>
        <v>0</v>
      </c>
      <c r="BO1171" s="30"/>
      <c r="BP1171" s="31"/>
      <c r="BQ1171" s="1"/>
      <c r="BR1171" s="1"/>
      <c r="BS1171" s="1"/>
      <c r="BT1171" s="1"/>
      <c r="BU1171" s="1"/>
      <c r="BV1171" s="1"/>
      <c r="BW1171" s="1"/>
      <c r="BX1171" s="1"/>
      <c r="BY1171" s="1"/>
    </row>
    <row r="1172" ht="31.5">
      <c r="A1172" s="28" t="s">
        <v>510</v>
      </c>
      <c r="B1172" s="28" t="s">
        <v>62</v>
      </c>
      <c r="C1172" s="28" t="s">
        <v>142</v>
      </c>
      <c r="D1172" s="28" t="s">
        <v>144</v>
      </c>
      <c r="E1172" s="35"/>
      <c r="F1172" s="29" t="s">
        <v>145</v>
      </c>
      <c r="G1172" s="30">
        <f>G1173</f>
        <v>365.5</v>
      </c>
      <c r="H1172" s="30">
        <f>H1173</f>
        <v>365.5</v>
      </c>
      <c r="I1172" s="30">
        <f>I1173</f>
        <v>365.5</v>
      </c>
      <c r="J1172" s="30">
        <f>J1173</f>
        <v>0</v>
      </c>
      <c r="K1172" s="30">
        <f>K1173</f>
        <v>0</v>
      </c>
      <c r="L1172" s="30">
        <f>L1173</f>
        <v>0</v>
      </c>
      <c r="M1172" s="30">
        <f t="shared" si="4122"/>
        <v>365.5</v>
      </c>
      <c r="N1172" s="30">
        <f t="shared" si="4123"/>
        <v>365.5</v>
      </c>
      <c r="O1172" s="30">
        <f t="shared" si="4124"/>
        <v>365.5</v>
      </c>
      <c r="P1172" s="30">
        <f>P1173</f>
        <v>0</v>
      </c>
      <c r="Q1172" s="30">
        <f>Q1173</f>
        <v>0</v>
      </c>
      <c r="R1172" s="30">
        <f>R1173</f>
        <v>0</v>
      </c>
      <c r="S1172" s="30">
        <f>S1173</f>
        <v>0</v>
      </c>
      <c r="T1172" s="30">
        <f>T1173</f>
        <v>0</v>
      </c>
      <c r="U1172" s="30">
        <f>U1173</f>
        <v>0</v>
      </c>
      <c r="V1172" s="30">
        <f>V1173</f>
        <v>0</v>
      </c>
      <c r="W1172" s="30">
        <f>W1173</f>
        <v>0</v>
      </c>
      <c r="X1172" s="30">
        <f>X1173</f>
        <v>0</v>
      </c>
      <c r="Y1172" s="30">
        <f>Y1173</f>
        <v>0</v>
      </c>
      <c r="Z1172" s="30">
        <f>Z1173</f>
        <v>0</v>
      </c>
      <c r="AA1172" s="30">
        <f>AA1173</f>
        <v>0</v>
      </c>
      <c r="AB1172" s="30">
        <f>AB1173</f>
        <v>0</v>
      </c>
      <c r="AC1172" s="30">
        <f t="shared" si="4043"/>
        <v>365.5</v>
      </c>
      <c r="AD1172" s="30">
        <f t="shared" si="4044"/>
        <v>365.5</v>
      </c>
      <c r="AE1172" s="30">
        <f t="shared" si="4045"/>
        <v>365.5</v>
      </c>
      <c r="AF1172" s="30">
        <f>AF1173</f>
        <v>0</v>
      </c>
      <c r="AG1172" s="30">
        <f t="shared" si="4047"/>
        <v>365.5</v>
      </c>
      <c r="AH1172" s="30">
        <f t="shared" si="4048"/>
        <v>365.5</v>
      </c>
      <c r="AI1172" s="30">
        <f t="shared" si="4049"/>
        <v>365.5</v>
      </c>
      <c r="AJ1172" s="30">
        <f>AJ1173</f>
        <v>0</v>
      </c>
      <c r="AK1172" s="30">
        <f>AK1173</f>
        <v>0</v>
      </c>
      <c r="AL1172" s="30">
        <f>AL1173</f>
        <v>0</v>
      </c>
      <c r="AM1172" s="30">
        <f>AM1173</f>
        <v>0</v>
      </c>
      <c r="AN1172" s="30">
        <f>AN1173</f>
        <v>0</v>
      </c>
      <c r="AO1172" s="30">
        <f>AO1173</f>
        <v>0</v>
      </c>
      <c r="AP1172" s="30">
        <f>AP1173</f>
        <v>0</v>
      </c>
      <c r="AQ1172" s="30">
        <f>AQ1173</f>
        <v>0</v>
      </c>
      <c r="AR1172" s="30">
        <f>AR1173</f>
        <v>0</v>
      </c>
      <c r="AS1172" s="30">
        <f t="shared" si="4102"/>
        <v>365.5</v>
      </c>
      <c r="AT1172" s="30">
        <f t="shared" si="4103"/>
        <v>365.5</v>
      </c>
      <c r="AU1172" s="30">
        <f t="shared" si="4104"/>
        <v>365.5</v>
      </c>
      <c r="AV1172" s="30">
        <f>AV1173</f>
        <v>0</v>
      </c>
      <c r="AW1172" s="30">
        <f>AW1173</f>
        <v>0</v>
      </c>
      <c r="AX1172" s="30">
        <f>AX1173</f>
        <v>0</v>
      </c>
      <c r="AY1172" s="30">
        <f t="shared" si="4108"/>
        <v>365.5</v>
      </c>
      <c r="AZ1172" s="30">
        <f t="shared" si="4109"/>
        <v>365.5</v>
      </c>
      <c r="BA1172" s="30">
        <f t="shared" si="4110"/>
        <v>365.5</v>
      </c>
      <c r="BB1172" s="30">
        <f>BB1173</f>
        <v>0</v>
      </c>
      <c r="BC1172" s="30">
        <f>BC1173</f>
        <v>0</v>
      </c>
      <c r="BD1172" s="30">
        <f>BD1173</f>
        <v>0</v>
      </c>
      <c r="BE1172" s="30">
        <f>BE1173</f>
        <v>0</v>
      </c>
      <c r="BF1172" s="30">
        <f>BF1173</f>
        <v>0</v>
      </c>
      <c r="BG1172" s="30">
        <f>BG1173</f>
        <v>0</v>
      </c>
      <c r="BH1172" s="30">
        <f>BH1173</f>
        <v>0</v>
      </c>
      <c r="BI1172" s="30">
        <f>BI1173</f>
        <v>0</v>
      </c>
      <c r="BJ1172" s="30">
        <f>BJ1173</f>
        <v>0</v>
      </c>
      <c r="BK1172" s="30">
        <f>BK1173</f>
        <v>0</v>
      </c>
      <c r="BL1172" s="30">
        <f t="shared" si="4021"/>
        <v>365.5</v>
      </c>
      <c r="BM1172" s="30">
        <f t="shared" si="4022"/>
        <v>365.5</v>
      </c>
      <c r="BN1172" s="30">
        <f t="shared" si="4023"/>
        <v>365.5</v>
      </c>
      <c r="BO1172" s="30">
        <f>BO1173</f>
        <v>0</v>
      </c>
      <c r="BP1172" s="31"/>
      <c r="BQ1172" s="1"/>
      <c r="BR1172" s="1"/>
      <c r="BS1172" s="1"/>
      <c r="BT1172" s="1"/>
      <c r="BU1172" s="1"/>
      <c r="BV1172" s="1"/>
      <c r="BW1172" s="1"/>
      <c r="BX1172" s="1"/>
      <c r="BY1172" s="1"/>
    </row>
    <row r="1173" ht="31.5">
      <c r="A1173" s="28" t="s">
        <v>510</v>
      </c>
      <c r="B1173" s="28" t="s">
        <v>62</v>
      </c>
      <c r="C1173" s="28" t="s">
        <v>142</v>
      </c>
      <c r="D1173" s="28" t="s">
        <v>144</v>
      </c>
      <c r="E1173" s="28" t="s">
        <v>38</v>
      </c>
      <c r="F1173" s="29" t="s">
        <v>39</v>
      </c>
      <c r="G1173" s="30">
        <v>365.5</v>
      </c>
      <c r="H1173" s="30">
        <v>365.5</v>
      </c>
      <c r="I1173" s="30">
        <v>365.5</v>
      </c>
      <c r="J1173" s="30"/>
      <c r="K1173" s="30"/>
      <c r="L1173" s="30"/>
      <c r="M1173" s="30">
        <f t="shared" si="4122"/>
        <v>365.5</v>
      </c>
      <c r="N1173" s="30">
        <f t="shared" si="4123"/>
        <v>365.5</v>
      </c>
      <c r="O1173" s="30">
        <f t="shared" si="4124"/>
        <v>365.5</v>
      </c>
      <c r="P1173" s="30"/>
      <c r="Q1173" s="30"/>
      <c r="R1173" s="30"/>
      <c r="S1173" s="30"/>
      <c r="T1173" s="30"/>
      <c r="U1173" s="30"/>
      <c r="V1173" s="30"/>
      <c r="W1173" s="30"/>
      <c r="X1173" s="30"/>
      <c r="Y1173" s="30"/>
      <c r="Z1173" s="30"/>
      <c r="AA1173" s="30"/>
      <c r="AB1173" s="30"/>
      <c r="AC1173" s="30">
        <f t="shared" si="4043"/>
        <v>365.5</v>
      </c>
      <c r="AD1173" s="30">
        <f t="shared" si="4044"/>
        <v>365.5</v>
      </c>
      <c r="AE1173" s="30">
        <f t="shared" si="4045"/>
        <v>365.5</v>
      </c>
      <c r="AF1173" s="30"/>
      <c r="AG1173" s="30">
        <f t="shared" si="4047"/>
        <v>365.5</v>
      </c>
      <c r="AH1173" s="30">
        <f t="shared" si="4048"/>
        <v>365.5</v>
      </c>
      <c r="AI1173" s="30">
        <f t="shared" si="4049"/>
        <v>365.5</v>
      </c>
      <c r="AJ1173" s="30"/>
      <c r="AK1173" s="30"/>
      <c r="AL1173" s="30"/>
      <c r="AM1173" s="30"/>
      <c r="AN1173" s="30"/>
      <c r="AO1173" s="30"/>
      <c r="AP1173" s="30"/>
      <c r="AQ1173" s="30"/>
      <c r="AR1173" s="30"/>
      <c r="AS1173" s="30">
        <f t="shared" si="4102"/>
        <v>365.5</v>
      </c>
      <c r="AT1173" s="30">
        <f t="shared" si="4103"/>
        <v>365.5</v>
      </c>
      <c r="AU1173" s="30">
        <f t="shared" si="4104"/>
        <v>365.5</v>
      </c>
      <c r="AV1173" s="30"/>
      <c r="AW1173" s="30"/>
      <c r="AX1173" s="30"/>
      <c r="AY1173" s="30">
        <f t="shared" si="4108"/>
        <v>365.5</v>
      </c>
      <c r="AZ1173" s="30">
        <f t="shared" si="4109"/>
        <v>365.5</v>
      </c>
      <c r="BA1173" s="30">
        <f t="shared" si="4110"/>
        <v>365.5</v>
      </c>
      <c r="BB1173" s="30"/>
      <c r="BC1173" s="30"/>
      <c r="BD1173" s="30"/>
      <c r="BE1173" s="30"/>
      <c r="BF1173" s="30"/>
      <c r="BG1173" s="30"/>
      <c r="BH1173" s="30"/>
      <c r="BI1173" s="30"/>
      <c r="BJ1173" s="30"/>
      <c r="BK1173" s="30"/>
      <c r="BL1173" s="30">
        <f t="shared" si="4021"/>
        <v>365.5</v>
      </c>
      <c r="BM1173" s="30">
        <f t="shared" si="4022"/>
        <v>365.5</v>
      </c>
      <c r="BN1173" s="30">
        <f t="shared" si="4023"/>
        <v>365.5</v>
      </c>
      <c r="BO1173" s="30"/>
      <c r="BP1173" s="31"/>
      <c r="BQ1173" s="1"/>
      <c r="BR1173" s="1"/>
      <c r="BS1173" s="1"/>
      <c r="BT1173" s="1"/>
      <c r="BU1173" s="1"/>
      <c r="BV1173" s="1"/>
      <c r="BW1173" s="1"/>
      <c r="BX1173" s="1"/>
      <c r="BY1173" s="1"/>
    </row>
    <row r="1174" ht="47.25">
      <c r="A1174" s="28" t="s">
        <v>510</v>
      </c>
      <c r="B1174" s="28" t="s">
        <v>62</v>
      </c>
      <c r="C1174" s="28" t="s">
        <v>142</v>
      </c>
      <c r="D1174" s="28" t="s">
        <v>458</v>
      </c>
      <c r="E1174" s="35"/>
      <c r="F1174" s="29" t="s">
        <v>459</v>
      </c>
      <c r="G1174" s="30">
        <f>G1175+G1176</f>
        <v>1654</v>
      </c>
      <c r="H1174" s="30">
        <f>H1175+H1176</f>
        <v>1694.9000000000001</v>
      </c>
      <c r="I1174" s="30">
        <f>I1175+I1176</f>
        <v>1694.9000000000001</v>
      </c>
      <c r="J1174" s="30">
        <f>J1175+J1176</f>
        <v>0</v>
      </c>
      <c r="K1174" s="30">
        <f>K1175+K1176</f>
        <v>0</v>
      </c>
      <c r="L1174" s="30">
        <f>L1175+L1176</f>
        <v>0</v>
      </c>
      <c r="M1174" s="30">
        <f t="shared" si="4122"/>
        <v>1654</v>
      </c>
      <c r="N1174" s="30">
        <f t="shared" si="4123"/>
        <v>1694.9000000000001</v>
      </c>
      <c r="O1174" s="30">
        <f t="shared" si="4124"/>
        <v>1694.9000000000001</v>
      </c>
      <c r="P1174" s="30">
        <f>P1175+P1176</f>
        <v>0</v>
      </c>
      <c r="Q1174" s="30">
        <f>Q1175+Q1176</f>
        <v>0</v>
      </c>
      <c r="R1174" s="30">
        <f>R1175+R1176</f>
        <v>0</v>
      </c>
      <c r="S1174" s="30">
        <f>S1175+S1176</f>
        <v>0</v>
      </c>
      <c r="T1174" s="30">
        <f>T1175+T1176</f>
        <v>0</v>
      </c>
      <c r="U1174" s="30">
        <f>U1175+U1176</f>
        <v>0</v>
      </c>
      <c r="V1174" s="30">
        <f>V1175+V1176</f>
        <v>0</v>
      </c>
      <c r="W1174" s="30">
        <f>W1175+W1176</f>
        <v>0</v>
      </c>
      <c r="X1174" s="30">
        <f>X1175+X1176</f>
        <v>0</v>
      </c>
      <c r="Y1174" s="30">
        <f>Y1175+Y1176</f>
        <v>0</v>
      </c>
      <c r="Z1174" s="30">
        <f>Z1175+Z1176</f>
        <v>0</v>
      </c>
      <c r="AA1174" s="30">
        <f>AA1175+AA1176</f>
        <v>0</v>
      </c>
      <c r="AB1174" s="30">
        <f>AB1175+AB1176</f>
        <v>0</v>
      </c>
      <c r="AC1174" s="30">
        <f t="shared" si="4043"/>
        <v>1654</v>
      </c>
      <c r="AD1174" s="30">
        <f t="shared" si="4044"/>
        <v>1694.9000000000001</v>
      </c>
      <c r="AE1174" s="30">
        <f t="shared" si="4045"/>
        <v>1694.9000000000001</v>
      </c>
      <c r="AF1174" s="30">
        <f>AF1175+AF1176</f>
        <v>0</v>
      </c>
      <c r="AG1174" s="30">
        <f t="shared" si="4047"/>
        <v>1654</v>
      </c>
      <c r="AH1174" s="30">
        <f t="shared" si="4048"/>
        <v>1694.9000000000001</v>
      </c>
      <c r="AI1174" s="30">
        <f t="shared" si="4049"/>
        <v>1694.9000000000001</v>
      </c>
      <c r="AJ1174" s="30">
        <f>AJ1175+AJ1176</f>
        <v>0</v>
      </c>
      <c r="AK1174" s="30">
        <f>AK1175+AK1176</f>
        <v>0</v>
      </c>
      <c r="AL1174" s="30">
        <f>AL1175+AL1176</f>
        <v>0</v>
      </c>
      <c r="AM1174" s="30">
        <f>AM1175+AM1176</f>
        <v>0</v>
      </c>
      <c r="AN1174" s="30">
        <f>AN1175+AN1176</f>
        <v>0</v>
      </c>
      <c r="AO1174" s="30">
        <f>AO1175+AO1176</f>
        <v>0</v>
      </c>
      <c r="AP1174" s="30">
        <f>AP1175+AP1176</f>
        <v>0</v>
      </c>
      <c r="AQ1174" s="30">
        <f>AQ1175+AQ1176</f>
        <v>0</v>
      </c>
      <c r="AR1174" s="30">
        <f>AR1175+AR1176</f>
        <v>0</v>
      </c>
      <c r="AS1174" s="30">
        <f t="shared" si="4102"/>
        <v>1654</v>
      </c>
      <c r="AT1174" s="30">
        <f t="shared" si="4103"/>
        <v>1694.9000000000001</v>
      </c>
      <c r="AU1174" s="30">
        <f t="shared" si="4104"/>
        <v>1694.9000000000001</v>
      </c>
      <c r="AV1174" s="30">
        <f>AV1175+AV1176</f>
        <v>0</v>
      </c>
      <c r="AW1174" s="30">
        <f>AW1175+AW1176</f>
        <v>0</v>
      </c>
      <c r="AX1174" s="30">
        <f>AX1175+AX1176</f>
        <v>0</v>
      </c>
      <c r="AY1174" s="30">
        <f t="shared" si="4108"/>
        <v>1654</v>
      </c>
      <c r="AZ1174" s="30">
        <f t="shared" si="4109"/>
        <v>1694.9000000000001</v>
      </c>
      <c r="BA1174" s="30">
        <f t="shared" si="4110"/>
        <v>1694.9000000000001</v>
      </c>
      <c r="BB1174" s="30">
        <f>BB1175+BB1176</f>
        <v>0</v>
      </c>
      <c r="BC1174" s="30">
        <f>BC1175+BC1176</f>
        <v>0</v>
      </c>
      <c r="BD1174" s="30">
        <f>BD1175+BD1176</f>
        <v>0</v>
      </c>
      <c r="BE1174" s="30">
        <f>BE1175+BE1176</f>
        <v>0</v>
      </c>
      <c r="BF1174" s="30">
        <f>BF1175+BF1176</f>
        <v>0</v>
      </c>
      <c r="BG1174" s="30">
        <f>BG1175+BG1176</f>
        <v>0</v>
      </c>
      <c r="BH1174" s="30">
        <f>BH1175+BH1176</f>
        <v>0</v>
      </c>
      <c r="BI1174" s="30">
        <f>BI1175+BI1176</f>
        <v>0</v>
      </c>
      <c r="BJ1174" s="30">
        <f>BJ1175+BJ1176</f>
        <v>0</v>
      </c>
      <c r="BK1174" s="30">
        <f>BK1175+BK1176</f>
        <v>0</v>
      </c>
      <c r="BL1174" s="30">
        <f t="shared" si="4021"/>
        <v>1654</v>
      </c>
      <c r="BM1174" s="30">
        <f t="shared" si="4022"/>
        <v>1694.9000000000001</v>
      </c>
      <c r="BN1174" s="30">
        <f t="shared" si="4023"/>
        <v>1694.9000000000001</v>
      </c>
      <c r="BO1174" s="30">
        <f>BO1175+BO1176</f>
        <v>0</v>
      </c>
      <c r="BP1174" s="31"/>
      <c r="BQ1174" s="1"/>
      <c r="BR1174" s="1"/>
      <c r="BS1174" s="1"/>
      <c r="BT1174" s="1"/>
      <c r="BU1174" s="1"/>
      <c r="BV1174" s="1"/>
      <c r="BW1174" s="1"/>
      <c r="BX1174" s="1"/>
      <c r="BY1174" s="1"/>
    </row>
    <row r="1175" ht="78.75">
      <c r="A1175" s="28" t="s">
        <v>510</v>
      </c>
      <c r="B1175" s="28" t="s">
        <v>62</v>
      </c>
      <c r="C1175" s="28" t="s">
        <v>142</v>
      </c>
      <c r="D1175" s="28" t="s">
        <v>458</v>
      </c>
      <c r="E1175" s="28" t="s">
        <v>50</v>
      </c>
      <c r="F1175" s="29" t="s">
        <v>51</v>
      </c>
      <c r="G1175" s="30">
        <v>1374.3</v>
      </c>
      <c r="H1175" s="30">
        <v>1413</v>
      </c>
      <c r="I1175" s="30">
        <v>1413</v>
      </c>
      <c r="J1175" s="30"/>
      <c r="K1175" s="30"/>
      <c r="L1175" s="30"/>
      <c r="M1175" s="30">
        <f t="shared" si="4122"/>
        <v>1374.3</v>
      </c>
      <c r="N1175" s="30">
        <f t="shared" si="4123"/>
        <v>1413</v>
      </c>
      <c r="O1175" s="30">
        <f t="shared" si="4124"/>
        <v>1413</v>
      </c>
      <c r="P1175" s="30"/>
      <c r="Q1175" s="30"/>
      <c r="R1175" s="30"/>
      <c r="S1175" s="30"/>
      <c r="T1175" s="30"/>
      <c r="U1175" s="30"/>
      <c r="V1175" s="30"/>
      <c r="W1175" s="30"/>
      <c r="X1175" s="30"/>
      <c r="Y1175" s="30"/>
      <c r="Z1175" s="30"/>
      <c r="AA1175" s="30"/>
      <c r="AB1175" s="30"/>
      <c r="AC1175" s="30">
        <f t="shared" si="4043"/>
        <v>1374.3</v>
      </c>
      <c r="AD1175" s="30">
        <f t="shared" si="4044"/>
        <v>1413</v>
      </c>
      <c r="AE1175" s="30">
        <f t="shared" si="4045"/>
        <v>1413</v>
      </c>
      <c r="AF1175" s="30"/>
      <c r="AG1175" s="30">
        <f t="shared" si="4047"/>
        <v>1374.3</v>
      </c>
      <c r="AH1175" s="30">
        <f t="shared" si="4048"/>
        <v>1413</v>
      </c>
      <c r="AI1175" s="30">
        <f t="shared" si="4049"/>
        <v>1413</v>
      </c>
      <c r="AJ1175" s="30"/>
      <c r="AK1175" s="30"/>
      <c r="AL1175" s="30"/>
      <c r="AM1175" s="30"/>
      <c r="AN1175" s="30"/>
      <c r="AO1175" s="30"/>
      <c r="AP1175" s="30"/>
      <c r="AQ1175" s="30"/>
      <c r="AR1175" s="30"/>
      <c r="AS1175" s="30">
        <f t="shared" si="4102"/>
        <v>1374.3</v>
      </c>
      <c r="AT1175" s="30">
        <f t="shared" si="4103"/>
        <v>1413</v>
      </c>
      <c r="AU1175" s="30">
        <f t="shared" si="4104"/>
        <v>1413</v>
      </c>
      <c r="AV1175" s="30"/>
      <c r="AW1175" s="30"/>
      <c r="AX1175" s="30"/>
      <c r="AY1175" s="30">
        <f t="shared" si="4108"/>
        <v>1374.3</v>
      </c>
      <c r="AZ1175" s="30">
        <f t="shared" si="4109"/>
        <v>1413</v>
      </c>
      <c r="BA1175" s="30">
        <f t="shared" si="4110"/>
        <v>1413</v>
      </c>
      <c r="BB1175" s="30"/>
      <c r="BC1175" s="30"/>
      <c r="BD1175" s="30"/>
      <c r="BE1175" s="30"/>
      <c r="BF1175" s="30"/>
      <c r="BG1175" s="30"/>
      <c r="BH1175" s="30"/>
      <c r="BI1175" s="30"/>
      <c r="BJ1175" s="30"/>
      <c r="BK1175" s="30"/>
      <c r="BL1175" s="30">
        <f t="shared" si="4021"/>
        <v>1374.3</v>
      </c>
      <c r="BM1175" s="30">
        <f t="shared" si="4022"/>
        <v>1413</v>
      </c>
      <c r="BN1175" s="30">
        <f t="shared" si="4023"/>
        <v>1413</v>
      </c>
      <c r="BO1175" s="30"/>
      <c r="BP1175" s="31"/>
      <c r="BQ1175" s="1"/>
      <c r="BR1175" s="1"/>
      <c r="BS1175" s="1"/>
      <c r="BT1175" s="1"/>
      <c r="BU1175" s="1"/>
      <c r="BV1175" s="1"/>
      <c r="BW1175" s="1"/>
      <c r="BX1175" s="1"/>
      <c r="BY1175" s="1"/>
    </row>
    <row r="1176" ht="31.5">
      <c r="A1176" s="28" t="s">
        <v>510</v>
      </c>
      <c r="B1176" s="28" t="s">
        <v>62</v>
      </c>
      <c r="C1176" s="28" t="s">
        <v>142</v>
      </c>
      <c r="D1176" s="28" t="s">
        <v>458</v>
      </c>
      <c r="E1176" s="28" t="s">
        <v>38</v>
      </c>
      <c r="F1176" s="29" t="s">
        <v>39</v>
      </c>
      <c r="G1176" s="30">
        <v>279.69999999999999</v>
      </c>
      <c r="H1176" s="30">
        <v>281.89999999999998</v>
      </c>
      <c r="I1176" s="30">
        <v>281.89999999999998</v>
      </c>
      <c r="J1176" s="30"/>
      <c r="K1176" s="30"/>
      <c r="L1176" s="30"/>
      <c r="M1176" s="30">
        <f t="shared" si="4122"/>
        <v>279.69999999999999</v>
      </c>
      <c r="N1176" s="30">
        <f t="shared" si="4123"/>
        <v>281.89999999999998</v>
      </c>
      <c r="O1176" s="30">
        <f t="shared" si="4124"/>
        <v>281.89999999999998</v>
      </c>
      <c r="P1176" s="30"/>
      <c r="Q1176" s="30"/>
      <c r="R1176" s="30"/>
      <c r="S1176" s="30"/>
      <c r="T1176" s="30"/>
      <c r="U1176" s="30"/>
      <c r="V1176" s="30"/>
      <c r="W1176" s="30"/>
      <c r="X1176" s="30"/>
      <c r="Y1176" s="30"/>
      <c r="Z1176" s="30"/>
      <c r="AA1176" s="30"/>
      <c r="AB1176" s="30"/>
      <c r="AC1176" s="30">
        <f t="shared" si="4043"/>
        <v>279.69999999999999</v>
      </c>
      <c r="AD1176" s="30">
        <f t="shared" si="4044"/>
        <v>281.89999999999998</v>
      </c>
      <c r="AE1176" s="30">
        <f t="shared" si="4045"/>
        <v>281.89999999999998</v>
      </c>
      <c r="AF1176" s="30"/>
      <c r="AG1176" s="30">
        <f t="shared" si="4047"/>
        <v>279.69999999999999</v>
      </c>
      <c r="AH1176" s="30">
        <f t="shared" si="4048"/>
        <v>281.89999999999998</v>
      </c>
      <c r="AI1176" s="30">
        <f t="shared" si="4049"/>
        <v>281.89999999999998</v>
      </c>
      <c r="AJ1176" s="30"/>
      <c r="AK1176" s="30"/>
      <c r="AL1176" s="30"/>
      <c r="AM1176" s="30"/>
      <c r="AN1176" s="30"/>
      <c r="AO1176" s="30"/>
      <c r="AP1176" s="30"/>
      <c r="AQ1176" s="30"/>
      <c r="AR1176" s="30"/>
      <c r="AS1176" s="30">
        <f t="shared" si="4102"/>
        <v>279.69999999999999</v>
      </c>
      <c r="AT1176" s="30">
        <f t="shared" si="4103"/>
        <v>281.89999999999998</v>
      </c>
      <c r="AU1176" s="30">
        <f t="shared" si="4104"/>
        <v>281.89999999999998</v>
      </c>
      <c r="AV1176" s="30"/>
      <c r="AW1176" s="30"/>
      <c r="AX1176" s="30"/>
      <c r="AY1176" s="30">
        <f t="shared" si="4108"/>
        <v>279.69999999999999</v>
      </c>
      <c r="AZ1176" s="30">
        <f t="shared" si="4109"/>
        <v>281.89999999999998</v>
      </c>
      <c r="BA1176" s="30">
        <f t="shared" si="4110"/>
        <v>281.89999999999998</v>
      </c>
      <c r="BB1176" s="30"/>
      <c r="BC1176" s="30"/>
      <c r="BD1176" s="30"/>
      <c r="BE1176" s="30"/>
      <c r="BF1176" s="30"/>
      <c r="BG1176" s="30"/>
      <c r="BH1176" s="30"/>
      <c r="BI1176" s="30"/>
      <c r="BJ1176" s="30"/>
      <c r="BK1176" s="30"/>
      <c r="BL1176" s="30">
        <f t="shared" si="4021"/>
        <v>279.69999999999999</v>
      </c>
      <c r="BM1176" s="30">
        <f t="shared" si="4022"/>
        <v>281.89999999999998</v>
      </c>
      <c r="BN1176" s="30">
        <f t="shared" si="4023"/>
        <v>281.89999999999998</v>
      </c>
      <c r="BO1176" s="30"/>
      <c r="BP1176" s="31"/>
      <c r="BQ1176" s="1"/>
      <c r="BR1176" s="1"/>
      <c r="BS1176" s="1"/>
      <c r="BT1176" s="1"/>
      <c r="BU1176" s="1"/>
      <c r="BV1176" s="1"/>
      <c r="BW1176" s="1"/>
      <c r="BX1176" s="1"/>
      <c r="BY1176" s="1"/>
    </row>
    <row r="1177" s="18" customFormat="1">
      <c r="A1177" s="19" t="s">
        <v>510</v>
      </c>
      <c r="B1177" s="19" t="s">
        <v>114</v>
      </c>
      <c r="C1177" s="19"/>
      <c r="D1177" s="19"/>
      <c r="E1177" s="19"/>
      <c r="F1177" s="20" t="s">
        <v>115</v>
      </c>
      <c r="G1177" s="21">
        <f>G1189+G1178</f>
        <v>28447.900000000001</v>
      </c>
      <c r="H1177" s="21">
        <f>H1189+H1178</f>
        <v>19444.799999999999</v>
      </c>
      <c r="I1177" s="21">
        <f>I1189+I1178</f>
        <v>19444.799999999999</v>
      </c>
      <c r="J1177" s="21">
        <f>J1189+J1178</f>
        <v>1587.4000000000001</v>
      </c>
      <c r="K1177" s="21">
        <f>K1189+K1178</f>
        <v>1587.4000000000001</v>
      </c>
      <c r="L1177" s="21">
        <f>L1189+L1178</f>
        <v>1587.4000000000001</v>
      </c>
      <c r="M1177" s="21">
        <f t="shared" si="4122"/>
        <v>30035.300000000003</v>
      </c>
      <c r="N1177" s="21">
        <f t="shared" si="4123"/>
        <v>21032.200000000001</v>
      </c>
      <c r="O1177" s="21">
        <f t="shared" si="4124"/>
        <v>21032.200000000001</v>
      </c>
      <c r="P1177" s="21">
        <f>P1189+P1178</f>
        <v>0</v>
      </c>
      <c r="Q1177" s="21">
        <f>Q1189+Q1178</f>
        <v>0</v>
      </c>
      <c r="R1177" s="21">
        <f>R1189+R1178</f>
        <v>-3738.5999999999999</v>
      </c>
      <c r="S1177" s="21">
        <f>S1189+S1178</f>
        <v>0</v>
      </c>
      <c r="T1177" s="21">
        <f>T1189+T1178</f>
        <v>0</v>
      </c>
      <c r="U1177" s="21">
        <f>U1189+U1178</f>
        <v>0</v>
      </c>
      <c r="V1177" s="21">
        <f>V1189+V1178</f>
        <v>0</v>
      </c>
      <c r="W1177" s="21">
        <f>W1189+W1178</f>
        <v>0</v>
      </c>
      <c r="X1177" s="21">
        <f>X1189+X1178</f>
        <v>0</v>
      </c>
      <c r="Y1177" s="21">
        <f>Y1189+Y1178</f>
        <v>0</v>
      </c>
      <c r="Z1177" s="21">
        <f>Z1189+Z1178</f>
        <v>0</v>
      </c>
      <c r="AA1177" s="21">
        <f>AA1189+AA1178</f>
        <v>0</v>
      </c>
      <c r="AB1177" s="21">
        <f>AB1189+AB1178</f>
        <v>0</v>
      </c>
      <c r="AC1177" s="21">
        <f t="shared" si="4043"/>
        <v>26296.700000000004</v>
      </c>
      <c r="AD1177" s="21">
        <f t="shared" si="4044"/>
        <v>21032.200000000001</v>
      </c>
      <c r="AE1177" s="21">
        <f t="shared" si="4045"/>
        <v>21032.200000000001</v>
      </c>
      <c r="AF1177" s="21">
        <f>AF1189+AF1178</f>
        <v>0</v>
      </c>
      <c r="AG1177" s="21">
        <f t="shared" si="4047"/>
        <v>26296.700000000004</v>
      </c>
      <c r="AH1177" s="21">
        <f t="shared" si="4048"/>
        <v>21032.200000000001</v>
      </c>
      <c r="AI1177" s="21">
        <f t="shared" si="4049"/>
        <v>21032.200000000001</v>
      </c>
      <c r="AJ1177" s="21">
        <f>AJ1189+AJ1178</f>
        <v>-545.33299999999997</v>
      </c>
      <c r="AK1177" s="21">
        <f>AK1189+AK1178</f>
        <v>0</v>
      </c>
      <c r="AL1177" s="21">
        <f>AL1189+AL1178</f>
        <v>-683.40800000000002</v>
      </c>
      <c r="AM1177" s="21">
        <f>AM1189+AM1178</f>
        <v>0</v>
      </c>
      <c r="AN1177" s="21">
        <f>AN1189+AN1178</f>
        <v>0</v>
      </c>
      <c r="AO1177" s="21">
        <f>AO1189+AO1178</f>
        <v>0</v>
      </c>
      <c r="AP1177" s="21">
        <f>AP1189+AP1178</f>
        <v>0</v>
      </c>
      <c r="AQ1177" s="21">
        <f>AQ1189+AQ1178</f>
        <v>0</v>
      </c>
      <c r="AR1177" s="21">
        <f>AR1189+AR1178</f>
        <v>0</v>
      </c>
      <c r="AS1177" s="21">
        <f t="shared" si="4102"/>
        <v>25067.959000000006</v>
      </c>
      <c r="AT1177" s="21">
        <f t="shared" si="4103"/>
        <v>21032.200000000001</v>
      </c>
      <c r="AU1177" s="21">
        <f t="shared" si="4104"/>
        <v>21032.200000000001</v>
      </c>
      <c r="AV1177" s="21">
        <f>AV1189+AV1178</f>
        <v>0</v>
      </c>
      <c r="AW1177" s="21">
        <f>AW1189+AW1178</f>
        <v>0</v>
      </c>
      <c r="AX1177" s="21">
        <f>AX1189+AX1178</f>
        <v>0</v>
      </c>
      <c r="AY1177" s="21">
        <f t="shared" si="4108"/>
        <v>25067.959000000006</v>
      </c>
      <c r="AZ1177" s="21">
        <f t="shared" si="4109"/>
        <v>21032.200000000001</v>
      </c>
      <c r="BA1177" s="21">
        <f t="shared" si="4110"/>
        <v>21032.200000000001</v>
      </c>
      <c r="BB1177" s="21">
        <f>BB1189+BB1178</f>
        <v>0</v>
      </c>
      <c r="BC1177" s="21">
        <f>BC1189+BC1178</f>
        <v>0</v>
      </c>
      <c r="BD1177" s="21">
        <f>BD1189+BD1178</f>
        <v>-675.20000000000005</v>
      </c>
      <c r="BE1177" s="21">
        <f>BE1189+BE1178</f>
        <v>0</v>
      </c>
      <c r="BF1177" s="21">
        <f>BF1189+BF1178</f>
        <v>0</v>
      </c>
      <c r="BG1177" s="21">
        <f>BG1189+BG1178</f>
        <v>0</v>
      </c>
      <c r="BH1177" s="21">
        <f>BH1189+BH1178</f>
        <v>0</v>
      </c>
      <c r="BI1177" s="21">
        <f>BI1189+BI1178</f>
        <v>0</v>
      </c>
      <c r="BJ1177" s="21">
        <f>BJ1189+BJ1178</f>
        <v>0</v>
      </c>
      <c r="BK1177" s="21">
        <f>BK1189+BK1178</f>
        <v>0</v>
      </c>
      <c r="BL1177" s="21">
        <f t="shared" si="4021"/>
        <v>24392.759000000005</v>
      </c>
      <c r="BM1177" s="21">
        <f t="shared" si="4022"/>
        <v>21032.200000000001</v>
      </c>
      <c r="BN1177" s="21">
        <f t="shared" si="4023"/>
        <v>21032.200000000001</v>
      </c>
      <c r="BO1177" s="21">
        <f>BO1189+BO1178</f>
        <v>0</v>
      </c>
      <c r="BP1177" s="22"/>
      <c r="BQ1177" s="18"/>
      <c r="BR1177" s="18"/>
      <c r="BS1177" s="18"/>
      <c r="BT1177" s="18"/>
      <c r="BU1177" s="18"/>
      <c r="BV1177" s="18"/>
      <c r="BW1177" s="18"/>
      <c r="BX1177" s="18"/>
      <c r="BY1177" s="18"/>
    </row>
    <row r="1178" s="23" customFormat="1">
      <c r="A1178" s="24" t="s">
        <v>510</v>
      </c>
      <c r="B1178" s="24" t="s">
        <v>114</v>
      </c>
      <c r="C1178" s="24" t="s">
        <v>251</v>
      </c>
      <c r="D1178" s="24"/>
      <c r="E1178" s="24"/>
      <c r="F1178" s="25" t="s">
        <v>460</v>
      </c>
      <c r="G1178" s="26">
        <f>G1179+G1184</f>
        <v>17451.799999999999</v>
      </c>
      <c r="H1178" s="26">
        <f>H1179+H1184</f>
        <v>17451.799999999999</v>
      </c>
      <c r="I1178" s="26">
        <f>I1179+I1184</f>
        <v>17451.799999999999</v>
      </c>
      <c r="J1178" s="26">
        <f>J1179+J1184</f>
        <v>1587.4000000000001</v>
      </c>
      <c r="K1178" s="26">
        <f>K1179+K1184</f>
        <v>1587.4000000000001</v>
      </c>
      <c r="L1178" s="26">
        <f>L1179+L1184</f>
        <v>1587.4000000000001</v>
      </c>
      <c r="M1178" s="26">
        <f t="shared" si="4122"/>
        <v>19039.200000000001</v>
      </c>
      <c r="N1178" s="26">
        <f t="shared" si="4123"/>
        <v>19039.200000000001</v>
      </c>
      <c r="O1178" s="26">
        <f t="shared" si="4124"/>
        <v>19039.200000000001</v>
      </c>
      <c r="P1178" s="26">
        <f>P1179+P1184</f>
        <v>0</v>
      </c>
      <c r="Q1178" s="26">
        <f>Q1179+Q1184</f>
        <v>0</v>
      </c>
      <c r="R1178" s="26">
        <f>R1179+R1184</f>
        <v>0</v>
      </c>
      <c r="S1178" s="26">
        <f>S1179+S1184</f>
        <v>0</v>
      </c>
      <c r="T1178" s="26">
        <f>T1179+T1184</f>
        <v>0</v>
      </c>
      <c r="U1178" s="26">
        <f>U1179+U1184</f>
        <v>0</v>
      </c>
      <c r="V1178" s="26">
        <f>V1179+V1184</f>
        <v>0</v>
      </c>
      <c r="W1178" s="26">
        <f>W1179+W1184</f>
        <v>0</v>
      </c>
      <c r="X1178" s="26">
        <f>X1179+X1184</f>
        <v>0</v>
      </c>
      <c r="Y1178" s="26">
        <f>Y1179+Y1184</f>
        <v>0</v>
      </c>
      <c r="Z1178" s="26">
        <f>Z1179+Z1184</f>
        <v>0</v>
      </c>
      <c r="AA1178" s="26">
        <f>AA1179+AA1184</f>
        <v>0</v>
      </c>
      <c r="AB1178" s="26">
        <f>AB1179+AB1184</f>
        <v>0</v>
      </c>
      <c r="AC1178" s="26">
        <f t="shared" si="4043"/>
        <v>19039.200000000001</v>
      </c>
      <c r="AD1178" s="26">
        <f t="shared" si="4044"/>
        <v>19039.200000000001</v>
      </c>
      <c r="AE1178" s="26">
        <f t="shared" si="4045"/>
        <v>19039.200000000001</v>
      </c>
      <c r="AF1178" s="26">
        <f>AF1179+AF1184</f>
        <v>0</v>
      </c>
      <c r="AG1178" s="26">
        <f t="shared" si="4047"/>
        <v>19039.200000000001</v>
      </c>
      <c r="AH1178" s="26">
        <f t="shared" si="4048"/>
        <v>19039.200000000001</v>
      </c>
      <c r="AI1178" s="26">
        <f t="shared" si="4049"/>
        <v>19039.200000000001</v>
      </c>
      <c r="AJ1178" s="26">
        <f>AJ1179+AJ1184</f>
        <v>0</v>
      </c>
      <c r="AK1178" s="26">
        <f>AK1179+AK1184</f>
        <v>0</v>
      </c>
      <c r="AL1178" s="26">
        <f>AL1179+AL1184</f>
        <v>0</v>
      </c>
      <c r="AM1178" s="26">
        <f>AM1179+AM1184</f>
        <v>0</v>
      </c>
      <c r="AN1178" s="26">
        <f>AN1179+AN1184</f>
        <v>0</v>
      </c>
      <c r="AO1178" s="26">
        <f>AO1179+AO1184</f>
        <v>0</v>
      </c>
      <c r="AP1178" s="26">
        <f>AP1179+AP1184</f>
        <v>0</v>
      </c>
      <c r="AQ1178" s="26">
        <f>AQ1179+AQ1184</f>
        <v>0</v>
      </c>
      <c r="AR1178" s="26">
        <f>AR1179+AR1184</f>
        <v>0</v>
      </c>
      <c r="AS1178" s="26">
        <f t="shared" si="4102"/>
        <v>19039.200000000001</v>
      </c>
      <c r="AT1178" s="26">
        <f t="shared" si="4103"/>
        <v>19039.200000000001</v>
      </c>
      <c r="AU1178" s="26">
        <f t="shared" si="4104"/>
        <v>19039.200000000001</v>
      </c>
      <c r="AV1178" s="26">
        <f>AV1179+AV1184</f>
        <v>0</v>
      </c>
      <c r="AW1178" s="26">
        <f>AW1179+AW1184</f>
        <v>0</v>
      </c>
      <c r="AX1178" s="26">
        <f>AX1179+AX1184</f>
        <v>0</v>
      </c>
      <c r="AY1178" s="26">
        <f t="shared" si="4108"/>
        <v>19039.200000000001</v>
      </c>
      <c r="AZ1178" s="26">
        <f t="shared" si="4109"/>
        <v>19039.200000000001</v>
      </c>
      <c r="BA1178" s="26">
        <f t="shared" si="4110"/>
        <v>19039.200000000001</v>
      </c>
      <c r="BB1178" s="26">
        <f>BB1179+BB1184</f>
        <v>0</v>
      </c>
      <c r="BC1178" s="26">
        <f>BC1179+BC1184</f>
        <v>0</v>
      </c>
      <c r="BD1178" s="26">
        <f>BD1179+BD1184</f>
        <v>0</v>
      </c>
      <c r="BE1178" s="26">
        <f>BE1179+BE1184</f>
        <v>0</v>
      </c>
      <c r="BF1178" s="26">
        <f>BF1179+BF1184</f>
        <v>0</v>
      </c>
      <c r="BG1178" s="26">
        <f>BG1179+BG1184</f>
        <v>0</v>
      </c>
      <c r="BH1178" s="26">
        <f>BH1179+BH1184</f>
        <v>0</v>
      </c>
      <c r="BI1178" s="26">
        <f>BI1179+BI1184</f>
        <v>0</v>
      </c>
      <c r="BJ1178" s="26">
        <f>BJ1179+BJ1184</f>
        <v>0</v>
      </c>
      <c r="BK1178" s="26">
        <f>BK1179+BK1184</f>
        <v>0</v>
      </c>
      <c r="BL1178" s="26">
        <f t="shared" si="4021"/>
        <v>19039.200000000001</v>
      </c>
      <c r="BM1178" s="26">
        <f t="shared" si="4022"/>
        <v>19039.200000000001</v>
      </c>
      <c r="BN1178" s="26">
        <f t="shared" si="4023"/>
        <v>19039.200000000001</v>
      </c>
      <c r="BO1178" s="26">
        <f>BO1179+BO1184</f>
        <v>0</v>
      </c>
      <c r="BP1178" s="27"/>
      <c r="BQ1178" s="23"/>
      <c r="BR1178" s="23"/>
      <c r="BS1178" s="23"/>
      <c r="BT1178" s="23"/>
      <c r="BU1178" s="23"/>
      <c r="BV1178" s="23"/>
      <c r="BW1178" s="23"/>
      <c r="BX1178" s="23"/>
      <c r="BY1178" s="23"/>
    </row>
    <row r="1179" ht="31.5">
      <c r="A1179" s="28" t="s">
        <v>510</v>
      </c>
      <c r="B1179" s="28" t="s">
        <v>114</v>
      </c>
      <c r="C1179" s="28" t="s">
        <v>251</v>
      </c>
      <c r="D1179" s="28" t="s">
        <v>64</v>
      </c>
      <c r="E1179" s="35"/>
      <c r="F1179" s="29" t="s">
        <v>65</v>
      </c>
      <c r="G1179" s="30">
        <f t="shared" ref="G1179:G1192" si="4222">G1180</f>
        <v>2054.9000000000001</v>
      </c>
      <c r="H1179" s="30">
        <f t="shared" ref="H1179:H1192" si="4223">H1180</f>
        <v>2054.9000000000001</v>
      </c>
      <c r="I1179" s="30">
        <f t="shared" ref="I1179:I1192" si="4224">I1180</f>
        <v>2054.9000000000001</v>
      </c>
      <c r="J1179" s="30">
        <f t="shared" ref="J1179:J1192" si="4225">J1180</f>
        <v>0</v>
      </c>
      <c r="K1179" s="30">
        <f t="shared" ref="K1179:K1192" si="4226">K1180</f>
        <v>0</v>
      </c>
      <c r="L1179" s="30">
        <f t="shared" ref="L1179:L1192" si="4227">L1180</f>
        <v>0</v>
      </c>
      <c r="M1179" s="30">
        <f t="shared" si="4122"/>
        <v>2054.9000000000001</v>
      </c>
      <c r="N1179" s="30">
        <f t="shared" si="4123"/>
        <v>2054.9000000000001</v>
      </c>
      <c r="O1179" s="30">
        <f t="shared" si="4124"/>
        <v>2054.9000000000001</v>
      </c>
      <c r="P1179" s="30">
        <f t="shared" ref="P1179:P1192" si="4228">P1180</f>
        <v>0</v>
      </c>
      <c r="Q1179" s="30">
        <f t="shared" ref="Q1179:Q1192" si="4229">Q1180</f>
        <v>0</v>
      </c>
      <c r="R1179" s="30">
        <f t="shared" ref="R1179:R1192" si="4230">R1180</f>
        <v>0</v>
      </c>
      <c r="S1179" s="30">
        <f t="shared" ref="S1179:S1192" si="4231">S1180</f>
        <v>0</v>
      </c>
      <c r="T1179" s="30">
        <f t="shared" ref="T1179:T1192" si="4232">T1180</f>
        <v>0</v>
      </c>
      <c r="U1179" s="30">
        <f t="shared" ref="U1179:U1192" si="4233">U1180</f>
        <v>0</v>
      </c>
      <c r="V1179" s="30">
        <f t="shared" ref="V1179:V1192" si="4234">V1180</f>
        <v>0</v>
      </c>
      <c r="W1179" s="30">
        <f t="shared" ref="W1179:W1192" si="4235">W1180</f>
        <v>0</v>
      </c>
      <c r="X1179" s="30">
        <f t="shared" ref="X1179:X1192" si="4236">X1180</f>
        <v>0</v>
      </c>
      <c r="Y1179" s="30">
        <f t="shared" ref="Y1179:Y1192" si="4237">Y1180</f>
        <v>0</v>
      </c>
      <c r="Z1179" s="30">
        <f t="shared" ref="Z1179:Z1192" si="4238">Z1180</f>
        <v>0</v>
      </c>
      <c r="AA1179" s="30">
        <f t="shared" ref="AA1179:AA1192" si="4239">AA1180</f>
        <v>0</v>
      </c>
      <c r="AB1179" s="30">
        <f t="shared" ref="AB1179:AB1192" si="4240">AB1180</f>
        <v>0</v>
      </c>
      <c r="AC1179" s="30">
        <f t="shared" si="4043"/>
        <v>2054.9000000000001</v>
      </c>
      <c r="AD1179" s="30">
        <f t="shared" si="4044"/>
        <v>2054.9000000000001</v>
      </c>
      <c r="AE1179" s="30">
        <f t="shared" si="4045"/>
        <v>2054.9000000000001</v>
      </c>
      <c r="AF1179" s="30">
        <f t="shared" ref="AF1179:AF1192" si="4241">AF1180</f>
        <v>0</v>
      </c>
      <c r="AG1179" s="30">
        <f t="shared" si="4047"/>
        <v>2054.9000000000001</v>
      </c>
      <c r="AH1179" s="30">
        <f t="shared" si="4048"/>
        <v>2054.9000000000001</v>
      </c>
      <c r="AI1179" s="30">
        <f t="shared" si="4049"/>
        <v>2054.9000000000001</v>
      </c>
      <c r="AJ1179" s="30">
        <f t="shared" ref="AJ1179:AJ1192" si="4242">AJ1180</f>
        <v>0</v>
      </c>
      <c r="AK1179" s="30">
        <f t="shared" ref="AK1179:AK1192" si="4243">AK1180</f>
        <v>0</v>
      </c>
      <c r="AL1179" s="30">
        <f t="shared" ref="AL1179:AL1192" si="4244">AL1180</f>
        <v>0</v>
      </c>
      <c r="AM1179" s="30">
        <f t="shared" ref="AM1179:AM1192" si="4245">AM1180</f>
        <v>0</v>
      </c>
      <c r="AN1179" s="30">
        <f t="shared" ref="AN1179:AN1192" si="4246">AN1180</f>
        <v>0</v>
      </c>
      <c r="AO1179" s="30">
        <f t="shared" ref="AO1179:AO1192" si="4247">AO1180</f>
        <v>0</v>
      </c>
      <c r="AP1179" s="30">
        <f t="shared" ref="AP1179:AP1192" si="4248">AP1180</f>
        <v>0</v>
      </c>
      <c r="AQ1179" s="30">
        <f t="shared" ref="AQ1179:AQ1192" si="4249">AQ1180</f>
        <v>0</v>
      </c>
      <c r="AR1179" s="30">
        <f t="shared" ref="AR1179:AR1192" si="4250">AR1180</f>
        <v>0</v>
      </c>
      <c r="AS1179" s="30">
        <f t="shared" si="4102"/>
        <v>2054.9000000000001</v>
      </c>
      <c r="AT1179" s="30">
        <f t="shared" si="4103"/>
        <v>2054.9000000000001</v>
      </c>
      <c r="AU1179" s="30">
        <f t="shared" si="4104"/>
        <v>2054.9000000000001</v>
      </c>
      <c r="AV1179" s="30">
        <f t="shared" ref="AV1179:AV1192" si="4251">AV1180</f>
        <v>0</v>
      </c>
      <c r="AW1179" s="30">
        <f t="shared" ref="AW1179:AW1192" si="4252">AW1180</f>
        <v>0</v>
      </c>
      <c r="AX1179" s="30">
        <f t="shared" ref="AX1179:AX1192" si="4253">AX1180</f>
        <v>0</v>
      </c>
      <c r="AY1179" s="30">
        <f t="shared" si="4108"/>
        <v>2054.9000000000001</v>
      </c>
      <c r="AZ1179" s="30">
        <f t="shared" si="4109"/>
        <v>2054.9000000000001</v>
      </c>
      <c r="BA1179" s="30">
        <f t="shared" si="4110"/>
        <v>2054.9000000000001</v>
      </c>
      <c r="BB1179" s="30">
        <f t="shared" ref="BB1179:BB1192" si="4254">BB1180</f>
        <v>0</v>
      </c>
      <c r="BC1179" s="30">
        <f t="shared" ref="BC1179:BC1192" si="4255">BC1180</f>
        <v>0</v>
      </c>
      <c r="BD1179" s="30">
        <f t="shared" ref="BD1179:BD1192" si="4256">BD1180</f>
        <v>0</v>
      </c>
      <c r="BE1179" s="30">
        <f t="shared" ref="BE1179:BE1192" si="4257">BE1180</f>
        <v>0</v>
      </c>
      <c r="BF1179" s="30">
        <f t="shared" ref="BF1179:BF1192" si="4258">BF1180</f>
        <v>0</v>
      </c>
      <c r="BG1179" s="30">
        <f t="shared" ref="BG1179:BG1192" si="4259">BG1180</f>
        <v>0</v>
      </c>
      <c r="BH1179" s="30">
        <f t="shared" ref="BH1179:BH1192" si="4260">BH1180</f>
        <v>0</v>
      </c>
      <c r="BI1179" s="30">
        <f t="shared" ref="BI1179:BI1192" si="4261">BI1180</f>
        <v>0</v>
      </c>
      <c r="BJ1179" s="30">
        <f t="shared" ref="BJ1179:BJ1192" si="4262">BJ1180</f>
        <v>0</v>
      </c>
      <c r="BK1179" s="30">
        <f t="shared" ref="BK1179:BK1192" si="4263">BK1180</f>
        <v>0</v>
      </c>
      <c r="BL1179" s="30">
        <f t="shared" si="4021"/>
        <v>2054.9000000000001</v>
      </c>
      <c r="BM1179" s="30">
        <f t="shared" si="4022"/>
        <v>2054.9000000000001</v>
      </c>
      <c r="BN1179" s="30">
        <f t="shared" si="4023"/>
        <v>2054.9000000000001</v>
      </c>
      <c r="BO1179" s="30">
        <f t="shared" ref="BO1179:BO1192" si="4264">BO1180</f>
        <v>0</v>
      </c>
      <c r="BP1179" s="31"/>
      <c r="BQ1179" s="1"/>
      <c r="BR1179" s="1"/>
      <c r="BS1179" s="1"/>
      <c r="BT1179" s="1"/>
      <c r="BU1179" s="1"/>
      <c r="BV1179" s="1"/>
      <c r="BW1179" s="1"/>
      <c r="BX1179" s="1"/>
      <c r="BY1179" s="1"/>
    </row>
    <row r="1180">
      <c r="A1180" s="28" t="s">
        <v>510</v>
      </c>
      <c r="B1180" s="28" t="s">
        <v>114</v>
      </c>
      <c r="C1180" s="28" t="s">
        <v>251</v>
      </c>
      <c r="D1180" s="28" t="s">
        <v>66</v>
      </c>
      <c r="E1180" s="35"/>
      <c r="F1180" s="29" t="s">
        <v>33</v>
      </c>
      <c r="G1180" s="30">
        <f t="shared" si="4222"/>
        <v>2054.9000000000001</v>
      </c>
      <c r="H1180" s="30">
        <f t="shared" si="4223"/>
        <v>2054.9000000000001</v>
      </c>
      <c r="I1180" s="30">
        <f t="shared" si="4224"/>
        <v>2054.9000000000001</v>
      </c>
      <c r="J1180" s="30">
        <f t="shared" si="4225"/>
        <v>0</v>
      </c>
      <c r="K1180" s="30">
        <f t="shared" si="4226"/>
        <v>0</v>
      </c>
      <c r="L1180" s="30">
        <f t="shared" si="4227"/>
        <v>0</v>
      </c>
      <c r="M1180" s="30">
        <f t="shared" si="4122"/>
        <v>2054.9000000000001</v>
      </c>
      <c r="N1180" s="30">
        <f t="shared" si="4123"/>
        <v>2054.9000000000001</v>
      </c>
      <c r="O1180" s="30">
        <f t="shared" si="4124"/>
        <v>2054.9000000000001</v>
      </c>
      <c r="P1180" s="30">
        <f t="shared" si="4228"/>
        <v>0</v>
      </c>
      <c r="Q1180" s="30">
        <f t="shared" si="4229"/>
        <v>0</v>
      </c>
      <c r="R1180" s="30">
        <f t="shared" si="4230"/>
        <v>0</v>
      </c>
      <c r="S1180" s="30">
        <f t="shared" si="4231"/>
        <v>0</v>
      </c>
      <c r="T1180" s="30">
        <f t="shared" si="4232"/>
        <v>0</v>
      </c>
      <c r="U1180" s="30">
        <f t="shared" si="4233"/>
        <v>0</v>
      </c>
      <c r="V1180" s="30">
        <f t="shared" si="4234"/>
        <v>0</v>
      </c>
      <c r="W1180" s="30">
        <f t="shared" si="4235"/>
        <v>0</v>
      </c>
      <c r="X1180" s="30">
        <f t="shared" si="4236"/>
        <v>0</v>
      </c>
      <c r="Y1180" s="30">
        <f t="shared" si="4237"/>
        <v>0</v>
      </c>
      <c r="Z1180" s="30">
        <f t="shared" si="4238"/>
        <v>0</v>
      </c>
      <c r="AA1180" s="30">
        <f t="shared" si="4239"/>
        <v>0</v>
      </c>
      <c r="AB1180" s="30">
        <f t="shared" si="4240"/>
        <v>0</v>
      </c>
      <c r="AC1180" s="30">
        <f t="shared" si="4043"/>
        <v>2054.9000000000001</v>
      </c>
      <c r="AD1180" s="30">
        <f t="shared" si="4044"/>
        <v>2054.9000000000001</v>
      </c>
      <c r="AE1180" s="30">
        <f t="shared" si="4045"/>
        <v>2054.9000000000001</v>
      </c>
      <c r="AF1180" s="30">
        <f t="shared" si="4241"/>
        <v>0</v>
      </c>
      <c r="AG1180" s="30">
        <f t="shared" si="4047"/>
        <v>2054.9000000000001</v>
      </c>
      <c r="AH1180" s="30">
        <f t="shared" si="4048"/>
        <v>2054.9000000000001</v>
      </c>
      <c r="AI1180" s="30">
        <f t="shared" si="4049"/>
        <v>2054.9000000000001</v>
      </c>
      <c r="AJ1180" s="30">
        <f t="shared" si="4242"/>
        <v>0</v>
      </c>
      <c r="AK1180" s="30">
        <f t="shared" si="4243"/>
        <v>0</v>
      </c>
      <c r="AL1180" s="30">
        <f t="shared" si="4244"/>
        <v>0</v>
      </c>
      <c r="AM1180" s="30">
        <f t="shared" si="4245"/>
        <v>0</v>
      </c>
      <c r="AN1180" s="30">
        <f t="shared" si="4246"/>
        <v>0</v>
      </c>
      <c r="AO1180" s="30">
        <f t="shared" si="4247"/>
        <v>0</v>
      </c>
      <c r="AP1180" s="30">
        <f t="shared" si="4248"/>
        <v>0</v>
      </c>
      <c r="AQ1180" s="30">
        <f t="shared" si="4249"/>
        <v>0</v>
      </c>
      <c r="AR1180" s="30">
        <f t="shared" si="4250"/>
        <v>0</v>
      </c>
      <c r="AS1180" s="30">
        <f t="shared" si="4102"/>
        <v>2054.9000000000001</v>
      </c>
      <c r="AT1180" s="30">
        <f t="shared" si="4103"/>
        <v>2054.9000000000001</v>
      </c>
      <c r="AU1180" s="30">
        <f t="shared" si="4104"/>
        <v>2054.9000000000001</v>
      </c>
      <c r="AV1180" s="30">
        <f t="shared" si="4251"/>
        <v>0</v>
      </c>
      <c r="AW1180" s="30">
        <f t="shared" si="4252"/>
        <v>0</v>
      </c>
      <c r="AX1180" s="30">
        <f t="shared" si="4253"/>
        <v>0</v>
      </c>
      <c r="AY1180" s="30">
        <f t="shared" si="4108"/>
        <v>2054.9000000000001</v>
      </c>
      <c r="AZ1180" s="30">
        <f t="shared" si="4109"/>
        <v>2054.9000000000001</v>
      </c>
      <c r="BA1180" s="30">
        <f t="shared" si="4110"/>
        <v>2054.9000000000001</v>
      </c>
      <c r="BB1180" s="30">
        <f t="shared" si="4254"/>
        <v>0</v>
      </c>
      <c r="BC1180" s="30">
        <f t="shared" si="4255"/>
        <v>0</v>
      </c>
      <c r="BD1180" s="30">
        <f t="shared" si="4256"/>
        <v>0</v>
      </c>
      <c r="BE1180" s="30">
        <f t="shared" si="4257"/>
        <v>0</v>
      </c>
      <c r="BF1180" s="30">
        <f t="shared" si="4258"/>
        <v>0</v>
      </c>
      <c r="BG1180" s="30">
        <f t="shared" si="4259"/>
        <v>0</v>
      </c>
      <c r="BH1180" s="30">
        <f t="shared" si="4260"/>
        <v>0</v>
      </c>
      <c r="BI1180" s="30">
        <f t="shared" si="4261"/>
        <v>0</v>
      </c>
      <c r="BJ1180" s="30">
        <f t="shared" si="4262"/>
        <v>0</v>
      </c>
      <c r="BK1180" s="30">
        <f t="shared" si="4263"/>
        <v>0</v>
      </c>
      <c r="BL1180" s="30">
        <f t="shared" si="4021"/>
        <v>2054.9000000000001</v>
      </c>
      <c r="BM1180" s="30">
        <f t="shared" si="4022"/>
        <v>2054.9000000000001</v>
      </c>
      <c r="BN1180" s="30">
        <f t="shared" si="4023"/>
        <v>2054.9000000000001</v>
      </c>
      <c r="BO1180" s="30">
        <f t="shared" si="4264"/>
        <v>0</v>
      </c>
      <c r="BP1180" s="31"/>
      <c r="BQ1180" s="1"/>
      <c r="BR1180" s="1"/>
      <c r="BS1180" s="1"/>
      <c r="BT1180" s="1"/>
      <c r="BU1180" s="1"/>
      <c r="BV1180" s="1"/>
      <c r="BW1180" s="1"/>
      <c r="BX1180" s="1"/>
      <c r="BY1180" s="1"/>
    </row>
    <row r="1181" ht="31.5">
      <c r="A1181" s="28" t="s">
        <v>510</v>
      </c>
      <c r="B1181" s="28" t="s">
        <v>114</v>
      </c>
      <c r="C1181" s="28" t="s">
        <v>251</v>
      </c>
      <c r="D1181" s="28" t="s">
        <v>461</v>
      </c>
      <c r="E1181" s="35"/>
      <c r="F1181" s="29" t="s">
        <v>462</v>
      </c>
      <c r="G1181" s="30">
        <f t="shared" si="4222"/>
        <v>2054.9000000000001</v>
      </c>
      <c r="H1181" s="30">
        <f t="shared" si="4223"/>
        <v>2054.9000000000001</v>
      </c>
      <c r="I1181" s="30">
        <f t="shared" si="4224"/>
        <v>2054.9000000000001</v>
      </c>
      <c r="J1181" s="30">
        <f t="shared" si="4225"/>
        <v>0</v>
      </c>
      <c r="K1181" s="30">
        <f t="shared" si="4226"/>
        <v>0</v>
      </c>
      <c r="L1181" s="30">
        <f t="shared" si="4227"/>
        <v>0</v>
      </c>
      <c r="M1181" s="30">
        <f t="shared" si="4122"/>
        <v>2054.9000000000001</v>
      </c>
      <c r="N1181" s="30">
        <f t="shared" si="4123"/>
        <v>2054.9000000000001</v>
      </c>
      <c r="O1181" s="30">
        <f t="shared" si="4124"/>
        <v>2054.9000000000001</v>
      </c>
      <c r="P1181" s="30">
        <f t="shared" si="4228"/>
        <v>0</v>
      </c>
      <c r="Q1181" s="30">
        <f t="shared" si="4229"/>
        <v>0</v>
      </c>
      <c r="R1181" s="30">
        <f t="shared" si="4230"/>
        <v>0</v>
      </c>
      <c r="S1181" s="30">
        <f t="shared" si="4231"/>
        <v>0</v>
      </c>
      <c r="T1181" s="30">
        <f t="shared" si="4232"/>
        <v>0</v>
      </c>
      <c r="U1181" s="30">
        <f t="shared" si="4233"/>
        <v>0</v>
      </c>
      <c r="V1181" s="30">
        <f t="shared" si="4234"/>
        <v>0</v>
      </c>
      <c r="W1181" s="30">
        <f t="shared" si="4235"/>
        <v>0</v>
      </c>
      <c r="X1181" s="30">
        <f t="shared" si="4236"/>
        <v>0</v>
      </c>
      <c r="Y1181" s="30">
        <f t="shared" si="4237"/>
        <v>0</v>
      </c>
      <c r="Z1181" s="30">
        <f t="shared" si="4238"/>
        <v>0</v>
      </c>
      <c r="AA1181" s="30">
        <f t="shared" si="4239"/>
        <v>0</v>
      </c>
      <c r="AB1181" s="30">
        <f t="shared" si="4240"/>
        <v>0</v>
      </c>
      <c r="AC1181" s="30">
        <f t="shared" si="4043"/>
        <v>2054.9000000000001</v>
      </c>
      <c r="AD1181" s="30">
        <f t="shared" si="4044"/>
        <v>2054.9000000000001</v>
      </c>
      <c r="AE1181" s="30">
        <f t="shared" si="4045"/>
        <v>2054.9000000000001</v>
      </c>
      <c r="AF1181" s="30">
        <f t="shared" si="4241"/>
        <v>0</v>
      </c>
      <c r="AG1181" s="30">
        <f t="shared" si="4047"/>
        <v>2054.9000000000001</v>
      </c>
      <c r="AH1181" s="30">
        <f t="shared" si="4048"/>
        <v>2054.9000000000001</v>
      </c>
      <c r="AI1181" s="30">
        <f t="shared" si="4049"/>
        <v>2054.9000000000001</v>
      </c>
      <c r="AJ1181" s="30">
        <f t="shared" si="4242"/>
        <v>0</v>
      </c>
      <c r="AK1181" s="30">
        <f t="shared" si="4243"/>
        <v>0</v>
      </c>
      <c r="AL1181" s="30">
        <f t="shared" si="4244"/>
        <v>0</v>
      </c>
      <c r="AM1181" s="30">
        <f t="shared" si="4245"/>
        <v>0</v>
      </c>
      <c r="AN1181" s="30">
        <f t="shared" si="4246"/>
        <v>0</v>
      </c>
      <c r="AO1181" s="30">
        <f t="shared" si="4247"/>
        <v>0</v>
      </c>
      <c r="AP1181" s="30">
        <f t="shared" si="4248"/>
        <v>0</v>
      </c>
      <c r="AQ1181" s="30">
        <f t="shared" si="4249"/>
        <v>0</v>
      </c>
      <c r="AR1181" s="30">
        <f t="shared" si="4250"/>
        <v>0</v>
      </c>
      <c r="AS1181" s="30">
        <f t="shared" si="4102"/>
        <v>2054.9000000000001</v>
      </c>
      <c r="AT1181" s="30">
        <f t="shared" si="4103"/>
        <v>2054.9000000000001</v>
      </c>
      <c r="AU1181" s="30">
        <f t="shared" si="4104"/>
        <v>2054.9000000000001</v>
      </c>
      <c r="AV1181" s="30">
        <f t="shared" si="4251"/>
        <v>0</v>
      </c>
      <c r="AW1181" s="30">
        <f t="shared" si="4252"/>
        <v>0</v>
      </c>
      <c r="AX1181" s="30">
        <f t="shared" si="4253"/>
        <v>0</v>
      </c>
      <c r="AY1181" s="30">
        <f t="shared" si="4108"/>
        <v>2054.9000000000001</v>
      </c>
      <c r="AZ1181" s="30">
        <f t="shared" si="4109"/>
        <v>2054.9000000000001</v>
      </c>
      <c r="BA1181" s="30">
        <f t="shared" si="4110"/>
        <v>2054.9000000000001</v>
      </c>
      <c r="BB1181" s="30">
        <f t="shared" si="4254"/>
        <v>0</v>
      </c>
      <c r="BC1181" s="30">
        <f t="shared" si="4255"/>
        <v>0</v>
      </c>
      <c r="BD1181" s="30">
        <f t="shared" si="4256"/>
        <v>0</v>
      </c>
      <c r="BE1181" s="30">
        <f t="shared" si="4257"/>
        <v>0</v>
      </c>
      <c r="BF1181" s="30">
        <f t="shared" si="4258"/>
        <v>0</v>
      </c>
      <c r="BG1181" s="30">
        <f t="shared" si="4259"/>
        <v>0</v>
      </c>
      <c r="BH1181" s="30">
        <f t="shared" si="4260"/>
        <v>0</v>
      </c>
      <c r="BI1181" s="30">
        <f t="shared" si="4261"/>
        <v>0</v>
      </c>
      <c r="BJ1181" s="30">
        <f t="shared" si="4262"/>
        <v>0</v>
      </c>
      <c r="BK1181" s="30">
        <f t="shared" si="4263"/>
        <v>0</v>
      </c>
      <c r="BL1181" s="30">
        <f t="shared" si="4021"/>
        <v>2054.9000000000001</v>
      </c>
      <c r="BM1181" s="30">
        <f t="shared" si="4022"/>
        <v>2054.9000000000001</v>
      </c>
      <c r="BN1181" s="30">
        <f t="shared" si="4023"/>
        <v>2054.9000000000001</v>
      </c>
      <c r="BO1181" s="30">
        <f t="shared" si="4264"/>
        <v>0</v>
      </c>
      <c r="BP1181" s="31"/>
      <c r="BQ1181" s="1"/>
      <c r="BR1181" s="1"/>
      <c r="BS1181" s="1"/>
      <c r="BT1181" s="1"/>
      <c r="BU1181" s="1"/>
      <c r="BV1181" s="1"/>
      <c r="BW1181" s="1"/>
      <c r="BX1181" s="1"/>
      <c r="BY1181" s="1"/>
    </row>
    <row r="1182" ht="31.5">
      <c r="A1182" s="28" t="s">
        <v>510</v>
      </c>
      <c r="B1182" s="28" t="s">
        <v>114</v>
      </c>
      <c r="C1182" s="28" t="s">
        <v>251</v>
      </c>
      <c r="D1182" s="28" t="s">
        <v>463</v>
      </c>
      <c r="E1182" s="35"/>
      <c r="F1182" s="29" t="s">
        <v>464</v>
      </c>
      <c r="G1182" s="30">
        <f t="shared" si="4222"/>
        <v>2054.9000000000001</v>
      </c>
      <c r="H1182" s="30">
        <f t="shared" si="4223"/>
        <v>2054.9000000000001</v>
      </c>
      <c r="I1182" s="30">
        <f t="shared" si="4224"/>
        <v>2054.9000000000001</v>
      </c>
      <c r="J1182" s="30">
        <f t="shared" si="4225"/>
        <v>0</v>
      </c>
      <c r="K1182" s="30">
        <f t="shared" si="4226"/>
        <v>0</v>
      </c>
      <c r="L1182" s="30">
        <f t="shared" si="4227"/>
        <v>0</v>
      </c>
      <c r="M1182" s="30">
        <f t="shared" si="4122"/>
        <v>2054.9000000000001</v>
      </c>
      <c r="N1182" s="30">
        <f t="shared" si="4123"/>
        <v>2054.9000000000001</v>
      </c>
      <c r="O1182" s="30">
        <f t="shared" si="4124"/>
        <v>2054.9000000000001</v>
      </c>
      <c r="P1182" s="30">
        <f t="shared" si="4228"/>
        <v>0</v>
      </c>
      <c r="Q1182" s="30">
        <f t="shared" si="4229"/>
        <v>0</v>
      </c>
      <c r="R1182" s="30">
        <f t="shared" si="4230"/>
        <v>0</v>
      </c>
      <c r="S1182" s="30">
        <f t="shared" si="4231"/>
        <v>0</v>
      </c>
      <c r="T1182" s="30">
        <f t="shared" si="4232"/>
        <v>0</v>
      </c>
      <c r="U1182" s="30">
        <f t="shared" si="4233"/>
        <v>0</v>
      </c>
      <c r="V1182" s="30">
        <f t="shared" si="4234"/>
        <v>0</v>
      </c>
      <c r="W1182" s="30">
        <f t="shared" si="4235"/>
        <v>0</v>
      </c>
      <c r="X1182" s="30">
        <f t="shared" si="4236"/>
        <v>0</v>
      </c>
      <c r="Y1182" s="30">
        <f t="shared" si="4237"/>
        <v>0</v>
      </c>
      <c r="Z1182" s="30">
        <f t="shared" si="4238"/>
        <v>0</v>
      </c>
      <c r="AA1182" s="30">
        <f t="shared" si="4239"/>
        <v>0</v>
      </c>
      <c r="AB1182" s="30">
        <f t="shared" si="4240"/>
        <v>0</v>
      </c>
      <c r="AC1182" s="30">
        <f t="shared" si="4043"/>
        <v>2054.9000000000001</v>
      </c>
      <c r="AD1182" s="30">
        <f t="shared" si="4044"/>
        <v>2054.9000000000001</v>
      </c>
      <c r="AE1182" s="30">
        <f t="shared" si="4045"/>
        <v>2054.9000000000001</v>
      </c>
      <c r="AF1182" s="30">
        <f t="shared" si="4241"/>
        <v>0</v>
      </c>
      <c r="AG1182" s="30">
        <f t="shared" si="4047"/>
        <v>2054.9000000000001</v>
      </c>
      <c r="AH1182" s="30">
        <f t="shared" si="4048"/>
        <v>2054.9000000000001</v>
      </c>
      <c r="AI1182" s="30">
        <f t="shared" si="4049"/>
        <v>2054.9000000000001</v>
      </c>
      <c r="AJ1182" s="30">
        <f t="shared" si="4242"/>
        <v>0</v>
      </c>
      <c r="AK1182" s="30">
        <f t="shared" si="4243"/>
        <v>0</v>
      </c>
      <c r="AL1182" s="30">
        <f t="shared" si="4244"/>
        <v>0</v>
      </c>
      <c r="AM1182" s="30">
        <f t="shared" si="4245"/>
        <v>0</v>
      </c>
      <c r="AN1182" s="30">
        <f t="shared" si="4246"/>
        <v>0</v>
      </c>
      <c r="AO1182" s="30">
        <f t="shared" si="4247"/>
        <v>0</v>
      </c>
      <c r="AP1182" s="30">
        <f t="shared" si="4248"/>
        <v>0</v>
      </c>
      <c r="AQ1182" s="30">
        <f t="shared" si="4249"/>
        <v>0</v>
      </c>
      <c r="AR1182" s="30">
        <f t="shared" si="4250"/>
        <v>0</v>
      </c>
      <c r="AS1182" s="30">
        <f t="shared" si="4102"/>
        <v>2054.9000000000001</v>
      </c>
      <c r="AT1182" s="30">
        <f t="shared" si="4103"/>
        <v>2054.9000000000001</v>
      </c>
      <c r="AU1182" s="30">
        <f t="shared" si="4104"/>
        <v>2054.9000000000001</v>
      </c>
      <c r="AV1182" s="30">
        <f t="shared" si="4251"/>
        <v>0</v>
      </c>
      <c r="AW1182" s="30">
        <f t="shared" si="4252"/>
        <v>0</v>
      </c>
      <c r="AX1182" s="30">
        <f t="shared" si="4253"/>
        <v>0</v>
      </c>
      <c r="AY1182" s="30">
        <f t="shared" si="4108"/>
        <v>2054.9000000000001</v>
      </c>
      <c r="AZ1182" s="30">
        <f t="shared" si="4109"/>
        <v>2054.9000000000001</v>
      </c>
      <c r="BA1182" s="30">
        <f t="shared" si="4110"/>
        <v>2054.9000000000001</v>
      </c>
      <c r="BB1182" s="30">
        <f t="shared" si="4254"/>
        <v>0</v>
      </c>
      <c r="BC1182" s="30">
        <f t="shared" si="4255"/>
        <v>0</v>
      </c>
      <c r="BD1182" s="30">
        <f t="shared" si="4256"/>
        <v>0</v>
      </c>
      <c r="BE1182" s="30">
        <f t="shared" si="4257"/>
        <v>0</v>
      </c>
      <c r="BF1182" s="30">
        <f t="shared" si="4258"/>
        <v>0</v>
      </c>
      <c r="BG1182" s="30">
        <f t="shared" si="4259"/>
        <v>0</v>
      </c>
      <c r="BH1182" s="30">
        <f t="shared" si="4260"/>
        <v>0</v>
      </c>
      <c r="BI1182" s="30">
        <f t="shared" si="4261"/>
        <v>0</v>
      </c>
      <c r="BJ1182" s="30">
        <f t="shared" si="4262"/>
        <v>0</v>
      </c>
      <c r="BK1182" s="30">
        <f t="shared" si="4263"/>
        <v>0</v>
      </c>
      <c r="BL1182" s="30">
        <f t="shared" si="4021"/>
        <v>2054.9000000000001</v>
      </c>
      <c r="BM1182" s="30">
        <f t="shared" si="4022"/>
        <v>2054.9000000000001</v>
      </c>
      <c r="BN1182" s="30">
        <f t="shared" si="4023"/>
        <v>2054.9000000000001</v>
      </c>
      <c r="BO1182" s="30">
        <f t="shared" si="4264"/>
        <v>0</v>
      </c>
      <c r="BP1182" s="31"/>
      <c r="BQ1182" s="1"/>
      <c r="BR1182" s="1"/>
      <c r="BS1182" s="1"/>
      <c r="BT1182" s="1"/>
      <c r="BU1182" s="1"/>
      <c r="BV1182" s="1"/>
      <c r="BW1182" s="1"/>
      <c r="BX1182" s="1"/>
      <c r="BY1182" s="1"/>
    </row>
    <row r="1183" ht="31.5">
      <c r="A1183" s="28" t="s">
        <v>510</v>
      </c>
      <c r="B1183" s="28" t="s">
        <v>114</v>
      </c>
      <c r="C1183" s="28" t="s">
        <v>251</v>
      </c>
      <c r="D1183" s="28" t="s">
        <v>463</v>
      </c>
      <c r="E1183" s="28" t="s">
        <v>38</v>
      </c>
      <c r="F1183" s="29" t="s">
        <v>39</v>
      </c>
      <c r="G1183" s="30">
        <v>2054.9000000000001</v>
      </c>
      <c r="H1183" s="30">
        <v>2054.9000000000001</v>
      </c>
      <c r="I1183" s="30">
        <v>2054.9000000000001</v>
      </c>
      <c r="J1183" s="30"/>
      <c r="K1183" s="30"/>
      <c r="L1183" s="30"/>
      <c r="M1183" s="30">
        <f t="shared" si="4122"/>
        <v>2054.9000000000001</v>
      </c>
      <c r="N1183" s="30">
        <f t="shared" si="4123"/>
        <v>2054.9000000000001</v>
      </c>
      <c r="O1183" s="30">
        <f t="shared" si="4124"/>
        <v>2054.9000000000001</v>
      </c>
      <c r="P1183" s="30"/>
      <c r="Q1183" s="30"/>
      <c r="R1183" s="30"/>
      <c r="S1183" s="30"/>
      <c r="T1183" s="30"/>
      <c r="U1183" s="30"/>
      <c r="V1183" s="30"/>
      <c r="W1183" s="30"/>
      <c r="X1183" s="30"/>
      <c r="Y1183" s="30"/>
      <c r="Z1183" s="30"/>
      <c r="AA1183" s="30"/>
      <c r="AB1183" s="30"/>
      <c r="AC1183" s="30">
        <f t="shared" si="4043"/>
        <v>2054.9000000000001</v>
      </c>
      <c r="AD1183" s="30">
        <f t="shared" si="4044"/>
        <v>2054.9000000000001</v>
      </c>
      <c r="AE1183" s="30">
        <f t="shared" si="4045"/>
        <v>2054.9000000000001</v>
      </c>
      <c r="AF1183" s="30"/>
      <c r="AG1183" s="30">
        <f t="shared" si="4047"/>
        <v>2054.9000000000001</v>
      </c>
      <c r="AH1183" s="30">
        <f t="shared" si="4048"/>
        <v>2054.9000000000001</v>
      </c>
      <c r="AI1183" s="30">
        <f t="shared" si="4049"/>
        <v>2054.9000000000001</v>
      </c>
      <c r="AJ1183" s="30"/>
      <c r="AK1183" s="30"/>
      <c r="AL1183" s="30"/>
      <c r="AM1183" s="30"/>
      <c r="AN1183" s="30"/>
      <c r="AO1183" s="30"/>
      <c r="AP1183" s="30"/>
      <c r="AQ1183" s="30"/>
      <c r="AR1183" s="30"/>
      <c r="AS1183" s="30">
        <f t="shared" si="4102"/>
        <v>2054.9000000000001</v>
      </c>
      <c r="AT1183" s="30">
        <f t="shared" si="4103"/>
        <v>2054.9000000000001</v>
      </c>
      <c r="AU1183" s="30">
        <f t="shared" si="4104"/>
        <v>2054.9000000000001</v>
      </c>
      <c r="AV1183" s="30"/>
      <c r="AW1183" s="30"/>
      <c r="AX1183" s="30"/>
      <c r="AY1183" s="30">
        <f t="shared" si="4108"/>
        <v>2054.9000000000001</v>
      </c>
      <c r="AZ1183" s="30">
        <f t="shared" si="4109"/>
        <v>2054.9000000000001</v>
      </c>
      <c r="BA1183" s="30">
        <f t="shared" si="4110"/>
        <v>2054.9000000000001</v>
      </c>
      <c r="BB1183" s="30"/>
      <c r="BC1183" s="30"/>
      <c r="BD1183" s="30"/>
      <c r="BE1183" s="30"/>
      <c r="BF1183" s="30"/>
      <c r="BG1183" s="30"/>
      <c r="BH1183" s="30"/>
      <c r="BI1183" s="30"/>
      <c r="BJ1183" s="30"/>
      <c r="BK1183" s="30"/>
      <c r="BL1183" s="30">
        <f t="shared" si="4021"/>
        <v>2054.9000000000001</v>
      </c>
      <c r="BM1183" s="30">
        <f t="shared" si="4022"/>
        <v>2054.9000000000001</v>
      </c>
      <c r="BN1183" s="30">
        <f t="shared" si="4023"/>
        <v>2054.9000000000001</v>
      </c>
      <c r="BO1183" s="30"/>
      <c r="BP1183" s="31"/>
      <c r="BQ1183" s="1"/>
      <c r="BR1183" s="1"/>
      <c r="BS1183" s="1"/>
      <c r="BT1183" s="1"/>
      <c r="BU1183" s="1"/>
      <c r="BV1183" s="1"/>
      <c r="BW1183" s="1"/>
      <c r="BX1183" s="1"/>
      <c r="BY1183" s="1"/>
    </row>
    <row r="1184" ht="31.5">
      <c r="A1184" s="28" t="s">
        <v>510</v>
      </c>
      <c r="B1184" s="28" t="s">
        <v>114</v>
      </c>
      <c r="C1184" s="28" t="s">
        <v>251</v>
      </c>
      <c r="D1184" s="28" t="s">
        <v>465</v>
      </c>
      <c r="E1184" s="35"/>
      <c r="F1184" s="29" t="s">
        <v>466</v>
      </c>
      <c r="G1184" s="30">
        <f t="shared" si="4222"/>
        <v>15396.9</v>
      </c>
      <c r="H1184" s="30">
        <f t="shared" si="4223"/>
        <v>15396.9</v>
      </c>
      <c r="I1184" s="30">
        <f t="shared" si="4224"/>
        <v>15396.9</v>
      </c>
      <c r="J1184" s="30">
        <f t="shared" si="4225"/>
        <v>1587.4000000000001</v>
      </c>
      <c r="K1184" s="30">
        <f t="shared" si="4226"/>
        <v>1587.4000000000001</v>
      </c>
      <c r="L1184" s="30">
        <f t="shared" si="4227"/>
        <v>1587.4000000000001</v>
      </c>
      <c r="M1184" s="30">
        <f t="shared" si="4122"/>
        <v>16984.299999999999</v>
      </c>
      <c r="N1184" s="30">
        <f t="shared" si="4123"/>
        <v>16984.299999999999</v>
      </c>
      <c r="O1184" s="30">
        <f t="shared" si="4124"/>
        <v>16984.299999999999</v>
      </c>
      <c r="P1184" s="30">
        <f t="shared" si="4228"/>
        <v>0</v>
      </c>
      <c r="Q1184" s="30">
        <f t="shared" si="4229"/>
        <v>0</v>
      </c>
      <c r="R1184" s="30">
        <f t="shared" si="4230"/>
        <v>0</v>
      </c>
      <c r="S1184" s="30">
        <f t="shared" si="4231"/>
        <v>0</v>
      </c>
      <c r="T1184" s="30">
        <f t="shared" si="4232"/>
        <v>0</v>
      </c>
      <c r="U1184" s="30">
        <f t="shared" si="4233"/>
        <v>0</v>
      </c>
      <c r="V1184" s="30">
        <f t="shared" si="4234"/>
        <v>0</v>
      </c>
      <c r="W1184" s="30">
        <f t="shared" si="4235"/>
        <v>0</v>
      </c>
      <c r="X1184" s="30">
        <f t="shared" si="4236"/>
        <v>0</v>
      </c>
      <c r="Y1184" s="30">
        <f t="shared" si="4237"/>
        <v>0</v>
      </c>
      <c r="Z1184" s="30">
        <f t="shared" si="4238"/>
        <v>0</v>
      </c>
      <c r="AA1184" s="30">
        <f t="shared" si="4239"/>
        <v>0</v>
      </c>
      <c r="AB1184" s="30">
        <f t="shared" si="4240"/>
        <v>0</v>
      </c>
      <c r="AC1184" s="30">
        <f t="shared" si="4043"/>
        <v>16984.299999999999</v>
      </c>
      <c r="AD1184" s="30">
        <f t="shared" si="4044"/>
        <v>16984.299999999999</v>
      </c>
      <c r="AE1184" s="30">
        <f t="shared" si="4045"/>
        <v>16984.299999999999</v>
      </c>
      <c r="AF1184" s="30">
        <f t="shared" si="4241"/>
        <v>0</v>
      </c>
      <c r="AG1184" s="30">
        <f t="shared" si="4047"/>
        <v>16984.299999999999</v>
      </c>
      <c r="AH1184" s="30">
        <f t="shared" si="4048"/>
        <v>16984.299999999999</v>
      </c>
      <c r="AI1184" s="30">
        <f t="shared" si="4049"/>
        <v>16984.299999999999</v>
      </c>
      <c r="AJ1184" s="30">
        <f t="shared" si="4242"/>
        <v>0</v>
      </c>
      <c r="AK1184" s="30">
        <f t="shared" si="4243"/>
        <v>0</v>
      </c>
      <c r="AL1184" s="30">
        <f t="shared" si="4244"/>
        <v>0</v>
      </c>
      <c r="AM1184" s="30">
        <f t="shared" si="4245"/>
        <v>0</v>
      </c>
      <c r="AN1184" s="30">
        <f t="shared" si="4246"/>
        <v>0</v>
      </c>
      <c r="AO1184" s="30">
        <f t="shared" si="4247"/>
        <v>0</v>
      </c>
      <c r="AP1184" s="30">
        <f t="shared" si="4248"/>
        <v>0</v>
      </c>
      <c r="AQ1184" s="30">
        <f t="shared" si="4249"/>
        <v>0</v>
      </c>
      <c r="AR1184" s="30">
        <f t="shared" si="4250"/>
        <v>0</v>
      </c>
      <c r="AS1184" s="30">
        <f t="shared" si="4102"/>
        <v>16984.299999999999</v>
      </c>
      <c r="AT1184" s="30">
        <f t="shared" si="4103"/>
        <v>16984.299999999999</v>
      </c>
      <c r="AU1184" s="30">
        <f t="shared" si="4104"/>
        <v>16984.299999999999</v>
      </c>
      <c r="AV1184" s="30">
        <f t="shared" si="4251"/>
        <v>0</v>
      </c>
      <c r="AW1184" s="30">
        <f t="shared" si="4252"/>
        <v>0</v>
      </c>
      <c r="AX1184" s="30">
        <f t="shared" si="4253"/>
        <v>0</v>
      </c>
      <c r="AY1184" s="30">
        <f t="shared" si="4108"/>
        <v>16984.299999999999</v>
      </c>
      <c r="AZ1184" s="30">
        <f t="shared" si="4109"/>
        <v>16984.299999999999</v>
      </c>
      <c r="BA1184" s="30">
        <f t="shared" si="4110"/>
        <v>16984.299999999999</v>
      </c>
      <c r="BB1184" s="30">
        <f t="shared" si="4254"/>
        <v>0</v>
      </c>
      <c r="BC1184" s="30">
        <f t="shared" si="4255"/>
        <v>0</v>
      </c>
      <c r="BD1184" s="30">
        <f t="shared" si="4256"/>
        <v>0</v>
      </c>
      <c r="BE1184" s="30">
        <f t="shared" si="4257"/>
        <v>0</v>
      </c>
      <c r="BF1184" s="30">
        <f t="shared" si="4258"/>
        <v>0</v>
      </c>
      <c r="BG1184" s="30">
        <f t="shared" si="4259"/>
        <v>0</v>
      </c>
      <c r="BH1184" s="30">
        <f t="shared" si="4260"/>
        <v>0</v>
      </c>
      <c r="BI1184" s="30">
        <f t="shared" si="4261"/>
        <v>0</v>
      </c>
      <c r="BJ1184" s="30">
        <f t="shared" si="4262"/>
        <v>0</v>
      </c>
      <c r="BK1184" s="30">
        <f t="shared" si="4263"/>
        <v>0</v>
      </c>
      <c r="BL1184" s="30">
        <f t="shared" si="4021"/>
        <v>16984.299999999999</v>
      </c>
      <c r="BM1184" s="30">
        <f t="shared" si="4022"/>
        <v>16984.299999999999</v>
      </c>
      <c r="BN1184" s="30">
        <f t="shared" si="4023"/>
        <v>16984.299999999999</v>
      </c>
      <c r="BO1184" s="30">
        <f t="shared" si="4264"/>
        <v>0</v>
      </c>
      <c r="BP1184" s="31"/>
      <c r="BQ1184" s="1"/>
      <c r="BR1184" s="1"/>
      <c r="BS1184" s="1"/>
      <c r="BT1184" s="1"/>
      <c r="BU1184" s="1"/>
      <c r="BV1184" s="1"/>
      <c r="BW1184" s="1"/>
      <c r="BX1184" s="1"/>
      <c r="BY1184" s="1"/>
    </row>
    <row r="1185">
      <c r="A1185" s="28" t="s">
        <v>510</v>
      </c>
      <c r="B1185" s="28" t="s">
        <v>114</v>
      </c>
      <c r="C1185" s="28" t="s">
        <v>251</v>
      </c>
      <c r="D1185" s="28" t="s">
        <v>467</v>
      </c>
      <c r="E1185" s="35"/>
      <c r="F1185" s="29" t="s">
        <v>440</v>
      </c>
      <c r="G1185" s="30">
        <f t="shared" si="4222"/>
        <v>15396.9</v>
      </c>
      <c r="H1185" s="30">
        <f t="shared" si="4223"/>
        <v>15396.9</v>
      </c>
      <c r="I1185" s="30">
        <f t="shared" si="4224"/>
        <v>15396.9</v>
      </c>
      <c r="J1185" s="30">
        <f t="shared" si="4225"/>
        <v>1587.4000000000001</v>
      </c>
      <c r="K1185" s="30">
        <f t="shared" si="4226"/>
        <v>1587.4000000000001</v>
      </c>
      <c r="L1185" s="30">
        <f t="shared" si="4227"/>
        <v>1587.4000000000001</v>
      </c>
      <c r="M1185" s="30">
        <f t="shared" si="4122"/>
        <v>16984.299999999999</v>
      </c>
      <c r="N1185" s="30">
        <f t="shared" si="4123"/>
        <v>16984.299999999999</v>
      </c>
      <c r="O1185" s="30">
        <f t="shared" si="4124"/>
        <v>16984.299999999999</v>
      </c>
      <c r="P1185" s="30">
        <f t="shared" si="4228"/>
        <v>0</v>
      </c>
      <c r="Q1185" s="30">
        <f t="shared" si="4229"/>
        <v>0</v>
      </c>
      <c r="R1185" s="30">
        <f t="shared" si="4230"/>
        <v>0</v>
      </c>
      <c r="S1185" s="30">
        <f t="shared" si="4231"/>
        <v>0</v>
      </c>
      <c r="T1185" s="30">
        <f t="shared" si="4232"/>
        <v>0</v>
      </c>
      <c r="U1185" s="30">
        <f t="shared" si="4233"/>
        <v>0</v>
      </c>
      <c r="V1185" s="30">
        <f t="shared" si="4234"/>
        <v>0</v>
      </c>
      <c r="W1185" s="30">
        <f t="shared" si="4235"/>
        <v>0</v>
      </c>
      <c r="X1185" s="30">
        <f t="shared" si="4236"/>
        <v>0</v>
      </c>
      <c r="Y1185" s="30">
        <f t="shared" si="4237"/>
        <v>0</v>
      </c>
      <c r="Z1185" s="30">
        <f t="shared" si="4238"/>
        <v>0</v>
      </c>
      <c r="AA1185" s="30">
        <f t="shared" si="4239"/>
        <v>0</v>
      </c>
      <c r="AB1185" s="30">
        <f t="shared" si="4240"/>
        <v>0</v>
      </c>
      <c r="AC1185" s="30">
        <f t="shared" si="4043"/>
        <v>16984.299999999999</v>
      </c>
      <c r="AD1185" s="30">
        <f t="shared" si="4044"/>
        <v>16984.299999999999</v>
      </c>
      <c r="AE1185" s="30">
        <f t="shared" si="4045"/>
        <v>16984.299999999999</v>
      </c>
      <c r="AF1185" s="30">
        <f t="shared" si="4241"/>
        <v>0</v>
      </c>
      <c r="AG1185" s="30">
        <f t="shared" si="4047"/>
        <v>16984.299999999999</v>
      </c>
      <c r="AH1185" s="30">
        <f t="shared" si="4048"/>
        <v>16984.299999999999</v>
      </c>
      <c r="AI1185" s="30">
        <f t="shared" si="4049"/>
        <v>16984.299999999999</v>
      </c>
      <c r="AJ1185" s="30">
        <f t="shared" si="4242"/>
        <v>0</v>
      </c>
      <c r="AK1185" s="30">
        <f t="shared" si="4243"/>
        <v>0</v>
      </c>
      <c r="AL1185" s="30">
        <f t="shared" si="4244"/>
        <v>0</v>
      </c>
      <c r="AM1185" s="30">
        <f t="shared" si="4245"/>
        <v>0</v>
      </c>
      <c r="AN1185" s="30">
        <f t="shared" si="4246"/>
        <v>0</v>
      </c>
      <c r="AO1185" s="30">
        <f t="shared" si="4247"/>
        <v>0</v>
      </c>
      <c r="AP1185" s="30">
        <f t="shared" si="4248"/>
        <v>0</v>
      </c>
      <c r="AQ1185" s="30">
        <f t="shared" si="4249"/>
        <v>0</v>
      </c>
      <c r="AR1185" s="30">
        <f t="shared" si="4250"/>
        <v>0</v>
      </c>
      <c r="AS1185" s="30">
        <f t="shared" si="4102"/>
        <v>16984.299999999999</v>
      </c>
      <c r="AT1185" s="30">
        <f t="shared" si="4103"/>
        <v>16984.299999999999</v>
      </c>
      <c r="AU1185" s="30">
        <f t="shared" si="4104"/>
        <v>16984.299999999999</v>
      </c>
      <c r="AV1185" s="30">
        <f t="shared" si="4251"/>
        <v>0</v>
      </c>
      <c r="AW1185" s="30">
        <f t="shared" si="4252"/>
        <v>0</v>
      </c>
      <c r="AX1185" s="30">
        <f t="shared" si="4253"/>
        <v>0</v>
      </c>
      <c r="AY1185" s="30">
        <f t="shared" si="4108"/>
        <v>16984.299999999999</v>
      </c>
      <c r="AZ1185" s="30">
        <f t="shared" si="4109"/>
        <v>16984.299999999999</v>
      </c>
      <c r="BA1185" s="30">
        <f t="shared" si="4110"/>
        <v>16984.299999999999</v>
      </c>
      <c r="BB1185" s="30">
        <f t="shared" si="4254"/>
        <v>0</v>
      </c>
      <c r="BC1185" s="30">
        <f t="shared" si="4255"/>
        <v>0</v>
      </c>
      <c r="BD1185" s="30">
        <f t="shared" si="4256"/>
        <v>0</v>
      </c>
      <c r="BE1185" s="30">
        <f t="shared" si="4257"/>
        <v>0</v>
      </c>
      <c r="BF1185" s="30">
        <f t="shared" si="4258"/>
        <v>0</v>
      </c>
      <c r="BG1185" s="30">
        <f t="shared" si="4259"/>
        <v>0</v>
      </c>
      <c r="BH1185" s="30">
        <f t="shared" si="4260"/>
        <v>0</v>
      </c>
      <c r="BI1185" s="30">
        <f t="shared" si="4261"/>
        <v>0</v>
      </c>
      <c r="BJ1185" s="30">
        <f t="shared" si="4262"/>
        <v>0</v>
      </c>
      <c r="BK1185" s="30">
        <f t="shared" si="4263"/>
        <v>0</v>
      </c>
      <c r="BL1185" s="30">
        <f t="shared" si="4021"/>
        <v>16984.299999999999</v>
      </c>
      <c r="BM1185" s="30">
        <f t="shared" si="4022"/>
        <v>16984.299999999999</v>
      </c>
      <c r="BN1185" s="30">
        <f t="shared" si="4023"/>
        <v>16984.299999999999</v>
      </c>
      <c r="BO1185" s="30">
        <f t="shared" si="4264"/>
        <v>0</v>
      </c>
      <c r="BP1185" s="31"/>
      <c r="BQ1185" s="1"/>
      <c r="BR1185" s="1"/>
      <c r="BS1185" s="1"/>
      <c r="BT1185" s="1"/>
      <c r="BU1185" s="1"/>
      <c r="BV1185" s="1"/>
      <c r="BW1185" s="1"/>
      <c r="BX1185" s="1"/>
      <c r="BY1185" s="1"/>
    </row>
    <row r="1186" ht="31.5">
      <c r="A1186" s="28" t="s">
        <v>510</v>
      </c>
      <c r="B1186" s="28" t="s">
        <v>114</v>
      </c>
      <c r="C1186" s="28" t="s">
        <v>251</v>
      </c>
      <c r="D1186" s="28" t="s">
        <v>468</v>
      </c>
      <c r="E1186" s="35"/>
      <c r="F1186" s="29" t="s">
        <v>469</v>
      </c>
      <c r="G1186" s="30">
        <f t="shared" si="4222"/>
        <v>15396.9</v>
      </c>
      <c r="H1186" s="30">
        <f t="shared" si="4223"/>
        <v>15396.9</v>
      </c>
      <c r="I1186" s="30">
        <f t="shared" si="4224"/>
        <v>15396.9</v>
      </c>
      <c r="J1186" s="30">
        <f t="shared" si="4225"/>
        <v>1587.4000000000001</v>
      </c>
      <c r="K1186" s="30">
        <f t="shared" si="4226"/>
        <v>1587.4000000000001</v>
      </c>
      <c r="L1186" s="30">
        <f t="shared" si="4227"/>
        <v>1587.4000000000001</v>
      </c>
      <c r="M1186" s="30">
        <f t="shared" si="4122"/>
        <v>16984.299999999999</v>
      </c>
      <c r="N1186" s="30">
        <f t="shared" si="4123"/>
        <v>16984.299999999999</v>
      </c>
      <c r="O1186" s="30">
        <f t="shared" si="4124"/>
        <v>16984.299999999999</v>
      </c>
      <c r="P1186" s="30">
        <f t="shared" si="4228"/>
        <v>0</v>
      </c>
      <c r="Q1186" s="30">
        <f t="shared" si="4229"/>
        <v>0</v>
      </c>
      <c r="R1186" s="30">
        <f t="shared" si="4230"/>
        <v>0</v>
      </c>
      <c r="S1186" s="30">
        <f t="shared" si="4231"/>
        <v>0</v>
      </c>
      <c r="T1186" s="30">
        <f t="shared" si="4232"/>
        <v>0</v>
      </c>
      <c r="U1186" s="30">
        <f t="shared" si="4233"/>
        <v>0</v>
      </c>
      <c r="V1186" s="30">
        <f t="shared" si="4234"/>
        <v>0</v>
      </c>
      <c r="W1186" s="30">
        <f t="shared" si="4235"/>
        <v>0</v>
      </c>
      <c r="X1186" s="30">
        <f t="shared" si="4236"/>
        <v>0</v>
      </c>
      <c r="Y1186" s="30">
        <f t="shared" si="4237"/>
        <v>0</v>
      </c>
      <c r="Z1186" s="30">
        <f t="shared" si="4238"/>
        <v>0</v>
      </c>
      <c r="AA1186" s="30">
        <f t="shared" si="4239"/>
        <v>0</v>
      </c>
      <c r="AB1186" s="30">
        <f t="shared" si="4240"/>
        <v>0</v>
      </c>
      <c r="AC1186" s="30">
        <f t="shared" si="4043"/>
        <v>16984.299999999999</v>
      </c>
      <c r="AD1186" s="30">
        <f t="shared" si="4044"/>
        <v>16984.299999999999</v>
      </c>
      <c r="AE1186" s="30">
        <f t="shared" si="4045"/>
        <v>16984.299999999999</v>
      </c>
      <c r="AF1186" s="30">
        <f t="shared" si="4241"/>
        <v>0</v>
      </c>
      <c r="AG1186" s="30">
        <f t="shared" si="4047"/>
        <v>16984.299999999999</v>
      </c>
      <c r="AH1186" s="30">
        <f t="shared" si="4048"/>
        <v>16984.299999999999</v>
      </c>
      <c r="AI1186" s="30">
        <f t="shared" si="4049"/>
        <v>16984.299999999999</v>
      </c>
      <c r="AJ1186" s="30">
        <f t="shared" si="4242"/>
        <v>0</v>
      </c>
      <c r="AK1186" s="30">
        <f t="shared" si="4243"/>
        <v>0</v>
      </c>
      <c r="AL1186" s="30">
        <f t="shared" si="4244"/>
        <v>0</v>
      </c>
      <c r="AM1186" s="30">
        <f t="shared" si="4245"/>
        <v>0</v>
      </c>
      <c r="AN1186" s="30">
        <f t="shared" si="4246"/>
        <v>0</v>
      </c>
      <c r="AO1186" s="30">
        <f t="shared" si="4247"/>
        <v>0</v>
      </c>
      <c r="AP1186" s="30">
        <f t="shared" si="4248"/>
        <v>0</v>
      </c>
      <c r="AQ1186" s="30">
        <f t="shared" si="4249"/>
        <v>0</v>
      </c>
      <c r="AR1186" s="30">
        <f t="shared" si="4250"/>
        <v>0</v>
      </c>
      <c r="AS1186" s="30">
        <f t="shared" si="4102"/>
        <v>16984.299999999999</v>
      </c>
      <c r="AT1186" s="30">
        <f t="shared" si="4103"/>
        <v>16984.299999999999</v>
      </c>
      <c r="AU1186" s="30">
        <f t="shared" si="4104"/>
        <v>16984.299999999999</v>
      </c>
      <c r="AV1186" s="30">
        <f t="shared" si="4251"/>
        <v>0</v>
      </c>
      <c r="AW1186" s="30">
        <f t="shared" si="4252"/>
        <v>0</v>
      </c>
      <c r="AX1186" s="30">
        <f t="shared" si="4253"/>
        <v>0</v>
      </c>
      <c r="AY1186" s="30">
        <f t="shared" si="4108"/>
        <v>16984.299999999999</v>
      </c>
      <c r="AZ1186" s="30">
        <f t="shared" si="4109"/>
        <v>16984.299999999999</v>
      </c>
      <c r="BA1186" s="30">
        <f t="shared" si="4110"/>
        <v>16984.299999999999</v>
      </c>
      <c r="BB1186" s="30">
        <f t="shared" si="4254"/>
        <v>0</v>
      </c>
      <c r="BC1186" s="30">
        <f t="shared" si="4255"/>
        <v>0</v>
      </c>
      <c r="BD1186" s="30">
        <f t="shared" si="4256"/>
        <v>0</v>
      </c>
      <c r="BE1186" s="30">
        <f t="shared" si="4257"/>
        <v>0</v>
      </c>
      <c r="BF1186" s="30">
        <f t="shared" si="4258"/>
        <v>0</v>
      </c>
      <c r="BG1186" s="30">
        <f t="shared" si="4259"/>
        <v>0</v>
      </c>
      <c r="BH1186" s="30">
        <f t="shared" si="4260"/>
        <v>0</v>
      </c>
      <c r="BI1186" s="30">
        <f t="shared" si="4261"/>
        <v>0</v>
      </c>
      <c r="BJ1186" s="30">
        <f t="shared" si="4262"/>
        <v>0</v>
      </c>
      <c r="BK1186" s="30">
        <f t="shared" si="4263"/>
        <v>0</v>
      </c>
      <c r="BL1186" s="30">
        <f t="shared" si="4021"/>
        <v>16984.299999999999</v>
      </c>
      <c r="BM1186" s="30">
        <f t="shared" si="4022"/>
        <v>16984.299999999999</v>
      </c>
      <c r="BN1186" s="30">
        <f t="shared" si="4023"/>
        <v>16984.299999999999</v>
      </c>
      <c r="BO1186" s="30">
        <f t="shared" si="4264"/>
        <v>0</v>
      </c>
      <c r="BP1186" s="31"/>
      <c r="BQ1186" s="1"/>
      <c r="BR1186" s="1"/>
      <c r="BS1186" s="1"/>
      <c r="BT1186" s="1"/>
      <c r="BU1186" s="1"/>
      <c r="BV1186" s="1"/>
      <c r="BW1186" s="1"/>
      <c r="BX1186" s="1"/>
      <c r="BY1186" s="1"/>
    </row>
    <row r="1187" ht="31.5">
      <c r="A1187" s="28" t="s">
        <v>510</v>
      </c>
      <c r="B1187" s="28" t="s">
        <v>114</v>
      </c>
      <c r="C1187" s="28" t="s">
        <v>251</v>
      </c>
      <c r="D1187" s="28" t="s">
        <v>470</v>
      </c>
      <c r="E1187" s="35"/>
      <c r="F1187" s="29" t="s">
        <v>471</v>
      </c>
      <c r="G1187" s="30">
        <f t="shared" si="4222"/>
        <v>15396.9</v>
      </c>
      <c r="H1187" s="30">
        <f t="shared" si="4223"/>
        <v>15396.9</v>
      </c>
      <c r="I1187" s="30">
        <f t="shared" si="4224"/>
        <v>15396.9</v>
      </c>
      <c r="J1187" s="30">
        <f t="shared" si="4225"/>
        <v>1587.4000000000001</v>
      </c>
      <c r="K1187" s="30">
        <f t="shared" si="4226"/>
        <v>1587.4000000000001</v>
      </c>
      <c r="L1187" s="30">
        <f t="shared" si="4227"/>
        <v>1587.4000000000001</v>
      </c>
      <c r="M1187" s="30">
        <f t="shared" si="4122"/>
        <v>16984.299999999999</v>
      </c>
      <c r="N1187" s="30">
        <f t="shared" si="4123"/>
        <v>16984.299999999999</v>
      </c>
      <c r="O1187" s="30">
        <f t="shared" si="4124"/>
        <v>16984.299999999999</v>
      </c>
      <c r="P1187" s="30">
        <f t="shared" si="4228"/>
        <v>0</v>
      </c>
      <c r="Q1187" s="30">
        <f t="shared" si="4229"/>
        <v>0</v>
      </c>
      <c r="R1187" s="30">
        <f t="shared" si="4230"/>
        <v>0</v>
      </c>
      <c r="S1187" s="30">
        <f t="shared" si="4231"/>
        <v>0</v>
      </c>
      <c r="T1187" s="30">
        <f t="shared" si="4232"/>
        <v>0</v>
      </c>
      <c r="U1187" s="30">
        <f t="shared" si="4233"/>
        <v>0</v>
      </c>
      <c r="V1187" s="30">
        <f t="shared" si="4234"/>
        <v>0</v>
      </c>
      <c r="W1187" s="30">
        <f t="shared" si="4235"/>
        <v>0</v>
      </c>
      <c r="X1187" s="30">
        <f t="shared" si="4236"/>
        <v>0</v>
      </c>
      <c r="Y1187" s="30">
        <f t="shared" si="4237"/>
        <v>0</v>
      </c>
      <c r="Z1187" s="30">
        <f t="shared" si="4238"/>
        <v>0</v>
      </c>
      <c r="AA1187" s="30">
        <f t="shared" si="4239"/>
        <v>0</v>
      </c>
      <c r="AB1187" s="30">
        <f t="shared" si="4240"/>
        <v>0</v>
      </c>
      <c r="AC1187" s="30">
        <f t="shared" si="4043"/>
        <v>16984.299999999999</v>
      </c>
      <c r="AD1187" s="30">
        <f t="shared" si="4044"/>
        <v>16984.299999999999</v>
      </c>
      <c r="AE1187" s="30">
        <f t="shared" si="4045"/>
        <v>16984.299999999999</v>
      </c>
      <c r="AF1187" s="30">
        <f t="shared" si="4241"/>
        <v>0</v>
      </c>
      <c r="AG1187" s="30">
        <f t="shared" si="4047"/>
        <v>16984.299999999999</v>
      </c>
      <c r="AH1187" s="30">
        <f t="shared" si="4048"/>
        <v>16984.299999999999</v>
      </c>
      <c r="AI1187" s="30">
        <f t="shared" si="4049"/>
        <v>16984.299999999999</v>
      </c>
      <c r="AJ1187" s="30">
        <f t="shared" si="4242"/>
        <v>0</v>
      </c>
      <c r="AK1187" s="30">
        <f t="shared" si="4243"/>
        <v>0</v>
      </c>
      <c r="AL1187" s="30">
        <f t="shared" si="4244"/>
        <v>0</v>
      </c>
      <c r="AM1187" s="30">
        <f t="shared" si="4245"/>
        <v>0</v>
      </c>
      <c r="AN1187" s="30">
        <f t="shared" si="4246"/>
        <v>0</v>
      </c>
      <c r="AO1187" s="30">
        <f t="shared" si="4247"/>
        <v>0</v>
      </c>
      <c r="AP1187" s="30">
        <f t="shared" si="4248"/>
        <v>0</v>
      </c>
      <c r="AQ1187" s="30">
        <f t="shared" si="4249"/>
        <v>0</v>
      </c>
      <c r="AR1187" s="30">
        <f t="shared" si="4250"/>
        <v>0</v>
      </c>
      <c r="AS1187" s="30">
        <f t="shared" si="4102"/>
        <v>16984.299999999999</v>
      </c>
      <c r="AT1187" s="30">
        <f t="shared" si="4103"/>
        <v>16984.299999999999</v>
      </c>
      <c r="AU1187" s="30">
        <f t="shared" si="4104"/>
        <v>16984.299999999999</v>
      </c>
      <c r="AV1187" s="30">
        <f t="shared" si="4251"/>
        <v>0</v>
      </c>
      <c r="AW1187" s="30">
        <f t="shared" si="4252"/>
        <v>0</v>
      </c>
      <c r="AX1187" s="30">
        <f t="shared" si="4253"/>
        <v>0</v>
      </c>
      <c r="AY1187" s="30">
        <f t="shared" si="4108"/>
        <v>16984.299999999999</v>
      </c>
      <c r="AZ1187" s="30">
        <f t="shared" si="4109"/>
        <v>16984.299999999999</v>
      </c>
      <c r="BA1187" s="30">
        <f t="shared" si="4110"/>
        <v>16984.299999999999</v>
      </c>
      <c r="BB1187" s="30">
        <f t="shared" si="4254"/>
        <v>0</v>
      </c>
      <c r="BC1187" s="30">
        <f t="shared" si="4255"/>
        <v>0</v>
      </c>
      <c r="BD1187" s="30">
        <f t="shared" si="4256"/>
        <v>0</v>
      </c>
      <c r="BE1187" s="30">
        <f t="shared" si="4257"/>
        <v>0</v>
      </c>
      <c r="BF1187" s="30">
        <f t="shared" si="4258"/>
        <v>0</v>
      </c>
      <c r="BG1187" s="30">
        <f t="shared" si="4259"/>
        <v>0</v>
      </c>
      <c r="BH1187" s="30">
        <f t="shared" si="4260"/>
        <v>0</v>
      </c>
      <c r="BI1187" s="30">
        <f t="shared" si="4261"/>
        <v>0</v>
      </c>
      <c r="BJ1187" s="30">
        <f t="shared" si="4262"/>
        <v>0</v>
      </c>
      <c r="BK1187" s="30">
        <f t="shared" si="4263"/>
        <v>0</v>
      </c>
      <c r="BL1187" s="30">
        <f t="shared" si="4021"/>
        <v>16984.299999999999</v>
      </c>
      <c r="BM1187" s="30">
        <f t="shared" si="4022"/>
        <v>16984.299999999999</v>
      </c>
      <c r="BN1187" s="30">
        <f t="shared" si="4023"/>
        <v>16984.299999999999</v>
      </c>
      <c r="BO1187" s="30">
        <f t="shared" si="4264"/>
        <v>0</v>
      </c>
      <c r="BP1187" s="31"/>
      <c r="BQ1187" s="1"/>
      <c r="BR1187" s="1"/>
      <c r="BS1187" s="1"/>
      <c r="BT1187" s="1"/>
      <c r="BU1187" s="1"/>
      <c r="BV1187" s="1"/>
      <c r="BW1187" s="1"/>
      <c r="BX1187" s="1"/>
      <c r="BY1187" s="1"/>
    </row>
    <row r="1188" ht="31.5">
      <c r="A1188" s="28" t="s">
        <v>510</v>
      </c>
      <c r="B1188" s="28" t="s">
        <v>114</v>
      </c>
      <c r="C1188" s="28" t="s">
        <v>251</v>
      </c>
      <c r="D1188" s="28" t="s">
        <v>470</v>
      </c>
      <c r="E1188" s="28" t="s">
        <v>127</v>
      </c>
      <c r="F1188" s="29" t="s">
        <v>128</v>
      </c>
      <c r="G1188" s="30">
        <v>15396.9</v>
      </c>
      <c r="H1188" s="30">
        <v>15396.9</v>
      </c>
      <c r="I1188" s="30">
        <v>15396.9</v>
      </c>
      <c r="J1188" s="32">
        <v>1587.4000000000001</v>
      </c>
      <c r="K1188" s="32">
        <v>1587.4000000000001</v>
      </c>
      <c r="L1188" s="32">
        <v>1587.4000000000001</v>
      </c>
      <c r="M1188" s="30">
        <f t="shared" si="4122"/>
        <v>16984.299999999999</v>
      </c>
      <c r="N1188" s="30">
        <f t="shared" si="4123"/>
        <v>16984.299999999999</v>
      </c>
      <c r="O1188" s="30">
        <f t="shared" si="4124"/>
        <v>16984.299999999999</v>
      </c>
      <c r="P1188" s="30"/>
      <c r="Q1188" s="30"/>
      <c r="R1188" s="30"/>
      <c r="S1188" s="30"/>
      <c r="T1188" s="30"/>
      <c r="U1188" s="30"/>
      <c r="V1188" s="30"/>
      <c r="W1188" s="30"/>
      <c r="X1188" s="30"/>
      <c r="Y1188" s="30"/>
      <c r="Z1188" s="30"/>
      <c r="AA1188" s="30"/>
      <c r="AB1188" s="30"/>
      <c r="AC1188" s="30">
        <f t="shared" si="4043"/>
        <v>16984.299999999999</v>
      </c>
      <c r="AD1188" s="30">
        <f t="shared" si="4044"/>
        <v>16984.299999999999</v>
      </c>
      <c r="AE1188" s="30">
        <f t="shared" si="4045"/>
        <v>16984.299999999999</v>
      </c>
      <c r="AF1188" s="30"/>
      <c r="AG1188" s="30">
        <f t="shared" si="4047"/>
        <v>16984.299999999999</v>
      </c>
      <c r="AH1188" s="30">
        <f t="shared" si="4048"/>
        <v>16984.299999999999</v>
      </c>
      <c r="AI1188" s="30">
        <f t="shared" si="4049"/>
        <v>16984.299999999999</v>
      </c>
      <c r="AJ1188" s="30"/>
      <c r="AK1188" s="30"/>
      <c r="AL1188" s="30"/>
      <c r="AM1188" s="30"/>
      <c r="AN1188" s="30"/>
      <c r="AO1188" s="30"/>
      <c r="AP1188" s="30"/>
      <c r="AQ1188" s="30"/>
      <c r="AR1188" s="30"/>
      <c r="AS1188" s="30">
        <f t="shared" si="4102"/>
        <v>16984.299999999999</v>
      </c>
      <c r="AT1188" s="30">
        <f t="shared" si="4103"/>
        <v>16984.299999999999</v>
      </c>
      <c r="AU1188" s="30">
        <f t="shared" si="4104"/>
        <v>16984.299999999999</v>
      </c>
      <c r="AV1188" s="30"/>
      <c r="AW1188" s="30"/>
      <c r="AX1188" s="30"/>
      <c r="AY1188" s="30">
        <f t="shared" si="4108"/>
        <v>16984.299999999999</v>
      </c>
      <c r="AZ1188" s="30">
        <f t="shared" si="4109"/>
        <v>16984.299999999999</v>
      </c>
      <c r="BA1188" s="30">
        <f t="shared" si="4110"/>
        <v>16984.299999999999</v>
      </c>
      <c r="BB1188" s="30"/>
      <c r="BC1188" s="30"/>
      <c r="BD1188" s="30"/>
      <c r="BE1188" s="30"/>
      <c r="BF1188" s="30"/>
      <c r="BG1188" s="30"/>
      <c r="BH1188" s="30"/>
      <c r="BI1188" s="30"/>
      <c r="BJ1188" s="30"/>
      <c r="BK1188" s="30"/>
      <c r="BL1188" s="30">
        <f t="shared" si="4021"/>
        <v>16984.299999999999</v>
      </c>
      <c r="BM1188" s="30">
        <f t="shared" si="4022"/>
        <v>16984.299999999999</v>
      </c>
      <c r="BN1188" s="30">
        <f t="shared" si="4023"/>
        <v>16984.299999999999</v>
      </c>
      <c r="BO1188" s="30"/>
      <c r="BP1188" s="31"/>
      <c r="BQ1188" s="1"/>
      <c r="BR1188" s="1"/>
      <c r="BS1188" s="1"/>
      <c r="BT1188" s="1"/>
      <c r="BU1188" s="1"/>
      <c r="BV1188" s="1"/>
      <c r="BW1188" s="1"/>
      <c r="BX1188" s="1"/>
      <c r="BY1188" s="1"/>
    </row>
    <row r="1189" s="23" customFormat="1">
      <c r="A1189" s="24" t="s">
        <v>510</v>
      </c>
      <c r="B1189" s="24" t="s">
        <v>114</v>
      </c>
      <c r="C1189" s="24" t="s">
        <v>116</v>
      </c>
      <c r="D1189" s="24"/>
      <c r="E1189" s="24"/>
      <c r="F1189" s="25" t="s">
        <v>117</v>
      </c>
      <c r="G1189" s="26">
        <f t="shared" si="4222"/>
        <v>10996.1</v>
      </c>
      <c r="H1189" s="26">
        <f t="shared" si="4223"/>
        <v>1993</v>
      </c>
      <c r="I1189" s="26">
        <f t="shared" si="4224"/>
        <v>1993</v>
      </c>
      <c r="J1189" s="26">
        <f t="shared" si="4225"/>
        <v>0</v>
      </c>
      <c r="K1189" s="26">
        <f t="shared" si="4226"/>
        <v>0</v>
      </c>
      <c r="L1189" s="26">
        <f t="shared" si="4227"/>
        <v>0</v>
      </c>
      <c r="M1189" s="26">
        <f t="shared" si="4122"/>
        <v>10996.1</v>
      </c>
      <c r="N1189" s="26">
        <f t="shared" si="4123"/>
        <v>1993</v>
      </c>
      <c r="O1189" s="26">
        <f t="shared" si="4124"/>
        <v>1993</v>
      </c>
      <c r="P1189" s="26">
        <f t="shared" si="4228"/>
        <v>0</v>
      </c>
      <c r="Q1189" s="26">
        <f t="shared" si="4229"/>
        <v>0</v>
      </c>
      <c r="R1189" s="26">
        <f t="shared" si="4230"/>
        <v>-3738.5999999999999</v>
      </c>
      <c r="S1189" s="26">
        <f t="shared" si="4231"/>
        <v>0</v>
      </c>
      <c r="T1189" s="26">
        <f t="shared" si="4232"/>
        <v>0</v>
      </c>
      <c r="U1189" s="26">
        <f t="shared" si="4233"/>
        <v>0</v>
      </c>
      <c r="V1189" s="26">
        <f t="shared" si="4234"/>
        <v>0</v>
      </c>
      <c r="W1189" s="26">
        <f t="shared" si="4235"/>
        <v>0</v>
      </c>
      <c r="X1189" s="26">
        <f t="shared" si="4236"/>
        <v>0</v>
      </c>
      <c r="Y1189" s="26">
        <f t="shared" si="4237"/>
        <v>0</v>
      </c>
      <c r="Z1189" s="26">
        <f t="shared" si="4238"/>
        <v>0</v>
      </c>
      <c r="AA1189" s="26">
        <f t="shared" si="4239"/>
        <v>0</v>
      </c>
      <c r="AB1189" s="26">
        <f t="shared" si="4240"/>
        <v>0</v>
      </c>
      <c r="AC1189" s="26">
        <f t="shared" si="4043"/>
        <v>7257.5</v>
      </c>
      <c r="AD1189" s="26">
        <f t="shared" si="4044"/>
        <v>1993</v>
      </c>
      <c r="AE1189" s="26">
        <f t="shared" si="4045"/>
        <v>1993</v>
      </c>
      <c r="AF1189" s="26">
        <f t="shared" si="4241"/>
        <v>0</v>
      </c>
      <c r="AG1189" s="26">
        <f t="shared" si="4047"/>
        <v>7257.5</v>
      </c>
      <c r="AH1189" s="26">
        <f t="shared" si="4048"/>
        <v>1993</v>
      </c>
      <c r="AI1189" s="26">
        <f t="shared" si="4049"/>
        <v>1993</v>
      </c>
      <c r="AJ1189" s="26">
        <f t="shared" si="4242"/>
        <v>-545.33299999999997</v>
      </c>
      <c r="AK1189" s="26">
        <f t="shared" si="4243"/>
        <v>0</v>
      </c>
      <c r="AL1189" s="26">
        <f t="shared" si="4244"/>
        <v>-683.40800000000002</v>
      </c>
      <c r="AM1189" s="26">
        <f t="shared" si="4245"/>
        <v>0</v>
      </c>
      <c r="AN1189" s="26">
        <f t="shared" si="4246"/>
        <v>0</v>
      </c>
      <c r="AO1189" s="26">
        <f t="shared" si="4247"/>
        <v>0</v>
      </c>
      <c r="AP1189" s="26">
        <f t="shared" si="4248"/>
        <v>0</v>
      </c>
      <c r="AQ1189" s="26">
        <f t="shared" si="4249"/>
        <v>0</v>
      </c>
      <c r="AR1189" s="26">
        <f t="shared" si="4250"/>
        <v>0</v>
      </c>
      <c r="AS1189" s="26">
        <f t="shared" si="4102"/>
        <v>6028.759</v>
      </c>
      <c r="AT1189" s="26">
        <f t="shared" si="4103"/>
        <v>1993</v>
      </c>
      <c r="AU1189" s="26">
        <f t="shared" si="4104"/>
        <v>1993</v>
      </c>
      <c r="AV1189" s="26">
        <f t="shared" si="4251"/>
        <v>0</v>
      </c>
      <c r="AW1189" s="26">
        <f t="shared" si="4252"/>
        <v>0</v>
      </c>
      <c r="AX1189" s="26">
        <f t="shared" si="4253"/>
        <v>0</v>
      </c>
      <c r="AY1189" s="26">
        <f t="shared" si="4108"/>
        <v>6028.759</v>
      </c>
      <c r="AZ1189" s="26">
        <f t="shared" si="4109"/>
        <v>1993</v>
      </c>
      <c r="BA1189" s="26">
        <f t="shared" si="4110"/>
        <v>1993</v>
      </c>
      <c r="BB1189" s="26">
        <f t="shared" si="4254"/>
        <v>0</v>
      </c>
      <c r="BC1189" s="26">
        <f t="shared" si="4255"/>
        <v>0</v>
      </c>
      <c r="BD1189" s="26">
        <f t="shared" si="4256"/>
        <v>-675.20000000000005</v>
      </c>
      <c r="BE1189" s="26">
        <f t="shared" si="4257"/>
        <v>0</v>
      </c>
      <c r="BF1189" s="26">
        <f t="shared" si="4258"/>
        <v>0</v>
      </c>
      <c r="BG1189" s="26">
        <f t="shared" si="4259"/>
        <v>0</v>
      </c>
      <c r="BH1189" s="26">
        <f t="shared" si="4260"/>
        <v>0</v>
      </c>
      <c r="BI1189" s="26">
        <f t="shared" si="4261"/>
        <v>0</v>
      </c>
      <c r="BJ1189" s="26">
        <f t="shared" si="4262"/>
        <v>0</v>
      </c>
      <c r="BK1189" s="26">
        <f t="shared" si="4263"/>
        <v>0</v>
      </c>
      <c r="BL1189" s="26">
        <f t="shared" si="4021"/>
        <v>5353.5590000000002</v>
      </c>
      <c r="BM1189" s="26">
        <f t="shared" si="4022"/>
        <v>1993</v>
      </c>
      <c r="BN1189" s="26">
        <f t="shared" si="4023"/>
        <v>1993</v>
      </c>
      <c r="BO1189" s="26">
        <f t="shared" si="4264"/>
        <v>0</v>
      </c>
      <c r="BP1189" s="27"/>
      <c r="BQ1189" s="23"/>
      <c r="BR1189" s="23"/>
      <c r="BS1189" s="23"/>
      <c r="BT1189" s="23"/>
      <c r="BU1189" s="23"/>
      <c r="BV1189" s="23"/>
      <c r="BW1189" s="23"/>
      <c r="BX1189" s="23"/>
      <c r="BY1189" s="23"/>
    </row>
    <row r="1190" ht="31.5">
      <c r="A1190" s="28" t="s">
        <v>510</v>
      </c>
      <c r="B1190" s="28" t="s">
        <v>114</v>
      </c>
      <c r="C1190" s="28" t="s">
        <v>116</v>
      </c>
      <c r="D1190" s="28" t="s">
        <v>118</v>
      </c>
      <c r="E1190" s="28"/>
      <c r="F1190" s="29" t="s">
        <v>119</v>
      </c>
      <c r="G1190" s="30">
        <f t="shared" si="4222"/>
        <v>10996.1</v>
      </c>
      <c r="H1190" s="30">
        <f t="shared" si="4223"/>
        <v>1993</v>
      </c>
      <c r="I1190" s="30">
        <f t="shared" si="4224"/>
        <v>1993</v>
      </c>
      <c r="J1190" s="30">
        <f t="shared" si="4225"/>
        <v>0</v>
      </c>
      <c r="K1190" s="30">
        <f t="shared" si="4226"/>
        <v>0</v>
      </c>
      <c r="L1190" s="30">
        <f t="shared" si="4227"/>
        <v>0</v>
      </c>
      <c r="M1190" s="30">
        <f t="shared" si="4122"/>
        <v>10996.1</v>
      </c>
      <c r="N1190" s="30">
        <f t="shared" si="4123"/>
        <v>1993</v>
      </c>
      <c r="O1190" s="30">
        <f t="shared" si="4124"/>
        <v>1993</v>
      </c>
      <c r="P1190" s="30">
        <f t="shared" si="4228"/>
        <v>0</v>
      </c>
      <c r="Q1190" s="30">
        <f t="shared" si="4229"/>
        <v>0</v>
      </c>
      <c r="R1190" s="30">
        <f t="shared" si="4230"/>
        <v>-3738.5999999999999</v>
      </c>
      <c r="S1190" s="30">
        <f t="shared" si="4231"/>
        <v>0</v>
      </c>
      <c r="T1190" s="30">
        <f t="shared" si="4232"/>
        <v>0</v>
      </c>
      <c r="U1190" s="30">
        <f t="shared" si="4233"/>
        <v>0</v>
      </c>
      <c r="V1190" s="30">
        <f t="shared" si="4234"/>
        <v>0</v>
      </c>
      <c r="W1190" s="30">
        <f t="shared" si="4235"/>
        <v>0</v>
      </c>
      <c r="X1190" s="30">
        <f t="shared" si="4236"/>
        <v>0</v>
      </c>
      <c r="Y1190" s="30">
        <f t="shared" si="4237"/>
        <v>0</v>
      </c>
      <c r="Z1190" s="30">
        <f t="shared" si="4238"/>
        <v>0</v>
      </c>
      <c r="AA1190" s="30">
        <f t="shared" si="4239"/>
        <v>0</v>
      </c>
      <c r="AB1190" s="30">
        <f t="shared" si="4240"/>
        <v>0</v>
      </c>
      <c r="AC1190" s="30">
        <f t="shared" si="4043"/>
        <v>7257.5</v>
      </c>
      <c r="AD1190" s="30">
        <f t="shared" si="4044"/>
        <v>1993</v>
      </c>
      <c r="AE1190" s="30">
        <f t="shared" si="4045"/>
        <v>1993</v>
      </c>
      <c r="AF1190" s="30">
        <f t="shared" si="4241"/>
        <v>0</v>
      </c>
      <c r="AG1190" s="30">
        <f t="shared" si="4047"/>
        <v>7257.5</v>
      </c>
      <c r="AH1190" s="30">
        <f t="shared" si="4048"/>
        <v>1993</v>
      </c>
      <c r="AI1190" s="30">
        <f t="shared" si="4049"/>
        <v>1993</v>
      </c>
      <c r="AJ1190" s="30">
        <f t="shared" si="4242"/>
        <v>-545.33299999999997</v>
      </c>
      <c r="AK1190" s="30">
        <f t="shared" si="4243"/>
        <v>0</v>
      </c>
      <c r="AL1190" s="30">
        <f t="shared" si="4244"/>
        <v>-683.40800000000002</v>
      </c>
      <c r="AM1190" s="30">
        <f t="shared" si="4245"/>
        <v>0</v>
      </c>
      <c r="AN1190" s="30">
        <f t="shared" si="4246"/>
        <v>0</v>
      </c>
      <c r="AO1190" s="30">
        <f t="shared" si="4247"/>
        <v>0</v>
      </c>
      <c r="AP1190" s="30">
        <f t="shared" si="4248"/>
        <v>0</v>
      </c>
      <c r="AQ1190" s="30">
        <f t="shared" si="4249"/>
        <v>0</v>
      </c>
      <c r="AR1190" s="30">
        <f t="shared" si="4250"/>
        <v>0</v>
      </c>
      <c r="AS1190" s="30">
        <f t="shared" si="4102"/>
        <v>6028.759</v>
      </c>
      <c r="AT1190" s="30">
        <f t="shared" si="4103"/>
        <v>1993</v>
      </c>
      <c r="AU1190" s="30">
        <f t="shared" si="4104"/>
        <v>1993</v>
      </c>
      <c r="AV1190" s="30">
        <f t="shared" si="4251"/>
        <v>0</v>
      </c>
      <c r="AW1190" s="30">
        <f t="shared" si="4252"/>
        <v>0</v>
      </c>
      <c r="AX1190" s="30">
        <f t="shared" si="4253"/>
        <v>0</v>
      </c>
      <c r="AY1190" s="30">
        <f t="shared" si="4108"/>
        <v>6028.759</v>
      </c>
      <c r="AZ1190" s="30">
        <f t="shared" si="4109"/>
        <v>1993</v>
      </c>
      <c r="BA1190" s="30">
        <f t="shared" si="4110"/>
        <v>1993</v>
      </c>
      <c r="BB1190" s="30">
        <f t="shared" si="4254"/>
        <v>0</v>
      </c>
      <c r="BC1190" s="30">
        <f t="shared" si="4255"/>
        <v>0</v>
      </c>
      <c r="BD1190" s="30">
        <f t="shared" si="4256"/>
        <v>-675.20000000000005</v>
      </c>
      <c r="BE1190" s="30">
        <f t="shared" si="4257"/>
        <v>0</v>
      </c>
      <c r="BF1190" s="30">
        <f t="shared" si="4258"/>
        <v>0</v>
      </c>
      <c r="BG1190" s="30">
        <f t="shared" si="4259"/>
        <v>0</v>
      </c>
      <c r="BH1190" s="30">
        <f t="shared" si="4260"/>
        <v>0</v>
      </c>
      <c r="BI1190" s="30">
        <f t="shared" si="4261"/>
        <v>0</v>
      </c>
      <c r="BJ1190" s="30">
        <f t="shared" si="4262"/>
        <v>0</v>
      </c>
      <c r="BK1190" s="30">
        <f t="shared" si="4263"/>
        <v>0</v>
      </c>
      <c r="BL1190" s="30">
        <f t="shared" si="4021"/>
        <v>5353.5590000000002</v>
      </c>
      <c r="BM1190" s="30">
        <f t="shared" si="4022"/>
        <v>1993</v>
      </c>
      <c r="BN1190" s="30">
        <f t="shared" si="4023"/>
        <v>1993</v>
      </c>
      <c r="BO1190" s="30">
        <f t="shared" si="4264"/>
        <v>0</v>
      </c>
      <c r="BP1190" s="31"/>
      <c r="BQ1190" s="1"/>
      <c r="BR1190" s="1"/>
      <c r="BS1190" s="1"/>
      <c r="BT1190" s="1"/>
      <c r="BU1190" s="1"/>
      <c r="BV1190" s="1"/>
      <c r="BW1190" s="1"/>
      <c r="BX1190" s="1"/>
      <c r="BY1190" s="1"/>
    </row>
    <row r="1191">
      <c r="A1191" s="28" t="s">
        <v>510</v>
      </c>
      <c r="B1191" s="28" t="s">
        <v>114</v>
      </c>
      <c r="C1191" s="28" t="s">
        <v>116</v>
      </c>
      <c r="D1191" s="28" t="s">
        <v>120</v>
      </c>
      <c r="E1191" s="28"/>
      <c r="F1191" s="29" t="s">
        <v>33</v>
      </c>
      <c r="G1191" s="30">
        <f t="shared" si="4222"/>
        <v>10996.1</v>
      </c>
      <c r="H1191" s="30">
        <f t="shared" si="4223"/>
        <v>1993</v>
      </c>
      <c r="I1191" s="30">
        <f t="shared" si="4224"/>
        <v>1993</v>
      </c>
      <c r="J1191" s="30">
        <f t="shared" si="4225"/>
        <v>0</v>
      </c>
      <c r="K1191" s="30">
        <f t="shared" si="4226"/>
        <v>0</v>
      </c>
      <c r="L1191" s="30">
        <f t="shared" si="4227"/>
        <v>0</v>
      </c>
      <c r="M1191" s="30">
        <f t="shared" si="4122"/>
        <v>10996.1</v>
      </c>
      <c r="N1191" s="30">
        <f t="shared" si="4123"/>
        <v>1993</v>
      </c>
      <c r="O1191" s="30">
        <f t="shared" si="4124"/>
        <v>1993</v>
      </c>
      <c r="P1191" s="30">
        <f t="shared" si="4228"/>
        <v>0</v>
      </c>
      <c r="Q1191" s="30">
        <f t="shared" si="4229"/>
        <v>0</v>
      </c>
      <c r="R1191" s="30">
        <f t="shared" si="4230"/>
        <v>-3738.5999999999999</v>
      </c>
      <c r="S1191" s="30">
        <f t="shared" si="4231"/>
        <v>0</v>
      </c>
      <c r="T1191" s="30">
        <f t="shared" si="4232"/>
        <v>0</v>
      </c>
      <c r="U1191" s="30">
        <f t="shared" si="4233"/>
        <v>0</v>
      </c>
      <c r="V1191" s="30">
        <f t="shared" si="4234"/>
        <v>0</v>
      </c>
      <c r="W1191" s="30">
        <f t="shared" si="4235"/>
        <v>0</v>
      </c>
      <c r="X1191" s="30">
        <f t="shared" si="4236"/>
        <v>0</v>
      </c>
      <c r="Y1191" s="30">
        <f t="shared" si="4237"/>
        <v>0</v>
      </c>
      <c r="Z1191" s="30">
        <f t="shared" si="4238"/>
        <v>0</v>
      </c>
      <c r="AA1191" s="30">
        <f t="shared" si="4239"/>
        <v>0</v>
      </c>
      <c r="AB1191" s="30">
        <f t="shared" si="4240"/>
        <v>0</v>
      </c>
      <c r="AC1191" s="30">
        <f t="shared" si="4043"/>
        <v>7257.5</v>
      </c>
      <c r="AD1191" s="30">
        <f t="shared" si="4044"/>
        <v>1993</v>
      </c>
      <c r="AE1191" s="30">
        <f t="shared" si="4045"/>
        <v>1993</v>
      </c>
      <c r="AF1191" s="30">
        <f t="shared" si="4241"/>
        <v>0</v>
      </c>
      <c r="AG1191" s="30">
        <f t="shared" si="4047"/>
        <v>7257.5</v>
      </c>
      <c r="AH1191" s="30">
        <f t="shared" si="4048"/>
        <v>1993</v>
      </c>
      <c r="AI1191" s="30">
        <f t="shared" si="4049"/>
        <v>1993</v>
      </c>
      <c r="AJ1191" s="30">
        <f t="shared" si="4242"/>
        <v>-545.33299999999997</v>
      </c>
      <c r="AK1191" s="30">
        <f t="shared" si="4243"/>
        <v>0</v>
      </c>
      <c r="AL1191" s="30">
        <f t="shared" si="4244"/>
        <v>-683.40800000000002</v>
      </c>
      <c r="AM1191" s="30">
        <f t="shared" si="4245"/>
        <v>0</v>
      </c>
      <c r="AN1191" s="30">
        <f t="shared" si="4246"/>
        <v>0</v>
      </c>
      <c r="AO1191" s="30">
        <f t="shared" si="4247"/>
        <v>0</v>
      </c>
      <c r="AP1191" s="30">
        <f t="shared" si="4248"/>
        <v>0</v>
      </c>
      <c r="AQ1191" s="30">
        <f t="shared" si="4249"/>
        <v>0</v>
      </c>
      <c r="AR1191" s="30">
        <f t="shared" si="4250"/>
        <v>0</v>
      </c>
      <c r="AS1191" s="30">
        <f t="shared" si="4102"/>
        <v>6028.759</v>
      </c>
      <c r="AT1191" s="30">
        <f t="shared" si="4103"/>
        <v>1993</v>
      </c>
      <c r="AU1191" s="30">
        <f t="shared" si="4104"/>
        <v>1993</v>
      </c>
      <c r="AV1191" s="30">
        <f t="shared" si="4251"/>
        <v>0</v>
      </c>
      <c r="AW1191" s="30">
        <f t="shared" si="4252"/>
        <v>0</v>
      </c>
      <c r="AX1191" s="30">
        <f t="shared" si="4253"/>
        <v>0</v>
      </c>
      <c r="AY1191" s="30">
        <f t="shared" si="4108"/>
        <v>6028.759</v>
      </c>
      <c r="AZ1191" s="30">
        <f t="shared" si="4109"/>
        <v>1993</v>
      </c>
      <c r="BA1191" s="30">
        <f t="shared" si="4110"/>
        <v>1993</v>
      </c>
      <c r="BB1191" s="30">
        <f t="shared" si="4254"/>
        <v>0</v>
      </c>
      <c r="BC1191" s="30">
        <f t="shared" si="4255"/>
        <v>0</v>
      </c>
      <c r="BD1191" s="30">
        <f t="shared" si="4256"/>
        <v>-675.20000000000005</v>
      </c>
      <c r="BE1191" s="30">
        <f t="shared" si="4257"/>
        <v>0</v>
      </c>
      <c r="BF1191" s="30">
        <f t="shared" si="4258"/>
        <v>0</v>
      </c>
      <c r="BG1191" s="30">
        <f t="shared" si="4259"/>
        <v>0</v>
      </c>
      <c r="BH1191" s="30">
        <f t="shared" si="4260"/>
        <v>0</v>
      </c>
      <c r="BI1191" s="30">
        <f t="shared" si="4261"/>
        <v>0</v>
      </c>
      <c r="BJ1191" s="30">
        <f t="shared" si="4262"/>
        <v>0</v>
      </c>
      <c r="BK1191" s="30">
        <f t="shared" si="4263"/>
        <v>0</v>
      </c>
      <c r="BL1191" s="30">
        <f t="shared" si="4021"/>
        <v>5353.5590000000002</v>
      </c>
      <c r="BM1191" s="30">
        <f t="shared" si="4022"/>
        <v>1993</v>
      </c>
      <c r="BN1191" s="30">
        <f t="shared" si="4023"/>
        <v>1993</v>
      </c>
      <c r="BO1191" s="30">
        <f t="shared" si="4264"/>
        <v>0</v>
      </c>
      <c r="BP1191" s="31"/>
      <c r="BQ1191" s="1"/>
      <c r="BR1191" s="1"/>
      <c r="BS1191" s="1"/>
      <c r="BT1191" s="1"/>
      <c r="BU1191" s="1"/>
      <c r="BV1191" s="1"/>
      <c r="BW1191" s="1"/>
      <c r="BX1191" s="1"/>
      <c r="BY1191" s="1"/>
    </row>
    <row r="1192" ht="47.25">
      <c r="A1192" s="28" t="s">
        <v>510</v>
      </c>
      <c r="B1192" s="28" t="s">
        <v>114</v>
      </c>
      <c r="C1192" s="28" t="s">
        <v>116</v>
      </c>
      <c r="D1192" s="28" t="s">
        <v>121</v>
      </c>
      <c r="E1192" s="28"/>
      <c r="F1192" s="29" t="s">
        <v>122</v>
      </c>
      <c r="G1192" s="30">
        <f t="shared" si="4222"/>
        <v>10996.1</v>
      </c>
      <c r="H1192" s="30">
        <f t="shared" si="4223"/>
        <v>1993</v>
      </c>
      <c r="I1192" s="30">
        <f t="shared" si="4224"/>
        <v>1993</v>
      </c>
      <c r="J1192" s="30">
        <f t="shared" si="4225"/>
        <v>0</v>
      </c>
      <c r="K1192" s="30">
        <f t="shared" si="4226"/>
        <v>0</v>
      </c>
      <c r="L1192" s="30">
        <f t="shared" si="4227"/>
        <v>0</v>
      </c>
      <c r="M1192" s="30">
        <f t="shared" si="4122"/>
        <v>10996.1</v>
      </c>
      <c r="N1192" s="30">
        <f t="shared" si="4123"/>
        <v>1993</v>
      </c>
      <c r="O1192" s="30">
        <f t="shared" si="4124"/>
        <v>1993</v>
      </c>
      <c r="P1192" s="30">
        <f t="shared" si="4228"/>
        <v>0</v>
      </c>
      <c r="Q1192" s="30">
        <f t="shared" si="4229"/>
        <v>0</v>
      </c>
      <c r="R1192" s="30">
        <f t="shared" si="4230"/>
        <v>-3738.5999999999999</v>
      </c>
      <c r="S1192" s="30">
        <f t="shared" si="4231"/>
        <v>0</v>
      </c>
      <c r="T1192" s="30">
        <f t="shared" si="4232"/>
        <v>0</v>
      </c>
      <c r="U1192" s="30">
        <f t="shared" si="4233"/>
        <v>0</v>
      </c>
      <c r="V1192" s="30">
        <f t="shared" si="4234"/>
        <v>0</v>
      </c>
      <c r="W1192" s="30">
        <f t="shared" si="4235"/>
        <v>0</v>
      </c>
      <c r="X1192" s="30">
        <f t="shared" si="4236"/>
        <v>0</v>
      </c>
      <c r="Y1192" s="30">
        <f t="shared" si="4237"/>
        <v>0</v>
      </c>
      <c r="Z1192" s="30">
        <f t="shared" si="4238"/>
        <v>0</v>
      </c>
      <c r="AA1192" s="30">
        <f t="shared" si="4239"/>
        <v>0</v>
      </c>
      <c r="AB1192" s="30">
        <f t="shared" si="4240"/>
        <v>0</v>
      </c>
      <c r="AC1192" s="30">
        <f t="shared" si="4043"/>
        <v>7257.5</v>
      </c>
      <c r="AD1192" s="30">
        <f t="shared" si="4044"/>
        <v>1993</v>
      </c>
      <c r="AE1192" s="30">
        <f t="shared" si="4045"/>
        <v>1993</v>
      </c>
      <c r="AF1192" s="30">
        <f t="shared" si="4241"/>
        <v>0</v>
      </c>
      <c r="AG1192" s="30">
        <f t="shared" si="4047"/>
        <v>7257.5</v>
      </c>
      <c r="AH1192" s="30">
        <f t="shared" si="4048"/>
        <v>1993</v>
      </c>
      <c r="AI1192" s="30">
        <f t="shared" si="4049"/>
        <v>1993</v>
      </c>
      <c r="AJ1192" s="30">
        <f t="shared" si="4242"/>
        <v>-545.33299999999997</v>
      </c>
      <c r="AK1192" s="30">
        <f t="shared" si="4243"/>
        <v>0</v>
      </c>
      <c r="AL1192" s="30">
        <f t="shared" si="4244"/>
        <v>-683.40800000000002</v>
      </c>
      <c r="AM1192" s="30">
        <f t="shared" si="4245"/>
        <v>0</v>
      </c>
      <c r="AN1192" s="30">
        <f t="shared" si="4246"/>
        <v>0</v>
      </c>
      <c r="AO1192" s="30">
        <f t="shared" si="4247"/>
        <v>0</v>
      </c>
      <c r="AP1192" s="30">
        <f t="shared" si="4248"/>
        <v>0</v>
      </c>
      <c r="AQ1192" s="30">
        <f t="shared" si="4249"/>
        <v>0</v>
      </c>
      <c r="AR1192" s="30">
        <f t="shared" si="4250"/>
        <v>0</v>
      </c>
      <c r="AS1192" s="30">
        <f t="shared" si="4102"/>
        <v>6028.759</v>
      </c>
      <c r="AT1192" s="30">
        <f t="shared" si="4103"/>
        <v>1993</v>
      </c>
      <c r="AU1192" s="30">
        <f t="shared" si="4104"/>
        <v>1993</v>
      </c>
      <c r="AV1192" s="30">
        <f t="shared" si="4251"/>
        <v>0</v>
      </c>
      <c r="AW1192" s="30">
        <f t="shared" si="4252"/>
        <v>0</v>
      </c>
      <c r="AX1192" s="30">
        <f t="shared" si="4253"/>
        <v>0</v>
      </c>
      <c r="AY1192" s="30">
        <f t="shared" si="4108"/>
        <v>6028.759</v>
      </c>
      <c r="AZ1192" s="30">
        <f t="shared" si="4109"/>
        <v>1993</v>
      </c>
      <c r="BA1192" s="30">
        <f t="shared" si="4110"/>
        <v>1993</v>
      </c>
      <c r="BB1192" s="30">
        <f t="shared" si="4254"/>
        <v>0</v>
      </c>
      <c r="BC1192" s="30">
        <f t="shared" si="4255"/>
        <v>0</v>
      </c>
      <c r="BD1192" s="30">
        <f t="shared" si="4256"/>
        <v>-675.20000000000005</v>
      </c>
      <c r="BE1192" s="30">
        <f t="shared" si="4257"/>
        <v>0</v>
      </c>
      <c r="BF1192" s="30">
        <f t="shared" si="4258"/>
        <v>0</v>
      </c>
      <c r="BG1192" s="30">
        <f t="shared" si="4259"/>
        <v>0</v>
      </c>
      <c r="BH1192" s="30">
        <f t="shared" si="4260"/>
        <v>0</v>
      </c>
      <c r="BI1192" s="30">
        <f t="shared" si="4261"/>
        <v>0</v>
      </c>
      <c r="BJ1192" s="30">
        <f t="shared" si="4262"/>
        <v>0</v>
      </c>
      <c r="BK1192" s="30">
        <f t="shared" si="4263"/>
        <v>0</v>
      </c>
      <c r="BL1192" s="30">
        <f t="shared" ref="BL1192:BL1255" si="4265">AY1192+BB1192+BC1192+BE1192+BD1192</f>
        <v>5353.5590000000002</v>
      </c>
      <c r="BM1192" s="30">
        <f t="shared" ref="BM1192:BM1255" si="4266">AZ1192+BF1192+BG1192+BH1192</f>
        <v>1993</v>
      </c>
      <c r="BN1192" s="30">
        <f t="shared" ref="BN1192:BN1255" si="4267">BA1192+BI1192+BJ1192+BK1192</f>
        <v>1993</v>
      </c>
      <c r="BO1192" s="30">
        <f t="shared" si="4264"/>
        <v>0</v>
      </c>
      <c r="BP1192" s="31"/>
      <c r="BQ1192" s="1"/>
      <c r="BR1192" s="1"/>
      <c r="BS1192" s="1"/>
      <c r="BT1192" s="1"/>
      <c r="BU1192" s="1"/>
      <c r="BV1192" s="1"/>
      <c r="BW1192" s="1"/>
      <c r="BX1192" s="1"/>
      <c r="BY1192" s="1"/>
    </row>
    <row r="1193" ht="63">
      <c r="A1193" s="28" t="s">
        <v>510</v>
      </c>
      <c r="B1193" s="28" t="s">
        <v>114</v>
      </c>
      <c r="C1193" s="28" t="s">
        <v>116</v>
      </c>
      <c r="D1193" s="28" t="s">
        <v>472</v>
      </c>
      <c r="E1193" s="28"/>
      <c r="F1193" s="29" t="s">
        <v>473</v>
      </c>
      <c r="G1193" s="30">
        <f>G1194+G1195</f>
        <v>10996.1</v>
      </c>
      <c r="H1193" s="30">
        <f>H1194+H1195</f>
        <v>1993</v>
      </c>
      <c r="I1193" s="30">
        <f>I1194+I1195</f>
        <v>1993</v>
      </c>
      <c r="J1193" s="30">
        <f>J1194+J1195</f>
        <v>0</v>
      </c>
      <c r="K1193" s="30">
        <f>K1194+K1195</f>
        <v>0</v>
      </c>
      <c r="L1193" s="30">
        <f>L1194+L1195</f>
        <v>0</v>
      </c>
      <c r="M1193" s="30">
        <f t="shared" si="4122"/>
        <v>10996.1</v>
      </c>
      <c r="N1193" s="30">
        <f t="shared" si="4123"/>
        <v>1993</v>
      </c>
      <c r="O1193" s="30">
        <f t="shared" si="4124"/>
        <v>1993</v>
      </c>
      <c r="P1193" s="30">
        <f>P1194+P1195</f>
        <v>0</v>
      </c>
      <c r="Q1193" s="30">
        <f>Q1194+Q1195</f>
        <v>0</v>
      </c>
      <c r="R1193" s="30">
        <f>R1194+R1195</f>
        <v>-3738.5999999999999</v>
      </c>
      <c r="S1193" s="30">
        <f>S1194+S1195</f>
        <v>0</v>
      </c>
      <c r="T1193" s="30">
        <f>T1194+T1195</f>
        <v>0</v>
      </c>
      <c r="U1193" s="30">
        <f>U1194+U1195</f>
        <v>0</v>
      </c>
      <c r="V1193" s="30">
        <f>V1194+V1195</f>
        <v>0</v>
      </c>
      <c r="W1193" s="30">
        <f>W1194+W1195</f>
        <v>0</v>
      </c>
      <c r="X1193" s="30">
        <f>X1194+X1195</f>
        <v>0</v>
      </c>
      <c r="Y1193" s="30">
        <f>Y1194+Y1195</f>
        <v>0</v>
      </c>
      <c r="Z1193" s="30">
        <f>Z1194+Z1195</f>
        <v>0</v>
      </c>
      <c r="AA1193" s="30">
        <f>AA1194+AA1195</f>
        <v>0</v>
      </c>
      <c r="AB1193" s="30">
        <f>AB1194+AB1195</f>
        <v>0</v>
      </c>
      <c r="AC1193" s="30">
        <f t="shared" si="4043"/>
        <v>7257.5</v>
      </c>
      <c r="AD1193" s="30">
        <f t="shared" si="4044"/>
        <v>1993</v>
      </c>
      <c r="AE1193" s="30">
        <f t="shared" si="4045"/>
        <v>1993</v>
      </c>
      <c r="AF1193" s="30">
        <f>AF1194+AF1195</f>
        <v>0</v>
      </c>
      <c r="AG1193" s="30">
        <f t="shared" si="4047"/>
        <v>7257.5</v>
      </c>
      <c r="AH1193" s="30">
        <f t="shared" si="4048"/>
        <v>1993</v>
      </c>
      <c r="AI1193" s="30">
        <f t="shared" si="4049"/>
        <v>1993</v>
      </c>
      <c r="AJ1193" s="30">
        <f>AJ1194+AJ1195</f>
        <v>-545.33299999999997</v>
      </c>
      <c r="AK1193" s="30">
        <f>AK1194+AK1195</f>
        <v>0</v>
      </c>
      <c r="AL1193" s="30">
        <f>AL1194+AL1195</f>
        <v>-683.40800000000002</v>
      </c>
      <c r="AM1193" s="30">
        <f>AM1194+AM1195</f>
        <v>0</v>
      </c>
      <c r="AN1193" s="30">
        <f>AN1194+AN1195</f>
        <v>0</v>
      </c>
      <c r="AO1193" s="30">
        <f>AO1194+AO1195</f>
        <v>0</v>
      </c>
      <c r="AP1193" s="30">
        <f>AP1194+AP1195</f>
        <v>0</v>
      </c>
      <c r="AQ1193" s="30">
        <f>AQ1194+AQ1195</f>
        <v>0</v>
      </c>
      <c r="AR1193" s="30">
        <f>AR1194+AR1195</f>
        <v>0</v>
      </c>
      <c r="AS1193" s="30">
        <f t="shared" si="4102"/>
        <v>6028.759</v>
      </c>
      <c r="AT1193" s="30">
        <f t="shared" si="4103"/>
        <v>1993</v>
      </c>
      <c r="AU1193" s="30">
        <f t="shared" si="4104"/>
        <v>1993</v>
      </c>
      <c r="AV1193" s="30">
        <f>AV1194+AV1195</f>
        <v>0</v>
      </c>
      <c r="AW1193" s="30">
        <f>AW1194+AW1195</f>
        <v>0</v>
      </c>
      <c r="AX1193" s="30">
        <f>AX1194+AX1195</f>
        <v>0</v>
      </c>
      <c r="AY1193" s="30">
        <f t="shared" si="4108"/>
        <v>6028.759</v>
      </c>
      <c r="AZ1193" s="30">
        <f t="shared" si="4109"/>
        <v>1993</v>
      </c>
      <c r="BA1193" s="30">
        <f t="shared" si="4110"/>
        <v>1993</v>
      </c>
      <c r="BB1193" s="30">
        <f>BB1194+BB1195</f>
        <v>0</v>
      </c>
      <c r="BC1193" s="30">
        <f>BC1194+BC1195</f>
        <v>0</v>
      </c>
      <c r="BD1193" s="30">
        <f>BD1194+BD1195</f>
        <v>-675.20000000000005</v>
      </c>
      <c r="BE1193" s="30">
        <f>BE1194+BE1195</f>
        <v>0</v>
      </c>
      <c r="BF1193" s="30">
        <f>BF1194+BF1195</f>
        <v>0</v>
      </c>
      <c r="BG1193" s="30">
        <f>BG1194+BG1195</f>
        <v>0</v>
      </c>
      <c r="BH1193" s="30">
        <f>BH1194+BH1195</f>
        <v>0</v>
      </c>
      <c r="BI1193" s="30">
        <f>BI1194+BI1195</f>
        <v>0</v>
      </c>
      <c r="BJ1193" s="30">
        <f>BJ1194+BJ1195</f>
        <v>0</v>
      </c>
      <c r="BK1193" s="30">
        <f>BK1194+BK1195</f>
        <v>0</v>
      </c>
      <c r="BL1193" s="30">
        <f t="shared" si="4265"/>
        <v>5353.5590000000002</v>
      </c>
      <c r="BM1193" s="30">
        <f t="shared" si="4266"/>
        <v>1993</v>
      </c>
      <c r="BN1193" s="30">
        <f t="shared" si="4267"/>
        <v>1993</v>
      </c>
      <c r="BO1193" s="30">
        <f>BO1194+BO1195</f>
        <v>0</v>
      </c>
      <c r="BP1193" s="31"/>
      <c r="BQ1193" s="1"/>
      <c r="BR1193" s="1"/>
      <c r="BS1193" s="1"/>
      <c r="BT1193" s="1"/>
      <c r="BU1193" s="1"/>
      <c r="BV1193" s="1"/>
      <c r="BW1193" s="1"/>
      <c r="BX1193" s="1"/>
      <c r="BY1193" s="1"/>
    </row>
    <row r="1194" ht="31.5">
      <c r="A1194" s="28" t="s">
        <v>510</v>
      </c>
      <c r="B1194" s="28" t="s">
        <v>114</v>
      </c>
      <c r="C1194" s="28" t="s">
        <v>116</v>
      </c>
      <c r="D1194" s="28" t="s">
        <v>472</v>
      </c>
      <c r="E1194" s="28" t="s">
        <v>38</v>
      </c>
      <c r="F1194" s="29" t="s">
        <v>39</v>
      </c>
      <c r="G1194" s="30">
        <v>9003.1000000000004</v>
      </c>
      <c r="H1194" s="30"/>
      <c r="I1194" s="30"/>
      <c r="J1194" s="30"/>
      <c r="K1194" s="30"/>
      <c r="L1194" s="30"/>
      <c r="M1194" s="30">
        <f t="shared" si="4122"/>
        <v>9003.1000000000004</v>
      </c>
      <c r="N1194" s="30">
        <f t="shared" si="4123"/>
        <v>0</v>
      </c>
      <c r="O1194" s="30">
        <f t="shared" si="4124"/>
        <v>0</v>
      </c>
      <c r="P1194" s="30"/>
      <c r="Q1194" s="30"/>
      <c r="R1194" s="30">
        <v>-3738.5999999999999</v>
      </c>
      <c r="S1194" s="30"/>
      <c r="T1194" s="30"/>
      <c r="U1194" s="30"/>
      <c r="V1194" s="30"/>
      <c r="W1194" s="30"/>
      <c r="X1194" s="30"/>
      <c r="Y1194" s="30"/>
      <c r="Z1194" s="30"/>
      <c r="AA1194" s="30"/>
      <c r="AB1194" s="30"/>
      <c r="AC1194" s="30">
        <f t="shared" si="4043"/>
        <v>5264.5</v>
      </c>
      <c r="AD1194" s="30">
        <f t="shared" si="4044"/>
        <v>0</v>
      </c>
      <c r="AE1194" s="30">
        <f t="shared" si="4045"/>
        <v>0</v>
      </c>
      <c r="AF1194" s="30"/>
      <c r="AG1194" s="30">
        <f t="shared" si="4047"/>
        <v>5264.5</v>
      </c>
      <c r="AH1194" s="30">
        <f t="shared" si="4048"/>
        <v>0</v>
      </c>
      <c r="AI1194" s="30">
        <f t="shared" si="4049"/>
        <v>0</v>
      </c>
      <c r="AJ1194" s="30">
        <v>-545.33299999999997</v>
      </c>
      <c r="AK1194" s="30"/>
      <c r="AL1194" s="30">
        <v>-683.40800000000002</v>
      </c>
      <c r="AM1194" s="30"/>
      <c r="AN1194" s="30"/>
      <c r="AO1194" s="30"/>
      <c r="AP1194" s="30"/>
      <c r="AQ1194" s="30"/>
      <c r="AR1194" s="30"/>
      <c r="AS1194" s="30">
        <f t="shared" si="4102"/>
        <v>4035.7590000000005</v>
      </c>
      <c r="AT1194" s="30">
        <f t="shared" si="4103"/>
        <v>0</v>
      </c>
      <c r="AU1194" s="30">
        <f t="shared" si="4104"/>
        <v>0</v>
      </c>
      <c r="AV1194" s="30"/>
      <c r="AW1194" s="30"/>
      <c r="AX1194" s="30"/>
      <c r="AY1194" s="30">
        <f t="shared" si="4108"/>
        <v>4035.7590000000005</v>
      </c>
      <c r="AZ1194" s="30">
        <f t="shared" si="4109"/>
        <v>0</v>
      </c>
      <c r="BA1194" s="30">
        <f t="shared" si="4110"/>
        <v>0</v>
      </c>
      <c r="BB1194" s="30"/>
      <c r="BC1194" s="30"/>
      <c r="BD1194" s="30">
        <v>-675.20000000000005</v>
      </c>
      <c r="BE1194" s="30"/>
      <c r="BF1194" s="30"/>
      <c r="BG1194" s="30"/>
      <c r="BH1194" s="30"/>
      <c r="BI1194" s="30"/>
      <c r="BJ1194" s="30"/>
      <c r="BK1194" s="30"/>
      <c r="BL1194" s="30">
        <f t="shared" si="4265"/>
        <v>3360.5590000000002</v>
      </c>
      <c r="BM1194" s="30">
        <f t="shared" si="4266"/>
        <v>0</v>
      </c>
      <c r="BN1194" s="30">
        <f t="shared" si="4267"/>
        <v>0</v>
      </c>
      <c r="BO1194" s="30"/>
      <c r="BP1194" s="31"/>
      <c r="BQ1194" s="1"/>
      <c r="BR1194" s="1"/>
      <c r="BS1194" s="1"/>
      <c r="BT1194" s="1"/>
      <c r="BU1194" s="1"/>
      <c r="BV1194" s="1"/>
      <c r="BW1194" s="1"/>
      <c r="BX1194" s="1"/>
      <c r="BY1194" s="1"/>
    </row>
    <row r="1195">
      <c r="A1195" s="28" t="s">
        <v>510</v>
      </c>
      <c r="B1195" s="28" t="s">
        <v>114</v>
      </c>
      <c r="C1195" s="28" t="s">
        <v>116</v>
      </c>
      <c r="D1195" s="28" t="s">
        <v>472</v>
      </c>
      <c r="E1195" s="28" t="s">
        <v>40</v>
      </c>
      <c r="F1195" s="29" t="s">
        <v>41</v>
      </c>
      <c r="G1195" s="30">
        <v>1993</v>
      </c>
      <c r="H1195" s="30">
        <v>1993</v>
      </c>
      <c r="I1195" s="30">
        <v>1993</v>
      </c>
      <c r="J1195" s="30"/>
      <c r="K1195" s="30"/>
      <c r="L1195" s="30"/>
      <c r="M1195" s="30">
        <f t="shared" si="4122"/>
        <v>1993</v>
      </c>
      <c r="N1195" s="30">
        <f t="shared" si="4123"/>
        <v>1993</v>
      </c>
      <c r="O1195" s="30">
        <f t="shared" si="4124"/>
        <v>1993</v>
      </c>
      <c r="P1195" s="30"/>
      <c r="Q1195" s="30"/>
      <c r="R1195" s="30"/>
      <c r="S1195" s="30"/>
      <c r="T1195" s="30"/>
      <c r="U1195" s="30"/>
      <c r="V1195" s="30"/>
      <c r="W1195" s="30"/>
      <c r="X1195" s="30"/>
      <c r="Y1195" s="30"/>
      <c r="Z1195" s="30"/>
      <c r="AA1195" s="30"/>
      <c r="AB1195" s="30"/>
      <c r="AC1195" s="30">
        <f t="shared" ref="AC1195:AC1258" si="4268">M1195+R1195+P1195+Q1195+T1195+S1195</f>
        <v>1993</v>
      </c>
      <c r="AD1195" s="30">
        <f t="shared" ref="AD1195:AD1258" si="4269">N1195+V1195+X1195+U1195+W1195</f>
        <v>1993</v>
      </c>
      <c r="AE1195" s="30">
        <f t="shared" ref="AE1195:AE1258" si="4270">O1195+Z1195+AB1195+Y1195+AA1195</f>
        <v>1993</v>
      </c>
      <c r="AF1195" s="30"/>
      <c r="AG1195" s="30">
        <f t="shared" ref="AG1195:AG1258" si="4271">AC1195+AF1195</f>
        <v>1993</v>
      </c>
      <c r="AH1195" s="30">
        <f t="shared" ref="AH1195:AH1258" si="4272">AD1195</f>
        <v>1993</v>
      </c>
      <c r="AI1195" s="30">
        <f t="shared" ref="AI1195:AI1258" si="4273">AE1195</f>
        <v>1993</v>
      </c>
      <c r="AJ1195" s="30"/>
      <c r="AK1195" s="30"/>
      <c r="AL1195" s="30"/>
      <c r="AM1195" s="30"/>
      <c r="AN1195" s="30"/>
      <c r="AO1195" s="30"/>
      <c r="AP1195" s="30"/>
      <c r="AQ1195" s="30"/>
      <c r="AR1195" s="30"/>
      <c r="AS1195" s="30">
        <f t="shared" si="4102"/>
        <v>1993</v>
      </c>
      <c r="AT1195" s="30">
        <f t="shared" si="4103"/>
        <v>1993</v>
      </c>
      <c r="AU1195" s="30">
        <f t="shared" si="4104"/>
        <v>1993</v>
      </c>
      <c r="AV1195" s="30"/>
      <c r="AW1195" s="30"/>
      <c r="AX1195" s="30"/>
      <c r="AY1195" s="30">
        <f t="shared" si="4108"/>
        <v>1993</v>
      </c>
      <c r="AZ1195" s="30">
        <f t="shared" si="4109"/>
        <v>1993</v>
      </c>
      <c r="BA1195" s="30">
        <f t="shared" si="4110"/>
        <v>1993</v>
      </c>
      <c r="BB1195" s="30"/>
      <c r="BC1195" s="30"/>
      <c r="BD1195" s="30"/>
      <c r="BE1195" s="30"/>
      <c r="BF1195" s="30"/>
      <c r="BG1195" s="30"/>
      <c r="BH1195" s="30"/>
      <c r="BI1195" s="30"/>
      <c r="BJ1195" s="30"/>
      <c r="BK1195" s="30"/>
      <c r="BL1195" s="30">
        <f t="shared" si="4265"/>
        <v>1993</v>
      </c>
      <c r="BM1195" s="30">
        <f t="shared" si="4266"/>
        <v>1993</v>
      </c>
      <c r="BN1195" s="30">
        <f t="shared" si="4267"/>
        <v>1993</v>
      </c>
      <c r="BO1195" s="30"/>
      <c r="BP1195" s="31"/>
      <c r="BQ1195" s="1"/>
      <c r="BR1195" s="1"/>
      <c r="BS1195" s="1"/>
      <c r="BT1195" s="1"/>
      <c r="BU1195" s="1"/>
      <c r="BV1195" s="1"/>
      <c r="BW1195" s="1"/>
      <c r="BX1195" s="1"/>
      <c r="BY1195" s="1"/>
    </row>
    <row r="1196" s="18" customFormat="1">
      <c r="A1196" s="19" t="s">
        <v>510</v>
      </c>
      <c r="B1196" s="19" t="s">
        <v>60</v>
      </c>
      <c r="C1196" s="19"/>
      <c r="D1196" s="19"/>
      <c r="E1196" s="19"/>
      <c r="F1196" s="20" t="s">
        <v>61</v>
      </c>
      <c r="G1196" s="21">
        <f>G1203+G1197</f>
        <v>40729.900000000001</v>
      </c>
      <c r="H1196" s="21">
        <f>H1203+H1197</f>
        <v>33168</v>
      </c>
      <c r="I1196" s="21">
        <f>I1203+I1197</f>
        <v>33464.900000000001</v>
      </c>
      <c r="J1196" s="21">
        <f>J1203+J1197</f>
        <v>0</v>
      </c>
      <c r="K1196" s="21">
        <f>K1203+K1197</f>
        <v>0</v>
      </c>
      <c r="L1196" s="21">
        <f>L1203+L1197</f>
        <v>0</v>
      </c>
      <c r="M1196" s="21">
        <f t="shared" si="4122"/>
        <v>40729.900000000001</v>
      </c>
      <c r="N1196" s="21">
        <f t="shared" si="4123"/>
        <v>33168</v>
      </c>
      <c r="O1196" s="21">
        <f t="shared" si="4124"/>
        <v>33464.900000000001</v>
      </c>
      <c r="P1196" s="21">
        <f>P1203+P1197</f>
        <v>0</v>
      </c>
      <c r="Q1196" s="21">
        <f>Q1203+Q1197</f>
        <v>0</v>
      </c>
      <c r="R1196" s="21">
        <f>R1203+R1197</f>
        <v>8378.1569999999992</v>
      </c>
      <c r="S1196" s="21">
        <f>S1203+S1197</f>
        <v>0</v>
      </c>
      <c r="T1196" s="21">
        <f>T1203+T1197</f>
        <v>0</v>
      </c>
      <c r="U1196" s="21">
        <f>U1203+U1197</f>
        <v>0</v>
      </c>
      <c r="V1196" s="21">
        <f>V1203+V1197</f>
        <v>10061.066999999999</v>
      </c>
      <c r="W1196" s="21">
        <f>W1203+W1197</f>
        <v>0</v>
      </c>
      <c r="X1196" s="21">
        <f>X1203+X1197</f>
        <v>0</v>
      </c>
      <c r="Y1196" s="21">
        <f>Y1203+Y1197</f>
        <v>0</v>
      </c>
      <c r="Z1196" s="21">
        <f>Z1203+Z1197</f>
        <v>0</v>
      </c>
      <c r="AA1196" s="21">
        <f>AA1203+AA1197</f>
        <v>0</v>
      </c>
      <c r="AB1196" s="21">
        <f>AB1203+AB1197</f>
        <v>0</v>
      </c>
      <c r="AC1196" s="21">
        <f t="shared" si="4268"/>
        <v>49108.057000000001</v>
      </c>
      <c r="AD1196" s="21">
        <f t="shared" si="4269"/>
        <v>43229.066999999995</v>
      </c>
      <c r="AE1196" s="21">
        <f t="shared" si="4270"/>
        <v>33464.900000000001</v>
      </c>
      <c r="AF1196" s="21">
        <f>AF1203+AF1197</f>
        <v>0</v>
      </c>
      <c r="AG1196" s="21">
        <f t="shared" si="4271"/>
        <v>49108.057000000001</v>
      </c>
      <c r="AH1196" s="21">
        <f t="shared" si="4272"/>
        <v>43229.066999999995</v>
      </c>
      <c r="AI1196" s="21">
        <f t="shared" si="4273"/>
        <v>33464.900000000001</v>
      </c>
      <c r="AJ1196" s="21">
        <f>AJ1203+AJ1197</f>
        <v>0</v>
      </c>
      <c r="AK1196" s="21">
        <f>AK1203+AK1197</f>
        <v>0</v>
      </c>
      <c r="AL1196" s="21">
        <f>AL1203+AL1197</f>
        <v>0</v>
      </c>
      <c r="AM1196" s="21">
        <f>AM1203+AM1197</f>
        <v>0</v>
      </c>
      <c r="AN1196" s="21">
        <f>AN1203+AN1197</f>
        <v>0</v>
      </c>
      <c r="AO1196" s="21">
        <f>AO1203+AO1197</f>
        <v>0</v>
      </c>
      <c r="AP1196" s="21">
        <f>AP1203+AP1197</f>
        <v>0</v>
      </c>
      <c r="AQ1196" s="21">
        <f>AQ1203+AQ1197</f>
        <v>0</v>
      </c>
      <c r="AR1196" s="21">
        <f>AR1203+AR1197</f>
        <v>0</v>
      </c>
      <c r="AS1196" s="21">
        <f t="shared" si="4102"/>
        <v>49108.057000000001</v>
      </c>
      <c r="AT1196" s="21">
        <f t="shared" si="4103"/>
        <v>43229.066999999995</v>
      </c>
      <c r="AU1196" s="21">
        <f t="shared" si="4104"/>
        <v>33464.900000000001</v>
      </c>
      <c r="AV1196" s="21">
        <f>AV1203+AV1197</f>
        <v>0</v>
      </c>
      <c r="AW1196" s="21">
        <f>AW1203+AW1197</f>
        <v>0</v>
      </c>
      <c r="AX1196" s="21">
        <f>AX1203+AX1197</f>
        <v>0</v>
      </c>
      <c r="AY1196" s="21">
        <f t="shared" si="4108"/>
        <v>49108.057000000001</v>
      </c>
      <c r="AZ1196" s="21">
        <f t="shared" si="4109"/>
        <v>43229.066999999995</v>
      </c>
      <c r="BA1196" s="21">
        <f t="shared" si="4110"/>
        <v>33464.900000000001</v>
      </c>
      <c r="BB1196" s="21">
        <f>BB1203+BB1197</f>
        <v>0</v>
      </c>
      <c r="BC1196" s="21">
        <f>BC1203+BC1197</f>
        <v>0</v>
      </c>
      <c r="BD1196" s="21">
        <f>BD1203+BD1197</f>
        <v>-103.167</v>
      </c>
      <c r="BE1196" s="21">
        <f>BE1203+BE1197</f>
        <v>0</v>
      </c>
      <c r="BF1196" s="21">
        <f>BF1203+BF1197</f>
        <v>0</v>
      </c>
      <c r="BG1196" s="21">
        <f>BG1203+BG1197</f>
        <v>0</v>
      </c>
      <c r="BH1196" s="21">
        <f>BH1203+BH1197</f>
        <v>0</v>
      </c>
      <c r="BI1196" s="21">
        <f>BI1203+BI1197</f>
        <v>0</v>
      </c>
      <c r="BJ1196" s="21">
        <f>BJ1203+BJ1197</f>
        <v>0</v>
      </c>
      <c r="BK1196" s="21">
        <f>BK1203+BK1197</f>
        <v>0</v>
      </c>
      <c r="BL1196" s="21">
        <f t="shared" si="4265"/>
        <v>49004.889999999999</v>
      </c>
      <c r="BM1196" s="21">
        <f t="shared" si="4266"/>
        <v>43229.066999999995</v>
      </c>
      <c r="BN1196" s="21">
        <f t="shared" si="4267"/>
        <v>33464.900000000001</v>
      </c>
      <c r="BO1196" s="21">
        <f>BO1203+BO1197</f>
        <v>0</v>
      </c>
      <c r="BP1196" s="22"/>
      <c r="BQ1196" s="18"/>
      <c r="BR1196" s="18"/>
      <c r="BS1196" s="18"/>
      <c r="BT1196" s="18"/>
      <c r="BU1196" s="18"/>
      <c r="BV1196" s="18"/>
      <c r="BW1196" s="18"/>
      <c r="BX1196" s="18"/>
      <c r="BY1196" s="18"/>
    </row>
    <row r="1197" s="23" customFormat="1">
      <c r="A1197" s="24" t="s">
        <v>510</v>
      </c>
      <c r="B1197" s="24" t="s">
        <v>60</v>
      </c>
      <c r="C1197" s="24" t="s">
        <v>325</v>
      </c>
      <c r="D1197" s="24"/>
      <c r="E1197" s="24"/>
      <c r="F1197" s="25" t="s">
        <v>495</v>
      </c>
      <c r="G1197" s="26">
        <f t="shared" ref="G1197:G1201" si="4274">G1198</f>
        <v>487.60000000000002</v>
      </c>
      <c r="H1197" s="26">
        <f t="shared" ref="H1197:H1201" si="4275">H1198</f>
        <v>0</v>
      </c>
      <c r="I1197" s="26">
        <f t="shared" ref="I1197:I1201" si="4276">I1198</f>
        <v>0</v>
      </c>
      <c r="J1197" s="26">
        <f t="shared" ref="J1197:J1201" si="4277">J1198</f>
        <v>0</v>
      </c>
      <c r="K1197" s="26">
        <f t="shared" ref="K1197:K1201" si="4278">K1198</f>
        <v>0</v>
      </c>
      <c r="L1197" s="26">
        <f t="shared" ref="L1197:L1201" si="4279">L1198</f>
        <v>0</v>
      </c>
      <c r="M1197" s="26">
        <f t="shared" si="4122"/>
        <v>487.60000000000002</v>
      </c>
      <c r="N1197" s="26">
        <f t="shared" si="4123"/>
        <v>0</v>
      </c>
      <c r="O1197" s="26">
        <f t="shared" si="4124"/>
        <v>0</v>
      </c>
      <c r="P1197" s="26">
        <f t="shared" ref="P1197:P1201" si="4280">P1198</f>
        <v>0</v>
      </c>
      <c r="Q1197" s="26">
        <f t="shared" ref="Q1197:Q1201" si="4281">Q1198</f>
        <v>0</v>
      </c>
      <c r="R1197" s="26">
        <f t="shared" ref="R1197:R1201" si="4282">R1198</f>
        <v>0</v>
      </c>
      <c r="S1197" s="26">
        <f t="shared" ref="S1197:S1201" si="4283">S1198</f>
        <v>0</v>
      </c>
      <c r="T1197" s="26">
        <f t="shared" ref="T1197:T1201" si="4284">T1198</f>
        <v>0</v>
      </c>
      <c r="U1197" s="26">
        <f t="shared" ref="U1197:U1201" si="4285">U1198</f>
        <v>0</v>
      </c>
      <c r="V1197" s="26">
        <f t="shared" ref="V1197:V1201" si="4286">V1198</f>
        <v>0</v>
      </c>
      <c r="W1197" s="26">
        <f t="shared" ref="W1197:W1201" si="4287">W1198</f>
        <v>0</v>
      </c>
      <c r="X1197" s="26">
        <f t="shared" ref="X1197:X1201" si="4288">X1198</f>
        <v>0</v>
      </c>
      <c r="Y1197" s="26">
        <f t="shared" ref="Y1197:Y1201" si="4289">Y1198</f>
        <v>0</v>
      </c>
      <c r="Z1197" s="26">
        <f t="shared" ref="Z1197:Z1201" si="4290">Z1198</f>
        <v>0</v>
      </c>
      <c r="AA1197" s="26">
        <f t="shared" ref="AA1197:AA1201" si="4291">AA1198</f>
        <v>0</v>
      </c>
      <c r="AB1197" s="26">
        <f t="shared" ref="AB1197:AB1201" si="4292">AB1198</f>
        <v>0</v>
      </c>
      <c r="AC1197" s="26">
        <f t="shared" si="4268"/>
        <v>487.60000000000002</v>
      </c>
      <c r="AD1197" s="26">
        <f t="shared" si="4269"/>
        <v>0</v>
      </c>
      <c r="AE1197" s="26">
        <f t="shared" si="4270"/>
        <v>0</v>
      </c>
      <c r="AF1197" s="26">
        <f t="shared" ref="AF1197:AF1201" si="4293">AF1198</f>
        <v>0</v>
      </c>
      <c r="AG1197" s="26">
        <f t="shared" si="4271"/>
        <v>487.60000000000002</v>
      </c>
      <c r="AH1197" s="26">
        <f t="shared" si="4272"/>
        <v>0</v>
      </c>
      <c r="AI1197" s="26">
        <f t="shared" si="4273"/>
        <v>0</v>
      </c>
      <c r="AJ1197" s="26">
        <f t="shared" ref="AJ1197:AJ1201" si="4294">AJ1198</f>
        <v>0</v>
      </c>
      <c r="AK1197" s="26">
        <f t="shared" ref="AK1197:AK1201" si="4295">AK1198</f>
        <v>0</v>
      </c>
      <c r="AL1197" s="26">
        <f t="shared" ref="AL1197:AL1201" si="4296">AL1198</f>
        <v>0</v>
      </c>
      <c r="AM1197" s="26">
        <f t="shared" ref="AM1197:AM1201" si="4297">AM1198</f>
        <v>0</v>
      </c>
      <c r="AN1197" s="26">
        <f t="shared" ref="AN1197:AN1201" si="4298">AN1198</f>
        <v>0</v>
      </c>
      <c r="AO1197" s="26">
        <f t="shared" ref="AO1197:AO1201" si="4299">AO1198</f>
        <v>0</v>
      </c>
      <c r="AP1197" s="26">
        <f t="shared" ref="AP1197:AP1201" si="4300">AP1198</f>
        <v>0</v>
      </c>
      <c r="AQ1197" s="26">
        <f t="shared" ref="AQ1197:AQ1201" si="4301">AQ1198</f>
        <v>0</v>
      </c>
      <c r="AR1197" s="26">
        <f t="shared" ref="AR1197:AR1201" si="4302">AR1198</f>
        <v>0</v>
      </c>
      <c r="AS1197" s="26">
        <f t="shared" si="4102"/>
        <v>487.60000000000002</v>
      </c>
      <c r="AT1197" s="26">
        <f t="shared" si="4103"/>
        <v>0</v>
      </c>
      <c r="AU1197" s="26">
        <f t="shared" si="4104"/>
        <v>0</v>
      </c>
      <c r="AV1197" s="26">
        <f t="shared" ref="AV1197:AV1201" si="4303">AV1198</f>
        <v>0</v>
      </c>
      <c r="AW1197" s="26">
        <f t="shared" ref="AW1197:AW1201" si="4304">AW1198</f>
        <v>0</v>
      </c>
      <c r="AX1197" s="26">
        <f t="shared" ref="AX1197:AX1201" si="4305">AX1198</f>
        <v>0</v>
      </c>
      <c r="AY1197" s="26">
        <f t="shared" si="4108"/>
        <v>487.60000000000002</v>
      </c>
      <c r="AZ1197" s="26">
        <f t="shared" si="4109"/>
        <v>0</v>
      </c>
      <c r="BA1197" s="26">
        <f t="shared" si="4110"/>
        <v>0</v>
      </c>
      <c r="BB1197" s="26">
        <f t="shared" ref="BB1197:BB1201" si="4306">BB1198</f>
        <v>0</v>
      </c>
      <c r="BC1197" s="26">
        <f t="shared" ref="BC1197:BC1201" si="4307">BC1198</f>
        <v>0</v>
      </c>
      <c r="BD1197" s="26">
        <f t="shared" ref="BD1197:BD1201" si="4308">BD1198</f>
        <v>-103.167</v>
      </c>
      <c r="BE1197" s="26">
        <f t="shared" ref="BE1197:BE1201" si="4309">BE1198</f>
        <v>0</v>
      </c>
      <c r="BF1197" s="26">
        <f t="shared" ref="BF1197:BF1201" si="4310">BF1198</f>
        <v>0</v>
      </c>
      <c r="BG1197" s="26">
        <f t="shared" ref="BG1197:BG1201" si="4311">BG1198</f>
        <v>0</v>
      </c>
      <c r="BH1197" s="26">
        <f t="shared" ref="BH1197:BH1201" si="4312">BH1198</f>
        <v>0</v>
      </c>
      <c r="BI1197" s="26">
        <f t="shared" ref="BI1197:BI1201" si="4313">BI1198</f>
        <v>0</v>
      </c>
      <c r="BJ1197" s="26">
        <f t="shared" ref="BJ1197:BJ1201" si="4314">BJ1198</f>
        <v>0</v>
      </c>
      <c r="BK1197" s="26">
        <f t="shared" ref="BK1197:BK1201" si="4315">BK1198</f>
        <v>0</v>
      </c>
      <c r="BL1197" s="26">
        <f t="shared" si="4265"/>
        <v>384.43299999999999</v>
      </c>
      <c r="BM1197" s="26">
        <f t="shared" si="4266"/>
        <v>0</v>
      </c>
      <c r="BN1197" s="26">
        <f t="shared" si="4267"/>
        <v>0</v>
      </c>
      <c r="BO1197" s="26">
        <f t="shared" ref="BO1197:BO1201" si="4316">BO1198</f>
        <v>0</v>
      </c>
      <c r="BP1197" s="27"/>
      <c r="BQ1197" s="23"/>
      <c r="BR1197" s="23"/>
      <c r="BS1197" s="23"/>
      <c r="BT1197" s="23"/>
      <c r="BU1197" s="23"/>
      <c r="BV1197" s="23"/>
      <c r="BW1197" s="23"/>
      <c r="BX1197" s="23"/>
      <c r="BY1197" s="23"/>
    </row>
    <row r="1198" ht="31.5">
      <c r="A1198" s="28" t="s">
        <v>510</v>
      </c>
      <c r="B1198" s="28" t="s">
        <v>60</v>
      </c>
      <c r="C1198" s="28" t="s">
        <v>325</v>
      </c>
      <c r="D1198" s="28" t="s">
        <v>465</v>
      </c>
      <c r="E1198" s="28"/>
      <c r="F1198" s="29" t="s">
        <v>466</v>
      </c>
      <c r="G1198" s="30">
        <f t="shared" si="4274"/>
        <v>487.60000000000002</v>
      </c>
      <c r="H1198" s="30">
        <f t="shared" si="4275"/>
        <v>0</v>
      </c>
      <c r="I1198" s="30">
        <f t="shared" si="4276"/>
        <v>0</v>
      </c>
      <c r="J1198" s="30">
        <f t="shared" si="4277"/>
        <v>0</v>
      </c>
      <c r="K1198" s="30">
        <f t="shared" si="4278"/>
        <v>0</v>
      </c>
      <c r="L1198" s="30">
        <f t="shared" si="4279"/>
        <v>0</v>
      </c>
      <c r="M1198" s="30">
        <f t="shared" si="4122"/>
        <v>487.60000000000002</v>
      </c>
      <c r="N1198" s="30">
        <f t="shared" si="4123"/>
        <v>0</v>
      </c>
      <c r="O1198" s="30">
        <f t="shared" si="4124"/>
        <v>0</v>
      </c>
      <c r="P1198" s="30">
        <f t="shared" si="4280"/>
        <v>0</v>
      </c>
      <c r="Q1198" s="30">
        <f t="shared" si="4281"/>
        <v>0</v>
      </c>
      <c r="R1198" s="30">
        <f t="shared" si="4282"/>
        <v>0</v>
      </c>
      <c r="S1198" s="30">
        <f t="shared" si="4283"/>
        <v>0</v>
      </c>
      <c r="T1198" s="30">
        <f t="shared" si="4284"/>
        <v>0</v>
      </c>
      <c r="U1198" s="30">
        <f t="shared" si="4285"/>
        <v>0</v>
      </c>
      <c r="V1198" s="30">
        <f t="shared" si="4286"/>
        <v>0</v>
      </c>
      <c r="W1198" s="30">
        <f t="shared" si="4287"/>
        <v>0</v>
      </c>
      <c r="X1198" s="30">
        <f t="shared" si="4288"/>
        <v>0</v>
      </c>
      <c r="Y1198" s="30">
        <f t="shared" si="4289"/>
        <v>0</v>
      </c>
      <c r="Z1198" s="30">
        <f t="shared" si="4290"/>
        <v>0</v>
      </c>
      <c r="AA1198" s="30">
        <f t="shared" si="4291"/>
        <v>0</v>
      </c>
      <c r="AB1198" s="30">
        <f t="shared" si="4292"/>
        <v>0</v>
      </c>
      <c r="AC1198" s="30">
        <f t="shared" si="4268"/>
        <v>487.60000000000002</v>
      </c>
      <c r="AD1198" s="30">
        <f t="shared" si="4269"/>
        <v>0</v>
      </c>
      <c r="AE1198" s="30">
        <f t="shared" si="4270"/>
        <v>0</v>
      </c>
      <c r="AF1198" s="30">
        <f t="shared" si="4293"/>
        <v>0</v>
      </c>
      <c r="AG1198" s="30">
        <f t="shared" si="4271"/>
        <v>487.60000000000002</v>
      </c>
      <c r="AH1198" s="30">
        <f t="shared" si="4272"/>
        <v>0</v>
      </c>
      <c r="AI1198" s="30">
        <f t="shared" si="4273"/>
        <v>0</v>
      </c>
      <c r="AJ1198" s="30">
        <f t="shared" si="4294"/>
        <v>0</v>
      </c>
      <c r="AK1198" s="30">
        <f t="shared" si="4295"/>
        <v>0</v>
      </c>
      <c r="AL1198" s="30">
        <f t="shared" si="4296"/>
        <v>0</v>
      </c>
      <c r="AM1198" s="30">
        <f t="shared" si="4297"/>
        <v>0</v>
      </c>
      <c r="AN1198" s="30">
        <f t="shared" si="4298"/>
        <v>0</v>
      </c>
      <c r="AO1198" s="30">
        <f t="shared" si="4299"/>
        <v>0</v>
      </c>
      <c r="AP1198" s="30">
        <f t="shared" si="4300"/>
        <v>0</v>
      </c>
      <c r="AQ1198" s="30">
        <f t="shared" si="4301"/>
        <v>0</v>
      </c>
      <c r="AR1198" s="30">
        <f t="shared" si="4302"/>
        <v>0</v>
      </c>
      <c r="AS1198" s="30">
        <f t="shared" si="4102"/>
        <v>487.60000000000002</v>
      </c>
      <c r="AT1198" s="30">
        <f t="shared" si="4103"/>
        <v>0</v>
      </c>
      <c r="AU1198" s="30">
        <f t="shared" si="4104"/>
        <v>0</v>
      </c>
      <c r="AV1198" s="30">
        <f t="shared" si="4303"/>
        <v>0</v>
      </c>
      <c r="AW1198" s="30">
        <f t="shared" si="4304"/>
        <v>0</v>
      </c>
      <c r="AX1198" s="30">
        <f t="shared" si="4305"/>
        <v>0</v>
      </c>
      <c r="AY1198" s="30">
        <f t="shared" si="4108"/>
        <v>487.60000000000002</v>
      </c>
      <c r="AZ1198" s="30">
        <f t="shared" si="4109"/>
        <v>0</v>
      </c>
      <c r="BA1198" s="30">
        <f t="shared" si="4110"/>
        <v>0</v>
      </c>
      <c r="BB1198" s="30">
        <f t="shared" si="4306"/>
        <v>0</v>
      </c>
      <c r="BC1198" s="30">
        <f t="shared" si="4307"/>
        <v>0</v>
      </c>
      <c r="BD1198" s="30">
        <f t="shared" si="4308"/>
        <v>-103.167</v>
      </c>
      <c r="BE1198" s="30">
        <f t="shared" si="4309"/>
        <v>0</v>
      </c>
      <c r="BF1198" s="30">
        <f t="shared" si="4310"/>
        <v>0</v>
      </c>
      <c r="BG1198" s="30">
        <f t="shared" si="4311"/>
        <v>0</v>
      </c>
      <c r="BH1198" s="30">
        <f t="shared" si="4312"/>
        <v>0</v>
      </c>
      <c r="BI1198" s="30">
        <f t="shared" si="4313"/>
        <v>0</v>
      </c>
      <c r="BJ1198" s="30">
        <f t="shared" si="4314"/>
        <v>0</v>
      </c>
      <c r="BK1198" s="30">
        <f t="shared" si="4315"/>
        <v>0</v>
      </c>
      <c r="BL1198" s="30">
        <f t="shared" si="4265"/>
        <v>384.43299999999999</v>
      </c>
      <c r="BM1198" s="30">
        <f t="shared" si="4266"/>
        <v>0</v>
      </c>
      <c r="BN1198" s="30">
        <f t="shared" si="4267"/>
        <v>0</v>
      </c>
      <c r="BO1198" s="30">
        <f t="shared" si="4316"/>
        <v>0</v>
      </c>
      <c r="BP1198" s="31"/>
      <c r="BQ1198" s="1"/>
      <c r="BR1198" s="1"/>
      <c r="BS1198" s="1"/>
      <c r="BT1198" s="1"/>
      <c r="BU1198" s="1"/>
      <c r="BV1198" s="1"/>
      <c r="BW1198" s="1"/>
      <c r="BX1198" s="1"/>
      <c r="BY1198" s="1"/>
    </row>
    <row r="1199">
      <c r="A1199" s="28" t="s">
        <v>510</v>
      </c>
      <c r="B1199" s="28" t="s">
        <v>60</v>
      </c>
      <c r="C1199" s="28" t="s">
        <v>325</v>
      </c>
      <c r="D1199" s="28" t="s">
        <v>478</v>
      </c>
      <c r="E1199" s="28"/>
      <c r="F1199" s="29" t="s">
        <v>33</v>
      </c>
      <c r="G1199" s="30">
        <f t="shared" si="4274"/>
        <v>487.60000000000002</v>
      </c>
      <c r="H1199" s="30">
        <f t="shared" si="4275"/>
        <v>0</v>
      </c>
      <c r="I1199" s="30">
        <f t="shared" si="4276"/>
        <v>0</v>
      </c>
      <c r="J1199" s="30">
        <f t="shared" si="4277"/>
        <v>0</v>
      </c>
      <c r="K1199" s="30">
        <f t="shared" si="4278"/>
        <v>0</v>
      </c>
      <c r="L1199" s="30">
        <f t="shared" si="4279"/>
        <v>0</v>
      </c>
      <c r="M1199" s="30">
        <f t="shared" si="4122"/>
        <v>487.60000000000002</v>
      </c>
      <c r="N1199" s="30">
        <f t="shared" si="4123"/>
        <v>0</v>
      </c>
      <c r="O1199" s="30">
        <f t="shared" si="4124"/>
        <v>0</v>
      </c>
      <c r="P1199" s="30">
        <f t="shared" si="4280"/>
        <v>0</v>
      </c>
      <c r="Q1199" s="30">
        <f t="shared" si="4281"/>
        <v>0</v>
      </c>
      <c r="R1199" s="30">
        <f t="shared" si="4282"/>
        <v>0</v>
      </c>
      <c r="S1199" s="30">
        <f t="shared" si="4283"/>
        <v>0</v>
      </c>
      <c r="T1199" s="30">
        <f t="shared" si="4284"/>
        <v>0</v>
      </c>
      <c r="U1199" s="30">
        <f t="shared" si="4285"/>
        <v>0</v>
      </c>
      <c r="V1199" s="30">
        <f t="shared" si="4286"/>
        <v>0</v>
      </c>
      <c r="W1199" s="30">
        <f t="shared" si="4287"/>
        <v>0</v>
      </c>
      <c r="X1199" s="30">
        <f t="shared" si="4288"/>
        <v>0</v>
      </c>
      <c r="Y1199" s="30">
        <f t="shared" si="4289"/>
        <v>0</v>
      </c>
      <c r="Z1199" s="30">
        <f t="shared" si="4290"/>
        <v>0</v>
      </c>
      <c r="AA1199" s="30">
        <f t="shared" si="4291"/>
        <v>0</v>
      </c>
      <c r="AB1199" s="30">
        <f t="shared" si="4292"/>
        <v>0</v>
      </c>
      <c r="AC1199" s="30">
        <f t="shared" si="4268"/>
        <v>487.60000000000002</v>
      </c>
      <c r="AD1199" s="30">
        <f t="shared" si="4269"/>
        <v>0</v>
      </c>
      <c r="AE1199" s="30">
        <f t="shared" si="4270"/>
        <v>0</v>
      </c>
      <c r="AF1199" s="30">
        <f t="shared" si="4293"/>
        <v>0</v>
      </c>
      <c r="AG1199" s="30">
        <f t="shared" si="4271"/>
        <v>487.60000000000002</v>
      </c>
      <c r="AH1199" s="30">
        <f t="shared" si="4272"/>
        <v>0</v>
      </c>
      <c r="AI1199" s="30">
        <f t="shared" si="4273"/>
        <v>0</v>
      </c>
      <c r="AJ1199" s="30">
        <f t="shared" si="4294"/>
        <v>0</v>
      </c>
      <c r="AK1199" s="30">
        <f t="shared" si="4295"/>
        <v>0</v>
      </c>
      <c r="AL1199" s="30">
        <f t="shared" si="4296"/>
        <v>0</v>
      </c>
      <c r="AM1199" s="30">
        <f t="shared" si="4297"/>
        <v>0</v>
      </c>
      <c r="AN1199" s="30">
        <f t="shared" si="4298"/>
        <v>0</v>
      </c>
      <c r="AO1199" s="30">
        <f t="shared" si="4299"/>
        <v>0</v>
      </c>
      <c r="AP1199" s="30">
        <f t="shared" si="4300"/>
        <v>0</v>
      </c>
      <c r="AQ1199" s="30">
        <f t="shared" si="4301"/>
        <v>0</v>
      </c>
      <c r="AR1199" s="30">
        <f t="shared" si="4302"/>
        <v>0</v>
      </c>
      <c r="AS1199" s="30">
        <f t="shared" si="4102"/>
        <v>487.60000000000002</v>
      </c>
      <c r="AT1199" s="30">
        <f t="shared" si="4103"/>
        <v>0</v>
      </c>
      <c r="AU1199" s="30">
        <f t="shared" si="4104"/>
        <v>0</v>
      </c>
      <c r="AV1199" s="30">
        <f t="shared" si="4303"/>
        <v>0</v>
      </c>
      <c r="AW1199" s="30">
        <f t="shared" si="4304"/>
        <v>0</v>
      </c>
      <c r="AX1199" s="30">
        <f t="shared" si="4305"/>
        <v>0</v>
      </c>
      <c r="AY1199" s="30">
        <f t="shared" si="4108"/>
        <v>487.60000000000002</v>
      </c>
      <c r="AZ1199" s="30">
        <f t="shared" si="4109"/>
        <v>0</v>
      </c>
      <c r="BA1199" s="30">
        <f t="shared" si="4110"/>
        <v>0</v>
      </c>
      <c r="BB1199" s="30">
        <f t="shared" si="4306"/>
        <v>0</v>
      </c>
      <c r="BC1199" s="30">
        <f t="shared" si="4307"/>
        <v>0</v>
      </c>
      <c r="BD1199" s="30">
        <f t="shared" si="4308"/>
        <v>-103.167</v>
      </c>
      <c r="BE1199" s="30">
        <f t="shared" si="4309"/>
        <v>0</v>
      </c>
      <c r="BF1199" s="30">
        <f t="shared" si="4310"/>
        <v>0</v>
      </c>
      <c r="BG1199" s="30">
        <f t="shared" si="4311"/>
        <v>0</v>
      </c>
      <c r="BH1199" s="30">
        <f t="shared" si="4312"/>
        <v>0</v>
      </c>
      <c r="BI1199" s="30">
        <f t="shared" si="4313"/>
        <v>0</v>
      </c>
      <c r="BJ1199" s="30">
        <f t="shared" si="4314"/>
        <v>0</v>
      </c>
      <c r="BK1199" s="30">
        <f t="shared" si="4315"/>
        <v>0</v>
      </c>
      <c r="BL1199" s="30">
        <f t="shared" si="4265"/>
        <v>384.43299999999999</v>
      </c>
      <c r="BM1199" s="30">
        <f t="shared" si="4266"/>
        <v>0</v>
      </c>
      <c r="BN1199" s="30">
        <f t="shared" si="4267"/>
        <v>0</v>
      </c>
      <c r="BO1199" s="30">
        <f t="shared" si="4316"/>
        <v>0</v>
      </c>
      <c r="BP1199" s="31"/>
      <c r="BQ1199" s="1"/>
      <c r="BR1199" s="1"/>
      <c r="BS1199" s="1"/>
      <c r="BT1199" s="1"/>
      <c r="BU1199" s="1"/>
      <c r="BV1199" s="1"/>
      <c r="BW1199" s="1"/>
      <c r="BX1199" s="1"/>
      <c r="BY1199" s="1"/>
    </row>
    <row r="1200" ht="31.5">
      <c r="A1200" s="28" t="s">
        <v>510</v>
      </c>
      <c r="B1200" s="28" t="s">
        <v>60</v>
      </c>
      <c r="C1200" s="28" t="s">
        <v>325</v>
      </c>
      <c r="D1200" s="28" t="s">
        <v>496</v>
      </c>
      <c r="E1200" s="28"/>
      <c r="F1200" s="29" t="s">
        <v>497</v>
      </c>
      <c r="G1200" s="30">
        <f t="shared" si="4274"/>
        <v>487.60000000000002</v>
      </c>
      <c r="H1200" s="30">
        <f t="shared" si="4275"/>
        <v>0</v>
      </c>
      <c r="I1200" s="30">
        <f t="shared" si="4276"/>
        <v>0</v>
      </c>
      <c r="J1200" s="30">
        <f t="shared" si="4277"/>
        <v>0</v>
      </c>
      <c r="K1200" s="30">
        <f t="shared" si="4278"/>
        <v>0</v>
      </c>
      <c r="L1200" s="30">
        <f t="shared" si="4279"/>
        <v>0</v>
      </c>
      <c r="M1200" s="30">
        <f t="shared" si="4122"/>
        <v>487.60000000000002</v>
      </c>
      <c r="N1200" s="30">
        <f t="shared" si="4123"/>
        <v>0</v>
      </c>
      <c r="O1200" s="30">
        <f t="shared" si="4124"/>
        <v>0</v>
      </c>
      <c r="P1200" s="30">
        <f t="shared" si="4280"/>
        <v>0</v>
      </c>
      <c r="Q1200" s="30">
        <f t="shared" si="4281"/>
        <v>0</v>
      </c>
      <c r="R1200" s="30">
        <f t="shared" si="4282"/>
        <v>0</v>
      </c>
      <c r="S1200" s="30">
        <f t="shared" si="4283"/>
        <v>0</v>
      </c>
      <c r="T1200" s="30">
        <f t="shared" si="4284"/>
        <v>0</v>
      </c>
      <c r="U1200" s="30">
        <f t="shared" si="4285"/>
        <v>0</v>
      </c>
      <c r="V1200" s="30">
        <f t="shared" si="4286"/>
        <v>0</v>
      </c>
      <c r="W1200" s="30">
        <f t="shared" si="4287"/>
        <v>0</v>
      </c>
      <c r="X1200" s="30">
        <f t="shared" si="4288"/>
        <v>0</v>
      </c>
      <c r="Y1200" s="30">
        <f t="shared" si="4289"/>
        <v>0</v>
      </c>
      <c r="Z1200" s="30">
        <f t="shared" si="4290"/>
        <v>0</v>
      </c>
      <c r="AA1200" s="30">
        <f t="shared" si="4291"/>
        <v>0</v>
      </c>
      <c r="AB1200" s="30">
        <f t="shared" si="4292"/>
        <v>0</v>
      </c>
      <c r="AC1200" s="30">
        <f t="shared" si="4268"/>
        <v>487.60000000000002</v>
      </c>
      <c r="AD1200" s="30">
        <f t="shared" si="4269"/>
        <v>0</v>
      </c>
      <c r="AE1200" s="30">
        <f t="shared" si="4270"/>
        <v>0</v>
      </c>
      <c r="AF1200" s="30">
        <f t="shared" si="4293"/>
        <v>0</v>
      </c>
      <c r="AG1200" s="30">
        <f t="shared" si="4271"/>
        <v>487.60000000000002</v>
      </c>
      <c r="AH1200" s="30">
        <f t="shared" si="4272"/>
        <v>0</v>
      </c>
      <c r="AI1200" s="30">
        <f t="shared" si="4273"/>
        <v>0</v>
      </c>
      <c r="AJ1200" s="30">
        <f t="shared" si="4294"/>
        <v>0</v>
      </c>
      <c r="AK1200" s="30">
        <f t="shared" si="4295"/>
        <v>0</v>
      </c>
      <c r="AL1200" s="30">
        <f t="shared" si="4296"/>
        <v>0</v>
      </c>
      <c r="AM1200" s="30">
        <f t="shared" si="4297"/>
        <v>0</v>
      </c>
      <c r="AN1200" s="30">
        <f t="shared" si="4298"/>
        <v>0</v>
      </c>
      <c r="AO1200" s="30">
        <f t="shared" si="4299"/>
        <v>0</v>
      </c>
      <c r="AP1200" s="30">
        <f t="shared" si="4300"/>
        <v>0</v>
      </c>
      <c r="AQ1200" s="30">
        <f t="shared" si="4301"/>
        <v>0</v>
      </c>
      <c r="AR1200" s="30">
        <f t="shared" si="4302"/>
        <v>0</v>
      </c>
      <c r="AS1200" s="30">
        <f t="shared" si="4102"/>
        <v>487.60000000000002</v>
      </c>
      <c r="AT1200" s="30">
        <f t="shared" si="4103"/>
        <v>0</v>
      </c>
      <c r="AU1200" s="30">
        <f t="shared" si="4104"/>
        <v>0</v>
      </c>
      <c r="AV1200" s="30">
        <f t="shared" si="4303"/>
        <v>0</v>
      </c>
      <c r="AW1200" s="30">
        <f t="shared" si="4304"/>
        <v>0</v>
      </c>
      <c r="AX1200" s="30">
        <f t="shared" si="4305"/>
        <v>0</v>
      </c>
      <c r="AY1200" s="30">
        <f t="shared" si="4108"/>
        <v>487.60000000000002</v>
      </c>
      <c r="AZ1200" s="30">
        <f t="shared" si="4109"/>
        <v>0</v>
      </c>
      <c r="BA1200" s="30">
        <f t="shared" si="4110"/>
        <v>0</v>
      </c>
      <c r="BB1200" s="30">
        <f t="shared" si="4306"/>
        <v>0</v>
      </c>
      <c r="BC1200" s="30">
        <f t="shared" si="4307"/>
        <v>0</v>
      </c>
      <c r="BD1200" s="30">
        <f t="shared" si="4308"/>
        <v>-103.167</v>
      </c>
      <c r="BE1200" s="30">
        <f t="shared" si="4309"/>
        <v>0</v>
      </c>
      <c r="BF1200" s="30">
        <f t="shared" si="4310"/>
        <v>0</v>
      </c>
      <c r="BG1200" s="30">
        <f t="shared" si="4311"/>
        <v>0</v>
      </c>
      <c r="BH1200" s="30">
        <f t="shared" si="4312"/>
        <v>0</v>
      </c>
      <c r="BI1200" s="30">
        <f t="shared" si="4313"/>
        <v>0</v>
      </c>
      <c r="BJ1200" s="30">
        <f t="shared" si="4314"/>
        <v>0</v>
      </c>
      <c r="BK1200" s="30">
        <f t="shared" si="4315"/>
        <v>0</v>
      </c>
      <c r="BL1200" s="30">
        <f t="shared" si="4265"/>
        <v>384.43299999999999</v>
      </c>
      <c r="BM1200" s="30">
        <f t="shared" si="4266"/>
        <v>0</v>
      </c>
      <c r="BN1200" s="30">
        <f t="shared" si="4267"/>
        <v>0</v>
      </c>
      <c r="BO1200" s="30">
        <f t="shared" si="4316"/>
        <v>0</v>
      </c>
      <c r="BP1200" s="31"/>
      <c r="BQ1200" s="1"/>
      <c r="BR1200" s="1"/>
      <c r="BS1200" s="1"/>
      <c r="BT1200" s="1"/>
      <c r="BU1200" s="1"/>
      <c r="BV1200" s="1"/>
      <c r="BW1200" s="1"/>
      <c r="BX1200" s="1"/>
      <c r="BY1200" s="1"/>
    </row>
    <row r="1201" ht="31.5">
      <c r="A1201" s="28" t="s">
        <v>510</v>
      </c>
      <c r="B1201" s="28" t="s">
        <v>60</v>
      </c>
      <c r="C1201" s="28" t="s">
        <v>325</v>
      </c>
      <c r="D1201" s="28" t="s">
        <v>498</v>
      </c>
      <c r="E1201" s="28"/>
      <c r="F1201" s="29" t="s">
        <v>499</v>
      </c>
      <c r="G1201" s="30">
        <f t="shared" si="4274"/>
        <v>487.60000000000002</v>
      </c>
      <c r="H1201" s="30">
        <f t="shared" si="4275"/>
        <v>0</v>
      </c>
      <c r="I1201" s="30">
        <f t="shared" si="4276"/>
        <v>0</v>
      </c>
      <c r="J1201" s="30">
        <f t="shared" si="4277"/>
        <v>0</v>
      </c>
      <c r="K1201" s="30">
        <f t="shared" si="4278"/>
        <v>0</v>
      </c>
      <c r="L1201" s="30">
        <f t="shared" si="4279"/>
        <v>0</v>
      </c>
      <c r="M1201" s="30">
        <f t="shared" si="4122"/>
        <v>487.60000000000002</v>
      </c>
      <c r="N1201" s="30">
        <f t="shared" si="4123"/>
        <v>0</v>
      </c>
      <c r="O1201" s="30">
        <f t="shared" si="4124"/>
        <v>0</v>
      </c>
      <c r="P1201" s="30">
        <f t="shared" si="4280"/>
        <v>0</v>
      </c>
      <c r="Q1201" s="30">
        <f t="shared" si="4281"/>
        <v>0</v>
      </c>
      <c r="R1201" s="30">
        <f t="shared" si="4282"/>
        <v>0</v>
      </c>
      <c r="S1201" s="30">
        <f t="shared" si="4283"/>
        <v>0</v>
      </c>
      <c r="T1201" s="30">
        <f t="shared" si="4284"/>
        <v>0</v>
      </c>
      <c r="U1201" s="30">
        <f t="shared" si="4285"/>
        <v>0</v>
      </c>
      <c r="V1201" s="30">
        <f t="shared" si="4286"/>
        <v>0</v>
      </c>
      <c r="W1201" s="30">
        <f t="shared" si="4287"/>
        <v>0</v>
      </c>
      <c r="X1201" s="30">
        <f t="shared" si="4288"/>
        <v>0</v>
      </c>
      <c r="Y1201" s="30">
        <f t="shared" si="4289"/>
        <v>0</v>
      </c>
      <c r="Z1201" s="30">
        <f t="shared" si="4290"/>
        <v>0</v>
      </c>
      <c r="AA1201" s="30">
        <f t="shared" si="4291"/>
        <v>0</v>
      </c>
      <c r="AB1201" s="30">
        <f t="shared" si="4292"/>
        <v>0</v>
      </c>
      <c r="AC1201" s="30">
        <f t="shared" si="4268"/>
        <v>487.60000000000002</v>
      </c>
      <c r="AD1201" s="30">
        <f t="shared" si="4269"/>
        <v>0</v>
      </c>
      <c r="AE1201" s="30">
        <f t="shared" si="4270"/>
        <v>0</v>
      </c>
      <c r="AF1201" s="30">
        <f t="shared" si="4293"/>
        <v>0</v>
      </c>
      <c r="AG1201" s="30">
        <f t="shared" si="4271"/>
        <v>487.60000000000002</v>
      </c>
      <c r="AH1201" s="30">
        <f t="shared" si="4272"/>
        <v>0</v>
      </c>
      <c r="AI1201" s="30">
        <f t="shared" si="4273"/>
        <v>0</v>
      </c>
      <c r="AJ1201" s="30">
        <f t="shared" si="4294"/>
        <v>0</v>
      </c>
      <c r="AK1201" s="30">
        <f t="shared" si="4295"/>
        <v>0</v>
      </c>
      <c r="AL1201" s="30">
        <f t="shared" si="4296"/>
        <v>0</v>
      </c>
      <c r="AM1201" s="30">
        <f t="shared" si="4297"/>
        <v>0</v>
      </c>
      <c r="AN1201" s="30">
        <f t="shared" si="4298"/>
        <v>0</v>
      </c>
      <c r="AO1201" s="30">
        <f t="shared" si="4299"/>
        <v>0</v>
      </c>
      <c r="AP1201" s="30">
        <f t="shared" si="4300"/>
        <v>0</v>
      </c>
      <c r="AQ1201" s="30">
        <f t="shared" si="4301"/>
        <v>0</v>
      </c>
      <c r="AR1201" s="30">
        <f t="shared" si="4302"/>
        <v>0</v>
      </c>
      <c r="AS1201" s="30">
        <f t="shared" si="4102"/>
        <v>487.60000000000002</v>
      </c>
      <c r="AT1201" s="30">
        <f t="shared" si="4103"/>
        <v>0</v>
      </c>
      <c r="AU1201" s="30">
        <f t="shared" si="4104"/>
        <v>0</v>
      </c>
      <c r="AV1201" s="30">
        <f t="shared" si="4303"/>
        <v>0</v>
      </c>
      <c r="AW1201" s="30">
        <f t="shared" si="4304"/>
        <v>0</v>
      </c>
      <c r="AX1201" s="30">
        <f t="shared" si="4305"/>
        <v>0</v>
      </c>
      <c r="AY1201" s="30">
        <f t="shared" si="4108"/>
        <v>487.60000000000002</v>
      </c>
      <c r="AZ1201" s="30">
        <f t="shared" si="4109"/>
        <v>0</v>
      </c>
      <c r="BA1201" s="30">
        <f t="shared" si="4110"/>
        <v>0</v>
      </c>
      <c r="BB1201" s="30">
        <f t="shared" si="4306"/>
        <v>0</v>
      </c>
      <c r="BC1201" s="30">
        <f t="shared" si="4307"/>
        <v>0</v>
      </c>
      <c r="BD1201" s="30">
        <f t="shared" si="4308"/>
        <v>-103.167</v>
      </c>
      <c r="BE1201" s="30">
        <f t="shared" si="4309"/>
        <v>0</v>
      </c>
      <c r="BF1201" s="30">
        <f t="shared" si="4310"/>
        <v>0</v>
      </c>
      <c r="BG1201" s="30">
        <f t="shared" si="4311"/>
        <v>0</v>
      </c>
      <c r="BH1201" s="30">
        <f t="shared" si="4312"/>
        <v>0</v>
      </c>
      <c r="BI1201" s="30">
        <f t="shared" si="4313"/>
        <v>0</v>
      </c>
      <c r="BJ1201" s="30">
        <f t="shared" si="4314"/>
        <v>0</v>
      </c>
      <c r="BK1201" s="30">
        <f t="shared" si="4315"/>
        <v>0</v>
      </c>
      <c r="BL1201" s="30">
        <f t="shared" si="4265"/>
        <v>384.43299999999999</v>
      </c>
      <c r="BM1201" s="30">
        <f t="shared" si="4266"/>
        <v>0</v>
      </c>
      <c r="BN1201" s="30">
        <f t="shared" si="4267"/>
        <v>0</v>
      </c>
      <c r="BO1201" s="30">
        <f t="shared" si="4316"/>
        <v>0</v>
      </c>
      <c r="BP1201" s="31"/>
      <c r="BQ1201" s="1"/>
      <c r="BR1201" s="1"/>
      <c r="BS1201" s="1"/>
      <c r="BT1201" s="1"/>
      <c r="BU1201" s="1"/>
      <c r="BV1201" s="1"/>
      <c r="BW1201" s="1"/>
      <c r="BX1201" s="1"/>
      <c r="BY1201" s="1"/>
    </row>
    <row r="1202" ht="31.5">
      <c r="A1202" s="28" t="s">
        <v>510</v>
      </c>
      <c r="B1202" s="28" t="s">
        <v>60</v>
      </c>
      <c r="C1202" s="28" t="s">
        <v>325</v>
      </c>
      <c r="D1202" s="28" t="s">
        <v>498</v>
      </c>
      <c r="E1202" s="28" t="s">
        <v>38</v>
      </c>
      <c r="F1202" s="29" t="s">
        <v>39</v>
      </c>
      <c r="G1202" s="30">
        <v>487.60000000000002</v>
      </c>
      <c r="H1202" s="30"/>
      <c r="I1202" s="30"/>
      <c r="J1202" s="30"/>
      <c r="K1202" s="30"/>
      <c r="L1202" s="30"/>
      <c r="M1202" s="30">
        <f t="shared" si="4122"/>
        <v>487.60000000000002</v>
      </c>
      <c r="N1202" s="30">
        <f t="shared" si="4123"/>
        <v>0</v>
      </c>
      <c r="O1202" s="30">
        <f t="shared" si="4124"/>
        <v>0</v>
      </c>
      <c r="P1202" s="30"/>
      <c r="Q1202" s="30"/>
      <c r="R1202" s="30"/>
      <c r="S1202" s="30"/>
      <c r="T1202" s="30"/>
      <c r="U1202" s="30"/>
      <c r="V1202" s="30"/>
      <c r="W1202" s="30"/>
      <c r="X1202" s="30"/>
      <c r="Y1202" s="30"/>
      <c r="Z1202" s="30"/>
      <c r="AA1202" s="30"/>
      <c r="AB1202" s="30"/>
      <c r="AC1202" s="30">
        <f t="shared" si="4268"/>
        <v>487.60000000000002</v>
      </c>
      <c r="AD1202" s="30">
        <f t="shared" si="4269"/>
        <v>0</v>
      </c>
      <c r="AE1202" s="30">
        <f t="shared" si="4270"/>
        <v>0</v>
      </c>
      <c r="AF1202" s="30"/>
      <c r="AG1202" s="30">
        <f t="shared" si="4271"/>
        <v>487.60000000000002</v>
      </c>
      <c r="AH1202" s="30">
        <f t="shared" si="4272"/>
        <v>0</v>
      </c>
      <c r="AI1202" s="30">
        <f t="shared" si="4273"/>
        <v>0</v>
      </c>
      <c r="AJ1202" s="30"/>
      <c r="AK1202" s="30"/>
      <c r="AL1202" s="30"/>
      <c r="AM1202" s="30"/>
      <c r="AN1202" s="30"/>
      <c r="AO1202" s="30"/>
      <c r="AP1202" s="30"/>
      <c r="AQ1202" s="30"/>
      <c r="AR1202" s="30"/>
      <c r="AS1202" s="30">
        <f t="shared" ref="AS1202:AS1265" si="4317">AG1202+AJ1202+AK1202+AL1202+AM1202</f>
        <v>487.60000000000002</v>
      </c>
      <c r="AT1202" s="30">
        <f t="shared" ref="AT1202:AT1265" si="4318">AH1202+AN1202+AO1202+AP1202</f>
        <v>0</v>
      </c>
      <c r="AU1202" s="30">
        <f t="shared" ref="AU1202:AU1265" si="4319">AI1202+AR1202+AQ1202</f>
        <v>0</v>
      </c>
      <c r="AV1202" s="30"/>
      <c r="AW1202" s="30"/>
      <c r="AX1202" s="30"/>
      <c r="AY1202" s="30">
        <f t="shared" ref="AY1202:AY1265" si="4320">AS1202+AV1202</f>
        <v>487.60000000000002</v>
      </c>
      <c r="AZ1202" s="30">
        <f t="shared" ref="AZ1202:AZ1265" si="4321">AT1202+AW1202</f>
        <v>0</v>
      </c>
      <c r="BA1202" s="30">
        <f t="shared" ref="BA1202:BA1265" si="4322">AU1202+AX1202</f>
        <v>0</v>
      </c>
      <c r="BB1202" s="30"/>
      <c r="BC1202" s="30"/>
      <c r="BD1202" s="30">
        <v>-103.167</v>
      </c>
      <c r="BE1202" s="30"/>
      <c r="BF1202" s="30"/>
      <c r="BG1202" s="30"/>
      <c r="BH1202" s="30"/>
      <c r="BI1202" s="30"/>
      <c r="BJ1202" s="30"/>
      <c r="BK1202" s="30"/>
      <c r="BL1202" s="30">
        <f t="shared" si="4265"/>
        <v>384.43299999999999</v>
      </c>
      <c r="BM1202" s="30">
        <f t="shared" si="4266"/>
        <v>0</v>
      </c>
      <c r="BN1202" s="30">
        <f t="shared" si="4267"/>
        <v>0</v>
      </c>
      <c r="BO1202" s="30"/>
      <c r="BP1202" s="31"/>
      <c r="BQ1202" s="1"/>
      <c r="BR1202" s="1"/>
      <c r="BS1202" s="1"/>
      <c r="BT1202" s="1"/>
      <c r="BU1202" s="1"/>
      <c r="BV1202" s="1"/>
      <c r="BW1202" s="1"/>
      <c r="BX1202" s="1"/>
      <c r="BY1202" s="1"/>
    </row>
    <row r="1203" s="23" customFormat="1">
      <c r="A1203" s="24" t="s">
        <v>510</v>
      </c>
      <c r="B1203" s="24" t="s">
        <v>60</v>
      </c>
      <c r="C1203" s="24" t="s">
        <v>62</v>
      </c>
      <c r="D1203" s="24"/>
      <c r="E1203" s="24"/>
      <c r="F1203" s="25" t="s">
        <v>63</v>
      </c>
      <c r="G1203" s="26">
        <f>G1204+G1209+G1221</f>
        <v>40242.300000000003</v>
      </c>
      <c r="H1203" s="26">
        <f>H1204+H1209+H1221</f>
        <v>33168</v>
      </c>
      <c r="I1203" s="26">
        <f>I1204+I1209+I1221</f>
        <v>33464.900000000001</v>
      </c>
      <c r="J1203" s="26">
        <f>J1204+J1209+J1221</f>
        <v>0</v>
      </c>
      <c r="K1203" s="26">
        <f>K1204+K1209+K1221</f>
        <v>0</v>
      </c>
      <c r="L1203" s="26">
        <f>L1204+L1209+L1221</f>
        <v>0</v>
      </c>
      <c r="M1203" s="26">
        <f t="shared" si="4122"/>
        <v>40242.300000000003</v>
      </c>
      <c r="N1203" s="26">
        <f t="shared" si="4123"/>
        <v>33168</v>
      </c>
      <c r="O1203" s="26">
        <f t="shared" si="4124"/>
        <v>33464.900000000001</v>
      </c>
      <c r="P1203" s="26">
        <f>P1204+P1209+P1221</f>
        <v>0</v>
      </c>
      <c r="Q1203" s="26">
        <f>Q1204+Q1209+Q1221</f>
        <v>0</v>
      </c>
      <c r="R1203" s="26">
        <f>R1204+R1209+R1221</f>
        <v>8378.1569999999992</v>
      </c>
      <c r="S1203" s="26">
        <f>S1204+S1209+S1221</f>
        <v>0</v>
      </c>
      <c r="T1203" s="26">
        <f>T1204+T1209+T1221</f>
        <v>0</v>
      </c>
      <c r="U1203" s="26">
        <f>U1204+U1209+U1221</f>
        <v>0</v>
      </c>
      <c r="V1203" s="26">
        <f>V1204+V1209+V1221</f>
        <v>10061.066999999999</v>
      </c>
      <c r="W1203" s="26">
        <f>W1204+W1209+W1221</f>
        <v>0</v>
      </c>
      <c r="X1203" s="26">
        <f>X1204+X1209+X1221</f>
        <v>0</v>
      </c>
      <c r="Y1203" s="26">
        <f>Y1204+Y1209+Y1221</f>
        <v>0</v>
      </c>
      <c r="Z1203" s="26">
        <f>Z1204+Z1209+Z1221</f>
        <v>0</v>
      </c>
      <c r="AA1203" s="26">
        <f>AA1204+AA1209+AA1221</f>
        <v>0</v>
      </c>
      <c r="AB1203" s="26">
        <f>AB1204+AB1209+AB1221</f>
        <v>0</v>
      </c>
      <c r="AC1203" s="26">
        <f t="shared" si="4268"/>
        <v>48620.457000000002</v>
      </c>
      <c r="AD1203" s="26">
        <f t="shared" si="4269"/>
        <v>43229.066999999995</v>
      </c>
      <c r="AE1203" s="26">
        <f t="shared" si="4270"/>
        <v>33464.900000000001</v>
      </c>
      <c r="AF1203" s="26">
        <f>AF1204+AF1209+AF1221</f>
        <v>0</v>
      </c>
      <c r="AG1203" s="26">
        <f t="shared" si="4271"/>
        <v>48620.457000000002</v>
      </c>
      <c r="AH1203" s="26">
        <f t="shared" si="4272"/>
        <v>43229.066999999995</v>
      </c>
      <c r="AI1203" s="26">
        <f t="shared" si="4273"/>
        <v>33464.900000000001</v>
      </c>
      <c r="AJ1203" s="26">
        <f>AJ1204+AJ1209+AJ1221</f>
        <v>0</v>
      </c>
      <c r="AK1203" s="26">
        <f>AK1204+AK1209+AK1221</f>
        <v>0</v>
      </c>
      <c r="AL1203" s="26">
        <f>AL1204+AL1209+AL1221</f>
        <v>0</v>
      </c>
      <c r="AM1203" s="26">
        <f>AM1204+AM1209+AM1221</f>
        <v>0</v>
      </c>
      <c r="AN1203" s="26">
        <f>AN1204+AN1209+AN1221</f>
        <v>0</v>
      </c>
      <c r="AO1203" s="26">
        <f>AO1204+AO1209+AO1221</f>
        <v>0</v>
      </c>
      <c r="AP1203" s="26">
        <f>AP1204+AP1209+AP1221</f>
        <v>0</v>
      </c>
      <c r="AQ1203" s="26">
        <f>AQ1204+AQ1209+AQ1221</f>
        <v>0</v>
      </c>
      <c r="AR1203" s="26">
        <f>AR1204+AR1209+AR1221</f>
        <v>0</v>
      </c>
      <c r="AS1203" s="26">
        <f t="shared" si="4317"/>
        <v>48620.457000000002</v>
      </c>
      <c r="AT1203" s="26">
        <f t="shared" si="4318"/>
        <v>43229.066999999995</v>
      </c>
      <c r="AU1203" s="26">
        <f t="shared" si="4319"/>
        <v>33464.900000000001</v>
      </c>
      <c r="AV1203" s="26">
        <f>AV1204+AV1209+AV1221</f>
        <v>0</v>
      </c>
      <c r="AW1203" s="26">
        <f>AW1204+AW1209+AW1221</f>
        <v>0</v>
      </c>
      <c r="AX1203" s="26">
        <f>AX1204+AX1209+AX1221</f>
        <v>0</v>
      </c>
      <c r="AY1203" s="26">
        <f t="shared" si="4320"/>
        <v>48620.457000000002</v>
      </c>
      <c r="AZ1203" s="26">
        <f t="shared" si="4321"/>
        <v>43229.066999999995</v>
      </c>
      <c r="BA1203" s="26">
        <f t="shared" si="4322"/>
        <v>33464.900000000001</v>
      </c>
      <c r="BB1203" s="26">
        <f>BB1204+BB1209+BB1221</f>
        <v>0</v>
      </c>
      <c r="BC1203" s="26">
        <f>BC1204+BC1209+BC1221</f>
        <v>0</v>
      </c>
      <c r="BD1203" s="26">
        <f>BD1204+BD1209+BD1221</f>
        <v>0</v>
      </c>
      <c r="BE1203" s="26">
        <f>BE1204+BE1209+BE1221</f>
        <v>0</v>
      </c>
      <c r="BF1203" s="26">
        <f>BF1204+BF1209+BF1221</f>
        <v>0</v>
      </c>
      <c r="BG1203" s="26">
        <f>BG1204+BG1209+BG1221</f>
        <v>0</v>
      </c>
      <c r="BH1203" s="26">
        <f>BH1204+BH1209+BH1221</f>
        <v>0</v>
      </c>
      <c r="BI1203" s="26">
        <f>BI1204+BI1209+BI1221</f>
        <v>0</v>
      </c>
      <c r="BJ1203" s="26">
        <f>BJ1204+BJ1209+BJ1221</f>
        <v>0</v>
      </c>
      <c r="BK1203" s="26">
        <f>BK1204+BK1209+BK1221</f>
        <v>0</v>
      </c>
      <c r="BL1203" s="26">
        <f t="shared" si="4265"/>
        <v>48620.457000000002</v>
      </c>
      <c r="BM1203" s="26">
        <f t="shared" si="4266"/>
        <v>43229.066999999995</v>
      </c>
      <c r="BN1203" s="26">
        <f t="shared" si="4267"/>
        <v>33464.900000000001</v>
      </c>
      <c r="BO1203" s="26">
        <f>BO1204+BO1209+BO1221</f>
        <v>0</v>
      </c>
      <c r="BP1203" s="27"/>
      <c r="BQ1203" s="23"/>
      <c r="BR1203" s="23"/>
      <c r="BS1203" s="23"/>
      <c r="BT1203" s="23"/>
      <c r="BU1203" s="23"/>
      <c r="BV1203" s="23"/>
      <c r="BW1203" s="23"/>
      <c r="BX1203" s="23"/>
      <c r="BY1203" s="23"/>
    </row>
    <row r="1204" ht="31.5">
      <c r="A1204" s="28" t="s">
        <v>510</v>
      </c>
      <c r="B1204" s="28" t="s">
        <v>60</v>
      </c>
      <c r="C1204" s="28" t="s">
        <v>62</v>
      </c>
      <c r="D1204" s="28" t="s">
        <v>64</v>
      </c>
      <c r="E1204" s="35"/>
      <c r="F1204" s="29" t="s">
        <v>65</v>
      </c>
      <c r="G1204" s="30">
        <f t="shared" ref="G1204:G1207" si="4323">G1205</f>
        <v>269.30000000000001</v>
      </c>
      <c r="H1204" s="30">
        <f t="shared" ref="H1204:H1207" si="4324">H1205</f>
        <v>269.30000000000001</v>
      </c>
      <c r="I1204" s="30">
        <f t="shared" ref="I1204:I1207" si="4325">I1205</f>
        <v>269.30000000000001</v>
      </c>
      <c r="J1204" s="30">
        <f t="shared" ref="J1204:J1207" si="4326">J1205</f>
        <v>0</v>
      </c>
      <c r="K1204" s="30">
        <f t="shared" ref="K1204:K1207" si="4327">K1205</f>
        <v>0</v>
      </c>
      <c r="L1204" s="30">
        <f t="shared" ref="L1204:L1207" si="4328">L1205</f>
        <v>0</v>
      </c>
      <c r="M1204" s="30">
        <f t="shared" si="4122"/>
        <v>269.30000000000001</v>
      </c>
      <c r="N1204" s="30">
        <f t="shared" si="4123"/>
        <v>269.30000000000001</v>
      </c>
      <c r="O1204" s="30">
        <f t="shared" si="4124"/>
        <v>269.30000000000001</v>
      </c>
      <c r="P1204" s="30">
        <f t="shared" ref="P1204:P1207" si="4329">P1205</f>
        <v>0</v>
      </c>
      <c r="Q1204" s="30">
        <f t="shared" ref="Q1204:Q1207" si="4330">Q1205</f>
        <v>0</v>
      </c>
      <c r="R1204" s="30">
        <f t="shared" ref="R1204:R1207" si="4331">R1205</f>
        <v>0</v>
      </c>
      <c r="S1204" s="30">
        <f t="shared" ref="S1204:S1207" si="4332">S1205</f>
        <v>0</v>
      </c>
      <c r="T1204" s="30">
        <f t="shared" ref="T1204:T1207" si="4333">T1205</f>
        <v>0</v>
      </c>
      <c r="U1204" s="30">
        <f t="shared" ref="U1204:U1207" si="4334">U1205</f>
        <v>0</v>
      </c>
      <c r="V1204" s="30">
        <f t="shared" ref="V1204:V1207" si="4335">V1205</f>
        <v>0</v>
      </c>
      <c r="W1204" s="30">
        <f t="shared" ref="W1204:W1207" si="4336">W1205</f>
        <v>0</v>
      </c>
      <c r="X1204" s="30">
        <f t="shared" ref="X1204:X1207" si="4337">X1205</f>
        <v>0</v>
      </c>
      <c r="Y1204" s="30">
        <f t="shared" ref="Y1204:Y1207" si="4338">Y1205</f>
        <v>0</v>
      </c>
      <c r="Z1204" s="30">
        <f t="shared" ref="Z1204:Z1207" si="4339">Z1205</f>
        <v>0</v>
      </c>
      <c r="AA1204" s="30">
        <f t="shared" ref="AA1204:AA1207" si="4340">AA1205</f>
        <v>0</v>
      </c>
      <c r="AB1204" s="30">
        <f t="shared" ref="AB1204:AB1207" si="4341">AB1205</f>
        <v>0</v>
      </c>
      <c r="AC1204" s="30">
        <f t="shared" si="4268"/>
        <v>269.30000000000001</v>
      </c>
      <c r="AD1204" s="30">
        <f t="shared" si="4269"/>
        <v>269.30000000000001</v>
      </c>
      <c r="AE1204" s="30">
        <f t="shared" si="4270"/>
        <v>269.30000000000001</v>
      </c>
      <c r="AF1204" s="30">
        <f t="shared" ref="AF1204:AF1207" si="4342">AF1205</f>
        <v>0</v>
      </c>
      <c r="AG1204" s="30">
        <f t="shared" si="4271"/>
        <v>269.30000000000001</v>
      </c>
      <c r="AH1204" s="30">
        <f t="shared" si="4272"/>
        <v>269.30000000000001</v>
      </c>
      <c r="AI1204" s="30">
        <f t="shared" si="4273"/>
        <v>269.30000000000001</v>
      </c>
      <c r="AJ1204" s="30">
        <f t="shared" ref="AJ1204:AJ1207" si="4343">AJ1205</f>
        <v>0</v>
      </c>
      <c r="AK1204" s="30">
        <f t="shared" ref="AK1204:AK1207" si="4344">AK1205</f>
        <v>0</v>
      </c>
      <c r="AL1204" s="30">
        <f t="shared" ref="AL1204:AL1207" si="4345">AL1205</f>
        <v>0</v>
      </c>
      <c r="AM1204" s="30">
        <f t="shared" ref="AM1204:AM1207" si="4346">AM1205</f>
        <v>0</v>
      </c>
      <c r="AN1204" s="30">
        <f t="shared" ref="AN1204:AN1207" si="4347">AN1205</f>
        <v>0</v>
      </c>
      <c r="AO1204" s="30">
        <f t="shared" ref="AO1204:AO1207" si="4348">AO1205</f>
        <v>0</v>
      </c>
      <c r="AP1204" s="30">
        <f t="shared" ref="AP1204:AP1207" si="4349">AP1205</f>
        <v>0</v>
      </c>
      <c r="AQ1204" s="30">
        <f t="shared" ref="AQ1204:AQ1207" si="4350">AQ1205</f>
        <v>0</v>
      </c>
      <c r="AR1204" s="30">
        <f t="shared" ref="AR1204:AR1207" si="4351">AR1205</f>
        <v>0</v>
      </c>
      <c r="AS1204" s="30">
        <f t="shared" si="4317"/>
        <v>269.30000000000001</v>
      </c>
      <c r="AT1204" s="30">
        <f t="shared" si="4318"/>
        <v>269.30000000000001</v>
      </c>
      <c r="AU1204" s="30">
        <f t="shared" si="4319"/>
        <v>269.30000000000001</v>
      </c>
      <c r="AV1204" s="30">
        <f t="shared" ref="AV1204:AV1207" si="4352">AV1205</f>
        <v>0</v>
      </c>
      <c r="AW1204" s="30">
        <f t="shared" ref="AW1204:AW1207" si="4353">AW1205</f>
        <v>0</v>
      </c>
      <c r="AX1204" s="30">
        <f t="shared" ref="AX1204:AX1207" si="4354">AX1205</f>
        <v>0</v>
      </c>
      <c r="AY1204" s="30">
        <f t="shared" si="4320"/>
        <v>269.30000000000001</v>
      </c>
      <c r="AZ1204" s="30">
        <f t="shared" si="4321"/>
        <v>269.30000000000001</v>
      </c>
      <c r="BA1204" s="30">
        <f t="shared" si="4322"/>
        <v>269.30000000000001</v>
      </c>
      <c r="BB1204" s="30">
        <f t="shared" ref="BB1204:BB1207" si="4355">BB1205</f>
        <v>0</v>
      </c>
      <c r="BC1204" s="30">
        <f t="shared" ref="BC1204:BC1207" si="4356">BC1205</f>
        <v>0</v>
      </c>
      <c r="BD1204" s="30">
        <f t="shared" ref="BD1204:BD1207" si="4357">BD1205</f>
        <v>0</v>
      </c>
      <c r="BE1204" s="30">
        <f t="shared" ref="BE1204:BE1207" si="4358">BE1205</f>
        <v>0</v>
      </c>
      <c r="BF1204" s="30">
        <f t="shared" ref="BF1204:BF1207" si="4359">BF1205</f>
        <v>0</v>
      </c>
      <c r="BG1204" s="30">
        <f t="shared" ref="BG1204:BG1207" si="4360">BG1205</f>
        <v>0</v>
      </c>
      <c r="BH1204" s="30">
        <f t="shared" ref="BH1204:BH1207" si="4361">BH1205</f>
        <v>0</v>
      </c>
      <c r="BI1204" s="30">
        <f t="shared" ref="BI1204:BI1207" si="4362">BI1205</f>
        <v>0</v>
      </c>
      <c r="BJ1204" s="30">
        <f t="shared" ref="BJ1204:BJ1207" si="4363">BJ1205</f>
        <v>0</v>
      </c>
      <c r="BK1204" s="30">
        <f t="shared" ref="BK1204:BK1207" si="4364">BK1205</f>
        <v>0</v>
      </c>
      <c r="BL1204" s="30">
        <f t="shared" si="4265"/>
        <v>269.30000000000001</v>
      </c>
      <c r="BM1204" s="30">
        <f t="shared" si="4266"/>
        <v>269.30000000000001</v>
      </c>
      <c r="BN1204" s="30">
        <f t="shared" si="4267"/>
        <v>269.30000000000001</v>
      </c>
      <c r="BO1204" s="30">
        <f t="shared" ref="BO1204:BO1207" si="4365">BO1205</f>
        <v>0</v>
      </c>
      <c r="BP1204" s="31"/>
      <c r="BQ1204" s="1"/>
      <c r="BR1204" s="1"/>
      <c r="BS1204" s="1"/>
      <c r="BT1204" s="1"/>
      <c r="BU1204" s="1"/>
      <c r="BV1204" s="1"/>
      <c r="BW1204" s="1"/>
      <c r="BX1204" s="1"/>
      <c r="BY1204" s="1"/>
    </row>
    <row r="1205">
      <c r="A1205" s="28" t="s">
        <v>510</v>
      </c>
      <c r="B1205" s="28" t="s">
        <v>60</v>
      </c>
      <c r="C1205" s="28" t="s">
        <v>62</v>
      </c>
      <c r="D1205" s="28" t="s">
        <v>66</v>
      </c>
      <c r="E1205" s="35"/>
      <c r="F1205" s="29" t="s">
        <v>33</v>
      </c>
      <c r="G1205" s="30">
        <f t="shared" si="4323"/>
        <v>269.30000000000001</v>
      </c>
      <c r="H1205" s="30">
        <f t="shared" si="4324"/>
        <v>269.30000000000001</v>
      </c>
      <c r="I1205" s="30">
        <f t="shared" si="4325"/>
        <v>269.30000000000001</v>
      </c>
      <c r="J1205" s="30">
        <f t="shared" si="4326"/>
        <v>0</v>
      </c>
      <c r="K1205" s="30">
        <f t="shared" si="4327"/>
        <v>0</v>
      </c>
      <c r="L1205" s="30">
        <f t="shared" si="4328"/>
        <v>0</v>
      </c>
      <c r="M1205" s="30">
        <f t="shared" si="4122"/>
        <v>269.30000000000001</v>
      </c>
      <c r="N1205" s="30">
        <f t="shared" si="4123"/>
        <v>269.30000000000001</v>
      </c>
      <c r="O1205" s="30">
        <f t="shared" si="4124"/>
        <v>269.30000000000001</v>
      </c>
      <c r="P1205" s="30">
        <f t="shared" si="4329"/>
        <v>0</v>
      </c>
      <c r="Q1205" s="30">
        <f t="shared" si="4330"/>
        <v>0</v>
      </c>
      <c r="R1205" s="30">
        <f t="shared" si="4331"/>
        <v>0</v>
      </c>
      <c r="S1205" s="30">
        <f t="shared" si="4332"/>
        <v>0</v>
      </c>
      <c r="T1205" s="30">
        <f t="shared" si="4333"/>
        <v>0</v>
      </c>
      <c r="U1205" s="30">
        <f t="shared" si="4334"/>
        <v>0</v>
      </c>
      <c r="V1205" s="30">
        <f t="shared" si="4335"/>
        <v>0</v>
      </c>
      <c r="W1205" s="30">
        <f t="shared" si="4336"/>
        <v>0</v>
      </c>
      <c r="X1205" s="30">
        <f t="shared" si="4337"/>
        <v>0</v>
      </c>
      <c r="Y1205" s="30">
        <f t="shared" si="4338"/>
        <v>0</v>
      </c>
      <c r="Z1205" s="30">
        <f t="shared" si="4339"/>
        <v>0</v>
      </c>
      <c r="AA1205" s="30">
        <f t="shared" si="4340"/>
        <v>0</v>
      </c>
      <c r="AB1205" s="30">
        <f t="shared" si="4341"/>
        <v>0</v>
      </c>
      <c r="AC1205" s="30">
        <f t="shared" si="4268"/>
        <v>269.30000000000001</v>
      </c>
      <c r="AD1205" s="30">
        <f t="shared" si="4269"/>
        <v>269.30000000000001</v>
      </c>
      <c r="AE1205" s="30">
        <f t="shared" si="4270"/>
        <v>269.30000000000001</v>
      </c>
      <c r="AF1205" s="30">
        <f t="shared" si="4342"/>
        <v>0</v>
      </c>
      <c r="AG1205" s="30">
        <f t="shared" si="4271"/>
        <v>269.30000000000001</v>
      </c>
      <c r="AH1205" s="30">
        <f t="shared" si="4272"/>
        <v>269.30000000000001</v>
      </c>
      <c r="AI1205" s="30">
        <f t="shared" si="4273"/>
        <v>269.30000000000001</v>
      </c>
      <c r="AJ1205" s="30">
        <f t="shared" si="4343"/>
        <v>0</v>
      </c>
      <c r="AK1205" s="30">
        <f t="shared" si="4344"/>
        <v>0</v>
      </c>
      <c r="AL1205" s="30">
        <f t="shared" si="4345"/>
        <v>0</v>
      </c>
      <c r="AM1205" s="30">
        <f t="shared" si="4346"/>
        <v>0</v>
      </c>
      <c r="AN1205" s="30">
        <f t="shared" si="4347"/>
        <v>0</v>
      </c>
      <c r="AO1205" s="30">
        <f t="shared" si="4348"/>
        <v>0</v>
      </c>
      <c r="AP1205" s="30">
        <f t="shared" si="4349"/>
        <v>0</v>
      </c>
      <c r="AQ1205" s="30">
        <f t="shared" si="4350"/>
        <v>0</v>
      </c>
      <c r="AR1205" s="30">
        <f t="shared" si="4351"/>
        <v>0</v>
      </c>
      <c r="AS1205" s="30">
        <f t="shared" si="4317"/>
        <v>269.30000000000001</v>
      </c>
      <c r="AT1205" s="30">
        <f t="shared" si="4318"/>
        <v>269.30000000000001</v>
      </c>
      <c r="AU1205" s="30">
        <f t="shared" si="4319"/>
        <v>269.30000000000001</v>
      </c>
      <c r="AV1205" s="30">
        <f t="shared" si="4352"/>
        <v>0</v>
      </c>
      <c r="AW1205" s="30">
        <f t="shared" si="4353"/>
        <v>0</v>
      </c>
      <c r="AX1205" s="30">
        <f t="shared" si="4354"/>
        <v>0</v>
      </c>
      <c r="AY1205" s="30">
        <f t="shared" si="4320"/>
        <v>269.30000000000001</v>
      </c>
      <c r="AZ1205" s="30">
        <f t="shared" si="4321"/>
        <v>269.30000000000001</v>
      </c>
      <c r="BA1205" s="30">
        <f t="shared" si="4322"/>
        <v>269.30000000000001</v>
      </c>
      <c r="BB1205" s="30">
        <f t="shared" si="4355"/>
        <v>0</v>
      </c>
      <c r="BC1205" s="30">
        <f t="shared" si="4356"/>
        <v>0</v>
      </c>
      <c r="BD1205" s="30">
        <f t="shared" si="4357"/>
        <v>0</v>
      </c>
      <c r="BE1205" s="30">
        <f t="shared" si="4358"/>
        <v>0</v>
      </c>
      <c r="BF1205" s="30">
        <f t="shared" si="4359"/>
        <v>0</v>
      </c>
      <c r="BG1205" s="30">
        <f t="shared" si="4360"/>
        <v>0</v>
      </c>
      <c r="BH1205" s="30">
        <f t="shared" si="4361"/>
        <v>0</v>
      </c>
      <c r="BI1205" s="30">
        <f t="shared" si="4362"/>
        <v>0</v>
      </c>
      <c r="BJ1205" s="30">
        <f t="shared" si="4363"/>
        <v>0</v>
      </c>
      <c r="BK1205" s="30">
        <f t="shared" si="4364"/>
        <v>0</v>
      </c>
      <c r="BL1205" s="30">
        <f t="shared" si="4265"/>
        <v>269.30000000000001</v>
      </c>
      <c r="BM1205" s="30">
        <f t="shared" si="4266"/>
        <v>269.30000000000001</v>
      </c>
      <c r="BN1205" s="30">
        <f t="shared" si="4267"/>
        <v>269.30000000000001</v>
      </c>
      <c r="BO1205" s="30">
        <f t="shared" si="4365"/>
        <v>0</v>
      </c>
      <c r="BP1205" s="31"/>
      <c r="BQ1205" s="1"/>
      <c r="BR1205" s="1"/>
      <c r="BS1205" s="1"/>
      <c r="BT1205" s="1"/>
      <c r="BU1205" s="1"/>
      <c r="BV1205" s="1"/>
      <c r="BW1205" s="1"/>
      <c r="BX1205" s="1"/>
      <c r="BY1205" s="1"/>
    </row>
    <row r="1206" ht="31.5">
      <c r="A1206" s="28" t="s">
        <v>510</v>
      </c>
      <c r="B1206" s="28" t="s">
        <v>60</v>
      </c>
      <c r="C1206" s="28" t="s">
        <v>62</v>
      </c>
      <c r="D1206" s="28" t="s">
        <v>67</v>
      </c>
      <c r="E1206" s="35"/>
      <c r="F1206" s="29" t="s">
        <v>68</v>
      </c>
      <c r="G1206" s="30">
        <f t="shared" si="4323"/>
        <v>269.30000000000001</v>
      </c>
      <c r="H1206" s="30">
        <f t="shared" si="4324"/>
        <v>269.30000000000001</v>
      </c>
      <c r="I1206" s="30">
        <f t="shared" si="4325"/>
        <v>269.30000000000001</v>
      </c>
      <c r="J1206" s="30">
        <f t="shared" si="4326"/>
        <v>0</v>
      </c>
      <c r="K1206" s="30">
        <f t="shared" si="4327"/>
        <v>0</v>
      </c>
      <c r="L1206" s="30">
        <f t="shared" si="4328"/>
        <v>0</v>
      </c>
      <c r="M1206" s="30">
        <f t="shared" si="4122"/>
        <v>269.30000000000001</v>
      </c>
      <c r="N1206" s="30">
        <f t="shared" si="4123"/>
        <v>269.30000000000001</v>
      </c>
      <c r="O1206" s="30">
        <f t="shared" si="4124"/>
        <v>269.30000000000001</v>
      </c>
      <c r="P1206" s="30">
        <f t="shared" si="4329"/>
        <v>0</v>
      </c>
      <c r="Q1206" s="30">
        <f t="shared" si="4330"/>
        <v>0</v>
      </c>
      <c r="R1206" s="30">
        <f t="shared" si="4331"/>
        <v>0</v>
      </c>
      <c r="S1206" s="30">
        <f t="shared" si="4332"/>
        <v>0</v>
      </c>
      <c r="T1206" s="30">
        <f t="shared" si="4333"/>
        <v>0</v>
      </c>
      <c r="U1206" s="30">
        <f t="shared" si="4334"/>
        <v>0</v>
      </c>
      <c r="V1206" s="30">
        <f t="shared" si="4335"/>
        <v>0</v>
      </c>
      <c r="W1206" s="30">
        <f t="shared" si="4336"/>
        <v>0</v>
      </c>
      <c r="X1206" s="30">
        <f t="shared" si="4337"/>
        <v>0</v>
      </c>
      <c r="Y1206" s="30">
        <f t="shared" si="4338"/>
        <v>0</v>
      </c>
      <c r="Z1206" s="30">
        <f t="shared" si="4339"/>
        <v>0</v>
      </c>
      <c r="AA1206" s="30">
        <f t="shared" si="4340"/>
        <v>0</v>
      </c>
      <c r="AB1206" s="30">
        <f t="shared" si="4341"/>
        <v>0</v>
      </c>
      <c r="AC1206" s="30">
        <f t="shared" si="4268"/>
        <v>269.30000000000001</v>
      </c>
      <c r="AD1206" s="30">
        <f t="shared" si="4269"/>
        <v>269.30000000000001</v>
      </c>
      <c r="AE1206" s="30">
        <f t="shared" si="4270"/>
        <v>269.30000000000001</v>
      </c>
      <c r="AF1206" s="30">
        <f t="shared" si="4342"/>
        <v>0</v>
      </c>
      <c r="AG1206" s="30">
        <f t="shared" si="4271"/>
        <v>269.30000000000001</v>
      </c>
      <c r="AH1206" s="30">
        <f t="shared" si="4272"/>
        <v>269.30000000000001</v>
      </c>
      <c r="AI1206" s="30">
        <f t="shared" si="4273"/>
        <v>269.30000000000001</v>
      </c>
      <c r="AJ1206" s="30">
        <f t="shared" si="4343"/>
        <v>0</v>
      </c>
      <c r="AK1206" s="30">
        <f t="shared" si="4344"/>
        <v>0</v>
      </c>
      <c r="AL1206" s="30">
        <f t="shared" si="4345"/>
        <v>0</v>
      </c>
      <c r="AM1206" s="30">
        <f t="shared" si="4346"/>
        <v>0</v>
      </c>
      <c r="AN1206" s="30">
        <f t="shared" si="4347"/>
        <v>0</v>
      </c>
      <c r="AO1206" s="30">
        <f t="shared" si="4348"/>
        <v>0</v>
      </c>
      <c r="AP1206" s="30">
        <f t="shared" si="4349"/>
        <v>0</v>
      </c>
      <c r="AQ1206" s="30">
        <f t="shared" si="4350"/>
        <v>0</v>
      </c>
      <c r="AR1206" s="30">
        <f t="shared" si="4351"/>
        <v>0</v>
      </c>
      <c r="AS1206" s="30">
        <f t="shared" si="4317"/>
        <v>269.30000000000001</v>
      </c>
      <c r="AT1206" s="30">
        <f t="shared" si="4318"/>
        <v>269.30000000000001</v>
      </c>
      <c r="AU1206" s="30">
        <f t="shared" si="4319"/>
        <v>269.30000000000001</v>
      </c>
      <c r="AV1206" s="30">
        <f t="shared" si="4352"/>
        <v>0</v>
      </c>
      <c r="AW1206" s="30">
        <f t="shared" si="4353"/>
        <v>0</v>
      </c>
      <c r="AX1206" s="30">
        <f t="shared" si="4354"/>
        <v>0</v>
      </c>
      <c r="AY1206" s="30">
        <f t="shared" si="4320"/>
        <v>269.30000000000001</v>
      </c>
      <c r="AZ1206" s="30">
        <f t="shared" si="4321"/>
        <v>269.30000000000001</v>
      </c>
      <c r="BA1206" s="30">
        <f t="shared" si="4322"/>
        <v>269.30000000000001</v>
      </c>
      <c r="BB1206" s="30">
        <f t="shared" si="4355"/>
        <v>0</v>
      </c>
      <c r="BC1206" s="30">
        <f t="shared" si="4356"/>
        <v>0</v>
      </c>
      <c r="BD1206" s="30">
        <f t="shared" si="4357"/>
        <v>0</v>
      </c>
      <c r="BE1206" s="30">
        <f t="shared" si="4358"/>
        <v>0</v>
      </c>
      <c r="BF1206" s="30">
        <f t="shared" si="4359"/>
        <v>0</v>
      </c>
      <c r="BG1206" s="30">
        <f t="shared" si="4360"/>
        <v>0</v>
      </c>
      <c r="BH1206" s="30">
        <f t="shared" si="4361"/>
        <v>0</v>
      </c>
      <c r="BI1206" s="30">
        <f t="shared" si="4362"/>
        <v>0</v>
      </c>
      <c r="BJ1206" s="30">
        <f t="shared" si="4363"/>
        <v>0</v>
      </c>
      <c r="BK1206" s="30">
        <f t="shared" si="4364"/>
        <v>0</v>
      </c>
      <c r="BL1206" s="30">
        <f t="shared" si="4265"/>
        <v>269.30000000000001</v>
      </c>
      <c r="BM1206" s="30">
        <f t="shared" si="4266"/>
        <v>269.30000000000001</v>
      </c>
      <c r="BN1206" s="30">
        <f t="shared" si="4267"/>
        <v>269.30000000000001</v>
      </c>
      <c r="BO1206" s="30">
        <f t="shared" si="4365"/>
        <v>0</v>
      </c>
      <c r="BP1206" s="31"/>
      <c r="BQ1206" s="1"/>
      <c r="BR1206" s="1"/>
      <c r="BS1206" s="1"/>
      <c r="BT1206" s="1"/>
      <c r="BU1206" s="1"/>
      <c r="BV1206" s="1"/>
      <c r="BW1206" s="1"/>
      <c r="BX1206" s="1"/>
      <c r="BY1206" s="1"/>
    </row>
    <row r="1207" ht="47.25">
      <c r="A1207" s="28" t="s">
        <v>510</v>
      </c>
      <c r="B1207" s="28" t="s">
        <v>60</v>
      </c>
      <c r="C1207" s="28" t="s">
        <v>62</v>
      </c>
      <c r="D1207" s="28" t="s">
        <v>474</v>
      </c>
      <c r="E1207" s="35"/>
      <c r="F1207" s="29" t="s">
        <v>475</v>
      </c>
      <c r="G1207" s="30">
        <f t="shared" si="4323"/>
        <v>269.30000000000001</v>
      </c>
      <c r="H1207" s="30">
        <f t="shared" si="4324"/>
        <v>269.30000000000001</v>
      </c>
      <c r="I1207" s="30">
        <f t="shared" si="4325"/>
        <v>269.30000000000001</v>
      </c>
      <c r="J1207" s="30">
        <f t="shared" si="4326"/>
        <v>0</v>
      </c>
      <c r="K1207" s="30">
        <f t="shared" si="4327"/>
        <v>0</v>
      </c>
      <c r="L1207" s="30">
        <f t="shared" si="4328"/>
        <v>0</v>
      </c>
      <c r="M1207" s="30">
        <f t="shared" si="4122"/>
        <v>269.30000000000001</v>
      </c>
      <c r="N1207" s="30">
        <f t="shared" si="4123"/>
        <v>269.30000000000001</v>
      </c>
      <c r="O1207" s="30">
        <f t="shared" si="4124"/>
        <v>269.30000000000001</v>
      </c>
      <c r="P1207" s="30">
        <f t="shared" si="4329"/>
        <v>0</v>
      </c>
      <c r="Q1207" s="30">
        <f t="shared" si="4330"/>
        <v>0</v>
      </c>
      <c r="R1207" s="30">
        <f t="shared" si="4331"/>
        <v>0</v>
      </c>
      <c r="S1207" s="30">
        <f t="shared" si="4332"/>
        <v>0</v>
      </c>
      <c r="T1207" s="30">
        <f t="shared" si="4333"/>
        <v>0</v>
      </c>
      <c r="U1207" s="30">
        <f t="shared" si="4334"/>
        <v>0</v>
      </c>
      <c r="V1207" s="30">
        <f t="shared" si="4335"/>
        <v>0</v>
      </c>
      <c r="W1207" s="30">
        <f t="shared" si="4336"/>
        <v>0</v>
      </c>
      <c r="X1207" s="30">
        <f t="shared" si="4337"/>
        <v>0</v>
      </c>
      <c r="Y1207" s="30">
        <f t="shared" si="4338"/>
        <v>0</v>
      </c>
      <c r="Z1207" s="30">
        <f t="shared" si="4339"/>
        <v>0</v>
      </c>
      <c r="AA1207" s="30">
        <f t="shared" si="4340"/>
        <v>0</v>
      </c>
      <c r="AB1207" s="30">
        <f t="shared" si="4341"/>
        <v>0</v>
      </c>
      <c r="AC1207" s="30">
        <f t="shared" si="4268"/>
        <v>269.30000000000001</v>
      </c>
      <c r="AD1207" s="30">
        <f t="shared" si="4269"/>
        <v>269.30000000000001</v>
      </c>
      <c r="AE1207" s="30">
        <f t="shared" si="4270"/>
        <v>269.30000000000001</v>
      </c>
      <c r="AF1207" s="30">
        <f t="shared" si="4342"/>
        <v>0</v>
      </c>
      <c r="AG1207" s="30">
        <f t="shared" si="4271"/>
        <v>269.30000000000001</v>
      </c>
      <c r="AH1207" s="30">
        <f t="shared" si="4272"/>
        <v>269.30000000000001</v>
      </c>
      <c r="AI1207" s="30">
        <f t="shared" si="4273"/>
        <v>269.30000000000001</v>
      </c>
      <c r="AJ1207" s="30">
        <f t="shared" si="4343"/>
        <v>0</v>
      </c>
      <c r="AK1207" s="30">
        <f t="shared" si="4344"/>
        <v>0</v>
      </c>
      <c r="AL1207" s="30">
        <f t="shared" si="4345"/>
        <v>0</v>
      </c>
      <c r="AM1207" s="30">
        <f t="shared" si="4346"/>
        <v>0</v>
      </c>
      <c r="AN1207" s="30">
        <f t="shared" si="4347"/>
        <v>0</v>
      </c>
      <c r="AO1207" s="30">
        <f t="shared" si="4348"/>
        <v>0</v>
      </c>
      <c r="AP1207" s="30">
        <f t="shared" si="4349"/>
        <v>0</v>
      </c>
      <c r="AQ1207" s="30">
        <f t="shared" si="4350"/>
        <v>0</v>
      </c>
      <c r="AR1207" s="30">
        <f t="shared" si="4351"/>
        <v>0</v>
      </c>
      <c r="AS1207" s="30">
        <f t="shared" si="4317"/>
        <v>269.30000000000001</v>
      </c>
      <c r="AT1207" s="30">
        <f t="shared" si="4318"/>
        <v>269.30000000000001</v>
      </c>
      <c r="AU1207" s="30">
        <f t="shared" si="4319"/>
        <v>269.30000000000001</v>
      </c>
      <c r="AV1207" s="30">
        <f t="shared" si="4352"/>
        <v>0</v>
      </c>
      <c r="AW1207" s="30">
        <f t="shared" si="4353"/>
        <v>0</v>
      </c>
      <c r="AX1207" s="30">
        <f t="shared" si="4354"/>
        <v>0</v>
      </c>
      <c r="AY1207" s="30">
        <f t="shared" si="4320"/>
        <v>269.30000000000001</v>
      </c>
      <c r="AZ1207" s="30">
        <f t="shared" si="4321"/>
        <v>269.30000000000001</v>
      </c>
      <c r="BA1207" s="30">
        <f t="shared" si="4322"/>
        <v>269.30000000000001</v>
      </c>
      <c r="BB1207" s="30">
        <f t="shared" si="4355"/>
        <v>0</v>
      </c>
      <c r="BC1207" s="30">
        <f t="shared" si="4356"/>
        <v>0</v>
      </c>
      <c r="BD1207" s="30">
        <f t="shared" si="4357"/>
        <v>0</v>
      </c>
      <c r="BE1207" s="30">
        <f t="shared" si="4358"/>
        <v>0</v>
      </c>
      <c r="BF1207" s="30">
        <f t="shared" si="4359"/>
        <v>0</v>
      </c>
      <c r="BG1207" s="30">
        <f t="shared" si="4360"/>
        <v>0</v>
      </c>
      <c r="BH1207" s="30">
        <f t="shared" si="4361"/>
        <v>0</v>
      </c>
      <c r="BI1207" s="30">
        <f t="shared" si="4362"/>
        <v>0</v>
      </c>
      <c r="BJ1207" s="30">
        <f t="shared" si="4363"/>
        <v>0</v>
      </c>
      <c r="BK1207" s="30">
        <f t="shared" si="4364"/>
        <v>0</v>
      </c>
      <c r="BL1207" s="30">
        <f t="shared" si="4265"/>
        <v>269.30000000000001</v>
      </c>
      <c r="BM1207" s="30">
        <f t="shared" si="4266"/>
        <v>269.30000000000001</v>
      </c>
      <c r="BN1207" s="30">
        <f t="shared" si="4267"/>
        <v>269.30000000000001</v>
      </c>
      <c r="BO1207" s="30">
        <f t="shared" si="4365"/>
        <v>0</v>
      </c>
      <c r="BP1207" s="31"/>
      <c r="BQ1207" s="1"/>
      <c r="BR1207" s="1"/>
      <c r="BS1207" s="1"/>
      <c r="BT1207" s="1"/>
      <c r="BU1207" s="1"/>
      <c r="BV1207" s="1"/>
      <c r="BW1207" s="1"/>
      <c r="BX1207" s="1"/>
      <c r="BY1207" s="1"/>
    </row>
    <row r="1208" ht="31.5">
      <c r="A1208" s="28" t="s">
        <v>510</v>
      </c>
      <c r="B1208" s="28" t="s">
        <v>60</v>
      </c>
      <c r="C1208" s="28" t="s">
        <v>62</v>
      </c>
      <c r="D1208" s="28" t="s">
        <v>474</v>
      </c>
      <c r="E1208" s="28" t="s">
        <v>38</v>
      </c>
      <c r="F1208" s="29" t="s">
        <v>39</v>
      </c>
      <c r="G1208" s="30">
        <v>269.30000000000001</v>
      </c>
      <c r="H1208" s="30">
        <v>269.30000000000001</v>
      </c>
      <c r="I1208" s="30">
        <v>269.30000000000001</v>
      </c>
      <c r="J1208" s="30"/>
      <c r="K1208" s="30"/>
      <c r="L1208" s="30"/>
      <c r="M1208" s="30">
        <f t="shared" si="4122"/>
        <v>269.30000000000001</v>
      </c>
      <c r="N1208" s="30">
        <f t="shared" si="4123"/>
        <v>269.30000000000001</v>
      </c>
      <c r="O1208" s="30">
        <f t="shared" si="4124"/>
        <v>269.30000000000001</v>
      </c>
      <c r="P1208" s="30"/>
      <c r="Q1208" s="30"/>
      <c r="R1208" s="30"/>
      <c r="S1208" s="30"/>
      <c r="T1208" s="30"/>
      <c r="U1208" s="30"/>
      <c r="V1208" s="30"/>
      <c r="W1208" s="30"/>
      <c r="X1208" s="30"/>
      <c r="Y1208" s="30"/>
      <c r="Z1208" s="30"/>
      <c r="AA1208" s="30"/>
      <c r="AB1208" s="30"/>
      <c r="AC1208" s="30">
        <f t="shared" si="4268"/>
        <v>269.30000000000001</v>
      </c>
      <c r="AD1208" s="30">
        <f t="shared" si="4269"/>
        <v>269.30000000000001</v>
      </c>
      <c r="AE1208" s="30">
        <f t="shared" si="4270"/>
        <v>269.30000000000001</v>
      </c>
      <c r="AF1208" s="30"/>
      <c r="AG1208" s="30">
        <f t="shared" si="4271"/>
        <v>269.30000000000001</v>
      </c>
      <c r="AH1208" s="30">
        <f t="shared" si="4272"/>
        <v>269.30000000000001</v>
      </c>
      <c r="AI1208" s="30">
        <f t="shared" si="4273"/>
        <v>269.30000000000001</v>
      </c>
      <c r="AJ1208" s="30"/>
      <c r="AK1208" s="30"/>
      <c r="AL1208" s="30"/>
      <c r="AM1208" s="30"/>
      <c r="AN1208" s="30"/>
      <c r="AO1208" s="30"/>
      <c r="AP1208" s="30"/>
      <c r="AQ1208" s="30"/>
      <c r="AR1208" s="30"/>
      <c r="AS1208" s="30">
        <f t="shared" si="4317"/>
        <v>269.30000000000001</v>
      </c>
      <c r="AT1208" s="30">
        <f t="shared" si="4318"/>
        <v>269.30000000000001</v>
      </c>
      <c r="AU1208" s="30">
        <f t="shared" si="4319"/>
        <v>269.30000000000001</v>
      </c>
      <c r="AV1208" s="30"/>
      <c r="AW1208" s="30"/>
      <c r="AX1208" s="30"/>
      <c r="AY1208" s="30">
        <f t="shared" si="4320"/>
        <v>269.30000000000001</v>
      </c>
      <c r="AZ1208" s="30">
        <f t="shared" si="4321"/>
        <v>269.30000000000001</v>
      </c>
      <c r="BA1208" s="30">
        <f t="shared" si="4322"/>
        <v>269.30000000000001</v>
      </c>
      <c r="BB1208" s="30"/>
      <c r="BC1208" s="30"/>
      <c r="BD1208" s="30"/>
      <c r="BE1208" s="30"/>
      <c r="BF1208" s="30"/>
      <c r="BG1208" s="30"/>
      <c r="BH1208" s="30"/>
      <c r="BI1208" s="30"/>
      <c r="BJ1208" s="30"/>
      <c r="BK1208" s="30"/>
      <c r="BL1208" s="30">
        <f t="shared" si="4265"/>
        <v>269.30000000000001</v>
      </c>
      <c r="BM1208" s="30">
        <f t="shared" si="4266"/>
        <v>269.30000000000001</v>
      </c>
      <c r="BN1208" s="30">
        <f t="shared" si="4267"/>
        <v>269.30000000000001</v>
      </c>
      <c r="BO1208" s="30"/>
      <c r="BP1208" s="31"/>
      <c r="BQ1208" s="1"/>
      <c r="BR1208" s="1"/>
      <c r="BS1208" s="1"/>
      <c r="BT1208" s="1"/>
      <c r="BU1208" s="1"/>
      <c r="BV1208" s="1"/>
      <c r="BW1208" s="1"/>
      <c r="BX1208" s="1"/>
      <c r="BY1208" s="1"/>
    </row>
    <row r="1209" ht="31.5">
      <c r="A1209" s="28" t="s">
        <v>510</v>
      </c>
      <c r="B1209" s="28" t="s">
        <v>60</v>
      </c>
      <c r="C1209" s="28" t="s">
        <v>62</v>
      </c>
      <c r="D1209" s="28" t="s">
        <v>465</v>
      </c>
      <c r="E1209" s="35"/>
      <c r="F1209" s="29" t="s">
        <v>466</v>
      </c>
      <c r="G1209" s="30">
        <f>G1210+G1214</f>
        <v>39246.199999999997</v>
      </c>
      <c r="H1209" s="30">
        <f>H1210+H1214</f>
        <v>32171.900000000001</v>
      </c>
      <c r="I1209" s="30">
        <f>I1210+I1214</f>
        <v>32468.799999999999</v>
      </c>
      <c r="J1209" s="30">
        <f>J1210+J1214</f>
        <v>0</v>
      </c>
      <c r="K1209" s="30">
        <f>K1210+K1214</f>
        <v>0</v>
      </c>
      <c r="L1209" s="30">
        <f>L1210+L1214</f>
        <v>0</v>
      </c>
      <c r="M1209" s="30">
        <f t="shared" si="4122"/>
        <v>39246.199999999997</v>
      </c>
      <c r="N1209" s="30">
        <f t="shared" si="4123"/>
        <v>32171.900000000001</v>
      </c>
      <c r="O1209" s="30">
        <f t="shared" si="4124"/>
        <v>32468.799999999999</v>
      </c>
      <c r="P1209" s="30">
        <f>P1210+P1214</f>
        <v>0</v>
      </c>
      <c r="Q1209" s="30">
        <f>Q1210+Q1214</f>
        <v>0</v>
      </c>
      <c r="R1209" s="30">
        <f>R1210+R1214</f>
        <v>8378.1569999999992</v>
      </c>
      <c r="S1209" s="30">
        <f>S1210+S1214</f>
        <v>0</v>
      </c>
      <c r="T1209" s="30">
        <f>T1210+T1214</f>
        <v>0</v>
      </c>
      <c r="U1209" s="30">
        <f>U1210+U1214</f>
        <v>0</v>
      </c>
      <c r="V1209" s="30">
        <f>V1210+V1214</f>
        <v>10061.066999999999</v>
      </c>
      <c r="W1209" s="30">
        <f>W1210+W1214</f>
        <v>0</v>
      </c>
      <c r="X1209" s="30">
        <f>X1210+X1214</f>
        <v>0</v>
      </c>
      <c r="Y1209" s="30">
        <f>Y1210+Y1214</f>
        <v>0</v>
      </c>
      <c r="Z1209" s="30">
        <f>Z1210+Z1214</f>
        <v>0</v>
      </c>
      <c r="AA1209" s="30">
        <f>AA1210+AA1214</f>
        <v>0</v>
      </c>
      <c r="AB1209" s="30">
        <f>AB1210+AB1214</f>
        <v>0</v>
      </c>
      <c r="AC1209" s="30">
        <f t="shared" si="4268"/>
        <v>47624.356999999996</v>
      </c>
      <c r="AD1209" s="30">
        <f t="shared" si="4269"/>
        <v>42232.967000000004</v>
      </c>
      <c r="AE1209" s="30">
        <f t="shared" si="4270"/>
        <v>32468.799999999999</v>
      </c>
      <c r="AF1209" s="30">
        <f>AF1210+AF1214</f>
        <v>0</v>
      </c>
      <c r="AG1209" s="30">
        <f t="shared" si="4271"/>
        <v>47624.356999999996</v>
      </c>
      <c r="AH1209" s="30">
        <f t="shared" si="4272"/>
        <v>42232.967000000004</v>
      </c>
      <c r="AI1209" s="30">
        <f t="shared" si="4273"/>
        <v>32468.799999999999</v>
      </c>
      <c r="AJ1209" s="30">
        <f>AJ1210+AJ1214</f>
        <v>0</v>
      </c>
      <c r="AK1209" s="30">
        <f>AK1210+AK1214</f>
        <v>0</v>
      </c>
      <c r="AL1209" s="30">
        <f>AL1210+AL1214</f>
        <v>0</v>
      </c>
      <c r="AM1209" s="30">
        <f>AM1210+AM1214</f>
        <v>0</v>
      </c>
      <c r="AN1209" s="30">
        <f>AN1210+AN1214</f>
        <v>0</v>
      </c>
      <c r="AO1209" s="30">
        <f>AO1210+AO1214</f>
        <v>0</v>
      </c>
      <c r="AP1209" s="30">
        <f>AP1210+AP1214</f>
        <v>0</v>
      </c>
      <c r="AQ1209" s="30">
        <f>AQ1210+AQ1214</f>
        <v>0</v>
      </c>
      <c r="AR1209" s="30">
        <f>AR1210+AR1214</f>
        <v>0</v>
      </c>
      <c r="AS1209" s="30">
        <f t="shared" si="4317"/>
        <v>47624.356999999996</v>
      </c>
      <c r="AT1209" s="30">
        <f t="shared" si="4318"/>
        <v>42232.967000000004</v>
      </c>
      <c r="AU1209" s="30">
        <f t="shared" si="4319"/>
        <v>32468.799999999999</v>
      </c>
      <c r="AV1209" s="30">
        <f>AV1210+AV1214</f>
        <v>0</v>
      </c>
      <c r="AW1209" s="30">
        <f>AW1210+AW1214</f>
        <v>0</v>
      </c>
      <c r="AX1209" s="30">
        <f>AX1210+AX1214</f>
        <v>0</v>
      </c>
      <c r="AY1209" s="30">
        <f t="shared" si="4320"/>
        <v>47624.356999999996</v>
      </c>
      <c r="AZ1209" s="30">
        <f t="shared" si="4321"/>
        <v>42232.967000000004</v>
      </c>
      <c r="BA1209" s="30">
        <f t="shared" si="4322"/>
        <v>32468.799999999999</v>
      </c>
      <c r="BB1209" s="30">
        <f>BB1210+BB1214</f>
        <v>0</v>
      </c>
      <c r="BC1209" s="30">
        <f>BC1210+BC1214</f>
        <v>0</v>
      </c>
      <c r="BD1209" s="30">
        <f>BD1210+BD1214</f>
        <v>0</v>
      </c>
      <c r="BE1209" s="30">
        <f>BE1210+BE1214</f>
        <v>0</v>
      </c>
      <c r="BF1209" s="30">
        <f>BF1210+BF1214</f>
        <v>0</v>
      </c>
      <c r="BG1209" s="30">
        <f>BG1210+BG1214</f>
        <v>0</v>
      </c>
      <c r="BH1209" s="30">
        <f>BH1210+BH1214</f>
        <v>0</v>
      </c>
      <c r="BI1209" s="30">
        <f>BI1210+BI1214</f>
        <v>0</v>
      </c>
      <c r="BJ1209" s="30">
        <f>BJ1210+BJ1214</f>
        <v>0</v>
      </c>
      <c r="BK1209" s="30">
        <f>BK1210+BK1214</f>
        <v>0</v>
      </c>
      <c r="BL1209" s="30">
        <f t="shared" si="4265"/>
        <v>47624.356999999996</v>
      </c>
      <c r="BM1209" s="30">
        <f t="shared" si="4266"/>
        <v>42232.967000000004</v>
      </c>
      <c r="BN1209" s="30">
        <f t="shared" si="4267"/>
        <v>32468.799999999999</v>
      </c>
      <c r="BO1209" s="30">
        <f>BO1210+BO1214</f>
        <v>0</v>
      </c>
      <c r="BP1209" s="31"/>
      <c r="BQ1209" s="1"/>
      <c r="BR1209" s="1"/>
      <c r="BS1209" s="1"/>
      <c r="BT1209" s="1"/>
      <c r="BU1209" s="1"/>
      <c r="BV1209" s="1"/>
      <c r="BW1209" s="1"/>
      <c r="BX1209" s="1"/>
      <c r="BY1209" s="1"/>
    </row>
    <row r="1210">
      <c r="A1210" s="28" t="s">
        <v>510</v>
      </c>
      <c r="B1210" s="28" t="s">
        <v>60</v>
      </c>
      <c r="C1210" s="28" t="s">
        <v>62</v>
      </c>
      <c r="D1210" s="28" t="s">
        <v>467</v>
      </c>
      <c r="E1210" s="35"/>
      <c r="F1210" s="29" t="s">
        <v>440</v>
      </c>
      <c r="G1210" s="30">
        <f t="shared" ref="G1210:G1214" si="4366">G1211</f>
        <v>24584.799999999999</v>
      </c>
      <c r="H1210" s="30">
        <f t="shared" ref="H1210:H1214" si="4367">H1211</f>
        <v>24584.799999999999</v>
      </c>
      <c r="I1210" s="30">
        <f t="shared" ref="I1210:I1214" si="4368">I1211</f>
        <v>24584.799999999999</v>
      </c>
      <c r="J1210" s="30">
        <f t="shared" ref="J1210:J1214" si="4369">J1211</f>
        <v>0</v>
      </c>
      <c r="K1210" s="30">
        <f t="shared" ref="K1210:K1214" si="4370">K1211</f>
        <v>0</v>
      </c>
      <c r="L1210" s="30">
        <f t="shared" ref="L1210:L1214" si="4371">L1211</f>
        <v>0</v>
      </c>
      <c r="M1210" s="30">
        <f t="shared" ref="M1210:M1273" si="4372">G1210+J1210</f>
        <v>24584.799999999999</v>
      </c>
      <c r="N1210" s="30">
        <f t="shared" ref="N1210:N1273" si="4373">H1210+K1210</f>
        <v>24584.799999999999</v>
      </c>
      <c r="O1210" s="30">
        <f t="shared" ref="O1210:O1273" si="4374">I1210+L1210</f>
        <v>24584.799999999999</v>
      </c>
      <c r="P1210" s="30">
        <f t="shared" ref="P1210:P1214" si="4375">P1211</f>
        <v>0</v>
      </c>
      <c r="Q1210" s="30">
        <f t="shared" ref="Q1210:Q1214" si="4376">Q1211</f>
        <v>0</v>
      </c>
      <c r="R1210" s="30">
        <f t="shared" ref="R1210:R1214" si="4377">R1211</f>
        <v>2721.5</v>
      </c>
      <c r="S1210" s="30">
        <f t="shared" ref="S1210:S1214" si="4378">S1211</f>
        <v>0</v>
      </c>
      <c r="T1210" s="30">
        <f t="shared" ref="T1210:T1214" si="4379">T1211</f>
        <v>0</v>
      </c>
      <c r="U1210" s="30">
        <f t="shared" ref="U1210:U1214" si="4380">U1211</f>
        <v>0</v>
      </c>
      <c r="V1210" s="30">
        <f t="shared" ref="V1210:V1214" si="4381">V1211</f>
        <v>4548</v>
      </c>
      <c r="W1210" s="30">
        <f t="shared" ref="W1210:W1214" si="4382">W1211</f>
        <v>0</v>
      </c>
      <c r="X1210" s="30">
        <f t="shared" ref="X1210:X1214" si="4383">X1211</f>
        <v>0</v>
      </c>
      <c r="Y1210" s="30">
        <f t="shared" ref="Y1210:Y1214" si="4384">Y1211</f>
        <v>0</v>
      </c>
      <c r="Z1210" s="30">
        <f t="shared" ref="Z1210:Z1214" si="4385">Z1211</f>
        <v>0</v>
      </c>
      <c r="AA1210" s="30">
        <f t="shared" ref="AA1210:AA1214" si="4386">AA1211</f>
        <v>0</v>
      </c>
      <c r="AB1210" s="30">
        <f t="shared" ref="AB1210:AB1214" si="4387">AB1211</f>
        <v>0</v>
      </c>
      <c r="AC1210" s="30">
        <f t="shared" si="4268"/>
        <v>27306.299999999999</v>
      </c>
      <c r="AD1210" s="30">
        <f t="shared" si="4269"/>
        <v>29132.799999999999</v>
      </c>
      <c r="AE1210" s="30">
        <f t="shared" si="4270"/>
        <v>24584.799999999999</v>
      </c>
      <c r="AF1210" s="30">
        <f t="shared" ref="AF1210:AF1214" si="4388">AF1211</f>
        <v>0</v>
      </c>
      <c r="AG1210" s="30">
        <f t="shared" si="4271"/>
        <v>27306.299999999999</v>
      </c>
      <c r="AH1210" s="30">
        <f t="shared" si="4272"/>
        <v>29132.799999999999</v>
      </c>
      <c r="AI1210" s="30">
        <f t="shared" si="4273"/>
        <v>24584.799999999999</v>
      </c>
      <c r="AJ1210" s="30">
        <f t="shared" ref="AJ1210:AJ1214" si="4389">AJ1211</f>
        <v>0</v>
      </c>
      <c r="AK1210" s="30">
        <f t="shared" ref="AK1210:AK1214" si="4390">AK1211</f>
        <v>0</v>
      </c>
      <c r="AL1210" s="30">
        <f t="shared" ref="AL1210:AL1214" si="4391">AL1211</f>
        <v>0</v>
      </c>
      <c r="AM1210" s="30">
        <f t="shared" ref="AM1210:AM1214" si="4392">AM1211</f>
        <v>0</v>
      </c>
      <c r="AN1210" s="30">
        <f t="shared" ref="AN1210:AN1214" si="4393">AN1211</f>
        <v>0</v>
      </c>
      <c r="AO1210" s="30">
        <f t="shared" ref="AO1210:AO1214" si="4394">AO1211</f>
        <v>0</v>
      </c>
      <c r="AP1210" s="30">
        <f t="shared" ref="AP1210:AP1214" si="4395">AP1211</f>
        <v>0</v>
      </c>
      <c r="AQ1210" s="30">
        <f t="shared" ref="AQ1210:AQ1214" si="4396">AQ1211</f>
        <v>0</v>
      </c>
      <c r="AR1210" s="30">
        <f t="shared" ref="AR1210:AR1214" si="4397">AR1211</f>
        <v>0</v>
      </c>
      <c r="AS1210" s="30">
        <f t="shared" si="4317"/>
        <v>27306.299999999999</v>
      </c>
      <c r="AT1210" s="30">
        <f t="shared" si="4318"/>
        <v>29132.799999999999</v>
      </c>
      <c r="AU1210" s="30">
        <f t="shared" si="4319"/>
        <v>24584.799999999999</v>
      </c>
      <c r="AV1210" s="30">
        <f t="shared" ref="AV1210:AV1214" si="4398">AV1211</f>
        <v>0</v>
      </c>
      <c r="AW1210" s="30">
        <f t="shared" ref="AW1210:AW1214" si="4399">AW1211</f>
        <v>0</v>
      </c>
      <c r="AX1210" s="30">
        <f t="shared" ref="AX1210:AX1214" si="4400">AX1211</f>
        <v>0</v>
      </c>
      <c r="AY1210" s="30">
        <f t="shared" si="4320"/>
        <v>27306.299999999999</v>
      </c>
      <c r="AZ1210" s="30">
        <f t="shared" si="4321"/>
        <v>29132.799999999999</v>
      </c>
      <c r="BA1210" s="30">
        <f t="shared" si="4322"/>
        <v>24584.799999999999</v>
      </c>
      <c r="BB1210" s="30">
        <f t="shared" ref="BB1210:BB1214" si="4401">BB1211</f>
        <v>0</v>
      </c>
      <c r="BC1210" s="30">
        <f t="shared" ref="BC1210:BC1214" si="4402">BC1211</f>
        <v>0</v>
      </c>
      <c r="BD1210" s="30">
        <f t="shared" ref="BD1210:BD1214" si="4403">BD1211</f>
        <v>0</v>
      </c>
      <c r="BE1210" s="30">
        <f t="shared" ref="BE1210:BE1214" si="4404">BE1211</f>
        <v>0</v>
      </c>
      <c r="BF1210" s="30">
        <f t="shared" ref="BF1210:BF1214" si="4405">BF1211</f>
        <v>0</v>
      </c>
      <c r="BG1210" s="30">
        <f t="shared" ref="BG1210:BG1214" si="4406">BG1211</f>
        <v>0</v>
      </c>
      <c r="BH1210" s="30">
        <f t="shared" ref="BH1210:BH1214" si="4407">BH1211</f>
        <v>0</v>
      </c>
      <c r="BI1210" s="30">
        <f t="shared" ref="BI1210:BI1214" si="4408">BI1211</f>
        <v>0</v>
      </c>
      <c r="BJ1210" s="30">
        <f t="shared" ref="BJ1210:BJ1214" si="4409">BJ1211</f>
        <v>0</v>
      </c>
      <c r="BK1210" s="30">
        <f t="shared" ref="BK1210:BK1214" si="4410">BK1211</f>
        <v>0</v>
      </c>
      <c r="BL1210" s="30">
        <f t="shared" si="4265"/>
        <v>27306.299999999999</v>
      </c>
      <c r="BM1210" s="30">
        <f t="shared" si="4266"/>
        <v>29132.799999999999</v>
      </c>
      <c r="BN1210" s="30">
        <f t="shared" si="4267"/>
        <v>24584.799999999999</v>
      </c>
      <c r="BO1210" s="30">
        <f t="shared" ref="BO1210:BO1214" si="4411">BO1211</f>
        <v>0</v>
      </c>
      <c r="BP1210" s="31"/>
      <c r="BQ1210" s="1"/>
      <c r="BR1210" s="1"/>
      <c r="BS1210" s="1"/>
      <c r="BT1210" s="1"/>
      <c r="BU1210" s="1"/>
      <c r="BV1210" s="1"/>
      <c r="BW1210" s="1"/>
      <c r="BX1210" s="1"/>
      <c r="BY1210" s="1"/>
    </row>
    <row r="1211" ht="31.5">
      <c r="A1211" s="28" t="s">
        <v>510</v>
      </c>
      <c r="B1211" s="28" t="s">
        <v>60</v>
      </c>
      <c r="C1211" s="28" t="s">
        <v>62</v>
      </c>
      <c r="D1211" s="28" t="s">
        <v>468</v>
      </c>
      <c r="E1211" s="35"/>
      <c r="F1211" s="29" t="s">
        <v>469</v>
      </c>
      <c r="G1211" s="30">
        <f t="shared" si="4366"/>
        <v>24584.799999999999</v>
      </c>
      <c r="H1211" s="30">
        <f t="shared" si="4367"/>
        <v>24584.799999999999</v>
      </c>
      <c r="I1211" s="30">
        <f t="shared" si="4368"/>
        <v>24584.799999999999</v>
      </c>
      <c r="J1211" s="30">
        <f t="shared" si="4369"/>
        <v>0</v>
      </c>
      <c r="K1211" s="30">
        <f t="shared" si="4370"/>
        <v>0</v>
      </c>
      <c r="L1211" s="30">
        <f t="shared" si="4371"/>
        <v>0</v>
      </c>
      <c r="M1211" s="30">
        <f t="shared" si="4372"/>
        <v>24584.799999999999</v>
      </c>
      <c r="N1211" s="30">
        <f t="shared" si="4373"/>
        <v>24584.799999999999</v>
      </c>
      <c r="O1211" s="30">
        <f t="shared" si="4374"/>
        <v>24584.799999999999</v>
      </c>
      <c r="P1211" s="30">
        <f t="shared" si="4375"/>
        <v>0</v>
      </c>
      <c r="Q1211" s="30">
        <f t="shared" si="4376"/>
        <v>0</v>
      </c>
      <c r="R1211" s="30">
        <f t="shared" si="4377"/>
        <v>2721.5</v>
      </c>
      <c r="S1211" s="30">
        <f t="shared" si="4378"/>
        <v>0</v>
      </c>
      <c r="T1211" s="30">
        <f t="shared" si="4379"/>
        <v>0</v>
      </c>
      <c r="U1211" s="30">
        <f t="shared" si="4380"/>
        <v>0</v>
      </c>
      <c r="V1211" s="30">
        <f t="shared" si="4381"/>
        <v>4548</v>
      </c>
      <c r="W1211" s="30">
        <f t="shared" si="4382"/>
        <v>0</v>
      </c>
      <c r="X1211" s="30">
        <f t="shared" si="4383"/>
        <v>0</v>
      </c>
      <c r="Y1211" s="30">
        <f t="shared" si="4384"/>
        <v>0</v>
      </c>
      <c r="Z1211" s="30">
        <f t="shared" si="4385"/>
        <v>0</v>
      </c>
      <c r="AA1211" s="30">
        <f t="shared" si="4386"/>
        <v>0</v>
      </c>
      <c r="AB1211" s="30">
        <f t="shared" si="4387"/>
        <v>0</v>
      </c>
      <c r="AC1211" s="30">
        <f t="shared" si="4268"/>
        <v>27306.299999999999</v>
      </c>
      <c r="AD1211" s="30">
        <f t="shared" si="4269"/>
        <v>29132.799999999999</v>
      </c>
      <c r="AE1211" s="30">
        <f t="shared" si="4270"/>
        <v>24584.799999999999</v>
      </c>
      <c r="AF1211" s="30">
        <f t="shared" si="4388"/>
        <v>0</v>
      </c>
      <c r="AG1211" s="30">
        <f t="shared" si="4271"/>
        <v>27306.299999999999</v>
      </c>
      <c r="AH1211" s="30">
        <f t="shared" si="4272"/>
        <v>29132.799999999999</v>
      </c>
      <c r="AI1211" s="30">
        <f t="shared" si="4273"/>
        <v>24584.799999999999</v>
      </c>
      <c r="AJ1211" s="30">
        <f t="shared" si="4389"/>
        <v>0</v>
      </c>
      <c r="AK1211" s="30">
        <f t="shared" si="4390"/>
        <v>0</v>
      </c>
      <c r="AL1211" s="30">
        <f t="shared" si="4391"/>
        <v>0</v>
      </c>
      <c r="AM1211" s="30">
        <f t="shared" si="4392"/>
        <v>0</v>
      </c>
      <c r="AN1211" s="30">
        <f t="shared" si="4393"/>
        <v>0</v>
      </c>
      <c r="AO1211" s="30">
        <f t="shared" si="4394"/>
        <v>0</v>
      </c>
      <c r="AP1211" s="30">
        <f t="shared" si="4395"/>
        <v>0</v>
      </c>
      <c r="AQ1211" s="30">
        <f t="shared" si="4396"/>
        <v>0</v>
      </c>
      <c r="AR1211" s="30">
        <f t="shared" si="4397"/>
        <v>0</v>
      </c>
      <c r="AS1211" s="30">
        <f t="shared" si="4317"/>
        <v>27306.299999999999</v>
      </c>
      <c r="AT1211" s="30">
        <f t="shared" si="4318"/>
        <v>29132.799999999999</v>
      </c>
      <c r="AU1211" s="30">
        <f t="shared" si="4319"/>
        <v>24584.799999999999</v>
      </c>
      <c r="AV1211" s="30">
        <f t="shared" si="4398"/>
        <v>0</v>
      </c>
      <c r="AW1211" s="30">
        <f t="shared" si="4399"/>
        <v>0</v>
      </c>
      <c r="AX1211" s="30">
        <f t="shared" si="4400"/>
        <v>0</v>
      </c>
      <c r="AY1211" s="30">
        <f t="shared" si="4320"/>
        <v>27306.299999999999</v>
      </c>
      <c r="AZ1211" s="30">
        <f t="shared" si="4321"/>
        <v>29132.799999999999</v>
      </c>
      <c r="BA1211" s="30">
        <f t="shared" si="4322"/>
        <v>24584.799999999999</v>
      </c>
      <c r="BB1211" s="30">
        <f t="shared" si="4401"/>
        <v>0</v>
      </c>
      <c r="BC1211" s="30">
        <f t="shared" si="4402"/>
        <v>0</v>
      </c>
      <c r="BD1211" s="30">
        <f t="shared" si="4403"/>
        <v>0</v>
      </c>
      <c r="BE1211" s="30">
        <f t="shared" si="4404"/>
        <v>0</v>
      </c>
      <c r="BF1211" s="30">
        <f t="shared" si="4405"/>
        <v>0</v>
      </c>
      <c r="BG1211" s="30">
        <f t="shared" si="4406"/>
        <v>0</v>
      </c>
      <c r="BH1211" s="30">
        <f t="shared" si="4407"/>
        <v>0</v>
      </c>
      <c r="BI1211" s="30">
        <f t="shared" si="4408"/>
        <v>0</v>
      </c>
      <c r="BJ1211" s="30">
        <f t="shared" si="4409"/>
        <v>0</v>
      </c>
      <c r="BK1211" s="30">
        <f t="shared" si="4410"/>
        <v>0</v>
      </c>
      <c r="BL1211" s="30">
        <f t="shared" si="4265"/>
        <v>27306.299999999999</v>
      </c>
      <c r="BM1211" s="30">
        <f t="shared" si="4266"/>
        <v>29132.799999999999</v>
      </c>
      <c r="BN1211" s="30">
        <f t="shared" si="4267"/>
        <v>24584.799999999999</v>
      </c>
      <c r="BO1211" s="30">
        <f t="shared" si="4411"/>
        <v>0</v>
      </c>
      <c r="BP1211" s="31"/>
      <c r="BQ1211" s="1"/>
      <c r="BR1211" s="1"/>
      <c r="BS1211" s="1"/>
      <c r="BT1211" s="1"/>
      <c r="BU1211" s="1"/>
      <c r="BV1211" s="1"/>
      <c r="BW1211" s="1"/>
      <c r="BX1211" s="1"/>
      <c r="BY1211" s="1"/>
    </row>
    <row r="1212" ht="31.5">
      <c r="A1212" s="28" t="s">
        <v>510</v>
      </c>
      <c r="B1212" s="28" t="s">
        <v>60</v>
      </c>
      <c r="C1212" s="28" t="s">
        <v>62</v>
      </c>
      <c r="D1212" s="28" t="s">
        <v>476</v>
      </c>
      <c r="E1212" s="35"/>
      <c r="F1212" s="29" t="s">
        <v>477</v>
      </c>
      <c r="G1212" s="30">
        <f t="shared" si="4366"/>
        <v>24584.799999999999</v>
      </c>
      <c r="H1212" s="30">
        <f t="shared" si="4367"/>
        <v>24584.799999999999</v>
      </c>
      <c r="I1212" s="30">
        <f t="shared" si="4368"/>
        <v>24584.799999999999</v>
      </c>
      <c r="J1212" s="30">
        <f t="shared" si="4369"/>
        <v>0</v>
      </c>
      <c r="K1212" s="30">
        <f t="shared" si="4370"/>
        <v>0</v>
      </c>
      <c r="L1212" s="30">
        <f t="shared" si="4371"/>
        <v>0</v>
      </c>
      <c r="M1212" s="30">
        <f t="shared" si="4372"/>
        <v>24584.799999999999</v>
      </c>
      <c r="N1212" s="30">
        <f t="shared" si="4373"/>
        <v>24584.799999999999</v>
      </c>
      <c r="O1212" s="30">
        <f t="shared" si="4374"/>
        <v>24584.799999999999</v>
      </c>
      <c r="P1212" s="30">
        <f t="shared" si="4375"/>
        <v>0</v>
      </c>
      <c r="Q1212" s="30">
        <f t="shared" si="4376"/>
        <v>0</v>
      </c>
      <c r="R1212" s="30">
        <f t="shared" si="4377"/>
        <v>2721.5</v>
      </c>
      <c r="S1212" s="30">
        <f t="shared" si="4378"/>
        <v>0</v>
      </c>
      <c r="T1212" s="30">
        <f t="shared" si="4379"/>
        <v>0</v>
      </c>
      <c r="U1212" s="30">
        <f t="shared" si="4380"/>
        <v>0</v>
      </c>
      <c r="V1212" s="30">
        <f t="shared" si="4381"/>
        <v>4548</v>
      </c>
      <c r="W1212" s="30">
        <f t="shared" si="4382"/>
        <v>0</v>
      </c>
      <c r="X1212" s="30">
        <f t="shared" si="4383"/>
        <v>0</v>
      </c>
      <c r="Y1212" s="30">
        <f t="shared" si="4384"/>
        <v>0</v>
      </c>
      <c r="Z1212" s="30">
        <f t="shared" si="4385"/>
        <v>0</v>
      </c>
      <c r="AA1212" s="30">
        <f t="shared" si="4386"/>
        <v>0</v>
      </c>
      <c r="AB1212" s="30">
        <f t="shared" si="4387"/>
        <v>0</v>
      </c>
      <c r="AC1212" s="30">
        <f t="shared" si="4268"/>
        <v>27306.299999999999</v>
      </c>
      <c r="AD1212" s="30">
        <f t="shared" si="4269"/>
        <v>29132.799999999999</v>
      </c>
      <c r="AE1212" s="30">
        <f t="shared" si="4270"/>
        <v>24584.799999999999</v>
      </c>
      <c r="AF1212" s="30">
        <f t="shared" si="4388"/>
        <v>0</v>
      </c>
      <c r="AG1212" s="30">
        <f t="shared" si="4271"/>
        <v>27306.299999999999</v>
      </c>
      <c r="AH1212" s="30">
        <f t="shared" si="4272"/>
        <v>29132.799999999999</v>
      </c>
      <c r="AI1212" s="30">
        <f t="shared" si="4273"/>
        <v>24584.799999999999</v>
      </c>
      <c r="AJ1212" s="30">
        <f t="shared" si="4389"/>
        <v>0</v>
      </c>
      <c r="AK1212" s="30">
        <f t="shared" si="4390"/>
        <v>0</v>
      </c>
      <c r="AL1212" s="30">
        <f t="shared" si="4391"/>
        <v>0</v>
      </c>
      <c r="AM1212" s="30">
        <f t="shared" si="4392"/>
        <v>0</v>
      </c>
      <c r="AN1212" s="30">
        <f t="shared" si="4393"/>
        <v>0</v>
      </c>
      <c r="AO1212" s="30">
        <f t="shared" si="4394"/>
        <v>0</v>
      </c>
      <c r="AP1212" s="30">
        <f t="shared" si="4395"/>
        <v>0</v>
      </c>
      <c r="AQ1212" s="30">
        <f t="shared" si="4396"/>
        <v>0</v>
      </c>
      <c r="AR1212" s="30">
        <f t="shared" si="4397"/>
        <v>0</v>
      </c>
      <c r="AS1212" s="30">
        <f t="shared" si="4317"/>
        <v>27306.299999999999</v>
      </c>
      <c r="AT1212" s="30">
        <f t="shared" si="4318"/>
        <v>29132.799999999999</v>
      </c>
      <c r="AU1212" s="30">
        <f t="shared" si="4319"/>
        <v>24584.799999999999</v>
      </c>
      <c r="AV1212" s="30">
        <f t="shared" si="4398"/>
        <v>0</v>
      </c>
      <c r="AW1212" s="30">
        <f t="shared" si="4399"/>
        <v>0</v>
      </c>
      <c r="AX1212" s="30">
        <f t="shared" si="4400"/>
        <v>0</v>
      </c>
      <c r="AY1212" s="30">
        <f t="shared" si="4320"/>
        <v>27306.299999999999</v>
      </c>
      <c r="AZ1212" s="30">
        <f t="shared" si="4321"/>
        <v>29132.799999999999</v>
      </c>
      <c r="BA1212" s="30">
        <f t="shared" si="4322"/>
        <v>24584.799999999999</v>
      </c>
      <c r="BB1212" s="30">
        <f t="shared" si="4401"/>
        <v>0</v>
      </c>
      <c r="BC1212" s="30">
        <f t="shared" si="4402"/>
        <v>0</v>
      </c>
      <c r="BD1212" s="30">
        <f t="shared" si="4403"/>
        <v>0</v>
      </c>
      <c r="BE1212" s="30">
        <f t="shared" si="4404"/>
        <v>0</v>
      </c>
      <c r="BF1212" s="30">
        <f t="shared" si="4405"/>
        <v>0</v>
      </c>
      <c r="BG1212" s="30">
        <f t="shared" si="4406"/>
        <v>0</v>
      </c>
      <c r="BH1212" s="30">
        <f t="shared" si="4407"/>
        <v>0</v>
      </c>
      <c r="BI1212" s="30">
        <f t="shared" si="4408"/>
        <v>0</v>
      </c>
      <c r="BJ1212" s="30">
        <f t="shared" si="4409"/>
        <v>0</v>
      </c>
      <c r="BK1212" s="30">
        <f t="shared" si="4410"/>
        <v>0</v>
      </c>
      <c r="BL1212" s="30">
        <f t="shared" si="4265"/>
        <v>27306.299999999999</v>
      </c>
      <c r="BM1212" s="30">
        <f t="shared" si="4266"/>
        <v>29132.799999999999</v>
      </c>
      <c r="BN1212" s="30">
        <f t="shared" si="4267"/>
        <v>24584.799999999999</v>
      </c>
      <c r="BO1212" s="30">
        <f t="shared" si="4411"/>
        <v>0</v>
      </c>
      <c r="BP1212" s="31"/>
      <c r="BQ1212" s="1"/>
      <c r="BR1212" s="1"/>
      <c r="BS1212" s="1"/>
      <c r="BT1212" s="1"/>
      <c r="BU1212" s="1"/>
      <c r="BV1212" s="1"/>
      <c r="BW1212" s="1"/>
      <c r="BX1212" s="1"/>
      <c r="BY1212" s="1"/>
    </row>
    <row r="1213" ht="31.5">
      <c r="A1213" s="28" t="s">
        <v>510</v>
      </c>
      <c r="B1213" s="28" t="s">
        <v>60</v>
      </c>
      <c r="C1213" s="28" t="s">
        <v>62</v>
      </c>
      <c r="D1213" s="28" t="s">
        <v>476</v>
      </c>
      <c r="E1213" s="28" t="s">
        <v>127</v>
      </c>
      <c r="F1213" s="29" t="s">
        <v>128</v>
      </c>
      <c r="G1213" s="30">
        <v>24584.799999999999</v>
      </c>
      <c r="H1213" s="30">
        <v>24584.799999999999</v>
      </c>
      <c r="I1213" s="30">
        <v>24584.799999999999</v>
      </c>
      <c r="J1213" s="30"/>
      <c r="K1213" s="30"/>
      <c r="L1213" s="30"/>
      <c r="M1213" s="30">
        <f t="shared" si="4372"/>
        <v>24584.799999999999</v>
      </c>
      <c r="N1213" s="30">
        <f t="shared" si="4373"/>
        <v>24584.799999999999</v>
      </c>
      <c r="O1213" s="30">
        <f t="shared" si="4374"/>
        <v>24584.799999999999</v>
      </c>
      <c r="P1213" s="30"/>
      <c r="Q1213" s="30"/>
      <c r="R1213" s="30">
        <v>2721.5</v>
      </c>
      <c r="S1213" s="30"/>
      <c r="T1213" s="30"/>
      <c r="U1213" s="30"/>
      <c r="V1213" s="30">
        <v>4548</v>
      </c>
      <c r="W1213" s="30"/>
      <c r="X1213" s="30"/>
      <c r="Y1213" s="30"/>
      <c r="Z1213" s="30"/>
      <c r="AA1213" s="30"/>
      <c r="AB1213" s="30"/>
      <c r="AC1213" s="30">
        <f t="shared" si="4268"/>
        <v>27306.299999999999</v>
      </c>
      <c r="AD1213" s="30">
        <f t="shared" si="4269"/>
        <v>29132.799999999999</v>
      </c>
      <c r="AE1213" s="30">
        <f t="shared" si="4270"/>
        <v>24584.799999999999</v>
      </c>
      <c r="AF1213" s="30"/>
      <c r="AG1213" s="30">
        <f t="shared" si="4271"/>
        <v>27306.299999999999</v>
      </c>
      <c r="AH1213" s="30">
        <f t="shared" si="4272"/>
        <v>29132.799999999999</v>
      </c>
      <c r="AI1213" s="30">
        <f t="shared" si="4273"/>
        <v>24584.799999999999</v>
      </c>
      <c r="AJ1213" s="30"/>
      <c r="AK1213" s="30"/>
      <c r="AL1213" s="30"/>
      <c r="AM1213" s="30"/>
      <c r="AN1213" s="30"/>
      <c r="AO1213" s="30"/>
      <c r="AP1213" s="30"/>
      <c r="AQ1213" s="30"/>
      <c r="AR1213" s="30"/>
      <c r="AS1213" s="30">
        <f t="shared" si="4317"/>
        <v>27306.299999999999</v>
      </c>
      <c r="AT1213" s="30">
        <f t="shared" si="4318"/>
        <v>29132.799999999999</v>
      </c>
      <c r="AU1213" s="30">
        <f t="shared" si="4319"/>
        <v>24584.799999999999</v>
      </c>
      <c r="AV1213" s="30"/>
      <c r="AW1213" s="30"/>
      <c r="AX1213" s="30"/>
      <c r="AY1213" s="30">
        <f t="shared" si="4320"/>
        <v>27306.299999999999</v>
      </c>
      <c r="AZ1213" s="30">
        <f t="shared" si="4321"/>
        <v>29132.799999999999</v>
      </c>
      <c r="BA1213" s="30">
        <f t="shared" si="4322"/>
        <v>24584.799999999999</v>
      </c>
      <c r="BB1213" s="30"/>
      <c r="BC1213" s="30"/>
      <c r="BD1213" s="30"/>
      <c r="BE1213" s="30"/>
      <c r="BF1213" s="30"/>
      <c r="BG1213" s="30"/>
      <c r="BH1213" s="30"/>
      <c r="BI1213" s="30"/>
      <c r="BJ1213" s="30"/>
      <c r="BK1213" s="30"/>
      <c r="BL1213" s="30">
        <f t="shared" si="4265"/>
        <v>27306.299999999999</v>
      </c>
      <c r="BM1213" s="30">
        <f t="shared" si="4266"/>
        <v>29132.799999999999</v>
      </c>
      <c r="BN1213" s="30">
        <f t="shared" si="4267"/>
        <v>24584.799999999999</v>
      </c>
      <c r="BO1213" s="30"/>
      <c r="BP1213" s="31"/>
      <c r="BQ1213" s="1"/>
      <c r="BR1213" s="1"/>
      <c r="BS1213" s="1"/>
      <c r="BT1213" s="1"/>
      <c r="BU1213" s="1"/>
      <c r="BV1213" s="1"/>
      <c r="BW1213" s="1"/>
      <c r="BX1213" s="1"/>
      <c r="BY1213" s="1"/>
    </row>
    <row r="1214">
      <c r="A1214" s="28" t="s">
        <v>510</v>
      </c>
      <c r="B1214" s="28" t="s">
        <v>60</v>
      </c>
      <c r="C1214" s="28" t="s">
        <v>62</v>
      </c>
      <c r="D1214" s="28" t="s">
        <v>478</v>
      </c>
      <c r="E1214" s="35"/>
      <c r="F1214" s="29" t="s">
        <v>33</v>
      </c>
      <c r="G1214" s="30">
        <f t="shared" si="4366"/>
        <v>14661.4</v>
      </c>
      <c r="H1214" s="30">
        <f t="shared" si="4367"/>
        <v>7587.1000000000004</v>
      </c>
      <c r="I1214" s="30">
        <f t="shared" si="4368"/>
        <v>7884</v>
      </c>
      <c r="J1214" s="30">
        <f t="shared" si="4369"/>
        <v>0</v>
      </c>
      <c r="K1214" s="30">
        <f t="shared" si="4370"/>
        <v>0</v>
      </c>
      <c r="L1214" s="30">
        <f t="shared" si="4371"/>
        <v>0</v>
      </c>
      <c r="M1214" s="30">
        <f t="shared" si="4372"/>
        <v>14661.4</v>
      </c>
      <c r="N1214" s="30">
        <f t="shared" si="4373"/>
        <v>7587.1000000000004</v>
      </c>
      <c r="O1214" s="30">
        <f t="shared" si="4374"/>
        <v>7884</v>
      </c>
      <c r="P1214" s="30">
        <f t="shared" si="4375"/>
        <v>0</v>
      </c>
      <c r="Q1214" s="30">
        <f t="shared" si="4376"/>
        <v>0</v>
      </c>
      <c r="R1214" s="30">
        <f t="shared" si="4377"/>
        <v>5656.6570000000002</v>
      </c>
      <c r="S1214" s="30">
        <f t="shared" si="4378"/>
        <v>0</v>
      </c>
      <c r="T1214" s="30">
        <f t="shared" si="4379"/>
        <v>0</v>
      </c>
      <c r="U1214" s="30">
        <f t="shared" si="4380"/>
        <v>0</v>
      </c>
      <c r="V1214" s="30">
        <f t="shared" si="4381"/>
        <v>5513.067</v>
      </c>
      <c r="W1214" s="30">
        <f t="shared" si="4382"/>
        <v>0</v>
      </c>
      <c r="X1214" s="30">
        <f t="shared" si="4383"/>
        <v>0</v>
      </c>
      <c r="Y1214" s="30">
        <f t="shared" si="4384"/>
        <v>0</v>
      </c>
      <c r="Z1214" s="30">
        <f t="shared" si="4385"/>
        <v>0</v>
      </c>
      <c r="AA1214" s="30">
        <f t="shared" si="4386"/>
        <v>0</v>
      </c>
      <c r="AB1214" s="30">
        <f t="shared" si="4387"/>
        <v>0</v>
      </c>
      <c r="AC1214" s="30">
        <f t="shared" si="4268"/>
        <v>20318.057000000001</v>
      </c>
      <c r="AD1214" s="30">
        <f t="shared" si="4269"/>
        <v>13100.167000000001</v>
      </c>
      <c r="AE1214" s="30">
        <f t="shared" si="4270"/>
        <v>7884</v>
      </c>
      <c r="AF1214" s="30">
        <f t="shared" si="4388"/>
        <v>0</v>
      </c>
      <c r="AG1214" s="30">
        <f t="shared" si="4271"/>
        <v>20318.057000000001</v>
      </c>
      <c r="AH1214" s="30">
        <f t="shared" si="4272"/>
        <v>13100.167000000001</v>
      </c>
      <c r="AI1214" s="30">
        <f t="shared" si="4273"/>
        <v>7884</v>
      </c>
      <c r="AJ1214" s="30">
        <f t="shared" si="4389"/>
        <v>0</v>
      </c>
      <c r="AK1214" s="30">
        <f t="shared" si="4390"/>
        <v>0</v>
      </c>
      <c r="AL1214" s="30">
        <f t="shared" si="4391"/>
        <v>0</v>
      </c>
      <c r="AM1214" s="30">
        <f t="shared" si="4392"/>
        <v>0</v>
      </c>
      <c r="AN1214" s="30">
        <f t="shared" si="4393"/>
        <v>0</v>
      </c>
      <c r="AO1214" s="30">
        <f t="shared" si="4394"/>
        <v>0</v>
      </c>
      <c r="AP1214" s="30">
        <f t="shared" si="4395"/>
        <v>0</v>
      </c>
      <c r="AQ1214" s="30">
        <f t="shared" si="4396"/>
        <v>0</v>
      </c>
      <c r="AR1214" s="30">
        <f t="shared" si="4397"/>
        <v>0</v>
      </c>
      <c r="AS1214" s="30">
        <f t="shared" si="4317"/>
        <v>20318.057000000001</v>
      </c>
      <c r="AT1214" s="30">
        <f t="shared" si="4318"/>
        <v>13100.167000000001</v>
      </c>
      <c r="AU1214" s="30">
        <f t="shared" si="4319"/>
        <v>7884</v>
      </c>
      <c r="AV1214" s="30">
        <f t="shared" si="4398"/>
        <v>0</v>
      </c>
      <c r="AW1214" s="30">
        <f t="shared" si="4399"/>
        <v>0</v>
      </c>
      <c r="AX1214" s="30">
        <f t="shared" si="4400"/>
        <v>0</v>
      </c>
      <c r="AY1214" s="30">
        <f t="shared" si="4320"/>
        <v>20318.057000000001</v>
      </c>
      <c r="AZ1214" s="30">
        <f t="shared" si="4321"/>
        <v>13100.167000000001</v>
      </c>
      <c r="BA1214" s="30">
        <f t="shared" si="4322"/>
        <v>7884</v>
      </c>
      <c r="BB1214" s="30">
        <f t="shared" si="4401"/>
        <v>0</v>
      </c>
      <c r="BC1214" s="30">
        <f t="shared" si="4402"/>
        <v>0</v>
      </c>
      <c r="BD1214" s="30">
        <f t="shared" si="4403"/>
        <v>0</v>
      </c>
      <c r="BE1214" s="30">
        <f t="shared" si="4404"/>
        <v>0</v>
      </c>
      <c r="BF1214" s="30">
        <f t="shared" si="4405"/>
        <v>0</v>
      </c>
      <c r="BG1214" s="30">
        <f t="shared" si="4406"/>
        <v>0</v>
      </c>
      <c r="BH1214" s="30">
        <f t="shared" si="4407"/>
        <v>0</v>
      </c>
      <c r="BI1214" s="30">
        <f t="shared" si="4408"/>
        <v>0</v>
      </c>
      <c r="BJ1214" s="30">
        <f t="shared" si="4409"/>
        <v>0</v>
      </c>
      <c r="BK1214" s="30">
        <f t="shared" si="4410"/>
        <v>0</v>
      </c>
      <c r="BL1214" s="30">
        <f t="shared" si="4265"/>
        <v>20318.057000000001</v>
      </c>
      <c r="BM1214" s="30">
        <f t="shared" si="4266"/>
        <v>13100.167000000001</v>
      </c>
      <c r="BN1214" s="30">
        <f t="shared" si="4267"/>
        <v>7884</v>
      </c>
      <c r="BO1214" s="30">
        <f t="shared" si="4411"/>
        <v>0</v>
      </c>
      <c r="BP1214" s="31"/>
      <c r="BQ1214" s="1"/>
      <c r="BR1214" s="1"/>
      <c r="BS1214" s="1"/>
      <c r="BT1214" s="1"/>
      <c r="BU1214" s="1"/>
      <c r="BV1214" s="1"/>
      <c r="BW1214" s="1"/>
      <c r="BX1214" s="1"/>
      <c r="BY1214" s="1"/>
    </row>
    <row r="1215" ht="47.25">
      <c r="A1215" s="28" t="s">
        <v>510</v>
      </c>
      <c r="B1215" s="28" t="s">
        <v>60</v>
      </c>
      <c r="C1215" s="28" t="s">
        <v>62</v>
      </c>
      <c r="D1215" s="28" t="s">
        <v>479</v>
      </c>
      <c r="E1215" s="35"/>
      <c r="F1215" s="29" t="s">
        <v>480</v>
      </c>
      <c r="G1215" s="30">
        <f>G1216+G1218</f>
        <v>14661.4</v>
      </c>
      <c r="H1215" s="30">
        <f>H1216+H1218</f>
        <v>7587.1000000000004</v>
      </c>
      <c r="I1215" s="30">
        <f>I1216+I1218</f>
        <v>7884</v>
      </c>
      <c r="J1215" s="30">
        <f>J1216+J1218</f>
        <v>0</v>
      </c>
      <c r="K1215" s="30">
        <f>K1216+K1218</f>
        <v>0</v>
      </c>
      <c r="L1215" s="30">
        <f>L1216+L1218</f>
        <v>0</v>
      </c>
      <c r="M1215" s="30">
        <f t="shared" si="4372"/>
        <v>14661.4</v>
      </c>
      <c r="N1215" s="30">
        <f t="shared" si="4373"/>
        <v>7587.1000000000004</v>
      </c>
      <c r="O1215" s="30">
        <f t="shared" si="4374"/>
        <v>7884</v>
      </c>
      <c r="P1215" s="30">
        <f>P1216+P1218</f>
        <v>0</v>
      </c>
      <c r="Q1215" s="30">
        <f>Q1216+Q1218</f>
        <v>0</v>
      </c>
      <c r="R1215" s="30">
        <f>R1216+R1218</f>
        <v>5656.6570000000002</v>
      </c>
      <c r="S1215" s="30">
        <f>S1216+S1218</f>
        <v>0</v>
      </c>
      <c r="T1215" s="30">
        <f>T1216+T1218</f>
        <v>0</v>
      </c>
      <c r="U1215" s="30">
        <f>U1216+U1218</f>
        <v>0</v>
      </c>
      <c r="V1215" s="30">
        <f>V1216+V1218</f>
        <v>5513.067</v>
      </c>
      <c r="W1215" s="30">
        <f>W1216+W1218</f>
        <v>0</v>
      </c>
      <c r="X1215" s="30">
        <f>X1216+X1218</f>
        <v>0</v>
      </c>
      <c r="Y1215" s="30">
        <f>Y1216+Y1218</f>
        <v>0</v>
      </c>
      <c r="Z1215" s="30">
        <f>Z1216+Z1218</f>
        <v>0</v>
      </c>
      <c r="AA1215" s="30">
        <f>AA1216+AA1218</f>
        <v>0</v>
      </c>
      <c r="AB1215" s="30">
        <f>AB1216+AB1218</f>
        <v>0</v>
      </c>
      <c r="AC1215" s="30">
        <f t="shared" si="4268"/>
        <v>20318.057000000001</v>
      </c>
      <c r="AD1215" s="30">
        <f t="shared" si="4269"/>
        <v>13100.167000000001</v>
      </c>
      <c r="AE1215" s="30">
        <f t="shared" si="4270"/>
        <v>7884</v>
      </c>
      <c r="AF1215" s="30">
        <f>AF1216+AF1218</f>
        <v>0</v>
      </c>
      <c r="AG1215" s="30">
        <f t="shared" si="4271"/>
        <v>20318.057000000001</v>
      </c>
      <c r="AH1215" s="30">
        <f t="shared" si="4272"/>
        <v>13100.167000000001</v>
      </c>
      <c r="AI1215" s="30">
        <f t="shared" si="4273"/>
        <v>7884</v>
      </c>
      <c r="AJ1215" s="30">
        <f>AJ1216+AJ1218</f>
        <v>0</v>
      </c>
      <c r="AK1215" s="30">
        <f>AK1216+AK1218</f>
        <v>0</v>
      </c>
      <c r="AL1215" s="30">
        <f>AL1216+AL1218</f>
        <v>0</v>
      </c>
      <c r="AM1215" s="30">
        <f>AM1216+AM1218</f>
        <v>0</v>
      </c>
      <c r="AN1215" s="30">
        <f>AN1216+AN1218</f>
        <v>0</v>
      </c>
      <c r="AO1215" s="30">
        <f>AO1216+AO1218</f>
        <v>0</v>
      </c>
      <c r="AP1215" s="30">
        <f>AP1216+AP1218</f>
        <v>0</v>
      </c>
      <c r="AQ1215" s="30">
        <f>AQ1216+AQ1218</f>
        <v>0</v>
      </c>
      <c r="AR1215" s="30">
        <f>AR1216+AR1218</f>
        <v>0</v>
      </c>
      <c r="AS1215" s="30">
        <f t="shared" si="4317"/>
        <v>20318.057000000001</v>
      </c>
      <c r="AT1215" s="30">
        <f t="shared" si="4318"/>
        <v>13100.167000000001</v>
      </c>
      <c r="AU1215" s="30">
        <f t="shared" si="4319"/>
        <v>7884</v>
      </c>
      <c r="AV1215" s="30">
        <f>AV1216+AV1218</f>
        <v>0</v>
      </c>
      <c r="AW1215" s="30">
        <f>AW1216+AW1218</f>
        <v>0</v>
      </c>
      <c r="AX1215" s="30">
        <f>AX1216+AX1218</f>
        <v>0</v>
      </c>
      <c r="AY1215" s="30">
        <f t="shared" si="4320"/>
        <v>20318.057000000001</v>
      </c>
      <c r="AZ1215" s="30">
        <f t="shared" si="4321"/>
        <v>13100.167000000001</v>
      </c>
      <c r="BA1215" s="30">
        <f t="shared" si="4322"/>
        <v>7884</v>
      </c>
      <c r="BB1215" s="30">
        <f>BB1216+BB1218</f>
        <v>0</v>
      </c>
      <c r="BC1215" s="30">
        <f>BC1216+BC1218</f>
        <v>0</v>
      </c>
      <c r="BD1215" s="30">
        <f>BD1216+BD1218</f>
        <v>0</v>
      </c>
      <c r="BE1215" s="30">
        <f>BE1216+BE1218</f>
        <v>0</v>
      </c>
      <c r="BF1215" s="30">
        <f>BF1216+BF1218</f>
        <v>0</v>
      </c>
      <c r="BG1215" s="30">
        <f>BG1216+BG1218</f>
        <v>0</v>
      </c>
      <c r="BH1215" s="30">
        <f>BH1216+BH1218</f>
        <v>0</v>
      </c>
      <c r="BI1215" s="30">
        <f>BI1216+BI1218</f>
        <v>0</v>
      </c>
      <c r="BJ1215" s="30">
        <f>BJ1216+BJ1218</f>
        <v>0</v>
      </c>
      <c r="BK1215" s="30">
        <f>BK1216+BK1218</f>
        <v>0</v>
      </c>
      <c r="BL1215" s="30">
        <f t="shared" si="4265"/>
        <v>20318.057000000001</v>
      </c>
      <c r="BM1215" s="30">
        <f t="shared" si="4266"/>
        <v>13100.167000000001</v>
      </c>
      <c r="BN1215" s="30">
        <f t="shared" si="4267"/>
        <v>7884</v>
      </c>
      <c r="BO1215" s="30">
        <f>BO1216+BO1218</f>
        <v>0</v>
      </c>
      <c r="BP1215" s="31"/>
      <c r="BQ1215" s="1"/>
      <c r="BR1215" s="1"/>
      <c r="BS1215" s="1"/>
      <c r="BT1215" s="1"/>
      <c r="BU1215" s="1"/>
      <c r="BV1215" s="1"/>
      <c r="BW1215" s="1"/>
      <c r="BX1215" s="1"/>
      <c r="BY1215" s="1"/>
    </row>
    <row r="1216" ht="31.5">
      <c r="A1216" s="28" t="s">
        <v>510</v>
      </c>
      <c r="B1216" s="28" t="s">
        <v>60</v>
      </c>
      <c r="C1216" s="28" t="s">
        <v>62</v>
      </c>
      <c r="D1216" s="28" t="s">
        <v>481</v>
      </c>
      <c r="E1216" s="35"/>
      <c r="F1216" s="29" t="s">
        <v>482</v>
      </c>
      <c r="G1216" s="30">
        <f>G1217</f>
        <v>8046.8999999999996</v>
      </c>
      <c r="H1216" s="30">
        <f>H1217</f>
        <v>7587.1000000000004</v>
      </c>
      <c r="I1216" s="30">
        <f>I1217</f>
        <v>7884</v>
      </c>
      <c r="J1216" s="30">
        <f>J1217</f>
        <v>0</v>
      </c>
      <c r="K1216" s="30">
        <f>K1217</f>
        <v>0</v>
      </c>
      <c r="L1216" s="30">
        <f>L1217</f>
        <v>0</v>
      </c>
      <c r="M1216" s="30">
        <f t="shared" si="4372"/>
        <v>8046.8999999999996</v>
      </c>
      <c r="N1216" s="30">
        <f t="shared" si="4373"/>
        <v>7587.1000000000004</v>
      </c>
      <c r="O1216" s="30">
        <f t="shared" si="4374"/>
        <v>7884</v>
      </c>
      <c r="P1216" s="30">
        <f>P1217</f>
        <v>0</v>
      </c>
      <c r="Q1216" s="30">
        <f>Q1217</f>
        <v>0</v>
      </c>
      <c r="R1216" s="30">
        <f>R1217</f>
        <v>3252.25</v>
      </c>
      <c r="S1216" s="30">
        <f>S1217</f>
        <v>0</v>
      </c>
      <c r="T1216" s="30">
        <f>T1217</f>
        <v>0</v>
      </c>
      <c r="U1216" s="30">
        <f>U1217</f>
        <v>0</v>
      </c>
      <c r="V1216" s="30">
        <f>V1217</f>
        <v>3169.5999999999999</v>
      </c>
      <c r="W1216" s="30">
        <f>W1217</f>
        <v>0</v>
      </c>
      <c r="X1216" s="30">
        <f>X1217</f>
        <v>0</v>
      </c>
      <c r="Y1216" s="30">
        <f>Y1217</f>
        <v>0</v>
      </c>
      <c r="Z1216" s="30">
        <f>Z1217</f>
        <v>0</v>
      </c>
      <c r="AA1216" s="30">
        <f>AA1217</f>
        <v>0</v>
      </c>
      <c r="AB1216" s="30">
        <f>AB1217</f>
        <v>0</v>
      </c>
      <c r="AC1216" s="30">
        <f t="shared" si="4268"/>
        <v>11299.15</v>
      </c>
      <c r="AD1216" s="30">
        <f t="shared" si="4269"/>
        <v>10756.700000000001</v>
      </c>
      <c r="AE1216" s="30">
        <f t="shared" si="4270"/>
        <v>7884</v>
      </c>
      <c r="AF1216" s="30">
        <f>AF1217</f>
        <v>0</v>
      </c>
      <c r="AG1216" s="30">
        <f t="shared" si="4271"/>
        <v>11299.15</v>
      </c>
      <c r="AH1216" s="30">
        <f t="shared" si="4272"/>
        <v>10756.700000000001</v>
      </c>
      <c r="AI1216" s="30">
        <f t="shared" si="4273"/>
        <v>7884</v>
      </c>
      <c r="AJ1216" s="30">
        <f>AJ1217</f>
        <v>0</v>
      </c>
      <c r="AK1216" s="30">
        <f>AK1217</f>
        <v>0</v>
      </c>
      <c r="AL1216" s="30">
        <f>AL1217</f>
        <v>0</v>
      </c>
      <c r="AM1216" s="30">
        <f>AM1217</f>
        <v>0</v>
      </c>
      <c r="AN1216" s="30">
        <f>AN1217</f>
        <v>0</v>
      </c>
      <c r="AO1216" s="30">
        <f>AO1217</f>
        <v>0</v>
      </c>
      <c r="AP1216" s="30">
        <f>AP1217</f>
        <v>0</v>
      </c>
      <c r="AQ1216" s="30">
        <f>AQ1217</f>
        <v>0</v>
      </c>
      <c r="AR1216" s="30">
        <f>AR1217</f>
        <v>0</v>
      </c>
      <c r="AS1216" s="30">
        <f t="shared" si="4317"/>
        <v>11299.15</v>
      </c>
      <c r="AT1216" s="30">
        <f t="shared" si="4318"/>
        <v>10756.700000000001</v>
      </c>
      <c r="AU1216" s="30">
        <f t="shared" si="4319"/>
        <v>7884</v>
      </c>
      <c r="AV1216" s="30">
        <f>AV1217</f>
        <v>0</v>
      </c>
      <c r="AW1216" s="30">
        <f>AW1217</f>
        <v>0</v>
      </c>
      <c r="AX1216" s="30">
        <f>AX1217</f>
        <v>0</v>
      </c>
      <c r="AY1216" s="30">
        <f t="shared" si="4320"/>
        <v>11299.15</v>
      </c>
      <c r="AZ1216" s="30">
        <f t="shared" si="4321"/>
        <v>10756.700000000001</v>
      </c>
      <c r="BA1216" s="30">
        <f t="shared" si="4322"/>
        <v>7884</v>
      </c>
      <c r="BB1216" s="30">
        <f>BB1217</f>
        <v>0</v>
      </c>
      <c r="BC1216" s="30">
        <f>BC1217</f>
        <v>0</v>
      </c>
      <c r="BD1216" s="30">
        <f>BD1217</f>
        <v>0</v>
      </c>
      <c r="BE1216" s="30">
        <f>BE1217</f>
        <v>0</v>
      </c>
      <c r="BF1216" s="30">
        <f>BF1217</f>
        <v>0</v>
      </c>
      <c r="BG1216" s="30">
        <f>BG1217</f>
        <v>0</v>
      </c>
      <c r="BH1216" s="30">
        <f>BH1217</f>
        <v>0</v>
      </c>
      <c r="BI1216" s="30">
        <f>BI1217</f>
        <v>0</v>
      </c>
      <c r="BJ1216" s="30">
        <f>BJ1217</f>
        <v>0</v>
      </c>
      <c r="BK1216" s="30">
        <f>BK1217</f>
        <v>0</v>
      </c>
      <c r="BL1216" s="30">
        <f t="shared" si="4265"/>
        <v>11299.15</v>
      </c>
      <c r="BM1216" s="30">
        <f t="shared" si="4266"/>
        <v>10756.700000000001</v>
      </c>
      <c r="BN1216" s="30">
        <f t="shared" si="4267"/>
        <v>7884</v>
      </c>
      <c r="BO1216" s="30">
        <f>BO1217</f>
        <v>0</v>
      </c>
      <c r="BP1216" s="31"/>
      <c r="BQ1216" s="1"/>
      <c r="BR1216" s="1"/>
      <c r="BS1216" s="1"/>
      <c r="BT1216" s="1"/>
      <c r="BU1216" s="1"/>
      <c r="BV1216" s="1"/>
      <c r="BW1216" s="1"/>
      <c r="BX1216" s="1"/>
      <c r="BY1216" s="1"/>
    </row>
    <row r="1217" ht="31.5">
      <c r="A1217" s="28" t="s">
        <v>510</v>
      </c>
      <c r="B1217" s="28" t="s">
        <v>60</v>
      </c>
      <c r="C1217" s="28" t="s">
        <v>62</v>
      </c>
      <c r="D1217" s="28" t="s">
        <v>481</v>
      </c>
      <c r="E1217" s="28" t="s">
        <v>38</v>
      </c>
      <c r="F1217" s="29" t="s">
        <v>39</v>
      </c>
      <c r="G1217" s="30">
        <v>8046.8999999999996</v>
      </c>
      <c r="H1217" s="30">
        <v>7587.1000000000004</v>
      </c>
      <c r="I1217" s="30">
        <v>7884</v>
      </c>
      <c r="J1217" s="30"/>
      <c r="K1217" s="30"/>
      <c r="L1217" s="30"/>
      <c r="M1217" s="30">
        <f t="shared" si="4372"/>
        <v>8046.8999999999996</v>
      </c>
      <c r="N1217" s="30">
        <f t="shared" si="4373"/>
        <v>7587.1000000000004</v>
      </c>
      <c r="O1217" s="30">
        <f t="shared" si="4374"/>
        <v>7884</v>
      </c>
      <c r="P1217" s="30"/>
      <c r="Q1217" s="30"/>
      <c r="R1217" s="30">
        <v>3252.25</v>
      </c>
      <c r="S1217" s="30"/>
      <c r="T1217" s="30"/>
      <c r="U1217" s="30"/>
      <c r="V1217" s="30">
        <v>3169.5999999999999</v>
      </c>
      <c r="W1217" s="30"/>
      <c r="X1217" s="30"/>
      <c r="Y1217" s="30"/>
      <c r="Z1217" s="30"/>
      <c r="AA1217" s="30"/>
      <c r="AB1217" s="30"/>
      <c r="AC1217" s="30">
        <f t="shared" si="4268"/>
        <v>11299.15</v>
      </c>
      <c r="AD1217" s="30">
        <f t="shared" si="4269"/>
        <v>10756.700000000001</v>
      </c>
      <c r="AE1217" s="30">
        <f t="shared" si="4270"/>
        <v>7884</v>
      </c>
      <c r="AF1217" s="30"/>
      <c r="AG1217" s="30">
        <f t="shared" si="4271"/>
        <v>11299.15</v>
      </c>
      <c r="AH1217" s="30">
        <f t="shared" si="4272"/>
        <v>10756.700000000001</v>
      </c>
      <c r="AI1217" s="30">
        <f t="shared" si="4273"/>
        <v>7884</v>
      </c>
      <c r="AJ1217" s="30"/>
      <c r="AK1217" s="30"/>
      <c r="AL1217" s="30"/>
      <c r="AM1217" s="30"/>
      <c r="AN1217" s="30"/>
      <c r="AO1217" s="30"/>
      <c r="AP1217" s="30"/>
      <c r="AQ1217" s="30"/>
      <c r="AR1217" s="30"/>
      <c r="AS1217" s="30">
        <f t="shared" si="4317"/>
        <v>11299.15</v>
      </c>
      <c r="AT1217" s="30">
        <f t="shared" si="4318"/>
        <v>10756.700000000001</v>
      </c>
      <c r="AU1217" s="30">
        <f t="shared" si="4319"/>
        <v>7884</v>
      </c>
      <c r="AV1217" s="30"/>
      <c r="AW1217" s="30"/>
      <c r="AX1217" s="30"/>
      <c r="AY1217" s="30">
        <f t="shared" si="4320"/>
        <v>11299.15</v>
      </c>
      <c r="AZ1217" s="30">
        <f t="shared" si="4321"/>
        <v>10756.700000000001</v>
      </c>
      <c r="BA1217" s="30">
        <f t="shared" si="4322"/>
        <v>7884</v>
      </c>
      <c r="BB1217" s="30"/>
      <c r="BC1217" s="30"/>
      <c r="BD1217" s="30"/>
      <c r="BE1217" s="30"/>
      <c r="BF1217" s="30"/>
      <c r="BG1217" s="30"/>
      <c r="BH1217" s="30"/>
      <c r="BI1217" s="30"/>
      <c r="BJ1217" s="30"/>
      <c r="BK1217" s="30"/>
      <c r="BL1217" s="30">
        <f t="shared" si="4265"/>
        <v>11299.15</v>
      </c>
      <c r="BM1217" s="30">
        <f t="shared" si="4266"/>
        <v>10756.700000000001</v>
      </c>
      <c r="BN1217" s="30">
        <f t="shared" si="4267"/>
        <v>7884</v>
      </c>
      <c r="BO1217" s="30"/>
      <c r="BP1217" s="31"/>
      <c r="BQ1217" s="1"/>
      <c r="BR1217" s="1"/>
      <c r="BS1217" s="1"/>
      <c r="BT1217" s="1"/>
      <c r="BU1217" s="1"/>
      <c r="BV1217" s="1"/>
      <c r="BW1217" s="1"/>
      <c r="BX1217" s="1"/>
      <c r="BY1217" s="1"/>
    </row>
    <row r="1218" ht="31.5">
      <c r="A1218" s="28" t="s">
        <v>510</v>
      </c>
      <c r="B1218" s="28" t="s">
        <v>60</v>
      </c>
      <c r="C1218" s="28" t="s">
        <v>62</v>
      </c>
      <c r="D1218" s="28" t="s">
        <v>483</v>
      </c>
      <c r="E1218" s="35"/>
      <c r="F1218" s="29" t="s">
        <v>484</v>
      </c>
      <c r="G1218" s="30">
        <f>G1220</f>
        <v>6614.5</v>
      </c>
      <c r="H1218" s="30">
        <f>H1220</f>
        <v>0</v>
      </c>
      <c r="I1218" s="30">
        <f>I1220</f>
        <v>0</v>
      </c>
      <c r="J1218" s="30">
        <f>J1220</f>
        <v>0</v>
      </c>
      <c r="K1218" s="30">
        <f>K1220</f>
        <v>0</v>
      </c>
      <c r="L1218" s="30">
        <f>L1220</f>
        <v>0</v>
      </c>
      <c r="M1218" s="30">
        <f t="shared" si="4372"/>
        <v>6614.5</v>
      </c>
      <c r="N1218" s="30">
        <f t="shared" si="4373"/>
        <v>0</v>
      </c>
      <c r="O1218" s="30">
        <f t="shared" si="4374"/>
        <v>0</v>
      </c>
      <c r="P1218" s="30">
        <f>P1220+P1219</f>
        <v>0</v>
      </c>
      <c r="Q1218" s="30">
        <f>Q1220+Q1219</f>
        <v>0</v>
      </c>
      <c r="R1218" s="30">
        <f>R1220+R1219</f>
        <v>2404.4070000000002</v>
      </c>
      <c r="S1218" s="30">
        <f>S1220+S1219</f>
        <v>0</v>
      </c>
      <c r="T1218" s="30">
        <f>T1220+T1219</f>
        <v>0</v>
      </c>
      <c r="U1218" s="30">
        <f>U1220+U1219</f>
        <v>0</v>
      </c>
      <c r="V1218" s="30">
        <f>V1220+V1219</f>
        <v>2343.4670000000001</v>
      </c>
      <c r="W1218" s="30">
        <f>W1220+W1219</f>
        <v>0</v>
      </c>
      <c r="X1218" s="30">
        <f>X1220+X1219</f>
        <v>0</v>
      </c>
      <c r="Y1218" s="30">
        <f>Y1220+Y1219</f>
        <v>0</v>
      </c>
      <c r="Z1218" s="30">
        <f>Z1220+Z1219</f>
        <v>0</v>
      </c>
      <c r="AA1218" s="30">
        <f>AA1220+AA1219</f>
        <v>0</v>
      </c>
      <c r="AB1218" s="30">
        <f>AB1220+AB1219</f>
        <v>0</v>
      </c>
      <c r="AC1218" s="30">
        <f t="shared" si="4268"/>
        <v>9018.9069999999992</v>
      </c>
      <c r="AD1218" s="30">
        <f t="shared" si="4269"/>
        <v>2343.4670000000001</v>
      </c>
      <c r="AE1218" s="30">
        <f t="shared" si="4270"/>
        <v>0</v>
      </c>
      <c r="AF1218" s="30">
        <f>AF1220+AF1219</f>
        <v>0</v>
      </c>
      <c r="AG1218" s="30">
        <f t="shared" si="4271"/>
        <v>9018.9069999999992</v>
      </c>
      <c r="AH1218" s="30">
        <f t="shared" si="4272"/>
        <v>2343.4670000000001</v>
      </c>
      <c r="AI1218" s="30">
        <f t="shared" si="4273"/>
        <v>0</v>
      </c>
      <c r="AJ1218" s="30">
        <f>AJ1220+AJ1219</f>
        <v>0</v>
      </c>
      <c r="AK1218" s="30">
        <f>AK1220+AK1219</f>
        <v>0</v>
      </c>
      <c r="AL1218" s="30">
        <f>AL1220+AL1219</f>
        <v>0</v>
      </c>
      <c r="AM1218" s="30">
        <f>AM1220+AM1219</f>
        <v>0</v>
      </c>
      <c r="AN1218" s="30">
        <f>AN1220+AN1219</f>
        <v>0</v>
      </c>
      <c r="AO1218" s="30">
        <f>AO1220+AO1219</f>
        <v>0</v>
      </c>
      <c r="AP1218" s="30">
        <f>AP1220+AP1219</f>
        <v>0</v>
      </c>
      <c r="AQ1218" s="30">
        <f>AQ1220+AQ1219</f>
        <v>0</v>
      </c>
      <c r="AR1218" s="30">
        <f>AR1220+AR1219</f>
        <v>0</v>
      </c>
      <c r="AS1218" s="30">
        <f t="shared" si="4317"/>
        <v>9018.9069999999992</v>
      </c>
      <c r="AT1218" s="30">
        <f t="shared" si="4318"/>
        <v>2343.4670000000001</v>
      </c>
      <c r="AU1218" s="30">
        <f t="shared" si="4319"/>
        <v>0</v>
      </c>
      <c r="AV1218" s="30">
        <f>AV1220+AV1219</f>
        <v>0</v>
      </c>
      <c r="AW1218" s="30">
        <f>AW1220+AW1219</f>
        <v>0</v>
      </c>
      <c r="AX1218" s="30">
        <f>AX1220+AX1219</f>
        <v>0</v>
      </c>
      <c r="AY1218" s="30">
        <f t="shared" si="4320"/>
        <v>9018.9069999999992</v>
      </c>
      <c r="AZ1218" s="30">
        <f t="shared" si="4321"/>
        <v>2343.4670000000001</v>
      </c>
      <c r="BA1218" s="30">
        <f t="shared" si="4322"/>
        <v>0</v>
      </c>
      <c r="BB1218" s="30">
        <f>BB1220+BB1219</f>
        <v>0</v>
      </c>
      <c r="BC1218" s="30">
        <f>BC1220+BC1219</f>
        <v>0</v>
      </c>
      <c r="BD1218" s="30">
        <f>BD1220+BD1219</f>
        <v>0</v>
      </c>
      <c r="BE1218" s="30">
        <f>BE1220+BE1219</f>
        <v>0</v>
      </c>
      <c r="BF1218" s="30">
        <f>BF1220+BF1219</f>
        <v>0</v>
      </c>
      <c r="BG1218" s="30">
        <f>BG1220+BG1219</f>
        <v>0</v>
      </c>
      <c r="BH1218" s="30">
        <f>BH1220+BH1219</f>
        <v>0</v>
      </c>
      <c r="BI1218" s="30">
        <f>BI1220+BI1219</f>
        <v>0</v>
      </c>
      <c r="BJ1218" s="30">
        <f>BJ1220+BJ1219</f>
        <v>0</v>
      </c>
      <c r="BK1218" s="30">
        <f>BK1220+BK1219</f>
        <v>0</v>
      </c>
      <c r="BL1218" s="30">
        <f t="shared" si="4265"/>
        <v>9018.9069999999992</v>
      </c>
      <c r="BM1218" s="30">
        <f t="shared" si="4266"/>
        <v>2343.4670000000001</v>
      </c>
      <c r="BN1218" s="30">
        <f t="shared" si="4267"/>
        <v>0</v>
      </c>
      <c r="BO1218" s="30">
        <f>BO1220+BO1219</f>
        <v>0</v>
      </c>
      <c r="BP1218" s="31"/>
      <c r="BQ1218" s="1"/>
      <c r="BR1218" s="1"/>
      <c r="BS1218" s="1"/>
      <c r="BT1218" s="1"/>
      <c r="BU1218" s="1"/>
      <c r="BV1218" s="1"/>
      <c r="BW1218" s="1"/>
      <c r="BX1218" s="1"/>
      <c r="BY1218" s="1"/>
    </row>
    <row r="1219" ht="31.5">
      <c r="A1219" s="28" t="s">
        <v>510</v>
      </c>
      <c r="B1219" s="28" t="s">
        <v>60</v>
      </c>
      <c r="C1219" s="28" t="s">
        <v>62</v>
      </c>
      <c r="D1219" s="28" t="s">
        <v>483</v>
      </c>
      <c r="E1219" s="28" t="s">
        <v>38</v>
      </c>
      <c r="F1219" s="29" t="s">
        <v>39</v>
      </c>
      <c r="G1219" s="30"/>
      <c r="H1219" s="30"/>
      <c r="I1219" s="30"/>
      <c r="J1219" s="30"/>
      <c r="K1219" s="30"/>
      <c r="L1219" s="30"/>
      <c r="M1219" s="30"/>
      <c r="N1219" s="30"/>
      <c r="O1219" s="30"/>
      <c r="P1219" s="30"/>
      <c r="Q1219" s="30"/>
      <c r="R1219" s="30">
        <v>2404.4070000000002</v>
      </c>
      <c r="S1219" s="30"/>
      <c r="T1219" s="30"/>
      <c r="U1219" s="30"/>
      <c r="V1219" s="30">
        <v>2343.4670000000001</v>
      </c>
      <c r="W1219" s="30"/>
      <c r="X1219" s="30"/>
      <c r="Y1219" s="30"/>
      <c r="Z1219" s="30"/>
      <c r="AA1219" s="30"/>
      <c r="AB1219" s="30"/>
      <c r="AC1219" s="30">
        <f t="shared" si="4268"/>
        <v>2404.4070000000002</v>
      </c>
      <c r="AD1219" s="30">
        <f t="shared" si="4269"/>
        <v>2343.4670000000001</v>
      </c>
      <c r="AE1219" s="30">
        <f t="shared" si="4270"/>
        <v>0</v>
      </c>
      <c r="AF1219" s="30"/>
      <c r="AG1219" s="30">
        <f t="shared" si="4271"/>
        <v>2404.4070000000002</v>
      </c>
      <c r="AH1219" s="30">
        <f t="shared" si="4272"/>
        <v>2343.4670000000001</v>
      </c>
      <c r="AI1219" s="30">
        <f t="shared" si="4273"/>
        <v>0</v>
      </c>
      <c r="AJ1219" s="30"/>
      <c r="AK1219" s="30"/>
      <c r="AL1219" s="30"/>
      <c r="AM1219" s="30"/>
      <c r="AN1219" s="30"/>
      <c r="AO1219" s="30"/>
      <c r="AP1219" s="30"/>
      <c r="AQ1219" s="30"/>
      <c r="AR1219" s="30"/>
      <c r="AS1219" s="30">
        <f t="shared" si="4317"/>
        <v>2404.4070000000002</v>
      </c>
      <c r="AT1219" s="30">
        <f t="shared" si="4318"/>
        <v>2343.4670000000001</v>
      </c>
      <c r="AU1219" s="30">
        <f t="shared" si="4319"/>
        <v>0</v>
      </c>
      <c r="AV1219" s="30"/>
      <c r="AW1219" s="30"/>
      <c r="AX1219" s="30"/>
      <c r="AY1219" s="30">
        <f t="shared" si="4320"/>
        <v>2404.4070000000002</v>
      </c>
      <c r="AZ1219" s="30">
        <f t="shared" si="4321"/>
        <v>2343.4670000000001</v>
      </c>
      <c r="BA1219" s="30">
        <f t="shared" si="4322"/>
        <v>0</v>
      </c>
      <c r="BB1219" s="30"/>
      <c r="BC1219" s="30"/>
      <c r="BD1219" s="30"/>
      <c r="BE1219" s="30"/>
      <c r="BF1219" s="30"/>
      <c r="BG1219" s="30"/>
      <c r="BH1219" s="30"/>
      <c r="BI1219" s="30"/>
      <c r="BJ1219" s="30"/>
      <c r="BK1219" s="30"/>
      <c r="BL1219" s="30">
        <f t="shared" si="4265"/>
        <v>2404.4070000000002</v>
      </c>
      <c r="BM1219" s="30">
        <f t="shared" si="4266"/>
        <v>2343.4670000000001</v>
      </c>
      <c r="BN1219" s="30">
        <f t="shared" si="4267"/>
        <v>0</v>
      </c>
      <c r="BO1219" s="30"/>
      <c r="BP1219" s="31"/>
      <c r="BQ1219" s="1"/>
      <c r="BR1219" s="1"/>
      <c r="BS1219" s="1"/>
      <c r="BT1219" s="1"/>
      <c r="BU1219" s="1"/>
      <c r="BV1219" s="1"/>
      <c r="BW1219" s="1"/>
      <c r="BX1219" s="1"/>
      <c r="BY1219" s="1"/>
    </row>
    <row r="1220">
      <c r="A1220" s="28" t="s">
        <v>510</v>
      </c>
      <c r="B1220" s="28" t="s">
        <v>60</v>
      </c>
      <c r="C1220" s="28" t="s">
        <v>62</v>
      </c>
      <c r="D1220" s="28" t="s">
        <v>483</v>
      </c>
      <c r="E1220" s="28" t="s">
        <v>40</v>
      </c>
      <c r="F1220" s="29" t="s">
        <v>41</v>
      </c>
      <c r="G1220" s="30">
        <v>6614.5</v>
      </c>
      <c r="H1220" s="30"/>
      <c r="I1220" s="30"/>
      <c r="J1220" s="30"/>
      <c r="K1220" s="30"/>
      <c r="L1220" s="30"/>
      <c r="M1220" s="30">
        <f t="shared" si="4372"/>
        <v>6614.5</v>
      </c>
      <c r="N1220" s="30">
        <f t="shared" si="4373"/>
        <v>0</v>
      </c>
      <c r="O1220" s="30">
        <f t="shared" si="4374"/>
        <v>0</v>
      </c>
      <c r="P1220" s="30"/>
      <c r="Q1220" s="30"/>
      <c r="R1220" s="30"/>
      <c r="S1220" s="30"/>
      <c r="T1220" s="30"/>
      <c r="U1220" s="30"/>
      <c r="V1220" s="30"/>
      <c r="W1220" s="30"/>
      <c r="X1220" s="30"/>
      <c r="Y1220" s="30"/>
      <c r="Z1220" s="30"/>
      <c r="AA1220" s="30"/>
      <c r="AB1220" s="30"/>
      <c r="AC1220" s="30">
        <f t="shared" si="4268"/>
        <v>6614.5</v>
      </c>
      <c r="AD1220" s="30">
        <f t="shared" si="4269"/>
        <v>0</v>
      </c>
      <c r="AE1220" s="30">
        <f t="shared" si="4270"/>
        <v>0</v>
      </c>
      <c r="AF1220" s="30"/>
      <c r="AG1220" s="30">
        <f t="shared" si="4271"/>
        <v>6614.5</v>
      </c>
      <c r="AH1220" s="30">
        <f t="shared" si="4272"/>
        <v>0</v>
      </c>
      <c r="AI1220" s="30">
        <f t="shared" si="4273"/>
        <v>0</v>
      </c>
      <c r="AJ1220" s="30"/>
      <c r="AK1220" s="30"/>
      <c r="AL1220" s="30"/>
      <c r="AM1220" s="30"/>
      <c r="AN1220" s="30"/>
      <c r="AO1220" s="30"/>
      <c r="AP1220" s="30"/>
      <c r="AQ1220" s="30"/>
      <c r="AR1220" s="30"/>
      <c r="AS1220" s="30">
        <f t="shared" si="4317"/>
        <v>6614.5</v>
      </c>
      <c r="AT1220" s="30">
        <f t="shared" si="4318"/>
        <v>0</v>
      </c>
      <c r="AU1220" s="30">
        <f t="shared" si="4319"/>
        <v>0</v>
      </c>
      <c r="AV1220" s="30"/>
      <c r="AW1220" s="30"/>
      <c r="AX1220" s="30"/>
      <c r="AY1220" s="30">
        <f t="shared" si="4320"/>
        <v>6614.5</v>
      </c>
      <c r="AZ1220" s="30">
        <f t="shared" si="4321"/>
        <v>0</v>
      </c>
      <c r="BA1220" s="30">
        <f t="shared" si="4322"/>
        <v>0</v>
      </c>
      <c r="BB1220" s="30"/>
      <c r="BC1220" s="30"/>
      <c r="BD1220" s="30"/>
      <c r="BE1220" s="30"/>
      <c r="BF1220" s="30"/>
      <c r="BG1220" s="30"/>
      <c r="BH1220" s="30"/>
      <c r="BI1220" s="30"/>
      <c r="BJ1220" s="30"/>
      <c r="BK1220" s="30"/>
      <c r="BL1220" s="30">
        <f t="shared" si="4265"/>
        <v>6614.5</v>
      </c>
      <c r="BM1220" s="30">
        <f t="shared" si="4266"/>
        <v>0</v>
      </c>
      <c r="BN1220" s="30">
        <f t="shared" si="4267"/>
        <v>0</v>
      </c>
      <c r="BO1220" s="30"/>
      <c r="BP1220" s="31"/>
      <c r="BQ1220" s="1"/>
      <c r="BR1220" s="1"/>
      <c r="BS1220" s="1"/>
      <c r="BT1220" s="1"/>
      <c r="BU1220" s="1"/>
      <c r="BV1220" s="1"/>
      <c r="BW1220" s="1"/>
      <c r="BX1220" s="1"/>
      <c r="BY1220" s="1"/>
    </row>
    <row r="1221" ht="31.5">
      <c r="A1221" s="28" t="s">
        <v>510</v>
      </c>
      <c r="B1221" s="28" t="s">
        <v>60</v>
      </c>
      <c r="C1221" s="28" t="s">
        <v>62</v>
      </c>
      <c r="D1221" s="28" t="s">
        <v>147</v>
      </c>
      <c r="E1221" s="35"/>
      <c r="F1221" s="29" t="s">
        <v>148</v>
      </c>
      <c r="G1221" s="30">
        <f t="shared" ref="G1221:G1233" si="4412">G1222</f>
        <v>726.79999999999995</v>
      </c>
      <c r="H1221" s="30">
        <f t="shared" ref="H1221:H1233" si="4413">H1222</f>
        <v>726.79999999999995</v>
      </c>
      <c r="I1221" s="30">
        <f t="shared" ref="I1221:I1233" si="4414">I1222</f>
        <v>726.79999999999995</v>
      </c>
      <c r="J1221" s="30">
        <f t="shared" ref="J1221:J1233" si="4415">J1222</f>
        <v>0</v>
      </c>
      <c r="K1221" s="30">
        <f t="shared" ref="K1221:K1233" si="4416">K1222</f>
        <v>0</v>
      </c>
      <c r="L1221" s="30">
        <f t="shared" ref="L1221:L1233" si="4417">L1222</f>
        <v>0</v>
      </c>
      <c r="M1221" s="30">
        <f t="shared" si="4372"/>
        <v>726.79999999999995</v>
      </c>
      <c r="N1221" s="30">
        <f t="shared" si="4373"/>
        <v>726.79999999999995</v>
      </c>
      <c r="O1221" s="30">
        <f t="shared" si="4374"/>
        <v>726.79999999999995</v>
      </c>
      <c r="P1221" s="30">
        <f t="shared" ref="P1221:P1233" si="4418">P1222</f>
        <v>0</v>
      </c>
      <c r="Q1221" s="30">
        <f t="shared" ref="Q1221:Q1233" si="4419">Q1222</f>
        <v>0</v>
      </c>
      <c r="R1221" s="30">
        <f t="shared" ref="R1221:R1233" si="4420">R1222</f>
        <v>0</v>
      </c>
      <c r="S1221" s="30">
        <f t="shared" ref="S1221:S1233" si="4421">S1222</f>
        <v>0</v>
      </c>
      <c r="T1221" s="30">
        <f t="shared" ref="T1221:T1233" si="4422">T1222</f>
        <v>0</v>
      </c>
      <c r="U1221" s="30">
        <f t="shared" ref="U1221:U1233" si="4423">U1222</f>
        <v>0</v>
      </c>
      <c r="V1221" s="30">
        <f t="shared" ref="V1221:V1233" si="4424">V1222</f>
        <v>0</v>
      </c>
      <c r="W1221" s="30">
        <f t="shared" ref="W1221:W1233" si="4425">W1222</f>
        <v>0</v>
      </c>
      <c r="X1221" s="30">
        <f t="shared" ref="X1221:X1233" si="4426">X1222</f>
        <v>0</v>
      </c>
      <c r="Y1221" s="30">
        <f t="shared" ref="Y1221:Y1233" si="4427">Y1222</f>
        <v>0</v>
      </c>
      <c r="Z1221" s="30">
        <f t="shared" ref="Z1221:Z1233" si="4428">Z1222</f>
        <v>0</v>
      </c>
      <c r="AA1221" s="30">
        <f t="shared" ref="AA1221:AA1233" si="4429">AA1222</f>
        <v>0</v>
      </c>
      <c r="AB1221" s="30">
        <f t="shared" ref="AB1221:AB1233" si="4430">AB1222</f>
        <v>0</v>
      </c>
      <c r="AC1221" s="30">
        <f t="shared" si="4268"/>
        <v>726.79999999999995</v>
      </c>
      <c r="AD1221" s="30">
        <f t="shared" si="4269"/>
        <v>726.79999999999995</v>
      </c>
      <c r="AE1221" s="30">
        <f t="shared" si="4270"/>
        <v>726.79999999999995</v>
      </c>
      <c r="AF1221" s="30">
        <f t="shared" ref="AF1221:AF1233" si="4431">AF1222</f>
        <v>0</v>
      </c>
      <c r="AG1221" s="30">
        <f t="shared" si="4271"/>
        <v>726.79999999999995</v>
      </c>
      <c r="AH1221" s="30">
        <f t="shared" si="4272"/>
        <v>726.79999999999995</v>
      </c>
      <c r="AI1221" s="30">
        <f t="shared" si="4273"/>
        <v>726.79999999999995</v>
      </c>
      <c r="AJ1221" s="30">
        <f t="shared" ref="AJ1221:AJ1233" si="4432">AJ1222</f>
        <v>0</v>
      </c>
      <c r="AK1221" s="30">
        <f t="shared" ref="AK1221:AK1233" si="4433">AK1222</f>
        <v>0</v>
      </c>
      <c r="AL1221" s="30">
        <f t="shared" ref="AL1221:AL1233" si="4434">AL1222</f>
        <v>0</v>
      </c>
      <c r="AM1221" s="30">
        <f t="shared" ref="AM1221:AM1233" si="4435">AM1222</f>
        <v>0</v>
      </c>
      <c r="AN1221" s="30">
        <f t="shared" ref="AN1221:AN1233" si="4436">AN1222</f>
        <v>0</v>
      </c>
      <c r="AO1221" s="30">
        <f t="shared" ref="AO1221:AO1233" si="4437">AO1222</f>
        <v>0</v>
      </c>
      <c r="AP1221" s="30">
        <f t="shared" ref="AP1221:AP1233" si="4438">AP1222</f>
        <v>0</v>
      </c>
      <c r="AQ1221" s="30">
        <f t="shared" ref="AQ1221:AQ1233" si="4439">AQ1222</f>
        <v>0</v>
      </c>
      <c r="AR1221" s="30">
        <f t="shared" ref="AR1221:AR1233" si="4440">AR1222</f>
        <v>0</v>
      </c>
      <c r="AS1221" s="30">
        <f t="shared" si="4317"/>
        <v>726.79999999999995</v>
      </c>
      <c r="AT1221" s="30">
        <f t="shared" si="4318"/>
        <v>726.79999999999995</v>
      </c>
      <c r="AU1221" s="30">
        <f t="shared" si="4319"/>
        <v>726.79999999999995</v>
      </c>
      <c r="AV1221" s="30">
        <f t="shared" ref="AV1221:AV1233" si="4441">AV1222</f>
        <v>0</v>
      </c>
      <c r="AW1221" s="30">
        <f t="shared" ref="AW1221:AW1233" si="4442">AW1222</f>
        <v>0</v>
      </c>
      <c r="AX1221" s="30">
        <f t="shared" ref="AX1221:AX1233" si="4443">AX1222</f>
        <v>0</v>
      </c>
      <c r="AY1221" s="30">
        <f t="shared" si="4320"/>
        <v>726.79999999999995</v>
      </c>
      <c r="AZ1221" s="30">
        <f t="shared" si="4321"/>
        <v>726.79999999999995</v>
      </c>
      <c r="BA1221" s="30">
        <f t="shared" si="4322"/>
        <v>726.79999999999995</v>
      </c>
      <c r="BB1221" s="30">
        <f t="shared" ref="BB1221:BB1233" si="4444">BB1222</f>
        <v>0</v>
      </c>
      <c r="BC1221" s="30">
        <f t="shared" ref="BC1221:BC1233" si="4445">BC1222</f>
        <v>0</v>
      </c>
      <c r="BD1221" s="30">
        <f t="shared" ref="BD1221:BD1233" si="4446">BD1222</f>
        <v>0</v>
      </c>
      <c r="BE1221" s="30">
        <f t="shared" ref="BE1221:BE1233" si="4447">BE1222</f>
        <v>0</v>
      </c>
      <c r="BF1221" s="30">
        <f t="shared" ref="BF1221:BF1233" si="4448">BF1222</f>
        <v>0</v>
      </c>
      <c r="BG1221" s="30">
        <f t="shared" ref="BG1221:BG1233" si="4449">BG1222</f>
        <v>0</v>
      </c>
      <c r="BH1221" s="30">
        <f t="shared" ref="BH1221:BH1233" si="4450">BH1222</f>
        <v>0</v>
      </c>
      <c r="BI1221" s="30">
        <f t="shared" ref="BI1221:BI1233" si="4451">BI1222</f>
        <v>0</v>
      </c>
      <c r="BJ1221" s="30">
        <f t="shared" ref="BJ1221:BJ1233" si="4452">BJ1222</f>
        <v>0</v>
      </c>
      <c r="BK1221" s="30">
        <f t="shared" ref="BK1221:BK1233" si="4453">BK1222</f>
        <v>0</v>
      </c>
      <c r="BL1221" s="30">
        <f t="shared" si="4265"/>
        <v>726.79999999999995</v>
      </c>
      <c r="BM1221" s="30">
        <f t="shared" si="4266"/>
        <v>726.79999999999995</v>
      </c>
      <c r="BN1221" s="30">
        <f t="shared" si="4267"/>
        <v>726.79999999999995</v>
      </c>
      <c r="BO1221" s="30">
        <f t="shared" ref="BO1221:BO1233" si="4454">BO1222</f>
        <v>0</v>
      </c>
      <c r="BP1221" s="31"/>
      <c r="BQ1221" s="1"/>
      <c r="BR1221" s="1"/>
      <c r="BS1221" s="1"/>
      <c r="BT1221" s="1"/>
      <c r="BU1221" s="1"/>
      <c r="BV1221" s="1"/>
      <c r="BW1221" s="1"/>
      <c r="BX1221" s="1"/>
      <c r="BY1221" s="1"/>
    </row>
    <row r="1222">
      <c r="A1222" s="28" t="s">
        <v>510</v>
      </c>
      <c r="B1222" s="28" t="s">
        <v>60</v>
      </c>
      <c r="C1222" s="28" t="s">
        <v>62</v>
      </c>
      <c r="D1222" s="28" t="s">
        <v>149</v>
      </c>
      <c r="E1222" s="35"/>
      <c r="F1222" s="29" t="s">
        <v>33</v>
      </c>
      <c r="G1222" s="30">
        <f t="shared" si="4412"/>
        <v>726.79999999999995</v>
      </c>
      <c r="H1222" s="30">
        <f t="shared" si="4413"/>
        <v>726.79999999999995</v>
      </c>
      <c r="I1222" s="30">
        <f t="shared" si="4414"/>
        <v>726.79999999999995</v>
      </c>
      <c r="J1222" s="30">
        <f t="shared" si="4415"/>
        <v>0</v>
      </c>
      <c r="K1222" s="30">
        <f t="shared" si="4416"/>
        <v>0</v>
      </c>
      <c r="L1222" s="30">
        <f t="shared" si="4417"/>
        <v>0</v>
      </c>
      <c r="M1222" s="30">
        <f t="shared" si="4372"/>
        <v>726.79999999999995</v>
      </c>
      <c r="N1222" s="30">
        <f t="shared" si="4373"/>
        <v>726.79999999999995</v>
      </c>
      <c r="O1222" s="30">
        <f t="shared" si="4374"/>
        <v>726.79999999999995</v>
      </c>
      <c r="P1222" s="30">
        <f t="shared" si="4418"/>
        <v>0</v>
      </c>
      <c r="Q1222" s="30">
        <f t="shared" si="4419"/>
        <v>0</v>
      </c>
      <c r="R1222" s="30">
        <f t="shared" si="4420"/>
        <v>0</v>
      </c>
      <c r="S1222" s="30">
        <f t="shared" si="4421"/>
        <v>0</v>
      </c>
      <c r="T1222" s="30">
        <f t="shared" si="4422"/>
        <v>0</v>
      </c>
      <c r="U1222" s="30">
        <f t="shared" si="4423"/>
        <v>0</v>
      </c>
      <c r="V1222" s="30">
        <f t="shared" si="4424"/>
        <v>0</v>
      </c>
      <c r="W1222" s="30">
        <f t="shared" si="4425"/>
        <v>0</v>
      </c>
      <c r="X1222" s="30">
        <f t="shared" si="4426"/>
        <v>0</v>
      </c>
      <c r="Y1222" s="30">
        <f t="shared" si="4427"/>
        <v>0</v>
      </c>
      <c r="Z1222" s="30">
        <f t="shared" si="4428"/>
        <v>0</v>
      </c>
      <c r="AA1222" s="30">
        <f t="shared" si="4429"/>
        <v>0</v>
      </c>
      <c r="AB1222" s="30">
        <f t="shared" si="4430"/>
        <v>0</v>
      </c>
      <c r="AC1222" s="30">
        <f t="shared" si="4268"/>
        <v>726.79999999999995</v>
      </c>
      <c r="AD1222" s="30">
        <f t="shared" si="4269"/>
        <v>726.79999999999995</v>
      </c>
      <c r="AE1222" s="30">
        <f t="shared" si="4270"/>
        <v>726.79999999999995</v>
      </c>
      <c r="AF1222" s="30">
        <f t="shared" si="4431"/>
        <v>0</v>
      </c>
      <c r="AG1222" s="30">
        <f t="shared" si="4271"/>
        <v>726.79999999999995</v>
      </c>
      <c r="AH1222" s="30">
        <f t="shared" si="4272"/>
        <v>726.79999999999995</v>
      </c>
      <c r="AI1222" s="30">
        <f t="shared" si="4273"/>
        <v>726.79999999999995</v>
      </c>
      <c r="AJ1222" s="30">
        <f t="shared" si="4432"/>
        <v>0</v>
      </c>
      <c r="AK1222" s="30">
        <f t="shared" si="4433"/>
        <v>0</v>
      </c>
      <c r="AL1222" s="30">
        <f t="shared" si="4434"/>
        <v>0</v>
      </c>
      <c r="AM1222" s="30">
        <f t="shared" si="4435"/>
        <v>0</v>
      </c>
      <c r="AN1222" s="30">
        <f t="shared" si="4436"/>
        <v>0</v>
      </c>
      <c r="AO1222" s="30">
        <f t="shared" si="4437"/>
        <v>0</v>
      </c>
      <c r="AP1222" s="30">
        <f t="shared" si="4438"/>
        <v>0</v>
      </c>
      <c r="AQ1222" s="30">
        <f t="shared" si="4439"/>
        <v>0</v>
      </c>
      <c r="AR1222" s="30">
        <f t="shared" si="4440"/>
        <v>0</v>
      </c>
      <c r="AS1222" s="30">
        <f t="shared" si="4317"/>
        <v>726.79999999999995</v>
      </c>
      <c r="AT1222" s="30">
        <f t="shared" si="4318"/>
        <v>726.79999999999995</v>
      </c>
      <c r="AU1222" s="30">
        <f t="shared" si="4319"/>
        <v>726.79999999999995</v>
      </c>
      <c r="AV1222" s="30">
        <f t="shared" si="4441"/>
        <v>0</v>
      </c>
      <c r="AW1222" s="30">
        <f t="shared" si="4442"/>
        <v>0</v>
      </c>
      <c r="AX1222" s="30">
        <f t="shared" si="4443"/>
        <v>0</v>
      </c>
      <c r="AY1222" s="30">
        <f t="shared" si="4320"/>
        <v>726.79999999999995</v>
      </c>
      <c r="AZ1222" s="30">
        <f t="shared" si="4321"/>
        <v>726.79999999999995</v>
      </c>
      <c r="BA1222" s="30">
        <f t="shared" si="4322"/>
        <v>726.79999999999995</v>
      </c>
      <c r="BB1222" s="30">
        <f t="shared" si="4444"/>
        <v>0</v>
      </c>
      <c r="BC1222" s="30">
        <f t="shared" si="4445"/>
        <v>0</v>
      </c>
      <c r="BD1222" s="30">
        <f t="shared" si="4446"/>
        <v>0</v>
      </c>
      <c r="BE1222" s="30">
        <f t="shared" si="4447"/>
        <v>0</v>
      </c>
      <c r="BF1222" s="30">
        <f t="shared" si="4448"/>
        <v>0</v>
      </c>
      <c r="BG1222" s="30">
        <f t="shared" si="4449"/>
        <v>0</v>
      </c>
      <c r="BH1222" s="30">
        <f t="shared" si="4450"/>
        <v>0</v>
      </c>
      <c r="BI1222" s="30">
        <f t="shared" si="4451"/>
        <v>0</v>
      </c>
      <c r="BJ1222" s="30">
        <f t="shared" si="4452"/>
        <v>0</v>
      </c>
      <c r="BK1222" s="30">
        <f t="shared" si="4453"/>
        <v>0</v>
      </c>
      <c r="BL1222" s="30">
        <f t="shared" si="4265"/>
        <v>726.79999999999995</v>
      </c>
      <c r="BM1222" s="30">
        <f t="shared" si="4266"/>
        <v>726.79999999999995</v>
      </c>
      <c r="BN1222" s="30">
        <f t="shared" si="4267"/>
        <v>726.79999999999995</v>
      </c>
      <c r="BO1222" s="30">
        <f t="shared" si="4454"/>
        <v>0</v>
      </c>
      <c r="BP1222" s="31"/>
      <c r="BQ1222" s="1"/>
      <c r="BR1222" s="1"/>
      <c r="BS1222" s="1"/>
      <c r="BT1222" s="1"/>
      <c r="BU1222" s="1"/>
      <c r="BV1222" s="1"/>
      <c r="BW1222" s="1"/>
      <c r="BX1222" s="1"/>
      <c r="BY1222" s="1"/>
    </row>
    <row r="1223" ht="31.5">
      <c r="A1223" s="28" t="s">
        <v>510</v>
      </c>
      <c r="B1223" s="28" t="s">
        <v>60</v>
      </c>
      <c r="C1223" s="28" t="s">
        <v>62</v>
      </c>
      <c r="D1223" s="28" t="s">
        <v>150</v>
      </c>
      <c r="E1223" s="35"/>
      <c r="F1223" s="29" t="s">
        <v>151</v>
      </c>
      <c r="G1223" s="30">
        <f t="shared" si="4412"/>
        <v>726.79999999999995</v>
      </c>
      <c r="H1223" s="30">
        <f t="shared" si="4413"/>
        <v>726.79999999999995</v>
      </c>
      <c r="I1223" s="30">
        <f t="shared" si="4414"/>
        <v>726.79999999999995</v>
      </c>
      <c r="J1223" s="30">
        <f t="shared" si="4415"/>
        <v>0</v>
      </c>
      <c r="K1223" s="30">
        <f t="shared" si="4416"/>
        <v>0</v>
      </c>
      <c r="L1223" s="30">
        <f t="shared" si="4417"/>
        <v>0</v>
      </c>
      <c r="M1223" s="30">
        <f t="shared" si="4372"/>
        <v>726.79999999999995</v>
      </c>
      <c r="N1223" s="30">
        <f t="shared" si="4373"/>
        <v>726.79999999999995</v>
      </c>
      <c r="O1223" s="30">
        <f t="shared" si="4374"/>
        <v>726.79999999999995</v>
      </c>
      <c r="P1223" s="30">
        <f t="shared" si="4418"/>
        <v>0</v>
      </c>
      <c r="Q1223" s="30">
        <f t="shared" si="4419"/>
        <v>0</v>
      </c>
      <c r="R1223" s="30">
        <f t="shared" si="4420"/>
        <v>0</v>
      </c>
      <c r="S1223" s="30">
        <f t="shared" si="4421"/>
        <v>0</v>
      </c>
      <c r="T1223" s="30">
        <f t="shared" si="4422"/>
        <v>0</v>
      </c>
      <c r="U1223" s="30">
        <f t="shared" si="4423"/>
        <v>0</v>
      </c>
      <c r="V1223" s="30">
        <f t="shared" si="4424"/>
        <v>0</v>
      </c>
      <c r="W1223" s="30">
        <f t="shared" si="4425"/>
        <v>0</v>
      </c>
      <c r="X1223" s="30">
        <f t="shared" si="4426"/>
        <v>0</v>
      </c>
      <c r="Y1223" s="30">
        <f t="shared" si="4427"/>
        <v>0</v>
      </c>
      <c r="Z1223" s="30">
        <f t="shared" si="4428"/>
        <v>0</v>
      </c>
      <c r="AA1223" s="30">
        <f t="shared" si="4429"/>
        <v>0</v>
      </c>
      <c r="AB1223" s="30">
        <f t="shared" si="4430"/>
        <v>0</v>
      </c>
      <c r="AC1223" s="30">
        <f t="shared" si="4268"/>
        <v>726.79999999999995</v>
      </c>
      <c r="AD1223" s="30">
        <f t="shared" si="4269"/>
        <v>726.79999999999995</v>
      </c>
      <c r="AE1223" s="30">
        <f t="shared" si="4270"/>
        <v>726.79999999999995</v>
      </c>
      <c r="AF1223" s="30">
        <f t="shared" si="4431"/>
        <v>0</v>
      </c>
      <c r="AG1223" s="30">
        <f t="shared" si="4271"/>
        <v>726.79999999999995</v>
      </c>
      <c r="AH1223" s="30">
        <f t="shared" si="4272"/>
        <v>726.79999999999995</v>
      </c>
      <c r="AI1223" s="30">
        <f t="shared" si="4273"/>
        <v>726.79999999999995</v>
      </c>
      <c r="AJ1223" s="30">
        <f t="shared" si="4432"/>
        <v>0</v>
      </c>
      <c r="AK1223" s="30">
        <f t="shared" si="4433"/>
        <v>0</v>
      </c>
      <c r="AL1223" s="30">
        <f t="shared" si="4434"/>
        <v>0</v>
      </c>
      <c r="AM1223" s="30">
        <f t="shared" si="4435"/>
        <v>0</v>
      </c>
      <c r="AN1223" s="30">
        <f t="shared" si="4436"/>
        <v>0</v>
      </c>
      <c r="AO1223" s="30">
        <f t="shared" si="4437"/>
        <v>0</v>
      </c>
      <c r="AP1223" s="30">
        <f t="shared" si="4438"/>
        <v>0</v>
      </c>
      <c r="AQ1223" s="30">
        <f t="shared" si="4439"/>
        <v>0</v>
      </c>
      <c r="AR1223" s="30">
        <f t="shared" si="4440"/>
        <v>0</v>
      </c>
      <c r="AS1223" s="30">
        <f t="shared" si="4317"/>
        <v>726.79999999999995</v>
      </c>
      <c r="AT1223" s="30">
        <f t="shared" si="4318"/>
        <v>726.79999999999995</v>
      </c>
      <c r="AU1223" s="30">
        <f t="shared" si="4319"/>
        <v>726.79999999999995</v>
      </c>
      <c r="AV1223" s="30">
        <f t="shared" si="4441"/>
        <v>0</v>
      </c>
      <c r="AW1223" s="30">
        <f t="shared" si="4442"/>
        <v>0</v>
      </c>
      <c r="AX1223" s="30">
        <f t="shared" si="4443"/>
        <v>0</v>
      </c>
      <c r="AY1223" s="30">
        <f t="shared" si="4320"/>
        <v>726.79999999999995</v>
      </c>
      <c r="AZ1223" s="30">
        <f t="shared" si="4321"/>
        <v>726.79999999999995</v>
      </c>
      <c r="BA1223" s="30">
        <f t="shared" si="4322"/>
        <v>726.79999999999995</v>
      </c>
      <c r="BB1223" s="30">
        <f t="shared" si="4444"/>
        <v>0</v>
      </c>
      <c r="BC1223" s="30">
        <f t="shared" si="4445"/>
        <v>0</v>
      </c>
      <c r="BD1223" s="30">
        <f t="shared" si="4446"/>
        <v>0</v>
      </c>
      <c r="BE1223" s="30">
        <f t="shared" si="4447"/>
        <v>0</v>
      </c>
      <c r="BF1223" s="30">
        <f t="shared" si="4448"/>
        <v>0</v>
      </c>
      <c r="BG1223" s="30">
        <f t="shared" si="4449"/>
        <v>0</v>
      </c>
      <c r="BH1223" s="30">
        <f t="shared" si="4450"/>
        <v>0</v>
      </c>
      <c r="BI1223" s="30">
        <f t="shared" si="4451"/>
        <v>0</v>
      </c>
      <c r="BJ1223" s="30">
        <f t="shared" si="4452"/>
        <v>0</v>
      </c>
      <c r="BK1223" s="30">
        <f t="shared" si="4453"/>
        <v>0</v>
      </c>
      <c r="BL1223" s="30">
        <f t="shared" si="4265"/>
        <v>726.79999999999995</v>
      </c>
      <c r="BM1223" s="30">
        <f t="shared" si="4266"/>
        <v>726.79999999999995</v>
      </c>
      <c r="BN1223" s="30">
        <f t="shared" si="4267"/>
        <v>726.79999999999995</v>
      </c>
      <c r="BO1223" s="30">
        <f t="shared" si="4454"/>
        <v>0</v>
      </c>
      <c r="BP1223" s="31"/>
      <c r="BQ1223" s="1"/>
      <c r="BR1223" s="1"/>
      <c r="BS1223" s="1"/>
      <c r="BT1223" s="1"/>
      <c r="BU1223" s="1"/>
      <c r="BV1223" s="1"/>
      <c r="BW1223" s="1"/>
      <c r="BX1223" s="1"/>
      <c r="BY1223" s="1"/>
    </row>
    <row r="1224" ht="31.5">
      <c r="A1224" s="28" t="s">
        <v>510</v>
      </c>
      <c r="B1224" s="28" t="s">
        <v>60</v>
      </c>
      <c r="C1224" s="28" t="s">
        <v>62</v>
      </c>
      <c r="D1224" s="28" t="s">
        <v>177</v>
      </c>
      <c r="E1224" s="35"/>
      <c r="F1224" s="29" t="s">
        <v>178</v>
      </c>
      <c r="G1224" s="30">
        <f t="shared" si="4412"/>
        <v>726.79999999999995</v>
      </c>
      <c r="H1224" s="30">
        <f t="shared" si="4413"/>
        <v>726.79999999999995</v>
      </c>
      <c r="I1224" s="30">
        <f t="shared" si="4414"/>
        <v>726.79999999999995</v>
      </c>
      <c r="J1224" s="30">
        <f t="shared" si="4415"/>
        <v>0</v>
      </c>
      <c r="K1224" s="30">
        <f t="shared" si="4416"/>
        <v>0</v>
      </c>
      <c r="L1224" s="30">
        <f t="shared" si="4417"/>
        <v>0</v>
      </c>
      <c r="M1224" s="30">
        <f t="shared" si="4372"/>
        <v>726.79999999999995</v>
      </c>
      <c r="N1224" s="30">
        <f t="shared" si="4373"/>
        <v>726.79999999999995</v>
      </c>
      <c r="O1224" s="30">
        <f t="shared" si="4374"/>
        <v>726.79999999999995</v>
      </c>
      <c r="P1224" s="30">
        <f t="shared" si="4418"/>
        <v>0</v>
      </c>
      <c r="Q1224" s="30">
        <f t="shared" si="4419"/>
        <v>0</v>
      </c>
      <c r="R1224" s="30">
        <f t="shared" si="4420"/>
        <v>0</v>
      </c>
      <c r="S1224" s="30">
        <f t="shared" si="4421"/>
        <v>0</v>
      </c>
      <c r="T1224" s="30">
        <f t="shared" si="4422"/>
        <v>0</v>
      </c>
      <c r="U1224" s="30">
        <f t="shared" si="4423"/>
        <v>0</v>
      </c>
      <c r="V1224" s="30">
        <f t="shared" si="4424"/>
        <v>0</v>
      </c>
      <c r="W1224" s="30">
        <f t="shared" si="4425"/>
        <v>0</v>
      </c>
      <c r="X1224" s="30">
        <f t="shared" si="4426"/>
        <v>0</v>
      </c>
      <c r="Y1224" s="30">
        <f t="shared" si="4427"/>
        <v>0</v>
      </c>
      <c r="Z1224" s="30">
        <f t="shared" si="4428"/>
        <v>0</v>
      </c>
      <c r="AA1224" s="30">
        <f t="shared" si="4429"/>
        <v>0</v>
      </c>
      <c r="AB1224" s="30">
        <f t="shared" si="4430"/>
        <v>0</v>
      </c>
      <c r="AC1224" s="30">
        <f t="shared" si="4268"/>
        <v>726.79999999999995</v>
      </c>
      <c r="AD1224" s="30">
        <f t="shared" si="4269"/>
        <v>726.79999999999995</v>
      </c>
      <c r="AE1224" s="30">
        <f t="shared" si="4270"/>
        <v>726.79999999999995</v>
      </c>
      <c r="AF1224" s="30">
        <f t="shared" si="4431"/>
        <v>0</v>
      </c>
      <c r="AG1224" s="30">
        <f t="shared" si="4271"/>
        <v>726.79999999999995</v>
      </c>
      <c r="AH1224" s="30">
        <f t="shared" si="4272"/>
        <v>726.79999999999995</v>
      </c>
      <c r="AI1224" s="30">
        <f t="shared" si="4273"/>
        <v>726.79999999999995</v>
      </c>
      <c r="AJ1224" s="30">
        <f t="shared" si="4432"/>
        <v>0</v>
      </c>
      <c r="AK1224" s="30">
        <f t="shared" si="4433"/>
        <v>0</v>
      </c>
      <c r="AL1224" s="30">
        <f t="shared" si="4434"/>
        <v>0</v>
      </c>
      <c r="AM1224" s="30">
        <f t="shared" si="4435"/>
        <v>0</v>
      </c>
      <c r="AN1224" s="30">
        <f t="shared" si="4436"/>
        <v>0</v>
      </c>
      <c r="AO1224" s="30">
        <f t="shared" si="4437"/>
        <v>0</v>
      </c>
      <c r="AP1224" s="30">
        <f t="shared" si="4438"/>
        <v>0</v>
      </c>
      <c r="AQ1224" s="30">
        <f t="shared" si="4439"/>
        <v>0</v>
      </c>
      <c r="AR1224" s="30">
        <f t="shared" si="4440"/>
        <v>0</v>
      </c>
      <c r="AS1224" s="30">
        <f t="shared" si="4317"/>
        <v>726.79999999999995</v>
      </c>
      <c r="AT1224" s="30">
        <f t="shared" si="4318"/>
        <v>726.79999999999995</v>
      </c>
      <c r="AU1224" s="30">
        <f t="shared" si="4319"/>
        <v>726.79999999999995</v>
      </c>
      <c r="AV1224" s="30">
        <f t="shared" si="4441"/>
        <v>0</v>
      </c>
      <c r="AW1224" s="30">
        <f t="shared" si="4442"/>
        <v>0</v>
      </c>
      <c r="AX1224" s="30">
        <f t="shared" si="4443"/>
        <v>0</v>
      </c>
      <c r="AY1224" s="30">
        <f t="shared" si="4320"/>
        <v>726.79999999999995</v>
      </c>
      <c r="AZ1224" s="30">
        <f t="shared" si="4321"/>
        <v>726.79999999999995</v>
      </c>
      <c r="BA1224" s="30">
        <f t="shared" si="4322"/>
        <v>726.79999999999995</v>
      </c>
      <c r="BB1224" s="30">
        <f t="shared" si="4444"/>
        <v>0</v>
      </c>
      <c r="BC1224" s="30">
        <f t="shared" si="4445"/>
        <v>0</v>
      </c>
      <c r="BD1224" s="30">
        <f t="shared" si="4446"/>
        <v>0</v>
      </c>
      <c r="BE1224" s="30">
        <f t="shared" si="4447"/>
        <v>0</v>
      </c>
      <c r="BF1224" s="30">
        <f t="shared" si="4448"/>
        <v>0</v>
      </c>
      <c r="BG1224" s="30">
        <f t="shared" si="4449"/>
        <v>0</v>
      </c>
      <c r="BH1224" s="30">
        <f t="shared" si="4450"/>
        <v>0</v>
      </c>
      <c r="BI1224" s="30">
        <f t="shared" si="4451"/>
        <v>0</v>
      </c>
      <c r="BJ1224" s="30">
        <f t="shared" si="4452"/>
        <v>0</v>
      </c>
      <c r="BK1224" s="30">
        <f t="shared" si="4453"/>
        <v>0</v>
      </c>
      <c r="BL1224" s="30">
        <f t="shared" si="4265"/>
        <v>726.79999999999995</v>
      </c>
      <c r="BM1224" s="30">
        <f t="shared" si="4266"/>
        <v>726.79999999999995</v>
      </c>
      <c r="BN1224" s="30">
        <f t="shared" si="4267"/>
        <v>726.79999999999995</v>
      </c>
      <c r="BO1224" s="30">
        <f t="shared" si="4454"/>
        <v>0</v>
      </c>
      <c r="BP1224" s="31"/>
      <c r="BQ1224" s="1"/>
      <c r="BR1224" s="1"/>
      <c r="BS1224" s="1"/>
      <c r="BT1224" s="1"/>
      <c r="BU1224" s="1"/>
      <c r="BV1224" s="1"/>
      <c r="BW1224" s="1"/>
      <c r="BX1224" s="1"/>
      <c r="BY1224" s="1"/>
    </row>
    <row r="1225" ht="31.5">
      <c r="A1225" s="28" t="s">
        <v>510</v>
      </c>
      <c r="B1225" s="28" t="s">
        <v>60</v>
      </c>
      <c r="C1225" s="28" t="s">
        <v>62</v>
      </c>
      <c r="D1225" s="28" t="s">
        <v>177</v>
      </c>
      <c r="E1225" s="28" t="s">
        <v>38</v>
      </c>
      <c r="F1225" s="29" t="s">
        <v>39</v>
      </c>
      <c r="G1225" s="30">
        <v>726.79999999999995</v>
      </c>
      <c r="H1225" s="30">
        <v>726.79999999999995</v>
      </c>
      <c r="I1225" s="30">
        <v>726.79999999999995</v>
      </c>
      <c r="J1225" s="30"/>
      <c r="K1225" s="30"/>
      <c r="L1225" s="30"/>
      <c r="M1225" s="30">
        <f t="shared" si="4372"/>
        <v>726.79999999999995</v>
      </c>
      <c r="N1225" s="30">
        <f t="shared" si="4373"/>
        <v>726.79999999999995</v>
      </c>
      <c r="O1225" s="30">
        <f t="shared" si="4374"/>
        <v>726.79999999999995</v>
      </c>
      <c r="P1225" s="30"/>
      <c r="Q1225" s="30"/>
      <c r="R1225" s="30"/>
      <c r="S1225" s="30"/>
      <c r="T1225" s="30"/>
      <c r="U1225" s="30"/>
      <c r="V1225" s="30"/>
      <c r="W1225" s="30"/>
      <c r="X1225" s="30"/>
      <c r="Y1225" s="30"/>
      <c r="Z1225" s="30"/>
      <c r="AA1225" s="30"/>
      <c r="AB1225" s="30"/>
      <c r="AC1225" s="30">
        <f t="shared" si="4268"/>
        <v>726.79999999999995</v>
      </c>
      <c r="AD1225" s="30">
        <f t="shared" si="4269"/>
        <v>726.79999999999995</v>
      </c>
      <c r="AE1225" s="30">
        <f t="shared" si="4270"/>
        <v>726.79999999999995</v>
      </c>
      <c r="AF1225" s="30"/>
      <c r="AG1225" s="30">
        <f t="shared" si="4271"/>
        <v>726.79999999999995</v>
      </c>
      <c r="AH1225" s="30">
        <f t="shared" si="4272"/>
        <v>726.79999999999995</v>
      </c>
      <c r="AI1225" s="30">
        <f t="shared" si="4273"/>
        <v>726.79999999999995</v>
      </c>
      <c r="AJ1225" s="30"/>
      <c r="AK1225" s="30"/>
      <c r="AL1225" s="30"/>
      <c r="AM1225" s="30"/>
      <c r="AN1225" s="30"/>
      <c r="AO1225" s="30"/>
      <c r="AP1225" s="30"/>
      <c r="AQ1225" s="30"/>
      <c r="AR1225" s="30"/>
      <c r="AS1225" s="30">
        <f t="shared" si="4317"/>
        <v>726.79999999999995</v>
      </c>
      <c r="AT1225" s="30">
        <f t="shared" si="4318"/>
        <v>726.79999999999995</v>
      </c>
      <c r="AU1225" s="30">
        <f t="shared" si="4319"/>
        <v>726.79999999999995</v>
      </c>
      <c r="AV1225" s="30"/>
      <c r="AW1225" s="30"/>
      <c r="AX1225" s="30"/>
      <c r="AY1225" s="30">
        <f t="shared" si="4320"/>
        <v>726.79999999999995</v>
      </c>
      <c r="AZ1225" s="30">
        <f t="shared" si="4321"/>
        <v>726.79999999999995</v>
      </c>
      <c r="BA1225" s="30">
        <f t="shared" si="4322"/>
        <v>726.79999999999995</v>
      </c>
      <c r="BB1225" s="30"/>
      <c r="BC1225" s="30"/>
      <c r="BD1225" s="30"/>
      <c r="BE1225" s="30"/>
      <c r="BF1225" s="30"/>
      <c r="BG1225" s="30"/>
      <c r="BH1225" s="30"/>
      <c r="BI1225" s="30"/>
      <c r="BJ1225" s="30"/>
      <c r="BK1225" s="30"/>
      <c r="BL1225" s="30">
        <f t="shared" si="4265"/>
        <v>726.79999999999995</v>
      </c>
      <c r="BM1225" s="30">
        <f t="shared" si="4266"/>
        <v>726.79999999999995</v>
      </c>
      <c r="BN1225" s="30">
        <f t="shared" si="4267"/>
        <v>726.79999999999995</v>
      </c>
      <c r="BO1225" s="30"/>
      <c r="BP1225" s="31"/>
      <c r="BQ1225" s="1"/>
      <c r="BR1225" s="1"/>
      <c r="BS1225" s="1"/>
      <c r="BT1225" s="1"/>
      <c r="BU1225" s="1"/>
      <c r="BV1225" s="1"/>
      <c r="BW1225" s="1"/>
      <c r="BX1225" s="1"/>
      <c r="BY1225" s="1"/>
    </row>
    <row r="1226" s="18" customFormat="1">
      <c r="A1226" s="19" t="s">
        <v>510</v>
      </c>
      <c r="B1226" s="19" t="s">
        <v>79</v>
      </c>
      <c r="C1226" s="19"/>
      <c r="D1226" s="19"/>
      <c r="E1226" s="33"/>
      <c r="F1226" s="20" t="s">
        <v>181</v>
      </c>
      <c r="G1226" s="21">
        <f t="shared" si="4412"/>
        <v>207.69999999999999</v>
      </c>
      <c r="H1226" s="21">
        <f t="shared" si="4413"/>
        <v>207.69999999999999</v>
      </c>
      <c r="I1226" s="21">
        <f t="shared" si="4414"/>
        <v>207.69999999999999</v>
      </c>
      <c r="J1226" s="21">
        <f t="shared" si="4415"/>
        <v>0</v>
      </c>
      <c r="K1226" s="21">
        <f t="shared" si="4416"/>
        <v>0</v>
      </c>
      <c r="L1226" s="21">
        <f t="shared" si="4417"/>
        <v>0</v>
      </c>
      <c r="M1226" s="21">
        <f t="shared" si="4372"/>
        <v>207.69999999999999</v>
      </c>
      <c r="N1226" s="21">
        <f t="shared" si="4373"/>
        <v>207.69999999999999</v>
      </c>
      <c r="O1226" s="21">
        <f t="shared" si="4374"/>
        <v>207.69999999999999</v>
      </c>
      <c r="P1226" s="21">
        <f t="shared" si="4418"/>
        <v>0</v>
      </c>
      <c r="Q1226" s="21">
        <f t="shared" si="4419"/>
        <v>0</v>
      </c>
      <c r="R1226" s="21">
        <f t="shared" si="4420"/>
        <v>0</v>
      </c>
      <c r="S1226" s="21">
        <f t="shared" si="4421"/>
        <v>0</v>
      </c>
      <c r="T1226" s="21">
        <f t="shared" si="4422"/>
        <v>0</v>
      </c>
      <c r="U1226" s="21">
        <f t="shared" si="4423"/>
        <v>0</v>
      </c>
      <c r="V1226" s="21">
        <f t="shared" si="4424"/>
        <v>0</v>
      </c>
      <c r="W1226" s="21">
        <f t="shared" si="4425"/>
        <v>0</v>
      </c>
      <c r="X1226" s="21">
        <f t="shared" si="4426"/>
        <v>0</v>
      </c>
      <c r="Y1226" s="21">
        <f t="shared" si="4427"/>
        <v>0</v>
      </c>
      <c r="Z1226" s="21">
        <f t="shared" si="4428"/>
        <v>0</v>
      </c>
      <c r="AA1226" s="21">
        <f t="shared" si="4429"/>
        <v>0</v>
      </c>
      <c r="AB1226" s="21">
        <f t="shared" si="4430"/>
        <v>0</v>
      </c>
      <c r="AC1226" s="21">
        <f t="shared" si="4268"/>
        <v>207.69999999999999</v>
      </c>
      <c r="AD1226" s="21">
        <f t="shared" si="4269"/>
        <v>207.69999999999999</v>
      </c>
      <c r="AE1226" s="21">
        <f t="shared" si="4270"/>
        <v>207.69999999999999</v>
      </c>
      <c r="AF1226" s="21">
        <f t="shared" si="4431"/>
        <v>0</v>
      </c>
      <c r="AG1226" s="21">
        <f t="shared" si="4271"/>
        <v>207.69999999999999</v>
      </c>
      <c r="AH1226" s="21">
        <f t="shared" si="4272"/>
        <v>207.69999999999999</v>
      </c>
      <c r="AI1226" s="21">
        <f t="shared" si="4273"/>
        <v>207.69999999999999</v>
      </c>
      <c r="AJ1226" s="21">
        <f t="shared" si="4432"/>
        <v>0</v>
      </c>
      <c r="AK1226" s="21">
        <f t="shared" si="4433"/>
        <v>0</v>
      </c>
      <c r="AL1226" s="21">
        <f t="shared" si="4434"/>
        <v>0</v>
      </c>
      <c r="AM1226" s="21">
        <f t="shared" si="4435"/>
        <v>0</v>
      </c>
      <c r="AN1226" s="21">
        <f t="shared" si="4436"/>
        <v>0</v>
      </c>
      <c r="AO1226" s="21">
        <f t="shared" si="4437"/>
        <v>0</v>
      </c>
      <c r="AP1226" s="21">
        <f t="shared" si="4438"/>
        <v>0</v>
      </c>
      <c r="AQ1226" s="21">
        <f t="shared" si="4439"/>
        <v>0</v>
      </c>
      <c r="AR1226" s="21">
        <f t="shared" si="4440"/>
        <v>0</v>
      </c>
      <c r="AS1226" s="21">
        <f t="shared" si="4317"/>
        <v>207.69999999999999</v>
      </c>
      <c r="AT1226" s="21">
        <f t="shared" si="4318"/>
        <v>207.69999999999999</v>
      </c>
      <c r="AU1226" s="21">
        <f t="shared" si="4319"/>
        <v>207.69999999999999</v>
      </c>
      <c r="AV1226" s="21">
        <f t="shared" si="4441"/>
        <v>0</v>
      </c>
      <c r="AW1226" s="21">
        <f t="shared" si="4442"/>
        <v>0</v>
      </c>
      <c r="AX1226" s="21">
        <f t="shared" si="4443"/>
        <v>0</v>
      </c>
      <c r="AY1226" s="21">
        <f t="shared" si="4320"/>
        <v>207.69999999999999</v>
      </c>
      <c r="AZ1226" s="21">
        <f t="shared" si="4321"/>
        <v>207.69999999999999</v>
      </c>
      <c r="BA1226" s="21">
        <f t="shared" si="4322"/>
        <v>207.69999999999999</v>
      </c>
      <c r="BB1226" s="21">
        <f t="shared" si="4444"/>
        <v>0</v>
      </c>
      <c r="BC1226" s="21">
        <f t="shared" si="4445"/>
        <v>0</v>
      </c>
      <c r="BD1226" s="21">
        <f t="shared" si="4446"/>
        <v>0</v>
      </c>
      <c r="BE1226" s="21">
        <f t="shared" si="4447"/>
        <v>0</v>
      </c>
      <c r="BF1226" s="21">
        <f t="shared" si="4448"/>
        <v>0</v>
      </c>
      <c r="BG1226" s="21">
        <f t="shared" si="4449"/>
        <v>0</v>
      </c>
      <c r="BH1226" s="21">
        <f t="shared" si="4450"/>
        <v>0</v>
      </c>
      <c r="BI1226" s="21">
        <f t="shared" si="4451"/>
        <v>0</v>
      </c>
      <c r="BJ1226" s="21">
        <f t="shared" si="4452"/>
        <v>0</v>
      </c>
      <c r="BK1226" s="21">
        <f t="shared" si="4453"/>
        <v>0</v>
      </c>
      <c r="BL1226" s="21">
        <f t="shared" si="4265"/>
        <v>207.69999999999999</v>
      </c>
      <c r="BM1226" s="21">
        <f t="shared" si="4266"/>
        <v>207.69999999999999</v>
      </c>
      <c r="BN1226" s="21">
        <f t="shared" si="4267"/>
        <v>207.69999999999999</v>
      </c>
      <c r="BO1226" s="21">
        <f t="shared" si="4454"/>
        <v>0</v>
      </c>
      <c r="BP1226" s="22"/>
      <c r="BQ1226" s="18"/>
      <c r="BR1226" s="18"/>
      <c r="BS1226" s="18"/>
      <c r="BT1226" s="18"/>
      <c r="BU1226" s="18"/>
      <c r="BV1226" s="18"/>
      <c r="BW1226" s="18"/>
      <c r="BX1226" s="18"/>
      <c r="BY1226" s="18"/>
    </row>
    <row r="1227" s="23" customFormat="1" ht="31.5">
      <c r="A1227" s="24" t="s">
        <v>510</v>
      </c>
      <c r="B1227" s="24" t="s">
        <v>79</v>
      </c>
      <c r="C1227" s="24" t="s">
        <v>62</v>
      </c>
      <c r="D1227" s="24"/>
      <c r="E1227" s="34"/>
      <c r="F1227" s="25" t="s">
        <v>182</v>
      </c>
      <c r="G1227" s="26">
        <f t="shared" si="4412"/>
        <v>207.69999999999999</v>
      </c>
      <c r="H1227" s="26">
        <f t="shared" si="4413"/>
        <v>207.69999999999999</v>
      </c>
      <c r="I1227" s="26">
        <f t="shared" si="4414"/>
        <v>207.69999999999999</v>
      </c>
      <c r="J1227" s="26">
        <f t="shared" si="4415"/>
        <v>0</v>
      </c>
      <c r="K1227" s="26">
        <f t="shared" si="4416"/>
        <v>0</v>
      </c>
      <c r="L1227" s="26">
        <f t="shared" si="4417"/>
        <v>0</v>
      </c>
      <c r="M1227" s="26">
        <f t="shared" si="4372"/>
        <v>207.69999999999999</v>
      </c>
      <c r="N1227" s="26">
        <f t="shared" si="4373"/>
        <v>207.69999999999999</v>
      </c>
      <c r="O1227" s="26">
        <f t="shared" si="4374"/>
        <v>207.69999999999999</v>
      </c>
      <c r="P1227" s="26">
        <f t="shared" si="4418"/>
        <v>0</v>
      </c>
      <c r="Q1227" s="26">
        <f t="shared" si="4419"/>
        <v>0</v>
      </c>
      <c r="R1227" s="26">
        <f t="shared" si="4420"/>
        <v>0</v>
      </c>
      <c r="S1227" s="26">
        <f t="shared" si="4421"/>
        <v>0</v>
      </c>
      <c r="T1227" s="26">
        <f t="shared" si="4422"/>
        <v>0</v>
      </c>
      <c r="U1227" s="26">
        <f t="shared" si="4423"/>
        <v>0</v>
      </c>
      <c r="V1227" s="26">
        <f t="shared" si="4424"/>
        <v>0</v>
      </c>
      <c r="W1227" s="26">
        <f t="shared" si="4425"/>
        <v>0</v>
      </c>
      <c r="X1227" s="26">
        <f t="shared" si="4426"/>
        <v>0</v>
      </c>
      <c r="Y1227" s="26">
        <f t="shared" si="4427"/>
        <v>0</v>
      </c>
      <c r="Z1227" s="26">
        <f t="shared" si="4428"/>
        <v>0</v>
      </c>
      <c r="AA1227" s="26">
        <f t="shared" si="4429"/>
        <v>0</v>
      </c>
      <c r="AB1227" s="26">
        <f t="shared" si="4430"/>
        <v>0</v>
      </c>
      <c r="AC1227" s="26">
        <f t="shared" si="4268"/>
        <v>207.69999999999999</v>
      </c>
      <c r="AD1227" s="26">
        <f t="shared" si="4269"/>
        <v>207.69999999999999</v>
      </c>
      <c r="AE1227" s="26">
        <f t="shared" si="4270"/>
        <v>207.69999999999999</v>
      </c>
      <c r="AF1227" s="26">
        <f t="shared" si="4431"/>
        <v>0</v>
      </c>
      <c r="AG1227" s="26">
        <f t="shared" si="4271"/>
        <v>207.69999999999999</v>
      </c>
      <c r="AH1227" s="26">
        <f t="shared" si="4272"/>
        <v>207.69999999999999</v>
      </c>
      <c r="AI1227" s="26">
        <f t="shared" si="4273"/>
        <v>207.69999999999999</v>
      </c>
      <c r="AJ1227" s="26">
        <f t="shared" si="4432"/>
        <v>0</v>
      </c>
      <c r="AK1227" s="26">
        <f t="shared" si="4433"/>
        <v>0</v>
      </c>
      <c r="AL1227" s="26">
        <f t="shared" si="4434"/>
        <v>0</v>
      </c>
      <c r="AM1227" s="26">
        <f t="shared" si="4435"/>
        <v>0</v>
      </c>
      <c r="AN1227" s="26">
        <f t="shared" si="4436"/>
        <v>0</v>
      </c>
      <c r="AO1227" s="26">
        <f t="shared" si="4437"/>
        <v>0</v>
      </c>
      <c r="AP1227" s="26">
        <f t="shared" si="4438"/>
        <v>0</v>
      </c>
      <c r="AQ1227" s="26">
        <f t="shared" si="4439"/>
        <v>0</v>
      </c>
      <c r="AR1227" s="26">
        <f t="shared" si="4440"/>
        <v>0</v>
      </c>
      <c r="AS1227" s="26">
        <f t="shared" si="4317"/>
        <v>207.69999999999999</v>
      </c>
      <c r="AT1227" s="26">
        <f t="shared" si="4318"/>
        <v>207.69999999999999</v>
      </c>
      <c r="AU1227" s="26">
        <f t="shared" si="4319"/>
        <v>207.69999999999999</v>
      </c>
      <c r="AV1227" s="26">
        <f t="shared" si="4441"/>
        <v>0</v>
      </c>
      <c r="AW1227" s="26">
        <f t="shared" si="4442"/>
        <v>0</v>
      </c>
      <c r="AX1227" s="26">
        <f t="shared" si="4443"/>
        <v>0</v>
      </c>
      <c r="AY1227" s="26">
        <f t="shared" si="4320"/>
        <v>207.69999999999999</v>
      </c>
      <c r="AZ1227" s="26">
        <f t="shared" si="4321"/>
        <v>207.69999999999999</v>
      </c>
      <c r="BA1227" s="26">
        <f t="shared" si="4322"/>
        <v>207.69999999999999</v>
      </c>
      <c r="BB1227" s="26">
        <f t="shared" si="4444"/>
        <v>0</v>
      </c>
      <c r="BC1227" s="26">
        <f t="shared" si="4445"/>
        <v>0</v>
      </c>
      <c r="BD1227" s="26">
        <f t="shared" si="4446"/>
        <v>0</v>
      </c>
      <c r="BE1227" s="26">
        <f t="shared" si="4447"/>
        <v>0</v>
      </c>
      <c r="BF1227" s="26">
        <f t="shared" si="4448"/>
        <v>0</v>
      </c>
      <c r="BG1227" s="26">
        <f t="shared" si="4449"/>
        <v>0</v>
      </c>
      <c r="BH1227" s="26">
        <f t="shared" si="4450"/>
        <v>0</v>
      </c>
      <c r="BI1227" s="26">
        <f t="shared" si="4451"/>
        <v>0</v>
      </c>
      <c r="BJ1227" s="26">
        <f t="shared" si="4452"/>
        <v>0</v>
      </c>
      <c r="BK1227" s="26">
        <f t="shared" si="4453"/>
        <v>0</v>
      </c>
      <c r="BL1227" s="26">
        <f t="shared" si="4265"/>
        <v>207.69999999999999</v>
      </c>
      <c r="BM1227" s="26">
        <f t="shared" si="4266"/>
        <v>207.69999999999999</v>
      </c>
      <c r="BN1227" s="26">
        <f t="shared" si="4267"/>
        <v>207.69999999999999</v>
      </c>
      <c r="BO1227" s="26">
        <f t="shared" si="4454"/>
        <v>0</v>
      </c>
      <c r="BP1227" s="27"/>
      <c r="BQ1227" s="23"/>
      <c r="BR1227" s="23"/>
      <c r="BS1227" s="23"/>
      <c r="BT1227" s="23"/>
      <c r="BU1227" s="23"/>
      <c r="BV1227" s="23"/>
      <c r="BW1227" s="23"/>
      <c r="BX1227" s="23"/>
      <c r="BY1227" s="23"/>
    </row>
    <row r="1228" ht="31.5">
      <c r="A1228" s="28" t="s">
        <v>510</v>
      </c>
      <c r="B1228" s="28" t="s">
        <v>79</v>
      </c>
      <c r="C1228" s="28" t="s">
        <v>62</v>
      </c>
      <c r="D1228" s="28" t="s">
        <v>147</v>
      </c>
      <c r="E1228" s="35"/>
      <c r="F1228" s="29" t="s">
        <v>148</v>
      </c>
      <c r="G1228" s="30">
        <f t="shared" si="4412"/>
        <v>207.69999999999999</v>
      </c>
      <c r="H1228" s="30">
        <f t="shared" si="4413"/>
        <v>207.69999999999999</v>
      </c>
      <c r="I1228" s="30">
        <f t="shared" si="4414"/>
        <v>207.69999999999999</v>
      </c>
      <c r="J1228" s="30">
        <f t="shared" si="4415"/>
        <v>0</v>
      </c>
      <c r="K1228" s="30">
        <f t="shared" si="4416"/>
        <v>0</v>
      </c>
      <c r="L1228" s="30">
        <f t="shared" si="4417"/>
        <v>0</v>
      </c>
      <c r="M1228" s="30">
        <f t="shared" si="4372"/>
        <v>207.69999999999999</v>
      </c>
      <c r="N1228" s="30">
        <f t="shared" si="4373"/>
        <v>207.69999999999999</v>
      </c>
      <c r="O1228" s="30">
        <f t="shared" si="4374"/>
        <v>207.69999999999999</v>
      </c>
      <c r="P1228" s="30">
        <f t="shared" si="4418"/>
        <v>0</v>
      </c>
      <c r="Q1228" s="30">
        <f t="shared" si="4419"/>
        <v>0</v>
      </c>
      <c r="R1228" s="30">
        <f t="shared" si="4420"/>
        <v>0</v>
      </c>
      <c r="S1228" s="30">
        <f t="shared" si="4421"/>
        <v>0</v>
      </c>
      <c r="T1228" s="30">
        <f t="shared" si="4422"/>
        <v>0</v>
      </c>
      <c r="U1228" s="30">
        <f t="shared" si="4423"/>
        <v>0</v>
      </c>
      <c r="V1228" s="30">
        <f t="shared" si="4424"/>
        <v>0</v>
      </c>
      <c r="W1228" s="30">
        <f t="shared" si="4425"/>
        <v>0</v>
      </c>
      <c r="X1228" s="30">
        <f t="shared" si="4426"/>
        <v>0</v>
      </c>
      <c r="Y1228" s="30">
        <f t="shared" si="4427"/>
        <v>0</v>
      </c>
      <c r="Z1228" s="30">
        <f t="shared" si="4428"/>
        <v>0</v>
      </c>
      <c r="AA1228" s="30">
        <f t="shared" si="4429"/>
        <v>0</v>
      </c>
      <c r="AB1228" s="30">
        <f t="shared" si="4430"/>
        <v>0</v>
      </c>
      <c r="AC1228" s="30">
        <f t="shared" si="4268"/>
        <v>207.69999999999999</v>
      </c>
      <c r="AD1228" s="30">
        <f t="shared" si="4269"/>
        <v>207.69999999999999</v>
      </c>
      <c r="AE1228" s="30">
        <f t="shared" si="4270"/>
        <v>207.69999999999999</v>
      </c>
      <c r="AF1228" s="30">
        <f t="shared" si="4431"/>
        <v>0</v>
      </c>
      <c r="AG1228" s="30">
        <f t="shared" si="4271"/>
        <v>207.69999999999999</v>
      </c>
      <c r="AH1228" s="30">
        <f t="shared" si="4272"/>
        <v>207.69999999999999</v>
      </c>
      <c r="AI1228" s="30">
        <f t="shared" si="4273"/>
        <v>207.69999999999999</v>
      </c>
      <c r="AJ1228" s="30">
        <f t="shared" si="4432"/>
        <v>0</v>
      </c>
      <c r="AK1228" s="30">
        <f t="shared" si="4433"/>
        <v>0</v>
      </c>
      <c r="AL1228" s="30">
        <f t="shared" si="4434"/>
        <v>0</v>
      </c>
      <c r="AM1228" s="30">
        <f t="shared" si="4435"/>
        <v>0</v>
      </c>
      <c r="AN1228" s="30">
        <f t="shared" si="4436"/>
        <v>0</v>
      </c>
      <c r="AO1228" s="30">
        <f t="shared" si="4437"/>
        <v>0</v>
      </c>
      <c r="AP1228" s="30">
        <f t="shared" si="4438"/>
        <v>0</v>
      </c>
      <c r="AQ1228" s="30">
        <f t="shared" si="4439"/>
        <v>0</v>
      </c>
      <c r="AR1228" s="30">
        <f t="shared" si="4440"/>
        <v>0</v>
      </c>
      <c r="AS1228" s="30">
        <f t="shared" si="4317"/>
        <v>207.69999999999999</v>
      </c>
      <c r="AT1228" s="30">
        <f t="shared" si="4318"/>
        <v>207.69999999999999</v>
      </c>
      <c r="AU1228" s="30">
        <f t="shared" si="4319"/>
        <v>207.69999999999999</v>
      </c>
      <c r="AV1228" s="30">
        <f t="shared" si="4441"/>
        <v>0</v>
      </c>
      <c r="AW1228" s="30">
        <f t="shared" si="4442"/>
        <v>0</v>
      </c>
      <c r="AX1228" s="30">
        <f t="shared" si="4443"/>
        <v>0</v>
      </c>
      <c r="AY1228" s="30">
        <f t="shared" si="4320"/>
        <v>207.69999999999999</v>
      </c>
      <c r="AZ1228" s="30">
        <f t="shared" si="4321"/>
        <v>207.69999999999999</v>
      </c>
      <c r="BA1228" s="30">
        <f t="shared" si="4322"/>
        <v>207.69999999999999</v>
      </c>
      <c r="BB1228" s="30">
        <f t="shared" si="4444"/>
        <v>0</v>
      </c>
      <c r="BC1228" s="30">
        <f t="shared" si="4445"/>
        <v>0</v>
      </c>
      <c r="BD1228" s="30">
        <f t="shared" si="4446"/>
        <v>0</v>
      </c>
      <c r="BE1228" s="30">
        <f t="shared" si="4447"/>
        <v>0</v>
      </c>
      <c r="BF1228" s="30">
        <f t="shared" si="4448"/>
        <v>0</v>
      </c>
      <c r="BG1228" s="30">
        <f t="shared" si="4449"/>
        <v>0</v>
      </c>
      <c r="BH1228" s="30">
        <f t="shared" si="4450"/>
        <v>0</v>
      </c>
      <c r="BI1228" s="30">
        <f t="shared" si="4451"/>
        <v>0</v>
      </c>
      <c r="BJ1228" s="30">
        <f t="shared" si="4452"/>
        <v>0</v>
      </c>
      <c r="BK1228" s="30">
        <f t="shared" si="4453"/>
        <v>0</v>
      </c>
      <c r="BL1228" s="30">
        <f t="shared" si="4265"/>
        <v>207.69999999999999</v>
      </c>
      <c r="BM1228" s="30">
        <f t="shared" si="4266"/>
        <v>207.69999999999999</v>
      </c>
      <c r="BN1228" s="30">
        <f t="shared" si="4267"/>
        <v>207.69999999999999</v>
      </c>
      <c r="BO1228" s="30">
        <f t="shared" si="4454"/>
        <v>0</v>
      </c>
      <c r="BP1228" s="31"/>
      <c r="BQ1228" s="1"/>
      <c r="BR1228" s="1"/>
      <c r="BS1228" s="1"/>
      <c r="BT1228" s="1"/>
      <c r="BU1228" s="1"/>
      <c r="BV1228" s="1"/>
      <c r="BW1228" s="1"/>
      <c r="BX1228" s="1"/>
      <c r="BY1228" s="1"/>
    </row>
    <row r="1229">
      <c r="A1229" s="28" t="s">
        <v>510</v>
      </c>
      <c r="B1229" s="28" t="s">
        <v>79</v>
      </c>
      <c r="C1229" s="28" t="s">
        <v>62</v>
      </c>
      <c r="D1229" s="28" t="s">
        <v>149</v>
      </c>
      <c r="E1229" s="35"/>
      <c r="F1229" s="29" t="s">
        <v>33</v>
      </c>
      <c r="G1229" s="30">
        <f t="shared" si="4412"/>
        <v>207.69999999999999</v>
      </c>
      <c r="H1229" s="30">
        <f t="shared" si="4413"/>
        <v>207.69999999999999</v>
      </c>
      <c r="I1229" s="30">
        <f t="shared" si="4414"/>
        <v>207.69999999999999</v>
      </c>
      <c r="J1229" s="30">
        <f t="shared" si="4415"/>
        <v>0</v>
      </c>
      <c r="K1229" s="30">
        <f t="shared" si="4416"/>
        <v>0</v>
      </c>
      <c r="L1229" s="30">
        <f t="shared" si="4417"/>
        <v>0</v>
      </c>
      <c r="M1229" s="30">
        <f t="shared" si="4372"/>
        <v>207.69999999999999</v>
      </c>
      <c r="N1229" s="30">
        <f t="shared" si="4373"/>
        <v>207.69999999999999</v>
      </c>
      <c r="O1229" s="30">
        <f t="shared" si="4374"/>
        <v>207.69999999999999</v>
      </c>
      <c r="P1229" s="30">
        <f t="shared" si="4418"/>
        <v>0</v>
      </c>
      <c r="Q1229" s="30">
        <f t="shared" si="4419"/>
        <v>0</v>
      </c>
      <c r="R1229" s="30">
        <f t="shared" si="4420"/>
        <v>0</v>
      </c>
      <c r="S1229" s="30">
        <f t="shared" si="4421"/>
        <v>0</v>
      </c>
      <c r="T1229" s="30">
        <f t="shared" si="4422"/>
        <v>0</v>
      </c>
      <c r="U1229" s="30">
        <f t="shared" si="4423"/>
        <v>0</v>
      </c>
      <c r="V1229" s="30">
        <f t="shared" si="4424"/>
        <v>0</v>
      </c>
      <c r="W1229" s="30">
        <f t="shared" si="4425"/>
        <v>0</v>
      </c>
      <c r="X1229" s="30">
        <f t="shared" si="4426"/>
        <v>0</v>
      </c>
      <c r="Y1229" s="30">
        <f t="shared" si="4427"/>
        <v>0</v>
      </c>
      <c r="Z1229" s="30">
        <f t="shared" si="4428"/>
        <v>0</v>
      </c>
      <c r="AA1229" s="30">
        <f t="shared" si="4429"/>
        <v>0</v>
      </c>
      <c r="AB1229" s="30">
        <f t="shared" si="4430"/>
        <v>0</v>
      </c>
      <c r="AC1229" s="30">
        <f t="shared" si="4268"/>
        <v>207.69999999999999</v>
      </c>
      <c r="AD1229" s="30">
        <f t="shared" si="4269"/>
        <v>207.69999999999999</v>
      </c>
      <c r="AE1229" s="30">
        <f t="shared" si="4270"/>
        <v>207.69999999999999</v>
      </c>
      <c r="AF1229" s="30">
        <f t="shared" si="4431"/>
        <v>0</v>
      </c>
      <c r="AG1229" s="30">
        <f t="shared" si="4271"/>
        <v>207.69999999999999</v>
      </c>
      <c r="AH1229" s="30">
        <f t="shared" si="4272"/>
        <v>207.69999999999999</v>
      </c>
      <c r="AI1229" s="30">
        <f t="shared" si="4273"/>
        <v>207.69999999999999</v>
      </c>
      <c r="AJ1229" s="30">
        <f t="shared" si="4432"/>
        <v>0</v>
      </c>
      <c r="AK1229" s="30">
        <f t="shared" si="4433"/>
        <v>0</v>
      </c>
      <c r="AL1229" s="30">
        <f t="shared" si="4434"/>
        <v>0</v>
      </c>
      <c r="AM1229" s="30">
        <f t="shared" si="4435"/>
        <v>0</v>
      </c>
      <c r="AN1229" s="30">
        <f t="shared" si="4436"/>
        <v>0</v>
      </c>
      <c r="AO1229" s="30">
        <f t="shared" si="4437"/>
        <v>0</v>
      </c>
      <c r="AP1229" s="30">
        <f t="shared" si="4438"/>
        <v>0</v>
      </c>
      <c r="AQ1229" s="30">
        <f t="shared" si="4439"/>
        <v>0</v>
      </c>
      <c r="AR1229" s="30">
        <f t="shared" si="4440"/>
        <v>0</v>
      </c>
      <c r="AS1229" s="30">
        <f t="shared" si="4317"/>
        <v>207.69999999999999</v>
      </c>
      <c r="AT1229" s="30">
        <f t="shared" si="4318"/>
        <v>207.69999999999999</v>
      </c>
      <c r="AU1229" s="30">
        <f t="shared" si="4319"/>
        <v>207.69999999999999</v>
      </c>
      <c r="AV1229" s="30">
        <f t="shared" si="4441"/>
        <v>0</v>
      </c>
      <c r="AW1229" s="30">
        <f t="shared" si="4442"/>
        <v>0</v>
      </c>
      <c r="AX1229" s="30">
        <f t="shared" si="4443"/>
        <v>0</v>
      </c>
      <c r="AY1229" s="30">
        <f t="shared" si="4320"/>
        <v>207.69999999999999</v>
      </c>
      <c r="AZ1229" s="30">
        <f t="shared" si="4321"/>
        <v>207.69999999999999</v>
      </c>
      <c r="BA1229" s="30">
        <f t="shared" si="4322"/>
        <v>207.69999999999999</v>
      </c>
      <c r="BB1229" s="30">
        <f t="shared" si="4444"/>
        <v>0</v>
      </c>
      <c r="BC1229" s="30">
        <f t="shared" si="4445"/>
        <v>0</v>
      </c>
      <c r="BD1229" s="30">
        <f t="shared" si="4446"/>
        <v>0</v>
      </c>
      <c r="BE1229" s="30">
        <f t="shared" si="4447"/>
        <v>0</v>
      </c>
      <c r="BF1229" s="30">
        <f t="shared" si="4448"/>
        <v>0</v>
      </c>
      <c r="BG1229" s="30">
        <f t="shared" si="4449"/>
        <v>0</v>
      </c>
      <c r="BH1229" s="30">
        <f t="shared" si="4450"/>
        <v>0</v>
      </c>
      <c r="BI1229" s="30">
        <f t="shared" si="4451"/>
        <v>0</v>
      </c>
      <c r="BJ1229" s="30">
        <f t="shared" si="4452"/>
        <v>0</v>
      </c>
      <c r="BK1229" s="30">
        <f t="shared" si="4453"/>
        <v>0</v>
      </c>
      <c r="BL1229" s="30">
        <f t="shared" si="4265"/>
        <v>207.69999999999999</v>
      </c>
      <c r="BM1229" s="30">
        <f t="shared" si="4266"/>
        <v>207.69999999999999</v>
      </c>
      <c r="BN1229" s="30">
        <f t="shared" si="4267"/>
        <v>207.69999999999999</v>
      </c>
      <c r="BO1229" s="30">
        <f t="shared" si="4454"/>
        <v>0</v>
      </c>
      <c r="BP1229" s="31"/>
      <c r="BQ1229" s="1"/>
      <c r="BR1229" s="1"/>
      <c r="BS1229" s="1"/>
      <c r="BT1229" s="1"/>
      <c r="BU1229" s="1"/>
      <c r="BV1229" s="1"/>
      <c r="BW1229" s="1"/>
      <c r="BX1229" s="1"/>
      <c r="BY1229" s="1"/>
    </row>
    <row r="1230" ht="47.25">
      <c r="A1230" s="28" t="s">
        <v>510</v>
      </c>
      <c r="B1230" s="28" t="s">
        <v>79</v>
      </c>
      <c r="C1230" s="28" t="s">
        <v>62</v>
      </c>
      <c r="D1230" s="28" t="s">
        <v>167</v>
      </c>
      <c r="E1230" s="35"/>
      <c r="F1230" s="40" t="s">
        <v>168</v>
      </c>
      <c r="G1230" s="30">
        <f t="shared" si="4412"/>
        <v>207.69999999999999</v>
      </c>
      <c r="H1230" s="30">
        <f t="shared" si="4413"/>
        <v>207.69999999999999</v>
      </c>
      <c r="I1230" s="30">
        <f t="shared" si="4414"/>
        <v>207.69999999999999</v>
      </c>
      <c r="J1230" s="30">
        <f t="shared" si="4415"/>
        <v>0</v>
      </c>
      <c r="K1230" s="30">
        <f t="shared" si="4416"/>
        <v>0</v>
      </c>
      <c r="L1230" s="30">
        <f t="shared" si="4417"/>
        <v>0</v>
      </c>
      <c r="M1230" s="30">
        <f t="shared" si="4372"/>
        <v>207.69999999999999</v>
      </c>
      <c r="N1230" s="30">
        <f t="shared" si="4373"/>
        <v>207.69999999999999</v>
      </c>
      <c r="O1230" s="30">
        <f t="shared" si="4374"/>
        <v>207.69999999999999</v>
      </c>
      <c r="P1230" s="30">
        <f t="shared" si="4418"/>
        <v>0</v>
      </c>
      <c r="Q1230" s="30">
        <f t="shared" si="4419"/>
        <v>0</v>
      </c>
      <c r="R1230" s="30">
        <f t="shared" si="4420"/>
        <v>0</v>
      </c>
      <c r="S1230" s="30">
        <f t="shared" si="4421"/>
        <v>0</v>
      </c>
      <c r="T1230" s="30">
        <f t="shared" si="4422"/>
        <v>0</v>
      </c>
      <c r="U1230" s="30">
        <f t="shared" si="4423"/>
        <v>0</v>
      </c>
      <c r="V1230" s="30">
        <f t="shared" si="4424"/>
        <v>0</v>
      </c>
      <c r="W1230" s="30">
        <f t="shared" si="4425"/>
        <v>0</v>
      </c>
      <c r="X1230" s="30">
        <f t="shared" si="4426"/>
        <v>0</v>
      </c>
      <c r="Y1230" s="30">
        <f t="shared" si="4427"/>
        <v>0</v>
      </c>
      <c r="Z1230" s="30">
        <f t="shared" si="4428"/>
        <v>0</v>
      </c>
      <c r="AA1230" s="30">
        <f t="shared" si="4429"/>
        <v>0</v>
      </c>
      <c r="AB1230" s="30">
        <f t="shared" si="4430"/>
        <v>0</v>
      </c>
      <c r="AC1230" s="30">
        <f t="shared" si="4268"/>
        <v>207.69999999999999</v>
      </c>
      <c r="AD1230" s="30">
        <f t="shared" si="4269"/>
        <v>207.69999999999999</v>
      </c>
      <c r="AE1230" s="30">
        <f t="shared" si="4270"/>
        <v>207.69999999999999</v>
      </c>
      <c r="AF1230" s="30">
        <f t="shared" si="4431"/>
        <v>0</v>
      </c>
      <c r="AG1230" s="30">
        <f t="shared" si="4271"/>
        <v>207.69999999999999</v>
      </c>
      <c r="AH1230" s="30">
        <f t="shared" si="4272"/>
        <v>207.69999999999999</v>
      </c>
      <c r="AI1230" s="30">
        <f t="shared" si="4273"/>
        <v>207.69999999999999</v>
      </c>
      <c r="AJ1230" s="30">
        <f t="shared" si="4432"/>
        <v>0</v>
      </c>
      <c r="AK1230" s="30">
        <f t="shared" si="4433"/>
        <v>0</v>
      </c>
      <c r="AL1230" s="30">
        <f t="shared" si="4434"/>
        <v>0</v>
      </c>
      <c r="AM1230" s="30">
        <f t="shared" si="4435"/>
        <v>0</v>
      </c>
      <c r="AN1230" s="30">
        <f t="shared" si="4436"/>
        <v>0</v>
      </c>
      <c r="AO1230" s="30">
        <f t="shared" si="4437"/>
        <v>0</v>
      </c>
      <c r="AP1230" s="30">
        <f t="shared" si="4438"/>
        <v>0</v>
      </c>
      <c r="AQ1230" s="30">
        <f t="shared" si="4439"/>
        <v>0</v>
      </c>
      <c r="AR1230" s="30">
        <f t="shared" si="4440"/>
        <v>0</v>
      </c>
      <c r="AS1230" s="30">
        <f t="shared" si="4317"/>
        <v>207.69999999999999</v>
      </c>
      <c r="AT1230" s="30">
        <f t="shared" si="4318"/>
        <v>207.69999999999999</v>
      </c>
      <c r="AU1230" s="30">
        <f t="shared" si="4319"/>
        <v>207.69999999999999</v>
      </c>
      <c r="AV1230" s="30">
        <f t="shared" si="4441"/>
        <v>0</v>
      </c>
      <c r="AW1230" s="30">
        <f t="shared" si="4442"/>
        <v>0</v>
      </c>
      <c r="AX1230" s="30">
        <f t="shared" si="4443"/>
        <v>0</v>
      </c>
      <c r="AY1230" s="30">
        <f t="shared" si="4320"/>
        <v>207.69999999999999</v>
      </c>
      <c r="AZ1230" s="30">
        <f t="shared" si="4321"/>
        <v>207.69999999999999</v>
      </c>
      <c r="BA1230" s="30">
        <f t="shared" si="4322"/>
        <v>207.69999999999999</v>
      </c>
      <c r="BB1230" s="30">
        <f t="shared" si="4444"/>
        <v>0</v>
      </c>
      <c r="BC1230" s="30">
        <f t="shared" si="4445"/>
        <v>0</v>
      </c>
      <c r="BD1230" s="30">
        <f t="shared" si="4446"/>
        <v>0</v>
      </c>
      <c r="BE1230" s="30">
        <f t="shared" si="4447"/>
        <v>0</v>
      </c>
      <c r="BF1230" s="30">
        <f t="shared" si="4448"/>
        <v>0</v>
      </c>
      <c r="BG1230" s="30">
        <f t="shared" si="4449"/>
        <v>0</v>
      </c>
      <c r="BH1230" s="30">
        <f t="shared" si="4450"/>
        <v>0</v>
      </c>
      <c r="BI1230" s="30">
        <f t="shared" si="4451"/>
        <v>0</v>
      </c>
      <c r="BJ1230" s="30">
        <f t="shared" si="4452"/>
        <v>0</v>
      </c>
      <c r="BK1230" s="30">
        <f t="shared" si="4453"/>
        <v>0</v>
      </c>
      <c r="BL1230" s="30">
        <f t="shared" si="4265"/>
        <v>207.69999999999999</v>
      </c>
      <c r="BM1230" s="30">
        <f t="shared" si="4266"/>
        <v>207.69999999999999</v>
      </c>
      <c r="BN1230" s="30">
        <f t="shared" si="4267"/>
        <v>207.69999999999999</v>
      </c>
      <c r="BO1230" s="30">
        <f t="shared" si="4454"/>
        <v>0</v>
      </c>
      <c r="BP1230" s="31"/>
      <c r="BQ1230" s="1"/>
      <c r="BR1230" s="1"/>
      <c r="BS1230" s="1"/>
      <c r="BT1230" s="1"/>
      <c r="BU1230" s="1"/>
      <c r="BV1230" s="1"/>
      <c r="BW1230" s="1"/>
      <c r="BX1230" s="1"/>
      <c r="BY1230" s="1"/>
    </row>
    <row r="1231">
      <c r="A1231" s="28" t="s">
        <v>510</v>
      </c>
      <c r="B1231" s="28" t="s">
        <v>79</v>
      </c>
      <c r="C1231" s="28" t="s">
        <v>62</v>
      </c>
      <c r="D1231" s="28" t="s">
        <v>183</v>
      </c>
      <c r="E1231" s="35"/>
      <c r="F1231" s="29" t="s">
        <v>184</v>
      </c>
      <c r="G1231" s="30">
        <f t="shared" si="4412"/>
        <v>207.69999999999999</v>
      </c>
      <c r="H1231" s="30">
        <f t="shared" si="4413"/>
        <v>207.69999999999999</v>
      </c>
      <c r="I1231" s="30">
        <f t="shared" si="4414"/>
        <v>207.69999999999999</v>
      </c>
      <c r="J1231" s="30">
        <f t="shared" si="4415"/>
        <v>0</v>
      </c>
      <c r="K1231" s="30">
        <f t="shared" si="4416"/>
        <v>0</v>
      </c>
      <c r="L1231" s="30">
        <f t="shared" si="4417"/>
        <v>0</v>
      </c>
      <c r="M1231" s="30">
        <f t="shared" si="4372"/>
        <v>207.69999999999999</v>
      </c>
      <c r="N1231" s="30">
        <f t="shared" si="4373"/>
        <v>207.69999999999999</v>
      </c>
      <c r="O1231" s="30">
        <f t="shared" si="4374"/>
        <v>207.69999999999999</v>
      </c>
      <c r="P1231" s="30">
        <f t="shared" si="4418"/>
        <v>0</v>
      </c>
      <c r="Q1231" s="30">
        <f t="shared" si="4419"/>
        <v>0</v>
      </c>
      <c r="R1231" s="30">
        <f t="shared" si="4420"/>
        <v>0</v>
      </c>
      <c r="S1231" s="30">
        <f t="shared" si="4421"/>
        <v>0</v>
      </c>
      <c r="T1231" s="30">
        <f t="shared" si="4422"/>
        <v>0</v>
      </c>
      <c r="U1231" s="30">
        <f t="shared" si="4423"/>
        <v>0</v>
      </c>
      <c r="V1231" s="30">
        <f t="shared" si="4424"/>
        <v>0</v>
      </c>
      <c r="W1231" s="30">
        <f t="shared" si="4425"/>
        <v>0</v>
      </c>
      <c r="X1231" s="30">
        <f t="shared" si="4426"/>
        <v>0</v>
      </c>
      <c r="Y1231" s="30">
        <f t="shared" si="4427"/>
        <v>0</v>
      </c>
      <c r="Z1231" s="30">
        <f t="shared" si="4428"/>
        <v>0</v>
      </c>
      <c r="AA1231" s="30">
        <f t="shared" si="4429"/>
        <v>0</v>
      </c>
      <c r="AB1231" s="30">
        <f t="shared" si="4430"/>
        <v>0</v>
      </c>
      <c r="AC1231" s="30">
        <f t="shared" si="4268"/>
        <v>207.69999999999999</v>
      </c>
      <c r="AD1231" s="30">
        <f t="shared" si="4269"/>
        <v>207.69999999999999</v>
      </c>
      <c r="AE1231" s="30">
        <f t="shared" si="4270"/>
        <v>207.69999999999999</v>
      </c>
      <c r="AF1231" s="30">
        <f t="shared" si="4431"/>
        <v>0</v>
      </c>
      <c r="AG1231" s="30">
        <f t="shared" si="4271"/>
        <v>207.69999999999999</v>
      </c>
      <c r="AH1231" s="30">
        <f t="shared" si="4272"/>
        <v>207.69999999999999</v>
      </c>
      <c r="AI1231" s="30">
        <f t="shared" si="4273"/>
        <v>207.69999999999999</v>
      </c>
      <c r="AJ1231" s="30">
        <f t="shared" si="4432"/>
        <v>0</v>
      </c>
      <c r="AK1231" s="30">
        <f t="shared" si="4433"/>
        <v>0</v>
      </c>
      <c r="AL1231" s="30">
        <f t="shared" si="4434"/>
        <v>0</v>
      </c>
      <c r="AM1231" s="30">
        <f t="shared" si="4435"/>
        <v>0</v>
      </c>
      <c r="AN1231" s="30">
        <f t="shared" si="4436"/>
        <v>0</v>
      </c>
      <c r="AO1231" s="30">
        <f t="shared" si="4437"/>
        <v>0</v>
      </c>
      <c r="AP1231" s="30">
        <f t="shared" si="4438"/>
        <v>0</v>
      </c>
      <c r="AQ1231" s="30">
        <f t="shared" si="4439"/>
        <v>0</v>
      </c>
      <c r="AR1231" s="30">
        <f t="shared" si="4440"/>
        <v>0</v>
      </c>
      <c r="AS1231" s="30">
        <f t="shared" si="4317"/>
        <v>207.69999999999999</v>
      </c>
      <c r="AT1231" s="30">
        <f t="shared" si="4318"/>
        <v>207.69999999999999</v>
      </c>
      <c r="AU1231" s="30">
        <f t="shared" si="4319"/>
        <v>207.69999999999999</v>
      </c>
      <c r="AV1231" s="30">
        <f t="shared" si="4441"/>
        <v>0</v>
      </c>
      <c r="AW1231" s="30">
        <f t="shared" si="4442"/>
        <v>0</v>
      </c>
      <c r="AX1231" s="30">
        <f t="shared" si="4443"/>
        <v>0</v>
      </c>
      <c r="AY1231" s="30">
        <f t="shared" si="4320"/>
        <v>207.69999999999999</v>
      </c>
      <c r="AZ1231" s="30">
        <f t="shared" si="4321"/>
        <v>207.69999999999999</v>
      </c>
      <c r="BA1231" s="30">
        <f t="shared" si="4322"/>
        <v>207.69999999999999</v>
      </c>
      <c r="BB1231" s="30">
        <f t="shared" si="4444"/>
        <v>0</v>
      </c>
      <c r="BC1231" s="30">
        <f t="shared" si="4445"/>
        <v>0</v>
      </c>
      <c r="BD1231" s="30">
        <f t="shared" si="4446"/>
        <v>0</v>
      </c>
      <c r="BE1231" s="30">
        <f t="shared" si="4447"/>
        <v>0</v>
      </c>
      <c r="BF1231" s="30">
        <f t="shared" si="4448"/>
        <v>0</v>
      </c>
      <c r="BG1231" s="30">
        <f t="shared" si="4449"/>
        <v>0</v>
      </c>
      <c r="BH1231" s="30">
        <f t="shared" si="4450"/>
        <v>0</v>
      </c>
      <c r="BI1231" s="30">
        <f t="shared" si="4451"/>
        <v>0</v>
      </c>
      <c r="BJ1231" s="30">
        <f t="shared" si="4452"/>
        <v>0</v>
      </c>
      <c r="BK1231" s="30">
        <f t="shared" si="4453"/>
        <v>0</v>
      </c>
      <c r="BL1231" s="30">
        <f t="shared" si="4265"/>
        <v>207.69999999999999</v>
      </c>
      <c r="BM1231" s="30">
        <f t="shared" si="4266"/>
        <v>207.69999999999999</v>
      </c>
      <c r="BN1231" s="30">
        <f t="shared" si="4267"/>
        <v>207.69999999999999</v>
      </c>
      <c r="BO1231" s="30">
        <f t="shared" si="4454"/>
        <v>0</v>
      </c>
      <c r="BP1231" s="31"/>
      <c r="BQ1231" s="1"/>
      <c r="BR1231" s="1"/>
      <c r="BS1231" s="1"/>
      <c r="BT1231" s="1"/>
      <c r="BU1231" s="1"/>
      <c r="BV1231" s="1"/>
      <c r="BW1231" s="1"/>
      <c r="BX1231" s="1"/>
      <c r="BY1231" s="1"/>
    </row>
    <row r="1232" ht="31.5">
      <c r="A1232" s="28" t="s">
        <v>510</v>
      </c>
      <c r="B1232" s="28" t="s">
        <v>79</v>
      </c>
      <c r="C1232" s="28" t="s">
        <v>62</v>
      </c>
      <c r="D1232" s="28" t="s">
        <v>183</v>
      </c>
      <c r="E1232" s="28" t="s">
        <v>38</v>
      </c>
      <c r="F1232" s="29" t="s">
        <v>39</v>
      </c>
      <c r="G1232" s="30">
        <v>207.69999999999999</v>
      </c>
      <c r="H1232" s="30">
        <v>207.69999999999999</v>
      </c>
      <c r="I1232" s="30">
        <v>207.69999999999999</v>
      </c>
      <c r="J1232" s="30"/>
      <c r="K1232" s="30"/>
      <c r="L1232" s="30"/>
      <c r="M1232" s="30">
        <f t="shared" si="4372"/>
        <v>207.69999999999999</v>
      </c>
      <c r="N1232" s="30">
        <f t="shared" si="4373"/>
        <v>207.69999999999999</v>
      </c>
      <c r="O1232" s="30">
        <f t="shared" si="4374"/>
        <v>207.69999999999999</v>
      </c>
      <c r="P1232" s="30"/>
      <c r="Q1232" s="30"/>
      <c r="R1232" s="30"/>
      <c r="S1232" s="30"/>
      <c r="T1232" s="30"/>
      <c r="U1232" s="30"/>
      <c r="V1232" s="30"/>
      <c r="W1232" s="30"/>
      <c r="X1232" s="30"/>
      <c r="Y1232" s="30"/>
      <c r="Z1232" s="30"/>
      <c r="AA1232" s="30"/>
      <c r="AB1232" s="30"/>
      <c r="AC1232" s="30">
        <f t="shared" si="4268"/>
        <v>207.69999999999999</v>
      </c>
      <c r="AD1232" s="30">
        <f t="shared" si="4269"/>
        <v>207.69999999999999</v>
      </c>
      <c r="AE1232" s="30">
        <f t="shared" si="4270"/>
        <v>207.69999999999999</v>
      </c>
      <c r="AF1232" s="30"/>
      <c r="AG1232" s="30">
        <f t="shared" si="4271"/>
        <v>207.69999999999999</v>
      </c>
      <c r="AH1232" s="30">
        <f t="shared" si="4272"/>
        <v>207.69999999999999</v>
      </c>
      <c r="AI1232" s="30">
        <f t="shared" si="4273"/>
        <v>207.69999999999999</v>
      </c>
      <c r="AJ1232" s="30"/>
      <c r="AK1232" s="30"/>
      <c r="AL1232" s="30"/>
      <c r="AM1232" s="30"/>
      <c r="AN1232" s="30"/>
      <c r="AO1232" s="30"/>
      <c r="AP1232" s="30"/>
      <c r="AQ1232" s="30"/>
      <c r="AR1232" s="30"/>
      <c r="AS1232" s="30">
        <f t="shared" si="4317"/>
        <v>207.69999999999999</v>
      </c>
      <c r="AT1232" s="30">
        <f t="shared" si="4318"/>
        <v>207.69999999999999</v>
      </c>
      <c r="AU1232" s="30">
        <f t="shared" si="4319"/>
        <v>207.69999999999999</v>
      </c>
      <c r="AV1232" s="30"/>
      <c r="AW1232" s="30"/>
      <c r="AX1232" s="30"/>
      <c r="AY1232" s="30">
        <f t="shared" si="4320"/>
        <v>207.69999999999999</v>
      </c>
      <c r="AZ1232" s="30">
        <f t="shared" si="4321"/>
        <v>207.69999999999999</v>
      </c>
      <c r="BA1232" s="30">
        <f t="shared" si="4322"/>
        <v>207.69999999999999</v>
      </c>
      <c r="BB1232" s="30"/>
      <c r="BC1232" s="30"/>
      <c r="BD1232" s="30"/>
      <c r="BE1232" s="30"/>
      <c r="BF1232" s="30"/>
      <c r="BG1232" s="30"/>
      <c r="BH1232" s="30"/>
      <c r="BI1232" s="30"/>
      <c r="BJ1232" s="30"/>
      <c r="BK1232" s="30"/>
      <c r="BL1232" s="30">
        <f t="shared" si="4265"/>
        <v>207.69999999999999</v>
      </c>
      <c r="BM1232" s="30">
        <f t="shared" si="4266"/>
        <v>207.69999999999999</v>
      </c>
      <c r="BN1232" s="30">
        <f t="shared" si="4267"/>
        <v>207.69999999999999</v>
      </c>
      <c r="BO1232" s="30"/>
      <c r="BP1232" s="31"/>
      <c r="BQ1232" s="1"/>
      <c r="BR1232" s="1"/>
      <c r="BS1232" s="1"/>
      <c r="BT1232" s="1"/>
      <c r="BU1232" s="1"/>
      <c r="BV1232" s="1"/>
      <c r="BW1232" s="1"/>
      <c r="BX1232" s="1"/>
      <c r="BY1232" s="1"/>
    </row>
    <row r="1233" s="18" customFormat="1">
      <c r="A1233" s="19" t="s">
        <v>510</v>
      </c>
      <c r="B1233" s="19" t="s">
        <v>73</v>
      </c>
      <c r="C1233" s="19"/>
      <c r="D1233" s="19"/>
      <c r="E1233" s="19"/>
      <c r="F1233" s="20" t="s">
        <v>197</v>
      </c>
      <c r="G1233" s="21">
        <f t="shared" si="4412"/>
        <v>5401.1000000000004</v>
      </c>
      <c r="H1233" s="21">
        <f t="shared" si="4413"/>
        <v>5401.1000000000004</v>
      </c>
      <c r="I1233" s="21">
        <f t="shared" si="4414"/>
        <v>5401.1000000000004</v>
      </c>
      <c r="J1233" s="21">
        <f t="shared" si="4415"/>
        <v>0</v>
      </c>
      <c r="K1233" s="21">
        <f t="shared" si="4416"/>
        <v>0</v>
      </c>
      <c r="L1233" s="21">
        <f t="shared" si="4417"/>
        <v>0</v>
      </c>
      <c r="M1233" s="21">
        <f t="shared" si="4372"/>
        <v>5401.1000000000004</v>
      </c>
      <c r="N1233" s="21">
        <f t="shared" si="4373"/>
        <v>5401.1000000000004</v>
      </c>
      <c r="O1233" s="21">
        <f t="shared" si="4374"/>
        <v>5401.1000000000004</v>
      </c>
      <c r="P1233" s="21">
        <f t="shared" si="4418"/>
        <v>0</v>
      </c>
      <c r="Q1233" s="21">
        <f t="shared" si="4419"/>
        <v>0</v>
      </c>
      <c r="R1233" s="21">
        <f t="shared" si="4420"/>
        <v>0</v>
      </c>
      <c r="S1233" s="21">
        <f t="shared" si="4421"/>
        <v>0</v>
      </c>
      <c r="T1233" s="21">
        <f t="shared" si="4422"/>
        <v>0</v>
      </c>
      <c r="U1233" s="21">
        <f t="shared" si="4423"/>
        <v>0</v>
      </c>
      <c r="V1233" s="21">
        <f t="shared" si="4424"/>
        <v>0</v>
      </c>
      <c r="W1233" s="21">
        <f t="shared" si="4425"/>
        <v>0</v>
      </c>
      <c r="X1233" s="21">
        <f t="shared" si="4426"/>
        <v>0</v>
      </c>
      <c r="Y1233" s="21">
        <f t="shared" si="4427"/>
        <v>0</v>
      </c>
      <c r="Z1233" s="21">
        <f t="shared" si="4428"/>
        <v>0</v>
      </c>
      <c r="AA1233" s="21">
        <f t="shared" si="4429"/>
        <v>0</v>
      </c>
      <c r="AB1233" s="21">
        <f t="shared" si="4430"/>
        <v>0</v>
      </c>
      <c r="AC1233" s="21">
        <f t="shared" si="4268"/>
        <v>5401.1000000000004</v>
      </c>
      <c r="AD1233" s="21">
        <f t="shared" si="4269"/>
        <v>5401.1000000000004</v>
      </c>
      <c r="AE1233" s="21">
        <f t="shared" si="4270"/>
        <v>5401.1000000000004</v>
      </c>
      <c r="AF1233" s="21">
        <f t="shared" si="4431"/>
        <v>0</v>
      </c>
      <c r="AG1233" s="21">
        <f t="shared" si="4271"/>
        <v>5401.1000000000004</v>
      </c>
      <c r="AH1233" s="21">
        <f t="shared" si="4272"/>
        <v>5401.1000000000004</v>
      </c>
      <c r="AI1233" s="21">
        <f t="shared" si="4273"/>
        <v>5401.1000000000004</v>
      </c>
      <c r="AJ1233" s="21">
        <f t="shared" si="4432"/>
        <v>0</v>
      </c>
      <c r="AK1233" s="21">
        <f t="shared" si="4433"/>
        <v>0</v>
      </c>
      <c r="AL1233" s="21">
        <f t="shared" si="4434"/>
        <v>0</v>
      </c>
      <c r="AM1233" s="21">
        <f t="shared" si="4435"/>
        <v>0</v>
      </c>
      <c r="AN1233" s="21">
        <f t="shared" si="4436"/>
        <v>0</v>
      </c>
      <c r="AO1233" s="21">
        <f t="shared" si="4437"/>
        <v>0</v>
      </c>
      <c r="AP1233" s="21">
        <f t="shared" si="4438"/>
        <v>0</v>
      </c>
      <c r="AQ1233" s="21">
        <f t="shared" si="4439"/>
        <v>0</v>
      </c>
      <c r="AR1233" s="21">
        <f t="shared" si="4440"/>
        <v>0</v>
      </c>
      <c r="AS1233" s="21">
        <f t="shared" si="4317"/>
        <v>5401.1000000000004</v>
      </c>
      <c r="AT1233" s="21">
        <f t="shared" si="4318"/>
        <v>5401.1000000000004</v>
      </c>
      <c r="AU1233" s="21">
        <f t="shared" si="4319"/>
        <v>5401.1000000000004</v>
      </c>
      <c r="AV1233" s="21">
        <f t="shared" si="4441"/>
        <v>0</v>
      </c>
      <c r="AW1233" s="21">
        <f t="shared" si="4442"/>
        <v>0</v>
      </c>
      <c r="AX1233" s="21">
        <f t="shared" si="4443"/>
        <v>0</v>
      </c>
      <c r="AY1233" s="21">
        <f t="shared" si="4320"/>
        <v>5401.1000000000004</v>
      </c>
      <c r="AZ1233" s="21">
        <f t="shared" si="4321"/>
        <v>5401.1000000000004</v>
      </c>
      <c r="BA1233" s="21">
        <f t="shared" si="4322"/>
        <v>5401.1000000000004</v>
      </c>
      <c r="BB1233" s="21">
        <f t="shared" si="4444"/>
        <v>0</v>
      </c>
      <c r="BC1233" s="21">
        <f t="shared" si="4445"/>
        <v>0</v>
      </c>
      <c r="BD1233" s="21">
        <f t="shared" si="4446"/>
        <v>0</v>
      </c>
      <c r="BE1233" s="21">
        <f t="shared" si="4447"/>
        <v>0</v>
      </c>
      <c r="BF1233" s="21">
        <f t="shared" si="4448"/>
        <v>0</v>
      </c>
      <c r="BG1233" s="21">
        <f t="shared" si="4449"/>
        <v>0</v>
      </c>
      <c r="BH1233" s="21">
        <f t="shared" si="4450"/>
        <v>0</v>
      </c>
      <c r="BI1233" s="21">
        <f t="shared" si="4451"/>
        <v>0</v>
      </c>
      <c r="BJ1233" s="21">
        <f t="shared" si="4452"/>
        <v>0</v>
      </c>
      <c r="BK1233" s="21">
        <f t="shared" si="4453"/>
        <v>0</v>
      </c>
      <c r="BL1233" s="21">
        <f t="shared" si="4265"/>
        <v>5401.1000000000004</v>
      </c>
      <c r="BM1233" s="21">
        <f t="shared" si="4266"/>
        <v>5401.1000000000004</v>
      </c>
      <c r="BN1233" s="21">
        <f t="shared" si="4267"/>
        <v>5401.1000000000004</v>
      </c>
      <c r="BO1233" s="21">
        <f t="shared" si="4454"/>
        <v>0</v>
      </c>
      <c r="BP1233" s="22"/>
      <c r="BQ1233" s="18"/>
      <c r="BR1233" s="18"/>
      <c r="BS1233" s="18"/>
      <c r="BT1233" s="18"/>
      <c r="BU1233" s="18"/>
      <c r="BV1233" s="18"/>
      <c r="BW1233" s="18"/>
      <c r="BX1233" s="18"/>
      <c r="BY1233" s="18"/>
    </row>
    <row r="1234" s="23" customFormat="1">
      <c r="A1234" s="24" t="s">
        <v>510</v>
      </c>
      <c r="B1234" s="24" t="s">
        <v>73</v>
      </c>
      <c r="C1234" s="24" t="s">
        <v>73</v>
      </c>
      <c r="D1234" s="24"/>
      <c r="E1234" s="24"/>
      <c r="F1234" s="25" t="s">
        <v>217</v>
      </c>
      <c r="G1234" s="26">
        <f>G1235+G1240</f>
        <v>5401.1000000000004</v>
      </c>
      <c r="H1234" s="26">
        <f>H1235+H1240</f>
        <v>5401.1000000000004</v>
      </c>
      <c r="I1234" s="26">
        <f>I1235+I1240</f>
        <v>5401.1000000000004</v>
      </c>
      <c r="J1234" s="26">
        <f>J1235+J1240</f>
        <v>0</v>
      </c>
      <c r="K1234" s="26">
        <f>K1235+K1240</f>
        <v>0</v>
      </c>
      <c r="L1234" s="26">
        <f>L1235+L1240</f>
        <v>0</v>
      </c>
      <c r="M1234" s="26">
        <f t="shared" si="4372"/>
        <v>5401.1000000000004</v>
      </c>
      <c r="N1234" s="26">
        <f t="shared" si="4373"/>
        <v>5401.1000000000004</v>
      </c>
      <c r="O1234" s="26">
        <f t="shared" si="4374"/>
        <v>5401.1000000000004</v>
      </c>
      <c r="P1234" s="26">
        <f>P1235+P1240</f>
        <v>0</v>
      </c>
      <c r="Q1234" s="26">
        <f>Q1235+Q1240</f>
        <v>0</v>
      </c>
      <c r="R1234" s="26">
        <f>R1235+R1240</f>
        <v>0</v>
      </c>
      <c r="S1234" s="26">
        <f>S1235+S1240</f>
        <v>0</v>
      </c>
      <c r="T1234" s="26">
        <f>T1235+T1240</f>
        <v>0</v>
      </c>
      <c r="U1234" s="26">
        <f>U1235+U1240</f>
        <v>0</v>
      </c>
      <c r="V1234" s="26">
        <f>V1235+V1240</f>
        <v>0</v>
      </c>
      <c r="W1234" s="26">
        <f>W1235+W1240</f>
        <v>0</v>
      </c>
      <c r="X1234" s="26">
        <f>X1235+X1240</f>
        <v>0</v>
      </c>
      <c r="Y1234" s="26">
        <f>Y1235+Y1240</f>
        <v>0</v>
      </c>
      <c r="Z1234" s="26">
        <f>Z1235+Z1240</f>
        <v>0</v>
      </c>
      <c r="AA1234" s="26">
        <f>AA1235+AA1240</f>
        <v>0</v>
      </c>
      <c r="AB1234" s="26">
        <f>AB1235+AB1240</f>
        <v>0</v>
      </c>
      <c r="AC1234" s="26">
        <f t="shared" si="4268"/>
        <v>5401.1000000000004</v>
      </c>
      <c r="AD1234" s="26">
        <f t="shared" si="4269"/>
        <v>5401.1000000000004</v>
      </c>
      <c r="AE1234" s="26">
        <f t="shared" si="4270"/>
        <v>5401.1000000000004</v>
      </c>
      <c r="AF1234" s="26">
        <f>AF1235+AF1240</f>
        <v>0</v>
      </c>
      <c r="AG1234" s="26">
        <f t="shared" si="4271"/>
        <v>5401.1000000000004</v>
      </c>
      <c r="AH1234" s="26">
        <f t="shared" si="4272"/>
        <v>5401.1000000000004</v>
      </c>
      <c r="AI1234" s="26">
        <f t="shared" si="4273"/>
        <v>5401.1000000000004</v>
      </c>
      <c r="AJ1234" s="26">
        <f>AJ1235+AJ1240</f>
        <v>0</v>
      </c>
      <c r="AK1234" s="26">
        <f>AK1235+AK1240</f>
        <v>0</v>
      </c>
      <c r="AL1234" s="26">
        <f>AL1235+AL1240</f>
        <v>0</v>
      </c>
      <c r="AM1234" s="26">
        <f>AM1235+AM1240</f>
        <v>0</v>
      </c>
      <c r="AN1234" s="26">
        <f>AN1235+AN1240</f>
        <v>0</v>
      </c>
      <c r="AO1234" s="26">
        <f>AO1235+AO1240</f>
        <v>0</v>
      </c>
      <c r="AP1234" s="26">
        <f>AP1235+AP1240</f>
        <v>0</v>
      </c>
      <c r="AQ1234" s="26">
        <f>AQ1235+AQ1240</f>
        <v>0</v>
      </c>
      <c r="AR1234" s="26">
        <f>AR1235+AR1240</f>
        <v>0</v>
      </c>
      <c r="AS1234" s="26">
        <f t="shared" si="4317"/>
        <v>5401.1000000000004</v>
      </c>
      <c r="AT1234" s="26">
        <f t="shared" si="4318"/>
        <v>5401.1000000000004</v>
      </c>
      <c r="AU1234" s="26">
        <f t="shared" si="4319"/>
        <v>5401.1000000000004</v>
      </c>
      <c r="AV1234" s="26">
        <f>AV1235+AV1240</f>
        <v>0</v>
      </c>
      <c r="AW1234" s="26">
        <f>AW1235+AW1240</f>
        <v>0</v>
      </c>
      <c r="AX1234" s="26">
        <f>AX1235+AX1240</f>
        <v>0</v>
      </c>
      <c r="AY1234" s="26">
        <f t="shared" si="4320"/>
        <v>5401.1000000000004</v>
      </c>
      <c r="AZ1234" s="26">
        <f t="shared" si="4321"/>
        <v>5401.1000000000004</v>
      </c>
      <c r="BA1234" s="26">
        <f t="shared" si="4322"/>
        <v>5401.1000000000004</v>
      </c>
      <c r="BB1234" s="26">
        <f>BB1235+BB1240</f>
        <v>0</v>
      </c>
      <c r="BC1234" s="26">
        <f>BC1235+BC1240</f>
        <v>0</v>
      </c>
      <c r="BD1234" s="26">
        <f>BD1235+BD1240</f>
        <v>0</v>
      </c>
      <c r="BE1234" s="26">
        <f>BE1235+BE1240</f>
        <v>0</v>
      </c>
      <c r="BF1234" s="26">
        <f>BF1235+BF1240</f>
        <v>0</v>
      </c>
      <c r="BG1234" s="26">
        <f>BG1235+BG1240</f>
        <v>0</v>
      </c>
      <c r="BH1234" s="26">
        <f>BH1235+BH1240</f>
        <v>0</v>
      </c>
      <c r="BI1234" s="26">
        <f>BI1235+BI1240</f>
        <v>0</v>
      </c>
      <c r="BJ1234" s="26">
        <f>BJ1235+BJ1240</f>
        <v>0</v>
      </c>
      <c r="BK1234" s="26">
        <f>BK1235+BK1240</f>
        <v>0</v>
      </c>
      <c r="BL1234" s="26">
        <f t="shared" si="4265"/>
        <v>5401.1000000000004</v>
      </c>
      <c r="BM1234" s="26">
        <f t="shared" si="4266"/>
        <v>5401.1000000000004</v>
      </c>
      <c r="BN1234" s="26">
        <f t="shared" si="4267"/>
        <v>5401.1000000000004</v>
      </c>
      <c r="BO1234" s="26">
        <f>BO1235+BO1240</f>
        <v>0</v>
      </c>
      <c r="BP1234" s="27"/>
      <c r="BQ1234" s="23"/>
      <c r="BR1234" s="23"/>
      <c r="BS1234" s="23"/>
      <c r="BT1234" s="23"/>
      <c r="BU1234" s="23"/>
      <c r="BV1234" s="23"/>
      <c r="BW1234" s="23"/>
      <c r="BX1234" s="23"/>
      <c r="BY1234" s="23"/>
    </row>
    <row r="1235" ht="31.5">
      <c r="A1235" s="28" t="s">
        <v>510</v>
      </c>
      <c r="B1235" s="28" t="s">
        <v>73</v>
      </c>
      <c r="C1235" s="28" t="s">
        <v>73</v>
      </c>
      <c r="D1235" s="28" t="s">
        <v>199</v>
      </c>
      <c r="E1235" s="35"/>
      <c r="F1235" s="29" t="s">
        <v>200</v>
      </c>
      <c r="G1235" s="30">
        <f t="shared" ref="G1235:G1257" si="4455">G1236</f>
        <v>4781.1000000000004</v>
      </c>
      <c r="H1235" s="30">
        <f t="shared" ref="H1235:H1257" si="4456">H1236</f>
        <v>4781.1000000000004</v>
      </c>
      <c r="I1235" s="30">
        <f t="shared" ref="I1235:I1257" si="4457">I1236</f>
        <v>4781.1000000000004</v>
      </c>
      <c r="J1235" s="30">
        <f t="shared" ref="J1235:J1257" si="4458">J1236</f>
        <v>0</v>
      </c>
      <c r="K1235" s="30">
        <f t="shared" ref="K1235:K1257" si="4459">K1236</f>
        <v>0</v>
      </c>
      <c r="L1235" s="30">
        <f t="shared" ref="L1235:L1257" si="4460">L1236</f>
        <v>0</v>
      </c>
      <c r="M1235" s="30">
        <f t="shared" si="4372"/>
        <v>4781.1000000000004</v>
      </c>
      <c r="N1235" s="30">
        <f t="shared" si="4373"/>
        <v>4781.1000000000004</v>
      </c>
      <c r="O1235" s="30">
        <f t="shared" si="4374"/>
        <v>4781.1000000000004</v>
      </c>
      <c r="P1235" s="30">
        <f t="shared" ref="P1235:P1257" si="4461">P1236</f>
        <v>0</v>
      </c>
      <c r="Q1235" s="30">
        <f t="shared" ref="Q1235:Q1257" si="4462">Q1236</f>
        <v>0</v>
      </c>
      <c r="R1235" s="30">
        <f t="shared" ref="R1235:R1257" si="4463">R1236</f>
        <v>0</v>
      </c>
      <c r="S1235" s="30">
        <f t="shared" ref="S1235:S1257" si="4464">S1236</f>
        <v>0</v>
      </c>
      <c r="T1235" s="30">
        <f t="shared" ref="T1235:T1257" si="4465">T1236</f>
        <v>0</v>
      </c>
      <c r="U1235" s="30">
        <f t="shared" ref="U1235:U1257" si="4466">U1236</f>
        <v>0</v>
      </c>
      <c r="V1235" s="30">
        <f t="shared" ref="V1235:V1257" si="4467">V1236</f>
        <v>0</v>
      </c>
      <c r="W1235" s="30">
        <f t="shared" ref="W1235:W1257" si="4468">W1236</f>
        <v>0</v>
      </c>
      <c r="X1235" s="30">
        <f t="shared" ref="X1235:X1257" si="4469">X1236</f>
        <v>0</v>
      </c>
      <c r="Y1235" s="30">
        <f t="shared" ref="Y1235:Y1257" si="4470">Y1236</f>
        <v>0</v>
      </c>
      <c r="Z1235" s="30">
        <f t="shared" ref="Z1235:Z1257" si="4471">Z1236</f>
        <v>0</v>
      </c>
      <c r="AA1235" s="30">
        <f t="shared" ref="AA1235:AA1257" si="4472">AA1236</f>
        <v>0</v>
      </c>
      <c r="AB1235" s="30">
        <f t="shared" ref="AB1235:AB1257" si="4473">AB1236</f>
        <v>0</v>
      </c>
      <c r="AC1235" s="30">
        <f t="shared" si="4268"/>
        <v>4781.1000000000004</v>
      </c>
      <c r="AD1235" s="30">
        <f t="shared" si="4269"/>
        <v>4781.1000000000004</v>
      </c>
      <c r="AE1235" s="30">
        <f t="shared" si="4270"/>
        <v>4781.1000000000004</v>
      </c>
      <c r="AF1235" s="30">
        <f t="shared" ref="AF1235:AF1257" si="4474">AF1236</f>
        <v>0</v>
      </c>
      <c r="AG1235" s="30">
        <f t="shared" si="4271"/>
        <v>4781.1000000000004</v>
      </c>
      <c r="AH1235" s="30">
        <f t="shared" si="4272"/>
        <v>4781.1000000000004</v>
      </c>
      <c r="AI1235" s="30">
        <f t="shared" si="4273"/>
        <v>4781.1000000000004</v>
      </c>
      <c r="AJ1235" s="30">
        <f t="shared" ref="AJ1235:AJ1257" si="4475">AJ1236</f>
        <v>0</v>
      </c>
      <c r="AK1235" s="30">
        <f t="shared" ref="AK1235:AK1257" si="4476">AK1236</f>
        <v>0</v>
      </c>
      <c r="AL1235" s="30">
        <f t="shared" ref="AL1235:AL1257" si="4477">AL1236</f>
        <v>0</v>
      </c>
      <c r="AM1235" s="30">
        <f t="shared" ref="AM1235:AM1257" si="4478">AM1236</f>
        <v>0</v>
      </c>
      <c r="AN1235" s="30">
        <f t="shared" ref="AN1235:AN1257" si="4479">AN1236</f>
        <v>0</v>
      </c>
      <c r="AO1235" s="30">
        <f t="shared" ref="AO1235:AO1257" si="4480">AO1236</f>
        <v>0</v>
      </c>
      <c r="AP1235" s="30">
        <f t="shared" ref="AP1235:AP1257" si="4481">AP1236</f>
        <v>0</v>
      </c>
      <c r="AQ1235" s="30">
        <f t="shared" ref="AQ1235:AQ1257" si="4482">AQ1236</f>
        <v>0</v>
      </c>
      <c r="AR1235" s="30">
        <f t="shared" ref="AR1235:AR1257" si="4483">AR1236</f>
        <v>0</v>
      </c>
      <c r="AS1235" s="30">
        <f t="shared" si="4317"/>
        <v>4781.1000000000004</v>
      </c>
      <c r="AT1235" s="30">
        <f t="shared" si="4318"/>
        <v>4781.1000000000004</v>
      </c>
      <c r="AU1235" s="30">
        <f t="shared" si="4319"/>
        <v>4781.1000000000004</v>
      </c>
      <c r="AV1235" s="30">
        <f t="shared" ref="AV1235:AV1257" si="4484">AV1236</f>
        <v>0</v>
      </c>
      <c r="AW1235" s="30">
        <f t="shared" ref="AW1235:AW1257" si="4485">AW1236</f>
        <v>0</v>
      </c>
      <c r="AX1235" s="30">
        <f t="shared" ref="AX1235:AX1257" si="4486">AX1236</f>
        <v>0</v>
      </c>
      <c r="AY1235" s="30">
        <f t="shared" si="4320"/>
        <v>4781.1000000000004</v>
      </c>
      <c r="AZ1235" s="30">
        <f t="shared" si="4321"/>
        <v>4781.1000000000004</v>
      </c>
      <c r="BA1235" s="30">
        <f t="shared" si="4322"/>
        <v>4781.1000000000004</v>
      </c>
      <c r="BB1235" s="30">
        <f t="shared" ref="BB1235:BB1257" si="4487">BB1236</f>
        <v>0</v>
      </c>
      <c r="BC1235" s="30">
        <f t="shared" ref="BC1235:BC1257" si="4488">BC1236</f>
        <v>0</v>
      </c>
      <c r="BD1235" s="30">
        <f t="shared" ref="BD1235:BD1257" si="4489">BD1236</f>
        <v>0</v>
      </c>
      <c r="BE1235" s="30">
        <f t="shared" ref="BE1235:BE1257" si="4490">BE1236</f>
        <v>0</v>
      </c>
      <c r="BF1235" s="30">
        <f t="shared" ref="BF1235:BF1257" si="4491">BF1236</f>
        <v>0</v>
      </c>
      <c r="BG1235" s="30">
        <f t="shared" ref="BG1235:BG1257" si="4492">BG1236</f>
        <v>0</v>
      </c>
      <c r="BH1235" s="30">
        <f t="shared" ref="BH1235:BH1257" si="4493">BH1236</f>
        <v>0</v>
      </c>
      <c r="BI1235" s="30">
        <f t="shared" ref="BI1235:BI1257" si="4494">BI1236</f>
        <v>0</v>
      </c>
      <c r="BJ1235" s="30">
        <f t="shared" ref="BJ1235:BJ1257" si="4495">BJ1236</f>
        <v>0</v>
      </c>
      <c r="BK1235" s="30">
        <f t="shared" ref="BK1235:BK1257" si="4496">BK1236</f>
        <v>0</v>
      </c>
      <c r="BL1235" s="30">
        <f t="shared" si="4265"/>
        <v>4781.1000000000004</v>
      </c>
      <c r="BM1235" s="30">
        <f t="shared" si="4266"/>
        <v>4781.1000000000004</v>
      </c>
      <c r="BN1235" s="30">
        <f t="shared" si="4267"/>
        <v>4781.1000000000004</v>
      </c>
      <c r="BO1235" s="30">
        <f t="shared" ref="BO1235:BO1257" si="4497">BO1236</f>
        <v>0</v>
      </c>
      <c r="BP1235" s="31"/>
      <c r="BQ1235" s="1"/>
      <c r="BR1235" s="1"/>
      <c r="BS1235" s="1"/>
      <c r="BT1235" s="1"/>
      <c r="BU1235" s="1"/>
      <c r="BV1235" s="1"/>
      <c r="BW1235" s="1"/>
      <c r="BX1235" s="1"/>
      <c r="BY1235" s="1"/>
    </row>
    <row r="1236">
      <c r="A1236" s="28" t="s">
        <v>510</v>
      </c>
      <c r="B1236" s="28" t="s">
        <v>73</v>
      </c>
      <c r="C1236" s="28" t="s">
        <v>73</v>
      </c>
      <c r="D1236" s="28" t="s">
        <v>201</v>
      </c>
      <c r="E1236" s="35"/>
      <c r="F1236" s="29" t="s">
        <v>33</v>
      </c>
      <c r="G1236" s="30">
        <f t="shared" si="4455"/>
        <v>4781.1000000000004</v>
      </c>
      <c r="H1236" s="30">
        <f t="shared" si="4456"/>
        <v>4781.1000000000004</v>
      </c>
      <c r="I1236" s="30">
        <f t="shared" si="4457"/>
        <v>4781.1000000000004</v>
      </c>
      <c r="J1236" s="30">
        <f t="shared" si="4458"/>
        <v>0</v>
      </c>
      <c r="K1236" s="30">
        <f t="shared" si="4459"/>
        <v>0</v>
      </c>
      <c r="L1236" s="30">
        <f t="shared" si="4460"/>
        <v>0</v>
      </c>
      <c r="M1236" s="30">
        <f t="shared" si="4372"/>
        <v>4781.1000000000004</v>
      </c>
      <c r="N1236" s="30">
        <f t="shared" si="4373"/>
        <v>4781.1000000000004</v>
      </c>
      <c r="O1236" s="30">
        <f t="shared" si="4374"/>
        <v>4781.1000000000004</v>
      </c>
      <c r="P1236" s="30">
        <f t="shared" si="4461"/>
        <v>0</v>
      </c>
      <c r="Q1236" s="30">
        <f t="shared" si="4462"/>
        <v>0</v>
      </c>
      <c r="R1236" s="30">
        <f t="shared" si="4463"/>
        <v>0</v>
      </c>
      <c r="S1236" s="30">
        <f t="shared" si="4464"/>
        <v>0</v>
      </c>
      <c r="T1236" s="30">
        <f t="shared" si="4465"/>
        <v>0</v>
      </c>
      <c r="U1236" s="30">
        <f t="shared" si="4466"/>
        <v>0</v>
      </c>
      <c r="V1236" s="30">
        <f t="shared" si="4467"/>
        <v>0</v>
      </c>
      <c r="W1236" s="30">
        <f t="shared" si="4468"/>
        <v>0</v>
      </c>
      <c r="X1236" s="30">
        <f t="shared" si="4469"/>
        <v>0</v>
      </c>
      <c r="Y1236" s="30">
        <f t="shared" si="4470"/>
        <v>0</v>
      </c>
      <c r="Z1236" s="30">
        <f t="shared" si="4471"/>
        <v>0</v>
      </c>
      <c r="AA1236" s="30">
        <f t="shared" si="4472"/>
        <v>0</v>
      </c>
      <c r="AB1236" s="30">
        <f t="shared" si="4473"/>
        <v>0</v>
      </c>
      <c r="AC1236" s="30">
        <f t="shared" si="4268"/>
        <v>4781.1000000000004</v>
      </c>
      <c r="AD1236" s="30">
        <f t="shared" si="4269"/>
        <v>4781.1000000000004</v>
      </c>
      <c r="AE1236" s="30">
        <f t="shared" si="4270"/>
        <v>4781.1000000000004</v>
      </c>
      <c r="AF1236" s="30">
        <f t="shared" si="4474"/>
        <v>0</v>
      </c>
      <c r="AG1236" s="30">
        <f t="shared" si="4271"/>
        <v>4781.1000000000004</v>
      </c>
      <c r="AH1236" s="30">
        <f t="shared" si="4272"/>
        <v>4781.1000000000004</v>
      </c>
      <c r="AI1236" s="30">
        <f t="shared" si="4273"/>
        <v>4781.1000000000004</v>
      </c>
      <c r="AJ1236" s="30">
        <f t="shared" si="4475"/>
        <v>0</v>
      </c>
      <c r="AK1236" s="30">
        <f t="shared" si="4476"/>
        <v>0</v>
      </c>
      <c r="AL1236" s="30">
        <f t="shared" si="4477"/>
        <v>0</v>
      </c>
      <c r="AM1236" s="30">
        <f t="shared" si="4478"/>
        <v>0</v>
      </c>
      <c r="AN1236" s="30">
        <f t="shared" si="4479"/>
        <v>0</v>
      </c>
      <c r="AO1236" s="30">
        <f t="shared" si="4480"/>
        <v>0</v>
      </c>
      <c r="AP1236" s="30">
        <f t="shared" si="4481"/>
        <v>0</v>
      </c>
      <c r="AQ1236" s="30">
        <f t="shared" si="4482"/>
        <v>0</v>
      </c>
      <c r="AR1236" s="30">
        <f t="shared" si="4483"/>
        <v>0</v>
      </c>
      <c r="AS1236" s="30">
        <f t="shared" si="4317"/>
        <v>4781.1000000000004</v>
      </c>
      <c r="AT1236" s="30">
        <f t="shared" si="4318"/>
        <v>4781.1000000000004</v>
      </c>
      <c r="AU1236" s="30">
        <f t="shared" si="4319"/>
        <v>4781.1000000000004</v>
      </c>
      <c r="AV1236" s="30">
        <f t="shared" si="4484"/>
        <v>0</v>
      </c>
      <c r="AW1236" s="30">
        <f t="shared" si="4485"/>
        <v>0</v>
      </c>
      <c r="AX1236" s="30">
        <f t="shared" si="4486"/>
        <v>0</v>
      </c>
      <c r="AY1236" s="30">
        <f t="shared" si="4320"/>
        <v>4781.1000000000004</v>
      </c>
      <c r="AZ1236" s="30">
        <f t="shared" si="4321"/>
        <v>4781.1000000000004</v>
      </c>
      <c r="BA1236" s="30">
        <f t="shared" si="4322"/>
        <v>4781.1000000000004</v>
      </c>
      <c r="BB1236" s="30">
        <f t="shared" si="4487"/>
        <v>0</v>
      </c>
      <c r="BC1236" s="30">
        <f t="shared" si="4488"/>
        <v>0</v>
      </c>
      <c r="BD1236" s="30">
        <f t="shared" si="4489"/>
        <v>0</v>
      </c>
      <c r="BE1236" s="30">
        <f t="shared" si="4490"/>
        <v>0</v>
      </c>
      <c r="BF1236" s="30">
        <f t="shared" si="4491"/>
        <v>0</v>
      </c>
      <c r="BG1236" s="30">
        <f t="shared" si="4492"/>
        <v>0</v>
      </c>
      <c r="BH1236" s="30">
        <f t="shared" si="4493"/>
        <v>0</v>
      </c>
      <c r="BI1236" s="30">
        <f t="shared" si="4494"/>
        <v>0</v>
      </c>
      <c r="BJ1236" s="30">
        <f t="shared" si="4495"/>
        <v>0</v>
      </c>
      <c r="BK1236" s="30">
        <f t="shared" si="4496"/>
        <v>0</v>
      </c>
      <c r="BL1236" s="30">
        <f t="shared" si="4265"/>
        <v>4781.1000000000004</v>
      </c>
      <c r="BM1236" s="30">
        <f t="shared" si="4266"/>
        <v>4781.1000000000004</v>
      </c>
      <c r="BN1236" s="30">
        <f t="shared" si="4267"/>
        <v>4781.1000000000004</v>
      </c>
      <c r="BO1236" s="30">
        <f t="shared" si="4497"/>
        <v>0</v>
      </c>
      <c r="BP1236" s="31"/>
      <c r="BQ1236" s="1"/>
      <c r="BR1236" s="1"/>
      <c r="BS1236" s="1"/>
      <c r="BT1236" s="1"/>
      <c r="BU1236" s="1"/>
      <c r="BV1236" s="1"/>
      <c r="BW1236" s="1"/>
      <c r="BX1236" s="1"/>
      <c r="BY1236" s="1"/>
    </row>
    <row r="1237" ht="47.25">
      <c r="A1237" s="28" t="s">
        <v>510</v>
      </c>
      <c r="B1237" s="28" t="s">
        <v>73</v>
      </c>
      <c r="C1237" s="28" t="s">
        <v>73</v>
      </c>
      <c r="D1237" s="28" t="s">
        <v>232</v>
      </c>
      <c r="E1237" s="35"/>
      <c r="F1237" s="29" t="s">
        <v>233</v>
      </c>
      <c r="G1237" s="30">
        <f t="shared" si="4455"/>
        <v>4781.1000000000004</v>
      </c>
      <c r="H1237" s="30">
        <f t="shared" si="4456"/>
        <v>4781.1000000000004</v>
      </c>
      <c r="I1237" s="30">
        <f t="shared" si="4457"/>
        <v>4781.1000000000004</v>
      </c>
      <c r="J1237" s="30">
        <f t="shared" si="4458"/>
        <v>0</v>
      </c>
      <c r="K1237" s="30">
        <f t="shared" si="4459"/>
        <v>0</v>
      </c>
      <c r="L1237" s="30">
        <f t="shared" si="4460"/>
        <v>0</v>
      </c>
      <c r="M1237" s="30">
        <f t="shared" si="4372"/>
        <v>4781.1000000000004</v>
      </c>
      <c r="N1237" s="30">
        <f t="shared" si="4373"/>
        <v>4781.1000000000004</v>
      </c>
      <c r="O1237" s="30">
        <f t="shared" si="4374"/>
        <v>4781.1000000000004</v>
      </c>
      <c r="P1237" s="30">
        <f t="shared" si="4461"/>
        <v>0</v>
      </c>
      <c r="Q1237" s="30">
        <f t="shared" si="4462"/>
        <v>0</v>
      </c>
      <c r="R1237" s="30">
        <f t="shared" si="4463"/>
        <v>0</v>
      </c>
      <c r="S1237" s="30">
        <f t="shared" si="4464"/>
        <v>0</v>
      </c>
      <c r="T1237" s="30">
        <f t="shared" si="4465"/>
        <v>0</v>
      </c>
      <c r="U1237" s="30">
        <f t="shared" si="4466"/>
        <v>0</v>
      </c>
      <c r="V1237" s="30">
        <f t="shared" si="4467"/>
        <v>0</v>
      </c>
      <c r="W1237" s="30">
        <f t="shared" si="4468"/>
        <v>0</v>
      </c>
      <c r="X1237" s="30">
        <f t="shared" si="4469"/>
        <v>0</v>
      </c>
      <c r="Y1237" s="30">
        <f t="shared" si="4470"/>
        <v>0</v>
      </c>
      <c r="Z1237" s="30">
        <f t="shared" si="4471"/>
        <v>0</v>
      </c>
      <c r="AA1237" s="30">
        <f t="shared" si="4472"/>
        <v>0</v>
      </c>
      <c r="AB1237" s="30">
        <f t="shared" si="4473"/>
        <v>0</v>
      </c>
      <c r="AC1237" s="30">
        <f t="shared" si="4268"/>
        <v>4781.1000000000004</v>
      </c>
      <c r="AD1237" s="30">
        <f t="shared" si="4269"/>
        <v>4781.1000000000004</v>
      </c>
      <c r="AE1237" s="30">
        <f t="shared" si="4270"/>
        <v>4781.1000000000004</v>
      </c>
      <c r="AF1237" s="30">
        <f t="shared" si="4474"/>
        <v>0</v>
      </c>
      <c r="AG1237" s="30">
        <f t="shared" si="4271"/>
        <v>4781.1000000000004</v>
      </c>
      <c r="AH1237" s="30">
        <f t="shared" si="4272"/>
        <v>4781.1000000000004</v>
      </c>
      <c r="AI1237" s="30">
        <f t="shared" si="4273"/>
        <v>4781.1000000000004</v>
      </c>
      <c r="AJ1237" s="30">
        <f t="shared" si="4475"/>
        <v>0</v>
      </c>
      <c r="AK1237" s="30">
        <f t="shared" si="4476"/>
        <v>0</v>
      </c>
      <c r="AL1237" s="30">
        <f t="shared" si="4477"/>
        <v>0</v>
      </c>
      <c r="AM1237" s="30">
        <f t="shared" si="4478"/>
        <v>0</v>
      </c>
      <c r="AN1237" s="30">
        <f t="shared" si="4479"/>
        <v>0</v>
      </c>
      <c r="AO1237" s="30">
        <f t="shared" si="4480"/>
        <v>0</v>
      </c>
      <c r="AP1237" s="30">
        <f t="shared" si="4481"/>
        <v>0</v>
      </c>
      <c r="AQ1237" s="30">
        <f t="shared" si="4482"/>
        <v>0</v>
      </c>
      <c r="AR1237" s="30">
        <f t="shared" si="4483"/>
        <v>0</v>
      </c>
      <c r="AS1237" s="30">
        <f t="shared" si="4317"/>
        <v>4781.1000000000004</v>
      </c>
      <c r="AT1237" s="30">
        <f t="shared" si="4318"/>
        <v>4781.1000000000004</v>
      </c>
      <c r="AU1237" s="30">
        <f t="shared" si="4319"/>
        <v>4781.1000000000004</v>
      </c>
      <c r="AV1237" s="30">
        <f t="shared" si="4484"/>
        <v>0</v>
      </c>
      <c r="AW1237" s="30">
        <f t="shared" si="4485"/>
        <v>0</v>
      </c>
      <c r="AX1237" s="30">
        <f t="shared" si="4486"/>
        <v>0</v>
      </c>
      <c r="AY1237" s="30">
        <f t="shared" si="4320"/>
        <v>4781.1000000000004</v>
      </c>
      <c r="AZ1237" s="30">
        <f t="shared" si="4321"/>
        <v>4781.1000000000004</v>
      </c>
      <c r="BA1237" s="30">
        <f t="shared" si="4322"/>
        <v>4781.1000000000004</v>
      </c>
      <c r="BB1237" s="30">
        <f t="shared" si="4487"/>
        <v>0</v>
      </c>
      <c r="BC1237" s="30">
        <f t="shared" si="4488"/>
        <v>0</v>
      </c>
      <c r="BD1237" s="30">
        <f t="shared" si="4489"/>
        <v>0</v>
      </c>
      <c r="BE1237" s="30">
        <f t="shared" si="4490"/>
        <v>0</v>
      </c>
      <c r="BF1237" s="30">
        <f t="shared" si="4491"/>
        <v>0</v>
      </c>
      <c r="BG1237" s="30">
        <f t="shared" si="4492"/>
        <v>0</v>
      </c>
      <c r="BH1237" s="30">
        <f t="shared" si="4493"/>
        <v>0</v>
      </c>
      <c r="BI1237" s="30">
        <f t="shared" si="4494"/>
        <v>0</v>
      </c>
      <c r="BJ1237" s="30">
        <f t="shared" si="4495"/>
        <v>0</v>
      </c>
      <c r="BK1237" s="30">
        <f t="shared" si="4496"/>
        <v>0</v>
      </c>
      <c r="BL1237" s="30">
        <f t="shared" si="4265"/>
        <v>4781.1000000000004</v>
      </c>
      <c r="BM1237" s="30">
        <f t="shared" si="4266"/>
        <v>4781.1000000000004</v>
      </c>
      <c r="BN1237" s="30">
        <f t="shared" si="4267"/>
        <v>4781.1000000000004</v>
      </c>
      <c r="BO1237" s="30">
        <f t="shared" si="4497"/>
        <v>0</v>
      </c>
      <c r="BP1237" s="31"/>
      <c r="BQ1237" s="1"/>
      <c r="BR1237" s="1"/>
      <c r="BS1237" s="1"/>
      <c r="BT1237" s="1"/>
      <c r="BU1237" s="1"/>
      <c r="BV1237" s="1"/>
      <c r="BW1237" s="1"/>
      <c r="BX1237" s="1"/>
      <c r="BY1237" s="1"/>
    </row>
    <row r="1238" ht="63">
      <c r="A1238" s="28" t="s">
        <v>510</v>
      </c>
      <c r="B1238" s="28" t="s">
        <v>73</v>
      </c>
      <c r="C1238" s="28" t="s">
        <v>73</v>
      </c>
      <c r="D1238" s="28" t="s">
        <v>485</v>
      </c>
      <c r="E1238" s="35"/>
      <c r="F1238" s="29" t="s">
        <v>486</v>
      </c>
      <c r="G1238" s="30">
        <f t="shared" si="4455"/>
        <v>4781.1000000000004</v>
      </c>
      <c r="H1238" s="30">
        <f t="shared" si="4456"/>
        <v>4781.1000000000004</v>
      </c>
      <c r="I1238" s="30">
        <f t="shared" si="4457"/>
        <v>4781.1000000000004</v>
      </c>
      <c r="J1238" s="30">
        <f t="shared" si="4458"/>
        <v>0</v>
      </c>
      <c r="K1238" s="30">
        <f t="shared" si="4459"/>
        <v>0</v>
      </c>
      <c r="L1238" s="30">
        <f t="shared" si="4460"/>
        <v>0</v>
      </c>
      <c r="M1238" s="30">
        <f t="shared" si="4372"/>
        <v>4781.1000000000004</v>
      </c>
      <c r="N1238" s="30">
        <f t="shared" si="4373"/>
        <v>4781.1000000000004</v>
      </c>
      <c r="O1238" s="30">
        <f t="shared" si="4374"/>
        <v>4781.1000000000004</v>
      </c>
      <c r="P1238" s="30">
        <f t="shared" si="4461"/>
        <v>0</v>
      </c>
      <c r="Q1238" s="30">
        <f t="shared" si="4462"/>
        <v>0</v>
      </c>
      <c r="R1238" s="30">
        <f t="shared" si="4463"/>
        <v>0</v>
      </c>
      <c r="S1238" s="30">
        <f t="shared" si="4464"/>
        <v>0</v>
      </c>
      <c r="T1238" s="30">
        <f t="shared" si="4465"/>
        <v>0</v>
      </c>
      <c r="U1238" s="30">
        <f t="shared" si="4466"/>
        <v>0</v>
      </c>
      <c r="V1238" s="30">
        <f t="shared" si="4467"/>
        <v>0</v>
      </c>
      <c r="W1238" s="30">
        <f t="shared" si="4468"/>
        <v>0</v>
      </c>
      <c r="X1238" s="30">
        <f t="shared" si="4469"/>
        <v>0</v>
      </c>
      <c r="Y1238" s="30">
        <f t="shared" si="4470"/>
        <v>0</v>
      </c>
      <c r="Z1238" s="30">
        <f t="shared" si="4471"/>
        <v>0</v>
      </c>
      <c r="AA1238" s="30">
        <f t="shared" si="4472"/>
        <v>0</v>
      </c>
      <c r="AB1238" s="30">
        <f t="shared" si="4473"/>
        <v>0</v>
      </c>
      <c r="AC1238" s="30">
        <f t="shared" si="4268"/>
        <v>4781.1000000000004</v>
      </c>
      <c r="AD1238" s="30">
        <f t="shared" si="4269"/>
        <v>4781.1000000000004</v>
      </c>
      <c r="AE1238" s="30">
        <f t="shared" si="4270"/>
        <v>4781.1000000000004</v>
      </c>
      <c r="AF1238" s="30">
        <f t="shared" si="4474"/>
        <v>0</v>
      </c>
      <c r="AG1238" s="30">
        <f t="shared" si="4271"/>
        <v>4781.1000000000004</v>
      </c>
      <c r="AH1238" s="30">
        <f t="shared" si="4272"/>
        <v>4781.1000000000004</v>
      </c>
      <c r="AI1238" s="30">
        <f t="shared" si="4273"/>
        <v>4781.1000000000004</v>
      </c>
      <c r="AJ1238" s="30">
        <f t="shared" si="4475"/>
        <v>0</v>
      </c>
      <c r="AK1238" s="30">
        <f t="shared" si="4476"/>
        <v>0</v>
      </c>
      <c r="AL1238" s="30">
        <f t="shared" si="4477"/>
        <v>0</v>
      </c>
      <c r="AM1238" s="30">
        <f t="shared" si="4478"/>
        <v>0</v>
      </c>
      <c r="AN1238" s="30">
        <f t="shared" si="4479"/>
        <v>0</v>
      </c>
      <c r="AO1238" s="30">
        <f t="shared" si="4480"/>
        <v>0</v>
      </c>
      <c r="AP1238" s="30">
        <f t="shared" si="4481"/>
        <v>0</v>
      </c>
      <c r="AQ1238" s="30">
        <f t="shared" si="4482"/>
        <v>0</v>
      </c>
      <c r="AR1238" s="30">
        <f t="shared" si="4483"/>
        <v>0</v>
      </c>
      <c r="AS1238" s="30">
        <f t="shared" si="4317"/>
        <v>4781.1000000000004</v>
      </c>
      <c r="AT1238" s="30">
        <f t="shared" si="4318"/>
        <v>4781.1000000000004</v>
      </c>
      <c r="AU1238" s="30">
        <f t="shared" si="4319"/>
        <v>4781.1000000000004</v>
      </c>
      <c r="AV1238" s="30">
        <f t="shared" si="4484"/>
        <v>0</v>
      </c>
      <c r="AW1238" s="30">
        <f t="shared" si="4485"/>
        <v>0</v>
      </c>
      <c r="AX1238" s="30">
        <f t="shared" si="4486"/>
        <v>0</v>
      </c>
      <c r="AY1238" s="30">
        <f t="shared" si="4320"/>
        <v>4781.1000000000004</v>
      </c>
      <c r="AZ1238" s="30">
        <f t="shared" si="4321"/>
        <v>4781.1000000000004</v>
      </c>
      <c r="BA1238" s="30">
        <f t="shared" si="4322"/>
        <v>4781.1000000000004</v>
      </c>
      <c r="BB1238" s="30">
        <f t="shared" si="4487"/>
        <v>0</v>
      </c>
      <c r="BC1238" s="30">
        <f t="shared" si="4488"/>
        <v>0</v>
      </c>
      <c r="BD1238" s="30">
        <f t="shared" si="4489"/>
        <v>0</v>
      </c>
      <c r="BE1238" s="30">
        <f t="shared" si="4490"/>
        <v>0</v>
      </c>
      <c r="BF1238" s="30">
        <f t="shared" si="4491"/>
        <v>0</v>
      </c>
      <c r="BG1238" s="30">
        <f t="shared" si="4492"/>
        <v>0</v>
      </c>
      <c r="BH1238" s="30">
        <f t="shared" si="4493"/>
        <v>0</v>
      </c>
      <c r="BI1238" s="30">
        <f t="shared" si="4494"/>
        <v>0</v>
      </c>
      <c r="BJ1238" s="30">
        <f t="shared" si="4495"/>
        <v>0</v>
      </c>
      <c r="BK1238" s="30">
        <f t="shared" si="4496"/>
        <v>0</v>
      </c>
      <c r="BL1238" s="30">
        <f t="shared" si="4265"/>
        <v>4781.1000000000004</v>
      </c>
      <c r="BM1238" s="30">
        <f t="shared" si="4266"/>
        <v>4781.1000000000004</v>
      </c>
      <c r="BN1238" s="30">
        <f t="shared" si="4267"/>
        <v>4781.1000000000004</v>
      </c>
      <c r="BO1238" s="30">
        <f t="shared" si="4497"/>
        <v>0</v>
      </c>
      <c r="BP1238" s="31"/>
      <c r="BQ1238" s="1"/>
      <c r="BR1238" s="1"/>
      <c r="BS1238" s="1"/>
      <c r="BT1238" s="1"/>
      <c r="BU1238" s="1"/>
      <c r="BV1238" s="1"/>
      <c r="BW1238" s="1"/>
      <c r="BX1238" s="1"/>
      <c r="BY1238" s="1"/>
    </row>
    <row r="1239" ht="31.5">
      <c r="A1239" s="28" t="s">
        <v>510</v>
      </c>
      <c r="B1239" s="28" t="s">
        <v>73</v>
      </c>
      <c r="C1239" s="28" t="s">
        <v>73</v>
      </c>
      <c r="D1239" s="28" t="s">
        <v>485</v>
      </c>
      <c r="E1239" s="28" t="s">
        <v>127</v>
      </c>
      <c r="F1239" s="29" t="s">
        <v>128</v>
      </c>
      <c r="G1239" s="30">
        <v>4781.1000000000004</v>
      </c>
      <c r="H1239" s="30">
        <v>4781.1000000000004</v>
      </c>
      <c r="I1239" s="30">
        <v>4781.1000000000004</v>
      </c>
      <c r="J1239" s="30"/>
      <c r="K1239" s="30"/>
      <c r="L1239" s="30"/>
      <c r="M1239" s="30">
        <f t="shared" si="4372"/>
        <v>4781.1000000000004</v>
      </c>
      <c r="N1239" s="30">
        <f t="shared" si="4373"/>
        <v>4781.1000000000004</v>
      </c>
      <c r="O1239" s="30">
        <f t="shared" si="4374"/>
        <v>4781.1000000000004</v>
      </c>
      <c r="P1239" s="30"/>
      <c r="Q1239" s="30"/>
      <c r="R1239" s="30"/>
      <c r="S1239" s="30"/>
      <c r="T1239" s="30"/>
      <c r="U1239" s="30"/>
      <c r="V1239" s="30"/>
      <c r="W1239" s="30"/>
      <c r="X1239" s="30"/>
      <c r="Y1239" s="30"/>
      <c r="Z1239" s="30"/>
      <c r="AA1239" s="30"/>
      <c r="AB1239" s="30"/>
      <c r="AC1239" s="30">
        <f t="shared" si="4268"/>
        <v>4781.1000000000004</v>
      </c>
      <c r="AD1239" s="30">
        <f t="shared" si="4269"/>
        <v>4781.1000000000004</v>
      </c>
      <c r="AE1239" s="30">
        <f t="shared" si="4270"/>
        <v>4781.1000000000004</v>
      </c>
      <c r="AF1239" s="30"/>
      <c r="AG1239" s="30">
        <f t="shared" si="4271"/>
        <v>4781.1000000000004</v>
      </c>
      <c r="AH1239" s="30">
        <f t="shared" si="4272"/>
        <v>4781.1000000000004</v>
      </c>
      <c r="AI1239" s="30">
        <f t="shared" si="4273"/>
        <v>4781.1000000000004</v>
      </c>
      <c r="AJ1239" s="30"/>
      <c r="AK1239" s="30"/>
      <c r="AL1239" s="30"/>
      <c r="AM1239" s="30"/>
      <c r="AN1239" s="30"/>
      <c r="AO1239" s="30"/>
      <c r="AP1239" s="30"/>
      <c r="AQ1239" s="30"/>
      <c r="AR1239" s="30"/>
      <c r="AS1239" s="30">
        <f t="shared" si="4317"/>
        <v>4781.1000000000004</v>
      </c>
      <c r="AT1239" s="30">
        <f t="shared" si="4318"/>
        <v>4781.1000000000004</v>
      </c>
      <c r="AU1239" s="30">
        <f t="shared" si="4319"/>
        <v>4781.1000000000004</v>
      </c>
      <c r="AV1239" s="30"/>
      <c r="AW1239" s="30"/>
      <c r="AX1239" s="30"/>
      <c r="AY1239" s="30">
        <f t="shared" si="4320"/>
        <v>4781.1000000000004</v>
      </c>
      <c r="AZ1239" s="30">
        <f t="shared" si="4321"/>
        <v>4781.1000000000004</v>
      </c>
      <c r="BA1239" s="30">
        <f t="shared" si="4322"/>
        <v>4781.1000000000004</v>
      </c>
      <c r="BB1239" s="30"/>
      <c r="BC1239" s="30"/>
      <c r="BD1239" s="30"/>
      <c r="BE1239" s="30"/>
      <c r="BF1239" s="30"/>
      <c r="BG1239" s="30"/>
      <c r="BH1239" s="30"/>
      <c r="BI1239" s="30"/>
      <c r="BJ1239" s="30"/>
      <c r="BK1239" s="30"/>
      <c r="BL1239" s="30">
        <f t="shared" si="4265"/>
        <v>4781.1000000000004</v>
      </c>
      <c r="BM1239" s="30">
        <f t="shared" si="4266"/>
        <v>4781.1000000000004</v>
      </c>
      <c r="BN1239" s="30">
        <f t="shared" si="4267"/>
        <v>4781.1000000000004</v>
      </c>
      <c r="BO1239" s="30"/>
      <c r="BP1239" s="31"/>
      <c r="BQ1239" s="1"/>
      <c r="BR1239" s="1"/>
      <c r="BS1239" s="1"/>
      <c r="BT1239" s="1"/>
      <c r="BU1239" s="1"/>
      <c r="BV1239" s="1"/>
      <c r="BW1239" s="1"/>
      <c r="BX1239" s="1"/>
      <c r="BY1239" s="1"/>
    </row>
    <row r="1240" ht="47.25">
      <c r="A1240" s="28" t="s">
        <v>510</v>
      </c>
      <c r="B1240" s="28" t="s">
        <v>73</v>
      </c>
      <c r="C1240" s="28" t="s">
        <v>73</v>
      </c>
      <c r="D1240" s="28" t="s">
        <v>244</v>
      </c>
      <c r="E1240" s="35"/>
      <c r="F1240" s="29" t="s">
        <v>245</v>
      </c>
      <c r="G1240" s="30">
        <f t="shared" si="4455"/>
        <v>620</v>
      </c>
      <c r="H1240" s="30">
        <f t="shared" si="4456"/>
        <v>620</v>
      </c>
      <c r="I1240" s="30">
        <f t="shared" si="4457"/>
        <v>620</v>
      </c>
      <c r="J1240" s="30">
        <f t="shared" si="4458"/>
        <v>0</v>
      </c>
      <c r="K1240" s="30">
        <f t="shared" si="4459"/>
        <v>0</v>
      </c>
      <c r="L1240" s="30">
        <f t="shared" si="4460"/>
        <v>0</v>
      </c>
      <c r="M1240" s="30">
        <f t="shared" si="4372"/>
        <v>620</v>
      </c>
      <c r="N1240" s="30">
        <f t="shared" si="4373"/>
        <v>620</v>
      </c>
      <c r="O1240" s="30">
        <f t="shared" si="4374"/>
        <v>620</v>
      </c>
      <c r="P1240" s="30">
        <f t="shared" si="4461"/>
        <v>0</v>
      </c>
      <c r="Q1240" s="30">
        <f t="shared" si="4462"/>
        <v>0</v>
      </c>
      <c r="R1240" s="30">
        <f t="shared" si="4463"/>
        <v>0</v>
      </c>
      <c r="S1240" s="30">
        <f t="shared" si="4464"/>
        <v>0</v>
      </c>
      <c r="T1240" s="30">
        <f t="shared" si="4465"/>
        <v>0</v>
      </c>
      <c r="U1240" s="30">
        <f t="shared" si="4466"/>
        <v>0</v>
      </c>
      <c r="V1240" s="30">
        <f t="shared" si="4467"/>
        <v>0</v>
      </c>
      <c r="W1240" s="30">
        <f t="shared" si="4468"/>
        <v>0</v>
      </c>
      <c r="X1240" s="30">
        <f t="shared" si="4469"/>
        <v>0</v>
      </c>
      <c r="Y1240" s="30">
        <f t="shared" si="4470"/>
        <v>0</v>
      </c>
      <c r="Z1240" s="30">
        <f t="shared" si="4471"/>
        <v>0</v>
      </c>
      <c r="AA1240" s="30">
        <f t="shared" si="4472"/>
        <v>0</v>
      </c>
      <c r="AB1240" s="30">
        <f t="shared" si="4473"/>
        <v>0</v>
      </c>
      <c r="AC1240" s="30">
        <f t="shared" si="4268"/>
        <v>620</v>
      </c>
      <c r="AD1240" s="30">
        <f t="shared" si="4269"/>
        <v>620</v>
      </c>
      <c r="AE1240" s="30">
        <f t="shared" si="4270"/>
        <v>620</v>
      </c>
      <c r="AF1240" s="30">
        <f t="shared" si="4474"/>
        <v>0</v>
      </c>
      <c r="AG1240" s="30">
        <f t="shared" si="4271"/>
        <v>620</v>
      </c>
      <c r="AH1240" s="30">
        <f t="shared" si="4272"/>
        <v>620</v>
      </c>
      <c r="AI1240" s="30">
        <f t="shared" si="4273"/>
        <v>620</v>
      </c>
      <c r="AJ1240" s="30">
        <f t="shared" si="4475"/>
        <v>0</v>
      </c>
      <c r="AK1240" s="30">
        <f t="shared" si="4476"/>
        <v>0</v>
      </c>
      <c r="AL1240" s="30">
        <f t="shared" si="4477"/>
        <v>0</v>
      </c>
      <c r="AM1240" s="30">
        <f t="shared" si="4478"/>
        <v>0</v>
      </c>
      <c r="AN1240" s="30">
        <f t="shared" si="4479"/>
        <v>0</v>
      </c>
      <c r="AO1240" s="30">
        <f t="shared" si="4480"/>
        <v>0</v>
      </c>
      <c r="AP1240" s="30">
        <f t="shared" si="4481"/>
        <v>0</v>
      </c>
      <c r="AQ1240" s="30">
        <f t="shared" si="4482"/>
        <v>0</v>
      </c>
      <c r="AR1240" s="30">
        <f t="shared" si="4483"/>
        <v>0</v>
      </c>
      <c r="AS1240" s="30">
        <f t="shared" si="4317"/>
        <v>620</v>
      </c>
      <c r="AT1240" s="30">
        <f t="shared" si="4318"/>
        <v>620</v>
      </c>
      <c r="AU1240" s="30">
        <f t="shared" si="4319"/>
        <v>620</v>
      </c>
      <c r="AV1240" s="30">
        <f t="shared" si="4484"/>
        <v>0</v>
      </c>
      <c r="AW1240" s="30">
        <f t="shared" si="4485"/>
        <v>0</v>
      </c>
      <c r="AX1240" s="30">
        <f t="shared" si="4486"/>
        <v>0</v>
      </c>
      <c r="AY1240" s="30">
        <f t="shared" si="4320"/>
        <v>620</v>
      </c>
      <c r="AZ1240" s="30">
        <f t="shared" si="4321"/>
        <v>620</v>
      </c>
      <c r="BA1240" s="30">
        <f t="shared" si="4322"/>
        <v>620</v>
      </c>
      <c r="BB1240" s="30">
        <f t="shared" si="4487"/>
        <v>0</v>
      </c>
      <c r="BC1240" s="30">
        <f t="shared" si="4488"/>
        <v>0</v>
      </c>
      <c r="BD1240" s="30">
        <f t="shared" si="4489"/>
        <v>0</v>
      </c>
      <c r="BE1240" s="30">
        <f t="shared" si="4490"/>
        <v>0</v>
      </c>
      <c r="BF1240" s="30">
        <f t="shared" si="4491"/>
        <v>0</v>
      </c>
      <c r="BG1240" s="30">
        <f t="shared" si="4492"/>
        <v>0</v>
      </c>
      <c r="BH1240" s="30">
        <f t="shared" si="4493"/>
        <v>0</v>
      </c>
      <c r="BI1240" s="30">
        <f t="shared" si="4494"/>
        <v>0</v>
      </c>
      <c r="BJ1240" s="30">
        <f t="shared" si="4495"/>
        <v>0</v>
      </c>
      <c r="BK1240" s="30">
        <f t="shared" si="4496"/>
        <v>0</v>
      </c>
      <c r="BL1240" s="30">
        <f t="shared" si="4265"/>
        <v>620</v>
      </c>
      <c r="BM1240" s="30">
        <f t="shared" si="4266"/>
        <v>620</v>
      </c>
      <c r="BN1240" s="30">
        <f t="shared" si="4267"/>
        <v>620</v>
      </c>
      <c r="BO1240" s="30">
        <f t="shared" si="4497"/>
        <v>0</v>
      </c>
      <c r="BP1240" s="31"/>
      <c r="BQ1240" s="1"/>
      <c r="BR1240" s="1"/>
      <c r="BS1240" s="1"/>
      <c r="BT1240" s="1"/>
      <c r="BU1240" s="1"/>
      <c r="BV1240" s="1"/>
      <c r="BW1240" s="1"/>
      <c r="BX1240" s="1"/>
      <c r="BY1240" s="1"/>
    </row>
    <row r="1241">
      <c r="A1241" s="28" t="s">
        <v>510</v>
      </c>
      <c r="B1241" s="28" t="s">
        <v>73</v>
      </c>
      <c r="C1241" s="28" t="s">
        <v>73</v>
      </c>
      <c r="D1241" s="28" t="s">
        <v>246</v>
      </c>
      <c r="E1241" s="35"/>
      <c r="F1241" s="29" t="s">
        <v>33</v>
      </c>
      <c r="G1241" s="30">
        <f t="shared" si="4455"/>
        <v>620</v>
      </c>
      <c r="H1241" s="30">
        <f t="shared" si="4456"/>
        <v>620</v>
      </c>
      <c r="I1241" s="30">
        <f t="shared" si="4457"/>
        <v>620</v>
      </c>
      <c r="J1241" s="30">
        <f t="shared" si="4458"/>
        <v>0</v>
      </c>
      <c r="K1241" s="30">
        <f t="shared" si="4459"/>
        <v>0</v>
      </c>
      <c r="L1241" s="30">
        <f t="shared" si="4460"/>
        <v>0</v>
      </c>
      <c r="M1241" s="30">
        <f t="shared" si="4372"/>
        <v>620</v>
      </c>
      <c r="N1241" s="30">
        <f t="shared" si="4373"/>
        <v>620</v>
      </c>
      <c r="O1241" s="30">
        <f t="shared" si="4374"/>
        <v>620</v>
      </c>
      <c r="P1241" s="30">
        <f t="shared" si="4461"/>
        <v>0</v>
      </c>
      <c r="Q1241" s="30">
        <f t="shared" si="4462"/>
        <v>0</v>
      </c>
      <c r="R1241" s="30">
        <f t="shared" si="4463"/>
        <v>0</v>
      </c>
      <c r="S1241" s="30">
        <f t="shared" si="4464"/>
        <v>0</v>
      </c>
      <c r="T1241" s="30">
        <f t="shared" si="4465"/>
        <v>0</v>
      </c>
      <c r="U1241" s="30">
        <f t="shared" si="4466"/>
        <v>0</v>
      </c>
      <c r="V1241" s="30">
        <f t="shared" si="4467"/>
        <v>0</v>
      </c>
      <c r="W1241" s="30">
        <f t="shared" si="4468"/>
        <v>0</v>
      </c>
      <c r="X1241" s="30">
        <f t="shared" si="4469"/>
        <v>0</v>
      </c>
      <c r="Y1241" s="30">
        <f t="shared" si="4470"/>
        <v>0</v>
      </c>
      <c r="Z1241" s="30">
        <f t="shared" si="4471"/>
        <v>0</v>
      </c>
      <c r="AA1241" s="30">
        <f t="shared" si="4472"/>
        <v>0</v>
      </c>
      <c r="AB1241" s="30">
        <f t="shared" si="4473"/>
        <v>0</v>
      </c>
      <c r="AC1241" s="30">
        <f t="shared" si="4268"/>
        <v>620</v>
      </c>
      <c r="AD1241" s="30">
        <f t="shared" si="4269"/>
        <v>620</v>
      </c>
      <c r="AE1241" s="30">
        <f t="shared" si="4270"/>
        <v>620</v>
      </c>
      <c r="AF1241" s="30">
        <f t="shared" si="4474"/>
        <v>0</v>
      </c>
      <c r="AG1241" s="30">
        <f t="shared" si="4271"/>
        <v>620</v>
      </c>
      <c r="AH1241" s="30">
        <f t="shared" si="4272"/>
        <v>620</v>
      </c>
      <c r="AI1241" s="30">
        <f t="shared" si="4273"/>
        <v>620</v>
      </c>
      <c r="AJ1241" s="30">
        <f t="shared" si="4475"/>
        <v>0</v>
      </c>
      <c r="AK1241" s="30">
        <f t="shared" si="4476"/>
        <v>0</v>
      </c>
      <c r="AL1241" s="30">
        <f t="shared" si="4477"/>
        <v>0</v>
      </c>
      <c r="AM1241" s="30">
        <f t="shared" si="4478"/>
        <v>0</v>
      </c>
      <c r="AN1241" s="30">
        <f t="shared" si="4479"/>
        <v>0</v>
      </c>
      <c r="AO1241" s="30">
        <f t="shared" si="4480"/>
        <v>0</v>
      </c>
      <c r="AP1241" s="30">
        <f t="shared" si="4481"/>
        <v>0</v>
      </c>
      <c r="AQ1241" s="30">
        <f t="shared" si="4482"/>
        <v>0</v>
      </c>
      <c r="AR1241" s="30">
        <f t="shared" si="4483"/>
        <v>0</v>
      </c>
      <c r="AS1241" s="30">
        <f t="shared" si="4317"/>
        <v>620</v>
      </c>
      <c r="AT1241" s="30">
        <f t="shared" si="4318"/>
        <v>620</v>
      </c>
      <c r="AU1241" s="30">
        <f t="shared" si="4319"/>
        <v>620</v>
      </c>
      <c r="AV1241" s="30">
        <f t="shared" si="4484"/>
        <v>0</v>
      </c>
      <c r="AW1241" s="30">
        <f t="shared" si="4485"/>
        <v>0</v>
      </c>
      <c r="AX1241" s="30">
        <f t="shared" si="4486"/>
        <v>0</v>
      </c>
      <c r="AY1241" s="30">
        <f t="shared" si="4320"/>
        <v>620</v>
      </c>
      <c r="AZ1241" s="30">
        <f t="shared" si="4321"/>
        <v>620</v>
      </c>
      <c r="BA1241" s="30">
        <f t="shared" si="4322"/>
        <v>620</v>
      </c>
      <c r="BB1241" s="30">
        <f t="shared" si="4487"/>
        <v>0</v>
      </c>
      <c r="BC1241" s="30">
        <f t="shared" si="4488"/>
        <v>0</v>
      </c>
      <c r="BD1241" s="30">
        <f t="shared" si="4489"/>
        <v>0</v>
      </c>
      <c r="BE1241" s="30">
        <f t="shared" si="4490"/>
        <v>0</v>
      </c>
      <c r="BF1241" s="30">
        <f t="shared" si="4491"/>
        <v>0</v>
      </c>
      <c r="BG1241" s="30">
        <f t="shared" si="4492"/>
        <v>0</v>
      </c>
      <c r="BH1241" s="30">
        <f t="shared" si="4493"/>
        <v>0</v>
      </c>
      <c r="BI1241" s="30">
        <f t="shared" si="4494"/>
        <v>0</v>
      </c>
      <c r="BJ1241" s="30">
        <f t="shared" si="4495"/>
        <v>0</v>
      </c>
      <c r="BK1241" s="30">
        <f t="shared" si="4496"/>
        <v>0</v>
      </c>
      <c r="BL1241" s="30">
        <f t="shared" si="4265"/>
        <v>620</v>
      </c>
      <c r="BM1241" s="30">
        <f t="shared" si="4266"/>
        <v>620</v>
      </c>
      <c r="BN1241" s="30">
        <f t="shared" si="4267"/>
        <v>620</v>
      </c>
      <c r="BO1241" s="30">
        <f t="shared" si="4497"/>
        <v>0</v>
      </c>
      <c r="BP1241" s="31"/>
      <c r="BQ1241" s="1"/>
      <c r="BR1241" s="1"/>
      <c r="BS1241" s="1"/>
      <c r="BT1241" s="1"/>
      <c r="BU1241" s="1"/>
      <c r="BV1241" s="1"/>
      <c r="BW1241" s="1"/>
      <c r="BX1241" s="1"/>
      <c r="BY1241" s="1"/>
    </row>
    <row r="1242" ht="31.5">
      <c r="A1242" s="28" t="s">
        <v>510</v>
      </c>
      <c r="B1242" s="28" t="s">
        <v>73</v>
      </c>
      <c r="C1242" s="28" t="s">
        <v>73</v>
      </c>
      <c r="D1242" s="28" t="s">
        <v>255</v>
      </c>
      <c r="E1242" s="35"/>
      <c r="F1242" s="29" t="s">
        <v>256</v>
      </c>
      <c r="G1242" s="30">
        <f t="shared" si="4455"/>
        <v>620</v>
      </c>
      <c r="H1242" s="30">
        <f t="shared" si="4456"/>
        <v>620</v>
      </c>
      <c r="I1242" s="30">
        <f t="shared" si="4457"/>
        <v>620</v>
      </c>
      <c r="J1242" s="30">
        <f t="shared" si="4458"/>
        <v>0</v>
      </c>
      <c r="K1242" s="30">
        <f t="shared" si="4459"/>
        <v>0</v>
      </c>
      <c r="L1242" s="30">
        <f t="shared" si="4460"/>
        <v>0</v>
      </c>
      <c r="M1242" s="30">
        <f t="shared" si="4372"/>
        <v>620</v>
      </c>
      <c r="N1242" s="30">
        <f t="shared" si="4373"/>
        <v>620</v>
      </c>
      <c r="O1242" s="30">
        <f t="shared" si="4374"/>
        <v>620</v>
      </c>
      <c r="P1242" s="30">
        <f t="shared" si="4461"/>
        <v>0</v>
      </c>
      <c r="Q1242" s="30">
        <f t="shared" si="4462"/>
        <v>0</v>
      </c>
      <c r="R1242" s="30">
        <f t="shared" si="4463"/>
        <v>0</v>
      </c>
      <c r="S1242" s="30">
        <f t="shared" si="4464"/>
        <v>0</v>
      </c>
      <c r="T1242" s="30">
        <f t="shared" si="4465"/>
        <v>0</v>
      </c>
      <c r="U1242" s="30">
        <f t="shared" si="4466"/>
        <v>0</v>
      </c>
      <c r="V1242" s="30">
        <f t="shared" si="4467"/>
        <v>0</v>
      </c>
      <c r="W1242" s="30">
        <f t="shared" si="4468"/>
        <v>0</v>
      </c>
      <c r="X1242" s="30">
        <f t="shared" si="4469"/>
        <v>0</v>
      </c>
      <c r="Y1242" s="30">
        <f t="shared" si="4470"/>
        <v>0</v>
      </c>
      <c r="Z1242" s="30">
        <f t="shared" si="4471"/>
        <v>0</v>
      </c>
      <c r="AA1242" s="30">
        <f t="shared" si="4472"/>
        <v>0</v>
      </c>
      <c r="AB1242" s="30">
        <f t="shared" si="4473"/>
        <v>0</v>
      </c>
      <c r="AC1242" s="30">
        <f t="shared" si="4268"/>
        <v>620</v>
      </c>
      <c r="AD1242" s="30">
        <f t="shared" si="4269"/>
        <v>620</v>
      </c>
      <c r="AE1242" s="30">
        <f t="shared" si="4270"/>
        <v>620</v>
      </c>
      <c r="AF1242" s="30">
        <f t="shared" si="4474"/>
        <v>0</v>
      </c>
      <c r="AG1242" s="30">
        <f t="shared" si="4271"/>
        <v>620</v>
      </c>
      <c r="AH1242" s="30">
        <f t="shared" si="4272"/>
        <v>620</v>
      </c>
      <c r="AI1242" s="30">
        <f t="shared" si="4273"/>
        <v>620</v>
      </c>
      <c r="AJ1242" s="30">
        <f t="shared" si="4475"/>
        <v>0</v>
      </c>
      <c r="AK1242" s="30">
        <f t="shared" si="4476"/>
        <v>0</v>
      </c>
      <c r="AL1242" s="30">
        <f t="shared" si="4477"/>
        <v>0</v>
      </c>
      <c r="AM1242" s="30">
        <f t="shared" si="4478"/>
        <v>0</v>
      </c>
      <c r="AN1242" s="30">
        <f t="shared" si="4479"/>
        <v>0</v>
      </c>
      <c r="AO1242" s="30">
        <f t="shared" si="4480"/>
        <v>0</v>
      </c>
      <c r="AP1242" s="30">
        <f t="shared" si="4481"/>
        <v>0</v>
      </c>
      <c r="AQ1242" s="30">
        <f t="shared" si="4482"/>
        <v>0</v>
      </c>
      <c r="AR1242" s="30">
        <f t="shared" si="4483"/>
        <v>0</v>
      </c>
      <c r="AS1242" s="30">
        <f t="shared" si="4317"/>
        <v>620</v>
      </c>
      <c r="AT1242" s="30">
        <f t="shared" si="4318"/>
        <v>620</v>
      </c>
      <c r="AU1242" s="30">
        <f t="shared" si="4319"/>
        <v>620</v>
      </c>
      <c r="AV1242" s="30">
        <f t="shared" si="4484"/>
        <v>0</v>
      </c>
      <c r="AW1242" s="30">
        <f t="shared" si="4485"/>
        <v>0</v>
      </c>
      <c r="AX1242" s="30">
        <f t="shared" si="4486"/>
        <v>0</v>
      </c>
      <c r="AY1242" s="30">
        <f t="shared" si="4320"/>
        <v>620</v>
      </c>
      <c r="AZ1242" s="30">
        <f t="shared" si="4321"/>
        <v>620</v>
      </c>
      <c r="BA1242" s="30">
        <f t="shared" si="4322"/>
        <v>620</v>
      </c>
      <c r="BB1242" s="30">
        <f t="shared" si="4487"/>
        <v>0</v>
      </c>
      <c r="BC1242" s="30">
        <f t="shared" si="4488"/>
        <v>0</v>
      </c>
      <c r="BD1242" s="30">
        <f t="shared" si="4489"/>
        <v>0</v>
      </c>
      <c r="BE1242" s="30">
        <f t="shared" si="4490"/>
        <v>0</v>
      </c>
      <c r="BF1242" s="30">
        <f t="shared" si="4491"/>
        <v>0</v>
      </c>
      <c r="BG1242" s="30">
        <f t="shared" si="4492"/>
        <v>0</v>
      </c>
      <c r="BH1242" s="30">
        <f t="shared" si="4493"/>
        <v>0</v>
      </c>
      <c r="BI1242" s="30">
        <f t="shared" si="4494"/>
        <v>0</v>
      </c>
      <c r="BJ1242" s="30">
        <f t="shared" si="4495"/>
        <v>0</v>
      </c>
      <c r="BK1242" s="30">
        <f t="shared" si="4496"/>
        <v>0</v>
      </c>
      <c r="BL1242" s="30">
        <f t="shared" si="4265"/>
        <v>620</v>
      </c>
      <c r="BM1242" s="30">
        <f t="shared" si="4266"/>
        <v>620</v>
      </c>
      <c r="BN1242" s="30">
        <f t="shared" si="4267"/>
        <v>620</v>
      </c>
      <c r="BO1242" s="30">
        <f t="shared" si="4497"/>
        <v>0</v>
      </c>
      <c r="BP1242" s="31"/>
      <c r="BQ1242" s="1"/>
      <c r="BR1242" s="1"/>
      <c r="BS1242" s="1"/>
      <c r="BT1242" s="1"/>
      <c r="BU1242" s="1"/>
      <c r="BV1242" s="1"/>
      <c r="BW1242" s="1"/>
      <c r="BX1242" s="1"/>
      <c r="BY1242" s="1"/>
    </row>
    <row r="1243" ht="47.25">
      <c r="A1243" s="28" t="s">
        <v>510</v>
      </c>
      <c r="B1243" s="28" t="s">
        <v>73</v>
      </c>
      <c r="C1243" s="28" t="s">
        <v>73</v>
      </c>
      <c r="D1243" s="28" t="s">
        <v>487</v>
      </c>
      <c r="E1243" s="35"/>
      <c r="F1243" s="29" t="s">
        <v>488</v>
      </c>
      <c r="G1243" s="30">
        <f t="shared" si="4455"/>
        <v>620</v>
      </c>
      <c r="H1243" s="30">
        <f t="shared" si="4456"/>
        <v>620</v>
      </c>
      <c r="I1243" s="30">
        <f t="shared" si="4457"/>
        <v>620</v>
      </c>
      <c r="J1243" s="30">
        <f t="shared" si="4458"/>
        <v>0</v>
      </c>
      <c r="K1243" s="30">
        <f t="shared" si="4459"/>
        <v>0</v>
      </c>
      <c r="L1243" s="30">
        <f t="shared" si="4460"/>
        <v>0</v>
      </c>
      <c r="M1243" s="30">
        <f t="shared" si="4372"/>
        <v>620</v>
      </c>
      <c r="N1243" s="30">
        <f t="shared" si="4373"/>
        <v>620</v>
      </c>
      <c r="O1243" s="30">
        <f t="shared" si="4374"/>
        <v>620</v>
      </c>
      <c r="P1243" s="30">
        <f t="shared" si="4461"/>
        <v>0</v>
      </c>
      <c r="Q1243" s="30">
        <f t="shared" si="4462"/>
        <v>0</v>
      </c>
      <c r="R1243" s="30">
        <f t="shared" si="4463"/>
        <v>0</v>
      </c>
      <c r="S1243" s="30">
        <f t="shared" si="4464"/>
        <v>0</v>
      </c>
      <c r="T1243" s="30">
        <f t="shared" si="4465"/>
        <v>0</v>
      </c>
      <c r="U1243" s="30">
        <f t="shared" si="4466"/>
        <v>0</v>
      </c>
      <c r="V1243" s="30">
        <f t="shared" si="4467"/>
        <v>0</v>
      </c>
      <c r="W1243" s="30">
        <f t="shared" si="4468"/>
        <v>0</v>
      </c>
      <c r="X1243" s="30">
        <f t="shared" si="4469"/>
        <v>0</v>
      </c>
      <c r="Y1243" s="30">
        <f t="shared" si="4470"/>
        <v>0</v>
      </c>
      <c r="Z1243" s="30">
        <f t="shared" si="4471"/>
        <v>0</v>
      </c>
      <c r="AA1243" s="30">
        <f t="shared" si="4472"/>
        <v>0</v>
      </c>
      <c r="AB1243" s="30">
        <f t="shared" si="4473"/>
        <v>0</v>
      </c>
      <c r="AC1243" s="30">
        <f t="shared" si="4268"/>
        <v>620</v>
      </c>
      <c r="AD1243" s="30">
        <f t="shared" si="4269"/>
        <v>620</v>
      </c>
      <c r="AE1243" s="30">
        <f t="shared" si="4270"/>
        <v>620</v>
      </c>
      <c r="AF1243" s="30">
        <f t="shared" si="4474"/>
        <v>0</v>
      </c>
      <c r="AG1243" s="30">
        <f t="shared" si="4271"/>
        <v>620</v>
      </c>
      <c r="AH1243" s="30">
        <f t="shared" si="4272"/>
        <v>620</v>
      </c>
      <c r="AI1243" s="30">
        <f t="shared" si="4273"/>
        <v>620</v>
      </c>
      <c r="AJ1243" s="30">
        <f t="shared" si="4475"/>
        <v>0</v>
      </c>
      <c r="AK1243" s="30">
        <f t="shared" si="4476"/>
        <v>0</v>
      </c>
      <c r="AL1243" s="30">
        <f t="shared" si="4477"/>
        <v>0</v>
      </c>
      <c r="AM1243" s="30">
        <f t="shared" si="4478"/>
        <v>0</v>
      </c>
      <c r="AN1243" s="30">
        <f t="shared" si="4479"/>
        <v>0</v>
      </c>
      <c r="AO1243" s="30">
        <f t="shared" si="4480"/>
        <v>0</v>
      </c>
      <c r="AP1243" s="30">
        <f t="shared" si="4481"/>
        <v>0</v>
      </c>
      <c r="AQ1243" s="30">
        <f t="shared" si="4482"/>
        <v>0</v>
      </c>
      <c r="AR1243" s="30">
        <f t="shared" si="4483"/>
        <v>0</v>
      </c>
      <c r="AS1243" s="30">
        <f t="shared" si="4317"/>
        <v>620</v>
      </c>
      <c r="AT1243" s="30">
        <f t="shared" si="4318"/>
        <v>620</v>
      </c>
      <c r="AU1243" s="30">
        <f t="shared" si="4319"/>
        <v>620</v>
      </c>
      <c r="AV1243" s="30">
        <f t="shared" si="4484"/>
        <v>0</v>
      </c>
      <c r="AW1243" s="30">
        <f t="shared" si="4485"/>
        <v>0</v>
      </c>
      <c r="AX1243" s="30">
        <f t="shared" si="4486"/>
        <v>0</v>
      </c>
      <c r="AY1243" s="30">
        <f t="shared" si="4320"/>
        <v>620</v>
      </c>
      <c r="AZ1243" s="30">
        <f t="shared" si="4321"/>
        <v>620</v>
      </c>
      <c r="BA1243" s="30">
        <f t="shared" si="4322"/>
        <v>620</v>
      </c>
      <c r="BB1243" s="30">
        <f t="shared" si="4487"/>
        <v>0</v>
      </c>
      <c r="BC1243" s="30">
        <f t="shared" si="4488"/>
        <v>0</v>
      </c>
      <c r="BD1243" s="30">
        <f t="shared" si="4489"/>
        <v>0</v>
      </c>
      <c r="BE1243" s="30">
        <f t="shared" si="4490"/>
        <v>0</v>
      </c>
      <c r="BF1243" s="30">
        <f t="shared" si="4491"/>
        <v>0</v>
      </c>
      <c r="BG1243" s="30">
        <f t="shared" si="4492"/>
        <v>0</v>
      </c>
      <c r="BH1243" s="30">
        <f t="shared" si="4493"/>
        <v>0</v>
      </c>
      <c r="BI1243" s="30">
        <f t="shared" si="4494"/>
        <v>0</v>
      </c>
      <c r="BJ1243" s="30">
        <f t="shared" si="4495"/>
        <v>0</v>
      </c>
      <c r="BK1243" s="30">
        <f t="shared" si="4496"/>
        <v>0</v>
      </c>
      <c r="BL1243" s="30">
        <f t="shared" si="4265"/>
        <v>620</v>
      </c>
      <c r="BM1243" s="30">
        <f t="shared" si="4266"/>
        <v>620</v>
      </c>
      <c r="BN1243" s="30">
        <f t="shared" si="4267"/>
        <v>620</v>
      </c>
      <c r="BO1243" s="30">
        <f t="shared" si="4497"/>
        <v>0</v>
      </c>
      <c r="BP1243" s="31"/>
      <c r="BQ1243" s="1"/>
      <c r="BR1243" s="1"/>
      <c r="BS1243" s="1"/>
      <c r="BT1243" s="1"/>
      <c r="BU1243" s="1"/>
      <c r="BV1243" s="1"/>
      <c r="BW1243" s="1"/>
      <c r="BX1243" s="1"/>
      <c r="BY1243" s="1"/>
    </row>
    <row r="1244" ht="31.5">
      <c r="A1244" s="28" t="s">
        <v>510</v>
      </c>
      <c r="B1244" s="28" t="s">
        <v>73</v>
      </c>
      <c r="C1244" s="28" t="s">
        <v>73</v>
      </c>
      <c r="D1244" s="28" t="s">
        <v>487</v>
      </c>
      <c r="E1244" s="28" t="s">
        <v>38</v>
      </c>
      <c r="F1244" s="29" t="s">
        <v>39</v>
      </c>
      <c r="G1244" s="30">
        <v>620</v>
      </c>
      <c r="H1244" s="30">
        <v>620</v>
      </c>
      <c r="I1244" s="30">
        <v>620</v>
      </c>
      <c r="J1244" s="30"/>
      <c r="K1244" s="30"/>
      <c r="L1244" s="30"/>
      <c r="M1244" s="30">
        <f t="shared" si="4372"/>
        <v>620</v>
      </c>
      <c r="N1244" s="30">
        <f t="shared" si="4373"/>
        <v>620</v>
      </c>
      <c r="O1244" s="30">
        <f t="shared" si="4374"/>
        <v>620</v>
      </c>
      <c r="P1244" s="30"/>
      <c r="Q1244" s="30"/>
      <c r="R1244" s="30"/>
      <c r="S1244" s="30"/>
      <c r="T1244" s="30"/>
      <c r="U1244" s="30"/>
      <c r="V1244" s="30"/>
      <c r="W1244" s="30"/>
      <c r="X1244" s="30"/>
      <c r="Y1244" s="30"/>
      <c r="Z1244" s="30"/>
      <c r="AA1244" s="30"/>
      <c r="AB1244" s="30"/>
      <c r="AC1244" s="30">
        <f t="shared" si="4268"/>
        <v>620</v>
      </c>
      <c r="AD1244" s="30">
        <f t="shared" si="4269"/>
        <v>620</v>
      </c>
      <c r="AE1244" s="30">
        <f t="shared" si="4270"/>
        <v>620</v>
      </c>
      <c r="AF1244" s="30"/>
      <c r="AG1244" s="30">
        <f t="shared" si="4271"/>
        <v>620</v>
      </c>
      <c r="AH1244" s="30">
        <f t="shared" si="4272"/>
        <v>620</v>
      </c>
      <c r="AI1244" s="30">
        <f t="shared" si="4273"/>
        <v>620</v>
      </c>
      <c r="AJ1244" s="30"/>
      <c r="AK1244" s="30"/>
      <c r="AL1244" s="30"/>
      <c r="AM1244" s="30"/>
      <c r="AN1244" s="30"/>
      <c r="AO1244" s="30"/>
      <c r="AP1244" s="30"/>
      <c r="AQ1244" s="30"/>
      <c r="AR1244" s="30"/>
      <c r="AS1244" s="30">
        <f t="shared" si="4317"/>
        <v>620</v>
      </c>
      <c r="AT1244" s="30">
        <f t="shared" si="4318"/>
        <v>620</v>
      </c>
      <c r="AU1244" s="30">
        <f t="shared" si="4319"/>
        <v>620</v>
      </c>
      <c r="AV1244" s="30"/>
      <c r="AW1244" s="30"/>
      <c r="AX1244" s="30"/>
      <c r="AY1244" s="30">
        <f t="shared" si="4320"/>
        <v>620</v>
      </c>
      <c r="AZ1244" s="30">
        <f t="shared" si="4321"/>
        <v>620</v>
      </c>
      <c r="BA1244" s="30">
        <f t="shared" si="4322"/>
        <v>620</v>
      </c>
      <c r="BB1244" s="30"/>
      <c r="BC1244" s="30"/>
      <c r="BD1244" s="30"/>
      <c r="BE1244" s="30"/>
      <c r="BF1244" s="30"/>
      <c r="BG1244" s="30"/>
      <c r="BH1244" s="30"/>
      <c r="BI1244" s="30"/>
      <c r="BJ1244" s="30"/>
      <c r="BK1244" s="30"/>
      <c r="BL1244" s="30">
        <f t="shared" si="4265"/>
        <v>620</v>
      </c>
      <c r="BM1244" s="30">
        <f t="shared" si="4266"/>
        <v>620</v>
      </c>
      <c r="BN1244" s="30">
        <f t="shared" si="4267"/>
        <v>620</v>
      </c>
      <c r="BO1244" s="30"/>
      <c r="BP1244" s="31"/>
      <c r="BQ1244" s="1"/>
      <c r="BR1244" s="1"/>
      <c r="BS1244" s="1"/>
      <c r="BT1244" s="1"/>
      <c r="BU1244" s="1"/>
      <c r="BV1244" s="1"/>
      <c r="BW1244" s="1"/>
      <c r="BX1244" s="1"/>
      <c r="BY1244" s="1"/>
    </row>
    <row r="1245" s="18" customFormat="1">
      <c r="A1245" s="19" t="s">
        <v>510</v>
      </c>
      <c r="B1245" s="19" t="s">
        <v>261</v>
      </c>
      <c r="C1245" s="19"/>
      <c r="D1245" s="19"/>
      <c r="E1245" s="19"/>
      <c r="F1245" s="20" t="s">
        <v>262</v>
      </c>
      <c r="G1245" s="21">
        <f t="shared" si="4455"/>
        <v>4040.0999999999999</v>
      </c>
      <c r="H1245" s="21">
        <f t="shared" si="4456"/>
        <v>4040.0999999999999</v>
      </c>
      <c r="I1245" s="21">
        <f t="shared" si="4457"/>
        <v>4040.0999999999999</v>
      </c>
      <c r="J1245" s="21">
        <f t="shared" si="4458"/>
        <v>0</v>
      </c>
      <c r="K1245" s="21">
        <f t="shared" si="4459"/>
        <v>0</v>
      </c>
      <c r="L1245" s="21">
        <f t="shared" si="4460"/>
        <v>0</v>
      </c>
      <c r="M1245" s="21">
        <f t="shared" si="4372"/>
        <v>4040.0999999999999</v>
      </c>
      <c r="N1245" s="21">
        <f t="shared" si="4373"/>
        <v>4040.0999999999999</v>
      </c>
      <c r="O1245" s="21">
        <f t="shared" si="4374"/>
        <v>4040.0999999999999</v>
      </c>
      <c r="P1245" s="21">
        <f t="shared" si="4461"/>
        <v>0</v>
      </c>
      <c r="Q1245" s="21">
        <f t="shared" si="4462"/>
        <v>0</v>
      </c>
      <c r="R1245" s="21">
        <f t="shared" si="4463"/>
        <v>-500</v>
      </c>
      <c r="S1245" s="21">
        <f t="shared" si="4464"/>
        <v>0</v>
      </c>
      <c r="T1245" s="21">
        <f t="shared" si="4465"/>
        <v>0</v>
      </c>
      <c r="U1245" s="21">
        <f t="shared" si="4466"/>
        <v>0</v>
      </c>
      <c r="V1245" s="21">
        <f t="shared" si="4467"/>
        <v>0</v>
      </c>
      <c r="W1245" s="21">
        <f t="shared" si="4468"/>
        <v>0</v>
      </c>
      <c r="X1245" s="21">
        <f t="shared" si="4469"/>
        <v>0</v>
      </c>
      <c r="Y1245" s="21">
        <f t="shared" si="4470"/>
        <v>0</v>
      </c>
      <c r="Z1245" s="21">
        <f t="shared" si="4471"/>
        <v>0</v>
      </c>
      <c r="AA1245" s="21">
        <f t="shared" si="4472"/>
        <v>0</v>
      </c>
      <c r="AB1245" s="21">
        <f t="shared" si="4473"/>
        <v>0</v>
      </c>
      <c r="AC1245" s="21">
        <f t="shared" si="4268"/>
        <v>3540.0999999999999</v>
      </c>
      <c r="AD1245" s="21">
        <f t="shared" si="4269"/>
        <v>4040.0999999999999</v>
      </c>
      <c r="AE1245" s="21">
        <f t="shared" si="4270"/>
        <v>4040.0999999999999</v>
      </c>
      <c r="AF1245" s="21">
        <f t="shared" si="4474"/>
        <v>0</v>
      </c>
      <c r="AG1245" s="21">
        <f t="shared" si="4271"/>
        <v>3540.0999999999999</v>
      </c>
      <c r="AH1245" s="21">
        <f t="shared" si="4272"/>
        <v>4040.0999999999999</v>
      </c>
      <c r="AI1245" s="21">
        <f t="shared" si="4273"/>
        <v>4040.0999999999999</v>
      </c>
      <c r="AJ1245" s="21">
        <f t="shared" si="4475"/>
        <v>0</v>
      </c>
      <c r="AK1245" s="21">
        <f t="shared" si="4476"/>
        <v>0</v>
      </c>
      <c r="AL1245" s="21">
        <f t="shared" si="4477"/>
        <v>0</v>
      </c>
      <c r="AM1245" s="21">
        <f t="shared" si="4478"/>
        <v>0</v>
      </c>
      <c r="AN1245" s="21">
        <f t="shared" si="4479"/>
        <v>0</v>
      </c>
      <c r="AO1245" s="21">
        <f t="shared" si="4480"/>
        <v>0</v>
      </c>
      <c r="AP1245" s="21">
        <f t="shared" si="4481"/>
        <v>0</v>
      </c>
      <c r="AQ1245" s="21">
        <f t="shared" si="4482"/>
        <v>0</v>
      </c>
      <c r="AR1245" s="21">
        <f t="shared" si="4483"/>
        <v>0</v>
      </c>
      <c r="AS1245" s="21">
        <f t="shared" si="4317"/>
        <v>3540.0999999999999</v>
      </c>
      <c r="AT1245" s="21">
        <f t="shared" si="4318"/>
        <v>4040.0999999999999</v>
      </c>
      <c r="AU1245" s="21">
        <f t="shared" si="4319"/>
        <v>4040.0999999999999</v>
      </c>
      <c r="AV1245" s="21">
        <f t="shared" si="4484"/>
        <v>0</v>
      </c>
      <c r="AW1245" s="21">
        <f t="shared" si="4485"/>
        <v>0</v>
      </c>
      <c r="AX1245" s="21">
        <f t="shared" si="4486"/>
        <v>0</v>
      </c>
      <c r="AY1245" s="21">
        <f t="shared" si="4320"/>
        <v>3540.0999999999999</v>
      </c>
      <c r="AZ1245" s="21">
        <f t="shared" si="4321"/>
        <v>4040.0999999999999</v>
      </c>
      <c r="BA1245" s="21">
        <f t="shared" si="4322"/>
        <v>4040.0999999999999</v>
      </c>
      <c r="BB1245" s="21">
        <f t="shared" si="4487"/>
        <v>0</v>
      </c>
      <c r="BC1245" s="21">
        <f t="shared" si="4488"/>
        <v>0</v>
      </c>
      <c r="BD1245" s="21">
        <f t="shared" si="4489"/>
        <v>0</v>
      </c>
      <c r="BE1245" s="21">
        <f t="shared" si="4490"/>
        <v>0</v>
      </c>
      <c r="BF1245" s="21">
        <f t="shared" si="4491"/>
        <v>0</v>
      </c>
      <c r="BG1245" s="21">
        <f t="shared" si="4492"/>
        <v>0</v>
      </c>
      <c r="BH1245" s="21">
        <f t="shared" si="4493"/>
        <v>0</v>
      </c>
      <c r="BI1245" s="21">
        <f t="shared" si="4494"/>
        <v>0</v>
      </c>
      <c r="BJ1245" s="21">
        <f t="shared" si="4495"/>
        <v>0</v>
      </c>
      <c r="BK1245" s="21">
        <f t="shared" si="4496"/>
        <v>0</v>
      </c>
      <c r="BL1245" s="21">
        <f t="shared" si="4265"/>
        <v>3540.0999999999999</v>
      </c>
      <c r="BM1245" s="21">
        <f t="shared" si="4266"/>
        <v>4040.0999999999999</v>
      </c>
      <c r="BN1245" s="21">
        <f t="shared" si="4267"/>
        <v>4040.0999999999999</v>
      </c>
      <c r="BO1245" s="21">
        <f t="shared" si="4497"/>
        <v>0</v>
      </c>
      <c r="BP1245" s="22"/>
      <c r="BQ1245" s="18"/>
      <c r="BR1245" s="18"/>
      <c r="BS1245" s="18"/>
      <c r="BT1245" s="18"/>
      <c r="BU1245" s="18"/>
      <c r="BV1245" s="18"/>
      <c r="BW1245" s="18"/>
      <c r="BX1245" s="18"/>
      <c r="BY1245" s="18"/>
    </row>
    <row r="1246" s="23" customFormat="1">
      <c r="A1246" s="24" t="s">
        <v>510</v>
      </c>
      <c r="B1246" s="24" t="s">
        <v>261</v>
      </c>
      <c r="C1246" s="24" t="s">
        <v>26</v>
      </c>
      <c r="D1246" s="24"/>
      <c r="E1246" s="24"/>
      <c r="F1246" s="25" t="s">
        <v>263</v>
      </c>
      <c r="G1246" s="26">
        <f t="shared" si="4455"/>
        <v>4040.0999999999999</v>
      </c>
      <c r="H1246" s="26">
        <f t="shared" si="4456"/>
        <v>4040.0999999999999</v>
      </c>
      <c r="I1246" s="26">
        <f t="shared" si="4457"/>
        <v>4040.0999999999999</v>
      </c>
      <c r="J1246" s="26">
        <f t="shared" si="4458"/>
        <v>0</v>
      </c>
      <c r="K1246" s="26">
        <f t="shared" si="4459"/>
        <v>0</v>
      </c>
      <c r="L1246" s="26">
        <f t="shared" si="4460"/>
        <v>0</v>
      </c>
      <c r="M1246" s="26">
        <f t="shared" si="4372"/>
        <v>4040.0999999999999</v>
      </c>
      <c r="N1246" s="26">
        <f t="shared" si="4373"/>
        <v>4040.0999999999999</v>
      </c>
      <c r="O1246" s="26">
        <f t="shared" si="4374"/>
        <v>4040.0999999999999</v>
      </c>
      <c r="P1246" s="26">
        <f t="shared" si="4461"/>
        <v>0</v>
      </c>
      <c r="Q1246" s="26">
        <f t="shared" si="4462"/>
        <v>0</v>
      </c>
      <c r="R1246" s="26">
        <f t="shared" si="4463"/>
        <v>-500</v>
      </c>
      <c r="S1246" s="26">
        <f t="shared" si="4464"/>
        <v>0</v>
      </c>
      <c r="T1246" s="26">
        <f t="shared" si="4465"/>
        <v>0</v>
      </c>
      <c r="U1246" s="26">
        <f t="shared" si="4466"/>
        <v>0</v>
      </c>
      <c r="V1246" s="26">
        <f t="shared" si="4467"/>
        <v>0</v>
      </c>
      <c r="W1246" s="26">
        <f t="shared" si="4468"/>
        <v>0</v>
      </c>
      <c r="X1246" s="26">
        <f t="shared" si="4469"/>
        <v>0</v>
      </c>
      <c r="Y1246" s="26">
        <f t="shared" si="4470"/>
        <v>0</v>
      </c>
      <c r="Z1246" s="26">
        <f t="shared" si="4471"/>
        <v>0</v>
      </c>
      <c r="AA1246" s="26">
        <f t="shared" si="4472"/>
        <v>0</v>
      </c>
      <c r="AB1246" s="26">
        <f t="shared" si="4473"/>
        <v>0</v>
      </c>
      <c r="AC1246" s="26">
        <f t="shared" si="4268"/>
        <v>3540.0999999999999</v>
      </c>
      <c r="AD1246" s="26">
        <f t="shared" si="4269"/>
        <v>4040.0999999999999</v>
      </c>
      <c r="AE1246" s="26">
        <f t="shared" si="4270"/>
        <v>4040.0999999999999</v>
      </c>
      <c r="AF1246" s="26">
        <f t="shared" si="4474"/>
        <v>0</v>
      </c>
      <c r="AG1246" s="26">
        <f t="shared" si="4271"/>
        <v>3540.0999999999999</v>
      </c>
      <c r="AH1246" s="26">
        <f t="shared" si="4272"/>
        <v>4040.0999999999999</v>
      </c>
      <c r="AI1246" s="26">
        <f t="shared" si="4273"/>
        <v>4040.0999999999999</v>
      </c>
      <c r="AJ1246" s="26">
        <f t="shared" si="4475"/>
        <v>0</v>
      </c>
      <c r="AK1246" s="26">
        <f t="shared" si="4476"/>
        <v>0</v>
      </c>
      <c r="AL1246" s="26">
        <f t="shared" si="4477"/>
        <v>0</v>
      </c>
      <c r="AM1246" s="26">
        <f t="shared" si="4478"/>
        <v>0</v>
      </c>
      <c r="AN1246" s="26">
        <f t="shared" si="4479"/>
        <v>0</v>
      </c>
      <c r="AO1246" s="26">
        <f t="shared" si="4480"/>
        <v>0</v>
      </c>
      <c r="AP1246" s="26">
        <f t="shared" si="4481"/>
        <v>0</v>
      </c>
      <c r="AQ1246" s="26">
        <f t="shared" si="4482"/>
        <v>0</v>
      </c>
      <c r="AR1246" s="26">
        <f t="shared" si="4483"/>
        <v>0</v>
      </c>
      <c r="AS1246" s="26">
        <f t="shared" si="4317"/>
        <v>3540.0999999999999</v>
      </c>
      <c r="AT1246" s="26">
        <f t="shared" si="4318"/>
        <v>4040.0999999999999</v>
      </c>
      <c r="AU1246" s="26">
        <f t="shared" si="4319"/>
        <v>4040.0999999999999</v>
      </c>
      <c r="AV1246" s="26">
        <f t="shared" si="4484"/>
        <v>0</v>
      </c>
      <c r="AW1246" s="26">
        <f t="shared" si="4485"/>
        <v>0</v>
      </c>
      <c r="AX1246" s="26">
        <f t="shared" si="4486"/>
        <v>0</v>
      </c>
      <c r="AY1246" s="26">
        <f t="shared" si="4320"/>
        <v>3540.0999999999999</v>
      </c>
      <c r="AZ1246" s="26">
        <f t="shared" si="4321"/>
        <v>4040.0999999999999</v>
      </c>
      <c r="BA1246" s="26">
        <f t="shared" si="4322"/>
        <v>4040.0999999999999</v>
      </c>
      <c r="BB1246" s="26">
        <f t="shared" si="4487"/>
        <v>0</v>
      </c>
      <c r="BC1246" s="26">
        <f t="shared" si="4488"/>
        <v>0</v>
      </c>
      <c r="BD1246" s="26">
        <f t="shared" si="4489"/>
        <v>0</v>
      </c>
      <c r="BE1246" s="26">
        <f t="shared" si="4490"/>
        <v>0</v>
      </c>
      <c r="BF1246" s="26">
        <f t="shared" si="4491"/>
        <v>0</v>
      </c>
      <c r="BG1246" s="26">
        <f t="shared" si="4492"/>
        <v>0</v>
      </c>
      <c r="BH1246" s="26">
        <f t="shared" si="4493"/>
        <v>0</v>
      </c>
      <c r="BI1246" s="26">
        <f t="shared" si="4494"/>
        <v>0</v>
      </c>
      <c r="BJ1246" s="26">
        <f t="shared" si="4495"/>
        <v>0</v>
      </c>
      <c r="BK1246" s="26">
        <f t="shared" si="4496"/>
        <v>0</v>
      </c>
      <c r="BL1246" s="26">
        <f t="shared" si="4265"/>
        <v>3540.0999999999999</v>
      </c>
      <c r="BM1246" s="26">
        <f t="shared" si="4266"/>
        <v>4040.0999999999999</v>
      </c>
      <c r="BN1246" s="26">
        <f t="shared" si="4267"/>
        <v>4040.0999999999999</v>
      </c>
      <c r="BO1246" s="26">
        <f t="shared" si="4497"/>
        <v>0</v>
      </c>
      <c r="BP1246" s="27"/>
      <c r="BQ1246" s="23"/>
      <c r="BR1246" s="23"/>
      <c r="BS1246" s="23"/>
      <c r="BT1246" s="23"/>
      <c r="BU1246" s="23"/>
      <c r="BV1246" s="23"/>
      <c r="BW1246" s="23"/>
      <c r="BX1246" s="23"/>
      <c r="BY1246" s="23"/>
    </row>
    <row r="1247" ht="31.5">
      <c r="A1247" s="28" t="s">
        <v>510</v>
      </c>
      <c r="B1247" s="28" t="s">
        <v>261</v>
      </c>
      <c r="C1247" s="28" t="s">
        <v>26</v>
      </c>
      <c r="D1247" s="28" t="s">
        <v>199</v>
      </c>
      <c r="E1247" s="35"/>
      <c r="F1247" s="29" t="s">
        <v>200</v>
      </c>
      <c r="G1247" s="30">
        <f t="shared" si="4455"/>
        <v>4040.0999999999999</v>
      </c>
      <c r="H1247" s="30">
        <f t="shared" si="4456"/>
        <v>4040.0999999999999</v>
      </c>
      <c r="I1247" s="30">
        <f t="shared" si="4457"/>
        <v>4040.0999999999999</v>
      </c>
      <c r="J1247" s="30">
        <f t="shared" si="4458"/>
        <v>0</v>
      </c>
      <c r="K1247" s="30">
        <f t="shared" si="4459"/>
        <v>0</v>
      </c>
      <c r="L1247" s="30">
        <f t="shared" si="4460"/>
        <v>0</v>
      </c>
      <c r="M1247" s="30">
        <f t="shared" si="4372"/>
        <v>4040.0999999999999</v>
      </c>
      <c r="N1247" s="30">
        <f t="shared" si="4373"/>
        <v>4040.0999999999999</v>
      </c>
      <c r="O1247" s="30">
        <f t="shared" si="4374"/>
        <v>4040.0999999999999</v>
      </c>
      <c r="P1247" s="30">
        <f t="shared" si="4461"/>
        <v>0</v>
      </c>
      <c r="Q1247" s="30">
        <f t="shared" si="4462"/>
        <v>0</v>
      </c>
      <c r="R1247" s="30">
        <f t="shared" si="4463"/>
        <v>-500</v>
      </c>
      <c r="S1247" s="30">
        <f t="shared" si="4464"/>
        <v>0</v>
      </c>
      <c r="T1247" s="30">
        <f t="shared" si="4465"/>
        <v>0</v>
      </c>
      <c r="U1247" s="30">
        <f t="shared" si="4466"/>
        <v>0</v>
      </c>
      <c r="V1247" s="30">
        <f t="shared" si="4467"/>
        <v>0</v>
      </c>
      <c r="W1247" s="30">
        <f t="shared" si="4468"/>
        <v>0</v>
      </c>
      <c r="X1247" s="30">
        <f t="shared" si="4469"/>
        <v>0</v>
      </c>
      <c r="Y1247" s="30">
        <f t="shared" si="4470"/>
        <v>0</v>
      </c>
      <c r="Z1247" s="30">
        <f t="shared" si="4471"/>
        <v>0</v>
      </c>
      <c r="AA1247" s="30">
        <f t="shared" si="4472"/>
        <v>0</v>
      </c>
      <c r="AB1247" s="30">
        <f t="shared" si="4473"/>
        <v>0</v>
      </c>
      <c r="AC1247" s="30">
        <f t="shared" si="4268"/>
        <v>3540.0999999999999</v>
      </c>
      <c r="AD1247" s="30">
        <f t="shared" si="4269"/>
        <v>4040.0999999999999</v>
      </c>
      <c r="AE1247" s="30">
        <f t="shared" si="4270"/>
        <v>4040.0999999999999</v>
      </c>
      <c r="AF1247" s="30">
        <f t="shared" si="4474"/>
        <v>0</v>
      </c>
      <c r="AG1247" s="30">
        <f t="shared" si="4271"/>
        <v>3540.0999999999999</v>
      </c>
      <c r="AH1247" s="30">
        <f t="shared" si="4272"/>
        <v>4040.0999999999999</v>
      </c>
      <c r="AI1247" s="30">
        <f t="shared" si="4273"/>
        <v>4040.0999999999999</v>
      </c>
      <c r="AJ1247" s="30">
        <f t="shared" si="4475"/>
        <v>0</v>
      </c>
      <c r="AK1247" s="30">
        <f t="shared" si="4476"/>
        <v>0</v>
      </c>
      <c r="AL1247" s="30">
        <f t="shared" si="4477"/>
        <v>0</v>
      </c>
      <c r="AM1247" s="30">
        <f t="shared" si="4478"/>
        <v>0</v>
      </c>
      <c r="AN1247" s="30">
        <f t="shared" si="4479"/>
        <v>0</v>
      </c>
      <c r="AO1247" s="30">
        <f t="shared" si="4480"/>
        <v>0</v>
      </c>
      <c r="AP1247" s="30">
        <f t="shared" si="4481"/>
        <v>0</v>
      </c>
      <c r="AQ1247" s="30">
        <f t="shared" si="4482"/>
        <v>0</v>
      </c>
      <c r="AR1247" s="30">
        <f t="shared" si="4483"/>
        <v>0</v>
      </c>
      <c r="AS1247" s="30">
        <f t="shared" si="4317"/>
        <v>3540.0999999999999</v>
      </c>
      <c r="AT1247" s="30">
        <f t="shared" si="4318"/>
        <v>4040.0999999999999</v>
      </c>
      <c r="AU1247" s="30">
        <f t="shared" si="4319"/>
        <v>4040.0999999999999</v>
      </c>
      <c r="AV1247" s="30">
        <f t="shared" si="4484"/>
        <v>0</v>
      </c>
      <c r="AW1247" s="30">
        <f t="shared" si="4485"/>
        <v>0</v>
      </c>
      <c r="AX1247" s="30">
        <f t="shared" si="4486"/>
        <v>0</v>
      </c>
      <c r="AY1247" s="30">
        <f t="shared" si="4320"/>
        <v>3540.0999999999999</v>
      </c>
      <c r="AZ1247" s="30">
        <f t="shared" si="4321"/>
        <v>4040.0999999999999</v>
      </c>
      <c r="BA1247" s="30">
        <f t="shared" si="4322"/>
        <v>4040.0999999999999</v>
      </c>
      <c r="BB1247" s="30">
        <f t="shared" si="4487"/>
        <v>0</v>
      </c>
      <c r="BC1247" s="30">
        <f t="shared" si="4488"/>
        <v>0</v>
      </c>
      <c r="BD1247" s="30">
        <f t="shared" si="4489"/>
        <v>0</v>
      </c>
      <c r="BE1247" s="30">
        <f t="shared" si="4490"/>
        <v>0</v>
      </c>
      <c r="BF1247" s="30">
        <f t="shared" si="4491"/>
        <v>0</v>
      </c>
      <c r="BG1247" s="30">
        <f t="shared" si="4492"/>
        <v>0</v>
      </c>
      <c r="BH1247" s="30">
        <f t="shared" si="4493"/>
        <v>0</v>
      </c>
      <c r="BI1247" s="30">
        <f t="shared" si="4494"/>
        <v>0</v>
      </c>
      <c r="BJ1247" s="30">
        <f t="shared" si="4495"/>
        <v>0</v>
      </c>
      <c r="BK1247" s="30">
        <f t="shared" si="4496"/>
        <v>0</v>
      </c>
      <c r="BL1247" s="30">
        <f t="shared" si="4265"/>
        <v>3540.0999999999999</v>
      </c>
      <c r="BM1247" s="30">
        <f t="shared" si="4266"/>
        <v>4040.0999999999999</v>
      </c>
      <c r="BN1247" s="30">
        <f t="shared" si="4267"/>
        <v>4040.0999999999999</v>
      </c>
      <c r="BO1247" s="30">
        <f t="shared" si="4497"/>
        <v>0</v>
      </c>
      <c r="BP1247" s="31"/>
      <c r="BQ1247" s="1"/>
      <c r="BR1247" s="1"/>
      <c r="BS1247" s="1"/>
      <c r="BT1247" s="1"/>
      <c r="BU1247" s="1"/>
      <c r="BV1247" s="1"/>
      <c r="BW1247" s="1"/>
      <c r="BX1247" s="1"/>
      <c r="BY1247" s="1"/>
    </row>
    <row r="1248">
      <c r="A1248" s="28" t="s">
        <v>510</v>
      </c>
      <c r="B1248" s="28" t="s">
        <v>261</v>
      </c>
      <c r="C1248" s="28" t="s">
        <v>26</v>
      </c>
      <c r="D1248" s="28" t="s">
        <v>201</v>
      </c>
      <c r="E1248" s="35"/>
      <c r="F1248" s="29" t="s">
        <v>33</v>
      </c>
      <c r="G1248" s="30">
        <f t="shared" si="4455"/>
        <v>4040.0999999999999</v>
      </c>
      <c r="H1248" s="30">
        <f t="shared" si="4456"/>
        <v>4040.0999999999999</v>
      </c>
      <c r="I1248" s="30">
        <f t="shared" si="4457"/>
        <v>4040.0999999999999</v>
      </c>
      <c r="J1248" s="30">
        <f t="shared" si="4458"/>
        <v>0</v>
      </c>
      <c r="K1248" s="30">
        <f t="shared" si="4459"/>
        <v>0</v>
      </c>
      <c r="L1248" s="30">
        <f t="shared" si="4460"/>
        <v>0</v>
      </c>
      <c r="M1248" s="30">
        <f t="shared" si="4372"/>
        <v>4040.0999999999999</v>
      </c>
      <c r="N1248" s="30">
        <f t="shared" si="4373"/>
        <v>4040.0999999999999</v>
      </c>
      <c r="O1248" s="30">
        <f t="shared" si="4374"/>
        <v>4040.0999999999999</v>
      </c>
      <c r="P1248" s="30">
        <f t="shared" si="4461"/>
        <v>0</v>
      </c>
      <c r="Q1248" s="30">
        <f t="shared" si="4462"/>
        <v>0</v>
      </c>
      <c r="R1248" s="30">
        <f t="shared" si="4463"/>
        <v>-500</v>
      </c>
      <c r="S1248" s="30">
        <f t="shared" si="4464"/>
        <v>0</v>
      </c>
      <c r="T1248" s="30">
        <f t="shared" si="4465"/>
        <v>0</v>
      </c>
      <c r="U1248" s="30">
        <f t="shared" si="4466"/>
        <v>0</v>
      </c>
      <c r="V1248" s="30">
        <f t="shared" si="4467"/>
        <v>0</v>
      </c>
      <c r="W1248" s="30">
        <f t="shared" si="4468"/>
        <v>0</v>
      </c>
      <c r="X1248" s="30">
        <f t="shared" si="4469"/>
        <v>0</v>
      </c>
      <c r="Y1248" s="30">
        <f t="shared" si="4470"/>
        <v>0</v>
      </c>
      <c r="Z1248" s="30">
        <f t="shared" si="4471"/>
        <v>0</v>
      </c>
      <c r="AA1248" s="30">
        <f t="shared" si="4472"/>
        <v>0</v>
      </c>
      <c r="AB1248" s="30">
        <f t="shared" si="4473"/>
        <v>0</v>
      </c>
      <c r="AC1248" s="30">
        <f t="shared" si="4268"/>
        <v>3540.0999999999999</v>
      </c>
      <c r="AD1248" s="30">
        <f t="shared" si="4269"/>
        <v>4040.0999999999999</v>
      </c>
      <c r="AE1248" s="30">
        <f t="shared" si="4270"/>
        <v>4040.0999999999999</v>
      </c>
      <c r="AF1248" s="30">
        <f t="shared" si="4474"/>
        <v>0</v>
      </c>
      <c r="AG1248" s="30">
        <f t="shared" si="4271"/>
        <v>3540.0999999999999</v>
      </c>
      <c r="AH1248" s="30">
        <f t="shared" si="4272"/>
        <v>4040.0999999999999</v>
      </c>
      <c r="AI1248" s="30">
        <f t="shared" si="4273"/>
        <v>4040.0999999999999</v>
      </c>
      <c r="AJ1248" s="30">
        <f t="shared" si="4475"/>
        <v>0</v>
      </c>
      <c r="AK1248" s="30">
        <f t="shared" si="4476"/>
        <v>0</v>
      </c>
      <c r="AL1248" s="30">
        <f t="shared" si="4477"/>
        <v>0</v>
      </c>
      <c r="AM1248" s="30">
        <f t="shared" si="4478"/>
        <v>0</v>
      </c>
      <c r="AN1248" s="30">
        <f t="shared" si="4479"/>
        <v>0</v>
      </c>
      <c r="AO1248" s="30">
        <f t="shared" si="4480"/>
        <v>0</v>
      </c>
      <c r="AP1248" s="30">
        <f t="shared" si="4481"/>
        <v>0</v>
      </c>
      <c r="AQ1248" s="30">
        <f t="shared" si="4482"/>
        <v>0</v>
      </c>
      <c r="AR1248" s="30">
        <f t="shared" si="4483"/>
        <v>0</v>
      </c>
      <c r="AS1248" s="30">
        <f t="shared" si="4317"/>
        <v>3540.0999999999999</v>
      </c>
      <c r="AT1248" s="30">
        <f t="shared" si="4318"/>
        <v>4040.0999999999999</v>
      </c>
      <c r="AU1248" s="30">
        <f t="shared" si="4319"/>
        <v>4040.0999999999999</v>
      </c>
      <c r="AV1248" s="30">
        <f t="shared" si="4484"/>
        <v>0</v>
      </c>
      <c r="AW1248" s="30">
        <f t="shared" si="4485"/>
        <v>0</v>
      </c>
      <c r="AX1248" s="30">
        <f t="shared" si="4486"/>
        <v>0</v>
      </c>
      <c r="AY1248" s="30">
        <f t="shared" si="4320"/>
        <v>3540.0999999999999</v>
      </c>
      <c r="AZ1248" s="30">
        <f t="shared" si="4321"/>
        <v>4040.0999999999999</v>
      </c>
      <c r="BA1248" s="30">
        <f t="shared" si="4322"/>
        <v>4040.0999999999999</v>
      </c>
      <c r="BB1248" s="30">
        <f t="shared" si="4487"/>
        <v>0</v>
      </c>
      <c r="BC1248" s="30">
        <f t="shared" si="4488"/>
        <v>0</v>
      </c>
      <c r="BD1248" s="30">
        <f t="shared" si="4489"/>
        <v>0</v>
      </c>
      <c r="BE1248" s="30">
        <f t="shared" si="4490"/>
        <v>0</v>
      </c>
      <c r="BF1248" s="30">
        <f t="shared" si="4491"/>
        <v>0</v>
      </c>
      <c r="BG1248" s="30">
        <f t="shared" si="4492"/>
        <v>0</v>
      </c>
      <c r="BH1248" s="30">
        <f t="shared" si="4493"/>
        <v>0</v>
      </c>
      <c r="BI1248" s="30">
        <f t="shared" si="4494"/>
        <v>0</v>
      </c>
      <c r="BJ1248" s="30">
        <f t="shared" si="4495"/>
        <v>0</v>
      </c>
      <c r="BK1248" s="30">
        <f t="shared" si="4496"/>
        <v>0</v>
      </c>
      <c r="BL1248" s="30">
        <f t="shared" si="4265"/>
        <v>3540.0999999999999</v>
      </c>
      <c r="BM1248" s="30">
        <f t="shared" si="4266"/>
        <v>4040.0999999999999</v>
      </c>
      <c r="BN1248" s="30">
        <f t="shared" si="4267"/>
        <v>4040.0999999999999</v>
      </c>
      <c r="BO1248" s="30">
        <f t="shared" si="4497"/>
        <v>0</v>
      </c>
      <c r="BP1248" s="31"/>
      <c r="BQ1248" s="1"/>
      <c r="BR1248" s="1"/>
      <c r="BS1248" s="1"/>
      <c r="BT1248" s="1"/>
      <c r="BU1248" s="1"/>
      <c r="BV1248" s="1"/>
      <c r="BW1248" s="1"/>
      <c r="BX1248" s="1"/>
      <c r="BY1248" s="1"/>
    </row>
    <row r="1249" ht="31.5">
      <c r="A1249" s="28" t="s">
        <v>510</v>
      </c>
      <c r="B1249" s="28" t="s">
        <v>261</v>
      </c>
      <c r="C1249" s="28" t="s">
        <v>26</v>
      </c>
      <c r="D1249" s="28" t="s">
        <v>266</v>
      </c>
      <c r="E1249" s="35"/>
      <c r="F1249" s="29" t="s">
        <v>267</v>
      </c>
      <c r="G1249" s="30">
        <f t="shared" si="4455"/>
        <v>4040.0999999999999</v>
      </c>
      <c r="H1249" s="30">
        <f t="shared" si="4456"/>
        <v>4040.0999999999999</v>
      </c>
      <c r="I1249" s="30">
        <f t="shared" si="4457"/>
        <v>4040.0999999999999</v>
      </c>
      <c r="J1249" s="30">
        <f t="shared" si="4458"/>
        <v>0</v>
      </c>
      <c r="K1249" s="30">
        <f t="shared" si="4459"/>
        <v>0</v>
      </c>
      <c r="L1249" s="30">
        <f t="shared" si="4460"/>
        <v>0</v>
      </c>
      <c r="M1249" s="30">
        <f t="shared" si="4372"/>
        <v>4040.0999999999999</v>
      </c>
      <c r="N1249" s="30">
        <f t="shared" si="4373"/>
        <v>4040.0999999999999</v>
      </c>
      <c r="O1249" s="30">
        <f t="shared" si="4374"/>
        <v>4040.0999999999999</v>
      </c>
      <c r="P1249" s="30">
        <f t="shared" si="4461"/>
        <v>0</v>
      </c>
      <c r="Q1249" s="30">
        <f t="shared" si="4462"/>
        <v>0</v>
      </c>
      <c r="R1249" s="30">
        <f t="shared" si="4463"/>
        <v>-500</v>
      </c>
      <c r="S1249" s="30">
        <f t="shared" si="4464"/>
        <v>0</v>
      </c>
      <c r="T1249" s="30">
        <f t="shared" si="4465"/>
        <v>0</v>
      </c>
      <c r="U1249" s="30">
        <f t="shared" si="4466"/>
        <v>0</v>
      </c>
      <c r="V1249" s="30">
        <f t="shared" si="4467"/>
        <v>0</v>
      </c>
      <c r="W1249" s="30">
        <f t="shared" si="4468"/>
        <v>0</v>
      </c>
      <c r="X1249" s="30">
        <f t="shared" si="4469"/>
        <v>0</v>
      </c>
      <c r="Y1249" s="30">
        <f t="shared" si="4470"/>
        <v>0</v>
      </c>
      <c r="Z1249" s="30">
        <f t="shared" si="4471"/>
        <v>0</v>
      </c>
      <c r="AA1249" s="30">
        <f t="shared" si="4472"/>
        <v>0</v>
      </c>
      <c r="AB1249" s="30">
        <f t="shared" si="4473"/>
        <v>0</v>
      </c>
      <c r="AC1249" s="30">
        <f t="shared" si="4268"/>
        <v>3540.0999999999999</v>
      </c>
      <c r="AD1249" s="30">
        <f t="shared" si="4269"/>
        <v>4040.0999999999999</v>
      </c>
      <c r="AE1249" s="30">
        <f t="shared" si="4270"/>
        <v>4040.0999999999999</v>
      </c>
      <c r="AF1249" s="30">
        <f t="shared" si="4474"/>
        <v>0</v>
      </c>
      <c r="AG1249" s="30">
        <f t="shared" si="4271"/>
        <v>3540.0999999999999</v>
      </c>
      <c r="AH1249" s="30">
        <f t="shared" si="4272"/>
        <v>4040.0999999999999</v>
      </c>
      <c r="AI1249" s="30">
        <f t="shared" si="4273"/>
        <v>4040.0999999999999</v>
      </c>
      <c r="AJ1249" s="30">
        <f t="shared" si="4475"/>
        <v>0</v>
      </c>
      <c r="AK1249" s="30">
        <f t="shared" si="4476"/>
        <v>0</v>
      </c>
      <c r="AL1249" s="30">
        <f t="shared" si="4477"/>
        <v>0</v>
      </c>
      <c r="AM1249" s="30">
        <f t="shared" si="4478"/>
        <v>0</v>
      </c>
      <c r="AN1249" s="30">
        <f t="shared" si="4479"/>
        <v>0</v>
      </c>
      <c r="AO1249" s="30">
        <f t="shared" si="4480"/>
        <v>0</v>
      </c>
      <c r="AP1249" s="30">
        <f t="shared" si="4481"/>
        <v>0</v>
      </c>
      <c r="AQ1249" s="30">
        <f t="shared" si="4482"/>
        <v>0</v>
      </c>
      <c r="AR1249" s="30">
        <f t="shared" si="4483"/>
        <v>0</v>
      </c>
      <c r="AS1249" s="30">
        <f t="shared" si="4317"/>
        <v>3540.0999999999999</v>
      </c>
      <c r="AT1249" s="30">
        <f t="shared" si="4318"/>
        <v>4040.0999999999999</v>
      </c>
      <c r="AU1249" s="30">
        <f t="shared" si="4319"/>
        <v>4040.0999999999999</v>
      </c>
      <c r="AV1249" s="30">
        <f t="shared" si="4484"/>
        <v>0</v>
      </c>
      <c r="AW1249" s="30">
        <f t="shared" si="4485"/>
        <v>0</v>
      </c>
      <c r="AX1249" s="30">
        <f t="shared" si="4486"/>
        <v>0</v>
      </c>
      <c r="AY1249" s="30">
        <f t="shared" si="4320"/>
        <v>3540.0999999999999</v>
      </c>
      <c r="AZ1249" s="30">
        <f t="shared" si="4321"/>
        <v>4040.0999999999999</v>
      </c>
      <c r="BA1249" s="30">
        <f t="shared" si="4322"/>
        <v>4040.0999999999999</v>
      </c>
      <c r="BB1249" s="30">
        <f t="shared" si="4487"/>
        <v>0</v>
      </c>
      <c r="BC1249" s="30">
        <f t="shared" si="4488"/>
        <v>0</v>
      </c>
      <c r="BD1249" s="30">
        <f t="shared" si="4489"/>
        <v>0</v>
      </c>
      <c r="BE1249" s="30">
        <f t="shared" si="4490"/>
        <v>0</v>
      </c>
      <c r="BF1249" s="30">
        <f t="shared" si="4491"/>
        <v>0</v>
      </c>
      <c r="BG1249" s="30">
        <f t="shared" si="4492"/>
        <v>0</v>
      </c>
      <c r="BH1249" s="30">
        <f t="shared" si="4493"/>
        <v>0</v>
      </c>
      <c r="BI1249" s="30">
        <f t="shared" si="4494"/>
        <v>0</v>
      </c>
      <c r="BJ1249" s="30">
        <f t="shared" si="4495"/>
        <v>0</v>
      </c>
      <c r="BK1249" s="30">
        <f t="shared" si="4496"/>
        <v>0</v>
      </c>
      <c r="BL1249" s="30">
        <f t="shared" si="4265"/>
        <v>3540.0999999999999</v>
      </c>
      <c r="BM1249" s="30">
        <f t="shared" si="4266"/>
        <v>4040.0999999999999</v>
      </c>
      <c r="BN1249" s="30">
        <f t="shared" si="4267"/>
        <v>4040.0999999999999</v>
      </c>
      <c r="BO1249" s="30">
        <f t="shared" si="4497"/>
        <v>0</v>
      </c>
      <c r="BP1249" s="31"/>
      <c r="BQ1249" s="1"/>
      <c r="BR1249" s="1"/>
      <c r="BS1249" s="1"/>
      <c r="BT1249" s="1"/>
      <c r="BU1249" s="1"/>
      <c r="BV1249" s="1"/>
      <c r="BW1249" s="1"/>
      <c r="BX1249" s="1"/>
      <c r="BY1249" s="1"/>
    </row>
    <row r="1250" ht="31.5">
      <c r="A1250" s="28" t="s">
        <v>510</v>
      </c>
      <c r="B1250" s="28" t="s">
        <v>261</v>
      </c>
      <c r="C1250" s="28" t="s">
        <v>26</v>
      </c>
      <c r="D1250" s="28" t="s">
        <v>269</v>
      </c>
      <c r="E1250" s="35"/>
      <c r="F1250" s="29" t="s">
        <v>270</v>
      </c>
      <c r="G1250" s="30">
        <f t="shared" si="4455"/>
        <v>4040.0999999999999</v>
      </c>
      <c r="H1250" s="30">
        <f t="shared" si="4456"/>
        <v>4040.0999999999999</v>
      </c>
      <c r="I1250" s="30">
        <f t="shared" si="4457"/>
        <v>4040.0999999999999</v>
      </c>
      <c r="J1250" s="30">
        <f t="shared" si="4458"/>
        <v>0</v>
      </c>
      <c r="K1250" s="30">
        <f t="shared" si="4459"/>
        <v>0</v>
      </c>
      <c r="L1250" s="30">
        <f t="shared" si="4460"/>
        <v>0</v>
      </c>
      <c r="M1250" s="30">
        <f t="shared" si="4372"/>
        <v>4040.0999999999999</v>
      </c>
      <c r="N1250" s="30">
        <f t="shared" si="4373"/>
        <v>4040.0999999999999</v>
      </c>
      <c r="O1250" s="30">
        <f t="shared" si="4374"/>
        <v>4040.0999999999999</v>
      </c>
      <c r="P1250" s="30">
        <f t="shared" si="4461"/>
        <v>0</v>
      </c>
      <c r="Q1250" s="30">
        <f t="shared" si="4462"/>
        <v>0</v>
      </c>
      <c r="R1250" s="30">
        <f t="shared" si="4463"/>
        <v>-500</v>
      </c>
      <c r="S1250" s="30">
        <f t="shared" si="4464"/>
        <v>0</v>
      </c>
      <c r="T1250" s="30">
        <f t="shared" si="4465"/>
        <v>0</v>
      </c>
      <c r="U1250" s="30">
        <f t="shared" si="4466"/>
        <v>0</v>
      </c>
      <c r="V1250" s="30">
        <f t="shared" si="4467"/>
        <v>0</v>
      </c>
      <c r="W1250" s="30">
        <f t="shared" si="4468"/>
        <v>0</v>
      </c>
      <c r="X1250" s="30">
        <f t="shared" si="4469"/>
        <v>0</v>
      </c>
      <c r="Y1250" s="30">
        <f t="shared" si="4470"/>
        <v>0</v>
      </c>
      <c r="Z1250" s="30">
        <f t="shared" si="4471"/>
        <v>0</v>
      </c>
      <c r="AA1250" s="30">
        <f t="shared" si="4472"/>
        <v>0</v>
      </c>
      <c r="AB1250" s="30">
        <f t="shared" si="4473"/>
        <v>0</v>
      </c>
      <c r="AC1250" s="30">
        <f t="shared" si="4268"/>
        <v>3540.0999999999999</v>
      </c>
      <c r="AD1250" s="30">
        <f t="shared" si="4269"/>
        <v>4040.0999999999999</v>
      </c>
      <c r="AE1250" s="30">
        <f t="shared" si="4270"/>
        <v>4040.0999999999999</v>
      </c>
      <c r="AF1250" s="30">
        <f t="shared" si="4474"/>
        <v>0</v>
      </c>
      <c r="AG1250" s="30">
        <f t="shared" si="4271"/>
        <v>3540.0999999999999</v>
      </c>
      <c r="AH1250" s="30">
        <f t="shared" si="4272"/>
        <v>4040.0999999999999</v>
      </c>
      <c r="AI1250" s="30">
        <f t="shared" si="4273"/>
        <v>4040.0999999999999</v>
      </c>
      <c r="AJ1250" s="30">
        <f t="shared" si="4475"/>
        <v>0</v>
      </c>
      <c r="AK1250" s="30">
        <f t="shared" si="4476"/>
        <v>0</v>
      </c>
      <c r="AL1250" s="30">
        <f t="shared" si="4477"/>
        <v>0</v>
      </c>
      <c r="AM1250" s="30">
        <f t="shared" si="4478"/>
        <v>0</v>
      </c>
      <c r="AN1250" s="30">
        <f t="shared" si="4479"/>
        <v>0</v>
      </c>
      <c r="AO1250" s="30">
        <f t="shared" si="4480"/>
        <v>0</v>
      </c>
      <c r="AP1250" s="30">
        <f t="shared" si="4481"/>
        <v>0</v>
      </c>
      <c r="AQ1250" s="30">
        <f t="shared" si="4482"/>
        <v>0</v>
      </c>
      <c r="AR1250" s="30">
        <f t="shared" si="4483"/>
        <v>0</v>
      </c>
      <c r="AS1250" s="30">
        <f t="shared" si="4317"/>
        <v>3540.0999999999999</v>
      </c>
      <c r="AT1250" s="30">
        <f t="shared" si="4318"/>
        <v>4040.0999999999999</v>
      </c>
      <c r="AU1250" s="30">
        <f t="shared" si="4319"/>
        <v>4040.0999999999999</v>
      </c>
      <c r="AV1250" s="30">
        <f t="shared" si="4484"/>
        <v>0</v>
      </c>
      <c r="AW1250" s="30">
        <f t="shared" si="4485"/>
        <v>0</v>
      </c>
      <c r="AX1250" s="30">
        <f t="shared" si="4486"/>
        <v>0</v>
      </c>
      <c r="AY1250" s="30">
        <f t="shared" si="4320"/>
        <v>3540.0999999999999</v>
      </c>
      <c r="AZ1250" s="30">
        <f t="shared" si="4321"/>
        <v>4040.0999999999999</v>
      </c>
      <c r="BA1250" s="30">
        <f t="shared" si="4322"/>
        <v>4040.0999999999999</v>
      </c>
      <c r="BB1250" s="30">
        <f t="shared" si="4487"/>
        <v>0</v>
      </c>
      <c r="BC1250" s="30">
        <f t="shared" si="4488"/>
        <v>0</v>
      </c>
      <c r="BD1250" s="30">
        <f t="shared" si="4489"/>
        <v>0</v>
      </c>
      <c r="BE1250" s="30">
        <f t="shared" si="4490"/>
        <v>0</v>
      </c>
      <c r="BF1250" s="30">
        <f t="shared" si="4491"/>
        <v>0</v>
      </c>
      <c r="BG1250" s="30">
        <f t="shared" si="4492"/>
        <v>0</v>
      </c>
      <c r="BH1250" s="30">
        <f t="shared" si="4493"/>
        <v>0</v>
      </c>
      <c r="BI1250" s="30">
        <f t="shared" si="4494"/>
        <v>0</v>
      </c>
      <c r="BJ1250" s="30">
        <f t="shared" si="4495"/>
        <v>0</v>
      </c>
      <c r="BK1250" s="30">
        <f t="shared" si="4496"/>
        <v>0</v>
      </c>
      <c r="BL1250" s="30">
        <f t="shared" si="4265"/>
        <v>3540.0999999999999</v>
      </c>
      <c r="BM1250" s="30">
        <f t="shared" si="4266"/>
        <v>4040.0999999999999</v>
      </c>
      <c r="BN1250" s="30">
        <f t="shared" si="4267"/>
        <v>4040.0999999999999</v>
      </c>
      <c r="BO1250" s="30">
        <f t="shared" si="4497"/>
        <v>0</v>
      </c>
      <c r="BP1250" s="31"/>
      <c r="BQ1250" s="1"/>
      <c r="BR1250" s="1"/>
      <c r="BS1250" s="1"/>
      <c r="BT1250" s="1"/>
      <c r="BU1250" s="1"/>
      <c r="BV1250" s="1"/>
      <c r="BW1250" s="1"/>
      <c r="BX1250" s="1"/>
      <c r="BY1250" s="1"/>
    </row>
    <row r="1251" ht="31.5">
      <c r="A1251" s="28" t="s">
        <v>510</v>
      </c>
      <c r="B1251" s="28" t="s">
        <v>261</v>
      </c>
      <c r="C1251" s="28" t="s">
        <v>26</v>
      </c>
      <c r="D1251" s="28" t="s">
        <v>269</v>
      </c>
      <c r="E1251" s="28" t="s">
        <v>38</v>
      </c>
      <c r="F1251" s="29" t="s">
        <v>39</v>
      </c>
      <c r="G1251" s="30">
        <v>4040.0999999999999</v>
      </c>
      <c r="H1251" s="30">
        <v>4040.0999999999999</v>
      </c>
      <c r="I1251" s="30">
        <v>4040.0999999999999</v>
      </c>
      <c r="J1251" s="30"/>
      <c r="K1251" s="30"/>
      <c r="L1251" s="30"/>
      <c r="M1251" s="30">
        <f t="shared" si="4372"/>
        <v>4040.0999999999999</v>
      </c>
      <c r="N1251" s="30">
        <f t="shared" si="4373"/>
        <v>4040.0999999999999</v>
      </c>
      <c r="O1251" s="30">
        <f t="shared" si="4374"/>
        <v>4040.0999999999999</v>
      </c>
      <c r="P1251" s="30"/>
      <c r="Q1251" s="30"/>
      <c r="R1251" s="30">
        <v>-500</v>
      </c>
      <c r="S1251" s="30"/>
      <c r="T1251" s="30"/>
      <c r="U1251" s="30"/>
      <c r="V1251" s="30"/>
      <c r="W1251" s="30"/>
      <c r="X1251" s="30"/>
      <c r="Y1251" s="30"/>
      <c r="Z1251" s="30"/>
      <c r="AA1251" s="30"/>
      <c r="AB1251" s="30"/>
      <c r="AC1251" s="30">
        <f t="shared" si="4268"/>
        <v>3540.0999999999999</v>
      </c>
      <c r="AD1251" s="30">
        <f t="shared" si="4269"/>
        <v>4040.0999999999999</v>
      </c>
      <c r="AE1251" s="30">
        <f t="shared" si="4270"/>
        <v>4040.0999999999999</v>
      </c>
      <c r="AF1251" s="30"/>
      <c r="AG1251" s="30">
        <f t="shared" si="4271"/>
        <v>3540.0999999999999</v>
      </c>
      <c r="AH1251" s="30">
        <f t="shared" si="4272"/>
        <v>4040.0999999999999</v>
      </c>
      <c r="AI1251" s="30">
        <f t="shared" si="4273"/>
        <v>4040.0999999999999</v>
      </c>
      <c r="AJ1251" s="30"/>
      <c r="AK1251" s="30"/>
      <c r="AL1251" s="30"/>
      <c r="AM1251" s="30"/>
      <c r="AN1251" s="30"/>
      <c r="AO1251" s="30"/>
      <c r="AP1251" s="30"/>
      <c r="AQ1251" s="30"/>
      <c r="AR1251" s="30"/>
      <c r="AS1251" s="30">
        <f t="shared" si="4317"/>
        <v>3540.0999999999999</v>
      </c>
      <c r="AT1251" s="30">
        <f t="shared" si="4318"/>
        <v>4040.0999999999999</v>
      </c>
      <c r="AU1251" s="30">
        <f t="shared" si="4319"/>
        <v>4040.0999999999999</v>
      </c>
      <c r="AV1251" s="30"/>
      <c r="AW1251" s="30"/>
      <c r="AX1251" s="30"/>
      <c r="AY1251" s="30">
        <f t="shared" si="4320"/>
        <v>3540.0999999999999</v>
      </c>
      <c r="AZ1251" s="30">
        <f t="shared" si="4321"/>
        <v>4040.0999999999999</v>
      </c>
      <c r="BA1251" s="30">
        <f t="shared" si="4322"/>
        <v>4040.0999999999999</v>
      </c>
      <c r="BB1251" s="30"/>
      <c r="BC1251" s="30"/>
      <c r="BD1251" s="30"/>
      <c r="BE1251" s="30"/>
      <c r="BF1251" s="30"/>
      <c r="BG1251" s="30"/>
      <c r="BH1251" s="30"/>
      <c r="BI1251" s="30"/>
      <c r="BJ1251" s="30"/>
      <c r="BK1251" s="30"/>
      <c r="BL1251" s="30">
        <f t="shared" si="4265"/>
        <v>3540.0999999999999</v>
      </c>
      <c r="BM1251" s="30">
        <f t="shared" si="4266"/>
        <v>4040.0999999999999</v>
      </c>
      <c r="BN1251" s="30">
        <f t="shared" si="4267"/>
        <v>4040.0999999999999</v>
      </c>
      <c r="BO1251" s="30"/>
      <c r="BP1251" s="31"/>
      <c r="BQ1251" s="1"/>
      <c r="BR1251" s="1"/>
      <c r="BS1251" s="1"/>
      <c r="BT1251" s="1"/>
      <c r="BU1251" s="1"/>
      <c r="BV1251" s="1"/>
      <c r="BW1251" s="1"/>
      <c r="BX1251" s="1"/>
      <c r="BY1251" s="1"/>
    </row>
    <row r="1252" s="18" customFormat="1">
      <c r="A1252" s="19" t="s">
        <v>510</v>
      </c>
      <c r="B1252" s="19" t="s">
        <v>86</v>
      </c>
      <c r="C1252" s="19"/>
      <c r="D1252" s="19"/>
      <c r="E1252" s="33"/>
      <c r="F1252" s="20" t="s">
        <v>411</v>
      </c>
      <c r="G1252" s="21">
        <f t="shared" si="4455"/>
        <v>2130.3000000000002</v>
      </c>
      <c r="H1252" s="21">
        <f t="shared" si="4456"/>
        <v>2130.3000000000002</v>
      </c>
      <c r="I1252" s="21">
        <f t="shared" si="4457"/>
        <v>2130.3000000000002</v>
      </c>
      <c r="J1252" s="21">
        <f t="shared" si="4458"/>
        <v>0</v>
      </c>
      <c r="K1252" s="21">
        <f t="shared" si="4459"/>
        <v>0</v>
      </c>
      <c r="L1252" s="21">
        <f t="shared" si="4460"/>
        <v>0</v>
      </c>
      <c r="M1252" s="21">
        <f t="shared" si="4372"/>
        <v>2130.3000000000002</v>
      </c>
      <c r="N1252" s="21">
        <f t="shared" si="4373"/>
        <v>2130.3000000000002</v>
      </c>
      <c r="O1252" s="21">
        <f t="shared" si="4374"/>
        <v>2130.3000000000002</v>
      </c>
      <c r="P1252" s="21">
        <f t="shared" si="4461"/>
        <v>0</v>
      </c>
      <c r="Q1252" s="21">
        <f t="shared" si="4462"/>
        <v>0</v>
      </c>
      <c r="R1252" s="21">
        <f t="shared" si="4463"/>
        <v>0</v>
      </c>
      <c r="S1252" s="21">
        <f t="shared" si="4464"/>
        <v>0</v>
      </c>
      <c r="T1252" s="21">
        <f t="shared" si="4465"/>
        <v>0</v>
      </c>
      <c r="U1252" s="21">
        <f t="shared" si="4466"/>
        <v>0</v>
      </c>
      <c r="V1252" s="21">
        <f t="shared" si="4467"/>
        <v>0</v>
      </c>
      <c r="W1252" s="21">
        <f t="shared" si="4468"/>
        <v>0</v>
      </c>
      <c r="X1252" s="21">
        <f t="shared" si="4469"/>
        <v>0</v>
      </c>
      <c r="Y1252" s="21">
        <f t="shared" si="4470"/>
        <v>0</v>
      </c>
      <c r="Z1252" s="21">
        <f t="shared" si="4471"/>
        <v>0</v>
      </c>
      <c r="AA1252" s="21">
        <f t="shared" si="4472"/>
        <v>0</v>
      </c>
      <c r="AB1252" s="21">
        <f t="shared" si="4473"/>
        <v>0</v>
      </c>
      <c r="AC1252" s="21">
        <f t="shared" si="4268"/>
        <v>2130.3000000000002</v>
      </c>
      <c r="AD1252" s="21">
        <f t="shared" si="4269"/>
        <v>2130.3000000000002</v>
      </c>
      <c r="AE1252" s="21">
        <f t="shared" si="4270"/>
        <v>2130.3000000000002</v>
      </c>
      <c r="AF1252" s="21">
        <f t="shared" si="4474"/>
        <v>0</v>
      </c>
      <c r="AG1252" s="21">
        <f t="shared" si="4271"/>
        <v>2130.3000000000002</v>
      </c>
      <c r="AH1252" s="21">
        <f t="shared" si="4272"/>
        <v>2130.3000000000002</v>
      </c>
      <c r="AI1252" s="21">
        <f t="shared" si="4273"/>
        <v>2130.3000000000002</v>
      </c>
      <c r="AJ1252" s="21">
        <f t="shared" si="4475"/>
        <v>0</v>
      </c>
      <c r="AK1252" s="21">
        <f t="shared" si="4476"/>
        <v>0</v>
      </c>
      <c r="AL1252" s="21">
        <f t="shared" si="4477"/>
        <v>-167.75700000000001</v>
      </c>
      <c r="AM1252" s="21">
        <f t="shared" si="4478"/>
        <v>0</v>
      </c>
      <c r="AN1252" s="21">
        <f t="shared" si="4479"/>
        <v>0</v>
      </c>
      <c r="AO1252" s="21">
        <f t="shared" si="4480"/>
        <v>0</v>
      </c>
      <c r="AP1252" s="21">
        <f t="shared" si="4481"/>
        <v>0</v>
      </c>
      <c r="AQ1252" s="21">
        <f t="shared" si="4482"/>
        <v>0</v>
      </c>
      <c r="AR1252" s="21">
        <f t="shared" si="4483"/>
        <v>0</v>
      </c>
      <c r="AS1252" s="21">
        <f t="shared" si="4317"/>
        <v>1962.5430000000001</v>
      </c>
      <c r="AT1252" s="21">
        <f t="shared" si="4318"/>
        <v>2130.3000000000002</v>
      </c>
      <c r="AU1252" s="21">
        <f t="shared" si="4319"/>
        <v>2130.3000000000002</v>
      </c>
      <c r="AV1252" s="21">
        <f t="shared" si="4484"/>
        <v>0</v>
      </c>
      <c r="AW1252" s="21">
        <f t="shared" si="4485"/>
        <v>0</v>
      </c>
      <c r="AX1252" s="21">
        <f t="shared" si="4486"/>
        <v>0</v>
      </c>
      <c r="AY1252" s="21">
        <f t="shared" si="4320"/>
        <v>1962.5430000000001</v>
      </c>
      <c r="AZ1252" s="21">
        <f t="shared" si="4321"/>
        <v>2130.3000000000002</v>
      </c>
      <c r="BA1252" s="21">
        <f t="shared" si="4322"/>
        <v>2130.3000000000002</v>
      </c>
      <c r="BB1252" s="21">
        <f t="shared" si="4487"/>
        <v>0</v>
      </c>
      <c r="BC1252" s="21">
        <f t="shared" si="4488"/>
        <v>0</v>
      </c>
      <c r="BD1252" s="21">
        <f t="shared" si="4489"/>
        <v>0</v>
      </c>
      <c r="BE1252" s="21">
        <f t="shared" si="4490"/>
        <v>0</v>
      </c>
      <c r="BF1252" s="21">
        <f t="shared" si="4491"/>
        <v>0</v>
      </c>
      <c r="BG1252" s="21">
        <f t="shared" si="4492"/>
        <v>0</v>
      </c>
      <c r="BH1252" s="21">
        <f t="shared" si="4493"/>
        <v>0</v>
      </c>
      <c r="BI1252" s="21">
        <f t="shared" si="4494"/>
        <v>0</v>
      </c>
      <c r="BJ1252" s="21">
        <f t="shared" si="4495"/>
        <v>0</v>
      </c>
      <c r="BK1252" s="21">
        <f t="shared" si="4496"/>
        <v>0</v>
      </c>
      <c r="BL1252" s="21">
        <f t="shared" si="4265"/>
        <v>1962.5430000000001</v>
      </c>
      <c r="BM1252" s="21">
        <f t="shared" si="4266"/>
        <v>2130.3000000000002</v>
      </c>
      <c r="BN1252" s="21">
        <f t="shared" si="4267"/>
        <v>2130.3000000000002</v>
      </c>
      <c r="BO1252" s="21">
        <f t="shared" si="4497"/>
        <v>0</v>
      </c>
      <c r="BP1252" s="22"/>
      <c r="BQ1252" s="18"/>
      <c r="BR1252" s="18"/>
      <c r="BS1252" s="18"/>
      <c r="BT1252" s="18"/>
      <c r="BU1252" s="18"/>
      <c r="BV1252" s="18"/>
      <c r="BW1252" s="18"/>
      <c r="BX1252" s="18"/>
      <c r="BY1252" s="18"/>
    </row>
    <row r="1253" s="23" customFormat="1">
      <c r="A1253" s="24" t="s">
        <v>510</v>
      </c>
      <c r="B1253" s="24" t="s">
        <v>86</v>
      </c>
      <c r="C1253" s="24" t="s">
        <v>26</v>
      </c>
      <c r="D1253" s="24"/>
      <c r="E1253" s="34"/>
      <c r="F1253" s="25" t="s">
        <v>412</v>
      </c>
      <c r="G1253" s="26">
        <f t="shared" si="4455"/>
        <v>2130.3000000000002</v>
      </c>
      <c r="H1253" s="26">
        <f t="shared" si="4456"/>
        <v>2130.3000000000002</v>
      </c>
      <c r="I1253" s="26">
        <f t="shared" si="4457"/>
        <v>2130.3000000000002</v>
      </c>
      <c r="J1253" s="26">
        <f t="shared" si="4458"/>
        <v>0</v>
      </c>
      <c r="K1253" s="26">
        <f t="shared" si="4459"/>
        <v>0</v>
      </c>
      <c r="L1253" s="26">
        <f t="shared" si="4460"/>
        <v>0</v>
      </c>
      <c r="M1253" s="26">
        <f t="shared" si="4372"/>
        <v>2130.3000000000002</v>
      </c>
      <c r="N1253" s="26">
        <f t="shared" si="4373"/>
        <v>2130.3000000000002</v>
      </c>
      <c r="O1253" s="26">
        <f t="shared" si="4374"/>
        <v>2130.3000000000002</v>
      </c>
      <c r="P1253" s="26">
        <f t="shared" si="4461"/>
        <v>0</v>
      </c>
      <c r="Q1253" s="26">
        <f t="shared" si="4462"/>
        <v>0</v>
      </c>
      <c r="R1253" s="26">
        <f t="shared" si="4463"/>
        <v>0</v>
      </c>
      <c r="S1253" s="26">
        <f t="shared" si="4464"/>
        <v>0</v>
      </c>
      <c r="T1253" s="26">
        <f t="shared" si="4465"/>
        <v>0</v>
      </c>
      <c r="U1253" s="26">
        <f t="shared" si="4466"/>
        <v>0</v>
      </c>
      <c r="V1253" s="26">
        <f t="shared" si="4467"/>
        <v>0</v>
      </c>
      <c r="W1253" s="26">
        <f t="shared" si="4468"/>
        <v>0</v>
      </c>
      <c r="X1253" s="26">
        <f t="shared" si="4469"/>
        <v>0</v>
      </c>
      <c r="Y1253" s="26">
        <f t="shared" si="4470"/>
        <v>0</v>
      </c>
      <c r="Z1253" s="26">
        <f t="shared" si="4471"/>
        <v>0</v>
      </c>
      <c r="AA1253" s="26">
        <f t="shared" si="4472"/>
        <v>0</v>
      </c>
      <c r="AB1253" s="26">
        <f t="shared" si="4473"/>
        <v>0</v>
      </c>
      <c r="AC1253" s="26">
        <f t="shared" si="4268"/>
        <v>2130.3000000000002</v>
      </c>
      <c r="AD1253" s="26">
        <f t="shared" si="4269"/>
        <v>2130.3000000000002</v>
      </c>
      <c r="AE1253" s="26">
        <f t="shared" si="4270"/>
        <v>2130.3000000000002</v>
      </c>
      <c r="AF1253" s="26">
        <f t="shared" si="4474"/>
        <v>0</v>
      </c>
      <c r="AG1253" s="26">
        <f t="shared" si="4271"/>
        <v>2130.3000000000002</v>
      </c>
      <c r="AH1253" s="26">
        <f t="shared" si="4272"/>
        <v>2130.3000000000002</v>
      </c>
      <c r="AI1253" s="26">
        <f t="shared" si="4273"/>
        <v>2130.3000000000002</v>
      </c>
      <c r="AJ1253" s="26">
        <f t="shared" si="4475"/>
        <v>0</v>
      </c>
      <c r="AK1253" s="26">
        <f t="shared" si="4476"/>
        <v>0</v>
      </c>
      <c r="AL1253" s="26">
        <f t="shared" si="4477"/>
        <v>-167.75700000000001</v>
      </c>
      <c r="AM1253" s="26">
        <f t="shared" si="4478"/>
        <v>0</v>
      </c>
      <c r="AN1253" s="26">
        <f t="shared" si="4479"/>
        <v>0</v>
      </c>
      <c r="AO1253" s="26">
        <f t="shared" si="4480"/>
        <v>0</v>
      </c>
      <c r="AP1253" s="26">
        <f t="shared" si="4481"/>
        <v>0</v>
      </c>
      <c r="AQ1253" s="26">
        <f t="shared" si="4482"/>
        <v>0</v>
      </c>
      <c r="AR1253" s="26">
        <f t="shared" si="4483"/>
        <v>0</v>
      </c>
      <c r="AS1253" s="26">
        <f t="shared" si="4317"/>
        <v>1962.5430000000001</v>
      </c>
      <c r="AT1253" s="26">
        <f t="shared" si="4318"/>
        <v>2130.3000000000002</v>
      </c>
      <c r="AU1253" s="26">
        <f t="shared" si="4319"/>
        <v>2130.3000000000002</v>
      </c>
      <c r="AV1253" s="26">
        <f t="shared" si="4484"/>
        <v>0</v>
      </c>
      <c r="AW1253" s="26">
        <f t="shared" si="4485"/>
        <v>0</v>
      </c>
      <c r="AX1253" s="26">
        <f t="shared" si="4486"/>
        <v>0</v>
      </c>
      <c r="AY1253" s="26">
        <f t="shared" si="4320"/>
        <v>1962.5430000000001</v>
      </c>
      <c r="AZ1253" s="26">
        <f t="shared" si="4321"/>
        <v>2130.3000000000002</v>
      </c>
      <c r="BA1253" s="26">
        <f t="shared" si="4322"/>
        <v>2130.3000000000002</v>
      </c>
      <c r="BB1253" s="26">
        <f t="shared" si="4487"/>
        <v>0</v>
      </c>
      <c r="BC1253" s="26">
        <f t="shared" si="4488"/>
        <v>0</v>
      </c>
      <c r="BD1253" s="26">
        <f t="shared" si="4489"/>
        <v>0</v>
      </c>
      <c r="BE1253" s="26">
        <f t="shared" si="4490"/>
        <v>0</v>
      </c>
      <c r="BF1253" s="26">
        <f t="shared" si="4491"/>
        <v>0</v>
      </c>
      <c r="BG1253" s="26">
        <f t="shared" si="4492"/>
        <v>0</v>
      </c>
      <c r="BH1253" s="26">
        <f t="shared" si="4493"/>
        <v>0</v>
      </c>
      <c r="BI1253" s="26">
        <f t="shared" si="4494"/>
        <v>0</v>
      </c>
      <c r="BJ1253" s="26">
        <f t="shared" si="4495"/>
        <v>0</v>
      </c>
      <c r="BK1253" s="26">
        <f t="shared" si="4496"/>
        <v>0</v>
      </c>
      <c r="BL1253" s="26">
        <f t="shared" si="4265"/>
        <v>1962.5430000000001</v>
      </c>
      <c r="BM1253" s="26">
        <f t="shared" si="4266"/>
        <v>2130.3000000000002</v>
      </c>
      <c r="BN1253" s="26">
        <f t="shared" si="4267"/>
        <v>2130.3000000000002</v>
      </c>
      <c r="BO1253" s="26">
        <f t="shared" si="4497"/>
        <v>0</v>
      </c>
      <c r="BP1253" s="27"/>
      <c r="BQ1253" s="23"/>
      <c r="BR1253" s="23"/>
      <c r="BS1253" s="23"/>
      <c r="BT1253" s="23"/>
      <c r="BU1253" s="23"/>
      <c r="BV1253" s="23"/>
      <c r="BW1253" s="23"/>
      <c r="BX1253" s="23"/>
      <c r="BY1253" s="23"/>
    </row>
    <row r="1254" ht="31.5">
      <c r="A1254" s="28" t="s">
        <v>510</v>
      </c>
      <c r="B1254" s="28" t="s">
        <v>86</v>
      </c>
      <c r="C1254" s="28" t="s">
        <v>26</v>
      </c>
      <c r="D1254" s="28" t="s">
        <v>413</v>
      </c>
      <c r="E1254" s="35"/>
      <c r="F1254" s="29" t="s">
        <v>414</v>
      </c>
      <c r="G1254" s="30">
        <f t="shared" si="4455"/>
        <v>2130.3000000000002</v>
      </c>
      <c r="H1254" s="30">
        <f t="shared" si="4456"/>
        <v>2130.3000000000002</v>
      </c>
      <c r="I1254" s="30">
        <f t="shared" si="4457"/>
        <v>2130.3000000000002</v>
      </c>
      <c r="J1254" s="30">
        <f t="shared" si="4458"/>
        <v>0</v>
      </c>
      <c r="K1254" s="30">
        <f t="shared" si="4459"/>
        <v>0</v>
      </c>
      <c r="L1254" s="30">
        <f t="shared" si="4460"/>
        <v>0</v>
      </c>
      <c r="M1254" s="30">
        <f t="shared" si="4372"/>
        <v>2130.3000000000002</v>
      </c>
      <c r="N1254" s="30">
        <f t="shared" si="4373"/>
        <v>2130.3000000000002</v>
      </c>
      <c r="O1254" s="30">
        <f t="shared" si="4374"/>
        <v>2130.3000000000002</v>
      </c>
      <c r="P1254" s="30">
        <f t="shared" si="4461"/>
        <v>0</v>
      </c>
      <c r="Q1254" s="30">
        <f t="shared" si="4462"/>
        <v>0</v>
      </c>
      <c r="R1254" s="30">
        <f t="shared" si="4463"/>
        <v>0</v>
      </c>
      <c r="S1254" s="30">
        <f t="shared" si="4464"/>
        <v>0</v>
      </c>
      <c r="T1254" s="30">
        <f t="shared" si="4465"/>
        <v>0</v>
      </c>
      <c r="U1254" s="30">
        <f t="shared" si="4466"/>
        <v>0</v>
      </c>
      <c r="V1254" s="30">
        <f t="shared" si="4467"/>
        <v>0</v>
      </c>
      <c r="W1254" s="30">
        <f t="shared" si="4468"/>
        <v>0</v>
      </c>
      <c r="X1254" s="30">
        <f t="shared" si="4469"/>
        <v>0</v>
      </c>
      <c r="Y1254" s="30">
        <f t="shared" si="4470"/>
        <v>0</v>
      </c>
      <c r="Z1254" s="30">
        <f t="shared" si="4471"/>
        <v>0</v>
      </c>
      <c r="AA1254" s="30">
        <f t="shared" si="4472"/>
        <v>0</v>
      </c>
      <c r="AB1254" s="30">
        <f t="shared" si="4473"/>
        <v>0</v>
      </c>
      <c r="AC1254" s="30">
        <f t="shared" si="4268"/>
        <v>2130.3000000000002</v>
      </c>
      <c r="AD1254" s="30">
        <f t="shared" si="4269"/>
        <v>2130.3000000000002</v>
      </c>
      <c r="AE1254" s="30">
        <f t="shared" si="4270"/>
        <v>2130.3000000000002</v>
      </c>
      <c r="AF1254" s="30">
        <f t="shared" si="4474"/>
        <v>0</v>
      </c>
      <c r="AG1254" s="30">
        <f t="shared" si="4271"/>
        <v>2130.3000000000002</v>
      </c>
      <c r="AH1254" s="30">
        <f t="shared" si="4272"/>
        <v>2130.3000000000002</v>
      </c>
      <c r="AI1254" s="30">
        <f t="shared" si="4273"/>
        <v>2130.3000000000002</v>
      </c>
      <c r="AJ1254" s="30">
        <f t="shared" si="4475"/>
        <v>0</v>
      </c>
      <c r="AK1254" s="30">
        <f t="shared" si="4476"/>
        <v>0</v>
      </c>
      <c r="AL1254" s="30">
        <f t="shared" si="4477"/>
        <v>-167.75700000000001</v>
      </c>
      <c r="AM1254" s="30">
        <f t="shared" si="4478"/>
        <v>0</v>
      </c>
      <c r="AN1254" s="30">
        <f t="shared" si="4479"/>
        <v>0</v>
      </c>
      <c r="AO1254" s="30">
        <f t="shared" si="4480"/>
        <v>0</v>
      </c>
      <c r="AP1254" s="30">
        <f t="shared" si="4481"/>
        <v>0</v>
      </c>
      <c r="AQ1254" s="30">
        <f t="shared" si="4482"/>
        <v>0</v>
      </c>
      <c r="AR1254" s="30">
        <f t="shared" si="4483"/>
        <v>0</v>
      </c>
      <c r="AS1254" s="30">
        <f t="shared" si="4317"/>
        <v>1962.5430000000001</v>
      </c>
      <c r="AT1254" s="30">
        <f t="shared" si="4318"/>
        <v>2130.3000000000002</v>
      </c>
      <c r="AU1254" s="30">
        <f t="shared" si="4319"/>
        <v>2130.3000000000002</v>
      </c>
      <c r="AV1254" s="30">
        <f t="shared" si="4484"/>
        <v>0</v>
      </c>
      <c r="AW1254" s="30">
        <f t="shared" si="4485"/>
        <v>0</v>
      </c>
      <c r="AX1254" s="30">
        <f t="shared" si="4486"/>
        <v>0</v>
      </c>
      <c r="AY1254" s="30">
        <f t="shared" si="4320"/>
        <v>1962.5430000000001</v>
      </c>
      <c r="AZ1254" s="30">
        <f t="shared" si="4321"/>
        <v>2130.3000000000002</v>
      </c>
      <c r="BA1254" s="30">
        <f t="shared" si="4322"/>
        <v>2130.3000000000002</v>
      </c>
      <c r="BB1254" s="30">
        <f t="shared" si="4487"/>
        <v>0</v>
      </c>
      <c r="BC1254" s="30">
        <f t="shared" si="4488"/>
        <v>0</v>
      </c>
      <c r="BD1254" s="30">
        <f t="shared" si="4489"/>
        <v>0</v>
      </c>
      <c r="BE1254" s="30">
        <f t="shared" si="4490"/>
        <v>0</v>
      </c>
      <c r="BF1254" s="30">
        <f t="shared" si="4491"/>
        <v>0</v>
      </c>
      <c r="BG1254" s="30">
        <f t="shared" si="4492"/>
        <v>0</v>
      </c>
      <c r="BH1254" s="30">
        <f t="shared" si="4493"/>
        <v>0</v>
      </c>
      <c r="BI1254" s="30">
        <f t="shared" si="4494"/>
        <v>0</v>
      </c>
      <c r="BJ1254" s="30">
        <f t="shared" si="4495"/>
        <v>0</v>
      </c>
      <c r="BK1254" s="30">
        <f t="shared" si="4496"/>
        <v>0</v>
      </c>
      <c r="BL1254" s="30">
        <f t="shared" si="4265"/>
        <v>1962.5430000000001</v>
      </c>
      <c r="BM1254" s="30">
        <f t="shared" si="4266"/>
        <v>2130.3000000000002</v>
      </c>
      <c r="BN1254" s="30">
        <f t="shared" si="4267"/>
        <v>2130.3000000000002</v>
      </c>
      <c r="BO1254" s="30">
        <f t="shared" si="4497"/>
        <v>0</v>
      </c>
      <c r="BP1254" s="31"/>
      <c r="BQ1254" s="1"/>
      <c r="BR1254" s="1"/>
      <c r="BS1254" s="1"/>
      <c r="BT1254" s="1"/>
      <c r="BU1254" s="1"/>
      <c r="BV1254" s="1"/>
      <c r="BW1254" s="1"/>
      <c r="BX1254" s="1"/>
      <c r="BY1254" s="1"/>
    </row>
    <row r="1255">
      <c r="A1255" s="28" t="s">
        <v>510</v>
      </c>
      <c r="B1255" s="28" t="s">
        <v>86</v>
      </c>
      <c r="C1255" s="28" t="s">
        <v>26</v>
      </c>
      <c r="D1255" s="28" t="s">
        <v>419</v>
      </c>
      <c r="E1255" s="35"/>
      <c r="F1255" s="29" t="s">
        <v>33</v>
      </c>
      <c r="G1255" s="30">
        <f t="shared" si="4455"/>
        <v>2130.3000000000002</v>
      </c>
      <c r="H1255" s="30">
        <f t="shared" si="4456"/>
        <v>2130.3000000000002</v>
      </c>
      <c r="I1255" s="30">
        <f t="shared" si="4457"/>
        <v>2130.3000000000002</v>
      </c>
      <c r="J1255" s="30">
        <f t="shared" si="4458"/>
        <v>0</v>
      </c>
      <c r="K1255" s="30">
        <f t="shared" si="4459"/>
        <v>0</v>
      </c>
      <c r="L1255" s="30">
        <f t="shared" si="4460"/>
        <v>0</v>
      </c>
      <c r="M1255" s="30">
        <f t="shared" si="4372"/>
        <v>2130.3000000000002</v>
      </c>
      <c r="N1255" s="30">
        <f t="shared" si="4373"/>
        <v>2130.3000000000002</v>
      </c>
      <c r="O1255" s="30">
        <f t="shared" si="4374"/>
        <v>2130.3000000000002</v>
      </c>
      <c r="P1255" s="30">
        <f t="shared" si="4461"/>
        <v>0</v>
      </c>
      <c r="Q1255" s="30">
        <f t="shared" si="4462"/>
        <v>0</v>
      </c>
      <c r="R1255" s="30">
        <f t="shared" si="4463"/>
        <v>0</v>
      </c>
      <c r="S1255" s="30">
        <f t="shared" si="4464"/>
        <v>0</v>
      </c>
      <c r="T1255" s="30">
        <f t="shared" si="4465"/>
        <v>0</v>
      </c>
      <c r="U1255" s="30">
        <f t="shared" si="4466"/>
        <v>0</v>
      </c>
      <c r="V1255" s="30">
        <f t="shared" si="4467"/>
        <v>0</v>
      </c>
      <c r="W1255" s="30">
        <f t="shared" si="4468"/>
        <v>0</v>
      </c>
      <c r="X1255" s="30">
        <f t="shared" si="4469"/>
        <v>0</v>
      </c>
      <c r="Y1255" s="30">
        <f t="shared" si="4470"/>
        <v>0</v>
      </c>
      <c r="Z1255" s="30">
        <f t="shared" si="4471"/>
        <v>0</v>
      </c>
      <c r="AA1255" s="30">
        <f t="shared" si="4472"/>
        <v>0</v>
      </c>
      <c r="AB1255" s="30">
        <f t="shared" si="4473"/>
        <v>0</v>
      </c>
      <c r="AC1255" s="30">
        <f t="shared" si="4268"/>
        <v>2130.3000000000002</v>
      </c>
      <c r="AD1255" s="30">
        <f t="shared" si="4269"/>
        <v>2130.3000000000002</v>
      </c>
      <c r="AE1255" s="30">
        <f t="shared" si="4270"/>
        <v>2130.3000000000002</v>
      </c>
      <c r="AF1255" s="30">
        <f t="shared" si="4474"/>
        <v>0</v>
      </c>
      <c r="AG1255" s="30">
        <f t="shared" si="4271"/>
        <v>2130.3000000000002</v>
      </c>
      <c r="AH1255" s="30">
        <f t="shared" si="4272"/>
        <v>2130.3000000000002</v>
      </c>
      <c r="AI1255" s="30">
        <f t="shared" si="4273"/>
        <v>2130.3000000000002</v>
      </c>
      <c r="AJ1255" s="30">
        <f t="shared" si="4475"/>
        <v>0</v>
      </c>
      <c r="AK1255" s="30">
        <f t="shared" si="4476"/>
        <v>0</v>
      </c>
      <c r="AL1255" s="30">
        <f t="shared" si="4477"/>
        <v>-167.75700000000001</v>
      </c>
      <c r="AM1255" s="30">
        <f t="shared" si="4478"/>
        <v>0</v>
      </c>
      <c r="AN1255" s="30">
        <f t="shared" si="4479"/>
        <v>0</v>
      </c>
      <c r="AO1255" s="30">
        <f t="shared" si="4480"/>
        <v>0</v>
      </c>
      <c r="AP1255" s="30">
        <f t="shared" si="4481"/>
        <v>0</v>
      </c>
      <c r="AQ1255" s="30">
        <f t="shared" si="4482"/>
        <v>0</v>
      </c>
      <c r="AR1255" s="30">
        <f t="shared" si="4483"/>
        <v>0</v>
      </c>
      <c r="AS1255" s="30">
        <f t="shared" si="4317"/>
        <v>1962.5430000000001</v>
      </c>
      <c r="AT1255" s="30">
        <f t="shared" si="4318"/>
        <v>2130.3000000000002</v>
      </c>
      <c r="AU1255" s="30">
        <f t="shared" si="4319"/>
        <v>2130.3000000000002</v>
      </c>
      <c r="AV1255" s="30">
        <f t="shared" si="4484"/>
        <v>0</v>
      </c>
      <c r="AW1255" s="30">
        <f t="shared" si="4485"/>
        <v>0</v>
      </c>
      <c r="AX1255" s="30">
        <f t="shared" si="4486"/>
        <v>0</v>
      </c>
      <c r="AY1255" s="30">
        <f t="shared" si="4320"/>
        <v>1962.5430000000001</v>
      </c>
      <c r="AZ1255" s="30">
        <f t="shared" si="4321"/>
        <v>2130.3000000000002</v>
      </c>
      <c r="BA1255" s="30">
        <f t="shared" si="4322"/>
        <v>2130.3000000000002</v>
      </c>
      <c r="BB1255" s="30">
        <f t="shared" si="4487"/>
        <v>0</v>
      </c>
      <c r="BC1255" s="30">
        <f t="shared" si="4488"/>
        <v>0</v>
      </c>
      <c r="BD1255" s="30">
        <f t="shared" si="4489"/>
        <v>0</v>
      </c>
      <c r="BE1255" s="30">
        <f t="shared" si="4490"/>
        <v>0</v>
      </c>
      <c r="BF1255" s="30">
        <f t="shared" si="4491"/>
        <v>0</v>
      </c>
      <c r="BG1255" s="30">
        <f t="shared" si="4492"/>
        <v>0</v>
      </c>
      <c r="BH1255" s="30">
        <f t="shared" si="4493"/>
        <v>0</v>
      </c>
      <c r="BI1255" s="30">
        <f t="shared" si="4494"/>
        <v>0</v>
      </c>
      <c r="BJ1255" s="30">
        <f t="shared" si="4495"/>
        <v>0</v>
      </c>
      <c r="BK1255" s="30">
        <f t="shared" si="4496"/>
        <v>0</v>
      </c>
      <c r="BL1255" s="30">
        <f t="shared" si="4265"/>
        <v>1962.5430000000001</v>
      </c>
      <c r="BM1255" s="30">
        <f t="shared" si="4266"/>
        <v>2130.3000000000002</v>
      </c>
      <c r="BN1255" s="30">
        <f t="shared" si="4267"/>
        <v>2130.3000000000002</v>
      </c>
      <c r="BO1255" s="30">
        <f t="shared" si="4497"/>
        <v>0</v>
      </c>
      <c r="BP1255" s="31"/>
      <c r="BQ1255" s="1"/>
      <c r="BR1255" s="1"/>
      <c r="BS1255" s="1"/>
      <c r="BT1255" s="1"/>
      <c r="BU1255" s="1"/>
      <c r="BV1255" s="1"/>
      <c r="BW1255" s="1"/>
      <c r="BX1255" s="1"/>
      <c r="BY1255" s="1"/>
    </row>
    <row r="1256" ht="47.25">
      <c r="A1256" s="28" t="s">
        <v>510</v>
      </c>
      <c r="B1256" s="28" t="s">
        <v>86</v>
      </c>
      <c r="C1256" s="28" t="s">
        <v>26</v>
      </c>
      <c r="D1256" s="28" t="s">
        <v>420</v>
      </c>
      <c r="E1256" s="35"/>
      <c r="F1256" s="29" t="s">
        <v>421</v>
      </c>
      <c r="G1256" s="30">
        <f t="shared" si="4455"/>
        <v>2130.3000000000002</v>
      </c>
      <c r="H1256" s="30">
        <f t="shared" si="4456"/>
        <v>2130.3000000000002</v>
      </c>
      <c r="I1256" s="30">
        <f t="shared" si="4457"/>
        <v>2130.3000000000002</v>
      </c>
      <c r="J1256" s="30">
        <f t="shared" si="4458"/>
        <v>0</v>
      </c>
      <c r="K1256" s="30">
        <f t="shared" si="4459"/>
        <v>0</v>
      </c>
      <c r="L1256" s="30">
        <f t="shared" si="4460"/>
        <v>0</v>
      </c>
      <c r="M1256" s="30">
        <f t="shared" si="4372"/>
        <v>2130.3000000000002</v>
      </c>
      <c r="N1256" s="30">
        <f t="shared" si="4373"/>
        <v>2130.3000000000002</v>
      </c>
      <c r="O1256" s="30">
        <f t="shared" si="4374"/>
        <v>2130.3000000000002</v>
      </c>
      <c r="P1256" s="30">
        <f t="shared" si="4461"/>
        <v>0</v>
      </c>
      <c r="Q1256" s="30">
        <f t="shared" si="4462"/>
        <v>0</v>
      </c>
      <c r="R1256" s="30">
        <f t="shared" si="4463"/>
        <v>0</v>
      </c>
      <c r="S1256" s="30">
        <f t="shared" si="4464"/>
        <v>0</v>
      </c>
      <c r="T1256" s="30">
        <f t="shared" si="4465"/>
        <v>0</v>
      </c>
      <c r="U1256" s="30">
        <f t="shared" si="4466"/>
        <v>0</v>
      </c>
      <c r="V1256" s="30">
        <f t="shared" si="4467"/>
        <v>0</v>
      </c>
      <c r="W1256" s="30">
        <f t="shared" si="4468"/>
        <v>0</v>
      </c>
      <c r="X1256" s="30">
        <f t="shared" si="4469"/>
        <v>0</v>
      </c>
      <c r="Y1256" s="30">
        <f t="shared" si="4470"/>
        <v>0</v>
      </c>
      <c r="Z1256" s="30">
        <f t="shared" si="4471"/>
        <v>0</v>
      </c>
      <c r="AA1256" s="30">
        <f t="shared" si="4472"/>
        <v>0</v>
      </c>
      <c r="AB1256" s="30">
        <f t="shared" si="4473"/>
        <v>0</v>
      </c>
      <c r="AC1256" s="30">
        <f t="shared" si="4268"/>
        <v>2130.3000000000002</v>
      </c>
      <c r="AD1256" s="30">
        <f t="shared" si="4269"/>
        <v>2130.3000000000002</v>
      </c>
      <c r="AE1256" s="30">
        <f t="shared" si="4270"/>
        <v>2130.3000000000002</v>
      </c>
      <c r="AF1256" s="30">
        <f t="shared" si="4474"/>
        <v>0</v>
      </c>
      <c r="AG1256" s="30">
        <f t="shared" si="4271"/>
        <v>2130.3000000000002</v>
      </c>
      <c r="AH1256" s="30">
        <f t="shared" si="4272"/>
        <v>2130.3000000000002</v>
      </c>
      <c r="AI1256" s="30">
        <f t="shared" si="4273"/>
        <v>2130.3000000000002</v>
      </c>
      <c r="AJ1256" s="30">
        <f t="shared" si="4475"/>
        <v>0</v>
      </c>
      <c r="AK1256" s="30">
        <f t="shared" si="4476"/>
        <v>0</v>
      </c>
      <c r="AL1256" s="30">
        <f t="shared" si="4477"/>
        <v>-167.75700000000001</v>
      </c>
      <c r="AM1256" s="30">
        <f t="shared" si="4478"/>
        <v>0</v>
      </c>
      <c r="AN1256" s="30">
        <f t="shared" si="4479"/>
        <v>0</v>
      </c>
      <c r="AO1256" s="30">
        <f t="shared" si="4480"/>
        <v>0</v>
      </c>
      <c r="AP1256" s="30">
        <f t="shared" si="4481"/>
        <v>0</v>
      </c>
      <c r="AQ1256" s="30">
        <f t="shared" si="4482"/>
        <v>0</v>
      </c>
      <c r="AR1256" s="30">
        <f t="shared" si="4483"/>
        <v>0</v>
      </c>
      <c r="AS1256" s="30">
        <f t="shared" si="4317"/>
        <v>1962.5430000000001</v>
      </c>
      <c r="AT1256" s="30">
        <f t="shared" si="4318"/>
        <v>2130.3000000000002</v>
      </c>
      <c r="AU1256" s="30">
        <f t="shared" si="4319"/>
        <v>2130.3000000000002</v>
      </c>
      <c r="AV1256" s="30">
        <f t="shared" si="4484"/>
        <v>0</v>
      </c>
      <c r="AW1256" s="30">
        <f t="shared" si="4485"/>
        <v>0</v>
      </c>
      <c r="AX1256" s="30">
        <f t="shared" si="4486"/>
        <v>0</v>
      </c>
      <c r="AY1256" s="30">
        <f t="shared" si="4320"/>
        <v>1962.5430000000001</v>
      </c>
      <c r="AZ1256" s="30">
        <f t="shared" si="4321"/>
        <v>2130.3000000000002</v>
      </c>
      <c r="BA1256" s="30">
        <f t="shared" si="4322"/>
        <v>2130.3000000000002</v>
      </c>
      <c r="BB1256" s="30">
        <f t="shared" si="4487"/>
        <v>0</v>
      </c>
      <c r="BC1256" s="30">
        <f t="shared" si="4488"/>
        <v>0</v>
      </c>
      <c r="BD1256" s="30">
        <f t="shared" si="4489"/>
        <v>0</v>
      </c>
      <c r="BE1256" s="30">
        <f t="shared" si="4490"/>
        <v>0</v>
      </c>
      <c r="BF1256" s="30">
        <f t="shared" si="4491"/>
        <v>0</v>
      </c>
      <c r="BG1256" s="30">
        <f t="shared" si="4492"/>
        <v>0</v>
      </c>
      <c r="BH1256" s="30">
        <f t="shared" si="4493"/>
        <v>0</v>
      </c>
      <c r="BI1256" s="30">
        <f t="shared" si="4494"/>
        <v>0</v>
      </c>
      <c r="BJ1256" s="30">
        <f t="shared" si="4495"/>
        <v>0</v>
      </c>
      <c r="BK1256" s="30">
        <f t="shared" si="4496"/>
        <v>0</v>
      </c>
      <c r="BL1256" s="30">
        <f t="shared" ref="BL1256:BL1319" si="4498">AY1256+BB1256+BC1256+BE1256+BD1256</f>
        <v>1962.5430000000001</v>
      </c>
      <c r="BM1256" s="30">
        <f t="shared" ref="BM1256:BM1319" si="4499">AZ1256+BF1256+BG1256+BH1256</f>
        <v>2130.3000000000002</v>
      </c>
      <c r="BN1256" s="30">
        <f t="shared" ref="BN1256:BN1319" si="4500">BA1256+BI1256+BJ1256+BK1256</f>
        <v>2130.3000000000002</v>
      </c>
      <c r="BO1256" s="30">
        <f t="shared" si="4497"/>
        <v>0</v>
      </c>
      <c r="BP1256" s="31"/>
      <c r="BQ1256" s="1"/>
      <c r="BR1256" s="1"/>
      <c r="BS1256" s="1"/>
      <c r="BT1256" s="1"/>
      <c r="BU1256" s="1"/>
      <c r="BV1256" s="1"/>
      <c r="BW1256" s="1"/>
      <c r="BX1256" s="1"/>
      <c r="BY1256" s="1"/>
    </row>
    <row r="1257" ht="47.25">
      <c r="A1257" s="28" t="s">
        <v>510</v>
      </c>
      <c r="B1257" s="28" t="s">
        <v>86</v>
      </c>
      <c r="C1257" s="28" t="s">
        <v>26</v>
      </c>
      <c r="D1257" s="28" t="s">
        <v>489</v>
      </c>
      <c r="E1257" s="35"/>
      <c r="F1257" s="29" t="s">
        <v>490</v>
      </c>
      <c r="G1257" s="30">
        <f t="shared" si="4455"/>
        <v>2130.3000000000002</v>
      </c>
      <c r="H1257" s="30">
        <f t="shared" si="4456"/>
        <v>2130.3000000000002</v>
      </c>
      <c r="I1257" s="30">
        <f t="shared" si="4457"/>
        <v>2130.3000000000002</v>
      </c>
      <c r="J1257" s="30">
        <f t="shared" si="4458"/>
        <v>0</v>
      </c>
      <c r="K1257" s="30">
        <f t="shared" si="4459"/>
        <v>0</v>
      </c>
      <c r="L1257" s="30">
        <f t="shared" si="4460"/>
        <v>0</v>
      </c>
      <c r="M1257" s="30">
        <f t="shared" si="4372"/>
        <v>2130.3000000000002</v>
      </c>
      <c r="N1257" s="30">
        <f t="shared" si="4373"/>
        <v>2130.3000000000002</v>
      </c>
      <c r="O1257" s="30">
        <f t="shared" si="4374"/>
        <v>2130.3000000000002</v>
      </c>
      <c r="P1257" s="30">
        <f t="shared" si="4461"/>
        <v>0</v>
      </c>
      <c r="Q1257" s="30">
        <f t="shared" si="4462"/>
        <v>0</v>
      </c>
      <c r="R1257" s="30">
        <f t="shared" si="4463"/>
        <v>0</v>
      </c>
      <c r="S1257" s="30">
        <f t="shared" si="4464"/>
        <v>0</v>
      </c>
      <c r="T1257" s="30">
        <f t="shared" si="4465"/>
        <v>0</v>
      </c>
      <c r="U1257" s="30">
        <f t="shared" si="4466"/>
        <v>0</v>
      </c>
      <c r="V1257" s="30">
        <f t="shared" si="4467"/>
        <v>0</v>
      </c>
      <c r="W1257" s="30">
        <f t="shared" si="4468"/>
        <v>0</v>
      </c>
      <c r="X1257" s="30">
        <f t="shared" si="4469"/>
        <v>0</v>
      </c>
      <c r="Y1257" s="30">
        <f t="shared" si="4470"/>
        <v>0</v>
      </c>
      <c r="Z1257" s="30">
        <f t="shared" si="4471"/>
        <v>0</v>
      </c>
      <c r="AA1257" s="30">
        <f t="shared" si="4472"/>
        <v>0</v>
      </c>
      <c r="AB1257" s="30">
        <f t="shared" si="4473"/>
        <v>0</v>
      </c>
      <c r="AC1257" s="30">
        <f t="shared" si="4268"/>
        <v>2130.3000000000002</v>
      </c>
      <c r="AD1257" s="30">
        <f t="shared" si="4269"/>
        <v>2130.3000000000002</v>
      </c>
      <c r="AE1257" s="30">
        <f t="shared" si="4270"/>
        <v>2130.3000000000002</v>
      </c>
      <c r="AF1257" s="30">
        <f t="shared" si="4474"/>
        <v>0</v>
      </c>
      <c r="AG1257" s="30">
        <f t="shared" si="4271"/>
        <v>2130.3000000000002</v>
      </c>
      <c r="AH1257" s="30">
        <f t="shared" si="4272"/>
        <v>2130.3000000000002</v>
      </c>
      <c r="AI1257" s="30">
        <f t="shared" si="4273"/>
        <v>2130.3000000000002</v>
      </c>
      <c r="AJ1257" s="30">
        <f t="shared" si="4475"/>
        <v>0</v>
      </c>
      <c r="AK1257" s="30">
        <f t="shared" si="4476"/>
        <v>0</v>
      </c>
      <c r="AL1257" s="30">
        <f t="shared" si="4477"/>
        <v>-167.75700000000001</v>
      </c>
      <c r="AM1257" s="30">
        <f t="shared" si="4478"/>
        <v>0</v>
      </c>
      <c r="AN1257" s="30">
        <f t="shared" si="4479"/>
        <v>0</v>
      </c>
      <c r="AO1257" s="30">
        <f t="shared" si="4480"/>
        <v>0</v>
      </c>
      <c r="AP1257" s="30">
        <f t="shared" si="4481"/>
        <v>0</v>
      </c>
      <c r="AQ1257" s="30">
        <f t="shared" si="4482"/>
        <v>0</v>
      </c>
      <c r="AR1257" s="30">
        <f t="shared" si="4483"/>
        <v>0</v>
      </c>
      <c r="AS1257" s="30">
        <f t="shared" si="4317"/>
        <v>1962.5430000000001</v>
      </c>
      <c r="AT1257" s="30">
        <f t="shared" si="4318"/>
        <v>2130.3000000000002</v>
      </c>
      <c r="AU1257" s="30">
        <f t="shared" si="4319"/>
        <v>2130.3000000000002</v>
      </c>
      <c r="AV1257" s="30">
        <f t="shared" si="4484"/>
        <v>0</v>
      </c>
      <c r="AW1257" s="30">
        <f t="shared" si="4485"/>
        <v>0</v>
      </c>
      <c r="AX1257" s="30">
        <f t="shared" si="4486"/>
        <v>0</v>
      </c>
      <c r="AY1257" s="30">
        <f t="shared" si="4320"/>
        <v>1962.5430000000001</v>
      </c>
      <c r="AZ1257" s="30">
        <f t="shared" si="4321"/>
        <v>2130.3000000000002</v>
      </c>
      <c r="BA1257" s="30">
        <f t="shared" si="4322"/>
        <v>2130.3000000000002</v>
      </c>
      <c r="BB1257" s="30">
        <f t="shared" si="4487"/>
        <v>0</v>
      </c>
      <c r="BC1257" s="30">
        <f t="shared" si="4488"/>
        <v>0</v>
      </c>
      <c r="BD1257" s="30">
        <f t="shared" si="4489"/>
        <v>0</v>
      </c>
      <c r="BE1257" s="30">
        <f t="shared" si="4490"/>
        <v>0</v>
      </c>
      <c r="BF1257" s="30">
        <f t="shared" si="4491"/>
        <v>0</v>
      </c>
      <c r="BG1257" s="30">
        <f t="shared" si="4492"/>
        <v>0</v>
      </c>
      <c r="BH1257" s="30">
        <f t="shared" si="4493"/>
        <v>0</v>
      </c>
      <c r="BI1257" s="30">
        <f t="shared" si="4494"/>
        <v>0</v>
      </c>
      <c r="BJ1257" s="30">
        <f t="shared" si="4495"/>
        <v>0</v>
      </c>
      <c r="BK1257" s="30">
        <f t="shared" si="4496"/>
        <v>0</v>
      </c>
      <c r="BL1257" s="30">
        <f t="shared" si="4498"/>
        <v>1962.5430000000001</v>
      </c>
      <c r="BM1257" s="30">
        <f t="shared" si="4499"/>
        <v>2130.3000000000002</v>
      </c>
      <c r="BN1257" s="30">
        <f t="shared" si="4500"/>
        <v>2130.3000000000002</v>
      </c>
      <c r="BO1257" s="30">
        <f t="shared" si="4497"/>
        <v>0</v>
      </c>
      <c r="BP1257" s="31"/>
      <c r="BQ1257" s="1"/>
      <c r="BR1257" s="1"/>
      <c r="BS1257" s="1"/>
      <c r="BT1257" s="1"/>
      <c r="BU1257" s="1"/>
      <c r="BV1257" s="1"/>
      <c r="BW1257" s="1"/>
      <c r="BX1257" s="1"/>
      <c r="BY1257" s="1"/>
    </row>
    <row r="1258" ht="31.5">
      <c r="A1258" s="28" t="s">
        <v>510</v>
      </c>
      <c r="B1258" s="28" t="s">
        <v>86</v>
      </c>
      <c r="C1258" s="28" t="s">
        <v>26</v>
      </c>
      <c r="D1258" s="28" t="s">
        <v>489</v>
      </c>
      <c r="E1258" s="28" t="s">
        <v>38</v>
      </c>
      <c r="F1258" s="29" t="s">
        <v>39</v>
      </c>
      <c r="G1258" s="30">
        <v>2130.3000000000002</v>
      </c>
      <c r="H1258" s="30">
        <v>2130.3000000000002</v>
      </c>
      <c r="I1258" s="30">
        <v>2130.3000000000002</v>
      </c>
      <c r="J1258" s="30"/>
      <c r="K1258" s="30"/>
      <c r="L1258" s="30"/>
      <c r="M1258" s="30">
        <f t="shared" si="4372"/>
        <v>2130.3000000000002</v>
      </c>
      <c r="N1258" s="30">
        <f t="shared" si="4373"/>
        <v>2130.3000000000002</v>
      </c>
      <c r="O1258" s="30">
        <f t="shared" si="4374"/>
        <v>2130.3000000000002</v>
      </c>
      <c r="P1258" s="30"/>
      <c r="Q1258" s="30"/>
      <c r="R1258" s="30"/>
      <c r="S1258" s="30"/>
      <c r="T1258" s="30"/>
      <c r="U1258" s="30"/>
      <c r="V1258" s="30"/>
      <c r="W1258" s="30"/>
      <c r="X1258" s="30"/>
      <c r="Y1258" s="30"/>
      <c r="Z1258" s="30"/>
      <c r="AA1258" s="30"/>
      <c r="AB1258" s="30"/>
      <c r="AC1258" s="30">
        <f t="shared" si="4268"/>
        <v>2130.3000000000002</v>
      </c>
      <c r="AD1258" s="30">
        <f t="shared" si="4269"/>
        <v>2130.3000000000002</v>
      </c>
      <c r="AE1258" s="30">
        <f t="shared" si="4270"/>
        <v>2130.3000000000002</v>
      </c>
      <c r="AF1258" s="30"/>
      <c r="AG1258" s="30">
        <f t="shared" si="4271"/>
        <v>2130.3000000000002</v>
      </c>
      <c r="AH1258" s="30">
        <f t="shared" si="4272"/>
        <v>2130.3000000000002</v>
      </c>
      <c r="AI1258" s="30">
        <f t="shared" si="4273"/>
        <v>2130.3000000000002</v>
      </c>
      <c r="AJ1258" s="30"/>
      <c r="AK1258" s="30"/>
      <c r="AL1258" s="30">
        <v>-167.75700000000001</v>
      </c>
      <c r="AM1258" s="30"/>
      <c r="AN1258" s="30"/>
      <c r="AO1258" s="30"/>
      <c r="AP1258" s="30"/>
      <c r="AQ1258" s="30"/>
      <c r="AR1258" s="30"/>
      <c r="AS1258" s="30">
        <f t="shared" si="4317"/>
        <v>1962.5430000000001</v>
      </c>
      <c r="AT1258" s="30">
        <f t="shared" si="4318"/>
        <v>2130.3000000000002</v>
      </c>
      <c r="AU1258" s="30">
        <f t="shared" si="4319"/>
        <v>2130.3000000000002</v>
      </c>
      <c r="AV1258" s="30"/>
      <c r="AW1258" s="30"/>
      <c r="AX1258" s="30"/>
      <c r="AY1258" s="30">
        <f t="shared" si="4320"/>
        <v>1962.5430000000001</v>
      </c>
      <c r="AZ1258" s="30">
        <f t="shared" si="4321"/>
        <v>2130.3000000000002</v>
      </c>
      <c r="BA1258" s="30">
        <f t="shared" si="4322"/>
        <v>2130.3000000000002</v>
      </c>
      <c r="BB1258" s="30"/>
      <c r="BC1258" s="30"/>
      <c r="BD1258" s="30"/>
      <c r="BE1258" s="30"/>
      <c r="BF1258" s="30"/>
      <c r="BG1258" s="30"/>
      <c r="BH1258" s="30"/>
      <c r="BI1258" s="30"/>
      <c r="BJ1258" s="30"/>
      <c r="BK1258" s="30"/>
      <c r="BL1258" s="30">
        <f t="shared" si="4498"/>
        <v>1962.5430000000001</v>
      </c>
      <c r="BM1258" s="30">
        <f t="shared" si="4499"/>
        <v>2130.3000000000002</v>
      </c>
      <c r="BN1258" s="30">
        <f t="shared" si="4500"/>
        <v>2130.3000000000002</v>
      </c>
      <c r="BO1258" s="30"/>
      <c r="BP1258" s="31"/>
      <c r="BQ1258" s="1"/>
      <c r="BR1258" s="1"/>
      <c r="BS1258" s="1"/>
      <c r="BT1258" s="1"/>
      <c r="BU1258" s="1"/>
      <c r="BV1258" s="1"/>
      <c r="BW1258" s="1"/>
      <c r="BX1258" s="1"/>
      <c r="BY1258" s="1"/>
    </row>
    <row r="1259" s="18" customFormat="1">
      <c r="A1259" s="19" t="s">
        <v>514</v>
      </c>
      <c r="B1259" s="19"/>
      <c r="C1259" s="19"/>
      <c r="D1259" s="19"/>
      <c r="E1259" s="19"/>
      <c r="F1259" s="20" t="s">
        <v>515</v>
      </c>
      <c r="G1259" s="21">
        <f>G1260+G1310+G1365+G1377+G1328+G1290+G1384+G1358</f>
        <v>178133</v>
      </c>
      <c r="H1259" s="21">
        <f>H1260+H1310+H1365+H1377+H1328+H1290+H1384+H1358</f>
        <v>165260.10000000001</v>
      </c>
      <c r="I1259" s="21">
        <f>I1260+I1310+I1365+I1377+I1328+I1290+I1384+I1358</f>
        <v>165622.5</v>
      </c>
      <c r="J1259" s="21">
        <f>J1260+J1310+J1365+J1377+J1328+J1290+J1384+J1358</f>
        <v>-219.09999999999991</v>
      </c>
      <c r="K1259" s="21">
        <f>K1260+K1310+K1365+K1377+K1328+K1290+K1384+K1358</f>
        <v>-467.59999999999991</v>
      </c>
      <c r="L1259" s="21">
        <f>L1260+L1310+L1365+L1377+L1328+L1290+L1384+L1358</f>
        <v>-585.40000000000009</v>
      </c>
      <c r="M1259" s="21">
        <f t="shared" si="4372"/>
        <v>177913.89999999999</v>
      </c>
      <c r="N1259" s="21">
        <f t="shared" si="4373"/>
        <v>164792.5</v>
      </c>
      <c r="O1259" s="21">
        <f t="shared" si="4374"/>
        <v>165037.10000000001</v>
      </c>
      <c r="P1259" s="21">
        <f>P1260+P1310+P1365+P1377+P1328+P1290+P1384+P1358</f>
        <v>0</v>
      </c>
      <c r="Q1259" s="21">
        <f>Q1260+Q1310+Q1365+Q1377+Q1328+Q1290+Q1384+Q1358</f>
        <v>0</v>
      </c>
      <c r="R1259" s="21">
        <f>R1260+R1310+R1365+R1377+R1328+R1290+R1384+R1358</f>
        <v>6895.3689999999997</v>
      </c>
      <c r="S1259" s="21">
        <f>S1260+S1310+S1365+S1377+S1328+S1290+S1384+S1358</f>
        <v>0</v>
      </c>
      <c r="T1259" s="21">
        <f>T1260+T1310+T1365+T1377+T1328+T1290+T1384+T1358</f>
        <v>0</v>
      </c>
      <c r="U1259" s="21">
        <f>U1260+U1310+U1365+U1377+U1328+U1290+U1384+U1358</f>
        <v>0</v>
      </c>
      <c r="V1259" s="21">
        <f>V1260+V1310+V1365+V1377+V1328+V1290+V1384+V1358</f>
        <v>24167.778000000002</v>
      </c>
      <c r="W1259" s="21">
        <f>W1260+W1310+W1365+W1377+W1328+W1290+W1384+W1358</f>
        <v>0</v>
      </c>
      <c r="X1259" s="21">
        <f>X1260+X1310+X1365+X1377+X1328+X1290+X1384+X1358</f>
        <v>0</v>
      </c>
      <c r="Y1259" s="21">
        <f>Y1260+Y1310+Y1365+Y1377+Y1328+Y1290+Y1384+Y1358</f>
        <v>0</v>
      </c>
      <c r="Z1259" s="21">
        <f>Z1260+Z1310+Z1365+Z1377+Z1328+Z1290+Z1384+Z1358</f>
        <v>936.69999999999993</v>
      </c>
      <c r="AA1259" s="21">
        <f>AA1260+AA1310+AA1365+AA1377+AA1328+AA1290+AA1384+AA1358</f>
        <v>0</v>
      </c>
      <c r="AB1259" s="21">
        <f>AB1260+AB1310+AB1365+AB1377+AB1328+AB1290+AB1384+AB1358</f>
        <v>0</v>
      </c>
      <c r="AC1259" s="21">
        <f t="shared" ref="AC1259:AC1322" si="4501">M1259+R1259+P1259+Q1259+T1259+S1259</f>
        <v>184809.269</v>
      </c>
      <c r="AD1259" s="21">
        <f t="shared" ref="AD1259:AD1322" si="4502">N1259+V1259+X1259+U1259+W1259</f>
        <v>188960.27799999999</v>
      </c>
      <c r="AE1259" s="21">
        <f t="shared" ref="AE1259:AE1322" si="4503">O1259+Z1259+AB1259+Y1259+AA1259</f>
        <v>165973.80000000002</v>
      </c>
      <c r="AF1259" s="21">
        <f>AF1260+AF1310+AF1365+AF1377+AF1328+AF1290+AF1384+AF1358</f>
        <v>0</v>
      </c>
      <c r="AG1259" s="21">
        <f t="shared" ref="AG1259:AG1322" si="4504">AC1259+AF1259</f>
        <v>184809.269</v>
      </c>
      <c r="AH1259" s="21">
        <f t="shared" ref="AH1259:AH1322" si="4505">AD1259</f>
        <v>188960.27799999999</v>
      </c>
      <c r="AI1259" s="21">
        <f t="shared" ref="AI1259:AI1322" si="4506">AE1259</f>
        <v>165973.80000000002</v>
      </c>
      <c r="AJ1259" s="21">
        <f>AJ1260+AJ1310+AJ1365+AJ1377+AJ1328+AJ1290+AJ1384+AJ1358</f>
        <v>0</v>
      </c>
      <c r="AK1259" s="21">
        <f>AK1260+AK1310+AK1365+AK1377+AK1328+AK1290+AK1384+AK1358</f>
        <v>0</v>
      </c>
      <c r="AL1259" s="21">
        <f>AL1260+AL1310+AL1365+AL1377+AL1328+AL1290+AL1384+AL1358</f>
        <v>-2593.674</v>
      </c>
      <c r="AM1259" s="21">
        <f>AM1260+AM1310+AM1365+AM1377+AM1328+AM1290+AM1384+AM1358</f>
        <v>0</v>
      </c>
      <c r="AN1259" s="21">
        <f>AN1260+AN1310+AN1365+AN1377+AN1328+AN1290+AN1384+AN1358</f>
        <v>0</v>
      </c>
      <c r="AO1259" s="21">
        <f>AO1260+AO1310+AO1365+AO1377+AO1328+AO1290+AO1384+AO1358</f>
        <v>0</v>
      </c>
      <c r="AP1259" s="21">
        <f>AP1260+AP1310+AP1365+AP1377+AP1328+AP1290+AP1384+AP1358</f>
        <v>0</v>
      </c>
      <c r="AQ1259" s="21">
        <f>AQ1260+AQ1310+AQ1365+AQ1377+AQ1328+AQ1290+AQ1384+AQ1358</f>
        <v>0</v>
      </c>
      <c r="AR1259" s="21">
        <f>AR1260+AR1310+AR1365+AR1377+AR1328+AR1290+AR1384+AR1358</f>
        <v>0</v>
      </c>
      <c r="AS1259" s="21">
        <f t="shared" si="4317"/>
        <v>182215.595</v>
      </c>
      <c r="AT1259" s="21">
        <f t="shared" si="4318"/>
        <v>188960.27799999999</v>
      </c>
      <c r="AU1259" s="21">
        <f t="shared" si="4319"/>
        <v>165973.80000000002</v>
      </c>
      <c r="AV1259" s="21">
        <f>AV1260+AV1310+AV1365+AV1377+AV1328+AV1290+AV1384+AV1358</f>
        <v>0</v>
      </c>
      <c r="AW1259" s="21">
        <f>AW1260+AW1310+AW1365+AW1377+AW1328+AW1290+AW1384+AW1358</f>
        <v>0</v>
      </c>
      <c r="AX1259" s="21">
        <f>AX1260+AX1310+AX1365+AX1377+AX1328+AX1290+AX1384+AX1358</f>
        <v>0</v>
      </c>
      <c r="AY1259" s="21">
        <f t="shared" si="4320"/>
        <v>182215.595</v>
      </c>
      <c r="AZ1259" s="21">
        <f t="shared" si="4321"/>
        <v>188960.27799999999</v>
      </c>
      <c r="BA1259" s="21">
        <f t="shared" si="4322"/>
        <v>165973.80000000002</v>
      </c>
      <c r="BB1259" s="21">
        <f>BB1260+BB1310+BB1365+BB1377+BB1328+BB1290+BB1384+BB1358</f>
        <v>0</v>
      </c>
      <c r="BC1259" s="21">
        <f>BC1260+BC1310+BC1365+BC1377+BC1328+BC1290+BC1384+BC1358</f>
        <v>0</v>
      </c>
      <c r="BD1259" s="21">
        <f>BD1260+BD1310+BD1365+BD1377+BD1328+BD1290+BD1384+BD1358</f>
        <v>111.235</v>
      </c>
      <c r="BE1259" s="21">
        <f>BE1260+BE1310+BE1365+BE1377+BE1328+BE1290+BE1384+BE1358</f>
        <v>0</v>
      </c>
      <c r="BF1259" s="21">
        <f>BF1260+BF1310+BF1365+BF1377+BF1328+BF1290+BF1384+BF1358</f>
        <v>0</v>
      </c>
      <c r="BG1259" s="21">
        <f>BG1260+BG1310+BG1365+BG1377+BG1328+BG1290+BG1384+BG1358</f>
        <v>0</v>
      </c>
      <c r="BH1259" s="21">
        <f>BH1260+BH1310+BH1365+BH1377+BH1328+BH1290+BH1384+BH1358</f>
        <v>0</v>
      </c>
      <c r="BI1259" s="21">
        <f>BI1260+BI1310+BI1365+BI1377+BI1328+BI1290+BI1384+BI1358</f>
        <v>0</v>
      </c>
      <c r="BJ1259" s="21">
        <f>BJ1260+BJ1310+BJ1365+BJ1377+BJ1328+BJ1290+BJ1384+BJ1358</f>
        <v>0</v>
      </c>
      <c r="BK1259" s="21">
        <f>BK1260+BK1310+BK1365+BK1377+BK1328+BK1290+BK1384+BK1358</f>
        <v>0</v>
      </c>
      <c r="BL1259" s="21">
        <f t="shared" si="4498"/>
        <v>182326.82999999999</v>
      </c>
      <c r="BM1259" s="21">
        <f t="shared" si="4499"/>
        <v>188960.27799999999</v>
      </c>
      <c r="BN1259" s="21">
        <f t="shared" si="4500"/>
        <v>165973.80000000002</v>
      </c>
      <c r="BO1259" s="21">
        <f>BO1260+BO1310+BO1365+BO1377+BO1328+BO1290+BO1384+BO1358</f>
        <v>0</v>
      </c>
      <c r="BP1259" s="22"/>
      <c r="BQ1259" s="18"/>
      <c r="BR1259" s="18"/>
      <c r="BS1259" s="18"/>
      <c r="BT1259" s="18"/>
      <c r="BU1259" s="18"/>
      <c r="BV1259" s="18"/>
      <c r="BW1259" s="18"/>
      <c r="BX1259" s="18"/>
      <c r="BY1259" s="18"/>
    </row>
    <row r="1260" s="18" customFormat="1">
      <c r="A1260" s="19" t="s">
        <v>514</v>
      </c>
      <c r="B1260" s="19" t="s">
        <v>26</v>
      </c>
      <c r="C1260" s="19"/>
      <c r="D1260" s="19"/>
      <c r="E1260" s="19"/>
      <c r="F1260" s="20" t="s">
        <v>27</v>
      </c>
      <c r="G1260" s="21">
        <f>G1273+G1261</f>
        <v>102729.99999999999</v>
      </c>
      <c r="H1260" s="21">
        <f>H1273+H1261</f>
        <v>105163</v>
      </c>
      <c r="I1260" s="21">
        <f>I1273+I1261</f>
        <v>105163</v>
      </c>
      <c r="J1260" s="21">
        <f>J1273+J1261</f>
        <v>0</v>
      </c>
      <c r="K1260" s="21">
        <f>K1273+K1261</f>
        <v>0</v>
      </c>
      <c r="L1260" s="21">
        <f>L1273+L1261</f>
        <v>0</v>
      </c>
      <c r="M1260" s="21">
        <f t="shared" si="4372"/>
        <v>102729.99999999999</v>
      </c>
      <c r="N1260" s="21">
        <f t="shared" si="4373"/>
        <v>105163</v>
      </c>
      <c r="O1260" s="21">
        <f t="shared" si="4374"/>
        <v>105163</v>
      </c>
      <c r="P1260" s="21">
        <f>P1273+P1261</f>
        <v>0</v>
      </c>
      <c r="Q1260" s="21">
        <f>Q1273+Q1261</f>
        <v>0</v>
      </c>
      <c r="R1260" s="21">
        <f>R1273+R1261</f>
        <v>763.279</v>
      </c>
      <c r="S1260" s="21">
        <f>S1273+S1261</f>
        <v>0</v>
      </c>
      <c r="T1260" s="21">
        <f>T1273+T1261</f>
        <v>0</v>
      </c>
      <c r="U1260" s="21">
        <f>U1273+U1261</f>
        <v>0</v>
      </c>
      <c r="V1260" s="21">
        <f>V1273+V1261</f>
        <v>936.69999999999993</v>
      </c>
      <c r="W1260" s="21">
        <f>W1273+W1261</f>
        <v>0</v>
      </c>
      <c r="X1260" s="21">
        <f>X1273+X1261</f>
        <v>0</v>
      </c>
      <c r="Y1260" s="21">
        <f>Y1273+Y1261</f>
        <v>0</v>
      </c>
      <c r="Z1260" s="21">
        <f>Z1273+Z1261</f>
        <v>936.69999999999993</v>
      </c>
      <c r="AA1260" s="21">
        <f>AA1273+AA1261</f>
        <v>0</v>
      </c>
      <c r="AB1260" s="21">
        <f>AB1273+AB1261</f>
        <v>0</v>
      </c>
      <c r="AC1260" s="21">
        <f t="shared" si="4501"/>
        <v>103493.27899999998</v>
      </c>
      <c r="AD1260" s="21">
        <f t="shared" si="4502"/>
        <v>106099.7</v>
      </c>
      <c r="AE1260" s="21">
        <f t="shared" si="4503"/>
        <v>106099.7</v>
      </c>
      <c r="AF1260" s="21">
        <f>AF1273+AF1261</f>
        <v>0</v>
      </c>
      <c r="AG1260" s="21">
        <f t="shared" si="4504"/>
        <v>103493.27899999998</v>
      </c>
      <c r="AH1260" s="21">
        <f t="shared" si="4505"/>
        <v>106099.7</v>
      </c>
      <c r="AI1260" s="21">
        <f t="shared" si="4506"/>
        <v>106099.7</v>
      </c>
      <c r="AJ1260" s="21">
        <f>AJ1273+AJ1261</f>
        <v>0</v>
      </c>
      <c r="AK1260" s="21">
        <f>AK1273+AK1261</f>
        <v>0</v>
      </c>
      <c r="AL1260" s="21">
        <f>AL1273+AL1261</f>
        <v>-1064</v>
      </c>
      <c r="AM1260" s="21">
        <f>AM1273+AM1261</f>
        <v>0</v>
      </c>
      <c r="AN1260" s="21">
        <f>AN1273+AN1261</f>
        <v>0</v>
      </c>
      <c r="AO1260" s="21">
        <f>AO1273+AO1261</f>
        <v>0</v>
      </c>
      <c r="AP1260" s="21">
        <f>AP1273+AP1261</f>
        <v>0</v>
      </c>
      <c r="AQ1260" s="21">
        <f>AQ1273+AQ1261</f>
        <v>0</v>
      </c>
      <c r="AR1260" s="21">
        <f>AR1273+AR1261</f>
        <v>0</v>
      </c>
      <c r="AS1260" s="21">
        <f t="shared" si="4317"/>
        <v>102429.27899999998</v>
      </c>
      <c r="AT1260" s="21">
        <f t="shared" si="4318"/>
        <v>106099.7</v>
      </c>
      <c r="AU1260" s="21">
        <f t="shared" si="4319"/>
        <v>106099.7</v>
      </c>
      <c r="AV1260" s="21">
        <f>AV1273+AV1261</f>
        <v>0</v>
      </c>
      <c r="AW1260" s="21">
        <f>AW1273+AW1261</f>
        <v>0</v>
      </c>
      <c r="AX1260" s="21">
        <f>AX1273+AX1261</f>
        <v>0</v>
      </c>
      <c r="AY1260" s="21">
        <f t="shared" si="4320"/>
        <v>102429.27899999998</v>
      </c>
      <c r="AZ1260" s="21">
        <f t="shared" si="4321"/>
        <v>106099.7</v>
      </c>
      <c r="BA1260" s="21">
        <f t="shared" si="4322"/>
        <v>106099.7</v>
      </c>
      <c r="BB1260" s="21">
        <f>BB1273+BB1261</f>
        <v>0</v>
      </c>
      <c r="BC1260" s="21">
        <f>BC1273+BC1261</f>
        <v>0</v>
      </c>
      <c r="BD1260" s="21">
        <f>BD1273+BD1261</f>
        <v>0</v>
      </c>
      <c r="BE1260" s="21">
        <f>BE1273+BE1261</f>
        <v>0</v>
      </c>
      <c r="BF1260" s="21">
        <f>BF1273+BF1261</f>
        <v>0</v>
      </c>
      <c r="BG1260" s="21">
        <f>BG1273+BG1261</f>
        <v>0</v>
      </c>
      <c r="BH1260" s="21">
        <f>BH1273+BH1261</f>
        <v>0</v>
      </c>
      <c r="BI1260" s="21">
        <f>BI1273+BI1261</f>
        <v>0</v>
      </c>
      <c r="BJ1260" s="21">
        <f>BJ1273+BJ1261</f>
        <v>0</v>
      </c>
      <c r="BK1260" s="21">
        <f>BK1273+BK1261</f>
        <v>0</v>
      </c>
      <c r="BL1260" s="21">
        <f t="shared" si="4498"/>
        <v>102429.27899999998</v>
      </c>
      <c r="BM1260" s="21">
        <f t="shared" si="4499"/>
        <v>106099.7</v>
      </c>
      <c r="BN1260" s="21">
        <f t="shared" si="4500"/>
        <v>106099.7</v>
      </c>
      <c r="BO1260" s="21">
        <f>BO1273+BO1261</f>
        <v>0</v>
      </c>
      <c r="BP1260" s="22"/>
      <c r="BQ1260" s="18"/>
      <c r="BR1260" s="18"/>
      <c r="BS1260" s="18"/>
      <c r="BT1260" s="18"/>
      <c r="BU1260" s="18"/>
      <c r="BV1260" s="18"/>
      <c r="BW1260" s="18"/>
      <c r="BX1260" s="18"/>
      <c r="BY1260" s="18"/>
    </row>
    <row r="1261" s="23" customFormat="1" ht="63">
      <c r="A1261" s="24" t="s">
        <v>514</v>
      </c>
      <c r="B1261" s="24" t="s">
        <v>26</v>
      </c>
      <c r="C1261" s="24" t="s">
        <v>114</v>
      </c>
      <c r="D1261" s="24"/>
      <c r="E1261" s="24"/>
      <c r="F1261" s="25" t="s">
        <v>431</v>
      </c>
      <c r="G1261" s="26">
        <f>G1262+G1268</f>
        <v>90773.599999999991</v>
      </c>
      <c r="H1261" s="26">
        <f>H1262+H1268</f>
        <v>93210.300000000003</v>
      </c>
      <c r="I1261" s="26">
        <f>I1262+I1268</f>
        <v>93210.300000000003</v>
      </c>
      <c r="J1261" s="26">
        <f>J1262+J1268</f>
        <v>0</v>
      </c>
      <c r="K1261" s="26">
        <f>K1262+K1268</f>
        <v>0</v>
      </c>
      <c r="L1261" s="26">
        <f>L1262+L1268</f>
        <v>0</v>
      </c>
      <c r="M1261" s="26">
        <f t="shared" si="4372"/>
        <v>90773.599999999991</v>
      </c>
      <c r="N1261" s="26">
        <f t="shared" si="4373"/>
        <v>93210.300000000003</v>
      </c>
      <c r="O1261" s="26">
        <f t="shared" si="4374"/>
        <v>93210.300000000003</v>
      </c>
      <c r="P1261" s="26">
        <f>P1262+P1268</f>
        <v>0</v>
      </c>
      <c r="Q1261" s="26">
        <f>Q1262+Q1268</f>
        <v>0</v>
      </c>
      <c r="R1261" s="26">
        <f>R1262+R1268</f>
        <v>0</v>
      </c>
      <c r="S1261" s="26">
        <f>S1262+S1268</f>
        <v>0</v>
      </c>
      <c r="T1261" s="26">
        <f>T1262+T1268</f>
        <v>0</v>
      </c>
      <c r="U1261" s="26">
        <f>U1262+U1268</f>
        <v>0</v>
      </c>
      <c r="V1261" s="26">
        <f>V1262+V1268</f>
        <v>0</v>
      </c>
      <c r="W1261" s="26">
        <f>W1262+W1268</f>
        <v>0</v>
      </c>
      <c r="X1261" s="26">
        <f>X1262+X1268</f>
        <v>0</v>
      </c>
      <c r="Y1261" s="26">
        <f>Y1262+Y1268</f>
        <v>0</v>
      </c>
      <c r="Z1261" s="26">
        <f>Z1262+Z1268</f>
        <v>0</v>
      </c>
      <c r="AA1261" s="26">
        <f>AA1262+AA1268</f>
        <v>0</v>
      </c>
      <c r="AB1261" s="26">
        <f>AB1262+AB1268</f>
        <v>0</v>
      </c>
      <c r="AC1261" s="26">
        <f t="shared" si="4501"/>
        <v>90773.599999999991</v>
      </c>
      <c r="AD1261" s="26">
        <f t="shared" si="4502"/>
        <v>93210.300000000003</v>
      </c>
      <c r="AE1261" s="26">
        <f t="shared" si="4503"/>
        <v>93210.300000000003</v>
      </c>
      <c r="AF1261" s="26">
        <f>AF1262+AF1268</f>
        <v>0</v>
      </c>
      <c r="AG1261" s="26">
        <f t="shared" si="4504"/>
        <v>90773.599999999991</v>
      </c>
      <c r="AH1261" s="26">
        <f t="shared" si="4505"/>
        <v>93210.300000000003</v>
      </c>
      <c r="AI1261" s="26">
        <f t="shared" si="4506"/>
        <v>93210.300000000003</v>
      </c>
      <c r="AJ1261" s="26">
        <f>AJ1262+AJ1268</f>
        <v>0</v>
      </c>
      <c r="AK1261" s="26">
        <f>AK1262+AK1268</f>
        <v>0</v>
      </c>
      <c r="AL1261" s="26">
        <f>AL1262+AL1268</f>
        <v>-1064</v>
      </c>
      <c r="AM1261" s="26">
        <f>AM1262+AM1268</f>
        <v>0</v>
      </c>
      <c r="AN1261" s="26">
        <f>AN1262+AN1268</f>
        <v>0</v>
      </c>
      <c r="AO1261" s="26">
        <f>AO1262+AO1268</f>
        <v>0</v>
      </c>
      <c r="AP1261" s="26">
        <f>AP1262+AP1268</f>
        <v>0</v>
      </c>
      <c r="AQ1261" s="26">
        <f>AQ1262+AQ1268</f>
        <v>0</v>
      </c>
      <c r="AR1261" s="26">
        <f>AR1262+AR1268</f>
        <v>0</v>
      </c>
      <c r="AS1261" s="26">
        <f t="shared" si="4317"/>
        <v>89709.599999999991</v>
      </c>
      <c r="AT1261" s="26">
        <f t="shared" si="4318"/>
        <v>93210.300000000003</v>
      </c>
      <c r="AU1261" s="26">
        <f t="shared" si="4319"/>
        <v>93210.300000000003</v>
      </c>
      <c r="AV1261" s="26">
        <f>AV1262+AV1268</f>
        <v>0</v>
      </c>
      <c r="AW1261" s="26">
        <f>AW1262+AW1268</f>
        <v>0</v>
      </c>
      <c r="AX1261" s="26">
        <f>AX1262+AX1268</f>
        <v>0</v>
      </c>
      <c r="AY1261" s="26">
        <f t="shared" si="4320"/>
        <v>89709.599999999991</v>
      </c>
      <c r="AZ1261" s="26">
        <f t="shared" si="4321"/>
        <v>93210.300000000003</v>
      </c>
      <c r="BA1261" s="26">
        <f t="shared" si="4322"/>
        <v>93210.300000000003</v>
      </c>
      <c r="BB1261" s="26">
        <f>BB1262+BB1268</f>
        <v>0</v>
      </c>
      <c r="BC1261" s="26">
        <f>BC1262+BC1268</f>
        <v>0</v>
      </c>
      <c r="BD1261" s="26">
        <f>BD1262+BD1268</f>
        <v>0</v>
      </c>
      <c r="BE1261" s="26">
        <f>BE1262+BE1268</f>
        <v>0</v>
      </c>
      <c r="BF1261" s="26">
        <f>BF1262+BF1268</f>
        <v>0</v>
      </c>
      <c r="BG1261" s="26">
        <f>BG1262+BG1268</f>
        <v>0</v>
      </c>
      <c r="BH1261" s="26">
        <f>BH1262+BH1268</f>
        <v>0</v>
      </c>
      <c r="BI1261" s="26">
        <f>BI1262+BI1268</f>
        <v>0</v>
      </c>
      <c r="BJ1261" s="26">
        <f>BJ1262+BJ1268</f>
        <v>0</v>
      </c>
      <c r="BK1261" s="26">
        <f>BK1262+BK1268</f>
        <v>0</v>
      </c>
      <c r="BL1261" s="26">
        <f t="shared" si="4498"/>
        <v>89709.599999999991</v>
      </c>
      <c r="BM1261" s="26">
        <f t="shared" si="4499"/>
        <v>93210.300000000003</v>
      </c>
      <c r="BN1261" s="26">
        <f t="shared" si="4500"/>
        <v>93210.300000000003</v>
      </c>
      <c r="BO1261" s="26">
        <f>BO1262+BO1268</f>
        <v>0</v>
      </c>
      <c r="BP1261" s="27"/>
      <c r="BQ1261" s="23"/>
      <c r="BR1261" s="23"/>
      <c r="BS1261" s="23"/>
      <c r="BT1261" s="23"/>
      <c r="BU1261" s="23"/>
      <c r="BV1261" s="23"/>
      <c r="BW1261" s="23"/>
      <c r="BX1261" s="23"/>
      <c r="BY1261" s="23"/>
    </row>
    <row r="1262" ht="47.25">
      <c r="A1262" s="28" t="s">
        <v>514</v>
      </c>
      <c r="B1262" s="28" t="s">
        <v>26</v>
      </c>
      <c r="C1262" s="28" t="s">
        <v>114</v>
      </c>
      <c r="D1262" s="28" t="s">
        <v>244</v>
      </c>
      <c r="E1262" s="35"/>
      <c r="F1262" s="29" t="s">
        <v>245</v>
      </c>
      <c r="G1262" s="30">
        <f t="shared" ref="G1262:G1264" si="4507">G1263</f>
        <v>10958.199999999999</v>
      </c>
      <c r="H1262" s="30">
        <f t="shared" ref="H1262:H1264" si="4508">H1263</f>
        <v>11256.5</v>
      </c>
      <c r="I1262" s="30">
        <f t="shared" ref="I1262:I1264" si="4509">I1263</f>
        <v>11256.5</v>
      </c>
      <c r="J1262" s="30">
        <f t="shared" ref="J1262:J1264" si="4510">J1263</f>
        <v>0</v>
      </c>
      <c r="K1262" s="30">
        <f t="shared" ref="K1262:K1264" si="4511">K1263</f>
        <v>0</v>
      </c>
      <c r="L1262" s="30">
        <f t="shared" ref="L1262:L1264" si="4512">L1263</f>
        <v>0</v>
      </c>
      <c r="M1262" s="30">
        <f t="shared" si="4372"/>
        <v>10958.199999999999</v>
      </c>
      <c r="N1262" s="30">
        <f t="shared" si="4373"/>
        <v>11256.5</v>
      </c>
      <c r="O1262" s="30">
        <f t="shared" si="4374"/>
        <v>11256.5</v>
      </c>
      <c r="P1262" s="30">
        <f t="shared" ref="P1262:P1264" si="4513">P1263</f>
        <v>0</v>
      </c>
      <c r="Q1262" s="30">
        <f t="shared" ref="Q1262:Q1264" si="4514">Q1263</f>
        <v>0</v>
      </c>
      <c r="R1262" s="30">
        <f t="shared" ref="R1262:R1264" si="4515">R1263</f>
        <v>0</v>
      </c>
      <c r="S1262" s="30">
        <f t="shared" ref="S1262:S1264" si="4516">S1263</f>
        <v>0</v>
      </c>
      <c r="T1262" s="30">
        <f t="shared" ref="T1262:T1264" si="4517">T1263</f>
        <v>0</v>
      </c>
      <c r="U1262" s="30">
        <f t="shared" ref="U1262:U1264" si="4518">U1263</f>
        <v>0</v>
      </c>
      <c r="V1262" s="30">
        <f t="shared" ref="V1262:V1264" si="4519">V1263</f>
        <v>0</v>
      </c>
      <c r="W1262" s="30">
        <f t="shared" ref="W1262:W1264" si="4520">W1263</f>
        <v>0</v>
      </c>
      <c r="X1262" s="30">
        <f t="shared" ref="X1262:X1264" si="4521">X1263</f>
        <v>0</v>
      </c>
      <c r="Y1262" s="30">
        <f t="shared" ref="Y1262:Y1264" si="4522">Y1263</f>
        <v>0</v>
      </c>
      <c r="Z1262" s="30">
        <f t="shared" ref="Z1262:Z1264" si="4523">Z1263</f>
        <v>0</v>
      </c>
      <c r="AA1262" s="30">
        <f t="shared" ref="AA1262:AA1264" si="4524">AA1263</f>
        <v>0</v>
      </c>
      <c r="AB1262" s="30">
        <f t="shared" ref="AB1262:AB1264" si="4525">AB1263</f>
        <v>0</v>
      </c>
      <c r="AC1262" s="30">
        <f t="shared" si="4501"/>
        <v>10958.199999999999</v>
      </c>
      <c r="AD1262" s="30">
        <f t="shared" si="4502"/>
        <v>11256.5</v>
      </c>
      <c r="AE1262" s="30">
        <f t="shared" si="4503"/>
        <v>11256.5</v>
      </c>
      <c r="AF1262" s="30">
        <f t="shared" ref="AF1262:AF1264" si="4526">AF1263</f>
        <v>0</v>
      </c>
      <c r="AG1262" s="30">
        <f t="shared" si="4504"/>
        <v>10958.199999999999</v>
      </c>
      <c r="AH1262" s="30">
        <f t="shared" si="4505"/>
        <v>11256.5</v>
      </c>
      <c r="AI1262" s="30">
        <f t="shared" si="4506"/>
        <v>11256.5</v>
      </c>
      <c r="AJ1262" s="30">
        <f t="shared" ref="AJ1262:AJ1264" si="4527">AJ1263</f>
        <v>0</v>
      </c>
      <c r="AK1262" s="30">
        <f t="shared" ref="AK1262:AK1264" si="4528">AK1263</f>
        <v>0</v>
      </c>
      <c r="AL1262" s="30">
        <f t="shared" ref="AL1262:AL1264" si="4529">AL1263</f>
        <v>0</v>
      </c>
      <c r="AM1262" s="30">
        <f t="shared" ref="AM1262:AM1264" si="4530">AM1263</f>
        <v>0</v>
      </c>
      <c r="AN1262" s="30">
        <f t="shared" ref="AN1262:AN1264" si="4531">AN1263</f>
        <v>0</v>
      </c>
      <c r="AO1262" s="30">
        <f t="shared" ref="AO1262:AO1264" si="4532">AO1263</f>
        <v>0</v>
      </c>
      <c r="AP1262" s="30">
        <f t="shared" ref="AP1262:AP1264" si="4533">AP1263</f>
        <v>0</v>
      </c>
      <c r="AQ1262" s="30">
        <f t="shared" ref="AQ1262:AQ1264" si="4534">AQ1263</f>
        <v>0</v>
      </c>
      <c r="AR1262" s="30">
        <f t="shared" ref="AR1262:AR1264" si="4535">AR1263</f>
        <v>0</v>
      </c>
      <c r="AS1262" s="30">
        <f t="shared" si="4317"/>
        <v>10958.199999999999</v>
      </c>
      <c r="AT1262" s="30">
        <f t="shared" si="4318"/>
        <v>11256.5</v>
      </c>
      <c r="AU1262" s="30">
        <f t="shared" si="4319"/>
        <v>11256.5</v>
      </c>
      <c r="AV1262" s="30">
        <f t="shared" ref="AV1262:AV1264" si="4536">AV1263</f>
        <v>0</v>
      </c>
      <c r="AW1262" s="30">
        <f t="shared" ref="AW1262:AW1264" si="4537">AW1263</f>
        <v>0</v>
      </c>
      <c r="AX1262" s="30">
        <f t="shared" ref="AX1262:AX1264" si="4538">AX1263</f>
        <v>0</v>
      </c>
      <c r="AY1262" s="30">
        <f t="shared" si="4320"/>
        <v>10958.199999999999</v>
      </c>
      <c r="AZ1262" s="30">
        <f t="shared" si="4321"/>
        <v>11256.5</v>
      </c>
      <c r="BA1262" s="30">
        <f t="shared" si="4322"/>
        <v>11256.5</v>
      </c>
      <c r="BB1262" s="30">
        <f t="shared" ref="BB1262:BB1264" si="4539">BB1263</f>
        <v>0</v>
      </c>
      <c r="BC1262" s="30">
        <f t="shared" ref="BC1262:BC1264" si="4540">BC1263</f>
        <v>0</v>
      </c>
      <c r="BD1262" s="30">
        <f t="shared" ref="BD1262:BD1264" si="4541">BD1263</f>
        <v>0</v>
      </c>
      <c r="BE1262" s="30">
        <f t="shared" ref="BE1262:BE1264" si="4542">BE1263</f>
        <v>0</v>
      </c>
      <c r="BF1262" s="30">
        <f t="shared" ref="BF1262:BF1264" si="4543">BF1263</f>
        <v>0</v>
      </c>
      <c r="BG1262" s="30">
        <f t="shared" ref="BG1262:BG1264" si="4544">BG1263</f>
        <v>0</v>
      </c>
      <c r="BH1262" s="30">
        <f t="shared" ref="BH1262:BH1264" si="4545">BH1263</f>
        <v>0</v>
      </c>
      <c r="BI1262" s="30">
        <f t="shared" ref="BI1262:BI1264" si="4546">BI1263</f>
        <v>0</v>
      </c>
      <c r="BJ1262" s="30">
        <f t="shared" ref="BJ1262:BJ1264" si="4547">BJ1263</f>
        <v>0</v>
      </c>
      <c r="BK1262" s="30">
        <f t="shared" ref="BK1262:BK1264" si="4548">BK1263</f>
        <v>0</v>
      </c>
      <c r="BL1262" s="30">
        <f t="shared" si="4498"/>
        <v>10958.199999999999</v>
      </c>
      <c r="BM1262" s="30">
        <f t="shared" si="4499"/>
        <v>11256.5</v>
      </c>
      <c r="BN1262" s="30">
        <f t="shared" si="4500"/>
        <v>11256.5</v>
      </c>
      <c r="BO1262" s="30">
        <f t="shared" ref="BO1262:BO1264" si="4549">BO1263</f>
        <v>0</v>
      </c>
      <c r="BP1262" s="31"/>
      <c r="BQ1262" s="1"/>
      <c r="BR1262" s="1"/>
      <c r="BS1262" s="1"/>
      <c r="BT1262" s="1"/>
      <c r="BU1262" s="1"/>
      <c r="BV1262" s="1"/>
      <c r="BW1262" s="1"/>
      <c r="BX1262" s="1"/>
      <c r="BY1262" s="1"/>
    </row>
    <row r="1263">
      <c r="A1263" s="28" t="s">
        <v>514</v>
      </c>
      <c r="B1263" s="28" t="s">
        <v>26</v>
      </c>
      <c r="C1263" s="28" t="s">
        <v>114</v>
      </c>
      <c r="D1263" s="28" t="s">
        <v>246</v>
      </c>
      <c r="E1263" s="35"/>
      <c r="F1263" s="29" t="s">
        <v>33</v>
      </c>
      <c r="G1263" s="30">
        <f t="shared" si="4507"/>
        <v>10958.199999999999</v>
      </c>
      <c r="H1263" s="30">
        <f t="shared" si="4508"/>
        <v>11256.5</v>
      </c>
      <c r="I1263" s="30">
        <f t="shared" si="4509"/>
        <v>11256.5</v>
      </c>
      <c r="J1263" s="30">
        <f t="shared" si="4510"/>
        <v>0</v>
      </c>
      <c r="K1263" s="30">
        <f t="shared" si="4511"/>
        <v>0</v>
      </c>
      <c r="L1263" s="30">
        <f t="shared" si="4512"/>
        <v>0</v>
      </c>
      <c r="M1263" s="30">
        <f t="shared" si="4372"/>
        <v>10958.199999999999</v>
      </c>
      <c r="N1263" s="30">
        <f t="shared" si="4373"/>
        <v>11256.5</v>
      </c>
      <c r="O1263" s="30">
        <f t="shared" si="4374"/>
        <v>11256.5</v>
      </c>
      <c r="P1263" s="30">
        <f t="shared" si="4513"/>
        <v>0</v>
      </c>
      <c r="Q1263" s="30">
        <f t="shared" si="4514"/>
        <v>0</v>
      </c>
      <c r="R1263" s="30">
        <f t="shared" si="4515"/>
        <v>0</v>
      </c>
      <c r="S1263" s="30">
        <f t="shared" si="4516"/>
        <v>0</v>
      </c>
      <c r="T1263" s="30">
        <f t="shared" si="4517"/>
        <v>0</v>
      </c>
      <c r="U1263" s="30">
        <f t="shared" si="4518"/>
        <v>0</v>
      </c>
      <c r="V1263" s="30">
        <f t="shared" si="4519"/>
        <v>0</v>
      </c>
      <c r="W1263" s="30">
        <f t="shared" si="4520"/>
        <v>0</v>
      </c>
      <c r="X1263" s="30">
        <f t="shared" si="4521"/>
        <v>0</v>
      </c>
      <c r="Y1263" s="30">
        <f t="shared" si="4522"/>
        <v>0</v>
      </c>
      <c r="Z1263" s="30">
        <f t="shared" si="4523"/>
        <v>0</v>
      </c>
      <c r="AA1263" s="30">
        <f t="shared" si="4524"/>
        <v>0</v>
      </c>
      <c r="AB1263" s="30">
        <f t="shared" si="4525"/>
        <v>0</v>
      </c>
      <c r="AC1263" s="30">
        <f t="shared" si="4501"/>
        <v>10958.199999999999</v>
      </c>
      <c r="AD1263" s="30">
        <f t="shared" si="4502"/>
        <v>11256.5</v>
      </c>
      <c r="AE1263" s="30">
        <f t="shared" si="4503"/>
        <v>11256.5</v>
      </c>
      <c r="AF1263" s="30">
        <f t="shared" si="4526"/>
        <v>0</v>
      </c>
      <c r="AG1263" s="30">
        <f t="shared" si="4504"/>
        <v>10958.199999999999</v>
      </c>
      <c r="AH1263" s="30">
        <f t="shared" si="4505"/>
        <v>11256.5</v>
      </c>
      <c r="AI1263" s="30">
        <f t="shared" si="4506"/>
        <v>11256.5</v>
      </c>
      <c r="AJ1263" s="30">
        <f t="shared" si="4527"/>
        <v>0</v>
      </c>
      <c r="AK1263" s="30">
        <f t="shared" si="4528"/>
        <v>0</v>
      </c>
      <c r="AL1263" s="30">
        <f t="shared" si="4529"/>
        <v>0</v>
      </c>
      <c r="AM1263" s="30">
        <f t="shared" si="4530"/>
        <v>0</v>
      </c>
      <c r="AN1263" s="30">
        <f t="shared" si="4531"/>
        <v>0</v>
      </c>
      <c r="AO1263" s="30">
        <f t="shared" si="4532"/>
        <v>0</v>
      </c>
      <c r="AP1263" s="30">
        <f t="shared" si="4533"/>
        <v>0</v>
      </c>
      <c r="AQ1263" s="30">
        <f t="shared" si="4534"/>
        <v>0</v>
      </c>
      <c r="AR1263" s="30">
        <f t="shared" si="4535"/>
        <v>0</v>
      </c>
      <c r="AS1263" s="30">
        <f t="shared" si="4317"/>
        <v>10958.199999999999</v>
      </c>
      <c r="AT1263" s="30">
        <f t="shared" si="4318"/>
        <v>11256.5</v>
      </c>
      <c r="AU1263" s="30">
        <f t="shared" si="4319"/>
        <v>11256.5</v>
      </c>
      <c r="AV1263" s="30">
        <f t="shared" si="4536"/>
        <v>0</v>
      </c>
      <c r="AW1263" s="30">
        <f t="shared" si="4537"/>
        <v>0</v>
      </c>
      <c r="AX1263" s="30">
        <f t="shared" si="4538"/>
        <v>0</v>
      </c>
      <c r="AY1263" s="30">
        <f t="shared" si="4320"/>
        <v>10958.199999999999</v>
      </c>
      <c r="AZ1263" s="30">
        <f t="shared" si="4321"/>
        <v>11256.5</v>
      </c>
      <c r="BA1263" s="30">
        <f t="shared" si="4322"/>
        <v>11256.5</v>
      </c>
      <c r="BB1263" s="30">
        <f t="shared" si="4539"/>
        <v>0</v>
      </c>
      <c r="BC1263" s="30">
        <f t="shared" si="4540"/>
        <v>0</v>
      </c>
      <c r="BD1263" s="30">
        <f t="shared" si="4541"/>
        <v>0</v>
      </c>
      <c r="BE1263" s="30">
        <f t="shared" si="4542"/>
        <v>0</v>
      </c>
      <c r="BF1263" s="30">
        <f t="shared" si="4543"/>
        <v>0</v>
      </c>
      <c r="BG1263" s="30">
        <f t="shared" si="4544"/>
        <v>0</v>
      </c>
      <c r="BH1263" s="30">
        <f t="shared" si="4545"/>
        <v>0</v>
      </c>
      <c r="BI1263" s="30">
        <f t="shared" si="4546"/>
        <v>0</v>
      </c>
      <c r="BJ1263" s="30">
        <f t="shared" si="4547"/>
        <v>0</v>
      </c>
      <c r="BK1263" s="30">
        <f t="shared" si="4548"/>
        <v>0</v>
      </c>
      <c r="BL1263" s="30">
        <f t="shared" si="4498"/>
        <v>10958.199999999999</v>
      </c>
      <c r="BM1263" s="30">
        <f t="shared" si="4499"/>
        <v>11256.5</v>
      </c>
      <c r="BN1263" s="30">
        <f t="shared" si="4500"/>
        <v>11256.5</v>
      </c>
      <c r="BO1263" s="30">
        <f t="shared" si="4549"/>
        <v>0</v>
      </c>
      <c r="BP1263" s="31"/>
      <c r="BQ1263" s="1"/>
      <c r="BR1263" s="1"/>
      <c r="BS1263" s="1"/>
      <c r="BT1263" s="1"/>
      <c r="BU1263" s="1"/>
      <c r="BV1263" s="1"/>
      <c r="BW1263" s="1"/>
      <c r="BX1263" s="1"/>
      <c r="BY1263" s="1"/>
    </row>
    <row r="1264" ht="78.75">
      <c r="A1264" s="28" t="s">
        <v>514</v>
      </c>
      <c r="B1264" s="28" t="s">
        <v>26</v>
      </c>
      <c r="C1264" s="28" t="s">
        <v>114</v>
      </c>
      <c r="D1264" s="28" t="s">
        <v>432</v>
      </c>
      <c r="E1264" s="35"/>
      <c r="F1264" s="29" t="s">
        <v>433</v>
      </c>
      <c r="G1264" s="30">
        <f t="shared" si="4507"/>
        <v>10958.199999999999</v>
      </c>
      <c r="H1264" s="30">
        <f t="shared" si="4508"/>
        <v>11256.5</v>
      </c>
      <c r="I1264" s="30">
        <f t="shared" si="4509"/>
        <v>11256.5</v>
      </c>
      <c r="J1264" s="30">
        <f t="shared" si="4510"/>
        <v>0</v>
      </c>
      <c r="K1264" s="30">
        <f t="shared" si="4511"/>
        <v>0</v>
      </c>
      <c r="L1264" s="30">
        <f t="shared" si="4512"/>
        <v>0</v>
      </c>
      <c r="M1264" s="30">
        <f t="shared" si="4372"/>
        <v>10958.199999999999</v>
      </c>
      <c r="N1264" s="30">
        <f t="shared" si="4373"/>
        <v>11256.5</v>
      </c>
      <c r="O1264" s="30">
        <f t="shared" si="4374"/>
        <v>11256.5</v>
      </c>
      <c r="P1264" s="30">
        <f t="shared" si="4513"/>
        <v>0</v>
      </c>
      <c r="Q1264" s="30">
        <f t="shared" si="4514"/>
        <v>0</v>
      </c>
      <c r="R1264" s="30">
        <f t="shared" si="4515"/>
        <v>0</v>
      </c>
      <c r="S1264" s="30">
        <f t="shared" si="4516"/>
        <v>0</v>
      </c>
      <c r="T1264" s="30">
        <f t="shared" si="4517"/>
        <v>0</v>
      </c>
      <c r="U1264" s="30">
        <f t="shared" si="4518"/>
        <v>0</v>
      </c>
      <c r="V1264" s="30">
        <f t="shared" si="4519"/>
        <v>0</v>
      </c>
      <c r="W1264" s="30">
        <f t="shared" si="4520"/>
        <v>0</v>
      </c>
      <c r="X1264" s="30">
        <f t="shared" si="4521"/>
        <v>0</v>
      </c>
      <c r="Y1264" s="30">
        <f t="shared" si="4522"/>
        <v>0</v>
      </c>
      <c r="Z1264" s="30">
        <f t="shared" si="4523"/>
        <v>0</v>
      </c>
      <c r="AA1264" s="30">
        <f t="shared" si="4524"/>
        <v>0</v>
      </c>
      <c r="AB1264" s="30">
        <f t="shared" si="4525"/>
        <v>0</v>
      </c>
      <c r="AC1264" s="30">
        <f t="shared" si="4501"/>
        <v>10958.199999999999</v>
      </c>
      <c r="AD1264" s="30">
        <f t="shared" si="4502"/>
        <v>11256.5</v>
      </c>
      <c r="AE1264" s="30">
        <f t="shared" si="4503"/>
        <v>11256.5</v>
      </c>
      <c r="AF1264" s="30">
        <f t="shared" si="4526"/>
        <v>0</v>
      </c>
      <c r="AG1264" s="30">
        <f t="shared" si="4504"/>
        <v>10958.199999999999</v>
      </c>
      <c r="AH1264" s="30">
        <f t="shared" si="4505"/>
        <v>11256.5</v>
      </c>
      <c r="AI1264" s="30">
        <f t="shared" si="4506"/>
        <v>11256.5</v>
      </c>
      <c r="AJ1264" s="30">
        <f t="shared" si="4527"/>
        <v>0</v>
      </c>
      <c r="AK1264" s="30">
        <f t="shared" si="4528"/>
        <v>0</v>
      </c>
      <c r="AL1264" s="30">
        <f t="shared" si="4529"/>
        <v>0</v>
      </c>
      <c r="AM1264" s="30">
        <f t="shared" si="4530"/>
        <v>0</v>
      </c>
      <c r="AN1264" s="30">
        <f t="shared" si="4531"/>
        <v>0</v>
      </c>
      <c r="AO1264" s="30">
        <f t="shared" si="4532"/>
        <v>0</v>
      </c>
      <c r="AP1264" s="30">
        <f t="shared" si="4533"/>
        <v>0</v>
      </c>
      <c r="AQ1264" s="30">
        <f t="shared" si="4534"/>
        <v>0</v>
      </c>
      <c r="AR1264" s="30">
        <f t="shared" si="4535"/>
        <v>0</v>
      </c>
      <c r="AS1264" s="30">
        <f t="shared" si="4317"/>
        <v>10958.199999999999</v>
      </c>
      <c r="AT1264" s="30">
        <f t="shared" si="4318"/>
        <v>11256.5</v>
      </c>
      <c r="AU1264" s="30">
        <f t="shared" si="4319"/>
        <v>11256.5</v>
      </c>
      <c r="AV1264" s="30">
        <f t="shared" si="4536"/>
        <v>0</v>
      </c>
      <c r="AW1264" s="30">
        <f t="shared" si="4537"/>
        <v>0</v>
      </c>
      <c r="AX1264" s="30">
        <f t="shared" si="4538"/>
        <v>0</v>
      </c>
      <c r="AY1264" s="30">
        <f t="shared" si="4320"/>
        <v>10958.199999999999</v>
      </c>
      <c r="AZ1264" s="30">
        <f t="shared" si="4321"/>
        <v>11256.5</v>
      </c>
      <c r="BA1264" s="30">
        <f t="shared" si="4322"/>
        <v>11256.5</v>
      </c>
      <c r="BB1264" s="30">
        <f t="shared" si="4539"/>
        <v>0</v>
      </c>
      <c r="BC1264" s="30">
        <f t="shared" si="4540"/>
        <v>0</v>
      </c>
      <c r="BD1264" s="30">
        <f t="shared" si="4541"/>
        <v>0</v>
      </c>
      <c r="BE1264" s="30">
        <f t="shared" si="4542"/>
        <v>0</v>
      </c>
      <c r="BF1264" s="30">
        <f t="shared" si="4543"/>
        <v>0</v>
      </c>
      <c r="BG1264" s="30">
        <f t="shared" si="4544"/>
        <v>0</v>
      </c>
      <c r="BH1264" s="30">
        <f t="shared" si="4545"/>
        <v>0</v>
      </c>
      <c r="BI1264" s="30">
        <f t="shared" si="4546"/>
        <v>0</v>
      </c>
      <c r="BJ1264" s="30">
        <f t="shared" si="4547"/>
        <v>0</v>
      </c>
      <c r="BK1264" s="30">
        <f t="shared" si="4548"/>
        <v>0</v>
      </c>
      <c r="BL1264" s="30">
        <f t="shared" si="4498"/>
        <v>10958.199999999999</v>
      </c>
      <c r="BM1264" s="30">
        <f t="shared" si="4499"/>
        <v>11256.5</v>
      </c>
      <c r="BN1264" s="30">
        <f t="shared" si="4500"/>
        <v>11256.5</v>
      </c>
      <c r="BO1264" s="30">
        <f t="shared" si="4549"/>
        <v>0</v>
      </c>
      <c r="BP1264" s="31"/>
      <c r="BQ1264" s="1"/>
      <c r="BR1264" s="1"/>
      <c r="BS1264" s="1"/>
      <c r="BT1264" s="1"/>
      <c r="BU1264" s="1"/>
      <c r="BV1264" s="1"/>
      <c r="BW1264" s="1"/>
      <c r="BX1264" s="1"/>
      <c r="BY1264" s="1"/>
    </row>
    <row r="1265" ht="47.25">
      <c r="A1265" s="28" t="s">
        <v>514</v>
      </c>
      <c r="B1265" s="28" t="s">
        <v>26</v>
      </c>
      <c r="C1265" s="28" t="s">
        <v>114</v>
      </c>
      <c r="D1265" s="28" t="s">
        <v>434</v>
      </c>
      <c r="E1265" s="35"/>
      <c r="F1265" s="29" t="s">
        <v>435</v>
      </c>
      <c r="G1265" s="30">
        <f>G1266+G1267</f>
        <v>10958.199999999999</v>
      </c>
      <c r="H1265" s="30">
        <f>H1266+H1267</f>
        <v>11256.5</v>
      </c>
      <c r="I1265" s="30">
        <f>I1266+I1267</f>
        <v>11256.5</v>
      </c>
      <c r="J1265" s="30">
        <f>J1266+J1267</f>
        <v>0</v>
      </c>
      <c r="K1265" s="30">
        <f>K1266+K1267</f>
        <v>0</v>
      </c>
      <c r="L1265" s="30">
        <f>L1266+L1267</f>
        <v>0</v>
      </c>
      <c r="M1265" s="30">
        <f t="shared" si="4372"/>
        <v>10958.199999999999</v>
      </c>
      <c r="N1265" s="30">
        <f t="shared" si="4373"/>
        <v>11256.5</v>
      </c>
      <c r="O1265" s="30">
        <f t="shared" si="4374"/>
        <v>11256.5</v>
      </c>
      <c r="P1265" s="30">
        <f>P1266+P1267</f>
        <v>0</v>
      </c>
      <c r="Q1265" s="30">
        <f>Q1266+Q1267</f>
        <v>0</v>
      </c>
      <c r="R1265" s="30">
        <f>R1266+R1267</f>
        <v>0</v>
      </c>
      <c r="S1265" s="30">
        <f>S1266+S1267</f>
        <v>0</v>
      </c>
      <c r="T1265" s="30">
        <f>T1266+T1267</f>
        <v>0</v>
      </c>
      <c r="U1265" s="30">
        <f>U1266+U1267</f>
        <v>0</v>
      </c>
      <c r="V1265" s="30">
        <f>V1266+V1267</f>
        <v>0</v>
      </c>
      <c r="W1265" s="30">
        <f>W1266+W1267</f>
        <v>0</v>
      </c>
      <c r="X1265" s="30">
        <f>X1266+X1267</f>
        <v>0</v>
      </c>
      <c r="Y1265" s="30">
        <f>Y1266+Y1267</f>
        <v>0</v>
      </c>
      <c r="Z1265" s="30">
        <f>Z1266+Z1267</f>
        <v>0</v>
      </c>
      <c r="AA1265" s="30">
        <f>AA1266+AA1267</f>
        <v>0</v>
      </c>
      <c r="AB1265" s="30">
        <f>AB1266+AB1267</f>
        <v>0</v>
      </c>
      <c r="AC1265" s="30">
        <f t="shared" si="4501"/>
        <v>10958.199999999999</v>
      </c>
      <c r="AD1265" s="30">
        <f t="shared" si="4502"/>
        <v>11256.5</v>
      </c>
      <c r="AE1265" s="30">
        <f t="shared" si="4503"/>
        <v>11256.5</v>
      </c>
      <c r="AF1265" s="30">
        <f>AF1266+AF1267</f>
        <v>0</v>
      </c>
      <c r="AG1265" s="30">
        <f t="shared" si="4504"/>
        <v>10958.199999999999</v>
      </c>
      <c r="AH1265" s="30">
        <f t="shared" si="4505"/>
        <v>11256.5</v>
      </c>
      <c r="AI1265" s="30">
        <f t="shared" si="4506"/>
        <v>11256.5</v>
      </c>
      <c r="AJ1265" s="30">
        <f>AJ1266+AJ1267</f>
        <v>0</v>
      </c>
      <c r="AK1265" s="30">
        <f>AK1266+AK1267</f>
        <v>0</v>
      </c>
      <c r="AL1265" s="30">
        <f>AL1266+AL1267</f>
        <v>0</v>
      </c>
      <c r="AM1265" s="30">
        <f>AM1266+AM1267</f>
        <v>0</v>
      </c>
      <c r="AN1265" s="30">
        <f>AN1266+AN1267</f>
        <v>0</v>
      </c>
      <c r="AO1265" s="30">
        <f>AO1266+AO1267</f>
        <v>0</v>
      </c>
      <c r="AP1265" s="30">
        <f>AP1266+AP1267</f>
        <v>0</v>
      </c>
      <c r="AQ1265" s="30">
        <f>AQ1266+AQ1267</f>
        <v>0</v>
      </c>
      <c r="AR1265" s="30">
        <f>AR1266+AR1267</f>
        <v>0</v>
      </c>
      <c r="AS1265" s="30">
        <f t="shared" si="4317"/>
        <v>10958.199999999999</v>
      </c>
      <c r="AT1265" s="30">
        <f t="shared" si="4318"/>
        <v>11256.5</v>
      </c>
      <c r="AU1265" s="30">
        <f t="shared" si="4319"/>
        <v>11256.5</v>
      </c>
      <c r="AV1265" s="30">
        <f>AV1266+AV1267</f>
        <v>0</v>
      </c>
      <c r="AW1265" s="30">
        <f>AW1266+AW1267</f>
        <v>0</v>
      </c>
      <c r="AX1265" s="30">
        <f>AX1266+AX1267</f>
        <v>0</v>
      </c>
      <c r="AY1265" s="30">
        <f t="shared" si="4320"/>
        <v>10958.199999999999</v>
      </c>
      <c r="AZ1265" s="30">
        <f t="shared" si="4321"/>
        <v>11256.5</v>
      </c>
      <c r="BA1265" s="30">
        <f t="shared" si="4322"/>
        <v>11256.5</v>
      </c>
      <c r="BB1265" s="30">
        <f>BB1266+BB1267</f>
        <v>0</v>
      </c>
      <c r="BC1265" s="30">
        <f>BC1266+BC1267</f>
        <v>0</v>
      </c>
      <c r="BD1265" s="30">
        <f>BD1266+BD1267</f>
        <v>0</v>
      </c>
      <c r="BE1265" s="30">
        <f>BE1266+BE1267</f>
        <v>0</v>
      </c>
      <c r="BF1265" s="30">
        <f>BF1266+BF1267</f>
        <v>0</v>
      </c>
      <c r="BG1265" s="30">
        <f>BG1266+BG1267</f>
        <v>0</v>
      </c>
      <c r="BH1265" s="30">
        <f>BH1266+BH1267</f>
        <v>0</v>
      </c>
      <c r="BI1265" s="30">
        <f>BI1266+BI1267</f>
        <v>0</v>
      </c>
      <c r="BJ1265" s="30">
        <f>BJ1266+BJ1267</f>
        <v>0</v>
      </c>
      <c r="BK1265" s="30">
        <f>BK1266+BK1267</f>
        <v>0</v>
      </c>
      <c r="BL1265" s="30">
        <f t="shared" si="4498"/>
        <v>10958.199999999999</v>
      </c>
      <c r="BM1265" s="30">
        <f t="shared" si="4499"/>
        <v>11256.5</v>
      </c>
      <c r="BN1265" s="30">
        <f t="shared" si="4500"/>
        <v>11256.5</v>
      </c>
      <c r="BO1265" s="30">
        <f>BO1266+BO1267</f>
        <v>0</v>
      </c>
      <c r="BP1265" s="31"/>
      <c r="BQ1265" s="1"/>
      <c r="BR1265" s="1"/>
      <c r="BS1265" s="1"/>
      <c r="BT1265" s="1"/>
      <c r="BU1265" s="1"/>
      <c r="BV1265" s="1"/>
      <c r="BW1265" s="1"/>
      <c r="BX1265" s="1"/>
      <c r="BY1265" s="1"/>
    </row>
    <row r="1266" ht="78.75">
      <c r="A1266" s="28" t="s">
        <v>514</v>
      </c>
      <c r="B1266" s="28" t="s">
        <v>26</v>
      </c>
      <c r="C1266" s="28" t="s">
        <v>114</v>
      </c>
      <c r="D1266" s="28" t="s">
        <v>434</v>
      </c>
      <c r="E1266" s="28" t="s">
        <v>50</v>
      </c>
      <c r="F1266" s="29" t="s">
        <v>51</v>
      </c>
      <c r="G1266" s="30">
        <v>10471.799999999999</v>
      </c>
      <c r="H1266" s="30">
        <v>10766.799999999999</v>
      </c>
      <c r="I1266" s="30">
        <v>10766.799999999999</v>
      </c>
      <c r="J1266" s="30"/>
      <c r="K1266" s="30"/>
      <c r="L1266" s="30"/>
      <c r="M1266" s="30">
        <f t="shared" si="4372"/>
        <v>10471.799999999999</v>
      </c>
      <c r="N1266" s="30">
        <f t="shared" si="4373"/>
        <v>10766.799999999999</v>
      </c>
      <c r="O1266" s="30">
        <f t="shared" si="4374"/>
        <v>10766.799999999999</v>
      </c>
      <c r="P1266" s="30"/>
      <c r="Q1266" s="30"/>
      <c r="R1266" s="30"/>
      <c r="S1266" s="30"/>
      <c r="T1266" s="30"/>
      <c r="U1266" s="30"/>
      <c r="V1266" s="30"/>
      <c r="W1266" s="30"/>
      <c r="X1266" s="30"/>
      <c r="Y1266" s="30"/>
      <c r="Z1266" s="30"/>
      <c r="AA1266" s="30"/>
      <c r="AB1266" s="30"/>
      <c r="AC1266" s="30">
        <f t="shared" si="4501"/>
        <v>10471.799999999999</v>
      </c>
      <c r="AD1266" s="30">
        <f t="shared" si="4502"/>
        <v>10766.799999999999</v>
      </c>
      <c r="AE1266" s="30">
        <f t="shared" si="4503"/>
        <v>10766.799999999999</v>
      </c>
      <c r="AF1266" s="30"/>
      <c r="AG1266" s="30">
        <f t="shared" si="4504"/>
        <v>10471.799999999999</v>
      </c>
      <c r="AH1266" s="30">
        <f t="shared" si="4505"/>
        <v>10766.799999999999</v>
      </c>
      <c r="AI1266" s="30">
        <f t="shared" si="4506"/>
        <v>10766.799999999999</v>
      </c>
      <c r="AJ1266" s="30"/>
      <c r="AK1266" s="30"/>
      <c r="AL1266" s="30"/>
      <c r="AM1266" s="30"/>
      <c r="AN1266" s="30"/>
      <c r="AO1266" s="30"/>
      <c r="AP1266" s="30"/>
      <c r="AQ1266" s="30"/>
      <c r="AR1266" s="30"/>
      <c r="AS1266" s="30">
        <f t="shared" ref="AS1266:AS1329" si="4550">AG1266+AJ1266+AK1266+AL1266+AM1266</f>
        <v>10471.799999999999</v>
      </c>
      <c r="AT1266" s="30">
        <f t="shared" ref="AT1266:AT1329" si="4551">AH1266+AN1266+AO1266+AP1266</f>
        <v>10766.799999999999</v>
      </c>
      <c r="AU1266" s="30">
        <f t="shared" ref="AU1266:AU1329" si="4552">AI1266+AR1266+AQ1266</f>
        <v>10766.799999999999</v>
      </c>
      <c r="AV1266" s="30"/>
      <c r="AW1266" s="30"/>
      <c r="AX1266" s="30"/>
      <c r="AY1266" s="30">
        <f t="shared" ref="AY1266:AY1329" si="4553">AS1266+AV1266</f>
        <v>10471.799999999999</v>
      </c>
      <c r="AZ1266" s="30">
        <f t="shared" ref="AZ1266:AZ1329" si="4554">AT1266+AW1266</f>
        <v>10766.799999999999</v>
      </c>
      <c r="BA1266" s="30">
        <f t="shared" ref="BA1266:BA1329" si="4555">AU1266+AX1266</f>
        <v>10766.799999999999</v>
      </c>
      <c r="BB1266" s="30"/>
      <c r="BC1266" s="30"/>
      <c r="BD1266" s="30"/>
      <c r="BE1266" s="30"/>
      <c r="BF1266" s="30"/>
      <c r="BG1266" s="30"/>
      <c r="BH1266" s="30"/>
      <c r="BI1266" s="30"/>
      <c r="BJ1266" s="30"/>
      <c r="BK1266" s="30"/>
      <c r="BL1266" s="30">
        <f t="shared" si="4498"/>
        <v>10471.799999999999</v>
      </c>
      <c r="BM1266" s="30">
        <f t="shared" si="4499"/>
        <v>10766.799999999999</v>
      </c>
      <c r="BN1266" s="30">
        <f t="shared" si="4500"/>
        <v>10766.799999999999</v>
      </c>
      <c r="BO1266" s="30"/>
      <c r="BP1266" s="31"/>
      <c r="BQ1266" s="1"/>
      <c r="BR1266" s="1"/>
      <c r="BS1266" s="1"/>
      <c r="BT1266" s="1"/>
      <c r="BU1266" s="1"/>
      <c r="BV1266" s="1"/>
      <c r="BW1266" s="1"/>
      <c r="BX1266" s="1"/>
      <c r="BY1266" s="1"/>
    </row>
    <row r="1267" ht="31.5">
      <c r="A1267" s="28" t="s">
        <v>514</v>
      </c>
      <c r="B1267" s="28" t="s">
        <v>26</v>
      </c>
      <c r="C1267" s="28" t="s">
        <v>114</v>
      </c>
      <c r="D1267" s="28" t="s">
        <v>434</v>
      </c>
      <c r="E1267" s="28" t="s">
        <v>38</v>
      </c>
      <c r="F1267" s="29" t="s">
        <v>39</v>
      </c>
      <c r="G1267" s="30">
        <v>486.39999999999998</v>
      </c>
      <c r="H1267" s="30">
        <v>489.69999999999999</v>
      </c>
      <c r="I1267" s="30">
        <v>489.69999999999999</v>
      </c>
      <c r="J1267" s="30"/>
      <c r="K1267" s="30"/>
      <c r="L1267" s="30"/>
      <c r="M1267" s="30">
        <f t="shared" si="4372"/>
        <v>486.39999999999998</v>
      </c>
      <c r="N1267" s="30">
        <f t="shared" si="4373"/>
        <v>489.69999999999999</v>
      </c>
      <c r="O1267" s="30">
        <f t="shared" si="4374"/>
        <v>489.69999999999999</v>
      </c>
      <c r="P1267" s="30"/>
      <c r="Q1267" s="30"/>
      <c r="R1267" s="30"/>
      <c r="S1267" s="30"/>
      <c r="T1267" s="30"/>
      <c r="U1267" s="30"/>
      <c r="V1267" s="30"/>
      <c r="W1267" s="30"/>
      <c r="X1267" s="30"/>
      <c r="Y1267" s="30"/>
      <c r="Z1267" s="30"/>
      <c r="AA1267" s="30"/>
      <c r="AB1267" s="30"/>
      <c r="AC1267" s="30">
        <f t="shared" si="4501"/>
        <v>486.39999999999998</v>
      </c>
      <c r="AD1267" s="30">
        <f t="shared" si="4502"/>
        <v>489.69999999999999</v>
      </c>
      <c r="AE1267" s="30">
        <f t="shared" si="4503"/>
        <v>489.69999999999999</v>
      </c>
      <c r="AF1267" s="30"/>
      <c r="AG1267" s="30">
        <f t="shared" si="4504"/>
        <v>486.39999999999998</v>
      </c>
      <c r="AH1267" s="30">
        <f t="shared" si="4505"/>
        <v>489.69999999999999</v>
      </c>
      <c r="AI1267" s="30">
        <f t="shared" si="4506"/>
        <v>489.69999999999999</v>
      </c>
      <c r="AJ1267" s="30"/>
      <c r="AK1267" s="30"/>
      <c r="AL1267" s="30"/>
      <c r="AM1267" s="30"/>
      <c r="AN1267" s="30"/>
      <c r="AO1267" s="30"/>
      <c r="AP1267" s="30"/>
      <c r="AQ1267" s="30"/>
      <c r="AR1267" s="30"/>
      <c r="AS1267" s="30">
        <f t="shared" si="4550"/>
        <v>486.39999999999998</v>
      </c>
      <c r="AT1267" s="30">
        <f t="shared" si="4551"/>
        <v>489.69999999999999</v>
      </c>
      <c r="AU1267" s="30">
        <f t="shared" si="4552"/>
        <v>489.69999999999999</v>
      </c>
      <c r="AV1267" s="30"/>
      <c r="AW1267" s="30"/>
      <c r="AX1267" s="30"/>
      <c r="AY1267" s="30">
        <f t="shared" si="4553"/>
        <v>486.39999999999998</v>
      </c>
      <c r="AZ1267" s="30">
        <f t="shared" si="4554"/>
        <v>489.69999999999999</v>
      </c>
      <c r="BA1267" s="30">
        <f t="shared" si="4555"/>
        <v>489.69999999999999</v>
      </c>
      <c r="BB1267" s="30"/>
      <c r="BC1267" s="30"/>
      <c r="BD1267" s="30"/>
      <c r="BE1267" s="30"/>
      <c r="BF1267" s="30"/>
      <c r="BG1267" s="30"/>
      <c r="BH1267" s="30"/>
      <c r="BI1267" s="30"/>
      <c r="BJ1267" s="30"/>
      <c r="BK1267" s="30"/>
      <c r="BL1267" s="30">
        <f t="shared" si="4498"/>
        <v>486.39999999999998</v>
      </c>
      <c r="BM1267" s="30">
        <f t="shared" si="4499"/>
        <v>489.69999999999999</v>
      </c>
      <c r="BN1267" s="30">
        <f t="shared" si="4500"/>
        <v>489.69999999999999</v>
      </c>
      <c r="BO1267" s="30"/>
      <c r="BP1267" s="31"/>
      <c r="BQ1267" s="1"/>
      <c r="BR1267" s="1"/>
      <c r="BS1267" s="1"/>
      <c r="BT1267" s="1"/>
      <c r="BU1267" s="1"/>
      <c r="BV1267" s="1"/>
      <c r="BW1267" s="1"/>
      <c r="BX1267" s="1"/>
      <c r="BY1267" s="1"/>
    </row>
    <row r="1268" ht="31.5">
      <c r="A1268" s="28" t="s">
        <v>514</v>
      </c>
      <c r="B1268" s="28" t="s">
        <v>26</v>
      </c>
      <c r="C1268" s="28" t="s">
        <v>114</v>
      </c>
      <c r="D1268" s="28" t="s">
        <v>81</v>
      </c>
      <c r="E1268" s="35"/>
      <c r="F1268" s="29" t="s">
        <v>82</v>
      </c>
      <c r="G1268" s="30">
        <f t="shared" ref="G1268:G1269" si="4556">G1269</f>
        <v>79815.399999999994</v>
      </c>
      <c r="H1268" s="30">
        <f t="shared" ref="H1268:H1269" si="4557">H1269</f>
        <v>81953.800000000003</v>
      </c>
      <c r="I1268" s="30">
        <f t="shared" ref="I1268:I1269" si="4558">I1269</f>
        <v>81953.800000000003</v>
      </c>
      <c r="J1268" s="30">
        <f t="shared" ref="J1268:J1269" si="4559">J1269</f>
        <v>0</v>
      </c>
      <c r="K1268" s="30">
        <f t="shared" ref="K1268:K1269" si="4560">K1269</f>
        <v>0</v>
      </c>
      <c r="L1268" s="30">
        <f t="shared" ref="L1268:L1269" si="4561">L1269</f>
        <v>0</v>
      </c>
      <c r="M1268" s="30">
        <f t="shared" si="4372"/>
        <v>79815.399999999994</v>
      </c>
      <c r="N1268" s="30">
        <f t="shared" si="4373"/>
        <v>81953.800000000003</v>
      </c>
      <c r="O1268" s="30">
        <f t="shared" si="4374"/>
        <v>81953.800000000003</v>
      </c>
      <c r="P1268" s="30">
        <f t="shared" ref="P1268:P1269" si="4562">P1269</f>
        <v>0</v>
      </c>
      <c r="Q1268" s="30">
        <f t="shared" ref="Q1268:Q1269" si="4563">Q1269</f>
        <v>0</v>
      </c>
      <c r="R1268" s="30">
        <f t="shared" ref="R1268:R1269" si="4564">R1269</f>
        <v>0</v>
      </c>
      <c r="S1268" s="30">
        <f t="shared" ref="S1268:S1269" si="4565">S1269</f>
        <v>0</v>
      </c>
      <c r="T1268" s="30">
        <f t="shared" ref="T1268:T1269" si="4566">T1269</f>
        <v>0</v>
      </c>
      <c r="U1268" s="30">
        <f t="shared" ref="U1268:U1269" si="4567">U1269</f>
        <v>0</v>
      </c>
      <c r="V1268" s="30">
        <f t="shared" ref="V1268:V1269" si="4568">V1269</f>
        <v>0</v>
      </c>
      <c r="W1268" s="30">
        <f t="shared" ref="W1268:W1269" si="4569">W1269</f>
        <v>0</v>
      </c>
      <c r="X1268" s="30">
        <f t="shared" ref="X1268:X1269" si="4570">X1269</f>
        <v>0</v>
      </c>
      <c r="Y1268" s="30">
        <f t="shared" ref="Y1268:Y1269" si="4571">Y1269</f>
        <v>0</v>
      </c>
      <c r="Z1268" s="30">
        <f t="shared" ref="Z1268:Z1269" si="4572">Z1269</f>
        <v>0</v>
      </c>
      <c r="AA1268" s="30">
        <f t="shared" ref="AA1268:AA1269" si="4573">AA1269</f>
        <v>0</v>
      </c>
      <c r="AB1268" s="30">
        <f t="shared" ref="AB1268:AB1269" si="4574">AB1269</f>
        <v>0</v>
      </c>
      <c r="AC1268" s="30">
        <f t="shared" si="4501"/>
        <v>79815.399999999994</v>
      </c>
      <c r="AD1268" s="30">
        <f t="shared" si="4502"/>
        <v>81953.800000000003</v>
      </c>
      <c r="AE1268" s="30">
        <f t="shared" si="4503"/>
        <v>81953.800000000003</v>
      </c>
      <c r="AF1268" s="30">
        <f t="shared" ref="AF1268:AF1269" si="4575">AF1269</f>
        <v>0</v>
      </c>
      <c r="AG1268" s="30">
        <f t="shared" si="4504"/>
        <v>79815.399999999994</v>
      </c>
      <c r="AH1268" s="30">
        <f t="shared" si="4505"/>
        <v>81953.800000000003</v>
      </c>
      <c r="AI1268" s="30">
        <f t="shared" si="4506"/>
        <v>81953.800000000003</v>
      </c>
      <c r="AJ1268" s="30">
        <f t="shared" ref="AJ1268:AJ1269" si="4576">AJ1269</f>
        <v>0</v>
      </c>
      <c r="AK1268" s="30">
        <f t="shared" ref="AK1268:AK1269" si="4577">AK1269</f>
        <v>0</v>
      </c>
      <c r="AL1268" s="30">
        <f t="shared" ref="AL1268:AL1269" si="4578">AL1269</f>
        <v>-1064</v>
      </c>
      <c r="AM1268" s="30">
        <f t="shared" ref="AM1268:AM1269" si="4579">AM1269</f>
        <v>0</v>
      </c>
      <c r="AN1268" s="30">
        <f t="shared" ref="AN1268:AN1269" si="4580">AN1269</f>
        <v>0</v>
      </c>
      <c r="AO1268" s="30">
        <f t="shared" ref="AO1268:AO1269" si="4581">AO1269</f>
        <v>0</v>
      </c>
      <c r="AP1268" s="30">
        <f t="shared" ref="AP1268:AP1269" si="4582">AP1269</f>
        <v>0</v>
      </c>
      <c r="AQ1268" s="30">
        <f t="shared" ref="AQ1268:AQ1269" si="4583">AQ1269</f>
        <v>0</v>
      </c>
      <c r="AR1268" s="30">
        <f t="shared" ref="AR1268:AR1269" si="4584">AR1269</f>
        <v>0</v>
      </c>
      <c r="AS1268" s="30">
        <f t="shared" si="4550"/>
        <v>78751.399999999994</v>
      </c>
      <c r="AT1268" s="30">
        <f t="shared" si="4551"/>
        <v>81953.800000000003</v>
      </c>
      <c r="AU1268" s="30">
        <f t="shared" si="4552"/>
        <v>81953.800000000003</v>
      </c>
      <c r="AV1268" s="30">
        <f t="shared" ref="AV1268:AV1269" si="4585">AV1269</f>
        <v>0</v>
      </c>
      <c r="AW1268" s="30">
        <f t="shared" ref="AW1268:AW1269" si="4586">AW1269</f>
        <v>0</v>
      </c>
      <c r="AX1268" s="30">
        <f t="shared" ref="AX1268:AX1269" si="4587">AX1269</f>
        <v>0</v>
      </c>
      <c r="AY1268" s="30">
        <f t="shared" si="4553"/>
        <v>78751.399999999994</v>
      </c>
      <c r="AZ1268" s="30">
        <f t="shared" si="4554"/>
        <v>81953.800000000003</v>
      </c>
      <c r="BA1268" s="30">
        <f t="shared" si="4555"/>
        <v>81953.800000000003</v>
      </c>
      <c r="BB1268" s="30">
        <f t="shared" ref="BB1268:BB1269" si="4588">BB1269</f>
        <v>0</v>
      </c>
      <c r="BC1268" s="30">
        <f t="shared" ref="BC1268:BC1269" si="4589">BC1269</f>
        <v>0</v>
      </c>
      <c r="BD1268" s="30">
        <f t="shared" ref="BD1268:BD1269" si="4590">BD1269</f>
        <v>0</v>
      </c>
      <c r="BE1268" s="30">
        <f t="shared" ref="BE1268:BE1269" si="4591">BE1269</f>
        <v>0</v>
      </c>
      <c r="BF1268" s="30">
        <f t="shared" ref="BF1268:BF1269" si="4592">BF1269</f>
        <v>0</v>
      </c>
      <c r="BG1268" s="30">
        <f t="shared" ref="BG1268:BG1269" si="4593">BG1269</f>
        <v>0</v>
      </c>
      <c r="BH1268" s="30">
        <f t="shared" ref="BH1268:BH1269" si="4594">BH1269</f>
        <v>0</v>
      </c>
      <c r="BI1268" s="30">
        <f t="shared" ref="BI1268:BI1269" si="4595">BI1269</f>
        <v>0</v>
      </c>
      <c r="BJ1268" s="30">
        <f t="shared" ref="BJ1268:BJ1269" si="4596">BJ1269</f>
        <v>0</v>
      </c>
      <c r="BK1268" s="30">
        <f t="shared" ref="BK1268:BK1269" si="4597">BK1269</f>
        <v>0</v>
      </c>
      <c r="BL1268" s="30">
        <f t="shared" si="4498"/>
        <v>78751.399999999994</v>
      </c>
      <c r="BM1268" s="30">
        <f t="shared" si="4499"/>
        <v>81953.800000000003</v>
      </c>
      <c r="BN1268" s="30">
        <f t="shared" si="4500"/>
        <v>81953.800000000003</v>
      </c>
      <c r="BO1268" s="30">
        <f t="shared" ref="BO1268:BO1269" si="4598">BO1269</f>
        <v>0</v>
      </c>
      <c r="BP1268" s="31"/>
      <c r="BQ1268" s="1"/>
      <c r="BR1268" s="1"/>
      <c r="BS1268" s="1"/>
      <c r="BT1268" s="1"/>
      <c r="BU1268" s="1"/>
      <c r="BV1268" s="1"/>
      <c r="BW1268" s="1"/>
      <c r="BX1268" s="1"/>
      <c r="BY1268" s="1"/>
    </row>
    <row r="1269" ht="31.5">
      <c r="A1269" s="28" t="s">
        <v>514</v>
      </c>
      <c r="B1269" s="28" t="s">
        <v>26</v>
      </c>
      <c r="C1269" s="28" t="s">
        <v>114</v>
      </c>
      <c r="D1269" s="28" t="s">
        <v>436</v>
      </c>
      <c r="E1269" s="35"/>
      <c r="F1269" s="29" t="s">
        <v>437</v>
      </c>
      <c r="G1269" s="30">
        <f t="shared" si="4556"/>
        <v>79815.399999999994</v>
      </c>
      <c r="H1269" s="30">
        <f t="shared" si="4557"/>
        <v>81953.800000000003</v>
      </c>
      <c r="I1269" s="30">
        <f t="shared" si="4558"/>
        <v>81953.800000000003</v>
      </c>
      <c r="J1269" s="30">
        <f t="shared" si="4559"/>
        <v>0</v>
      </c>
      <c r="K1269" s="30">
        <f t="shared" si="4560"/>
        <v>0</v>
      </c>
      <c r="L1269" s="30">
        <f t="shared" si="4561"/>
        <v>0</v>
      </c>
      <c r="M1269" s="30">
        <f t="shared" si="4372"/>
        <v>79815.399999999994</v>
      </c>
      <c r="N1269" s="30">
        <f t="shared" si="4373"/>
        <v>81953.800000000003</v>
      </c>
      <c r="O1269" s="30">
        <f t="shared" si="4374"/>
        <v>81953.800000000003</v>
      </c>
      <c r="P1269" s="30">
        <f t="shared" si="4562"/>
        <v>0</v>
      </c>
      <c r="Q1269" s="30">
        <f t="shared" si="4563"/>
        <v>0</v>
      </c>
      <c r="R1269" s="30">
        <f t="shared" si="4564"/>
        <v>0</v>
      </c>
      <c r="S1269" s="30">
        <f t="shared" si="4565"/>
        <v>0</v>
      </c>
      <c r="T1269" s="30">
        <f t="shared" si="4566"/>
        <v>0</v>
      </c>
      <c r="U1269" s="30">
        <f t="shared" si="4567"/>
        <v>0</v>
      </c>
      <c r="V1269" s="30">
        <f t="shared" si="4568"/>
        <v>0</v>
      </c>
      <c r="W1269" s="30">
        <f t="shared" si="4569"/>
        <v>0</v>
      </c>
      <c r="X1269" s="30">
        <f t="shared" si="4570"/>
        <v>0</v>
      </c>
      <c r="Y1269" s="30">
        <f t="shared" si="4571"/>
        <v>0</v>
      </c>
      <c r="Z1269" s="30">
        <f t="shared" si="4572"/>
        <v>0</v>
      </c>
      <c r="AA1269" s="30">
        <f t="shared" si="4573"/>
        <v>0</v>
      </c>
      <c r="AB1269" s="30">
        <f t="shared" si="4574"/>
        <v>0</v>
      </c>
      <c r="AC1269" s="30">
        <f t="shared" si="4501"/>
        <v>79815.399999999994</v>
      </c>
      <c r="AD1269" s="30">
        <f t="shared" si="4502"/>
        <v>81953.800000000003</v>
      </c>
      <c r="AE1269" s="30">
        <f t="shared" si="4503"/>
        <v>81953.800000000003</v>
      </c>
      <c r="AF1269" s="30">
        <f t="shared" si="4575"/>
        <v>0</v>
      </c>
      <c r="AG1269" s="30">
        <f t="shared" si="4504"/>
        <v>79815.399999999994</v>
      </c>
      <c r="AH1269" s="30">
        <f t="shared" si="4505"/>
        <v>81953.800000000003</v>
      </c>
      <c r="AI1269" s="30">
        <f t="shared" si="4506"/>
        <v>81953.800000000003</v>
      </c>
      <c r="AJ1269" s="30">
        <f t="shared" si="4576"/>
        <v>0</v>
      </c>
      <c r="AK1269" s="30">
        <f t="shared" si="4577"/>
        <v>0</v>
      </c>
      <c r="AL1269" s="30">
        <f t="shared" si="4578"/>
        <v>-1064</v>
      </c>
      <c r="AM1269" s="30">
        <f t="shared" si="4579"/>
        <v>0</v>
      </c>
      <c r="AN1269" s="30">
        <f t="shared" si="4580"/>
        <v>0</v>
      </c>
      <c r="AO1269" s="30">
        <f t="shared" si="4581"/>
        <v>0</v>
      </c>
      <c r="AP1269" s="30">
        <f t="shared" si="4582"/>
        <v>0</v>
      </c>
      <c r="AQ1269" s="30">
        <f t="shared" si="4583"/>
        <v>0</v>
      </c>
      <c r="AR1269" s="30">
        <f t="shared" si="4584"/>
        <v>0</v>
      </c>
      <c r="AS1269" s="30">
        <f t="shared" si="4550"/>
        <v>78751.399999999994</v>
      </c>
      <c r="AT1269" s="30">
        <f t="shared" si="4551"/>
        <v>81953.800000000003</v>
      </c>
      <c r="AU1269" s="30">
        <f t="shared" si="4552"/>
        <v>81953.800000000003</v>
      </c>
      <c r="AV1269" s="30">
        <f t="shared" si="4585"/>
        <v>0</v>
      </c>
      <c r="AW1269" s="30">
        <f t="shared" si="4586"/>
        <v>0</v>
      </c>
      <c r="AX1269" s="30">
        <f t="shared" si="4587"/>
        <v>0</v>
      </c>
      <c r="AY1269" s="30">
        <f t="shared" si="4553"/>
        <v>78751.399999999994</v>
      </c>
      <c r="AZ1269" s="30">
        <f t="shared" si="4554"/>
        <v>81953.800000000003</v>
      </c>
      <c r="BA1269" s="30">
        <f t="shared" si="4555"/>
        <v>81953.800000000003</v>
      </c>
      <c r="BB1269" s="30">
        <f t="shared" si="4588"/>
        <v>0</v>
      </c>
      <c r="BC1269" s="30">
        <f t="shared" si="4589"/>
        <v>0</v>
      </c>
      <c r="BD1269" s="30">
        <f t="shared" si="4590"/>
        <v>0</v>
      </c>
      <c r="BE1269" s="30">
        <f t="shared" si="4591"/>
        <v>0</v>
      </c>
      <c r="BF1269" s="30">
        <f t="shared" si="4592"/>
        <v>0</v>
      </c>
      <c r="BG1269" s="30">
        <f t="shared" si="4593"/>
        <v>0</v>
      </c>
      <c r="BH1269" s="30">
        <f t="shared" si="4594"/>
        <v>0</v>
      </c>
      <c r="BI1269" s="30">
        <f t="shared" si="4595"/>
        <v>0</v>
      </c>
      <c r="BJ1269" s="30">
        <f t="shared" si="4596"/>
        <v>0</v>
      </c>
      <c r="BK1269" s="30">
        <f t="shared" si="4597"/>
        <v>0</v>
      </c>
      <c r="BL1269" s="30">
        <f t="shared" si="4498"/>
        <v>78751.399999999994</v>
      </c>
      <c r="BM1269" s="30">
        <f t="shared" si="4499"/>
        <v>81953.800000000003</v>
      </c>
      <c r="BN1269" s="30">
        <f t="shared" si="4500"/>
        <v>81953.800000000003</v>
      </c>
      <c r="BO1269" s="30">
        <f t="shared" si="4598"/>
        <v>0</v>
      </c>
      <c r="BP1269" s="31"/>
      <c r="BQ1269" s="1"/>
      <c r="BR1269" s="1"/>
      <c r="BS1269" s="1"/>
      <c r="BT1269" s="1"/>
      <c r="BU1269" s="1"/>
      <c r="BV1269" s="1"/>
      <c r="BW1269" s="1"/>
      <c r="BX1269" s="1"/>
      <c r="BY1269" s="1"/>
    </row>
    <row r="1270">
      <c r="A1270" s="28" t="s">
        <v>514</v>
      </c>
      <c r="B1270" s="28" t="s">
        <v>26</v>
      </c>
      <c r="C1270" s="28" t="s">
        <v>114</v>
      </c>
      <c r="D1270" s="28" t="s">
        <v>438</v>
      </c>
      <c r="E1270" s="35"/>
      <c r="F1270" s="29" t="s">
        <v>49</v>
      </c>
      <c r="G1270" s="30">
        <f>G1271+G1272</f>
        <v>79815.399999999994</v>
      </c>
      <c r="H1270" s="30">
        <f>H1271+H1272</f>
        <v>81953.800000000003</v>
      </c>
      <c r="I1270" s="30">
        <f>I1271+I1272</f>
        <v>81953.800000000003</v>
      </c>
      <c r="J1270" s="30">
        <f>J1271+J1272</f>
        <v>0</v>
      </c>
      <c r="K1270" s="30">
        <f>K1271+K1272</f>
        <v>0</v>
      </c>
      <c r="L1270" s="30">
        <f>L1271+L1272</f>
        <v>0</v>
      </c>
      <c r="M1270" s="30">
        <f t="shared" si="4372"/>
        <v>79815.399999999994</v>
      </c>
      <c r="N1270" s="30">
        <f t="shared" si="4373"/>
        <v>81953.800000000003</v>
      </c>
      <c r="O1270" s="30">
        <f t="shared" si="4374"/>
        <v>81953.800000000003</v>
      </c>
      <c r="P1270" s="30">
        <f>P1271+P1272</f>
        <v>0</v>
      </c>
      <c r="Q1270" s="30">
        <f>Q1271+Q1272</f>
        <v>0</v>
      </c>
      <c r="R1270" s="30">
        <f>R1271+R1272</f>
        <v>0</v>
      </c>
      <c r="S1270" s="30">
        <f>S1271+S1272</f>
        <v>0</v>
      </c>
      <c r="T1270" s="30">
        <f>T1271+T1272</f>
        <v>0</v>
      </c>
      <c r="U1270" s="30">
        <f>U1271+U1272</f>
        <v>0</v>
      </c>
      <c r="V1270" s="30">
        <f>V1271+V1272</f>
        <v>0</v>
      </c>
      <c r="W1270" s="30">
        <f>W1271+W1272</f>
        <v>0</v>
      </c>
      <c r="X1270" s="30">
        <f>X1271+X1272</f>
        <v>0</v>
      </c>
      <c r="Y1270" s="30">
        <f>Y1271+Y1272</f>
        <v>0</v>
      </c>
      <c r="Z1270" s="30">
        <f>Z1271+Z1272</f>
        <v>0</v>
      </c>
      <c r="AA1270" s="30">
        <f>AA1271+AA1272</f>
        <v>0</v>
      </c>
      <c r="AB1270" s="30">
        <f>AB1271+AB1272</f>
        <v>0</v>
      </c>
      <c r="AC1270" s="30">
        <f t="shared" si="4501"/>
        <v>79815.399999999994</v>
      </c>
      <c r="AD1270" s="30">
        <f t="shared" si="4502"/>
        <v>81953.800000000003</v>
      </c>
      <c r="AE1270" s="30">
        <f t="shared" si="4503"/>
        <v>81953.800000000003</v>
      </c>
      <c r="AF1270" s="30">
        <f>AF1271+AF1272</f>
        <v>0</v>
      </c>
      <c r="AG1270" s="30">
        <f t="shared" si="4504"/>
        <v>79815.399999999994</v>
      </c>
      <c r="AH1270" s="30">
        <f t="shared" si="4505"/>
        <v>81953.800000000003</v>
      </c>
      <c r="AI1270" s="30">
        <f t="shared" si="4506"/>
        <v>81953.800000000003</v>
      </c>
      <c r="AJ1270" s="30">
        <f>AJ1271+AJ1272</f>
        <v>0</v>
      </c>
      <c r="AK1270" s="30">
        <f>AK1271+AK1272</f>
        <v>0</v>
      </c>
      <c r="AL1270" s="30">
        <f>AL1271+AL1272</f>
        <v>-1064</v>
      </c>
      <c r="AM1270" s="30">
        <f>AM1271+AM1272</f>
        <v>0</v>
      </c>
      <c r="AN1270" s="30">
        <f>AN1271+AN1272</f>
        <v>0</v>
      </c>
      <c r="AO1270" s="30">
        <f>AO1271+AO1272</f>
        <v>0</v>
      </c>
      <c r="AP1270" s="30">
        <f>AP1271+AP1272</f>
        <v>0</v>
      </c>
      <c r="AQ1270" s="30">
        <f>AQ1271+AQ1272</f>
        <v>0</v>
      </c>
      <c r="AR1270" s="30">
        <f>AR1271+AR1272</f>
        <v>0</v>
      </c>
      <c r="AS1270" s="30">
        <f t="shared" si="4550"/>
        <v>78751.399999999994</v>
      </c>
      <c r="AT1270" s="30">
        <f t="shared" si="4551"/>
        <v>81953.800000000003</v>
      </c>
      <c r="AU1270" s="30">
        <f t="shared" si="4552"/>
        <v>81953.800000000003</v>
      </c>
      <c r="AV1270" s="30">
        <f>AV1271+AV1272</f>
        <v>0</v>
      </c>
      <c r="AW1270" s="30">
        <f>AW1271+AW1272</f>
        <v>0</v>
      </c>
      <c r="AX1270" s="30">
        <f>AX1271+AX1272</f>
        <v>0</v>
      </c>
      <c r="AY1270" s="30">
        <f t="shared" si="4553"/>
        <v>78751.399999999994</v>
      </c>
      <c r="AZ1270" s="30">
        <f t="shared" si="4554"/>
        <v>81953.800000000003</v>
      </c>
      <c r="BA1270" s="30">
        <f t="shared" si="4555"/>
        <v>81953.800000000003</v>
      </c>
      <c r="BB1270" s="30">
        <f>BB1271+BB1272</f>
        <v>0</v>
      </c>
      <c r="BC1270" s="30">
        <f>BC1271+BC1272</f>
        <v>0</v>
      </c>
      <c r="BD1270" s="30">
        <f>BD1271+BD1272</f>
        <v>0</v>
      </c>
      <c r="BE1270" s="30">
        <f>BE1271+BE1272</f>
        <v>0</v>
      </c>
      <c r="BF1270" s="30">
        <f>BF1271+BF1272</f>
        <v>0</v>
      </c>
      <c r="BG1270" s="30">
        <f>BG1271+BG1272</f>
        <v>0</v>
      </c>
      <c r="BH1270" s="30">
        <f>BH1271+BH1272</f>
        <v>0</v>
      </c>
      <c r="BI1270" s="30">
        <f>BI1271+BI1272</f>
        <v>0</v>
      </c>
      <c r="BJ1270" s="30">
        <f>BJ1271+BJ1272</f>
        <v>0</v>
      </c>
      <c r="BK1270" s="30">
        <f>BK1271+BK1272</f>
        <v>0</v>
      </c>
      <c r="BL1270" s="30">
        <f t="shared" si="4498"/>
        <v>78751.399999999994</v>
      </c>
      <c r="BM1270" s="30">
        <f t="shared" si="4499"/>
        <v>81953.800000000003</v>
      </c>
      <c r="BN1270" s="30">
        <f t="shared" si="4500"/>
        <v>81953.800000000003</v>
      </c>
      <c r="BO1270" s="30">
        <f>BO1271+BO1272</f>
        <v>0</v>
      </c>
      <c r="BP1270" s="31"/>
      <c r="BQ1270" s="1"/>
      <c r="BR1270" s="1"/>
      <c r="BS1270" s="1"/>
      <c r="BT1270" s="1"/>
      <c r="BU1270" s="1"/>
      <c r="BV1270" s="1"/>
      <c r="BW1270" s="1"/>
      <c r="BX1270" s="1"/>
      <c r="BY1270" s="1"/>
    </row>
    <row r="1271" ht="78.75">
      <c r="A1271" s="28" t="s">
        <v>514</v>
      </c>
      <c r="B1271" s="28" t="s">
        <v>26</v>
      </c>
      <c r="C1271" s="28" t="s">
        <v>114</v>
      </c>
      <c r="D1271" s="28" t="s">
        <v>438</v>
      </c>
      <c r="E1271" s="28" t="s">
        <v>50</v>
      </c>
      <c r="F1271" s="29" t="s">
        <v>51</v>
      </c>
      <c r="G1271" s="30">
        <v>75889.899999999994</v>
      </c>
      <c r="H1271" s="30">
        <v>78028.300000000003</v>
      </c>
      <c r="I1271" s="30">
        <v>78028.300000000003</v>
      </c>
      <c r="J1271" s="30"/>
      <c r="K1271" s="30"/>
      <c r="L1271" s="30"/>
      <c r="M1271" s="30">
        <f t="shared" si="4372"/>
        <v>75889.899999999994</v>
      </c>
      <c r="N1271" s="30">
        <f t="shared" si="4373"/>
        <v>78028.300000000003</v>
      </c>
      <c r="O1271" s="30">
        <f t="shared" si="4374"/>
        <v>78028.300000000003</v>
      </c>
      <c r="P1271" s="30"/>
      <c r="Q1271" s="30"/>
      <c r="R1271" s="30"/>
      <c r="S1271" s="30"/>
      <c r="T1271" s="30"/>
      <c r="U1271" s="30"/>
      <c r="V1271" s="30"/>
      <c r="W1271" s="30"/>
      <c r="X1271" s="30"/>
      <c r="Y1271" s="30"/>
      <c r="Z1271" s="30"/>
      <c r="AA1271" s="30"/>
      <c r="AB1271" s="30"/>
      <c r="AC1271" s="30">
        <f t="shared" si="4501"/>
        <v>75889.899999999994</v>
      </c>
      <c r="AD1271" s="30">
        <f t="shared" si="4502"/>
        <v>78028.300000000003</v>
      </c>
      <c r="AE1271" s="30">
        <f t="shared" si="4503"/>
        <v>78028.300000000003</v>
      </c>
      <c r="AF1271" s="30"/>
      <c r="AG1271" s="30">
        <f t="shared" si="4504"/>
        <v>75889.899999999994</v>
      </c>
      <c r="AH1271" s="30">
        <f t="shared" si="4505"/>
        <v>78028.300000000003</v>
      </c>
      <c r="AI1271" s="30">
        <f t="shared" si="4506"/>
        <v>78028.300000000003</v>
      </c>
      <c r="AJ1271" s="30"/>
      <c r="AK1271" s="30"/>
      <c r="AL1271" s="30">
        <v>-1064</v>
      </c>
      <c r="AM1271" s="30"/>
      <c r="AN1271" s="30"/>
      <c r="AO1271" s="30"/>
      <c r="AP1271" s="30"/>
      <c r="AQ1271" s="30"/>
      <c r="AR1271" s="30"/>
      <c r="AS1271" s="30">
        <f t="shared" si="4550"/>
        <v>74825.899999999994</v>
      </c>
      <c r="AT1271" s="30">
        <f t="shared" si="4551"/>
        <v>78028.300000000003</v>
      </c>
      <c r="AU1271" s="30">
        <f t="shared" si="4552"/>
        <v>78028.300000000003</v>
      </c>
      <c r="AV1271" s="30"/>
      <c r="AW1271" s="30"/>
      <c r="AX1271" s="30"/>
      <c r="AY1271" s="30">
        <f t="shared" si="4553"/>
        <v>74825.899999999994</v>
      </c>
      <c r="AZ1271" s="30">
        <f t="shared" si="4554"/>
        <v>78028.300000000003</v>
      </c>
      <c r="BA1271" s="30">
        <f t="shared" si="4555"/>
        <v>78028.300000000003</v>
      </c>
      <c r="BB1271" s="30"/>
      <c r="BC1271" s="30"/>
      <c r="BD1271" s="30"/>
      <c r="BE1271" s="30"/>
      <c r="BF1271" s="30"/>
      <c r="BG1271" s="30"/>
      <c r="BH1271" s="30"/>
      <c r="BI1271" s="30"/>
      <c r="BJ1271" s="30"/>
      <c r="BK1271" s="30"/>
      <c r="BL1271" s="30">
        <f t="shared" si="4498"/>
        <v>74825.899999999994</v>
      </c>
      <c r="BM1271" s="30">
        <f t="shared" si="4499"/>
        <v>78028.300000000003</v>
      </c>
      <c r="BN1271" s="30">
        <f t="shared" si="4500"/>
        <v>78028.300000000003</v>
      </c>
      <c r="BO1271" s="30"/>
      <c r="BP1271" s="31"/>
      <c r="BQ1271" s="1"/>
      <c r="BR1271" s="1"/>
      <c r="BS1271" s="1"/>
      <c r="BT1271" s="1"/>
      <c r="BU1271" s="1"/>
      <c r="BV1271" s="1"/>
      <c r="BW1271" s="1"/>
      <c r="BX1271" s="1"/>
      <c r="BY1271" s="1"/>
    </row>
    <row r="1272" ht="31.5">
      <c r="A1272" s="28" t="s">
        <v>514</v>
      </c>
      <c r="B1272" s="28" t="s">
        <v>26</v>
      </c>
      <c r="C1272" s="28" t="s">
        <v>114</v>
      </c>
      <c r="D1272" s="28" t="s">
        <v>438</v>
      </c>
      <c r="E1272" s="28" t="s">
        <v>38</v>
      </c>
      <c r="F1272" s="29" t="s">
        <v>39</v>
      </c>
      <c r="G1272" s="30">
        <v>3925.5</v>
      </c>
      <c r="H1272" s="30">
        <v>3925.5</v>
      </c>
      <c r="I1272" s="30">
        <v>3925.5</v>
      </c>
      <c r="J1272" s="30"/>
      <c r="K1272" s="30"/>
      <c r="L1272" s="30"/>
      <c r="M1272" s="30">
        <f t="shared" si="4372"/>
        <v>3925.5</v>
      </c>
      <c r="N1272" s="30">
        <f t="shared" si="4373"/>
        <v>3925.5</v>
      </c>
      <c r="O1272" s="30">
        <f t="shared" si="4374"/>
        <v>3925.5</v>
      </c>
      <c r="P1272" s="30"/>
      <c r="Q1272" s="30"/>
      <c r="R1272" s="30"/>
      <c r="S1272" s="30"/>
      <c r="T1272" s="30"/>
      <c r="U1272" s="30"/>
      <c r="V1272" s="30"/>
      <c r="W1272" s="30"/>
      <c r="X1272" s="30"/>
      <c r="Y1272" s="30"/>
      <c r="Z1272" s="30"/>
      <c r="AA1272" s="30"/>
      <c r="AB1272" s="30"/>
      <c r="AC1272" s="30">
        <f t="shared" si="4501"/>
        <v>3925.5</v>
      </c>
      <c r="AD1272" s="30">
        <f t="shared" si="4502"/>
        <v>3925.5</v>
      </c>
      <c r="AE1272" s="30">
        <f t="shared" si="4503"/>
        <v>3925.5</v>
      </c>
      <c r="AF1272" s="30"/>
      <c r="AG1272" s="30">
        <f t="shared" si="4504"/>
        <v>3925.5</v>
      </c>
      <c r="AH1272" s="30">
        <f t="shared" si="4505"/>
        <v>3925.5</v>
      </c>
      <c r="AI1272" s="30">
        <f t="shared" si="4506"/>
        <v>3925.5</v>
      </c>
      <c r="AJ1272" s="30"/>
      <c r="AK1272" s="30"/>
      <c r="AL1272" s="30"/>
      <c r="AM1272" s="30"/>
      <c r="AN1272" s="30"/>
      <c r="AO1272" s="30"/>
      <c r="AP1272" s="30"/>
      <c r="AQ1272" s="30"/>
      <c r="AR1272" s="30"/>
      <c r="AS1272" s="30">
        <f t="shared" si="4550"/>
        <v>3925.5</v>
      </c>
      <c r="AT1272" s="30">
        <f t="shared" si="4551"/>
        <v>3925.5</v>
      </c>
      <c r="AU1272" s="30">
        <f t="shared" si="4552"/>
        <v>3925.5</v>
      </c>
      <c r="AV1272" s="30"/>
      <c r="AW1272" s="30"/>
      <c r="AX1272" s="30"/>
      <c r="AY1272" s="30">
        <f t="shared" si="4553"/>
        <v>3925.5</v>
      </c>
      <c r="AZ1272" s="30">
        <f t="shared" si="4554"/>
        <v>3925.5</v>
      </c>
      <c r="BA1272" s="30">
        <f t="shared" si="4555"/>
        <v>3925.5</v>
      </c>
      <c r="BB1272" s="30"/>
      <c r="BC1272" s="30"/>
      <c r="BD1272" s="30"/>
      <c r="BE1272" s="30"/>
      <c r="BF1272" s="30"/>
      <c r="BG1272" s="30"/>
      <c r="BH1272" s="30"/>
      <c r="BI1272" s="30"/>
      <c r="BJ1272" s="30"/>
      <c r="BK1272" s="30"/>
      <c r="BL1272" s="30">
        <f t="shared" si="4498"/>
        <v>3925.5</v>
      </c>
      <c r="BM1272" s="30">
        <f t="shared" si="4499"/>
        <v>3925.5</v>
      </c>
      <c r="BN1272" s="30">
        <f t="shared" si="4500"/>
        <v>3925.5</v>
      </c>
      <c r="BO1272" s="30"/>
      <c r="BP1272" s="31"/>
      <c r="BQ1272" s="1"/>
      <c r="BR1272" s="1"/>
      <c r="BS1272" s="1"/>
      <c r="BT1272" s="1"/>
      <c r="BU1272" s="1"/>
      <c r="BV1272" s="1"/>
      <c r="BW1272" s="1"/>
      <c r="BX1272" s="1"/>
      <c r="BY1272" s="1"/>
    </row>
    <row r="1273" s="23" customFormat="1">
      <c r="A1273" s="24" t="s">
        <v>514</v>
      </c>
      <c r="B1273" s="24" t="s">
        <v>26</v>
      </c>
      <c r="C1273" s="24" t="s">
        <v>28</v>
      </c>
      <c r="D1273" s="24"/>
      <c r="E1273" s="24"/>
      <c r="F1273" s="25" t="s">
        <v>29</v>
      </c>
      <c r="G1273" s="26">
        <f>G1274</f>
        <v>11956.4</v>
      </c>
      <c r="H1273" s="26">
        <f>H1274</f>
        <v>11952.699999999999</v>
      </c>
      <c r="I1273" s="26">
        <f>I1274</f>
        <v>11952.699999999999</v>
      </c>
      <c r="J1273" s="26">
        <f>J1274</f>
        <v>0</v>
      </c>
      <c r="K1273" s="26">
        <f>K1274</f>
        <v>0</v>
      </c>
      <c r="L1273" s="26">
        <f>L1274</f>
        <v>0</v>
      </c>
      <c r="M1273" s="26">
        <f t="shared" si="4372"/>
        <v>11956.4</v>
      </c>
      <c r="N1273" s="26">
        <f t="shared" si="4373"/>
        <v>11952.699999999999</v>
      </c>
      <c r="O1273" s="26">
        <f t="shared" si="4374"/>
        <v>11952.699999999999</v>
      </c>
      <c r="P1273" s="26">
        <f>P1274</f>
        <v>0</v>
      </c>
      <c r="Q1273" s="26">
        <f>Q1274</f>
        <v>0</v>
      </c>
      <c r="R1273" s="26">
        <f>R1274</f>
        <v>763.279</v>
      </c>
      <c r="S1273" s="26">
        <f>S1274</f>
        <v>0</v>
      </c>
      <c r="T1273" s="26">
        <f>T1274</f>
        <v>0</v>
      </c>
      <c r="U1273" s="26">
        <f>U1274</f>
        <v>0</v>
      </c>
      <c r="V1273" s="26">
        <f>V1274</f>
        <v>936.69999999999993</v>
      </c>
      <c r="W1273" s="26">
        <f>W1274</f>
        <v>0</v>
      </c>
      <c r="X1273" s="26">
        <f>X1274</f>
        <v>0</v>
      </c>
      <c r="Y1273" s="26">
        <f>Y1274</f>
        <v>0</v>
      </c>
      <c r="Z1273" s="26">
        <f>Z1274</f>
        <v>936.69999999999993</v>
      </c>
      <c r="AA1273" s="26">
        <f>AA1274</f>
        <v>0</v>
      </c>
      <c r="AB1273" s="26">
        <f>AB1274</f>
        <v>0</v>
      </c>
      <c r="AC1273" s="26">
        <f t="shared" si="4501"/>
        <v>12719.679</v>
      </c>
      <c r="AD1273" s="26">
        <f t="shared" si="4502"/>
        <v>12889.4</v>
      </c>
      <c r="AE1273" s="26">
        <f t="shared" si="4503"/>
        <v>12889.4</v>
      </c>
      <c r="AF1273" s="26">
        <f>AF1274</f>
        <v>0</v>
      </c>
      <c r="AG1273" s="26">
        <f t="shared" si="4504"/>
        <v>12719.679</v>
      </c>
      <c r="AH1273" s="26">
        <f t="shared" si="4505"/>
        <v>12889.4</v>
      </c>
      <c r="AI1273" s="26">
        <f t="shared" si="4506"/>
        <v>12889.4</v>
      </c>
      <c r="AJ1273" s="26">
        <f>AJ1274</f>
        <v>0</v>
      </c>
      <c r="AK1273" s="26">
        <f>AK1274</f>
        <v>0</v>
      </c>
      <c r="AL1273" s="26">
        <f>AL1274</f>
        <v>0</v>
      </c>
      <c r="AM1273" s="26">
        <f>AM1274</f>
        <v>0</v>
      </c>
      <c r="AN1273" s="26">
        <f>AN1274</f>
        <v>0</v>
      </c>
      <c r="AO1273" s="26">
        <f>AO1274</f>
        <v>0</v>
      </c>
      <c r="AP1273" s="26">
        <f>AP1274</f>
        <v>0</v>
      </c>
      <c r="AQ1273" s="26">
        <f>AQ1274</f>
        <v>0</v>
      </c>
      <c r="AR1273" s="26">
        <f>AR1274</f>
        <v>0</v>
      </c>
      <c r="AS1273" s="26">
        <f t="shared" si="4550"/>
        <v>12719.679</v>
      </c>
      <c r="AT1273" s="26">
        <f t="shared" si="4551"/>
        <v>12889.4</v>
      </c>
      <c r="AU1273" s="26">
        <f t="shared" si="4552"/>
        <v>12889.4</v>
      </c>
      <c r="AV1273" s="26">
        <f>AV1274</f>
        <v>0</v>
      </c>
      <c r="AW1273" s="26">
        <f>AW1274</f>
        <v>0</v>
      </c>
      <c r="AX1273" s="26">
        <f>AX1274</f>
        <v>0</v>
      </c>
      <c r="AY1273" s="26">
        <f t="shared" si="4553"/>
        <v>12719.679</v>
      </c>
      <c r="AZ1273" s="26">
        <f t="shared" si="4554"/>
        <v>12889.4</v>
      </c>
      <c r="BA1273" s="26">
        <f t="shared" si="4555"/>
        <v>12889.4</v>
      </c>
      <c r="BB1273" s="26">
        <f>BB1274</f>
        <v>0</v>
      </c>
      <c r="BC1273" s="26">
        <f>BC1274</f>
        <v>0</v>
      </c>
      <c r="BD1273" s="26">
        <f>BD1274</f>
        <v>0</v>
      </c>
      <c r="BE1273" s="26">
        <f>BE1274</f>
        <v>0</v>
      </c>
      <c r="BF1273" s="26">
        <f>BF1274</f>
        <v>0</v>
      </c>
      <c r="BG1273" s="26">
        <f>BG1274</f>
        <v>0</v>
      </c>
      <c r="BH1273" s="26">
        <f>BH1274</f>
        <v>0</v>
      </c>
      <c r="BI1273" s="26">
        <f>BI1274</f>
        <v>0</v>
      </c>
      <c r="BJ1273" s="26">
        <f>BJ1274</f>
        <v>0</v>
      </c>
      <c r="BK1273" s="26">
        <f>BK1274</f>
        <v>0</v>
      </c>
      <c r="BL1273" s="26">
        <f t="shared" si="4498"/>
        <v>12719.679</v>
      </c>
      <c r="BM1273" s="26">
        <f t="shared" si="4499"/>
        <v>12889.4</v>
      </c>
      <c r="BN1273" s="26">
        <f t="shared" si="4500"/>
        <v>12889.4</v>
      </c>
      <c r="BO1273" s="26">
        <f>BO1274</f>
        <v>0</v>
      </c>
      <c r="BP1273" s="27"/>
      <c r="BQ1273" s="23"/>
      <c r="BR1273" s="23"/>
      <c r="BS1273" s="23"/>
      <c r="BT1273" s="23"/>
      <c r="BU1273" s="23"/>
      <c r="BV1273" s="23"/>
      <c r="BW1273" s="23"/>
      <c r="BX1273" s="23"/>
      <c r="BY1273" s="23"/>
    </row>
    <row r="1274">
      <c r="A1274" s="28" t="s">
        <v>514</v>
      </c>
      <c r="B1274" s="28" t="s">
        <v>26</v>
      </c>
      <c r="C1274" s="28" t="s">
        <v>28</v>
      </c>
      <c r="D1274" s="28" t="s">
        <v>218</v>
      </c>
      <c r="E1274" s="28"/>
      <c r="F1274" s="29" t="s">
        <v>219</v>
      </c>
      <c r="G1274" s="30">
        <f>G1279+G1275</f>
        <v>11956.4</v>
      </c>
      <c r="H1274" s="30">
        <f>H1279+H1275</f>
        <v>11952.699999999999</v>
      </c>
      <c r="I1274" s="30">
        <f>I1279+I1275</f>
        <v>11952.699999999999</v>
      </c>
      <c r="J1274" s="30">
        <f>J1279+J1275</f>
        <v>0</v>
      </c>
      <c r="K1274" s="30">
        <f>K1279+K1275</f>
        <v>0</v>
      </c>
      <c r="L1274" s="30">
        <f>L1279+L1275</f>
        <v>0</v>
      </c>
      <c r="M1274" s="30">
        <f t="shared" ref="M1274:M1337" si="4599">G1274+J1274</f>
        <v>11956.4</v>
      </c>
      <c r="N1274" s="30">
        <f t="shared" ref="N1274:N1337" si="4600">H1274+K1274</f>
        <v>11952.699999999999</v>
      </c>
      <c r="O1274" s="30">
        <f t="shared" ref="O1274:O1337" si="4601">I1274+L1274</f>
        <v>11952.699999999999</v>
      </c>
      <c r="P1274" s="30">
        <f>P1279+P1275</f>
        <v>0</v>
      </c>
      <c r="Q1274" s="30">
        <f>Q1279+Q1275</f>
        <v>0</v>
      </c>
      <c r="R1274" s="30">
        <f>R1279+R1275</f>
        <v>763.279</v>
      </c>
      <c r="S1274" s="30">
        <f>S1279+S1275</f>
        <v>0</v>
      </c>
      <c r="T1274" s="30">
        <f>T1279+T1275</f>
        <v>0</v>
      </c>
      <c r="U1274" s="30">
        <f>U1279+U1275</f>
        <v>0</v>
      </c>
      <c r="V1274" s="30">
        <f>V1279+V1275</f>
        <v>936.69999999999993</v>
      </c>
      <c r="W1274" s="30">
        <f>W1279+W1275</f>
        <v>0</v>
      </c>
      <c r="X1274" s="30">
        <f>X1279+X1275</f>
        <v>0</v>
      </c>
      <c r="Y1274" s="30">
        <f>Y1279+Y1275</f>
        <v>0</v>
      </c>
      <c r="Z1274" s="30">
        <f>Z1279+Z1275</f>
        <v>936.69999999999993</v>
      </c>
      <c r="AA1274" s="30">
        <f>AA1279+AA1275</f>
        <v>0</v>
      </c>
      <c r="AB1274" s="30">
        <f>AB1279+AB1275</f>
        <v>0</v>
      </c>
      <c r="AC1274" s="30">
        <f t="shared" si="4501"/>
        <v>12719.679</v>
      </c>
      <c r="AD1274" s="30">
        <f t="shared" si="4502"/>
        <v>12889.4</v>
      </c>
      <c r="AE1274" s="30">
        <f t="shared" si="4503"/>
        <v>12889.4</v>
      </c>
      <c r="AF1274" s="30">
        <f>AF1279+AF1275</f>
        <v>0</v>
      </c>
      <c r="AG1274" s="30">
        <f t="shared" si="4504"/>
        <v>12719.679</v>
      </c>
      <c r="AH1274" s="30">
        <f t="shared" si="4505"/>
        <v>12889.4</v>
      </c>
      <c r="AI1274" s="30">
        <f t="shared" si="4506"/>
        <v>12889.4</v>
      </c>
      <c r="AJ1274" s="30">
        <f>AJ1279+AJ1275</f>
        <v>0</v>
      </c>
      <c r="AK1274" s="30">
        <f>AK1279+AK1275</f>
        <v>0</v>
      </c>
      <c r="AL1274" s="30">
        <f>AL1279+AL1275</f>
        <v>0</v>
      </c>
      <c r="AM1274" s="30">
        <f>AM1279+AM1275</f>
        <v>0</v>
      </c>
      <c r="AN1274" s="30">
        <f>AN1279+AN1275</f>
        <v>0</v>
      </c>
      <c r="AO1274" s="30">
        <f>AO1279+AO1275</f>
        <v>0</v>
      </c>
      <c r="AP1274" s="30">
        <f>AP1279+AP1275</f>
        <v>0</v>
      </c>
      <c r="AQ1274" s="30">
        <f>AQ1279+AQ1275</f>
        <v>0</v>
      </c>
      <c r="AR1274" s="30">
        <f>AR1279+AR1275</f>
        <v>0</v>
      </c>
      <c r="AS1274" s="30">
        <f t="shared" si="4550"/>
        <v>12719.679</v>
      </c>
      <c r="AT1274" s="30">
        <f t="shared" si="4551"/>
        <v>12889.4</v>
      </c>
      <c r="AU1274" s="30">
        <f t="shared" si="4552"/>
        <v>12889.4</v>
      </c>
      <c r="AV1274" s="30">
        <f>AV1279+AV1275</f>
        <v>0</v>
      </c>
      <c r="AW1274" s="30">
        <f>AW1279+AW1275</f>
        <v>0</v>
      </c>
      <c r="AX1274" s="30">
        <f>AX1279+AX1275</f>
        <v>0</v>
      </c>
      <c r="AY1274" s="30">
        <f t="shared" si="4553"/>
        <v>12719.679</v>
      </c>
      <c r="AZ1274" s="30">
        <f t="shared" si="4554"/>
        <v>12889.4</v>
      </c>
      <c r="BA1274" s="30">
        <f t="shared" si="4555"/>
        <v>12889.4</v>
      </c>
      <c r="BB1274" s="30">
        <f>BB1279+BB1275</f>
        <v>0</v>
      </c>
      <c r="BC1274" s="30">
        <f>BC1279+BC1275</f>
        <v>0</v>
      </c>
      <c r="BD1274" s="30">
        <f>BD1279+BD1275</f>
        <v>0</v>
      </c>
      <c r="BE1274" s="30">
        <f>BE1279+BE1275</f>
        <v>0</v>
      </c>
      <c r="BF1274" s="30">
        <f>BF1279+BF1275</f>
        <v>0</v>
      </c>
      <c r="BG1274" s="30">
        <f>BG1279+BG1275</f>
        <v>0</v>
      </c>
      <c r="BH1274" s="30">
        <f>BH1279+BH1275</f>
        <v>0</v>
      </c>
      <c r="BI1274" s="30">
        <f>BI1279+BI1275</f>
        <v>0</v>
      </c>
      <c r="BJ1274" s="30">
        <f>BJ1279+BJ1275</f>
        <v>0</v>
      </c>
      <c r="BK1274" s="30">
        <f>BK1279+BK1275</f>
        <v>0</v>
      </c>
      <c r="BL1274" s="30">
        <f t="shared" si="4498"/>
        <v>12719.679</v>
      </c>
      <c r="BM1274" s="30">
        <f t="shared" si="4499"/>
        <v>12889.4</v>
      </c>
      <c r="BN1274" s="30">
        <f t="shared" si="4500"/>
        <v>12889.4</v>
      </c>
      <c r="BO1274" s="30">
        <f>BO1279+BO1275</f>
        <v>0</v>
      </c>
      <c r="BP1274" s="31"/>
      <c r="BQ1274" s="1"/>
      <c r="BR1274" s="1"/>
      <c r="BS1274" s="1"/>
      <c r="BT1274" s="1"/>
      <c r="BU1274" s="1"/>
      <c r="BV1274" s="1"/>
      <c r="BW1274" s="1"/>
      <c r="BX1274" s="1"/>
      <c r="BY1274" s="1"/>
    </row>
    <row r="1275">
      <c r="A1275" s="28" t="s">
        <v>514</v>
      </c>
      <c r="B1275" s="28" t="s">
        <v>26</v>
      </c>
      <c r="C1275" s="28" t="s">
        <v>28</v>
      </c>
      <c r="D1275" s="28" t="s">
        <v>439</v>
      </c>
      <c r="E1275" s="28"/>
      <c r="F1275" s="29" t="s">
        <v>440</v>
      </c>
      <c r="G1275" s="30">
        <f t="shared" ref="G1275:G1279" si="4602">G1276</f>
        <v>665</v>
      </c>
      <c r="H1275" s="30">
        <f t="shared" ref="H1275:H1279" si="4603">H1276</f>
        <v>665</v>
      </c>
      <c r="I1275" s="30">
        <f t="shared" ref="I1275:I1279" si="4604">I1276</f>
        <v>665</v>
      </c>
      <c r="J1275" s="30">
        <f t="shared" ref="J1275:J1279" si="4605">J1276</f>
        <v>0</v>
      </c>
      <c r="K1275" s="30">
        <f t="shared" ref="K1275:K1279" si="4606">K1276</f>
        <v>0</v>
      </c>
      <c r="L1275" s="30">
        <f t="shared" ref="L1275:L1279" si="4607">L1276</f>
        <v>0</v>
      </c>
      <c r="M1275" s="30">
        <f t="shared" si="4599"/>
        <v>665</v>
      </c>
      <c r="N1275" s="30">
        <f t="shared" si="4600"/>
        <v>665</v>
      </c>
      <c r="O1275" s="30">
        <f t="shared" si="4601"/>
        <v>665</v>
      </c>
      <c r="P1275" s="30">
        <f t="shared" ref="P1275:P1279" si="4608">P1276</f>
        <v>0</v>
      </c>
      <c r="Q1275" s="30">
        <f t="shared" ref="Q1275:Q1279" si="4609">Q1276</f>
        <v>0</v>
      </c>
      <c r="R1275" s="30">
        <f t="shared" ref="R1275:R1279" si="4610">R1276</f>
        <v>0</v>
      </c>
      <c r="S1275" s="30">
        <f t="shared" ref="S1275:S1279" si="4611">S1276</f>
        <v>0</v>
      </c>
      <c r="T1275" s="30">
        <f t="shared" ref="T1275:T1279" si="4612">T1276</f>
        <v>0</v>
      </c>
      <c r="U1275" s="30">
        <f t="shared" ref="U1275:U1279" si="4613">U1276</f>
        <v>0</v>
      </c>
      <c r="V1275" s="30">
        <f t="shared" ref="V1275:V1279" si="4614">V1276</f>
        <v>0</v>
      </c>
      <c r="W1275" s="30">
        <f t="shared" ref="W1275:W1279" si="4615">W1276</f>
        <v>0</v>
      </c>
      <c r="X1275" s="30">
        <f t="shared" ref="X1275:X1279" si="4616">X1276</f>
        <v>0</v>
      </c>
      <c r="Y1275" s="30">
        <f t="shared" ref="Y1275:Y1279" si="4617">Y1276</f>
        <v>0</v>
      </c>
      <c r="Z1275" s="30">
        <f t="shared" ref="Z1275:Z1279" si="4618">Z1276</f>
        <v>0</v>
      </c>
      <c r="AA1275" s="30">
        <f t="shared" ref="AA1275:AA1279" si="4619">AA1276</f>
        <v>0</v>
      </c>
      <c r="AB1275" s="30">
        <f t="shared" ref="AB1275:AB1279" si="4620">AB1276</f>
        <v>0</v>
      </c>
      <c r="AC1275" s="30">
        <f t="shared" si="4501"/>
        <v>665</v>
      </c>
      <c r="AD1275" s="30">
        <f t="shared" si="4502"/>
        <v>665</v>
      </c>
      <c r="AE1275" s="30">
        <f t="shared" si="4503"/>
        <v>665</v>
      </c>
      <c r="AF1275" s="30">
        <f t="shared" ref="AF1275:AF1279" si="4621">AF1276</f>
        <v>0</v>
      </c>
      <c r="AG1275" s="30">
        <f t="shared" si="4504"/>
        <v>665</v>
      </c>
      <c r="AH1275" s="30">
        <f t="shared" si="4505"/>
        <v>665</v>
      </c>
      <c r="AI1275" s="30">
        <f t="shared" si="4506"/>
        <v>665</v>
      </c>
      <c r="AJ1275" s="30">
        <f t="shared" ref="AJ1275:AJ1279" si="4622">AJ1276</f>
        <v>0</v>
      </c>
      <c r="AK1275" s="30">
        <f t="shared" ref="AK1275:AK1279" si="4623">AK1276</f>
        <v>0</v>
      </c>
      <c r="AL1275" s="30">
        <f t="shared" ref="AL1275:AL1279" si="4624">AL1276</f>
        <v>0</v>
      </c>
      <c r="AM1275" s="30">
        <f t="shared" ref="AM1275:AM1279" si="4625">AM1276</f>
        <v>0</v>
      </c>
      <c r="AN1275" s="30">
        <f t="shared" ref="AN1275:AN1279" si="4626">AN1276</f>
        <v>0</v>
      </c>
      <c r="AO1275" s="30">
        <f t="shared" ref="AO1275:AO1279" si="4627">AO1276</f>
        <v>0</v>
      </c>
      <c r="AP1275" s="30">
        <f t="shared" ref="AP1275:AP1279" si="4628">AP1276</f>
        <v>0</v>
      </c>
      <c r="AQ1275" s="30">
        <f t="shared" ref="AQ1275:AQ1279" si="4629">AQ1276</f>
        <v>0</v>
      </c>
      <c r="AR1275" s="30">
        <f t="shared" ref="AR1275:AR1279" si="4630">AR1276</f>
        <v>0</v>
      </c>
      <c r="AS1275" s="30">
        <f t="shared" si="4550"/>
        <v>665</v>
      </c>
      <c r="AT1275" s="30">
        <f t="shared" si="4551"/>
        <v>665</v>
      </c>
      <c r="AU1275" s="30">
        <f t="shared" si="4552"/>
        <v>665</v>
      </c>
      <c r="AV1275" s="30">
        <f t="shared" ref="AV1275:AV1279" si="4631">AV1276</f>
        <v>0</v>
      </c>
      <c r="AW1275" s="30">
        <f t="shared" ref="AW1275:AW1279" si="4632">AW1276</f>
        <v>0</v>
      </c>
      <c r="AX1275" s="30">
        <f t="shared" ref="AX1275:AX1279" si="4633">AX1276</f>
        <v>0</v>
      </c>
      <c r="AY1275" s="30">
        <f t="shared" si="4553"/>
        <v>665</v>
      </c>
      <c r="AZ1275" s="30">
        <f t="shared" si="4554"/>
        <v>665</v>
      </c>
      <c r="BA1275" s="30">
        <f t="shared" si="4555"/>
        <v>665</v>
      </c>
      <c r="BB1275" s="30">
        <f t="shared" ref="BB1275:BB1279" si="4634">BB1276</f>
        <v>0</v>
      </c>
      <c r="BC1275" s="30">
        <f t="shared" ref="BC1275:BC1279" si="4635">BC1276</f>
        <v>0</v>
      </c>
      <c r="BD1275" s="30">
        <f t="shared" ref="BD1275:BD1279" si="4636">BD1276</f>
        <v>0</v>
      </c>
      <c r="BE1275" s="30">
        <f t="shared" ref="BE1275:BE1279" si="4637">BE1276</f>
        <v>0</v>
      </c>
      <c r="BF1275" s="30">
        <f t="shared" ref="BF1275:BF1279" si="4638">BF1276</f>
        <v>0</v>
      </c>
      <c r="BG1275" s="30">
        <f t="shared" ref="BG1275:BG1279" si="4639">BG1276</f>
        <v>0</v>
      </c>
      <c r="BH1275" s="30">
        <f t="shared" ref="BH1275:BH1279" si="4640">BH1276</f>
        <v>0</v>
      </c>
      <c r="BI1275" s="30">
        <f t="shared" ref="BI1275:BI1279" si="4641">BI1276</f>
        <v>0</v>
      </c>
      <c r="BJ1275" s="30">
        <f t="shared" ref="BJ1275:BJ1279" si="4642">BJ1276</f>
        <v>0</v>
      </c>
      <c r="BK1275" s="30">
        <f t="shared" ref="BK1275:BK1279" si="4643">BK1276</f>
        <v>0</v>
      </c>
      <c r="BL1275" s="30">
        <f t="shared" si="4498"/>
        <v>665</v>
      </c>
      <c r="BM1275" s="30">
        <f t="shared" si="4499"/>
        <v>665</v>
      </c>
      <c r="BN1275" s="30">
        <f t="shared" si="4500"/>
        <v>665</v>
      </c>
      <c r="BO1275" s="30">
        <f t="shared" ref="BO1275:BO1279" si="4644">BO1276</f>
        <v>0</v>
      </c>
      <c r="BP1275" s="31"/>
      <c r="BQ1275" s="1"/>
      <c r="BR1275" s="1"/>
      <c r="BS1275" s="1"/>
      <c r="BT1275" s="1"/>
      <c r="BU1275" s="1"/>
      <c r="BV1275" s="1"/>
      <c r="BW1275" s="1"/>
      <c r="BX1275" s="1"/>
      <c r="BY1275" s="1"/>
    </row>
    <row r="1276" ht="47.25">
      <c r="A1276" s="28" t="s">
        <v>514</v>
      </c>
      <c r="B1276" s="28" t="s">
        <v>26</v>
      </c>
      <c r="C1276" s="28" t="s">
        <v>28</v>
      </c>
      <c r="D1276" s="28" t="s">
        <v>441</v>
      </c>
      <c r="E1276" s="28"/>
      <c r="F1276" s="29" t="s">
        <v>442</v>
      </c>
      <c r="G1276" s="30">
        <f t="shared" si="4602"/>
        <v>665</v>
      </c>
      <c r="H1276" s="30">
        <f t="shared" si="4603"/>
        <v>665</v>
      </c>
      <c r="I1276" s="30">
        <f t="shared" si="4604"/>
        <v>665</v>
      </c>
      <c r="J1276" s="30">
        <f t="shared" si="4605"/>
        <v>0</v>
      </c>
      <c r="K1276" s="30">
        <f t="shared" si="4606"/>
        <v>0</v>
      </c>
      <c r="L1276" s="30">
        <f t="shared" si="4607"/>
        <v>0</v>
      </c>
      <c r="M1276" s="30">
        <f t="shared" si="4599"/>
        <v>665</v>
      </c>
      <c r="N1276" s="30">
        <f t="shared" si="4600"/>
        <v>665</v>
      </c>
      <c r="O1276" s="30">
        <f t="shared" si="4601"/>
        <v>665</v>
      </c>
      <c r="P1276" s="30">
        <f t="shared" si="4608"/>
        <v>0</v>
      </c>
      <c r="Q1276" s="30">
        <f t="shared" si="4609"/>
        <v>0</v>
      </c>
      <c r="R1276" s="30">
        <f t="shared" si="4610"/>
        <v>0</v>
      </c>
      <c r="S1276" s="30">
        <f t="shared" si="4611"/>
        <v>0</v>
      </c>
      <c r="T1276" s="30">
        <f t="shared" si="4612"/>
        <v>0</v>
      </c>
      <c r="U1276" s="30">
        <f t="shared" si="4613"/>
        <v>0</v>
      </c>
      <c r="V1276" s="30">
        <f t="shared" si="4614"/>
        <v>0</v>
      </c>
      <c r="W1276" s="30">
        <f t="shared" si="4615"/>
        <v>0</v>
      </c>
      <c r="X1276" s="30">
        <f t="shared" si="4616"/>
        <v>0</v>
      </c>
      <c r="Y1276" s="30">
        <f t="shared" si="4617"/>
        <v>0</v>
      </c>
      <c r="Z1276" s="30">
        <f t="shared" si="4618"/>
        <v>0</v>
      </c>
      <c r="AA1276" s="30">
        <f t="shared" si="4619"/>
        <v>0</v>
      </c>
      <c r="AB1276" s="30">
        <f t="shared" si="4620"/>
        <v>0</v>
      </c>
      <c r="AC1276" s="30">
        <f t="shared" si="4501"/>
        <v>665</v>
      </c>
      <c r="AD1276" s="30">
        <f t="shared" si="4502"/>
        <v>665</v>
      </c>
      <c r="AE1276" s="30">
        <f t="shared" si="4503"/>
        <v>665</v>
      </c>
      <c r="AF1276" s="30">
        <f t="shared" si="4621"/>
        <v>0</v>
      </c>
      <c r="AG1276" s="30">
        <f t="shared" si="4504"/>
        <v>665</v>
      </c>
      <c r="AH1276" s="30">
        <f t="shared" si="4505"/>
        <v>665</v>
      </c>
      <c r="AI1276" s="30">
        <f t="shared" si="4506"/>
        <v>665</v>
      </c>
      <c r="AJ1276" s="30">
        <f t="shared" si="4622"/>
        <v>0</v>
      </c>
      <c r="AK1276" s="30">
        <f t="shared" si="4623"/>
        <v>0</v>
      </c>
      <c r="AL1276" s="30">
        <f t="shared" si="4624"/>
        <v>0</v>
      </c>
      <c r="AM1276" s="30">
        <f t="shared" si="4625"/>
        <v>0</v>
      </c>
      <c r="AN1276" s="30">
        <f t="shared" si="4626"/>
        <v>0</v>
      </c>
      <c r="AO1276" s="30">
        <f t="shared" si="4627"/>
        <v>0</v>
      </c>
      <c r="AP1276" s="30">
        <f t="shared" si="4628"/>
        <v>0</v>
      </c>
      <c r="AQ1276" s="30">
        <f t="shared" si="4629"/>
        <v>0</v>
      </c>
      <c r="AR1276" s="30">
        <f t="shared" si="4630"/>
        <v>0</v>
      </c>
      <c r="AS1276" s="30">
        <f t="shared" si="4550"/>
        <v>665</v>
      </c>
      <c r="AT1276" s="30">
        <f t="shared" si="4551"/>
        <v>665</v>
      </c>
      <c r="AU1276" s="30">
        <f t="shared" si="4552"/>
        <v>665</v>
      </c>
      <c r="AV1276" s="30">
        <f t="shared" si="4631"/>
        <v>0</v>
      </c>
      <c r="AW1276" s="30">
        <f t="shared" si="4632"/>
        <v>0</v>
      </c>
      <c r="AX1276" s="30">
        <f t="shared" si="4633"/>
        <v>0</v>
      </c>
      <c r="AY1276" s="30">
        <f t="shared" si="4553"/>
        <v>665</v>
      </c>
      <c r="AZ1276" s="30">
        <f t="shared" si="4554"/>
        <v>665</v>
      </c>
      <c r="BA1276" s="30">
        <f t="shared" si="4555"/>
        <v>665</v>
      </c>
      <c r="BB1276" s="30">
        <f t="shared" si="4634"/>
        <v>0</v>
      </c>
      <c r="BC1276" s="30">
        <f t="shared" si="4635"/>
        <v>0</v>
      </c>
      <c r="BD1276" s="30">
        <f t="shared" si="4636"/>
        <v>0</v>
      </c>
      <c r="BE1276" s="30">
        <f t="shared" si="4637"/>
        <v>0</v>
      </c>
      <c r="BF1276" s="30">
        <f t="shared" si="4638"/>
        <v>0</v>
      </c>
      <c r="BG1276" s="30">
        <f t="shared" si="4639"/>
        <v>0</v>
      </c>
      <c r="BH1276" s="30">
        <f t="shared" si="4640"/>
        <v>0</v>
      </c>
      <c r="BI1276" s="30">
        <f t="shared" si="4641"/>
        <v>0</v>
      </c>
      <c r="BJ1276" s="30">
        <f t="shared" si="4642"/>
        <v>0</v>
      </c>
      <c r="BK1276" s="30">
        <f t="shared" si="4643"/>
        <v>0</v>
      </c>
      <c r="BL1276" s="30">
        <f t="shared" si="4498"/>
        <v>665</v>
      </c>
      <c r="BM1276" s="30">
        <f t="shared" si="4499"/>
        <v>665</v>
      </c>
      <c r="BN1276" s="30">
        <f t="shared" si="4500"/>
        <v>665</v>
      </c>
      <c r="BO1276" s="30">
        <f t="shared" si="4644"/>
        <v>0</v>
      </c>
      <c r="BP1276" s="31"/>
      <c r="BQ1276" s="1"/>
      <c r="BR1276" s="1"/>
      <c r="BS1276" s="1"/>
      <c r="BT1276" s="1"/>
      <c r="BU1276" s="1"/>
      <c r="BV1276" s="1"/>
      <c r="BW1276" s="1"/>
      <c r="BX1276" s="1"/>
      <c r="BY1276" s="1"/>
    </row>
    <row r="1277" ht="63">
      <c r="A1277" s="28" t="s">
        <v>514</v>
      </c>
      <c r="B1277" s="28" t="s">
        <v>26</v>
      </c>
      <c r="C1277" s="28" t="s">
        <v>28</v>
      </c>
      <c r="D1277" s="28" t="s">
        <v>443</v>
      </c>
      <c r="E1277" s="28"/>
      <c r="F1277" s="29" t="s">
        <v>444</v>
      </c>
      <c r="G1277" s="30">
        <f t="shared" si="4602"/>
        <v>665</v>
      </c>
      <c r="H1277" s="30">
        <f t="shared" si="4603"/>
        <v>665</v>
      </c>
      <c r="I1277" s="30">
        <f t="shared" si="4604"/>
        <v>665</v>
      </c>
      <c r="J1277" s="30">
        <f t="shared" si="4605"/>
        <v>0</v>
      </c>
      <c r="K1277" s="30">
        <f t="shared" si="4606"/>
        <v>0</v>
      </c>
      <c r="L1277" s="30">
        <f t="shared" si="4607"/>
        <v>0</v>
      </c>
      <c r="M1277" s="30">
        <f t="shared" si="4599"/>
        <v>665</v>
      </c>
      <c r="N1277" s="30">
        <f t="shared" si="4600"/>
        <v>665</v>
      </c>
      <c r="O1277" s="30">
        <f t="shared" si="4601"/>
        <v>665</v>
      </c>
      <c r="P1277" s="30">
        <f t="shared" si="4608"/>
        <v>0</v>
      </c>
      <c r="Q1277" s="30">
        <f t="shared" si="4609"/>
        <v>0</v>
      </c>
      <c r="R1277" s="30">
        <f t="shared" si="4610"/>
        <v>0</v>
      </c>
      <c r="S1277" s="30">
        <f t="shared" si="4611"/>
        <v>0</v>
      </c>
      <c r="T1277" s="30">
        <f t="shared" si="4612"/>
        <v>0</v>
      </c>
      <c r="U1277" s="30">
        <f t="shared" si="4613"/>
        <v>0</v>
      </c>
      <c r="V1277" s="30">
        <f t="shared" si="4614"/>
        <v>0</v>
      </c>
      <c r="W1277" s="30">
        <f t="shared" si="4615"/>
        <v>0</v>
      </c>
      <c r="X1277" s="30">
        <f t="shared" si="4616"/>
        <v>0</v>
      </c>
      <c r="Y1277" s="30">
        <f t="shared" si="4617"/>
        <v>0</v>
      </c>
      <c r="Z1277" s="30">
        <f t="shared" si="4618"/>
        <v>0</v>
      </c>
      <c r="AA1277" s="30">
        <f t="shared" si="4619"/>
        <v>0</v>
      </c>
      <c r="AB1277" s="30">
        <f t="shared" si="4620"/>
        <v>0</v>
      </c>
      <c r="AC1277" s="30">
        <f t="shared" si="4501"/>
        <v>665</v>
      </c>
      <c r="AD1277" s="30">
        <f t="shared" si="4502"/>
        <v>665</v>
      </c>
      <c r="AE1277" s="30">
        <f t="shared" si="4503"/>
        <v>665</v>
      </c>
      <c r="AF1277" s="30">
        <f t="shared" si="4621"/>
        <v>0</v>
      </c>
      <c r="AG1277" s="30">
        <f t="shared" si="4504"/>
        <v>665</v>
      </c>
      <c r="AH1277" s="30">
        <f t="shared" si="4505"/>
        <v>665</v>
      </c>
      <c r="AI1277" s="30">
        <f t="shared" si="4506"/>
        <v>665</v>
      </c>
      <c r="AJ1277" s="30">
        <f t="shared" si="4622"/>
        <v>0</v>
      </c>
      <c r="AK1277" s="30">
        <f t="shared" si="4623"/>
        <v>0</v>
      </c>
      <c r="AL1277" s="30">
        <f t="shared" si="4624"/>
        <v>0</v>
      </c>
      <c r="AM1277" s="30">
        <f t="shared" si="4625"/>
        <v>0</v>
      </c>
      <c r="AN1277" s="30">
        <f t="shared" si="4626"/>
        <v>0</v>
      </c>
      <c r="AO1277" s="30">
        <f t="shared" si="4627"/>
        <v>0</v>
      </c>
      <c r="AP1277" s="30">
        <f t="shared" si="4628"/>
        <v>0</v>
      </c>
      <c r="AQ1277" s="30">
        <f t="shared" si="4629"/>
        <v>0</v>
      </c>
      <c r="AR1277" s="30">
        <f t="shared" si="4630"/>
        <v>0</v>
      </c>
      <c r="AS1277" s="30">
        <f t="shared" si="4550"/>
        <v>665</v>
      </c>
      <c r="AT1277" s="30">
        <f t="shared" si="4551"/>
        <v>665</v>
      </c>
      <c r="AU1277" s="30">
        <f t="shared" si="4552"/>
        <v>665</v>
      </c>
      <c r="AV1277" s="30">
        <f t="shared" si="4631"/>
        <v>0</v>
      </c>
      <c r="AW1277" s="30">
        <f t="shared" si="4632"/>
        <v>0</v>
      </c>
      <c r="AX1277" s="30">
        <f t="shared" si="4633"/>
        <v>0</v>
      </c>
      <c r="AY1277" s="30">
        <f t="shared" si="4553"/>
        <v>665</v>
      </c>
      <c r="AZ1277" s="30">
        <f t="shared" si="4554"/>
        <v>665</v>
      </c>
      <c r="BA1277" s="30">
        <f t="shared" si="4555"/>
        <v>665</v>
      </c>
      <c r="BB1277" s="30">
        <f t="shared" si="4634"/>
        <v>0</v>
      </c>
      <c r="BC1277" s="30">
        <f t="shared" si="4635"/>
        <v>0</v>
      </c>
      <c r="BD1277" s="30">
        <f t="shared" si="4636"/>
        <v>0</v>
      </c>
      <c r="BE1277" s="30">
        <f t="shared" si="4637"/>
        <v>0</v>
      </c>
      <c r="BF1277" s="30">
        <f t="shared" si="4638"/>
        <v>0</v>
      </c>
      <c r="BG1277" s="30">
        <f t="shared" si="4639"/>
        <v>0</v>
      </c>
      <c r="BH1277" s="30">
        <f t="shared" si="4640"/>
        <v>0</v>
      </c>
      <c r="BI1277" s="30">
        <f t="shared" si="4641"/>
        <v>0</v>
      </c>
      <c r="BJ1277" s="30">
        <f t="shared" si="4642"/>
        <v>0</v>
      </c>
      <c r="BK1277" s="30">
        <f t="shared" si="4643"/>
        <v>0</v>
      </c>
      <c r="BL1277" s="30">
        <f t="shared" si="4498"/>
        <v>665</v>
      </c>
      <c r="BM1277" s="30">
        <f t="shared" si="4499"/>
        <v>665</v>
      </c>
      <c r="BN1277" s="30">
        <f t="shared" si="4500"/>
        <v>665</v>
      </c>
      <c r="BO1277" s="30">
        <f t="shared" si="4644"/>
        <v>0</v>
      </c>
      <c r="BP1277" s="31"/>
      <c r="BQ1277" s="1"/>
      <c r="BR1277" s="1"/>
      <c r="BS1277" s="1"/>
      <c r="BT1277" s="1"/>
      <c r="BU1277" s="1"/>
      <c r="BV1277" s="1"/>
      <c r="BW1277" s="1"/>
      <c r="BX1277" s="1"/>
      <c r="BY1277" s="1"/>
    </row>
    <row r="1278" ht="31.5">
      <c r="A1278" s="28" t="s">
        <v>514</v>
      </c>
      <c r="B1278" s="28" t="s">
        <v>26</v>
      </c>
      <c r="C1278" s="28" t="s">
        <v>28</v>
      </c>
      <c r="D1278" s="28" t="s">
        <v>443</v>
      </c>
      <c r="E1278" s="28" t="s">
        <v>127</v>
      </c>
      <c r="F1278" s="29" t="s">
        <v>128</v>
      </c>
      <c r="G1278" s="30">
        <v>665</v>
      </c>
      <c r="H1278" s="30">
        <v>665</v>
      </c>
      <c r="I1278" s="30">
        <v>665</v>
      </c>
      <c r="J1278" s="30"/>
      <c r="K1278" s="30"/>
      <c r="L1278" s="30"/>
      <c r="M1278" s="30">
        <f t="shared" si="4599"/>
        <v>665</v>
      </c>
      <c r="N1278" s="30">
        <f t="shared" si="4600"/>
        <v>665</v>
      </c>
      <c r="O1278" s="30">
        <f t="shared" si="4601"/>
        <v>665</v>
      </c>
      <c r="P1278" s="30"/>
      <c r="Q1278" s="30"/>
      <c r="R1278" s="30"/>
      <c r="S1278" s="30"/>
      <c r="T1278" s="30"/>
      <c r="U1278" s="30"/>
      <c r="V1278" s="30"/>
      <c r="W1278" s="30"/>
      <c r="X1278" s="30"/>
      <c r="Y1278" s="30"/>
      <c r="Z1278" s="30"/>
      <c r="AA1278" s="30"/>
      <c r="AB1278" s="30"/>
      <c r="AC1278" s="30">
        <f t="shared" si="4501"/>
        <v>665</v>
      </c>
      <c r="AD1278" s="30">
        <f t="shared" si="4502"/>
        <v>665</v>
      </c>
      <c r="AE1278" s="30">
        <f t="shared" si="4503"/>
        <v>665</v>
      </c>
      <c r="AF1278" s="30"/>
      <c r="AG1278" s="30">
        <f t="shared" si="4504"/>
        <v>665</v>
      </c>
      <c r="AH1278" s="30">
        <f t="shared" si="4505"/>
        <v>665</v>
      </c>
      <c r="AI1278" s="30">
        <f t="shared" si="4506"/>
        <v>665</v>
      </c>
      <c r="AJ1278" s="30"/>
      <c r="AK1278" s="30"/>
      <c r="AL1278" s="30"/>
      <c r="AM1278" s="30"/>
      <c r="AN1278" s="30"/>
      <c r="AO1278" s="30"/>
      <c r="AP1278" s="30"/>
      <c r="AQ1278" s="30"/>
      <c r="AR1278" s="30"/>
      <c r="AS1278" s="30">
        <f t="shared" si="4550"/>
        <v>665</v>
      </c>
      <c r="AT1278" s="30">
        <f t="shared" si="4551"/>
        <v>665</v>
      </c>
      <c r="AU1278" s="30">
        <f t="shared" si="4552"/>
        <v>665</v>
      </c>
      <c r="AV1278" s="30"/>
      <c r="AW1278" s="30"/>
      <c r="AX1278" s="30"/>
      <c r="AY1278" s="30">
        <f t="shared" si="4553"/>
        <v>665</v>
      </c>
      <c r="AZ1278" s="30">
        <f t="shared" si="4554"/>
        <v>665</v>
      </c>
      <c r="BA1278" s="30">
        <f t="shared" si="4555"/>
        <v>665</v>
      </c>
      <c r="BB1278" s="30"/>
      <c r="BC1278" s="30"/>
      <c r="BD1278" s="30"/>
      <c r="BE1278" s="30"/>
      <c r="BF1278" s="30"/>
      <c r="BG1278" s="30"/>
      <c r="BH1278" s="30"/>
      <c r="BI1278" s="30"/>
      <c r="BJ1278" s="30"/>
      <c r="BK1278" s="30"/>
      <c r="BL1278" s="30">
        <f t="shared" si="4498"/>
        <v>665</v>
      </c>
      <c r="BM1278" s="30">
        <f t="shared" si="4499"/>
        <v>665</v>
      </c>
      <c r="BN1278" s="30">
        <f t="shared" si="4500"/>
        <v>665</v>
      </c>
      <c r="BO1278" s="30"/>
      <c r="BP1278" s="31"/>
      <c r="BQ1278" s="1"/>
      <c r="BR1278" s="1"/>
      <c r="BS1278" s="1"/>
      <c r="BT1278" s="1"/>
      <c r="BU1278" s="1"/>
      <c r="BV1278" s="1"/>
      <c r="BW1278" s="1"/>
      <c r="BX1278" s="1"/>
      <c r="BY1278" s="1"/>
    </row>
    <row r="1279">
      <c r="A1279" s="28" t="s">
        <v>514</v>
      </c>
      <c r="B1279" s="28" t="s">
        <v>26</v>
      </c>
      <c r="C1279" s="28" t="s">
        <v>28</v>
      </c>
      <c r="D1279" s="28" t="s">
        <v>220</v>
      </c>
      <c r="E1279" s="28"/>
      <c r="F1279" s="29" t="s">
        <v>33</v>
      </c>
      <c r="G1279" s="30">
        <f t="shared" si="4602"/>
        <v>11291.4</v>
      </c>
      <c r="H1279" s="30">
        <f t="shared" si="4603"/>
        <v>11287.699999999999</v>
      </c>
      <c r="I1279" s="30">
        <f t="shared" si="4604"/>
        <v>11287.699999999999</v>
      </c>
      <c r="J1279" s="30">
        <f t="shared" si="4605"/>
        <v>0</v>
      </c>
      <c r="K1279" s="30">
        <f t="shared" si="4606"/>
        <v>0</v>
      </c>
      <c r="L1279" s="30">
        <f t="shared" si="4607"/>
        <v>0</v>
      </c>
      <c r="M1279" s="30">
        <f t="shared" si="4599"/>
        <v>11291.4</v>
      </c>
      <c r="N1279" s="30">
        <f t="shared" si="4600"/>
        <v>11287.699999999999</v>
      </c>
      <c r="O1279" s="30">
        <f t="shared" si="4601"/>
        <v>11287.699999999999</v>
      </c>
      <c r="P1279" s="30">
        <f t="shared" si="4608"/>
        <v>0</v>
      </c>
      <c r="Q1279" s="30">
        <f t="shared" si="4609"/>
        <v>0</v>
      </c>
      <c r="R1279" s="30">
        <f t="shared" si="4610"/>
        <v>763.279</v>
      </c>
      <c r="S1279" s="30">
        <f t="shared" si="4611"/>
        <v>0</v>
      </c>
      <c r="T1279" s="30">
        <f t="shared" si="4612"/>
        <v>0</v>
      </c>
      <c r="U1279" s="30">
        <f t="shared" si="4613"/>
        <v>0</v>
      </c>
      <c r="V1279" s="30">
        <f t="shared" si="4614"/>
        <v>936.69999999999993</v>
      </c>
      <c r="W1279" s="30">
        <f t="shared" si="4615"/>
        <v>0</v>
      </c>
      <c r="X1279" s="30">
        <f t="shared" si="4616"/>
        <v>0</v>
      </c>
      <c r="Y1279" s="30">
        <f t="shared" si="4617"/>
        <v>0</v>
      </c>
      <c r="Z1279" s="30">
        <f t="shared" si="4618"/>
        <v>936.69999999999993</v>
      </c>
      <c r="AA1279" s="30">
        <f t="shared" si="4619"/>
        <v>0</v>
      </c>
      <c r="AB1279" s="30">
        <f t="shared" si="4620"/>
        <v>0</v>
      </c>
      <c r="AC1279" s="30">
        <f t="shared" si="4501"/>
        <v>12054.679</v>
      </c>
      <c r="AD1279" s="30">
        <f t="shared" si="4502"/>
        <v>12224.4</v>
      </c>
      <c r="AE1279" s="30">
        <f t="shared" si="4503"/>
        <v>12224.4</v>
      </c>
      <c r="AF1279" s="30">
        <f t="shared" si="4621"/>
        <v>0</v>
      </c>
      <c r="AG1279" s="30">
        <f t="shared" si="4504"/>
        <v>12054.679</v>
      </c>
      <c r="AH1279" s="30">
        <f t="shared" si="4505"/>
        <v>12224.4</v>
      </c>
      <c r="AI1279" s="30">
        <f t="shared" si="4506"/>
        <v>12224.4</v>
      </c>
      <c r="AJ1279" s="30">
        <f t="shared" si="4622"/>
        <v>0</v>
      </c>
      <c r="AK1279" s="30">
        <f t="shared" si="4623"/>
        <v>0</v>
      </c>
      <c r="AL1279" s="30">
        <f t="shared" si="4624"/>
        <v>0</v>
      </c>
      <c r="AM1279" s="30">
        <f t="shared" si="4625"/>
        <v>0</v>
      </c>
      <c r="AN1279" s="30">
        <f t="shared" si="4626"/>
        <v>0</v>
      </c>
      <c r="AO1279" s="30">
        <f t="shared" si="4627"/>
        <v>0</v>
      </c>
      <c r="AP1279" s="30">
        <f t="shared" si="4628"/>
        <v>0</v>
      </c>
      <c r="AQ1279" s="30">
        <f t="shared" si="4629"/>
        <v>0</v>
      </c>
      <c r="AR1279" s="30">
        <f t="shared" si="4630"/>
        <v>0</v>
      </c>
      <c r="AS1279" s="30">
        <f t="shared" si="4550"/>
        <v>12054.679</v>
      </c>
      <c r="AT1279" s="30">
        <f t="shared" si="4551"/>
        <v>12224.4</v>
      </c>
      <c r="AU1279" s="30">
        <f t="shared" si="4552"/>
        <v>12224.4</v>
      </c>
      <c r="AV1279" s="30">
        <f t="shared" si="4631"/>
        <v>0</v>
      </c>
      <c r="AW1279" s="30">
        <f t="shared" si="4632"/>
        <v>0</v>
      </c>
      <c r="AX1279" s="30">
        <f t="shared" si="4633"/>
        <v>0</v>
      </c>
      <c r="AY1279" s="30">
        <f t="shared" si="4553"/>
        <v>12054.679</v>
      </c>
      <c r="AZ1279" s="30">
        <f t="shared" si="4554"/>
        <v>12224.4</v>
      </c>
      <c r="BA1279" s="30">
        <f t="shared" si="4555"/>
        <v>12224.4</v>
      </c>
      <c r="BB1279" s="30">
        <f t="shared" si="4634"/>
        <v>0</v>
      </c>
      <c r="BC1279" s="30">
        <f t="shared" si="4635"/>
        <v>0</v>
      </c>
      <c r="BD1279" s="30">
        <f t="shared" si="4636"/>
        <v>0</v>
      </c>
      <c r="BE1279" s="30">
        <f t="shared" si="4637"/>
        <v>0</v>
      </c>
      <c r="BF1279" s="30">
        <f t="shared" si="4638"/>
        <v>0</v>
      </c>
      <c r="BG1279" s="30">
        <f t="shared" si="4639"/>
        <v>0</v>
      </c>
      <c r="BH1279" s="30">
        <f t="shared" si="4640"/>
        <v>0</v>
      </c>
      <c r="BI1279" s="30">
        <f t="shared" si="4641"/>
        <v>0</v>
      </c>
      <c r="BJ1279" s="30">
        <f t="shared" si="4642"/>
        <v>0</v>
      </c>
      <c r="BK1279" s="30">
        <f t="shared" si="4643"/>
        <v>0</v>
      </c>
      <c r="BL1279" s="30">
        <f t="shared" si="4498"/>
        <v>12054.679</v>
      </c>
      <c r="BM1279" s="30">
        <f t="shared" si="4499"/>
        <v>12224.4</v>
      </c>
      <c r="BN1279" s="30">
        <f t="shared" si="4500"/>
        <v>12224.4</v>
      </c>
      <c r="BO1279" s="30">
        <f t="shared" si="4644"/>
        <v>0</v>
      </c>
      <c r="BP1279" s="31"/>
      <c r="BQ1279" s="1"/>
      <c r="BR1279" s="1"/>
      <c r="BS1279" s="1"/>
      <c r="BT1279" s="1"/>
      <c r="BU1279" s="1"/>
      <c r="BV1279" s="1"/>
      <c r="BW1279" s="1"/>
      <c r="BX1279" s="1"/>
      <c r="BY1279" s="1"/>
    </row>
    <row r="1280" ht="47.25">
      <c r="A1280" s="28" t="s">
        <v>514</v>
      </c>
      <c r="B1280" s="28" t="s">
        <v>26</v>
      </c>
      <c r="C1280" s="28" t="s">
        <v>28</v>
      </c>
      <c r="D1280" s="28" t="s">
        <v>221</v>
      </c>
      <c r="E1280" s="28"/>
      <c r="F1280" s="29" t="s">
        <v>222</v>
      </c>
      <c r="G1280" s="30">
        <f>G1281+G1284+G1288+G1286</f>
        <v>11291.4</v>
      </c>
      <c r="H1280" s="30">
        <f>H1281+H1284+H1288+H1286</f>
        <v>11287.699999999999</v>
      </c>
      <c r="I1280" s="30">
        <f>I1281+I1284+I1288+I1286</f>
        <v>11287.699999999999</v>
      </c>
      <c r="J1280" s="30">
        <f>J1281+J1284+J1288+J1286</f>
        <v>0</v>
      </c>
      <c r="K1280" s="30">
        <f>K1281+K1284+K1288+K1286</f>
        <v>0</v>
      </c>
      <c r="L1280" s="30">
        <f>L1281+L1284+L1288+L1286</f>
        <v>0</v>
      </c>
      <c r="M1280" s="30">
        <f t="shared" si="4599"/>
        <v>11291.4</v>
      </c>
      <c r="N1280" s="30">
        <f t="shared" si="4600"/>
        <v>11287.699999999999</v>
      </c>
      <c r="O1280" s="30">
        <f t="shared" si="4601"/>
        <v>11287.699999999999</v>
      </c>
      <c r="P1280" s="30">
        <f>P1281+P1284+P1288+P1286</f>
        <v>0</v>
      </c>
      <c r="Q1280" s="30">
        <f>Q1281+Q1284+Q1288+Q1286</f>
        <v>0</v>
      </c>
      <c r="R1280" s="30">
        <f>R1281+R1284+R1288+R1286</f>
        <v>763.279</v>
      </c>
      <c r="S1280" s="30">
        <f>S1281+S1284+S1288+S1286</f>
        <v>0</v>
      </c>
      <c r="T1280" s="30">
        <f>T1281+T1284+T1288+T1286</f>
        <v>0</v>
      </c>
      <c r="U1280" s="30">
        <f>U1281+U1284+U1288+U1286</f>
        <v>0</v>
      </c>
      <c r="V1280" s="30">
        <f>V1281+V1284+V1288+V1286</f>
        <v>936.69999999999993</v>
      </c>
      <c r="W1280" s="30">
        <f>W1281+W1284+W1288+W1286</f>
        <v>0</v>
      </c>
      <c r="X1280" s="30">
        <f>X1281+X1284+X1288+X1286</f>
        <v>0</v>
      </c>
      <c r="Y1280" s="30">
        <f>Y1281+Y1284+Y1288+Y1286</f>
        <v>0</v>
      </c>
      <c r="Z1280" s="30">
        <f>Z1281+Z1284+Z1288+Z1286</f>
        <v>936.69999999999993</v>
      </c>
      <c r="AA1280" s="30">
        <f>AA1281+AA1284+AA1288+AA1286</f>
        <v>0</v>
      </c>
      <c r="AB1280" s="30">
        <f>AB1281+AB1284+AB1288+AB1286</f>
        <v>0</v>
      </c>
      <c r="AC1280" s="30">
        <f t="shared" si="4501"/>
        <v>12054.679</v>
      </c>
      <c r="AD1280" s="30">
        <f t="shared" si="4502"/>
        <v>12224.4</v>
      </c>
      <c r="AE1280" s="30">
        <f t="shared" si="4503"/>
        <v>12224.4</v>
      </c>
      <c r="AF1280" s="30">
        <f>AF1281+AF1284+AF1288+AF1286</f>
        <v>0</v>
      </c>
      <c r="AG1280" s="30">
        <f t="shared" si="4504"/>
        <v>12054.679</v>
      </c>
      <c r="AH1280" s="30">
        <f t="shared" si="4505"/>
        <v>12224.4</v>
      </c>
      <c r="AI1280" s="30">
        <f t="shared" si="4506"/>
        <v>12224.4</v>
      </c>
      <c r="AJ1280" s="30">
        <f>AJ1281+AJ1284+AJ1288+AJ1286</f>
        <v>0</v>
      </c>
      <c r="AK1280" s="30">
        <f>AK1281+AK1284+AK1288+AK1286</f>
        <v>0</v>
      </c>
      <c r="AL1280" s="30">
        <f>AL1281+AL1284+AL1288+AL1286</f>
        <v>0</v>
      </c>
      <c r="AM1280" s="30">
        <f>AM1281+AM1284+AM1288+AM1286</f>
        <v>0</v>
      </c>
      <c r="AN1280" s="30">
        <f>AN1281+AN1284+AN1288+AN1286</f>
        <v>0</v>
      </c>
      <c r="AO1280" s="30">
        <f>AO1281+AO1284+AO1288+AO1286</f>
        <v>0</v>
      </c>
      <c r="AP1280" s="30">
        <f>AP1281+AP1284+AP1288+AP1286</f>
        <v>0</v>
      </c>
      <c r="AQ1280" s="30">
        <f>AQ1281+AQ1284+AQ1288+AQ1286</f>
        <v>0</v>
      </c>
      <c r="AR1280" s="30">
        <f>AR1281+AR1284+AR1288+AR1286</f>
        <v>0</v>
      </c>
      <c r="AS1280" s="30">
        <f t="shared" si="4550"/>
        <v>12054.679</v>
      </c>
      <c r="AT1280" s="30">
        <f t="shared" si="4551"/>
        <v>12224.4</v>
      </c>
      <c r="AU1280" s="30">
        <f t="shared" si="4552"/>
        <v>12224.4</v>
      </c>
      <c r="AV1280" s="30">
        <f>AV1281+AV1284+AV1288+AV1286</f>
        <v>0</v>
      </c>
      <c r="AW1280" s="30">
        <f>AW1281+AW1284+AW1288+AW1286</f>
        <v>0</v>
      </c>
      <c r="AX1280" s="30">
        <f>AX1281+AX1284+AX1288+AX1286</f>
        <v>0</v>
      </c>
      <c r="AY1280" s="30">
        <f t="shared" si="4553"/>
        <v>12054.679</v>
      </c>
      <c r="AZ1280" s="30">
        <f t="shared" si="4554"/>
        <v>12224.4</v>
      </c>
      <c r="BA1280" s="30">
        <f t="shared" si="4555"/>
        <v>12224.4</v>
      </c>
      <c r="BB1280" s="30">
        <f>BB1281+BB1284+BB1288+BB1286</f>
        <v>0</v>
      </c>
      <c r="BC1280" s="30">
        <f>BC1281+BC1284+BC1288+BC1286</f>
        <v>0</v>
      </c>
      <c r="BD1280" s="30">
        <f>BD1281+BD1284+BD1288+BD1286</f>
        <v>0</v>
      </c>
      <c r="BE1280" s="30">
        <f>BE1281+BE1284+BE1288+BE1286</f>
        <v>0</v>
      </c>
      <c r="BF1280" s="30">
        <f>BF1281+BF1284+BF1288+BF1286</f>
        <v>0</v>
      </c>
      <c r="BG1280" s="30">
        <f>BG1281+BG1284+BG1288+BG1286</f>
        <v>0</v>
      </c>
      <c r="BH1280" s="30">
        <f>BH1281+BH1284+BH1288+BH1286</f>
        <v>0</v>
      </c>
      <c r="BI1280" s="30">
        <f>BI1281+BI1284+BI1288+BI1286</f>
        <v>0</v>
      </c>
      <c r="BJ1280" s="30">
        <f>BJ1281+BJ1284+BJ1288+BJ1286</f>
        <v>0</v>
      </c>
      <c r="BK1280" s="30">
        <f>BK1281+BK1284+BK1288+BK1286</f>
        <v>0</v>
      </c>
      <c r="BL1280" s="30">
        <f t="shared" si="4498"/>
        <v>12054.679</v>
      </c>
      <c r="BM1280" s="30">
        <f t="shared" si="4499"/>
        <v>12224.4</v>
      </c>
      <c r="BN1280" s="30">
        <f t="shared" si="4500"/>
        <v>12224.4</v>
      </c>
      <c r="BO1280" s="30">
        <f>BO1281+BO1284+BO1288+BO1286</f>
        <v>0</v>
      </c>
      <c r="BP1280" s="31"/>
      <c r="BQ1280" s="1"/>
      <c r="BR1280" s="1"/>
      <c r="BS1280" s="1"/>
      <c r="BT1280" s="1"/>
      <c r="BU1280" s="1"/>
      <c r="BV1280" s="1"/>
      <c r="BW1280" s="1"/>
      <c r="BX1280" s="1"/>
      <c r="BY1280" s="1"/>
    </row>
    <row r="1281" ht="31.5">
      <c r="A1281" s="28" t="s">
        <v>514</v>
      </c>
      <c r="B1281" s="28" t="s">
        <v>26</v>
      </c>
      <c r="C1281" s="28" t="s">
        <v>28</v>
      </c>
      <c r="D1281" s="28" t="s">
        <v>445</v>
      </c>
      <c r="E1281" s="28"/>
      <c r="F1281" s="29" t="s">
        <v>446</v>
      </c>
      <c r="G1281" s="30">
        <f>G1282+G1283</f>
        <v>3899.1000000000004</v>
      </c>
      <c r="H1281" s="30">
        <f>H1282+H1283</f>
        <v>3895.4000000000001</v>
      </c>
      <c r="I1281" s="30">
        <f>I1282+I1283</f>
        <v>3895.4000000000001</v>
      </c>
      <c r="J1281" s="30">
        <f>J1282+J1283</f>
        <v>0</v>
      </c>
      <c r="K1281" s="30">
        <f>K1282+K1283</f>
        <v>0</v>
      </c>
      <c r="L1281" s="30">
        <f>L1282+L1283</f>
        <v>0</v>
      </c>
      <c r="M1281" s="30">
        <f t="shared" si="4599"/>
        <v>3899.1000000000004</v>
      </c>
      <c r="N1281" s="30">
        <f t="shared" si="4600"/>
        <v>3895.4000000000001</v>
      </c>
      <c r="O1281" s="30">
        <f t="shared" si="4601"/>
        <v>3895.4000000000001</v>
      </c>
      <c r="P1281" s="30">
        <f>P1282+P1283</f>
        <v>0</v>
      </c>
      <c r="Q1281" s="30">
        <f>Q1282+Q1283</f>
        <v>0</v>
      </c>
      <c r="R1281" s="30">
        <f>R1282+R1283</f>
        <v>763.279</v>
      </c>
      <c r="S1281" s="30">
        <f>S1282+S1283</f>
        <v>0</v>
      </c>
      <c r="T1281" s="30">
        <f>T1282+T1283</f>
        <v>0</v>
      </c>
      <c r="U1281" s="30">
        <f>U1282+U1283</f>
        <v>0</v>
      </c>
      <c r="V1281" s="30">
        <f>V1282+V1283</f>
        <v>936.69999999999993</v>
      </c>
      <c r="W1281" s="30">
        <f>W1282+W1283</f>
        <v>0</v>
      </c>
      <c r="X1281" s="30">
        <f>X1282+X1283</f>
        <v>0</v>
      </c>
      <c r="Y1281" s="30">
        <f>Y1282+Y1283</f>
        <v>0</v>
      </c>
      <c r="Z1281" s="30">
        <f>Z1282+Z1283</f>
        <v>936.69999999999993</v>
      </c>
      <c r="AA1281" s="30">
        <f>AA1282+AA1283</f>
        <v>0</v>
      </c>
      <c r="AB1281" s="30">
        <f>AB1282+AB1283</f>
        <v>0</v>
      </c>
      <c r="AC1281" s="30">
        <f t="shared" si="4501"/>
        <v>4662.3790000000008</v>
      </c>
      <c r="AD1281" s="30">
        <f t="shared" si="4502"/>
        <v>4832.1000000000004</v>
      </c>
      <c r="AE1281" s="30">
        <f t="shared" si="4503"/>
        <v>4832.1000000000004</v>
      </c>
      <c r="AF1281" s="30">
        <f>AF1282+AF1283</f>
        <v>0</v>
      </c>
      <c r="AG1281" s="30">
        <f t="shared" si="4504"/>
        <v>4662.3790000000008</v>
      </c>
      <c r="AH1281" s="30">
        <f t="shared" si="4505"/>
        <v>4832.1000000000004</v>
      </c>
      <c r="AI1281" s="30">
        <f t="shared" si="4506"/>
        <v>4832.1000000000004</v>
      </c>
      <c r="AJ1281" s="30">
        <f>AJ1282+AJ1283</f>
        <v>0</v>
      </c>
      <c r="AK1281" s="30">
        <f>AK1282+AK1283</f>
        <v>0</v>
      </c>
      <c r="AL1281" s="30">
        <f>AL1282+AL1283</f>
        <v>0</v>
      </c>
      <c r="AM1281" s="30">
        <f>AM1282+AM1283</f>
        <v>0</v>
      </c>
      <c r="AN1281" s="30">
        <f>AN1282+AN1283</f>
        <v>0</v>
      </c>
      <c r="AO1281" s="30">
        <f>AO1282+AO1283</f>
        <v>0</v>
      </c>
      <c r="AP1281" s="30">
        <f>AP1282+AP1283</f>
        <v>0</v>
      </c>
      <c r="AQ1281" s="30">
        <f>AQ1282+AQ1283</f>
        <v>0</v>
      </c>
      <c r="AR1281" s="30">
        <f>AR1282+AR1283</f>
        <v>0</v>
      </c>
      <c r="AS1281" s="30">
        <f t="shared" si="4550"/>
        <v>4662.3790000000008</v>
      </c>
      <c r="AT1281" s="30">
        <f t="shared" si="4551"/>
        <v>4832.1000000000004</v>
      </c>
      <c r="AU1281" s="30">
        <f t="shared" si="4552"/>
        <v>4832.1000000000004</v>
      </c>
      <c r="AV1281" s="30">
        <f>AV1282+AV1283</f>
        <v>0</v>
      </c>
      <c r="AW1281" s="30">
        <f>AW1282+AW1283</f>
        <v>0</v>
      </c>
      <c r="AX1281" s="30">
        <f>AX1282+AX1283</f>
        <v>0</v>
      </c>
      <c r="AY1281" s="30">
        <f t="shared" si="4553"/>
        <v>4662.3790000000008</v>
      </c>
      <c r="AZ1281" s="30">
        <f t="shared" si="4554"/>
        <v>4832.1000000000004</v>
      </c>
      <c r="BA1281" s="30">
        <f t="shared" si="4555"/>
        <v>4832.1000000000004</v>
      </c>
      <c r="BB1281" s="30">
        <f>BB1282+BB1283</f>
        <v>0</v>
      </c>
      <c r="BC1281" s="30">
        <f>BC1282+BC1283</f>
        <v>0</v>
      </c>
      <c r="BD1281" s="30">
        <f>BD1282+BD1283</f>
        <v>0</v>
      </c>
      <c r="BE1281" s="30">
        <f>BE1282+BE1283</f>
        <v>0</v>
      </c>
      <c r="BF1281" s="30">
        <f>BF1282+BF1283</f>
        <v>0</v>
      </c>
      <c r="BG1281" s="30">
        <f>BG1282+BG1283</f>
        <v>0</v>
      </c>
      <c r="BH1281" s="30">
        <f>BH1282+BH1283</f>
        <v>0</v>
      </c>
      <c r="BI1281" s="30">
        <f>BI1282+BI1283</f>
        <v>0</v>
      </c>
      <c r="BJ1281" s="30">
        <f>BJ1282+BJ1283</f>
        <v>0</v>
      </c>
      <c r="BK1281" s="30">
        <f>BK1282+BK1283</f>
        <v>0</v>
      </c>
      <c r="BL1281" s="30">
        <f t="shared" si="4498"/>
        <v>4662.3790000000008</v>
      </c>
      <c r="BM1281" s="30">
        <f t="shared" si="4499"/>
        <v>4832.1000000000004</v>
      </c>
      <c r="BN1281" s="30">
        <f t="shared" si="4500"/>
        <v>4832.1000000000004</v>
      </c>
      <c r="BO1281" s="30">
        <f>BO1282+BO1283</f>
        <v>0</v>
      </c>
      <c r="BP1281" s="31"/>
      <c r="BQ1281" s="1"/>
      <c r="BR1281" s="1"/>
      <c r="BS1281" s="1"/>
      <c r="BT1281" s="1"/>
      <c r="BU1281" s="1"/>
      <c r="BV1281" s="1"/>
      <c r="BW1281" s="1"/>
      <c r="BX1281" s="1"/>
      <c r="BY1281" s="1"/>
    </row>
    <row r="1282" ht="31.5">
      <c r="A1282" s="28" t="s">
        <v>514</v>
      </c>
      <c r="B1282" s="28" t="s">
        <v>26</v>
      </c>
      <c r="C1282" s="28" t="s">
        <v>28</v>
      </c>
      <c r="D1282" s="28" t="s">
        <v>445</v>
      </c>
      <c r="E1282" s="28" t="s">
        <v>38</v>
      </c>
      <c r="F1282" s="29" t="s">
        <v>39</v>
      </c>
      <c r="G1282" s="30">
        <v>3898.8000000000002</v>
      </c>
      <c r="H1282" s="30">
        <v>3895.0999999999999</v>
      </c>
      <c r="I1282" s="30">
        <v>3895.0999999999999</v>
      </c>
      <c r="J1282" s="30"/>
      <c r="K1282" s="30"/>
      <c r="L1282" s="30"/>
      <c r="M1282" s="30">
        <f t="shared" si="4599"/>
        <v>3898.8000000000002</v>
      </c>
      <c r="N1282" s="30">
        <f t="shared" si="4600"/>
        <v>3895.0999999999999</v>
      </c>
      <c r="O1282" s="30">
        <f t="shared" si="4601"/>
        <v>3895.0999999999999</v>
      </c>
      <c r="P1282" s="30"/>
      <c r="Q1282" s="30"/>
      <c r="R1282" s="30">
        <f>409.849-174.321</f>
        <v>235.52799999999999</v>
      </c>
      <c r="S1282" s="30"/>
      <c r="T1282" s="30"/>
      <c r="U1282" s="30"/>
      <c r="V1282" s="30">
        <v>314.97699999999998</v>
      </c>
      <c r="W1282" s="30"/>
      <c r="X1282" s="30"/>
      <c r="Y1282" s="30"/>
      <c r="Z1282" s="30">
        <v>314.97699999999998</v>
      </c>
      <c r="AA1282" s="30"/>
      <c r="AB1282" s="30"/>
      <c r="AC1282" s="30">
        <f t="shared" si="4501"/>
        <v>4134.3280000000004</v>
      </c>
      <c r="AD1282" s="30">
        <f t="shared" si="4502"/>
        <v>4210.0770000000002</v>
      </c>
      <c r="AE1282" s="30">
        <f t="shared" si="4503"/>
        <v>4210.0770000000002</v>
      </c>
      <c r="AF1282" s="30"/>
      <c r="AG1282" s="30">
        <f t="shared" si="4504"/>
        <v>4134.3280000000004</v>
      </c>
      <c r="AH1282" s="30">
        <f t="shared" si="4505"/>
        <v>4210.0770000000002</v>
      </c>
      <c r="AI1282" s="30">
        <f t="shared" si="4506"/>
        <v>4210.0770000000002</v>
      </c>
      <c r="AJ1282" s="30"/>
      <c r="AK1282" s="30"/>
      <c r="AL1282" s="30"/>
      <c r="AM1282" s="30"/>
      <c r="AN1282" s="30"/>
      <c r="AO1282" s="30"/>
      <c r="AP1282" s="30"/>
      <c r="AQ1282" s="30"/>
      <c r="AR1282" s="30"/>
      <c r="AS1282" s="30">
        <f t="shared" si="4550"/>
        <v>4134.3280000000004</v>
      </c>
      <c r="AT1282" s="30">
        <f t="shared" si="4551"/>
        <v>4210.0770000000002</v>
      </c>
      <c r="AU1282" s="30">
        <f t="shared" si="4552"/>
        <v>4210.0770000000002</v>
      </c>
      <c r="AV1282" s="30"/>
      <c r="AW1282" s="30"/>
      <c r="AX1282" s="30"/>
      <c r="AY1282" s="30">
        <f t="shared" si="4553"/>
        <v>4134.3280000000004</v>
      </c>
      <c r="AZ1282" s="30">
        <f t="shared" si="4554"/>
        <v>4210.0770000000002</v>
      </c>
      <c r="BA1282" s="30">
        <f t="shared" si="4555"/>
        <v>4210.0770000000002</v>
      </c>
      <c r="BB1282" s="30"/>
      <c r="BC1282" s="30"/>
      <c r="BD1282" s="30"/>
      <c r="BE1282" s="30"/>
      <c r="BF1282" s="30"/>
      <c r="BG1282" s="30"/>
      <c r="BH1282" s="30"/>
      <c r="BI1282" s="30"/>
      <c r="BJ1282" s="30"/>
      <c r="BK1282" s="30"/>
      <c r="BL1282" s="30">
        <f t="shared" si="4498"/>
        <v>4134.3280000000004</v>
      </c>
      <c r="BM1282" s="30">
        <f t="shared" si="4499"/>
        <v>4210.0770000000002</v>
      </c>
      <c r="BN1282" s="30">
        <f t="shared" si="4500"/>
        <v>4210.0770000000002</v>
      </c>
      <c r="BO1282" s="30"/>
      <c r="BP1282" s="31"/>
      <c r="BQ1282" s="1"/>
      <c r="BR1282" s="1"/>
      <c r="BS1282" s="1"/>
      <c r="BT1282" s="1"/>
      <c r="BU1282" s="1"/>
      <c r="BV1282" s="1"/>
      <c r="BW1282" s="1"/>
      <c r="BX1282" s="1"/>
      <c r="BY1282" s="1"/>
    </row>
    <row r="1283">
      <c r="A1283" s="28" t="s">
        <v>514</v>
      </c>
      <c r="B1283" s="28" t="s">
        <v>26</v>
      </c>
      <c r="C1283" s="28" t="s">
        <v>28</v>
      </c>
      <c r="D1283" s="28" t="s">
        <v>445</v>
      </c>
      <c r="E1283" s="28" t="s">
        <v>40</v>
      </c>
      <c r="F1283" s="29" t="s">
        <v>41</v>
      </c>
      <c r="G1283" s="30">
        <v>0.29999999999999999</v>
      </c>
      <c r="H1283" s="30">
        <v>0.29999999999999999</v>
      </c>
      <c r="I1283" s="30">
        <v>0.29999999999999999</v>
      </c>
      <c r="J1283" s="30"/>
      <c r="K1283" s="30"/>
      <c r="L1283" s="30"/>
      <c r="M1283" s="30">
        <f t="shared" si="4599"/>
        <v>0.29999999999999999</v>
      </c>
      <c r="N1283" s="30">
        <f t="shared" si="4600"/>
        <v>0.29999999999999999</v>
      </c>
      <c r="O1283" s="30">
        <f t="shared" si="4601"/>
        <v>0.29999999999999999</v>
      </c>
      <c r="P1283" s="30"/>
      <c r="Q1283" s="30"/>
      <c r="R1283" s="30">
        <v>527.75099999999998</v>
      </c>
      <c r="S1283" s="30"/>
      <c r="T1283" s="30"/>
      <c r="U1283" s="30"/>
      <c r="V1283" s="30">
        <v>621.72299999999996</v>
      </c>
      <c r="W1283" s="30"/>
      <c r="X1283" s="30"/>
      <c r="Y1283" s="30"/>
      <c r="Z1283" s="30">
        <v>621.72299999999996</v>
      </c>
      <c r="AA1283" s="30"/>
      <c r="AB1283" s="30"/>
      <c r="AC1283" s="30">
        <f t="shared" si="4501"/>
        <v>528.05099999999993</v>
      </c>
      <c r="AD1283" s="30">
        <f t="shared" si="4502"/>
        <v>622.02299999999991</v>
      </c>
      <c r="AE1283" s="30">
        <f t="shared" si="4503"/>
        <v>622.02299999999991</v>
      </c>
      <c r="AF1283" s="30"/>
      <c r="AG1283" s="30">
        <f t="shared" si="4504"/>
        <v>528.05099999999993</v>
      </c>
      <c r="AH1283" s="30">
        <f t="shared" si="4505"/>
        <v>622.02299999999991</v>
      </c>
      <c r="AI1283" s="30">
        <f t="shared" si="4506"/>
        <v>622.02299999999991</v>
      </c>
      <c r="AJ1283" s="30"/>
      <c r="AK1283" s="30"/>
      <c r="AL1283" s="30"/>
      <c r="AM1283" s="30"/>
      <c r="AN1283" s="30"/>
      <c r="AO1283" s="30"/>
      <c r="AP1283" s="30"/>
      <c r="AQ1283" s="30"/>
      <c r="AR1283" s="30"/>
      <c r="AS1283" s="30">
        <f t="shared" si="4550"/>
        <v>528.05099999999993</v>
      </c>
      <c r="AT1283" s="30">
        <f t="shared" si="4551"/>
        <v>622.02299999999991</v>
      </c>
      <c r="AU1283" s="30">
        <f t="shared" si="4552"/>
        <v>622.02299999999991</v>
      </c>
      <c r="AV1283" s="30"/>
      <c r="AW1283" s="30"/>
      <c r="AX1283" s="30"/>
      <c r="AY1283" s="30">
        <f t="shared" si="4553"/>
        <v>528.05099999999993</v>
      </c>
      <c r="AZ1283" s="30">
        <f t="shared" si="4554"/>
        <v>622.02299999999991</v>
      </c>
      <c r="BA1283" s="30">
        <f t="shared" si="4555"/>
        <v>622.02299999999991</v>
      </c>
      <c r="BB1283" s="30"/>
      <c r="BC1283" s="30"/>
      <c r="BD1283" s="30"/>
      <c r="BE1283" s="30"/>
      <c r="BF1283" s="30"/>
      <c r="BG1283" s="30"/>
      <c r="BH1283" s="30"/>
      <c r="BI1283" s="30"/>
      <c r="BJ1283" s="30"/>
      <c r="BK1283" s="30"/>
      <c r="BL1283" s="30">
        <f t="shared" si="4498"/>
        <v>528.05099999999993</v>
      </c>
      <c r="BM1283" s="30">
        <f t="shared" si="4499"/>
        <v>622.02299999999991</v>
      </c>
      <c r="BN1283" s="30">
        <f t="shared" si="4500"/>
        <v>622.02299999999991</v>
      </c>
      <c r="BO1283" s="30"/>
      <c r="BP1283" s="31"/>
      <c r="BQ1283" s="1"/>
      <c r="BR1283" s="1"/>
      <c r="BS1283" s="1"/>
      <c r="BT1283" s="1"/>
      <c r="BU1283" s="1"/>
      <c r="BV1283" s="1"/>
      <c r="BW1283" s="1"/>
      <c r="BX1283" s="1"/>
      <c r="BY1283" s="1"/>
    </row>
    <row r="1284" ht="31.5">
      <c r="A1284" s="28" t="s">
        <v>514</v>
      </c>
      <c r="B1284" s="28" t="s">
        <v>26</v>
      </c>
      <c r="C1284" s="28" t="s">
        <v>28</v>
      </c>
      <c r="D1284" s="28" t="s">
        <v>447</v>
      </c>
      <c r="E1284" s="35"/>
      <c r="F1284" s="29" t="s">
        <v>448</v>
      </c>
      <c r="G1284" s="30">
        <f>G1285</f>
        <v>6009.8999999999996</v>
      </c>
      <c r="H1284" s="30">
        <f>H1285</f>
        <v>6009.8999999999996</v>
      </c>
      <c r="I1284" s="30">
        <f>I1285</f>
        <v>6009.8999999999996</v>
      </c>
      <c r="J1284" s="30">
        <f>J1285</f>
        <v>0</v>
      </c>
      <c r="K1284" s="30">
        <f>K1285</f>
        <v>0</v>
      </c>
      <c r="L1284" s="30">
        <f>L1285</f>
        <v>0</v>
      </c>
      <c r="M1284" s="30">
        <f t="shared" si="4599"/>
        <v>6009.8999999999996</v>
      </c>
      <c r="N1284" s="30">
        <f t="shared" si="4600"/>
        <v>6009.8999999999996</v>
      </c>
      <c r="O1284" s="30">
        <f t="shared" si="4601"/>
        <v>6009.8999999999996</v>
      </c>
      <c r="P1284" s="30">
        <f>P1285</f>
        <v>0</v>
      </c>
      <c r="Q1284" s="30">
        <f>Q1285</f>
        <v>0</v>
      </c>
      <c r="R1284" s="30">
        <f>R1285</f>
        <v>0</v>
      </c>
      <c r="S1284" s="30">
        <f>S1285</f>
        <v>0</v>
      </c>
      <c r="T1284" s="30">
        <f>T1285</f>
        <v>0</v>
      </c>
      <c r="U1284" s="30">
        <f>U1285</f>
        <v>0</v>
      </c>
      <c r="V1284" s="30">
        <f>V1285</f>
        <v>0</v>
      </c>
      <c r="W1284" s="30">
        <f>W1285</f>
        <v>0</v>
      </c>
      <c r="X1284" s="30">
        <f>X1285</f>
        <v>0</v>
      </c>
      <c r="Y1284" s="30">
        <f>Y1285</f>
        <v>0</v>
      </c>
      <c r="Z1284" s="30">
        <f>Z1285</f>
        <v>0</v>
      </c>
      <c r="AA1284" s="30">
        <f>AA1285</f>
        <v>0</v>
      </c>
      <c r="AB1284" s="30">
        <f>AB1285</f>
        <v>0</v>
      </c>
      <c r="AC1284" s="30">
        <f t="shared" si="4501"/>
        <v>6009.8999999999996</v>
      </c>
      <c r="AD1284" s="30">
        <f t="shared" si="4502"/>
        <v>6009.8999999999996</v>
      </c>
      <c r="AE1284" s="30">
        <f t="shared" si="4503"/>
        <v>6009.8999999999996</v>
      </c>
      <c r="AF1284" s="30">
        <f>AF1285</f>
        <v>0</v>
      </c>
      <c r="AG1284" s="30">
        <f t="shared" si="4504"/>
        <v>6009.8999999999996</v>
      </c>
      <c r="AH1284" s="30">
        <f t="shared" si="4505"/>
        <v>6009.8999999999996</v>
      </c>
      <c r="AI1284" s="30">
        <f t="shared" si="4506"/>
        <v>6009.8999999999996</v>
      </c>
      <c r="AJ1284" s="30">
        <f>AJ1285</f>
        <v>0</v>
      </c>
      <c r="AK1284" s="30">
        <f>AK1285</f>
        <v>0</v>
      </c>
      <c r="AL1284" s="30">
        <f>AL1285</f>
        <v>0</v>
      </c>
      <c r="AM1284" s="30">
        <f>AM1285</f>
        <v>0</v>
      </c>
      <c r="AN1284" s="30">
        <f>AN1285</f>
        <v>0</v>
      </c>
      <c r="AO1284" s="30">
        <f>AO1285</f>
        <v>0</v>
      </c>
      <c r="AP1284" s="30">
        <f>AP1285</f>
        <v>0</v>
      </c>
      <c r="AQ1284" s="30">
        <f>AQ1285</f>
        <v>0</v>
      </c>
      <c r="AR1284" s="30">
        <f>AR1285</f>
        <v>0</v>
      </c>
      <c r="AS1284" s="30">
        <f t="shared" si="4550"/>
        <v>6009.8999999999996</v>
      </c>
      <c r="AT1284" s="30">
        <f t="shared" si="4551"/>
        <v>6009.8999999999996</v>
      </c>
      <c r="AU1284" s="30">
        <f t="shared" si="4552"/>
        <v>6009.8999999999996</v>
      </c>
      <c r="AV1284" s="30">
        <f>AV1285</f>
        <v>0</v>
      </c>
      <c r="AW1284" s="30">
        <f>AW1285</f>
        <v>0</v>
      </c>
      <c r="AX1284" s="30">
        <f>AX1285</f>
        <v>0</v>
      </c>
      <c r="AY1284" s="30">
        <f t="shared" si="4553"/>
        <v>6009.8999999999996</v>
      </c>
      <c r="AZ1284" s="30">
        <f t="shared" si="4554"/>
        <v>6009.8999999999996</v>
      </c>
      <c r="BA1284" s="30">
        <f t="shared" si="4555"/>
        <v>6009.8999999999996</v>
      </c>
      <c r="BB1284" s="30">
        <f>BB1285</f>
        <v>0</v>
      </c>
      <c r="BC1284" s="30">
        <f>BC1285</f>
        <v>0</v>
      </c>
      <c r="BD1284" s="30">
        <f>BD1285</f>
        <v>0</v>
      </c>
      <c r="BE1284" s="30">
        <f>BE1285</f>
        <v>0</v>
      </c>
      <c r="BF1284" s="30">
        <f>BF1285</f>
        <v>0</v>
      </c>
      <c r="BG1284" s="30">
        <f>BG1285</f>
        <v>0</v>
      </c>
      <c r="BH1284" s="30">
        <f>BH1285</f>
        <v>0</v>
      </c>
      <c r="BI1284" s="30">
        <f>BI1285</f>
        <v>0</v>
      </c>
      <c r="BJ1284" s="30">
        <f>BJ1285</f>
        <v>0</v>
      </c>
      <c r="BK1284" s="30">
        <f>BK1285</f>
        <v>0</v>
      </c>
      <c r="BL1284" s="30">
        <f t="shared" si="4498"/>
        <v>6009.8999999999996</v>
      </c>
      <c r="BM1284" s="30">
        <f t="shared" si="4499"/>
        <v>6009.8999999999996</v>
      </c>
      <c r="BN1284" s="30">
        <f t="shared" si="4500"/>
        <v>6009.8999999999996</v>
      </c>
      <c r="BO1284" s="30">
        <f>BO1285</f>
        <v>0</v>
      </c>
      <c r="BP1284" s="31"/>
      <c r="BQ1284" s="1"/>
      <c r="BR1284" s="1"/>
      <c r="BS1284" s="1"/>
      <c r="BT1284" s="1"/>
      <c r="BU1284" s="1"/>
      <c r="BV1284" s="1"/>
      <c r="BW1284" s="1"/>
      <c r="BX1284" s="1"/>
      <c r="BY1284" s="1"/>
    </row>
    <row r="1285" ht="31.5">
      <c r="A1285" s="28" t="s">
        <v>514</v>
      </c>
      <c r="B1285" s="28" t="s">
        <v>26</v>
      </c>
      <c r="C1285" s="28" t="s">
        <v>28</v>
      </c>
      <c r="D1285" s="28" t="s">
        <v>447</v>
      </c>
      <c r="E1285" s="28" t="s">
        <v>127</v>
      </c>
      <c r="F1285" s="29" t="s">
        <v>128</v>
      </c>
      <c r="G1285" s="30">
        <v>6009.8999999999996</v>
      </c>
      <c r="H1285" s="30">
        <v>6009.8999999999996</v>
      </c>
      <c r="I1285" s="30">
        <v>6009.8999999999996</v>
      </c>
      <c r="J1285" s="30"/>
      <c r="K1285" s="30"/>
      <c r="L1285" s="30"/>
      <c r="M1285" s="30">
        <f t="shared" si="4599"/>
        <v>6009.8999999999996</v>
      </c>
      <c r="N1285" s="30">
        <f t="shared" si="4600"/>
        <v>6009.8999999999996</v>
      </c>
      <c r="O1285" s="30">
        <f t="shared" si="4601"/>
        <v>6009.8999999999996</v>
      </c>
      <c r="P1285" s="30"/>
      <c r="Q1285" s="30"/>
      <c r="R1285" s="30"/>
      <c r="S1285" s="30"/>
      <c r="T1285" s="30"/>
      <c r="U1285" s="30"/>
      <c r="V1285" s="30"/>
      <c r="W1285" s="30"/>
      <c r="X1285" s="30"/>
      <c r="Y1285" s="30"/>
      <c r="Z1285" s="30"/>
      <c r="AA1285" s="30"/>
      <c r="AB1285" s="30"/>
      <c r="AC1285" s="30">
        <f t="shared" si="4501"/>
        <v>6009.8999999999996</v>
      </c>
      <c r="AD1285" s="30">
        <f t="shared" si="4502"/>
        <v>6009.8999999999996</v>
      </c>
      <c r="AE1285" s="30">
        <f t="shared" si="4503"/>
        <v>6009.8999999999996</v>
      </c>
      <c r="AF1285" s="30"/>
      <c r="AG1285" s="30">
        <f t="shared" si="4504"/>
        <v>6009.8999999999996</v>
      </c>
      <c r="AH1285" s="30">
        <f t="shared" si="4505"/>
        <v>6009.8999999999996</v>
      </c>
      <c r="AI1285" s="30">
        <f t="shared" si="4506"/>
        <v>6009.8999999999996</v>
      </c>
      <c r="AJ1285" s="30"/>
      <c r="AK1285" s="30"/>
      <c r="AL1285" s="30"/>
      <c r="AM1285" s="30"/>
      <c r="AN1285" s="30"/>
      <c r="AO1285" s="30"/>
      <c r="AP1285" s="30"/>
      <c r="AQ1285" s="30"/>
      <c r="AR1285" s="30"/>
      <c r="AS1285" s="30">
        <f t="shared" si="4550"/>
        <v>6009.8999999999996</v>
      </c>
      <c r="AT1285" s="30">
        <f t="shared" si="4551"/>
        <v>6009.8999999999996</v>
      </c>
      <c r="AU1285" s="30">
        <f t="shared" si="4552"/>
        <v>6009.8999999999996</v>
      </c>
      <c r="AV1285" s="30"/>
      <c r="AW1285" s="30"/>
      <c r="AX1285" s="30"/>
      <c r="AY1285" s="30">
        <f t="shared" si="4553"/>
        <v>6009.8999999999996</v>
      </c>
      <c r="AZ1285" s="30">
        <f t="shared" si="4554"/>
        <v>6009.8999999999996</v>
      </c>
      <c r="BA1285" s="30">
        <f t="shared" si="4555"/>
        <v>6009.8999999999996</v>
      </c>
      <c r="BB1285" s="30"/>
      <c r="BC1285" s="30"/>
      <c r="BD1285" s="30"/>
      <c r="BE1285" s="30"/>
      <c r="BF1285" s="30"/>
      <c r="BG1285" s="30"/>
      <c r="BH1285" s="30"/>
      <c r="BI1285" s="30"/>
      <c r="BJ1285" s="30"/>
      <c r="BK1285" s="30"/>
      <c r="BL1285" s="30">
        <f t="shared" si="4498"/>
        <v>6009.8999999999996</v>
      </c>
      <c r="BM1285" s="30">
        <f t="shared" si="4499"/>
        <v>6009.8999999999996</v>
      </c>
      <c r="BN1285" s="30">
        <f t="shared" si="4500"/>
        <v>6009.8999999999996</v>
      </c>
      <c r="BO1285" s="30"/>
      <c r="BP1285" s="31"/>
      <c r="BQ1285" s="1"/>
      <c r="BR1285" s="1"/>
      <c r="BS1285" s="1"/>
      <c r="BT1285" s="1"/>
      <c r="BU1285" s="1"/>
      <c r="BV1285" s="1"/>
      <c r="BW1285" s="1"/>
      <c r="BX1285" s="1"/>
      <c r="BY1285" s="1"/>
    </row>
    <row r="1286" ht="63">
      <c r="A1286" s="28" t="s">
        <v>514</v>
      </c>
      <c r="B1286" s="28" t="s">
        <v>26</v>
      </c>
      <c r="C1286" s="28" t="s">
        <v>28</v>
      </c>
      <c r="D1286" s="28" t="s">
        <v>516</v>
      </c>
      <c r="E1286" s="28"/>
      <c r="F1286" s="29" t="s">
        <v>517</v>
      </c>
      <c r="G1286" s="30">
        <f>G1287</f>
        <v>1110.9000000000001</v>
      </c>
      <c r="H1286" s="30">
        <f>H1287</f>
        <v>1110.9000000000001</v>
      </c>
      <c r="I1286" s="30">
        <f>I1287</f>
        <v>1110.9000000000001</v>
      </c>
      <c r="J1286" s="30">
        <f>J1287</f>
        <v>0</v>
      </c>
      <c r="K1286" s="30">
        <f>K1287</f>
        <v>0</v>
      </c>
      <c r="L1286" s="30">
        <f>L1287</f>
        <v>0</v>
      </c>
      <c r="M1286" s="30">
        <f t="shared" si="4599"/>
        <v>1110.9000000000001</v>
      </c>
      <c r="N1286" s="30">
        <f t="shared" si="4600"/>
        <v>1110.9000000000001</v>
      </c>
      <c r="O1286" s="30">
        <f t="shared" si="4601"/>
        <v>1110.9000000000001</v>
      </c>
      <c r="P1286" s="30">
        <f>P1287</f>
        <v>0</v>
      </c>
      <c r="Q1286" s="30">
        <f>Q1287</f>
        <v>0</v>
      </c>
      <c r="R1286" s="30">
        <f>R1287</f>
        <v>0</v>
      </c>
      <c r="S1286" s="30">
        <f>S1287</f>
        <v>0</v>
      </c>
      <c r="T1286" s="30">
        <f>T1287</f>
        <v>0</v>
      </c>
      <c r="U1286" s="30">
        <f>U1287</f>
        <v>0</v>
      </c>
      <c r="V1286" s="30">
        <f>V1287</f>
        <v>0</v>
      </c>
      <c r="W1286" s="30">
        <f>W1287</f>
        <v>0</v>
      </c>
      <c r="X1286" s="30">
        <f>X1287</f>
        <v>0</v>
      </c>
      <c r="Y1286" s="30">
        <f>Y1287</f>
        <v>0</v>
      </c>
      <c r="Z1286" s="30">
        <f>Z1287</f>
        <v>0</v>
      </c>
      <c r="AA1286" s="30">
        <f>AA1287</f>
        <v>0</v>
      </c>
      <c r="AB1286" s="30">
        <f>AB1287</f>
        <v>0</v>
      </c>
      <c r="AC1286" s="30">
        <f t="shared" si="4501"/>
        <v>1110.9000000000001</v>
      </c>
      <c r="AD1286" s="30">
        <f t="shared" si="4502"/>
        <v>1110.9000000000001</v>
      </c>
      <c r="AE1286" s="30">
        <f t="shared" si="4503"/>
        <v>1110.9000000000001</v>
      </c>
      <c r="AF1286" s="30">
        <f>AF1287</f>
        <v>0</v>
      </c>
      <c r="AG1286" s="30">
        <f t="shared" si="4504"/>
        <v>1110.9000000000001</v>
      </c>
      <c r="AH1286" s="30">
        <f t="shared" si="4505"/>
        <v>1110.9000000000001</v>
      </c>
      <c r="AI1286" s="30">
        <f t="shared" si="4506"/>
        <v>1110.9000000000001</v>
      </c>
      <c r="AJ1286" s="30">
        <f>AJ1287</f>
        <v>0</v>
      </c>
      <c r="AK1286" s="30">
        <f>AK1287</f>
        <v>0</v>
      </c>
      <c r="AL1286" s="30">
        <f>AL1287</f>
        <v>0</v>
      </c>
      <c r="AM1286" s="30">
        <f>AM1287</f>
        <v>0</v>
      </c>
      <c r="AN1286" s="30">
        <f>AN1287</f>
        <v>0</v>
      </c>
      <c r="AO1286" s="30">
        <f>AO1287</f>
        <v>0</v>
      </c>
      <c r="AP1286" s="30">
        <f>AP1287</f>
        <v>0</v>
      </c>
      <c r="AQ1286" s="30">
        <f>AQ1287</f>
        <v>0</v>
      </c>
      <c r="AR1286" s="30">
        <f>AR1287</f>
        <v>0</v>
      </c>
      <c r="AS1286" s="30">
        <f t="shared" si="4550"/>
        <v>1110.9000000000001</v>
      </c>
      <c r="AT1286" s="30">
        <f t="shared" si="4551"/>
        <v>1110.9000000000001</v>
      </c>
      <c r="AU1286" s="30">
        <f t="shared" si="4552"/>
        <v>1110.9000000000001</v>
      </c>
      <c r="AV1286" s="30">
        <f>AV1287</f>
        <v>0</v>
      </c>
      <c r="AW1286" s="30">
        <f>AW1287</f>
        <v>0</v>
      </c>
      <c r="AX1286" s="30">
        <f>AX1287</f>
        <v>0</v>
      </c>
      <c r="AY1286" s="30">
        <f t="shared" si="4553"/>
        <v>1110.9000000000001</v>
      </c>
      <c r="AZ1286" s="30">
        <f t="shared" si="4554"/>
        <v>1110.9000000000001</v>
      </c>
      <c r="BA1286" s="30">
        <f t="shared" si="4555"/>
        <v>1110.9000000000001</v>
      </c>
      <c r="BB1286" s="30">
        <f>BB1287</f>
        <v>0</v>
      </c>
      <c r="BC1286" s="30">
        <f>BC1287</f>
        <v>0</v>
      </c>
      <c r="BD1286" s="30">
        <f>BD1287</f>
        <v>0</v>
      </c>
      <c r="BE1286" s="30">
        <f>BE1287</f>
        <v>0</v>
      </c>
      <c r="BF1286" s="30">
        <f>BF1287</f>
        <v>0</v>
      </c>
      <c r="BG1286" s="30">
        <f>BG1287</f>
        <v>0</v>
      </c>
      <c r="BH1286" s="30">
        <f>BH1287</f>
        <v>0</v>
      </c>
      <c r="BI1286" s="30">
        <f>BI1287</f>
        <v>0</v>
      </c>
      <c r="BJ1286" s="30">
        <f>BJ1287</f>
        <v>0</v>
      </c>
      <c r="BK1286" s="30">
        <f>BK1287</f>
        <v>0</v>
      </c>
      <c r="BL1286" s="30">
        <f t="shared" si="4498"/>
        <v>1110.9000000000001</v>
      </c>
      <c r="BM1286" s="30">
        <f t="shared" si="4499"/>
        <v>1110.9000000000001</v>
      </c>
      <c r="BN1286" s="30">
        <f t="shared" si="4500"/>
        <v>1110.9000000000001</v>
      </c>
      <c r="BO1286" s="30">
        <f>BO1287</f>
        <v>0</v>
      </c>
      <c r="BP1286" s="31"/>
      <c r="BQ1286" s="1"/>
      <c r="BR1286" s="1"/>
      <c r="BS1286" s="1"/>
      <c r="BT1286" s="1"/>
      <c r="BU1286" s="1"/>
      <c r="BV1286" s="1"/>
      <c r="BW1286" s="1"/>
      <c r="BX1286" s="1"/>
      <c r="BY1286" s="1"/>
    </row>
    <row r="1287" ht="31.5">
      <c r="A1287" s="28" t="s">
        <v>514</v>
      </c>
      <c r="B1287" s="28" t="s">
        <v>26</v>
      </c>
      <c r="C1287" s="28" t="s">
        <v>28</v>
      </c>
      <c r="D1287" s="28" t="s">
        <v>516</v>
      </c>
      <c r="E1287" s="28" t="s">
        <v>127</v>
      </c>
      <c r="F1287" s="29" t="s">
        <v>128</v>
      </c>
      <c r="G1287" s="30">
        <v>1110.9000000000001</v>
      </c>
      <c r="H1287" s="30">
        <v>1110.9000000000001</v>
      </c>
      <c r="I1287" s="30">
        <v>1110.9000000000001</v>
      </c>
      <c r="J1287" s="30"/>
      <c r="K1287" s="30"/>
      <c r="L1287" s="30"/>
      <c r="M1287" s="30">
        <f t="shared" si="4599"/>
        <v>1110.9000000000001</v>
      </c>
      <c r="N1287" s="30">
        <f t="shared" si="4600"/>
        <v>1110.9000000000001</v>
      </c>
      <c r="O1287" s="30">
        <f t="shared" si="4601"/>
        <v>1110.9000000000001</v>
      </c>
      <c r="P1287" s="30"/>
      <c r="Q1287" s="30"/>
      <c r="R1287" s="30"/>
      <c r="S1287" s="30"/>
      <c r="T1287" s="30"/>
      <c r="U1287" s="30"/>
      <c r="V1287" s="30"/>
      <c r="W1287" s="30"/>
      <c r="X1287" s="30"/>
      <c r="Y1287" s="30"/>
      <c r="Z1287" s="30"/>
      <c r="AA1287" s="30"/>
      <c r="AB1287" s="30"/>
      <c r="AC1287" s="30">
        <f t="shared" si="4501"/>
        <v>1110.9000000000001</v>
      </c>
      <c r="AD1287" s="30">
        <f t="shared" si="4502"/>
        <v>1110.9000000000001</v>
      </c>
      <c r="AE1287" s="30">
        <f t="shared" si="4503"/>
        <v>1110.9000000000001</v>
      </c>
      <c r="AF1287" s="30"/>
      <c r="AG1287" s="30">
        <f t="shared" si="4504"/>
        <v>1110.9000000000001</v>
      </c>
      <c r="AH1287" s="30">
        <f t="shared" si="4505"/>
        <v>1110.9000000000001</v>
      </c>
      <c r="AI1287" s="30">
        <f t="shared" si="4506"/>
        <v>1110.9000000000001</v>
      </c>
      <c r="AJ1287" s="30"/>
      <c r="AK1287" s="30"/>
      <c r="AL1287" s="30"/>
      <c r="AM1287" s="30"/>
      <c r="AN1287" s="30"/>
      <c r="AO1287" s="30"/>
      <c r="AP1287" s="30"/>
      <c r="AQ1287" s="30"/>
      <c r="AR1287" s="30"/>
      <c r="AS1287" s="30">
        <f t="shared" si="4550"/>
        <v>1110.9000000000001</v>
      </c>
      <c r="AT1287" s="30">
        <f t="shared" si="4551"/>
        <v>1110.9000000000001</v>
      </c>
      <c r="AU1287" s="30">
        <f t="shared" si="4552"/>
        <v>1110.9000000000001</v>
      </c>
      <c r="AV1287" s="30"/>
      <c r="AW1287" s="30"/>
      <c r="AX1287" s="30"/>
      <c r="AY1287" s="30">
        <f t="shared" si="4553"/>
        <v>1110.9000000000001</v>
      </c>
      <c r="AZ1287" s="30">
        <f t="shared" si="4554"/>
        <v>1110.9000000000001</v>
      </c>
      <c r="BA1287" s="30">
        <f t="shared" si="4555"/>
        <v>1110.9000000000001</v>
      </c>
      <c r="BB1287" s="30"/>
      <c r="BC1287" s="30"/>
      <c r="BD1287" s="30"/>
      <c r="BE1287" s="30"/>
      <c r="BF1287" s="30"/>
      <c r="BG1287" s="30"/>
      <c r="BH1287" s="30"/>
      <c r="BI1287" s="30"/>
      <c r="BJ1287" s="30"/>
      <c r="BK1287" s="30"/>
      <c r="BL1287" s="30">
        <f t="shared" si="4498"/>
        <v>1110.9000000000001</v>
      </c>
      <c r="BM1287" s="30">
        <f t="shared" si="4499"/>
        <v>1110.9000000000001</v>
      </c>
      <c r="BN1287" s="30">
        <f t="shared" si="4500"/>
        <v>1110.9000000000001</v>
      </c>
      <c r="BO1287" s="30"/>
      <c r="BP1287" s="31"/>
      <c r="BQ1287" s="1"/>
      <c r="BR1287" s="1"/>
      <c r="BS1287" s="1"/>
      <c r="BT1287" s="1"/>
      <c r="BU1287" s="1"/>
      <c r="BV1287" s="1"/>
      <c r="BW1287" s="1"/>
      <c r="BX1287" s="1"/>
      <c r="BY1287" s="1"/>
    </row>
    <row r="1288" ht="63">
      <c r="A1288" s="28" t="s">
        <v>514</v>
      </c>
      <c r="B1288" s="28" t="s">
        <v>26</v>
      </c>
      <c r="C1288" s="28" t="s">
        <v>28</v>
      </c>
      <c r="D1288" s="28" t="s">
        <v>264</v>
      </c>
      <c r="E1288" s="35"/>
      <c r="F1288" s="29" t="s">
        <v>265</v>
      </c>
      <c r="G1288" s="30">
        <f>G1289</f>
        <v>271.5</v>
      </c>
      <c r="H1288" s="30">
        <f>H1289</f>
        <v>271.5</v>
      </c>
      <c r="I1288" s="30">
        <f>I1289</f>
        <v>271.5</v>
      </c>
      <c r="J1288" s="30">
        <f>J1289</f>
        <v>0</v>
      </c>
      <c r="K1288" s="30">
        <f>K1289</f>
        <v>0</v>
      </c>
      <c r="L1288" s="30">
        <f>L1289</f>
        <v>0</v>
      </c>
      <c r="M1288" s="30">
        <f t="shared" si="4599"/>
        <v>271.5</v>
      </c>
      <c r="N1288" s="30">
        <f t="shared" si="4600"/>
        <v>271.5</v>
      </c>
      <c r="O1288" s="30">
        <f t="shared" si="4601"/>
        <v>271.5</v>
      </c>
      <c r="P1288" s="30">
        <f>P1289</f>
        <v>0</v>
      </c>
      <c r="Q1288" s="30">
        <f>Q1289</f>
        <v>0</v>
      </c>
      <c r="R1288" s="30">
        <f>R1289</f>
        <v>0</v>
      </c>
      <c r="S1288" s="30">
        <f>S1289</f>
        <v>0</v>
      </c>
      <c r="T1288" s="30">
        <f>T1289</f>
        <v>0</v>
      </c>
      <c r="U1288" s="30">
        <f>U1289</f>
        <v>0</v>
      </c>
      <c r="V1288" s="30">
        <f>V1289</f>
        <v>0</v>
      </c>
      <c r="W1288" s="30">
        <f>W1289</f>
        <v>0</v>
      </c>
      <c r="X1288" s="30">
        <f>X1289</f>
        <v>0</v>
      </c>
      <c r="Y1288" s="30">
        <f>Y1289</f>
        <v>0</v>
      </c>
      <c r="Z1288" s="30">
        <f>Z1289</f>
        <v>0</v>
      </c>
      <c r="AA1288" s="30">
        <f>AA1289</f>
        <v>0</v>
      </c>
      <c r="AB1288" s="30">
        <f>AB1289</f>
        <v>0</v>
      </c>
      <c r="AC1288" s="30">
        <f t="shared" si="4501"/>
        <v>271.5</v>
      </c>
      <c r="AD1288" s="30">
        <f t="shared" si="4502"/>
        <v>271.5</v>
      </c>
      <c r="AE1288" s="30">
        <f t="shared" si="4503"/>
        <v>271.5</v>
      </c>
      <c r="AF1288" s="30">
        <f>AF1289</f>
        <v>0</v>
      </c>
      <c r="AG1288" s="30">
        <f t="shared" si="4504"/>
        <v>271.5</v>
      </c>
      <c r="AH1288" s="30">
        <f t="shared" si="4505"/>
        <v>271.5</v>
      </c>
      <c r="AI1288" s="30">
        <f t="shared" si="4506"/>
        <v>271.5</v>
      </c>
      <c r="AJ1288" s="30">
        <f>AJ1289</f>
        <v>0</v>
      </c>
      <c r="AK1288" s="30">
        <f>AK1289</f>
        <v>0</v>
      </c>
      <c r="AL1288" s="30">
        <f>AL1289</f>
        <v>0</v>
      </c>
      <c r="AM1288" s="30">
        <f>AM1289</f>
        <v>0</v>
      </c>
      <c r="AN1288" s="30">
        <f>AN1289</f>
        <v>0</v>
      </c>
      <c r="AO1288" s="30">
        <f>AO1289</f>
        <v>0</v>
      </c>
      <c r="AP1288" s="30">
        <f>AP1289</f>
        <v>0</v>
      </c>
      <c r="AQ1288" s="30">
        <f>AQ1289</f>
        <v>0</v>
      </c>
      <c r="AR1288" s="30">
        <f>AR1289</f>
        <v>0</v>
      </c>
      <c r="AS1288" s="30">
        <f t="shared" si="4550"/>
        <v>271.5</v>
      </c>
      <c r="AT1288" s="30">
        <f t="shared" si="4551"/>
        <v>271.5</v>
      </c>
      <c r="AU1288" s="30">
        <f t="shared" si="4552"/>
        <v>271.5</v>
      </c>
      <c r="AV1288" s="30">
        <f>AV1289</f>
        <v>0</v>
      </c>
      <c r="AW1288" s="30">
        <f>AW1289</f>
        <v>0</v>
      </c>
      <c r="AX1288" s="30">
        <f>AX1289</f>
        <v>0</v>
      </c>
      <c r="AY1288" s="30">
        <f t="shared" si="4553"/>
        <v>271.5</v>
      </c>
      <c r="AZ1288" s="30">
        <f t="shared" si="4554"/>
        <v>271.5</v>
      </c>
      <c r="BA1288" s="30">
        <f t="shared" si="4555"/>
        <v>271.5</v>
      </c>
      <c r="BB1288" s="30">
        <f>BB1289</f>
        <v>0</v>
      </c>
      <c r="BC1288" s="30">
        <f>BC1289</f>
        <v>0</v>
      </c>
      <c r="BD1288" s="30">
        <f>BD1289</f>
        <v>0</v>
      </c>
      <c r="BE1288" s="30">
        <f>BE1289</f>
        <v>0</v>
      </c>
      <c r="BF1288" s="30">
        <f>BF1289</f>
        <v>0</v>
      </c>
      <c r="BG1288" s="30">
        <f>BG1289</f>
        <v>0</v>
      </c>
      <c r="BH1288" s="30">
        <f>BH1289</f>
        <v>0</v>
      </c>
      <c r="BI1288" s="30">
        <f>BI1289</f>
        <v>0</v>
      </c>
      <c r="BJ1288" s="30">
        <f>BJ1289</f>
        <v>0</v>
      </c>
      <c r="BK1288" s="30">
        <f>BK1289</f>
        <v>0</v>
      </c>
      <c r="BL1288" s="30">
        <f t="shared" si="4498"/>
        <v>271.5</v>
      </c>
      <c r="BM1288" s="30">
        <f t="shared" si="4499"/>
        <v>271.5</v>
      </c>
      <c r="BN1288" s="30">
        <f t="shared" si="4500"/>
        <v>271.5</v>
      </c>
      <c r="BO1288" s="30">
        <f>BO1289</f>
        <v>0</v>
      </c>
      <c r="BP1288" s="31"/>
      <c r="BQ1288" s="1"/>
      <c r="BR1288" s="1"/>
      <c r="BS1288" s="1"/>
      <c r="BT1288" s="1"/>
      <c r="BU1288" s="1"/>
      <c r="BV1288" s="1"/>
      <c r="BW1288" s="1"/>
      <c r="BX1288" s="1"/>
      <c r="BY1288" s="1"/>
    </row>
    <row r="1289" ht="31.5">
      <c r="A1289" s="28" t="s">
        <v>514</v>
      </c>
      <c r="B1289" s="28" t="s">
        <v>26</v>
      </c>
      <c r="C1289" s="28" t="s">
        <v>28</v>
      </c>
      <c r="D1289" s="28" t="s">
        <v>264</v>
      </c>
      <c r="E1289" s="28" t="s">
        <v>127</v>
      </c>
      <c r="F1289" s="29" t="s">
        <v>128</v>
      </c>
      <c r="G1289" s="30">
        <v>271.5</v>
      </c>
      <c r="H1289" s="30">
        <v>271.5</v>
      </c>
      <c r="I1289" s="30">
        <v>271.5</v>
      </c>
      <c r="J1289" s="30"/>
      <c r="K1289" s="30"/>
      <c r="L1289" s="30"/>
      <c r="M1289" s="30">
        <f t="shared" si="4599"/>
        <v>271.5</v>
      </c>
      <c r="N1289" s="30">
        <f t="shared" si="4600"/>
        <v>271.5</v>
      </c>
      <c r="O1289" s="30">
        <f t="shared" si="4601"/>
        <v>271.5</v>
      </c>
      <c r="P1289" s="30"/>
      <c r="Q1289" s="30"/>
      <c r="R1289" s="30"/>
      <c r="S1289" s="30"/>
      <c r="T1289" s="30"/>
      <c r="U1289" s="30"/>
      <c r="V1289" s="30"/>
      <c r="W1289" s="30"/>
      <c r="X1289" s="30"/>
      <c r="Y1289" s="30"/>
      <c r="Z1289" s="30"/>
      <c r="AA1289" s="30"/>
      <c r="AB1289" s="30"/>
      <c r="AC1289" s="30">
        <f t="shared" si="4501"/>
        <v>271.5</v>
      </c>
      <c r="AD1289" s="30">
        <f t="shared" si="4502"/>
        <v>271.5</v>
      </c>
      <c r="AE1289" s="30">
        <f t="shared" si="4503"/>
        <v>271.5</v>
      </c>
      <c r="AF1289" s="30"/>
      <c r="AG1289" s="30">
        <f t="shared" si="4504"/>
        <v>271.5</v>
      </c>
      <c r="AH1289" s="30">
        <f t="shared" si="4505"/>
        <v>271.5</v>
      </c>
      <c r="AI1289" s="30">
        <f t="shared" si="4506"/>
        <v>271.5</v>
      </c>
      <c r="AJ1289" s="30"/>
      <c r="AK1289" s="30"/>
      <c r="AL1289" s="30"/>
      <c r="AM1289" s="30"/>
      <c r="AN1289" s="30"/>
      <c r="AO1289" s="30"/>
      <c r="AP1289" s="30"/>
      <c r="AQ1289" s="30"/>
      <c r="AR1289" s="30"/>
      <c r="AS1289" s="30">
        <f t="shared" si="4550"/>
        <v>271.5</v>
      </c>
      <c r="AT1289" s="30">
        <f t="shared" si="4551"/>
        <v>271.5</v>
      </c>
      <c r="AU1289" s="30">
        <f t="shared" si="4552"/>
        <v>271.5</v>
      </c>
      <c r="AV1289" s="30"/>
      <c r="AW1289" s="30"/>
      <c r="AX1289" s="30"/>
      <c r="AY1289" s="30">
        <f t="shared" si="4553"/>
        <v>271.5</v>
      </c>
      <c r="AZ1289" s="30">
        <f t="shared" si="4554"/>
        <v>271.5</v>
      </c>
      <c r="BA1289" s="30">
        <f t="shared" si="4555"/>
        <v>271.5</v>
      </c>
      <c r="BB1289" s="30"/>
      <c r="BC1289" s="30"/>
      <c r="BD1289" s="30"/>
      <c r="BE1289" s="30"/>
      <c r="BF1289" s="30"/>
      <c r="BG1289" s="30"/>
      <c r="BH1289" s="30"/>
      <c r="BI1289" s="30"/>
      <c r="BJ1289" s="30"/>
      <c r="BK1289" s="30"/>
      <c r="BL1289" s="30">
        <f t="shared" si="4498"/>
        <v>271.5</v>
      </c>
      <c r="BM1289" s="30">
        <f t="shared" si="4499"/>
        <v>271.5</v>
      </c>
      <c r="BN1289" s="30">
        <f t="shared" si="4500"/>
        <v>271.5</v>
      </c>
      <c r="BO1289" s="30"/>
      <c r="BP1289" s="31"/>
      <c r="BQ1289" s="1"/>
      <c r="BR1289" s="1"/>
      <c r="BS1289" s="1"/>
      <c r="BT1289" s="1"/>
      <c r="BU1289" s="1"/>
      <c r="BV1289" s="1"/>
      <c r="BW1289" s="1"/>
      <c r="BX1289" s="1"/>
      <c r="BY1289" s="1"/>
    </row>
    <row r="1290" s="18" customFormat="1" ht="31.5">
      <c r="A1290" s="19" t="s">
        <v>514</v>
      </c>
      <c r="B1290" s="19" t="s">
        <v>62</v>
      </c>
      <c r="C1290" s="19"/>
      <c r="D1290" s="19"/>
      <c r="E1290" s="33"/>
      <c r="F1290" s="20" t="s">
        <v>141</v>
      </c>
      <c r="G1290" s="21">
        <f>G1291+G1300</f>
        <v>5299.2999999999993</v>
      </c>
      <c r="H1290" s="21">
        <f>H1291+H1300</f>
        <v>5590.1000000000004</v>
      </c>
      <c r="I1290" s="21">
        <f>I1291+I1300</f>
        <v>5707.8999999999996</v>
      </c>
      <c r="J1290" s="21">
        <f>J1291+J1300</f>
        <v>-1582.5999999999999</v>
      </c>
      <c r="K1290" s="21">
        <f>K1291+K1300</f>
        <v>-1831.0999999999999</v>
      </c>
      <c r="L1290" s="21">
        <f>L1291+L1300</f>
        <v>-1948.9000000000001</v>
      </c>
      <c r="M1290" s="21">
        <f t="shared" si="4599"/>
        <v>3716.6999999999994</v>
      </c>
      <c r="N1290" s="21">
        <f t="shared" si="4600"/>
        <v>3759.0000000000005</v>
      </c>
      <c r="O1290" s="21">
        <f t="shared" si="4601"/>
        <v>3758.9999999999995</v>
      </c>
      <c r="P1290" s="21">
        <f>P1291+P1300</f>
        <v>0</v>
      </c>
      <c r="Q1290" s="21">
        <f>Q1291+Q1300</f>
        <v>0</v>
      </c>
      <c r="R1290" s="21">
        <f>R1291+R1300</f>
        <v>-1110.2</v>
      </c>
      <c r="S1290" s="21">
        <f>S1291+S1300</f>
        <v>0</v>
      </c>
      <c r="T1290" s="21">
        <f>T1291+T1300</f>
        <v>0</v>
      </c>
      <c r="U1290" s="21">
        <f>U1291+U1300</f>
        <v>0</v>
      </c>
      <c r="V1290" s="21">
        <f>V1291+V1300</f>
        <v>0</v>
      </c>
      <c r="W1290" s="21">
        <f>W1291+W1300</f>
        <v>0</v>
      </c>
      <c r="X1290" s="21">
        <f>X1291+X1300</f>
        <v>0</v>
      </c>
      <c r="Y1290" s="21">
        <f>Y1291+Y1300</f>
        <v>0</v>
      </c>
      <c r="Z1290" s="21">
        <f>Z1291+Z1300</f>
        <v>0</v>
      </c>
      <c r="AA1290" s="21">
        <f>AA1291+AA1300</f>
        <v>0</v>
      </c>
      <c r="AB1290" s="21">
        <f>AB1291+AB1300</f>
        <v>0</v>
      </c>
      <c r="AC1290" s="21">
        <f t="shared" si="4501"/>
        <v>2606.4999999999991</v>
      </c>
      <c r="AD1290" s="21">
        <f t="shared" si="4502"/>
        <v>3759.0000000000005</v>
      </c>
      <c r="AE1290" s="21">
        <f t="shared" si="4503"/>
        <v>3758.9999999999995</v>
      </c>
      <c r="AF1290" s="21">
        <f>AF1291+AF1300</f>
        <v>0</v>
      </c>
      <c r="AG1290" s="21">
        <f t="shared" si="4504"/>
        <v>2606.4999999999991</v>
      </c>
      <c r="AH1290" s="21">
        <f t="shared" si="4505"/>
        <v>3759.0000000000005</v>
      </c>
      <c r="AI1290" s="21">
        <f t="shared" si="4506"/>
        <v>3758.9999999999995</v>
      </c>
      <c r="AJ1290" s="21">
        <f>AJ1291+AJ1300</f>
        <v>0</v>
      </c>
      <c r="AK1290" s="21">
        <f>AK1291+AK1300</f>
        <v>0</v>
      </c>
      <c r="AL1290" s="21">
        <f>AL1291+AL1300</f>
        <v>0</v>
      </c>
      <c r="AM1290" s="21">
        <f>AM1291+AM1300</f>
        <v>0</v>
      </c>
      <c r="AN1290" s="21">
        <f>AN1291+AN1300</f>
        <v>0</v>
      </c>
      <c r="AO1290" s="21">
        <f>AO1291+AO1300</f>
        <v>0</v>
      </c>
      <c r="AP1290" s="21">
        <f>AP1291+AP1300</f>
        <v>0</v>
      </c>
      <c r="AQ1290" s="21">
        <f>AQ1291+AQ1300</f>
        <v>0</v>
      </c>
      <c r="AR1290" s="21">
        <f>AR1291+AR1300</f>
        <v>0</v>
      </c>
      <c r="AS1290" s="21">
        <f t="shared" si="4550"/>
        <v>2606.4999999999991</v>
      </c>
      <c r="AT1290" s="21">
        <f t="shared" si="4551"/>
        <v>3759.0000000000005</v>
      </c>
      <c r="AU1290" s="21">
        <f t="shared" si="4552"/>
        <v>3758.9999999999995</v>
      </c>
      <c r="AV1290" s="21">
        <f>AV1291+AV1300</f>
        <v>0</v>
      </c>
      <c r="AW1290" s="21">
        <f>AW1291+AW1300</f>
        <v>0</v>
      </c>
      <c r="AX1290" s="21">
        <f>AX1291+AX1300</f>
        <v>0</v>
      </c>
      <c r="AY1290" s="21">
        <f t="shared" si="4553"/>
        <v>2606.4999999999991</v>
      </c>
      <c r="AZ1290" s="21">
        <f t="shared" si="4554"/>
        <v>3759.0000000000005</v>
      </c>
      <c r="BA1290" s="21">
        <f t="shared" si="4555"/>
        <v>3758.9999999999995</v>
      </c>
      <c r="BB1290" s="21">
        <f>BB1291+BB1300</f>
        <v>0</v>
      </c>
      <c r="BC1290" s="21">
        <f>BC1291+BC1300</f>
        <v>0</v>
      </c>
      <c r="BD1290" s="21">
        <f>BD1291+BD1300</f>
        <v>209.40000000000001</v>
      </c>
      <c r="BE1290" s="21">
        <f>BE1291+BE1300</f>
        <v>0</v>
      </c>
      <c r="BF1290" s="21">
        <f>BF1291+BF1300</f>
        <v>0</v>
      </c>
      <c r="BG1290" s="21">
        <f>BG1291+BG1300</f>
        <v>0</v>
      </c>
      <c r="BH1290" s="21">
        <f>BH1291+BH1300</f>
        <v>0</v>
      </c>
      <c r="BI1290" s="21">
        <f>BI1291+BI1300</f>
        <v>0</v>
      </c>
      <c r="BJ1290" s="21">
        <f>BJ1291+BJ1300</f>
        <v>0</v>
      </c>
      <c r="BK1290" s="21">
        <f>BK1291+BK1300</f>
        <v>0</v>
      </c>
      <c r="BL1290" s="21">
        <f t="shared" si="4498"/>
        <v>2815.8999999999992</v>
      </c>
      <c r="BM1290" s="21">
        <f t="shared" si="4499"/>
        <v>3759.0000000000005</v>
      </c>
      <c r="BN1290" s="21">
        <f t="shared" si="4500"/>
        <v>3758.9999999999995</v>
      </c>
      <c r="BO1290" s="21">
        <f>BO1291+BO1300</f>
        <v>0</v>
      </c>
      <c r="BP1290" s="22"/>
      <c r="BQ1290" s="18"/>
      <c r="BR1290" s="18"/>
      <c r="BS1290" s="18"/>
      <c r="BT1290" s="18"/>
      <c r="BU1290" s="18"/>
      <c r="BV1290" s="18"/>
      <c r="BW1290" s="18"/>
      <c r="BX1290" s="18"/>
      <c r="BY1290" s="18"/>
    </row>
    <row r="1291" s="23" customFormat="1" ht="47.25">
      <c r="A1291" s="24" t="s">
        <v>514</v>
      </c>
      <c r="B1291" s="24" t="s">
        <v>62</v>
      </c>
      <c r="C1291" s="24" t="s">
        <v>291</v>
      </c>
      <c r="D1291" s="24"/>
      <c r="E1291" s="34"/>
      <c r="F1291" s="25" t="s">
        <v>451</v>
      </c>
      <c r="G1291" s="26">
        <f t="shared" ref="G1291:G1293" si="4645">G1292</f>
        <v>3271.6999999999998</v>
      </c>
      <c r="H1291" s="26">
        <f t="shared" ref="H1291:H1293" si="4646">H1292</f>
        <v>3520.1999999999998</v>
      </c>
      <c r="I1291" s="26">
        <f t="shared" ref="I1291:I1293" si="4647">I1292</f>
        <v>3638</v>
      </c>
      <c r="J1291" s="26">
        <f t="shared" ref="J1291:J1293" si="4648">J1292</f>
        <v>-1582.5999999999999</v>
      </c>
      <c r="K1291" s="26">
        <f t="shared" ref="K1291:K1293" si="4649">K1292</f>
        <v>-1831.0999999999999</v>
      </c>
      <c r="L1291" s="26">
        <f t="shared" ref="L1291:L1293" si="4650">L1292</f>
        <v>-1948.9000000000001</v>
      </c>
      <c r="M1291" s="26">
        <f t="shared" si="4599"/>
        <v>1689.0999999999999</v>
      </c>
      <c r="N1291" s="26">
        <f t="shared" si="4600"/>
        <v>1689.0999999999999</v>
      </c>
      <c r="O1291" s="26">
        <f t="shared" si="4601"/>
        <v>1689.0999999999999</v>
      </c>
      <c r="P1291" s="26">
        <f t="shared" ref="P1291:P1293" si="4651">P1292</f>
        <v>0</v>
      </c>
      <c r="Q1291" s="26">
        <f t="shared" ref="Q1291:Q1293" si="4652">Q1292</f>
        <v>0</v>
      </c>
      <c r="R1291" s="26">
        <f t="shared" ref="R1291:R1293" si="4653">R1292</f>
        <v>-1110.2</v>
      </c>
      <c r="S1291" s="26">
        <f t="shared" ref="S1291:S1293" si="4654">S1292</f>
        <v>0</v>
      </c>
      <c r="T1291" s="26">
        <f t="shared" ref="T1291:T1293" si="4655">T1292</f>
        <v>0</v>
      </c>
      <c r="U1291" s="26">
        <f t="shared" ref="U1291:U1293" si="4656">U1292</f>
        <v>0</v>
      </c>
      <c r="V1291" s="26">
        <f t="shared" ref="V1291:V1293" si="4657">V1292</f>
        <v>0</v>
      </c>
      <c r="W1291" s="26">
        <f t="shared" ref="W1291:W1293" si="4658">W1292</f>
        <v>0</v>
      </c>
      <c r="X1291" s="26">
        <f t="shared" ref="X1291:X1293" si="4659">X1292</f>
        <v>0</v>
      </c>
      <c r="Y1291" s="26">
        <f t="shared" ref="Y1291:Y1293" si="4660">Y1292</f>
        <v>0</v>
      </c>
      <c r="Z1291" s="26">
        <f t="shared" ref="Z1291:Z1293" si="4661">Z1292</f>
        <v>0</v>
      </c>
      <c r="AA1291" s="26">
        <f t="shared" ref="AA1291:AA1293" si="4662">AA1292</f>
        <v>0</v>
      </c>
      <c r="AB1291" s="26">
        <f t="shared" ref="AB1291:AB1293" si="4663">AB1292</f>
        <v>0</v>
      </c>
      <c r="AC1291" s="26">
        <f t="shared" si="4501"/>
        <v>578.89999999999986</v>
      </c>
      <c r="AD1291" s="26">
        <f t="shared" si="4502"/>
        <v>1689.0999999999999</v>
      </c>
      <c r="AE1291" s="26">
        <f t="shared" si="4503"/>
        <v>1689.0999999999999</v>
      </c>
      <c r="AF1291" s="26">
        <f t="shared" ref="AF1291:AF1293" si="4664">AF1292</f>
        <v>0</v>
      </c>
      <c r="AG1291" s="26">
        <f t="shared" si="4504"/>
        <v>578.89999999999986</v>
      </c>
      <c r="AH1291" s="26">
        <f t="shared" si="4505"/>
        <v>1689.0999999999999</v>
      </c>
      <c r="AI1291" s="26">
        <f t="shared" si="4506"/>
        <v>1689.0999999999999</v>
      </c>
      <c r="AJ1291" s="26">
        <f t="shared" ref="AJ1291:AJ1293" si="4665">AJ1292</f>
        <v>0</v>
      </c>
      <c r="AK1291" s="26">
        <f t="shared" ref="AK1291:AK1293" si="4666">AK1292</f>
        <v>0</v>
      </c>
      <c r="AL1291" s="26">
        <f t="shared" ref="AL1291:AL1293" si="4667">AL1292</f>
        <v>0</v>
      </c>
      <c r="AM1291" s="26">
        <f t="shared" ref="AM1291:AM1293" si="4668">AM1292</f>
        <v>0</v>
      </c>
      <c r="AN1291" s="26">
        <f t="shared" ref="AN1291:AN1293" si="4669">AN1292</f>
        <v>0</v>
      </c>
      <c r="AO1291" s="26">
        <f t="shared" ref="AO1291:AO1293" si="4670">AO1292</f>
        <v>0</v>
      </c>
      <c r="AP1291" s="26">
        <f t="shared" ref="AP1291:AP1293" si="4671">AP1292</f>
        <v>0</v>
      </c>
      <c r="AQ1291" s="26">
        <f t="shared" ref="AQ1291:AQ1293" si="4672">AQ1292</f>
        <v>0</v>
      </c>
      <c r="AR1291" s="26">
        <f t="shared" ref="AR1291:AR1293" si="4673">AR1292</f>
        <v>0</v>
      </c>
      <c r="AS1291" s="26">
        <f t="shared" si="4550"/>
        <v>578.89999999999986</v>
      </c>
      <c r="AT1291" s="26">
        <f t="shared" si="4551"/>
        <v>1689.0999999999999</v>
      </c>
      <c r="AU1291" s="26">
        <f t="shared" si="4552"/>
        <v>1689.0999999999999</v>
      </c>
      <c r="AV1291" s="26">
        <f t="shared" ref="AV1291:AV1293" si="4674">AV1292</f>
        <v>0</v>
      </c>
      <c r="AW1291" s="26">
        <f t="shared" ref="AW1291:AW1293" si="4675">AW1292</f>
        <v>0</v>
      </c>
      <c r="AX1291" s="26">
        <f t="shared" ref="AX1291:AX1293" si="4676">AX1292</f>
        <v>0</v>
      </c>
      <c r="AY1291" s="26">
        <f t="shared" si="4553"/>
        <v>578.89999999999986</v>
      </c>
      <c r="AZ1291" s="26">
        <f t="shared" si="4554"/>
        <v>1689.0999999999999</v>
      </c>
      <c r="BA1291" s="26">
        <f t="shared" si="4555"/>
        <v>1689.0999999999999</v>
      </c>
      <c r="BB1291" s="26">
        <f t="shared" ref="BB1291:BB1293" si="4677">BB1292</f>
        <v>0</v>
      </c>
      <c r="BC1291" s="26">
        <f t="shared" ref="BC1291:BC1293" si="4678">BC1292</f>
        <v>0</v>
      </c>
      <c r="BD1291" s="26">
        <f t="shared" ref="BD1291:BD1293" si="4679">BD1292</f>
        <v>0</v>
      </c>
      <c r="BE1291" s="26">
        <f t="shared" ref="BE1291:BE1293" si="4680">BE1292</f>
        <v>0</v>
      </c>
      <c r="BF1291" s="26">
        <f t="shared" ref="BF1291:BF1293" si="4681">BF1292</f>
        <v>0</v>
      </c>
      <c r="BG1291" s="26">
        <f t="shared" ref="BG1291:BG1293" si="4682">BG1292</f>
        <v>0</v>
      </c>
      <c r="BH1291" s="26">
        <f t="shared" ref="BH1291:BH1293" si="4683">BH1292</f>
        <v>0</v>
      </c>
      <c r="BI1291" s="26">
        <f t="shared" ref="BI1291:BI1293" si="4684">BI1292</f>
        <v>0</v>
      </c>
      <c r="BJ1291" s="26">
        <f t="shared" ref="BJ1291:BJ1293" si="4685">BJ1292</f>
        <v>0</v>
      </c>
      <c r="BK1291" s="26">
        <f t="shared" ref="BK1291:BK1293" si="4686">BK1292</f>
        <v>0</v>
      </c>
      <c r="BL1291" s="26">
        <f t="shared" si="4498"/>
        <v>578.89999999999986</v>
      </c>
      <c r="BM1291" s="26">
        <f t="shared" si="4499"/>
        <v>1689.0999999999999</v>
      </c>
      <c r="BN1291" s="26">
        <f t="shared" si="4500"/>
        <v>1689.0999999999999</v>
      </c>
      <c r="BO1291" s="26">
        <f t="shared" ref="BO1291:BO1293" si="4687">BO1292</f>
        <v>0</v>
      </c>
      <c r="BP1291" s="27"/>
      <c r="BQ1291" s="23"/>
      <c r="BR1291" s="23"/>
      <c r="BS1291" s="23"/>
      <c r="BT1291" s="23"/>
      <c r="BU1291" s="23"/>
      <c r="BV1291" s="23"/>
      <c r="BW1291" s="23"/>
      <c r="BX1291" s="23"/>
      <c r="BY1291" s="23"/>
    </row>
    <row r="1292">
      <c r="A1292" s="28" t="s">
        <v>514</v>
      </c>
      <c r="B1292" s="28" t="s">
        <v>62</v>
      </c>
      <c r="C1292" s="28" t="s">
        <v>291</v>
      </c>
      <c r="D1292" s="28" t="s">
        <v>225</v>
      </c>
      <c r="E1292" s="35"/>
      <c r="F1292" s="29" t="s">
        <v>226</v>
      </c>
      <c r="G1292" s="30">
        <f t="shared" si="4645"/>
        <v>3271.6999999999998</v>
      </c>
      <c r="H1292" s="30">
        <f t="shared" si="4646"/>
        <v>3520.1999999999998</v>
      </c>
      <c r="I1292" s="30">
        <f t="shared" si="4647"/>
        <v>3638</v>
      </c>
      <c r="J1292" s="30">
        <f t="shared" si="4648"/>
        <v>-1582.5999999999999</v>
      </c>
      <c r="K1292" s="30">
        <f t="shared" si="4649"/>
        <v>-1831.0999999999999</v>
      </c>
      <c r="L1292" s="30">
        <f t="shared" si="4650"/>
        <v>-1948.9000000000001</v>
      </c>
      <c r="M1292" s="30">
        <f t="shared" si="4599"/>
        <v>1689.0999999999999</v>
      </c>
      <c r="N1292" s="30">
        <f t="shared" si="4600"/>
        <v>1689.0999999999999</v>
      </c>
      <c r="O1292" s="30">
        <f t="shared" si="4601"/>
        <v>1689.0999999999999</v>
      </c>
      <c r="P1292" s="30">
        <f t="shared" si="4651"/>
        <v>0</v>
      </c>
      <c r="Q1292" s="30">
        <f t="shared" si="4652"/>
        <v>0</v>
      </c>
      <c r="R1292" s="30">
        <f t="shared" si="4653"/>
        <v>-1110.2</v>
      </c>
      <c r="S1292" s="30">
        <f t="shared" si="4654"/>
        <v>0</v>
      </c>
      <c r="T1292" s="30">
        <f t="shared" si="4655"/>
        <v>0</v>
      </c>
      <c r="U1292" s="30">
        <f t="shared" si="4656"/>
        <v>0</v>
      </c>
      <c r="V1292" s="30">
        <f t="shared" si="4657"/>
        <v>0</v>
      </c>
      <c r="W1292" s="30">
        <f t="shared" si="4658"/>
        <v>0</v>
      </c>
      <c r="X1292" s="30">
        <f t="shared" si="4659"/>
        <v>0</v>
      </c>
      <c r="Y1292" s="30">
        <f t="shared" si="4660"/>
        <v>0</v>
      </c>
      <c r="Z1292" s="30">
        <f t="shared" si="4661"/>
        <v>0</v>
      </c>
      <c r="AA1292" s="30">
        <f t="shared" si="4662"/>
        <v>0</v>
      </c>
      <c r="AB1292" s="30">
        <f t="shared" si="4663"/>
        <v>0</v>
      </c>
      <c r="AC1292" s="30">
        <f t="shared" si="4501"/>
        <v>578.89999999999986</v>
      </c>
      <c r="AD1292" s="30">
        <f t="shared" si="4502"/>
        <v>1689.0999999999999</v>
      </c>
      <c r="AE1292" s="30">
        <f t="shared" si="4503"/>
        <v>1689.0999999999999</v>
      </c>
      <c r="AF1292" s="30">
        <f t="shared" si="4664"/>
        <v>0</v>
      </c>
      <c r="AG1292" s="30">
        <f t="shared" si="4504"/>
        <v>578.89999999999986</v>
      </c>
      <c r="AH1292" s="30">
        <f t="shared" si="4505"/>
        <v>1689.0999999999999</v>
      </c>
      <c r="AI1292" s="30">
        <f t="shared" si="4506"/>
        <v>1689.0999999999999</v>
      </c>
      <c r="AJ1292" s="30">
        <f t="shared" si="4665"/>
        <v>0</v>
      </c>
      <c r="AK1292" s="30">
        <f t="shared" si="4666"/>
        <v>0</v>
      </c>
      <c r="AL1292" s="30">
        <f t="shared" si="4667"/>
        <v>0</v>
      </c>
      <c r="AM1292" s="30">
        <f t="shared" si="4668"/>
        <v>0</v>
      </c>
      <c r="AN1292" s="30">
        <f t="shared" si="4669"/>
        <v>0</v>
      </c>
      <c r="AO1292" s="30">
        <f t="shared" si="4670"/>
        <v>0</v>
      </c>
      <c r="AP1292" s="30">
        <f t="shared" si="4671"/>
        <v>0</v>
      </c>
      <c r="AQ1292" s="30">
        <f t="shared" si="4672"/>
        <v>0</v>
      </c>
      <c r="AR1292" s="30">
        <f t="shared" si="4673"/>
        <v>0</v>
      </c>
      <c r="AS1292" s="30">
        <f t="shared" si="4550"/>
        <v>578.89999999999986</v>
      </c>
      <c r="AT1292" s="30">
        <f t="shared" si="4551"/>
        <v>1689.0999999999999</v>
      </c>
      <c r="AU1292" s="30">
        <f t="shared" si="4552"/>
        <v>1689.0999999999999</v>
      </c>
      <c r="AV1292" s="30">
        <f t="shared" si="4674"/>
        <v>0</v>
      </c>
      <c r="AW1292" s="30">
        <f t="shared" si="4675"/>
        <v>0</v>
      </c>
      <c r="AX1292" s="30">
        <f t="shared" si="4676"/>
        <v>0</v>
      </c>
      <c r="AY1292" s="30">
        <f t="shared" si="4553"/>
        <v>578.89999999999986</v>
      </c>
      <c r="AZ1292" s="30">
        <f t="shared" si="4554"/>
        <v>1689.0999999999999</v>
      </c>
      <c r="BA1292" s="30">
        <f t="shared" si="4555"/>
        <v>1689.0999999999999</v>
      </c>
      <c r="BB1292" s="30">
        <f t="shared" si="4677"/>
        <v>0</v>
      </c>
      <c r="BC1292" s="30">
        <f t="shared" si="4678"/>
        <v>0</v>
      </c>
      <c r="BD1292" s="30">
        <f t="shared" si="4679"/>
        <v>0</v>
      </c>
      <c r="BE1292" s="30">
        <f t="shared" si="4680"/>
        <v>0</v>
      </c>
      <c r="BF1292" s="30">
        <f t="shared" si="4681"/>
        <v>0</v>
      </c>
      <c r="BG1292" s="30">
        <f t="shared" si="4682"/>
        <v>0</v>
      </c>
      <c r="BH1292" s="30">
        <f t="shared" si="4683"/>
        <v>0</v>
      </c>
      <c r="BI1292" s="30">
        <f t="shared" si="4684"/>
        <v>0</v>
      </c>
      <c r="BJ1292" s="30">
        <f t="shared" si="4685"/>
        <v>0</v>
      </c>
      <c r="BK1292" s="30">
        <f t="shared" si="4686"/>
        <v>0</v>
      </c>
      <c r="BL1292" s="30">
        <f t="shared" si="4498"/>
        <v>578.89999999999986</v>
      </c>
      <c r="BM1292" s="30">
        <f t="shared" si="4499"/>
        <v>1689.0999999999999</v>
      </c>
      <c r="BN1292" s="30">
        <f t="shared" si="4500"/>
        <v>1689.0999999999999</v>
      </c>
      <c r="BO1292" s="30">
        <f t="shared" si="4687"/>
        <v>0</v>
      </c>
      <c r="BP1292" s="31"/>
      <c r="BQ1292" s="1"/>
      <c r="BR1292" s="1"/>
      <c r="BS1292" s="1"/>
      <c r="BT1292" s="1"/>
      <c r="BU1292" s="1"/>
      <c r="BV1292" s="1"/>
      <c r="BW1292" s="1"/>
      <c r="BX1292" s="1"/>
      <c r="BY1292" s="1"/>
    </row>
    <row r="1293">
      <c r="A1293" s="28" t="s">
        <v>514</v>
      </c>
      <c r="B1293" s="28" t="s">
        <v>62</v>
      </c>
      <c r="C1293" s="28" t="s">
        <v>291</v>
      </c>
      <c r="D1293" s="28" t="s">
        <v>227</v>
      </c>
      <c r="E1293" s="35"/>
      <c r="F1293" s="29" t="s">
        <v>33</v>
      </c>
      <c r="G1293" s="30">
        <f t="shared" si="4645"/>
        <v>3271.6999999999998</v>
      </c>
      <c r="H1293" s="30">
        <f t="shared" si="4646"/>
        <v>3520.1999999999998</v>
      </c>
      <c r="I1293" s="30">
        <f t="shared" si="4647"/>
        <v>3638</v>
      </c>
      <c r="J1293" s="30">
        <f t="shared" si="4648"/>
        <v>-1582.5999999999999</v>
      </c>
      <c r="K1293" s="30">
        <f t="shared" si="4649"/>
        <v>-1831.0999999999999</v>
      </c>
      <c r="L1293" s="30">
        <f t="shared" si="4650"/>
        <v>-1948.9000000000001</v>
      </c>
      <c r="M1293" s="30">
        <f t="shared" si="4599"/>
        <v>1689.0999999999999</v>
      </c>
      <c r="N1293" s="30">
        <f t="shared" si="4600"/>
        <v>1689.0999999999999</v>
      </c>
      <c r="O1293" s="30">
        <f t="shared" si="4601"/>
        <v>1689.0999999999999</v>
      </c>
      <c r="P1293" s="30">
        <f t="shared" si="4651"/>
        <v>0</v>
      </c>
      <c r="Q1293" s="30">
        <f t="shared" si="4652"/>
        <v>0</v>
      </c>
      <c r="R1293" s="30">
        <f t="shared" si="4653"/>
        <v>-1110.2</v>
      </c>
      <c r="S1293" s="30">
        <f t="shared" si="4654"/>
        <v>0</v>
      </c>
      <c r="T1293" s="30">
        <f t="shared" si="4655"/>
        <v>0</v>
      </c>
      <c r="U1293" s="30">
        <f t="shared" si="4656"/>
        <v>0</v>
      </c>
      <c r="V1293" s="30">
        <f t="shared" si="4657"/>
        <v>0</v>
      </c>
      <c r="W1293" s="30">
        <f t="shared" si="4658"/>
        <v>0</v>
      </c>
      <c r="X1293" s="30">
        <f t="shared" si="4659"/>
        <v>0</v>
      </c>
      <c r="Y1293" s="30">
        <f t="shared" si="4660"/>
        <v>0</v>
      </c>
      <c r="Z1293" s="30">
        <f t="shared" si="4661"/>
        <v>0</v>
      </c>
      <c r="AA1293" s="30">
        <f t="shared" si="4662"/>
        <v>0</v>
      </c>
      <c r="AB1293" s="30">
        <f t="shared" si="4663"/>
        <v>0</v>
      </c>
      <c r="AC1293" s="30">
        <f t="shared" si="4501"/>
        <v>578.89999999999986</v>
      </c>
      <c r="AD1293" s="30">
        <f t="shared" si="4502"/>
        <v>1689.0999999999999</v>
      </c>
      <c r="AE1293" s="30">
        <f t="shared" si="4503"/>
        <v>1689.0999999999999</v>
      </c>
      <c r="AF1293" s="30">
        <f t="shared" si="4664"/>
        <v>0</v>
      </c>
      <c r="AG1293" s="30">
        <f t="shared" si="4504"/>
        <v>578.89999999999986</v>
      </c>
      <c r="AH1293" s="30">
        <f t="shared" si="4505"/>
        <v>1689.0999999999999</v>
      </c>
      <c r="AI1293" s="30">
        <f t="shared" si="4506"/>
        <v>1689.0999999999999</v>
      </c>
      <c r="AJ1293" s="30">
        <f t="shared" si="4665"/>
        <v>0</v>
      </c>
      <c r="AK1293" s="30">
        <f t="shared" si="4666"/>
        <v>0</v>
      </c>
      <c r="AL1293" s="30">
        <f t="shared" si="4667"/>
        <v>0</v>
      </c>
      <c r="AM1293" s="30">
        <f t="shared" si="4668"/>
        <v>0</v>
      </c>
      <c r="AN1293" s="30">
        <f t="shared" si="4669"/>
        <v>0</v>
      </c>
      <c r="AO1293" s="30">
        <f t="shared" si="4670"/>
        <v>0</v>
      </c>
      <c r="AP1293" s="30">
        <f t="shared" si="4671"/>
        <v>0</v>
      </c>
      <c r="AQ1293" s="30">
        <f t="shared" si="4672"/>
        <v>0</v>
      </c>
      <c r="AR1293" s="30">
        <f t="shared" si="4673"/>
        <v>0</v>
      </c>
      <c r="AS1293" s="30">
        <f t="shared" si="4550"/>
        <v>578.89999999999986</v>
      </c>
      <c r="AT1293" s="30">
        <f t="shared" si="4551"/>
        <v>1689.0999999999999</v>
      </c>
      <c r="AU1293" s="30">
        <f t="shared" si="4552"/>
        <v>1689.0999999999999</v>
      </c>
      <c r="AV1293" s="30">
        <f t="shared" si="4674"/>
        <v>0</v>
      </c>
      <c r="AW1293" s="30">
        <f t="shared" si="4675"/>
        <v>0</v>
      </c>
      <c r="AX1293" s="30">
        <f t="shared" si="4676"/>
        <v>0</v>
      </c>
      <c r="AY1293" s="30">
        <f t="shared" si="4553"/>
        <v>578.89999999999986</v>
      </c>
      <c r="AZ1293" s="30">
        <f t="shared" si="4554"/>
        <v>1689.0999999999999</v>
      </c>
      <c r="BA1293" s="30">
        <f t="shared" si="4555"/>
        <v>1689.0999999999999</v>
      </c>
      <c r="BB1293" s="30">
        <f t="shared" si="4677"/>
        <v>0</v>
      </c>
      <c r="BC1293" s="30">
        <f t="shared" si="4678"/>
        <v>0</v>
      </c>
      <c r="BD1293" s="30">
        <f t="shared" si="4679"/>
        <v>0</v>
      </c>
      <c r="BE1293" s="30">
        <f t="shared" si="4680"/>
        <v>0</v>
      </c>
      <c r="BF1293" s="30">
        <f t="shared" si="4681"/>
        <v>0</v>
      </c>
      <c r="BG1293" s="30">
        <f t="shared" si="4682"/>
        <v>0</v>
      </c>
      <c r="BH1293" s="30">
        <f t="shared" si="4683"/>
        <v>0</v>
      </c>
      <c r="BI1293" s="30">
        <f t="shared" si="4684"/>
        <v>0</v>
      </c>
      <c r="BJ1293" s="30">
        <f t="shared" si="4685"/>
        <v>0</v>
      </c>
      <c r="BK1293" s="30">
        <f t="shared" si="4686"/>
        <v>0</v>
      </c>
      <c r="BL1293" s="30">
        <f t="shared" si="4498"/>
        <v>578.89999999999986</v>
      </c>
      <c r="BM1293" s="30">
        <f t="shared" si="4499"/>
        <v>1689.0999999999999</v>
      </c>
      <c r="BN1293" s="30">
        <f t="shared" si="4500"/>
        <v>1689.0999999999999</v>
      </c>
      <c r="BO1293" s="30">
        <f t="shared" si="4687"/>
        <v>0</v>
      </c>
      <c r="BP1293" s="31"/>
      <c r="BQ1293" s="1"/>
      <c r="BR1293" s="1"/>
      <c r="BS1293" s="1"/>
      <c r="BT1293" s="1"/>
      <c r="BU1293" s="1"/>
      <c r="BV1293" s="1"/>
      <c r="BW1293" s="1"/>
      <c r="BX1293" s="1"/>
      <c r="BY1293" s="1"/>
    </row>
    <row r="1294" ht="94.5">
      <c r="A1294" s="28" t="s">
        <v>514</v>
      </c>
      <c r="B1294" s="28" t="s">
        <v>62</v>
      </c>
      <c r="C1294" s="28" t="s">
        <v>291</v>
      </c>
      <c r="D1294" s="28" t="s">
        <v>452</v>
      </c>
      <c r="E1294" s="35"/>
      <c r="F1294" s="29" t="s">
        <v>453</v>
      </c>
      <c r="G1294" s="30">
        <f>G1295+G1297</f>
        <v>3271.6999999999998</v>
      </c>
      <c r="H1294" s="30">
        <f>H1295+H1297</f>
        <v>3520.1999999999998</v>
      </c>
      <c r="I1294" s="30">
        <f>I1295+I1297</f>
        <v>3638</v>
      </c>
      <c r="J1294" s="30">
        <f>J1295+J1297</f>
        <v>-1582.5999999999999</v>
      </c>
      <c r="K1294" s="30">
        <f>K1295+K1297</f>
        <v>-1831.0999999999999</v>
      </c>
      <c r="L1294" s="30">
        <f>L1295+L1297</f>
        <v>-1948.9000000000001</v>
      </c>
      <c r="M1294" s="30">
        <f t="shared" si="4599"/>
        <v>1689.0999999999999</v>
      </c>
      <c r="N1294" s="30">
        <f t="shared" si="4600"/>
        <v>1689.0999999999999</v>
      </c>
      <c r="O1294" s="30">
        <f t="shared" si="4601"/>
        <v>1689.0999999999999</v>
      </c>
      <c r="P1294" s="30">
        <f>P1295+P1297</f>
        <v>0</v>
      </c>
      <c r="Q1294" s="30">
        <f>Q1295+Q1297</f>
        <v>0</v>
      </c>
      <c r="R1294" s="30">
        <f>R1295+R1297</f>
        <v>-1110.2</v>
      </c>
      <c r="S1294" s="30">
        <f>S1295+S1297</f>
        <v>0</v>
      </c>
      <c r="T1294" s="30">
        <f>T1295+T1297</f>
        <v>0</v>
      </c>
      <c r="U1294" s="30">
        <f>U1295+U1297</f>
        <v>0</v>
      </c>
      <c r="V1294" s="30">
        <f>V1295+V1297</f>
        <v>0</v>
      </c>
      <c r="W1294" s="30">
        <f>W1295+W1297</f>
        <v>0</v>
      </c>
      <c r="X1294" s="30">
        <f>X1295+X1297</f>
        <v>0</v>
      </c>
      <c r="Y1294" s="30">
        <f>Y1295+Y1297</f>
        <v>0</v>
      </c>
      <c r="Z1294" s="30">
        <f>Z1295+Z1297</f>
        <v>0</v>
      </c>
      <c r="AA1294" s="30">
        <f>AA1295+AA1297</f>
        <v>0</v>
      </c>
      <c r="AB1294" s="30">
        <f>AB1295+AB1297</f>
        <v>0</v>
      </c>
      <c r="AC1294" s="30">
        <f t="shared" si="4501"/>
        <v>578.89999999999986</v>
      </c>
      <c r="AD1294" s="30">
        <f t="shared" si="4502"/>
        <v>1689.0999999999999</v>
      </c>
      <c r="AE1294" s="30">
        <f t="shared" si="4503"/>
        <v>1689.0999999999999</v>
      </c>
      <c r="AF1294" s="30">
        <f>AF1295+AF1297</f>
        <v>0</v>
      </c>
      <c r="AG1294" s="30">
        <f t="shared" si="4504"/>
        <v>578.89999999999986</v>
      </c>
      <c r="AH1294" s="30">
        <f t="shared" si="4505"/>
        <v>1689.0999999999999</v>
      </c>
      <c r="AI1294" s="30">
        <f t="shared" si="4506"/>
        <v>1689.0999999999999</v>
      </c>
      <c r="AJ1294" s="30">
        <f>AJ1295+AJ1297</f>
        <v>0</v>
      </c>
      <c r="AK1294" s="30">
        <f>AK1295+AK1297</f>
        <v>0</v>
      </c>
      <c r="AL1294" s="30">
        <f>AL1295+AL1297</f>
        <v>0</v>
      </c>
      <c r="AM1294" s="30">
        <f>AM1295+AM1297</f>
        <v>0</v>
      </c>
      <c r="AN1294" s="30">
        <f>AN1295+AN1297</f>
        <v>0</v>
      </c>
      <c r="AO1294" s="30">
        <f>AO1295+AO1297</f>
        <v>0</v>
      </c>
      <c r="AP1294" s="30">
        <f>AP1295+AP1297</f>
        <v>0</v>
      </c>
      <c r="AQ1294" s="30">
        <f>AQ1295+AQ1297</f>
        <v>0</v>
      </c>
      <c r="AR1294" s="30">
        <f>AR1295+AR1297</f>
        <v>0</v>
      </c>
      <c r="AS1294" s="30">
        <f t="shared" si="4550"/>
        <v>578.89999999999986</v>
      </c>
      <c r="AT1294" s="30">
        <f t="shared" si="4551"/>
        <v>1689.0999999999999</v>
      </c>
      <c r="AU1294" s="30">
        <f t="shared" si="4552"/>
        <v>1689.0999999999999</v>
      </c>
      <c r="AV1294" s="30">
        <f>AV1295+AV1297</f>
        <v>0</v>
      </c>
      <c r="AW1294" s="30">
        <f>AW1295+AW1297</f>
        <v>0</v>
      </c>
      <c r="AX1294" s="30">
        <f>AX1295+AX1297</f>
        <v>0</v>
      </c>
      <c r="AY1294" s="30">
        <f t="shared" si="4553"/>
        <v>578.89999999999986</v>
      </c>
      <c r="AZ1294" s="30">
        <f t="shared" si="4554"/>
        <v>1689.0999999999999</v>
      </c>
      <c r="BA1294" s="30">
        <f t="shared" si="4555"/>
        <v>1689.0999999999999</v>
      </c>
      <c r="BB1294" s="30">
        <f>BB1295+BB1297</f>
        <v>0</v>
      </c>
      <c r="BC1294" s="30">
        <f>BC1295+BC1297</f>
        <v>0</v>
      </c>
      <c r="BD1294" s="30">
        <f>BD1295+BD1297</f>
        <v>0</v>
      </c>
      <c r="BE1294" s="30">
        <f>BE1295+BE1297</f>
        <v>0</v>
      </c>
      <c r="BF1294" s="30">
        <f>BF1295+BF1297</f>
        <v>0</v>
      </c>
      <c r="BG1294" s="30">
        <f>BG1295+BG1297</f>
        <v>0</v>
      </c>
      <c r="BH1294" s="30">
        <f>BH1295+BH1297</f>
        <v>0</v>
      </c>
      <c r="BI1294" s="30">
        <f>BI1295+BI1297</f>
        <v>0</v>
      </c>
      <c r="BJ1294" s="30">
        <f>BJ1295+BJ1297</f>
        <v>0</v>
      </c>
      <c r="BK1294" s="30">
        <f>BK1295+BK1297</f>
        <v>0</v>
      </c>
      <c r="BL1294" s="30">
        <f t="shared" si="4498"/>
        <v>578.89999999999986</v>
      </c>
      <c r="BM1294" s="30">
        <f t="shared" si="4499"/>
        <v>1689.0999999999999</v>
      </c>
      <c r="BN1294" s="30">
        <f t="shared" si="4500"/>
        <v>1689.0999999999999</v>
      </c>
      <c r="BO1294" s="30">
        <f>BO1295+BO1297</f>
        <v>0</v>
      </c>
      <c r="BP1294" s="31"/>
      <c r="BQ1294" s="1"/>
      <c r="BR1294" s="1"/>
      <c r="BS1294" s="1"/>
      <c r="BT1294" s="1"/>
      <c r="BU1294" s="1"/>
      <c r="BV1294" s="1"/>
      <c r="BW1294" s="1"/>
      <c r="BX1294" s="1"/>
      <c r="BY1294" s="1"/>
    </row>
    <row r="1295" ht="47.25">
      <c r="A1295" s="28" t="s">
        <v>514</v>
      </c>
      <c r="B1295" s="28" t="s">
        <v>62</v>
      </c>
      <c r="C1295" s="28" t="s">
        <v>291</v>
      </c>
      <c r="D1295" s="28" t="s">
        <v>454</v>
      </c>
      <c r="E1295" s="35"/>
      <c r="F1295" s="29" t="s">
        <v>455</v>
      </c>
      <c r="G1295" s="30">
        <f>G1296</f>
        <v>38.700000000000003</v>
      </c>
      <c r="H1295" s="30">
        <f>H1296</f>
        <v>38.700000000000003</v>
      </c>
      <c r="I1295" s="30">
        <f>I1296</f>
        <v>38.700000000000003</v>
      </c>
      <c r="J1295" s="30">
        <f>J1296</f>
        <v>0</v>
      </c>
      <c r="K1295" s="30">
        <f>K1296</f>
        <v>0</v>
      </c>
      <c r="L1295" s="30">
        <f>L1296</f>
        <v>0</v>
      </c>
      <c r="M1295" s="30">
        <f t="shared" si="4599"/>
        <v>38.700000000000003</v>
      </c>
      <c r="N1295" s="30">
        <f t="shared" si="4600"/>
        <v>38.700000000000003</v>
      </c>
      <c r="O1295" s="30">
        <f t="shared" si="4601"/>
        <v>38.700000000000003</v>
      </c>
      <c r="P1295" s="30">
        <f>P1296</f>
        <v>0</v>
      </c>
      <c r="Q1295" s="30">
        <f>Q1296</f>
        <v>0</v>
      </c>
      <c r="R1295" s="30">
        <f>R1296</f>
        <v>0</v>
      </c>
      <c r="S1295" s="30">
        <f>S1296</f>
        <v>0</v>
      </c>
      <c r="T1295" s="30">
        <f>T1296</f>
        <v>0</v>
      </c>
      <c r="U1295" s="30">
        <f>U1296</f>
        <v>0</v>
      </c>
      <c r="V1295" s="30">
        <f>V1296</f>
        <v>0</v>
      </c>
      <c r="W1295" s="30">
        <f>W1296</f>
        <v>0</v>
      </c>
      <c r="X1295" s="30">
        <f>X1296</f>
        <v>0</v>
      </c>
      <c r="Y1295" s="30">
        <f>Y1296</f>
        <v>0</v>
      </c>
      <c r="Z1295" s="30">
        <f>Z1296</f>
        <v>0</v>
      </c>
      <c r="AA1295" s="30">
        <f>AA1296</f>
        <v>0</v>
      </c>
      <c r="AB1295" s="30">
        <f>AB1296</f>
        <v>0</v>
      </c>
      <c r="AC1295" s="30">
        <f t="shared" si="4501"/>
        <v>38.700000000000003</v>
      </c>
      <c r="AD1295" s="30">
        <f t="shared" si="4502"/>
        <v>38.700000000000003</v>
      </c>
      <c r="AE1295" s="30">
        <f t="shared" si="4503"/>
        <v>38.700000000000003</v>
      </c>
      <c r="AF1295" s="30">
        <f>AF1296</f>
        <v>0</v>
      </c>
      <c r="AG1295" s="30">
        <f t="shared" si="4504"/>
        <v>38.700000000000003</v>
      </c>
      <c r="AH1295" s="30">
        <f t="shared" si="4505"/>
        <v>38.700000000000003</v>
      </c>
      <c r="AI1295" s="30">
        <f t="shared" si="4506"/>
        <v>38.700000000000003</v>
      </c>
      <c r="AJ1295" s="30">
        <f>AJ1296</f>
        <v>0</v>
      </c>
      <c r="AK1295" s="30">
        <f>AK1296</f>
        <v>0</v>
      </c>
      <c r="AL1295" s="30">
        <f>AL1296</f>
        <v>0</v>
      </c>
      <c r="AM1295" s="30">
        <f>AM1296</f>
        <v>0</v>
      </c>
      <c r="AN1295" s="30">
        <f>AN1296</f>
        <v>0</v>
      </c>
      <c r="AO1295" s="30">
        <f>AO1296</f>
        <v>0</v>
      </c>
      <c r="AP1295" s="30">
        <f>AP1296</f>
        <v>0</v>
      </c>
      <c r="AQ1295" s="30">
        <f>AQ1296</f>
        <v>0</v>
      </c>
      <c r="AR1295" s="30">
        <f>AR1296</f>
        <v>0</v>
      </c>
      <c r="AS1295" s="30">
        <f t="shared" si="4550"/>
        <v>38.700000000000003</v>
      </c>
      <c r="AT1295" s="30">
        <f t="shared" si="4551"/>
        <v>38.700000000000003</v>
      </c>
      <c r="AU1295" s="30">
        <f t="shared" si="4552"/>
        <v>38.700000000000003</v>
      </c>
      <c r="AV1295" s="30">
        <f>AV1296</f>
        <v>0</v>
      </c>
      <c r="AW1295" s="30">
        <f>AW1296</f>
        <v>0</v>
      </c>
      <c r="AX1295" s="30">
        <f>AX1296</f>
        <v>0</v>
      </c>
      <c r="AY1295" s="30">
        <f t="shared" si="4553"/>
        <v>38.700000000000003</v>
      </c>
      <c r="AZ1295" s="30">
        <f t="shared" si="4554"/>
        <v>38.700000000000003</v>
      </c>
      <c r="BA1295" s="30">
        <f t="shared" si="4555"/>
        <v>38.700000000000003</v>
      </c>
      <c r="BB1295" s="30">
        <f>BB1296</f>
        <v>0</v>
      </c>
      <c r="BC1295" s="30">
        <f>BC1296</f>
        <v>0</v>
      </c>
      <c r="BD1295" s="30">
        <f>BD1296</f>
        <v>0</v>
      </c>
      <c r="BE1295" s="30">
        <f>BE1296</f>
        <v>0</v>
      </c>
      <c r="BF1295" s="30">
        <f>BF1296</f>
        <v>0</v>
      </c>
      <c r="BG1295" s="30">
        <f>BG1296</f>
        <v>0</v>
      </c>
      <c r="BH1295" s="30">
        <f>BH1296</f>
        <v>0</v>
      </c>
      <c r="BI1295" s="30">
        <f>BI1296</f>
        <v>0</v>
      </c>
      <c r="BJ1295" s="30">
        <f>BJ1296</f>
        <v>0</v>
      </c>
      <c r="BK1295" s="30">
        <f>BK1296</f>
        <v>0</v>
      </c>
      <c r="BL1295" s="30">
        <f t="shared" si="4498"/>
        <v>38.700000000000003</v>
      </c>
      <c r="BM1295" s="30">
        <f t="shared" si="4499"/>
        <v>38.700000000000003</v>
      </c>
      <c r="BN1295" s="30">
        <f t="shared" si="4500"/>
        <v>38.700000000000003</v>
      </c>
      <c r="BO1295" s="30">
        <f>BO1296</f>
        <v>0</v>
      </c>
      <c r="BP1295" s="31"/>
      <c r="BQ1295" s="1"/>
      <c r="BR1295" s="1"/>
      <c r="BS1295" s="1"/>
      <c r="BT1295" s="1"/>
      <c r="BU1295" s="1"/>
      <c r="BV1295" s="1"/>
      <c r="BW1295" s="1"/>
      <c r="BX1295" s="1"/>
      <c r="BY1295" s="1"/>
    </row>
    <row r="1296" ht="31.5">
      <c r="A1296" s="28" t="s">
        <v>514</v>
      </c>
      <c r="B1296" s="28" t="s">
        <v>62</v>
      </c>
      <c r="C1296" s="28" t="s">
        <v>291</v>
      </c>
      <c r="D1296" s="28" t="s">
        <v>454</v>
      </c>
      <c r="E1296" s="28" t="s">
        <v>38</v>
      </c>
      <c r="F1296" s="29" t="s">
        <v>39</v>
      </c>
      <c r="G1296" s="30">
        <v>38.700000000000003</v>
      </c>
      <c r="H1296" s="30">
        <v>38.700000000000003</v>
      </c>
      <c r="I1296" s="30">
        <v>38.700000000000003</v>
      </c>
      <c r="J1296" s="30"/>
      <c r="K1296" s="30"/>
      <c r="L1296" s="30"/>
      <c r="M1296" s="30">
        <f t="shared" si="4599"/>
        <v>38.700000000000003</v>
      </c>
      <c r="N1296" s="30">
        <f t="shared" si="4600"/>
        <v>38.700000000000003</v>
      </c>
      <c r="O1296" s="30">
        <f t="shared" si="4601"/>
        <v>38.700000000000003</v>
      </c>
      <c r="P1296" s="30"/>
      <c r="Q1296" s="30"/>
      <c r="R1296" s="30"/>
      <c r="S1296" s="30"/>
      <c r="T1296" s="30"/>
      <c r="U1296" s="30"/>
      <c r="V1296" s="30"/>
      <c r="W1296" s="30"/>
      <c r="X1296" s="30"/>
      <c r="Y1296" s="30"/>
      <c r="Z1296" s="30"/>
      <c r="AA1296" s="30"/>
      <c r="AB1296" s="30"/>
      <c r="AC1296" s="30">
        <f t="shared" si="4501"/>
        <v>38.700000000000003</v>
      </c>
      <c r="AD1296" s="30">
        <f t="shared" si="4502"/>
        <v>38.700000000000003</v>
      </c>
      <c r="AE1296" s="30">
        <f t="shared" si="4503"/>
        <v>38.700000000000003</v>
      </c>
      <c r="AF1296" s="30"/>
      <c r="AG1296" s="30">
        <f t="shared" si="4504"/>
        <v>38.700000000000003</v>
      </c>
      <c r="AH1296" s="30">
        <f t="shared" si="4505"/>
        <v>38.700000000000003</v>
      </c>
      <c r="AI1296" s="30">
        <f t="shared" si="4506"/>
        <v>38.700000000000003</v>
      </c>
      <c r="AJ1296" s="30"/>
      <c r="AK1296" s="30"/>
      <c r="AL1296" s="30"/>
      <c r="AM1296" s="30"/>
      <c r="AN1296" s="30"/>
      <c r="AO1296" s="30"/>
      <c r="AP1296" s="30"/>
      <c r="AQ1296" s="30"/>
      <c r="AR1296" s="30"/>
      <c r="AS1296" s="30">
        <f t="shared" si="4550"/>
        <v>38.700000000000003</v>
      </c>
      <c r="AT1296" s="30">
        <f t="shared" si="4551"/>
        <v>38.700000000000003</v>
      </c>
      <c r="AU1296" s="30">
        <f t="shared" si="4552"/>
        <v>38.700000000000003</v>
      </c>
      <c r="AV1296" s="30"/>
      <c r="AW1296" s="30"/>
      <c r="AX1296" s="30"/>
      <c r="AY1296" s="30">
        <f t="shared" si="4553"/>
        <v>38.700000000000003</v>
      </c>
      <c r="AZ1296" s="30">
        <f t="shared" si="4554"/>
        <v>38.700000000000003</v>
      </c>
      <c r="BA1296" s="30">
        <f t="shared" si="4555"/>
        <v>38.700000000000003</v>
      </c>
      <c r="BB1296" s="30"/>
      <c r="BC1296" s="30"/>
      <c r="BD1296" s="30"/>
      <c r="BE1296" s="30"/>
      <c r="BF1296" s="30"/>
      <c r="BG1296" s="30"/>
      <c r="BH1296" s="30"/>
      <c r="BI1296" s="30"/>
      <c r="BJ1296" s="30"/>
      <c r="BK1296" s="30"/>
      <c r="BL1296" s="30">
        <f t="shared" si="4498"/>
        <v>38.700000000000003</v>
      </c>
      <c r="BM1296" s="30">
        <f t="shared" si="4499"/>
        <v>38.700000000000003</v>
      </c>
      <c r="BN1296" s="30">
        <f t="shared" si="4500"/>
        <v>38.700000000000003</v>
      </c>
      <c r="BO1296" s="30"/>
      <c r="BP1296" s="31"/>
      <c r="BQ1296" s="1"/>
      <c r="BR1296" s="1"/>
      <c r="BS1296" s="1"/>
      <c r="BT1296" s="1"/>
      <c r="BU1296" s="1"/>
      <c r="BV1296" s="1"/>
      <c r="BW1296" s="1"/>
      <c r="BX1296" s="1"/>
      <c r="BY1296" s="1"/>
    </row>
    <row r="1297" ht="47.25">
      <c r="A1297" s="28" t="s">
        <v>514</v>
      </c>
      <c r="B1297" s="28" t="s">
        <v>62</v>
      </c>
      <c r="C1297" s="28" t="s">
        <v>291</v>
      </c>
      <c r="D1297" s="28" t="s">
        <v>456</v>
      </c>
      <c r="E1297" s="35"/>
      <c r="F1297" s="29" t="s">
        <v>457</v>
      </c>
      <c r="G1297" s="30">
        <f>G1298+G1299</f>
        <v>3233</v>
      </c>
      <c r="H1297" s="30">
        <f>H1298+H1299</f>
        <v>3481.5</v>
      </c>
      <c r="I1297" s="30">
        <f>I1298+I1299</f>
        <v>3599.3000000000002</v>
      </c>
      <c r="J1297" s="30">
        <f>J1298+J1299</f>
        <v>-1582.5999999999999</v>
      </c>
      <c r="K1297" s="30">
        <f>K1298+K1299</f>
        <v>-1831.0999999999999</v>
      </c>
      <c r="L1297" s="30">
        <f>L1298+L1299</f>
        <v>-1948.9000000000001</v>
      </c>
      <c r="M1297" s="30">
        <f t="shared" si="4599"/>
        <v>1650.4000000000001</v>
      </c>
      <c r="N1297" s="30">
        <f t="shared" si="4600"/>
        <v>1650.4000000000001</v>
      </c>
      <c r="O1297" s="30">
        <f t="shared" si="4601"/>
        <v>1650.4000000000001</v>
      </c>
      <c r="P1297" s="30">
        <f>P1298+P1299</f>
        <v>0</v>
      </c>
      <c r="Q1297" s="30">
        <f>Q1298+Q1299</f>
        <v>0</v>
      </c>
      <c r="R1297" s="30">
        <f>R1298+R1299</f>
        <v>-1110.2</v>
      </c>
      <c r="S1297" s="30">
        <f>S1298+S1299</f>
        <v>0</v>
      </c>
      <c r="T1297" s="30">
        <f>T1298+T1299</f>
        <v>0</v>
      </c>
      <c r="U1297" s="30">
        <f>U1298+U1299</f>
        <v>0</v>
      </c>
      <c r="V1297" s="30">
        <f>V1298+V1299</f>
        <v>0</v>
      </c>
      <c r="W1297" s="30">
        <f>W1298+W1299</f>
        <v>0</v>
      </c>
      <c r="X1297" s="30">
        <f>X1298+X1299</f>
        <v>0</v>
      </c>
      <c r="Y1297" s="30">
        <f>Y1298+Y1299</f>
        <v>0</v>
      </c>
      <c r="Z1297" s="30">
        <f>Z1298+Z1299</f>
        <v>0</v>
      </c>
      <c r="AA1297" s="30">
        <f>AA1298+AA1299</f>
        <v>0</v>
      </c>
      <c r="AB1297" s="30">
        <f>AB1298+AB1299</f>
        <v>0</v>
      </c>
      <c r="AC1297" s="30">
        <f t="shared" si="4501"/>
        <v>540.20000000000005</v>
      </c>
      <c r="AD1297" s="30">
        <f t="shared" si="4502"/>
        <v>1650.4000000000001</v>
      </c>
      <c r="AE1297" s="30">
        <f t="shared" si="4503"/>
        <v>1650.4000000000001</v>
      </c>
      <c r="AF1297" s="30">
        <f>AF1298+AF1299</f>
        <v>0</v>
      </c>
      <c r="AG1297" s="30">
        <f t="shared" si="4504"/>
        <v>540.20000000000005</v>
      </c>
      <c r="AH1297" s="30">
        <f t="shared" si="4505"/>
        <v>1650.4000000000001</v>
      </c>
      <c r="AI1297" s="30">
        <f t="shared" si="4506"/>
        <v>1650.4000000000001</v>
      </c>
      <c r="AJ1297" s="30">
        <f>AJ1298+AJ1299</f>
        <v>0</v>
      </c>
      <c r="AK1297" s="30">
        <f>AK1298+AK1299</f>
        <v>0</v>
      </c>
      <c r="AL1297" s="30">
        <f>AL1298+AL1299</f>
        <v>0</v>
      </c>
      <c r="AM1297" s="30">
        <f>AM1298+AM1299</f>
        <v>0</v>
      </c>
      <c r="AN1297" s="30">
        <f>AN1298+AN1299</f>
        <v>0</v>
      </c>
      <c r="AO1297" s="30">
        <f>AO1298+AO1299</f>
        <v>0</v>
      </c>
      <c r="AP1297" s="30">
        <f>AP1298+AP1299</f>
        <v>0</v>
      </c>
      <c r="AQ1297" s="30">
        <f>AQ1298+AQ1299</f>
        <v>0</v>
      </c>
      <c r="AR1297" s="30">
        <f>AR1298+AR1299</f>
        <v>0</v>
      </c>
      <c r="AS1297" s="30">
        <f t="shared" si="4550"/>
        <v>540.20000000000005</v>
      </c>
      <c r="AT1297" s="30">
        <f t="shared" si="4551"/>
        <v>1650.4000000000001</v>
      </c>
      <c r="AU1297" s="30">
        <f t="shared" si="4552"/>
        <v>1650.4000000000001</v>
      </c>
      <c r="AV1297" s="30">
        <f>AV1298+AV1299</f>
        <v>0</v>
      </c>
      <c r="AW1297" s="30">
        <f>AW1298+AW1299</f>
        <v>0</v>
      </c>
      <c r="AX1297" s="30">
        <f>AX1298+AX1299</f>
        <v>0</v>
      </c>
      <c r="AY1297" s="30">
        <f t="shared" si="4553"/>
        <v>540.20000000000005</v>
      </c>
      <c r="AZ1297" s="30">
        <f t="shared" si="4554"/>
        <v>1650.4000000000001</v>
      </c>
      <c r="BA1297" s="30">
        <f t="shared" si="4555"/>
        <v>1650.4000000000001</v>
      </c>
      <c r="BB1297" s="30">
        <f>BB1298+BB1299</f>
        <v>0</v>
      </c>
      <c r="BC1297" s="30">
        <f>BC1298+BC1299</f>
        <v>0</v>
      </c>
      <c r="BD1297" s="30">
        <f>BD1298+BD1299</f>
        <v>0</v>
      </c>
      <c r="BE1297" s="30">
        <f>BE1298+BE1299</f>
        <v>0</v>
      </c>
      <c r="BF1297" s="30">
        <f>BF1298+BF1299</f>
        <v>0</v>
      </c>
      <c r="BG1297" s="30">
        <f>BG1298+BG1299</f>
        <v>0</v>
      </c>
      <c r="BH1297" s="30">
        <f>BH1298+BH1299</f>
        <v>0</v>
      </c>
      <c r="BI1297" s="30">
        <f>BI1298+BI1299</f>
        <v>0</v>
      </c>
      <c r="BJ1297" s="30">
        <f>BJ1298+BJ1299</f>
        <v>0</v>
      </c>
      <c r="BK1297" s="30">
        <f>BK1298+BK1299</f>
        <v>0</v>
      </c>
      <c r="BL1297" s="30">
        <f t="shared" si="4498"/>
        <v>540.20000000000005</v>
      </c>
      <c r="BM1297" s="30">
        <f t="shared" si="4499"/>
        <v>1650.4000000000001</v>
      </c>
      <c r="BN1297" s="30">
        <f t="shared" si="4500"/>
        <v>1650.4000000000001</v>
      </c>
      <c r="BO1297" s="30">
        <f>BO1298+BO1299</f>
        <v>0</v>
      </c>
      <c r="BP1297" s="31"/>
      <c r="BQ1297" s="1"/>
      <c r="BR1297" s="1"/>
      <c r="BS1297" s="1"/>
      <c r="BT1297" s="1"/>
      <c r="BU1297" s="1"/>
      <c r="BV1297" s="1"/>
      <c r="BW1297" s="1"/>
      <c r="BX1297" s="1"/>
      <c r="BY1297" s="1"/>
    </row>
    <row r="1298" ht="31.5">
      <c r="A1298" s="28" t="s">
        <v>514</v>
      </c>
      <c r="B1298" s="28" t="s">
        <v>62</v>
      </c>
      <c r="C1298" s="28" t="s">
        <v>291</v>
      </c>
      <c r="D1298" s="28" t="s">
        <v>456</v>
      </c>
      <c r="E1298" s="28" t="s">
        <v>38</v>
      </c>
      <c r="F1298" s="29" t="s">
        <v>39</v>
      </c>
      <c r="G1298" s="30">
        <v>3130.1999999999998</v>
      </c>
      <c r="H1298" s="30">
        <v>3400.3000000000002</v>
      </c>
      <c r="I1298" s="30">
        <v>3539.8000000000002</v>
      </c>
      <c r="J1298" s="32">
        <v>-1582.5999999999999</v>
      </c>
      <c r="K1298" s="32">
        <v>-1831.0999999999999</v>
      </c>
      <c r="L1298" s="32">
        <v>-1948.9000000000001</v>
      </c>
      <c r="M1298" s="30">
        <f t="shared" si="4599"/>
        <v>1547.5999999999999</v>
      </c>
      <c r="N1298" s="30">
        <f t="shared" si="4600"/>
        <v>1569.2000000000003</v>
      </c>
      <c r="O1298" s="30">
        <f t="shared" si="4601"/>
        <v>1590.9000000000001</v>
      </c>
      <c r="P1298" s="30"/>
      <c r="Q1298" s="30"/>
      <c r="R1298" s="30">
        <v>-1110.2</v>
      </c>
      <c r="S1298" s="30"/>
      <c r="T1298" s="30"/>
      <c r="U1298" s="30"/>
      <c r="V1298" s="30"/>
      <c r="W1298" s="30"/>
      <c r="X1298" s="30"/>
      <c r="Y1298" s="30"/>
      <c r="Z1298" s="30"/>
      <c r="AA1298" s="30"/>
      <c r="AB1298" s="30"/>
      <c r="AC1298" s="30">
        <f t="shared" si="4501"/>
        <v>437.39999999999986</v>
      </c>
      <c r="AD1298" s="30">
        <f t="shared" si="4502"/>
        <v>1569.2000000000003</v>
      </c>
      <c r="AE1298" s="30">
        <f t="shared" si="4503"/>
        <v>1590.9000000000001</v>
      </c>
      <c r="AF1298" s="30"/>
      <c r="AG1298" s="30">
        <f t="shared" si="4504"/>
        <v>437.39999999999986</v>
      </c>
      <c r="AH1298" s="30">
        <f t="shared" si="4505"/>
        <v>1569.2000000000003</v>
      </c>
      <c r="AI1298" s="30">
        <f t="shared" si="4506"/>
        <v>1590.9000000000001</v>
      </c>
      <c r="AJ1298" s="30"/>
      <c r="AK1298" s="30"/>
      <c r="AL1298" s="30"/>
      <c r="AM1298" s="30"/>
      <c r="AN1298" s="30"/>
      <c r="AO1298" s="30"/>
      <c r="AP1298" s="30"/>
      <c r="AQ1298" s="30"/>
      <c r="AR1298" s="30"/>
      <c r="AS1298" s="30">
        <f t="shared" si="4550"/>
        <v>437.39999999999986</v>
      </c>
      <c r="AT1298" s="30">
        <f t="shared" si="4551"/>
        <v>1569.2000000000003</v>
      </c>
      <c r="AU1298" s="30">
        <f t="shared" si="4552"/>
        <v>1590.9000000000001</v>
      </c>
      <c r="AV1298" s="30"/>
      <c r="AW1298" s="30"/>
      <c r="AX1298" s="30"/>
      <c r="AY1298" s="30">
        <f t="shared" si="4553"/>
        <v>437.39999999999986</v>
      </c>
      <c r="AZ1298" s="30">
        <f t="shared" si="4554"/>
        <v>1569.2000000000003</v>
      </c>
      <c r="BA1298" s="30">
        <f t="shared" si="4555"/>
        <v>1590.9000000000001</v>
      </c>
      <c r="BB1298" s="30"/>
      <c r="BC1298" s="30"/>
      <c r="BD1298" s="30"/>
      <c r="BE1298" s="30"/>
      <c r="BF1298" s="30"/>
      <c r="BG1298" s="30"/>
      <c r="BH1298" s="30"/>
      <c r="BI1298" s="30"/>
      <c r="BJ1298" s="30"/>
      <c r="BK1298" s="30"/>
      <c r="BL1298" s="30">
        <f t="shared" si="4498"/>
        <v>437.39999999999986</v>
      </c>
      <c r="BM1298" s="30">
        <f t="shared" si="4499"/>
        <v>1569.2000000000003</v>
      </c>
      <c r="BN1298" s="30">
        <f t="shared" si="4500"/>
        <v>1590.9000000000001</v>
      </c>
      <c r="BO1298" s="30"/>
      <c r="BP1298" s="31"/>
      <c r="BQ1298" s="1"/>
      <c r="BR1298" s="1"/>
      <c r="BS1298" s="1"/>
      <c r="BT1298" s="1"/>
      <c r="BU1298" s="1"/>
      <c r="BV1298" s="1"/>
      <c r="BW1298" s="1"/>
      <c r="BX1298" s="1"/>
      <c r="BY1298" s="1"/>
    </row>
    <row r="1299">
      <c r="A1299" s="28" t="s">
        <v>514</v>
      </c>
      <c r="B1299" s="28" t="s">
        <v>62</v>
      </c>
      <c r="C1299" s="28" t="s">
        <v>291</v>
      </c>
      <c r="D1299" s="28" t="s">
        <v>456</v>
      </c>
      <c r="E1299" s="28" t="s">
        <v>40</v>
      </c>
      <c r="F1299" s="29" t="s">
        <v>41</v>
      </c>
      <c r="G1299" s="30">
        <v>102.8</v>
      </c>
      <c r="H1299" s="30">
        <v>81.200000000000003</v>
      </c>
      <c r="I1299" s="30">
        <v>59.5</v>
      </c>
      <c r="J1299" s="30"/>
      <c r="K1299" s="30"/>
      <c r="L1299" s="30"/>
      <c r="M1299" s="30">
        <f t="shared" si="4599"/>
        <v>102.8</v>
      </c>
      <c r="N1299" s="30">
        <f t="shared" si="4600"/>
        <v>81.200000000000003</v>
      </c>
      <c r="O1299" s="30">
        <f t="shared" si="4601"/>
        <v>59.5</v>
      </c>
      <c r="P1299" s="30"/>
      <c r="Q1299" s="30"/>
      <c r="R1299" s="30"/>
      <c r="S1299" s="30"/>
      <c r="T1299" s="30"/>
      <c r="U1299" s="30"/>
      <c r="V1299" s="30"/>
      <c r="W1299" s="30"/>
      <c r="X1299" s="30"/>
      <c r="Y1299" s="30"/>
      <c r="Z1299" s="30"/>
      <c r="AA1299" s="30"/>
      <c r="AB1299" s="30"/>
      <c r="AC1299" s="30">
        <f t="shared" si="4501"/>
        <v>102.8</v>
      </c>
      <c r="AD1299" s="30">
        <f t="shared" si="4502"/>
        <v>81.200000000000003</v>
      </c>
      <c r="AE1299" s="30">
        <f t="shared" si="4503"/>
        <v>59.5</v>
      </c>
      <c r="AF1299" s="30"/>
      <c r="AG1299" s="30">
        <f t="shared" si="4504"/>
        <v>102.8</v>
      </c>
      <c r="AH1299" s="30">
        <f t="shared" si="4505"/>
        <v>81.200000000000003</v>
      </c>
      <c r="AI1299" s="30">
        <f t="shared" si="4506"/>
        <v>59.5</v>
      </c>
      <c r="AJ1299" s="30"/>
      <c r="AK1299" s="30"/>
      <c r="AL1299" s="30"/>
      <c r="AM1299" s="30"/>
      <c r="AN1299" s="30"/>
      <c r="AO1299" s="30"/>
      <c r="AP1299" s="30"/>
      <c r="AQ1299" s="30"/>
      <c r="AR1299" s="30"/>
      <c r="AS1299" s="30">
        <f t="shared" si="4550"/>
        <v>102.8</v>
      </c>
      <c r="AT1299" s="30">
        <f t="shared" si="4551"/>
        <v>81.200000000000003</v>
      </c>
      <c r="AU1299" s="30">
        <f t="shared" si="4552"/>
        <v>59.5</v>
      </c>
      <c r="AV1299" s="30"/>
      <c r="AW1299" s="30"/>
      <c r="AX1299" s="30"/>
      <c r="AY1299" s="30">
        <f t="shared" si="4553"/>
        <v>102.8</v>
      </c>
      <c r="AZ1299" s="30">
        <f t="shared" si="4554"/>
        <v>81.200000000000003</v>
      </c>
      <c r="BA1299" s="30">
        <f t="shared" si="4555"/>
        <v>59.5</v>
      </c>
      <c r="BB1299" s="30"/>
      <c r="BC1299" s="30"/>
      <c r="BD1299" s="30"/>
      <c r="BE1299" s="30"/>
      <c r="BF1299" s="30"/>
      <c r="BG1299" s="30"/>
      <c r="BH1299" s="30"/>
      <c r="BI1299" s="30"/>
      <c r="BJ1299" s="30"/>
      <c r="BK1299" s="30"/>
      <c r="BL1299" s="30">
        <f t="shared" si="4498"/>
        <v>102.8</v>
      </c>
      <c r="BM1299" s="30">
        <f t="shared" si="4499"/>
        <v>81.200000000000003</v>
      </c>
      <c r="BN1299" s="30">
        <f t="shared" si="4500"/>
        <v>59.5</v>
      </c>
      <c r="BO1299" s="30"/>
      <c r="BP1299" s="31"/>
      <c r="BQ1299" s="1"/>
      <c r="BR1299" s="1"/>
      <c r="BS1299" s="1"/>
      <c r="BT1299" s="1"/>
      <c r="BU1299" s="1"/>
      <c r="BV1299" s="1"/>
      <c r="BW1299" s="1"/>
      <c r="BX1299" s="1"/>
      <c r="BY1299" s="1"/>
    </row>
    <row r="1300" s="23" customFormat="1" ht="31.5">
      <c r="A1300" s="24" t="s">
        <v>514</v>
      </c>
      <c r="B1300" s="24" t="s">
        <v>62</v>
      </c>
      <c r="C1300" s="24" t="s">
        <v>142</v>
      </c>
      <c r="D1300" s="24"/>
      <c r="E1300" s="34"/>
      <c r="F1300" s="25" t="s">
        <v>143</v>
      </c>
      <c r="G1300" s="26">
        <f t="shared" ref="G1300:G1301" si="4688">G1301</f>
        <v>2027.5999999999999</v>
      </c>
      <c r="H1300" s="26">
        <f t="shared" ref="H1300:H1301" si="4689">H1301</f>
        <v>2069.9000000000001</v>
      </c>
      <c r="I1300" s="26">
        <f t="shared" ref="I1300:I1301" si="4690">I1301</f>
        <v>2069.9000000000001</v>
      </c>
      <c r="J1300" s="26">
        <f t="shared" ref="J1300:J1301" si="4691">J1301</f>
        <v>0</v>
      </c>
      <c r="K1300" s="26">
        <f t="shared" ref="K1300:K1301" si="4692">K1301</f>
        <v>0</v>
      </c>
      <c r="L1300" s="26">
        <f t="shared" ref="L1300:L1301" si="4693">L1301</f>
        <v>0</v>
      </c>
      <c r="M1300" s="26">
        <f t="shared" si="4599"/>
        <v>2027.5999999999999</v>
      </c>
      <c r="N1300" s="26">
        <f t="shared" si="4600"/>
        <v>2069.9000000000001</v>
      </c>
      <c r="O1300" s="26">
        <f t="shared" si="4601"/>
        <v>2069.9000000000001</v>
      </c>
      <c r="P1300" s="26">
        <f t="shared" ref="P1300:P1301" si="4694">P1301</f>
        <v>0</v>
      </c>
      <c r="Q1300" s="26">
        <f t="shared" ref="Q1300:Q1301" si="4695">Q1301</f>
        <v>0</v>
      </c>
      <c r="R1300" s="26">
        <f t="shared" ref="R1300:R1301" si="4696">R1301</f>
        <v>0</v>
      </c>
      <c r="S1300" s="26">
        <f t="shared" ref="S1300:S1301" si="4697">S1301</f>
        <v>0</v>
      </c>
      <c r="T1300" s="26">
        <f t="shared" ref="T1300:T1301" si="4698">T1301</f>
        <v>0</v>
      </c>
      <c r="U1300" s="26">
        <f t="shared" ref="U1300:U1301" si="4699">U1301</f>
        <v>0</v>
      </c>
      <c r="V1300" s="26">
        <f t="shared" ref="V1300:V1301" si="4700">V1301</f>
        <v>0</v>
      </c>
      <c r="W1300" s="26">
        <f t="shared" ref="W1300:W1301" si="4701">W1301</f>
        <v>0</v>
      </c>
      <c r="X1300" s="26">
        <f t="shared" ref="X1300:X1301" si="4702">X1301</f>
        <v>0</v>
      </c>
      <c r="Y1300" s="26">
        <f t="shared" ref="Y1300:Y1301" si="4703">Y1301</f>
        <v>0</v>
      </c>
      <c r="Z1300" s="26">
        <f t="shared" ref="Z1300:Z1301" si="4704">Z1301</f>
        <v>0</v>
      </c>
      <c r="AA1300" s="26">
        <f t="shared" ref="AA1300:AA1301" si="4705">AA1301</f>
        <v>0</v>
      </c>
      <c r="AB1300" s="26">
        <f t="shared" ref="AB1300:AB1301" si="4706">AB1301</f>
        <v>0</v>
      </c>
      <c r="AC1300" s="26">
        <f t="shared" si="4501"/>
        <v>2027.5999999999999</v>
      </c>
      <c r="AD1300" s="26">
        <f t="shared" si="4502"/>
        <v>2069.9000000000001</v>
      </c>
      <c r="AE1300" s="26">
        <f t="shared" si="4503"/>
        <v>2069.9000000000001</v>
      </c>
      <c r="AF1300" s="26">
        <f t="shared" ref="AF1300:AF1301" si="4707">AF1301</f>
        <v>0</v>
      </c>
      <c r="AG1300" s="26">
        <f t="shared" si="4504"/>
        <v>2027.5999999999999</v>
      </c>
      <c r="AH1300" s="26">
        <f t="shared" si="4505"/>
        <v>2069.9000000000001</v>
      </c>
      <c r="AI1300" s="26">
        <f t="shared" si="4506"/>
        <v>2069.9000000000001</v>
      </c>
      <c r="AJ1300" s="26">
        <f t="shared" ref="AJ1300:AJ1301" si="4708">AJ1301</f>
        <v>0</v>
      </c>
      <c r="AK1300" s="26">
        <f t="shared" ref="AK1300:AK1301" si="4709">AK1301</f>
        <v>0</v>
      </c>
      <c r="AL1300" s="26">
        <f t="shared" ref="AL1300:AL1301" si="4710">AL1301</f>
        <v>0</v>
      </c>
      <c r="AM1300" s="26">
        <f t="shared" ref="AM1300:AM1301" si="4711">AM1301</f>
        <v>0</v>
      </c>
      <c r="AN1300" s="26">
        <f t="shared" ref="AN1300:AN1301" si="4712">AN1301</f>
        <v>0</v>
      </c>
      <c r="AO1300" s="26">
        <f t="shared" ref="AO1300:AO1301" si="4713">AO1301</f>
        <v>0</v>
      </c>
      <c r="AP1300" s="26">
        <f t="shared" ref="AP1300:AP1301" si="4714">AP1301</f>
        <v>0</v>
      </c>
      <c r="AQ1300" s="26">
        <f t="shared" ref="AQ1300:AQ1301" si="4715">AQ1301</f>
        <v>0</v>
      </c>
      <c r="AR1300" s="26">
        <f t="shared" ref="AR1300:AR1301" si="4716">AR1301</f>
        <v>0</v>
      </c>
      <c r="AS1300" s="26">
        <f t="shared" si="4550"/>
        <v>2027.5999999999999</v>
      </c>
      <c r="AT1300" s="26">
        <f t="shared" si="4551"/>
        <v>2069.9000000000001</v>
      </c>
      <c r="AU1300" s="26">
        <f t="shared" si="4552"/>
        <v>2069.9000000000001</v>
      </c>
      <c r="AV1300" s="26">
        <f t="shared" ref="AV1300:AV1301" si="4717">AV1301</f>
        <v>0</v>
      </c>
      <c r="AW1300" s="26">
        <f t="shared" ref="AW1300:AW1301" si="4718">AW1301</f>
        <v>0</v>
      </c>
      <c r="AX1300" s="26">
        <f t="shared" ref="AX1300:AX1301" si="4719">AX1301</f>
        <v>0</v>
      </c>
      <c r="AY1300" s="26">
        <f t="shared" si="4553"/>
        <v>2027.5999999999999</v>
      </c>
      <c r="AZ1300" s="26">
        <f t="shared" si="4554"/>
        <v>2069.9000000000001</v>
      </c>
      <c r="BA1300" s="26">
        <f t="shared" si="4555"/>
        <v>2069.9000000000001</v>
      </c>
      <c r="BB1300" s="26">
        <f t="shared" ref="BB1300:BB1301" si="4720">BB1301</f>
        <v>0</v>
      </c>
      <c r="BC1300" s="26">
        <f t="shared" ref="BC1300:BC1301" si="4721">BC1301</f>
        <v>0</v>
      </c>
      <c r="BD1300" s="26">
        <f t="shared" ref="BD1300:BD1301" si="4722">BD1301</f>
        <v>209.40000000000001</v>
      </c>
      <c r="BE1300" s="26">
        <f t="shared" ref="BE1300:BE1301" si="4723">BE1301</f>
        <v>0</v>
      </c>
      <c r="BF1300" s="26">
        <f t="shared" ref="BF1300:BF1301" si="4724">BF1301</f>
        <v>0</v>
      </c>
      <c r="BG1300" s="26">
        <f t="shared" ref="BG1300:BG1301" si="4725">BG1301</f>
        <v>0</v>
      </c>
      <c r="BH1300" s="26">
        <f t="shared" ref="BH1300:BH1301" si="4726">BH1301</f>
        <v>0</v>
      </c>
      <c r="BI1300" s="26">
        <f t="shared" ref="BI1300:BI1301" si="4727">BI1301</f>
        <v>0</v>
      </c>
      <c r="BJ1300" s="26">
        <f t="shared" ref="BJ1300:BJ1301" si="4728">BJ1301</f>
        <v>0</v>
      </c>
      <c r="BK1300" s="26">
        <f t="shared" ref="BK1300:BK1301" si="4729">BK1301</f>
        <v>0</v>
      </c>
      <c r="BL1300" s="26">
        <f t="shared" si="4498"/>
        <v>2237</v>
      </c>
      <c r="BM1300" s="26">
        <f t="shared" si="4499"/>
        <v>2069.9000000000001</v>
      </c>
      <c r="BN1300" s="26">
        <f t="shared" si="4500"/>
        <v>2069.9000000000001</v>
      </c>
      <c r="BO1300" s="26">
        <f t="shared" ref="BO1300:BO1301" si="4730">BO1301</f>
        <v>0</v>
      </c>
      <c r="BP1300" s="27"/>
      <c r="BQ1300" s="23"/>
      <c r="BR1300" s="23"/>
      <c r="BS1300" s="23"/>
      <c r="BT1300" s="23"/>
      <c r="BU1300" s="23"/>
      <c r="BV1300" s="23"/>
      <c r="BW1300" s="23"/>
      <c r="BX1300" s="23"/>
      <c r="BY1300" s="23"/>
    </row>
    <row r="1301" ht="31.5">
      <c r="A1301" s="28" t="s">
        <v>514</v>
      </c>
      <c r="B1301" s="28" t="s">
        <v>62</v>
      </c>
      <c r="C1301" s="28" t="s">
        <v>142</v>
      </c>
      <c r="D1301" s="28" t="s">
        <v>54</v>
      </c>
      <c r="E1301" s="35"/>
      <c r="F1301" s="29" t="s">
        <v>55</v>
      </c>
      <c r="G1301" s="30">
        <f t="shared" si="4688"/>
        <v>2027.5999999999999</v>
      </c>
      <c r="H1301" s="30">
        <f t="shared" si="4689"/>
        <v>2069.9000000000001</v>
      </c>
      <c r="I1301" s="30">
        <f t="shared" si="4690"/>
        <v>2069.9000000000001</v>
      </c>
      <c r="J1301" s="30">
        <f t="shared" si="4691"/>
        <v>0</v>
      </c>
      <c r="K1301" s="30">
        <f t="shared" si="4692"/>
        <v>0</v>
      </c>
      <c r="L1301" s="30">
        <f t="shared" si="4693"/>
        <v>0</v>
      </c>
      <c r="M1301" s="30">
        <f t="shared" si="4599"/>
        <v>2027.5999999999999</v>
      </c>
      <c r="N1301" s="30">
        <f t="shared" si="4600"/>
        <v>2069.9000000000001</v>
      </c>
      <c r="O1301" s="30">
        <f t="shared" si="4601"/>
        <v>2069.9000000000001</v>
      </c>
      <c r="P1301" s="30">
        <f t="shared" si="4694"/>
        <v>0</v>
      </c>
      <c r="Q1301" s="30">
        <f t="shared" si="4695"/>
        <v>0</v>
      </c>
      <c r="R1301" s="30">
        <f t="shared" si="4696"/>
        <v>0</v>
      </c>
      <c r="S1301" s="30">
        <f t="shared" si="4697"/>
        <v>0</v>
      </c>
      <c r="T1301" s="30">
        <f t="shared" si="4698"/>
        <v>0</v>
      </c>
      <c r="U1301" s="30">
        <f t="shared" si="4699"/>
        <v>0</v>
      </c>
      <c r="V1301" s="30">
        <f t="shared" si="4700"/>
        <v>0</v>
      </c>
      <c r="W1301" s="30">
        <f t="shared" si="4701"/>
        <v>0</v>
      </c>
      <c r="X1301" s="30">
        <f t="shared" si="4702"/>
        <v>0</v>
      </c>
      <c r="Y1301" s="30">
        <f t="shared" si="4703"/>
        <v>0</v>
      </c>
      <c r="Z1301" s="30">
        <f t="shared" si="4704"/>
        <v>0</v>
      </c>
      <c r="AA1301" s="30">
        <f t="shared" si="4705"/>
        <v>0</v>
      </c>
      <c r="AB1301" s="30">
        <f t="shared" si="4706"/>
        <v>0</v>
      </c>
      <c r="AC1301" s="30">
        <f t="shared" si="4501"/>
        <v>2027.5999999999999</v>
      </c>
      <c r="AD1301" s="30">
        <f t="shared" si="4502"/>
        <v>2069.9000000000001</v>
      </c>
      <c r="AE1301" s="30">
        <f t="shared" si="4503"/>
        <v>2069.9000000000001</v>
      </c>
      <c r="AF1301" s="30">
        <f t="shared" si="4707"/>
        <v>0</v>
      </c>
      <c r="AG1301" s="30">
        <f t="shared" si="4504"/>
        <v>2027.5999999999999</v>
      </c>
      <c r="AH1301" s="30">
        <f t="shared" si="4505"/>
        <v>2069.9000000000001</v>
      </c>
      <c r="AI1301" s="30">
        <f t="shared" si="4506"/>
        <v>2069.9000000000001</v>
      </c>
      <c r="AJ1301" s="30">
        <f t="shared" si="4708"/>
        <v>0</v>
      </c>
      <c r="AK1301" s="30">
        <f t="shared" si="4709"/>
        <v>0</v>
      </c>
      <c r="AL1301" s="30">
        <f t="shared" si="4710"/>
        <v>0</v>
      </c>
      <c r="AM1301" s="30">
        <f t="shared" si="4711"/>
        <v>0</v>
      </c>
      <c r="AN1301" s="30">
        <f t="shared" si="4712"/>
        <v>0</v>
      </c>
      <c r="AO1301" s="30">
        <f t="shared" si="4713"/>
        <v>0</v>
      </c>
      <c r="AP1301" s="30">
        <f t="shared" si="4714"/>
        <v>0</v>
      </c>
      <c r="AQ1301" s="30">
        <f t="shared" si="4715"/>
        <v>0</v>
      </c>
      <c r="AR1301" s="30">
        <f t="shared" si="4716"/>
        <v>0</v>
      </c>
      <c r="AS1301" s="30">
        <f t="shared" si="4550"/>
        <v>2027.5999999999999</v>
      </c>
      <c r="AT1301" s="30">
        <f t="shared" si="4551"/>
        <v>2069.9000000000001</v>
      </c>
      <c r="AU1301" s="30">
        <f t="shared" si="4552"/>
        <v>2069.9000000000001</v>
      </c>
      <c r="AV1301" s="30">
        <f t="shared" si="4717"/>
        <v>0</v>
      </c>
      <c r="AW1301" s="30">
        <f t="shared" si="4718"/>
        <v>0</v>
      </c>
      <c r="AX1301" s="30">
        <f t="shared" si="4719"/>
        <v>0</v>
      </c>
      <c r="AY1301" s="30">
        <f t="shared" si="4553"/>
        <v>2027.5999999999999</v>
      </c>
      <c r="AZ1301" s="30">
        <f t="shared" si="4554"/>
        <v>2069.9000000000001</v>
      </c>
      <c r="BA1301" s="30">
        <f t="shared" si="4555"/>
        <v>2069.9000000000001</v>
      </c>
      <c r="BB1301" s="30">
        <f t="shared" si="4720"/>
        <v>0</v>
      </c>
      <c r="BC1301" s="30">
        <f t="shared" si="4721"/>
        <v>0</v>
      </c>
      <c r="BD1301" s="30">
        <f t="shared" si="4722"/>
        <v>209.40000000000001</v>
      </c>
      <c r="BE1301" s="30">
        <f t="shared" si="4723"/>
        <v>0</v>
      </c>
      <c r="BF1301" s="30">
        <f t="shared" si="4724"/>
        <v>0</v>
      </c>
      <c r="BG1301" s="30">
        <f t="shared" si="4725"/>
        <v>0</v>
      </c>
      <c r="BH1301" s="30">
        <f t="shared" si="4726"/>
        <v>0</v>
      </c>
      <c r="BI1301" s="30">
        <f t="shared" si="4727"/>
        <v>0</v>
      </c>
      <c r="BJ1301" s="30">
        <f t="shared" si="4728"/>
        <v>0</v>
      </c>
      <c r="BK1301" s="30">
        <f t="shared" si="4729"/>
        <v>0</v>
      </c>
      <c r="BL1301" s="30">
        <f t="shared" si="4498"/>
        <v>2237</v>
      </c>
      <c r="BM1301" s="30">
        <f t="shared" si="4499"/>
        <v>2069.9000000000001</v>
      </c>
      <c r="BN1301" s="30">
        <f t="shared" si="4500"/>
        <v>2069.9000000000001</v>
      </c>
      <c r="BO1301" s="30">
        <f t="shared" si="4730"/>
        <v>0</v>
      </c>
      <c r="BP1301" s="31"/>
      <c r="BQ1301" s="1"/>
      <c r="BR1301" s="1"/>
      <c r="BS1301" s="1"/>
      <c r="BT1301" s="1"/>
      <c r="BU1301" s="1"/>
      <c r="BV1301" s="1"/>
      <c r="BW1301" s="1"/>
      <c r="BX1301" s="1"/>
      <c r="BY1301" s="1"/>
    </row>
    <row r="1302">
      <c r="A1302" s="28" t="s">
        <v>514</v>
      </c>
      <c r="B1302" s="28" t="s">
        <v>62</v>
      </c>
      <c r="C1302" s="28" t="s">
        <v>142</v>
      </c>
      <c r="D1302" s="28" t="s">
        <v>56</v>
      </c>
      <c r="E1302" s="35"/>
      <c r="F1302" s="29" t="s">
        <v>57</v>
      </c>
      <c r="G1302" s="30">
        <f>G1305+G1307</f>
        <v>2027.5999999999999</v>
      </c>
      <c r="H1302" s="30">
        <f>H1305+H1307</f>
        <v>2069.9000000000001</v>
      </c>
      <c r="I1302" s="30">
        <f>I1305+I1307</f>
        <v>2069.9000000000001</v>
      </c>
      <c r="J1302" s="30">
        <f>J1305+J1307</f>
        <v>0</v>
      </c>
      <c r="K1302" s="30">
        <f>K1305+K1307</f>
        <v>0</v>
      </c>
      <c r="L1302" s="30">
        <f>L1305+L1307</f>
        <v>0</v>
      </c>
      <c r="M1302" s="30">
        <f t="shared" si="4599"/>
        <v>2027.5999999999999</v>
      </c>
      <c r="N1302" s="30">
        <f t="shared" si="4600"/>
        <v>2069.9000000000001</v>
      </c>
      <c r="O1302" s="30">
        <f t="shared" si="4601"/>
        <v>2069.9000000000001</v>
      </c>
      <c r="P1302" s="30">
        <f>P1305+P1307</f>
        <v>0</v>
      </c>
      <c r="Q1302" s="30">
        <f>Q1305+Q1307</f>
        <v>0</v>
      </c>
      <c r="R1302" s="30">
        <f>R1305+R1307</f>
        <v>0</v>
      </c>
      <c r="S1302" s="30">
        <f>S1305+S1307</f>
        <v>0</v>
      </c>
      <c r="T1302" s="30">
        <f>T1305+T1307</f>
        <v>0</v>
      </c>
      <c r="U1302" s="30">
        <f>U1305+U1307</f>
        <v>0</v>
      </c>
      <c r="V1302" s="30">
        <f>V1305+V1307</f>
        <v>0</v>
      </c>
      <c r="W1302" s="30">
        <f>W1305+W1307</f>
        <v>0</v>
      </c>
      <c r="X1302" s="30">
        <f>X1305+X1307</f>
        <v>0</v>
      </c>
      <c r="Y1302" s="30">
        <f>Y1305+Y1307</f>
        <v>0</v>
      </c>
      <c r="Z1302" s="30">
        <f>Z1305+Z1307</f>
        <v>0</v>
      </c>
      <c r="AA1302" s="30">
        <f>AA1305+AA1307</f>
        <v>0</v>
      </c>
      <c r="AB1302" s="30">
        <f>AB1305+AB1307</f>
        <v>0</v>
      </c>
      <c r="AC1302" s="30">
        <f t="shared" si="4501"/>
        <v>2027.5999999999999</v>
      </c>
      <c r="AD1302" s="30">
        <f t="shared" si="4502"/>
        <v>2069.9000000000001</v>
      </c>
      <c r="AE1302" s="30">
        <f t="shared" si="4503"/>
        <v>2069.9000000000001</v>
      </c>
      <c r="AF1302" s="30">
        <f>AF1305+AF1307</f>
        <v>0</v>
      </c>
      <c r="AG1302" s="30">
        <f t="shared" si="4504"/>
        <v>2027.5999999999999</v>
      </c>
      <c r="AH1302" s="30">
        <f t="shared" si="4505"/>
        <v>2069.9000000000001</v>
      </c>
      <c r="AI1302" s="30">
        <f t="shared" si="4506"/>
        <v>2069.9000000000001</v>
      </c>
      <c r="AJ1302" s="30">
        <f>AJ1305+AJ1307</f>
        <v>0</v>
      </c>
      <c r="AK1302" s="30">
        <f>AK1305+AK1307</f>
        <v>0</v>
      </c>
      <c r="AL1302" s="30">
        <f>AL1305+AL1307</f>
        <v>0</v>
      </c>
      <c r="AM1302" s="30">
        <f>AM1305+AM1307</f>
        <v>0</v>
      </c>
      <c r="AN1302" s="30">
        <f>AN1305+AN1307</f>
        <v>0</v>
      </c>
      <c r="AO1302" s="30">
        <f>AO1305+AO1307</f>
        <v>0</v>
      </c>
      <c r="AP1302" s="30">
        <f>AP1305+AP1307</f>
        <v>0</v>
      </c>
      <c r="AQ1302" s="30">
        <f>AQ1305+AQ1307</f>
        <v>0</v>
      </c>
      <c r="AR1302" s="30">
        <f>AR1305+AR1307</f>
        <v>0</v>
      </c>
      <c r="AS1302" s="30">
        <f t="shared" si="4550"/>
        <v>2027.5999999999999</v>
      </c>
      <c r="AT1302" s="30">
        <f t="shared" si="4551"/>
        <v>2069.9000000000001</v>
      </c>
      <c r="AU1302" s="30">
        <f t="shared" si="4552"/>
        <v>2069.9000000000001</v>
      </c>
      <c r="AV1302" s="30">
        <f>AV1305+AV1307</f>
        <v>0</v>
      </c>
      <c r="AW1302" s="30">
        <f>AW1305+AW1307</f>
        <v>0</v>
      </c>
      <c r="AX1302" s="30">
        <f>AX1305+AX1307</f>
        <v>0</v>
      </c>
      <c r="AY1302" s="30">
        <f t="shared" si="4553"/>
        <v>2027.5999999999999</v>
      </c>
      <c r="AZ1302" s="30">
        <f t="shared" si="4554"/>
        <v>2069.9000000000001</v>
      </c>
      <c r="BA1302" s="30">
        <f t="shared" si="4555"/>
        <v>2069.9000000000001</v>
      </c>
      <c r="BB1302" s="30">
        <f>BB1305+BB1307+BB1303</f>
        <v>0</v>
      </c>
      <c r="BC1302" s="30">
        <f>BC1305+BC1307+BC1303</f>
        <v>0</v>
      </c>
      <c r="BD1302" s="30">
        <f>BD1305+BD1307+BD1303</f>
        <v>209.40000000000001</v>
      </c>
      <c r="BE1302" s="30">
        <f>BE1305+BE1307+BE1303</f>
        <v>0</v>
      </c>
      <c r="BF1302" s="30">
        <f>BF1305+BF1307+BF1303</f>
        <v>0</v>
      </c>
      <c r="BG1302" s="30">
        <f>BG1305+BG1307+BG1303</f>
        <v>0</v>
      </c>
      <c r="BH1302" s="30">
        <f>BH1305+BH1307+BH1303</f>
        <v>0</v>
      </c>
      <c r="BI1302" s="30">
        <f>BI1305+BI1307+BI1303</f>
        <v>0</v>
      </c>
      <c r="BJ1302" s="30">
        <f>BJ1305+BJ1307+BJ1303</f>
        <v>0</v>
      </c>
      <c r="BK1302" s="30">
        <f>BK1305+BK1307+BK1303</f>
        <v>0</v>
      </c>
      <c r="BL1302" s="30">
        <f t="shared" si="4498"/>
        <v>2237</v>
      </c>
      <c r="BM1302" s="30">
        <f t="shared" si="4499"/>
        <v>2069.9000000000001</v>
      </c>
      <c r="BN1302" s="30">
        <f t="shared" si="4500"/>
        <v>2069.9000000000001</v>
      </c>
      <c r="BO1302" s="30">
        <f>BO1305+BO1307+BO1303</f>
        <v>0</v>
      </c>
      <c r="BP1302" s="31"/>
      <c r="BQ1302" s="1"/>
      <c r="BR1302" s="1"/>
      <c r="BS1302" s="1"/>
      <c r="BT1302" s="1"/>
      <c r="BU1302" s="1"/>
      <c r="BV1302" s="1"/>
      <c r="BW1302" s="1"/>
      <c r="BX1302" s="1"/>
      <c r="BY1302" s="1"/>
    </row>
    <row r="1303">
      <c r="A1303" s="28" t="s">
        <v>514</v>
      </c>
      <c r="B1303" s="28" t="s">
        <v>62</v>
      </c>
      <c r="C1303" s="28" t="s">
        <v>142</v>
      </c>
      <c r="D1303" s="28" t="s">
        <v>504</v>
      </c>
      <c r="E1303" s="35"/>
      <c r="F1303" s="29" t="s">
        <v>505</v>
      </c>
      <c r="G1303" s="30"/>
      <c r="H1303" s="30"/>
      <c r="I1303" s="30"/>
      <c r="J1303" s="30"/>
      <c r="K1303" s="30"/>
      <c r="L1303" s="30"/>
      <c r="M1303" s="30"/>
      <c r="N1303" s="30"/>
      <c r="O1303" s="30"/>
      <c r="P1303" s="30"/>
      <c r="Q1303" s="30"/>
      <c r="R1303" s="30"/>
      <c r="S1303" s="30"/>
      <c r="T1303" s="30"/>
      <c r="U1303" s="30"/>
      <c r="V1303" s="30"/>
      <c r="W1303" s="30"/>
      <c r="X1303" s="30"/>
      <c r="Y1303" s="30"/>
      <c r="Z1303" s="30"/>
      <c r="AA1303" s="30"/>
      <c r="AB1303" s="30"/>
      <c r="AC1303" s="30"/>
      <c r="AD1303" s="30"/>
      <c r="AE1303" s="30"/>
      <c r="AF1303" s="30"/>
      <c r="AG1303" s="30"/>
      <c r="AH1303" s="30"/>
      <c r="AI1303" s="30"/>
      <c r="AJ1303" s="30"/>
      <c r="AK1303" s="30"/>
      <c r="AL1303" s="30"/>
      <c r="AM1303" s="30"/>
      <c r="AN1303" s="30"/>
      <c r="AO1303" s="30"/>
      <c r="AP1303" s="30"/>
      <c r="AQ1303" s="30"/>
      <c r="AR1303" s="30"/>
      <c r="AS1303" s="30"/>
      <c r="AT1303" s="30"/>
      <c r="AU1303" s="30"/>
      <c r="AV1303" s="30"/>
      <c r="AW1303" s="30"/>
      <c r="AX1303" s="30"/>
      <c r="AY1303" s="30"/>
      <c r="AZ1303" s="30"/>
      <c r="BA1303" s="30"/>
      <c r="BB1303" s="30">
        <f>BB1304</f>
        <v>0</v>
      </c>
      <c r="BC1303" s="30">
        <f>BC1304</f>
        <v>0</v>
      </c>
      <c r="BD1303" s="30">
        <f>BD1304</f>
        <v>209.40000000000001</v>
      </c>
      <c r="BE1303" s="30">
        <f>BE1304</f>
        <v>0</v>
      </c>
      <c r="BF1303" s="30">
        <f>BF1304</f>
        <v>0</v>
      </c>
      <c r="BG1303" s="30">
        <f>BG1304</f>
        <v>0</v>
      </c>
      <c r="BH1303" s="30">
        <f>BH1304</f>
        <v>0</v>
      </c>
      <c r="BI1303" s="30">
        <f>BI1304</f>
        <v>0</v>
      </c>
      <c r="BJ1303" s="30">
        <f>BJ1304</f>
        <v>0</v>
      </c>
      <c r="BK1303" s="30">
        <f>BK1304</f>
        <v>0</v>
      </c>
      <c r="BL1303" s="30">
        <f t="shared" si="4498"/>
        <v>209.40000000000001</v>
      </c>
      <c r="BM1303" s="30">
        <f t="shared" si="4499"/>
        <v>0</v>
      </c>
      <c r="BN1303" s="30">
        <f t="shared" si="4500"/>
        <v>0</v>
      </c>
      <c r="BO1303" s="30">
        <f>BO1304</f>
        <v>0</v>
      </c>
      <c r="BP1303" s="31"/>
      <c r="BQ1303" s="1"/>
      <c r="BR1303" s="1"/>
      <c r="BS1303" s="1"/>
      <c r="BT1303" s="1"/>
      <c r="BU1303" s="1"/>
      <c r="BV1303" s="1"/>
      <c r="BW1303" s="1"/>
      <c r="BX1303" s="1"/>
      <c r="BY1303" s="1"/>
    </row>
    <row r="1304">
      <c r="A1304" s="28" t="s">
        <v>514</v>
      </c>
      <c r="B1304" s="28" t="s">
        <v>62</v>
      </c>
      <c r="C1304" s="28" t="s">
        <v>142</v>
      </c>
      <c r="D1304" s="28" t="s">
        <v>504</v>
      </c>
      <c r="E1304" s="14" t="s">
        <v>38</v>
      </c>
      <c r="F1304" s="29" t="s">
        <v>39</v>
      </c>
      <c r="G1304" s="30"/>
      <c r="H1304" s="30"/>
      <c r="I1304" s="30"/>
      <c r="J1304" s="30"/>
      <c r="K1304" s="30"/>
      <c r="L1304" s="30"/>
      <c r="M1304" s="30"/>
      <c r="N1304" s="30"/>
      <c r="O1304" s="30"/>
      <c r="P1304" s="30"/>
      <c r="Q1304" s="30"/>
      <c r="R1304" s="30"/>
      <c r="S1304" s="30"/>
      <c r="T1304" s="30"/>
      <c r="U1304" s="30"/>
      <c r="V1304" s="30"/>
      <c r="W1304" s="30"/>
      <c r="X1304" s="30"/>
      <c r="Y1304" s="30"/>
      <c r="Z1304" s="30"/>
      <c r="AA1304" s="30"/>
      <c r="AB1304" s="30"/>
      <c r="AC1304" s="30"/>
      <c r="AD1304" s="30"/>
      <c r="AE1304" s="30"/>
      <c r="AF1304" s="30"/>
      <c r="AG1304" s="30"/>
      <c r="AH1304" s="30"/>
      <c r="AI1304" s="30"/>
      <c r="AJ1304" s="30"/>
      <c r="AK1304" s="30"/>
      <c r="AL1304" s="30"/>
      <c r="AM1304" s="30"/>
      <c r="AN1304" s="30"/>
      <c r="AO1304" s="30"/>
      <c r="AP1304" s="30"/>
      <c r="AQ1304" s="30"/>
      <c r="AR1304" s="30"/>
      <c r="AS1304" s="30"/>
      <c r="AT1304" s="30"/>
      <c r="AU1304" s="30"/>
      <c r="AV1304" s="30"/>
      <c r="AW1304" s="30"/>
      <c r="AX1304" s="30"/>
      <c r="AY1304" s="30"/>
      <c r="AZ1304" s="30"/>
      <c r="BA1304" s="30"/>
      <c r="BB1304" s="30"/>
      <c r="BC1304" s="30"/>
      <c r="BD1304" s="30">
        <v>209.40000000000001</v>
      </c>
      <c r="BE1304" s="30"/>
      <c r="BF1304" s="30"/>
      <c r="BG1304" s="30"/>
      <c r="BH1304" s="30"/>
      <c r="BI1304" s="30"/>
      <c r="BJ1304" s="30"/>
      <c r="BK1304" s="30"/>
      <c r="BL1304" s="30">
        <f t="shared" si="4498"/>
        <v>209.40000000000001</v>
      </c>
      <c r="BM1304" s="30">
        <f t="shared" si="4499"/>
        <v>0</v>
      </c>
      <c r="BN1304" s="30">
        <f t="shared" si="4500"/>
        <v>0</v>
      </c>
      <c r="BO1304" s="30"/>
      <c r="BP1304" s="31"/>
      <c r="BQ1304" s="1"/>
      <c r="BR1304" s="1"/>
      <c r="BS1304" s="1"/>
      <c r="BT1304" s="1"/>
      <c r="BU1304" s="1"/>
      <c r="BV1304" s="1"/>
      <c r="BW1304" s="1"/>
      <c r="BX1304" s="1"/>
      <c r="BY1304" s="1"/>
    </row>
    <row r="1305" ht="31.5">
      <c r="A1305" s="28" t="s">
        <v>514</v>
      </c>
      <c r="B1305" s="28" t="s">
        <v>62</v>
      </c>
      <c r="C1305" s="28" t="s">
        <v>142</v>
      </c>
      <c r="D1305" s="28" t="s">
        <v>144</v>
      </c>
      <c r="E1305" s="35"/>
      <c r="F1305" s="29" t="s">
        <v>145</v>
      </c>
      <c r="G1305" s="30">
        <f>G1306</f>
        <v>365.5</v>
      </c>
      <c r="H1305" s="30">
        <f>H1306</f>
        <v>365.5</v>
      </c>
      <c r="I1305" s="30">
        <f>I1306</f>
        <v>365.5</v>
      </c>
      <c r="J1305" s="30">
        <f>J1306</f>
        <v>0</v>
      </c>
      <c r="K1305" s="30">
        <f>K1306</f>
        <v>0</v>
      </c>
      <c r="L1305" s="30">
        <f>L1306</f>
        <v>0</v>
      </c>
      <c r="M1305" s="30">
        <f t="shared" si="4599"/>
        <v>365.5</v>
      </c>
      <c r="N1305" s="30">
        <f t="shared" si="4600"/>
        <v>365.5</v>
      </c>
      <c r="O1305" s="30">
        <f t="shared" si="4601"/>
        <v>365.5</v>
      </c>
      <c r="P1305" s="30">
        <f>P1306</f>
        <v>0</v>
      </c>
      <c r="Q1305" s="30">
        <f>Q1306</f>
        <v>0</v>
      </c>
      <c r="R1305" s="30">
        <f>R1306</f>
        <v>0</v>
      </c>
      <c r="S1305" s="30">
        <f>S1306</f>
        <v>0</v>
      </c>
      <c r="T1305" s="30">
        <f>T1306</f>
        <v>0</v>
      </c>
      <c r="U1305" s="30">
        <f>U1306</f>
        <v>0</v>
      </c>
      <c r="V1305" s="30">
        <f>V1306</f>
        <v>0</v>
      </c>
      <c r="W1305" s="30">
        <f>W1306</f>
        <v>0</v>
      </c>
      <c r="X1305" s="30">
        <f>X1306</f>
        <v>0</v>
      </c>
      <c r="Y1305" s="30">
        <f>Y1306</f>
        <v>0</v>
      </c>
      <c r="Z1305" s="30">
        <f>Z1306</f>
        <v>0</v>
      </c>
      <c r="AA1305" s="30">
        <f>AA1306</f>
        <v>0</v>
      </c>
      <c r="AB1305" s="30">
        <f>AB1306</f>
        <v>0</v>
      </c>
      <c r="AC1305" s="30">
        <f t="shared" si="4501"/>
        <v>365.5</v>
      </c>
      <c r="AD1305" s="30">
        <f t="shared" si="4502"/>
        <v>365.5</v>
      </c>
      <c r="AE1305" s="30">
        <f t="shared" si="4503"/>
        <v>365.5</v>
      </c>
      <c r="AF1305" s="30">
        <f>AF1306</f>
        <v>0</v>
      </c>
      <c r="AG1305" s="30">
        <f t="shared" si="4504"/>
        <v>365.5</v>
      </c>
      <c r="AH1305" s="30">
        <f t="shared" si="4505"/>
        <v>365.5</v>
      </c>
      <c r="AI1305" s="30">
        <f t="shared" si="4506"/>
        <v>365.5</v>
      </c>
      <c r="AJ1305" s="30">
        <f>AJ1306</f>
        <v>0</v>
      </c>
      <c r="AK1305" s="30">
        <f>AK1306</f>
        <v>0</v>
      </c>
      <c r="AL1305" s="30">
        <f>AL1306</f>
        <v>0</v>
      </c>
      <c r="AM1305" s="30">
        <f>AM1306</f>
        <v>0</v>
      </c>
      <c r="AN1305" s="30">
        <f>AN1306</f>
        <v>0</v>
      </c>
      <c r="AO1305" s="30">
        <f>AO1306</f>
        <v>0</v>
      </c>
      <c r="AP1305" s="30">
        <f>AP1306</f>
        <v>0</v>
      </c>
      <c r="AQ1305" s="30">
        <f>AQ1306</f>
        <v>0</v>
      </c>
      <c r="AR1305" s="30">
        <f>AR1306</f>
        <v>0</v>
      </c>
      <c r="AS1305" s="30">
        <f t="shared" si="4550"/>
        <v>365.5</v>
      </c>
      <c r="AT1305" s="30">
        <f t="shared" si="4551"/>
        <v>365.5</v>
      </c>
      <c r="AU1305" s="30">
        <f t="shared" si="4552"/>
        <v>365.5</v>
      </c>
      <c r="AV1305" s="30">
        <f>AV1306</f>
        <v>0</v>
      </c>
      <c r="AW1305" s="30">
        <f>AW1306</f>
        <v>0</v>
      </c>
      <c r="AX1305" s="30">
        <f>AX1306</f>
        <v>0</v>
      </c>
      <c r="AY1305" s="30">
        <f t="shared" si="4553"/>
        <v>365.5</v>
      </c>
      <c r="AZ1305" s="30">
        <f t="shared" si="4554"/>
        <v>365.5</v>
      </c>
      <c r="BA1305" s="30">
        <f t="shared" si="4555"/>
        <v>365.5</v>
      </c>
      <c r="BB1305" s="30">
        <f>BB1306</f>
        <v>0</v>
      </c>
      <c r="BC1305" s="30">
        <f>BC1306</f>
        <v>0</v>
      </c>
      <c r="BD1305" s="30">
        <f>BD1306</f>
        <v>0</v>
      </c>
      <c r="BE1305" s="30">
        <f>BE1306</f>
        <v>0</v>
      </c>
      <c r="BF1305" s="30">
        <f>BF1306</f>
        <v>0</v>
      </c>
      <c r="BG1305" s="30">
        <f>BG1306</f>
        <v>0</v>
      </c>
      <c r="BH1305" s="30">
        <f>BH1306</f>
        <v>0</v>
      </c>
      <c r="BI1305" s="30">
        <f>BI1306</f>
        <v>0</v>
      </c>
      <c r="BJ1305" s="30">
        <f>BJ1306</f>
        <v>0</v>
      </c>
      <c r="BK1305" s="30">
        <f>BK1306</f>
        <v>0</v>
      </c>
      <c r="BL1305" s="30">
        <f t="shared" si="4498"/>
        <v>365.5</v>
      </c>
      <c r="BM1305" s="30">
        <f t="shared" si="4499"/>
        <v>365.5</v>
      </c>
      <c r="BN1305" s="30">
        <f t="shared" si="4500"/>
        <v>365.5</v>
      </c>
      <c r="BO1305" s="30">
        <f>BO1306</f>
        <v>0</v>
      </c>
      <c r="BP1305" s="31"/>
      <c r="BQ1305" s="1"/>
      <c r="BR1305" s="1"/>
      <c r="BS1305" s="1"/>
      <c r="BT1305" s="1"/>
      <c r="BU1305" s="1"/>
      <c r="BV1305" s="1"/>
      <c r="BW1305" s="1"/>
      <c r="BX1305" s="1"/>
      <c r="BY1305" s="1"/>
    </row>
    <row r="1306" ht="31.5">
      <c r="A1306" s="28" t="s">
        <v>514</v>
      </c>
      <c r="B1306" s="28" t="s">
        <v>62</v>
      </c>
      <c r="C1306" s="28" t="s">
        <v>142</v>
      </c>
      <c r="D1306" s="28" t="s">
        <v>144</v>
      </c>
      <c r="E1306" s="28" t="s">
        <v>38</v>
      </c>
      <c r="F1306" s="29" t="s">
        <v>39</v>
      </c>
      <c r="G1306" s="30">
        <v>365.5</v>
      </c>
      <c r="H1306" s="30">
        <v>365.5</v>
      </c>
      <c r="I1306" s="30">
        <v>365.5</v>
      </c>
      <c r="J1306" s="30"/>
      <c r="K1306" s="30"/>
      <c r="L1306" s="30"/>
      <c r="M1306" s="30">
        <f t="shared" si="4599"/>
        <v>365.5</v>
      </c>
      <c r="N1306" s="30">
        <f t="shared" si="4600"/>
        <v>365.5</v>
      </c>
      <c r="O1306" s="30">
        <f t="shared" si="4601"/>
        <v>365.5</v>
      </c>
      <c r="P1306" s="30"/>
      <c r="Q1306" s="30"/>
      <c r="R1306" s="30"/>
      <c r="S1306" s="30"/>
      <c r="T1306" s="30"/>
      <c r="U1306" s="30"/>
      <c r="V1306" s="30"/>
      <c r="W1306" s="30"/>
      <c r="X1306" s="30"/>
      <c r="Y1306" s="30"/>
      <c r="Z1306" s="30"/>
      <c r="AA1306" s="30"/>
      <c r="AB1306" s="30"/>
      <c r="AC1306" s="30">
        <f t="shared" si="4501"/>
        <v>365.5</v>
      </c>
      <c r="AD1306" s="30">
        <f t="shared" si="4502"/>
        <v>365.5</v>
      </c>
      <c r="AE1306" s="30">
        <f t="shared" si="4503"/>
        <v>365.5</v>
      </c>
      <c r="AF1306" s="30"/>
      <c r="AG1306" s="30">
        <f t="shared" si="4504"/>
        <v>365.5</v>
      </c>
      <c r="AH1306" s="30">
        <f t="shared" si="4505"/>
        <v>365.5</v>
      </c>
      <c r="AI1306" s="30">
        <f t="shared" si="4506"/>
        <v>365.5</v>
      </c>
      <c r="AJ1306" s="30"/>
      <c r="AK1306" s="30"/>
      <c r="AL1306" s="30"/>
      <c r="AM1306" s="30"/>
      <c r="AN1306" s="30"/>
      <c r="AO1306" s="30"/>
      <c r="AP1306" s="30"/>
      <c r="AQ1306" s="30"/>
      <c r="AR1306" s="30"/>
      <c r="AS1306" s="30">
        <f t="shared" si="4550"/>
        <v>365.5</v>
      </c>
      <c r="AT1306" s="30">
        <f t="shared" si="4551"/>
        <v>365.5</v>
      </c>
      <c r="AU1306" s="30">
        <f t="shared" si="4552"/>
        <v>365.5</v>
      </c>
      <c r="AV1306" s="30"/>
      <c r="AW1306" s="30"/>
      <c r="AX1306" s="30"/>
      <c r="AY1306" s="30">
        <f t="shared" si="4553"/>
        <v>365.5</v>
      </c>
      <c r="AZ1306" s="30">
        <f t="shared" si="4554"/>
        <v>365.5</v>
      </c>
      <c r="BA1306" s="30">
        <f t="shared" si="4555"/>
        <v>365.5</v>
      </c>
      <c r="BB1306" s="30"/>
      <c r="BC1306" s="30"/>
      <c r="BD1306" s="30"/>
      <c r="BE1306" s="30"/>
      <c r="BF1306" s="30"/>
      <c r="BG1306" s="30"/>
      <c r="BH1306" s="30"/>
      <c r="BI1306" s="30"/>
      <c r="BJ1306" s="30"/>
      <c r="BK1306" s="30"/>
      <c r="BL1306" s="30">
        <f t="shared" si="4498"/>
        <v>365.5</v>
      </c>
      <c r="BM1306" s="30">
        <f t="shared" si="4499"/>
        <v>365.5</v>
      </c>
      <c r="BN1306" s="30">
        <f t="shared" si="4500"/>
        <v>365.5</v>
      </c>
      <c r="BO1306" s="30"/>
      <c r="BP1306" s="31"/>
      <c r="BQ1306" s="1"/>
      <c r="BR1306" s="1"/>
      <c r="BS1306" s="1"/>
      <c r="BT1306" s="1"/>
      <c r="BU1306" s="1"/>
      <c r="BV1306" s="1"/>
      <c r="BW1306" s="1"/>
      <c r="BX1306" s="1"/>
      <c r="BY1306" s="1"/>
    </row>
    <row r="1307" ht="47.25">
      <c r="A1307" s="28" t="s">
        <v>514</v>
      </c>
      <c r="B1307" s="28" t="s">
        <v>62</v>
      </c>
      <c r="C1307" s="28" t="s">
        <v>142</v>
      </c>
      <c r="D1307" s="28" t="s">
        <v>458</v>
      </c>
      <c r="E1307" s="35"/>
      <c r="F1307" s="29" t="s">
        <v>459</v>
      </c>
      <c r="G1307" s="30">
        <f>G1308+G1309</f>
        <v>1662.0999999999999</v>
      </c>
      <c r="H1307" s="30">
        <f>H1308+H1309</f>
        <v>1704.4000000000001</v>
      </c>
      <c r="I1307" s="30">
        <f>I1308+I1309</f>
        <v>1704.4000000000001</v>
      </c>
      <c r="J1307" s="30">
        <f>J1308+J1309</f>
        <v>0</v>
      </c>
      <c r="K1307" s="30">
        <f>K1308+K1309</f>
        <v>0</v>
      </c>
      <c r="L1307" s="30">
        <f>L1308+L1309</f>
        <v>0</v>
      </c>
      <c r="M1307" s="30">
        <f t="shared" si="4599"/>
        <v>1662.0999999999999</v>
      </c>
      <c r="N1307" s="30">
        <f t="shared" si="4600"/>
        <v>1704.4000000000001</v>
      </c>
      <c r="O1307" s="30">
        <f t="shared" si="4601"/>
        <v>1704.4000000000001</v>
      </c>
      <c r="P1307" s="30">
        <f>P1308+P1309</f>
        <v>0</v>
      </c>
      <c r="Q1307" s="30">
        <f>Q1308+Q1309</f>
        <v>0</v>
      </c>
      <c r="R1307" s="30">
        <f>R1308+R1309</f>
        <v>0</v>
      </c>
      <c r="S1307" s="30">
        <f>S1308+S1309</f>
        <v>0</v>
      </c>
      <c r="T1307" s="30">
        <f>T1308+T1309</f>
        <v>0</v>
      </c>
      <c r="U1307" s="30">
        <f>U1308+U1309</f>
        <v>0</v>
      </c>
      <c r="V1307" s="30">
        <f>V1308+V1309</f>
        <v>0</v>
      </c>
      <c r="W1307" s="30">
        <f>W1308+W1309</f>
        <v>0</v>
      </c>
      <c r="X1307" s="30">
        <f>X1308+X1309</f>
        <v>0</v>
      </c>
      <c r="Y1307" s="30">
        <f>Y1308+Y1309</f>
        <v>0</v>
      </c>
      <c r="Z1307" s="30">
        <f>Z1308+Z1309</f>
        <v>0</v>
      </c>
      <c r="AA1307" s="30">
        <f>AA1308+AA1309</f>
        <v>0</v>
      </c>
      <c r="AB1307" s="30">
        <f>AB1308+AB1309</f>
        <v>0</v>
      </c>
      <c r="AC1307" s="30">
        <f t="shared" si="4501"/>
        <v>1662.0999999999999</v>
      </c>
      <c r="AD1307" s="30">
        <f t="shared" si="4502"/>
        <v>1704.4000000000001</v>
      </c>
      <c r="AE1307" s="30">
        <f t="shared" si="4503"/>
        <v>1704.4000000000001</v>
      </c>
      <c r="AF1307" s="30">
        <f>AF1308+AF1309</f>
        <v>0</v>
      </c>
      <c r="AG1307" s="30">
        <f t="shared" si="4504"/>
        <v>1662.0999999999999</v>
      </c>
      <c r="AH1307" s="30">
        <f t="shared" si="4505"/>
        <v>1704.4000000000001</v>
      </c>
      <c r="AI1307" s="30">
        <f t="shared" si="4506"/>
        <v>1704.4000000000001</v>
      </c>
      <c r="AJ1307" s="30">
        <f>AJ1308+AJ1309</f>
        <v>0</v>
      </c>
      <c r="AK1307" s="30">
        <f>AK1308+AK1309</f>
        <v>0</v>
      </c>
      <c r="AL1307" s="30">
        <f>AL1308+AL1309</f>
        <v>0</v>
      </c>
      <c r="AM1307" s="30">
        <f>AM1308+AM1309</f>
        <v>0</v>
      </c>
      <c r="AN1307" s="30">
        <f>AN1308+AN1309</f>
        <v>0</v>
      </c>
      <c r="AO1307" s="30">
        <f>AO1308+AO1309</f>
        <v>0</v>
      </c>
      <c r="AP1307" s="30">
        <f>AP1308+AP1309</f>
        <v>0</v>
      </c>
      <c r="AQ1307" s="30">
        <f>AQ1308+AQ1309</f>
        <v>0</v>
      </c>
      <c r="AR1307" s="30">
        <f>AR1308+AR1309</f>
        <v>0</v>
      </c>
      <c r="AS1307" s="30">
        <f t="shared" si="4550"/>
        <v>1662.0999999999999</v>
      </c>
      <c r="AT1307" s="30">
        <f t="shared" si="4551"/>
        <v>1704.4000000000001</v>
      </c>
      <c r="AU1307" s="30">
        <f t="shared" si="4552"/>
        <v>1704.4000000000001</v>
      </c>
      <c r="AV1307" s="30">
        <f>AV1308+AV1309</f>
        <v>0</v>
      </c>
      <c r="AW1307" s="30">
        <f>AW1308+AW1309</f>
        <v>0</v>
      </c>
      <c r="AX1307" s="30">
        <f>AX1308+AX1309</f>
        <v>0</v>
      </c>
      <c r="AY1307" s="30">
        <f t="shared" si="4553"/>
        <v>1662.0999999999999</v>
      </c>
      <c r="AZ1307" s="30">
        <f t="shared" si="4554"/>
        <v>1704.4000000000001</v>
      </c>
      <c r="BA1307" s="30">
        <f t="shared" si="4555"/>
        <v>1704.4000000000001</v>
      </c>
      <c r="BB1307" s="30">
        <f>BB1308+BB1309</f>
        <v>0</v>
      </c>
      <c r="BC1307" s="30">
        <f>BC1308+BC1309</f>
        <v>0</v>
      </c>
      <c r="BD1307" s="30">
        <f>BD1308+BD1309</f>
        <v>0</v>
      </c>
      <c r="BE1307" s="30">
        <f>BE1308+BE1309</f>
        <v>0</v>
      </c>
      <c r="BF1307" s="30">
        <f>BF1308+BF1309</f>
        <v>0</v>
      </c>
      <c r="BG1307" s="30">
        <f>BG1308+BG1309</f>
        <v>0</v>
      </c>
      <c r="BH1307" s="30">
        <f>BH1308+BH1309</f>
        <v>0</v>
      </c>
      <c r="BI1307" s="30">
        <f>BI1308+BI1309</f>
        <v>0</v>
      </c>
      <c r="BJ1307" s="30">
        <f>BJ1308+BJ1309</f>
        <v>0</v>
      </c>
      <c r="BK1307" s="30">
        <f>BK1308+BK1309</f>
        <v>0</v>
      </c>
      <c r="BL1307" s="30">
        <f t="shared" si="4498"/>
        <v>1662.0999999999999</v>
      </c>
      <c r="BM1307" s="30">
        <f t="shared" si="4499"/>
        <v>1704.4000000000001</v>
      </c>
      <c r="BN1307" s="30">
        <f t="shared" si="4500"/>
        <v>1704.4000000000001</v>
      </c>
      <c r="BO1307" s="30">
        <f>BO1308+BO1309</f>
        <v>0</v>
      </c>
      <c r="BP1307" s="31"/>
      <c r="BQ1307" s="1"/>
      <c r="BR1307" s="1"/>
      <c r="BS1307" s="1"/>
      <c r="BT1307" s="1"/>
      <c r="BU1307" s="1"/>
      <c r="BV1307" s="1"/>
      <c r="BW1307" s="1"/>
      <c r="BX1307" s="1"/>
      <c r="BY1307" s="1"/>
    </row>
    <row r="1308" ht="78.75">
      <c r="A1308" s="28" t="s">
        <v>514</v>
      </c>
      <c r="B1308" s="28" t="s">
        <v>62</v>
      </c>
      <c r="C1308" s="28" t="s">
        <v>142</v>
      </c>
      <c r="D1308" s="28" t="s">
        <v>458</v>
      </c>
      <c r="E1308" s="28" t="s">
        <v>50</v>
      </c>
      <c r="F1308" s="29" t="s">
        <v>51</v>
      </c>
      <c r="G1308" s="30">
        <v>1374.2</v>
      </c>
      <c r="H1308" s="30">
        <v>1412.9000000000001</v>
      </c>
      <c r="I1308" s="30">
        <v>1412.9000000000001</v>
      </c>
      <c r="J1308" s="30"/>
      <c r="K1308" s="30"/>
      <c r="L1308" s="30"/>
      <c r="M1308" s="30">
        <f t="shared" si="4599"/>
        <v>1374.2</v>
      </c>
      <c r="N1308" s="30">
        <f t="shared" si="4600"/>
        <v>1412.9000000000001</v>
      </c>
      <c r="O1308" s="30">
        <f t="shared" si="4601"/>
        <v>1412.9000000000001</v>
      </c>
      <c r="P1308" s="30"/>
      <c r="Q1308" s="30"/>
      <c r="R1308" s="30"/>
      <c r="S1308" s="30"/>
      <c r="T1308" s="30"/>
      <c r="U1308" s="30"/>
      <c r="V1308" s="30"/>
      <c r="W1308" s="30"/>
      <c r="X1308" s="30"/>
      <c r="Y1308" s="30"/>
      <c r="Z1308" s="30"/>
      <c r="AA1308" s="30"/>
      <c r="AB1308" s="30"/>
      <c r="AC1308" s="30">
        <f t="shared" si="4501"/>
        <v>1374.2</v>
      </c>
      <c r="AD1308" s="30">
        <f t="shared" si="4502"/>
        <v>1412.9000000000001</v>
      </c>
      <c r="AE1308" s="30">
        <f t="shared" si="4503"/>
        <v>1412.9000000000001</v>
      </c>
      <c r="AF1308" s="30"/>
      <c r="AG1308" s="30">
        <f t="shared" si="4504"/>
        <v>1374.2</v>
      </c>
      <c r="AH1308" s="30">
        <f t="shared" si="4505"/>
        <v>1412.9000000000001</v>
      </c>
      <c r="AI1308" s="30">
        <f t="shared" si="4506"/>
        <v>1412.9000000000001</v>
      </c>
      <c r="AJ1308" s="30"/>
      <c r="AK1308" s="30"/>
      <c r="AL1308" s="30"/>
      <c r="AM1308" s="30"/>
      <c r="AN1308" s="30"/>
      <c r="AO1308" s="30"/>
      <c r="AP1308" s="30"/>
      <c r="AQ1308" s="30"/>
      <c r="AR1308" s="30"/>
      <c r="AS1308" s="30">
        <f t="shared" si="4550"/>
        <v>1374.2</v>
      </c>
      <c r="AT1308" s="30">
        <f t="shared" si="4551"/>
        <v>1412.9000000000001</v>
      </c>
      <c r="AU1308" s="30">
        <f t="shared" si="4552"/>
        <v>1412.9000000000001</v>
      </c>
      <c r="AV1308" s="30"/>
      <c r="AW1308" s="30"/>
      <c r="AX1308" s="30"/>
      <c r="AY1308" s="30">
        <f t="shared" si="4553"/>
        <v>1374.2</v>
      </c>
      <c r="AZ1308" s="30">
        <f t="shared" si="4554"/>
        <v>1412.9000000000001</v>
      </c>
      <c r="BA1308" s="30">
        <f t="shared" si="4555"/>
        <v>1412.9000000000001</v>
      </c>
      <c r="BB1308" s="30"/>
      <c r="BC1308" s="30"/>
      <c r="BD1308" s="30"/>
      <c r="BE1308" s="30"/>
      <c r="BF1308" s="30"/>
      <c r="BG1308" s="30"/>
      <c r="BH1308" s="30"/>
      <c r="BI1308" s="30"/>
      <c r="BJ1308" s="30"/>
      <c r="BK1308" s="30"/>
      <c r="BL1308" s="30">
        <f t="shared" si="4498"/>
        <v>1374.2</v>
      </c>
      <c r="BM1308" s="30">
        <f t="shared" si="4499"/>
        <v>1412.9000000000001</v>
      </c>
      <c r="BN1308" s="30">
        <f t="shared" si="4500"/>
        <v>1412.9000000000001</v>
      </c>
      <c r="BO1308" s="30"/>
      <c r="BP1308" s="31"/>
      <c r="BQ1308" s="1"/>
      <c r="BR1308" s="1"/>
      <c r="BS1308" s="1"/>
      <c r="BT1308" s="1"/>
      <c r="BU1308" s="1"/>
      <c r="BV1308" s="1"/>
      <c r="BW1308" s="1"/>
      <c r="BX1308" s="1"/>
      <c r="BY1308" s="1"/>
    </row>
    <row r="1309" ht="31.5">
      <c r="A1309" s="28" t="s">
        <v>514</v>
      </c>
      <c r="B1309" s="28" t="s">
        <v>62</v>
      </c>
      <c r="C1309" s="28" t="s">
        <v>142</v>
      </c>
      <c r="D1309" s="28" t="s">
        <v>458</v>
      </c>
      <c r="E1309" s="28" t="s">
        <v>38</v>
      </c>
      <c r="F1309" s="29" t="s">
        <v>39</v>
      </c>
      <c r="G1309" s="30">
        <v>287.89999999999998</v>
      </c>
      <c r="H1309" s="30">
        <v>291.5</v>
      </c>
      <c r="I1309" s="30">
        <v>291.5</v>
      </c>
      <c r="J1309" s="30"/>
      <c r="K1309" s="30"/>
      <c r="L1309" s="30"/>
      <c r="M1309" s="30">
        <f t="shared" si="4599"/>
        <v>287.89999999999998</v>
      </c>
      <c r="N1309" s="30">
        <f t="shared" si="4600"/>
        <v>291.5</v>
      </c>
      <c r="O1309" s="30">
        <f t="shared" si="4601"/>
        <v>291.5</v>
      </c>
      <c r="P1309" s="30"/>
      <c r="Q1309" s="30"/>
      <c r="R1309" s="30"/>
      <c r="S1309" s="30"/>
      <c r="T1309" s="30"/>
      <c r="U1309" s="30"/>
      <c r="V1309" s="30"/>
      <c r="W1309" s="30"/>
      <c r="X1309" s="30"/>
      <c r="Y1309" s="30"/>
      <c r="Z1309" s="30"/>
      <c r="AA1309" s="30"/>
      <c r="AB1309" s="30"/>
      <c r="AC1309" s="30">
        <f t="shared" si="4501"/>
        <v>287.89999999999998</v>
      </c>
      <c r="AD1309" s="30">
        <f t="shared" si="4502"/>
        <v>291.5</v>
      </c>
      <c r="AE1309" s="30">
        <f t="shared" si="4503"/>
        <v>291.5</v>
      </c>
      <c r="AF1309" s="30"/>
      <c r="AG1309" s="30">
        <f t="shared" si="4504"/>
        <v>287.89999999999998</v>
      </c>
      <c r="AH1309" s="30">
        <f t="shared" si="4505"/>
        <v>291.5</v>
      </c>
      <c r="AI1309" s="30">
        <f t="shared" si="4506"/>
        <v>291.5</v>
      </c>
      <c r="AJ1309" s="30"/>
      <c r="AK1309" s="30"/>
      <c r="AL1309" s="30"/>
      <c r="AM1309" s="30"/>
      <c r="AN1309" s="30"/>
      <c r="AO1309" s="30"/>
      <c r="AP1309" s="30"/>
      <c r="AQ1309" s="30"/>
      <c r="AR1309" s="30"/>
      <c r="AS1309" s="30">
        <f t="shared" si="4550"/>
        <v>287.89999999999998</v>
      </c>
      <c r="AT1309" s="30">
        <f t="shared" si="4551"/>
        <v>291.5</v>
      </c>
      <c r="AU1309" s="30">
        <f t="shared" si="4552"/>
        <v>291.5</v>
      </c>
      <c r="AV1309" s="30"/>
      <c r="AW1309" s="30"/>
      <c r="AX1309" s="30"/>
      <c r="AY1309" s="30">
        <f t="shared" si="4553"/>
        <v>287.89999999999998</v>
      </c>
      <c r="AZ1309" s="30">
        <f t="shared" si="4554"/>
        <v>291.5</v>
      </c>
      <c r="BA1309" s="30">
        <f t="shared" si="4555"/>
        <v>291.5</v>
      </c>
      <c r="BB1309" s="30"/>
      <c r="BC1309" s="30"/>
      <c r="BD1309" s="30"/>
      <c r="BE1309" s="30"/>
      <c r="BF1309" s="30"/>
      <c r="BG1309" s="30"/>
      <c r="BH1309" s="30"/>
      <c r="BI1309" s="30"/>
      <c r="BJ1309" s="30"/>
      <c r="BK1309" s="30"/>
      <c r="BL1309" s="30">
        <f t="shared" si="4498"/>
        <v>287.89999999999998</v>
      </c>
      <c r="BM1309" s="30">
        <f t="shared" si="4499"/>
        <v>291.5</v>
      </c>
      <c r="BN1309" s="30">
        <f t="shared" si="4500"/>
        <v>291.5</v>
      </c>
      <c r="BO1309" s="30"/>
      <c r="BP1309" s="31"/>
      <c r="BQ1309" s="1"/>
      <c r="BR1309" s="1"/>
      <c r="BS1309" s="1"/>
      <c r="BT1309" s="1"/>
      <c r="BU1309" s="1"/>
      <c r="BV1309" s="1"/>
      <c r="BW1309" s="1"/>
      <c r="BX1309" s="1"/>
      <c r="BY1309" s="1"/>
    </row>
    <row r="1310" s="18" customFormat="1">
      <c r="A1310" s="19" t="s">
        <v>514</v>
      </c>
      <c r="B1310" s="19" t="s">
        <v>114</v>
      </c>
      <c r="C1310" s="19"/>
      <c r="D1310" s="19"/>
      <c r="E1310" s="19"/>
      <c r="F1310" s="20" t="s">
        <v>115</v>
      </c>
      <c r="G1310" s="21">
        <f>G1322+G1311</f>
        <v>16114.4</v>
      </c>
      <c r="H1310" s="21">
        <f>H1322+H1311</f>
        <v>16114.4</v>
      </c>
      <c r="I1310" s="21">
        <f>I1322+I1311</f>
        <v>16114.4</v>
      </c>
      <c r="J1310" s="21">
        <f>J1322+J1311</f>
        <v>1363.5</v>
      </c>
      <c r="K1310" s="21">
        <f>K1322+K1311</f>
        <v>1363.5</v>
      </c>
      <c r="L1310" s="21">
        <f>L1322+L1311</f>
        <v>1363.5</v>
      </c>
      <c r="M1310" s="21">
        <f t="shared" si="4599"/>
        <v>17477.900000000001</v>
      </c>
      <c r="N1310" s="21">
        <f t="shared" si="4600"/>
        <v>17477.900000000001</v>
      </c>
      <c r="O1310" s="21">
        <f t="shared" si="4601"/>
        <v>17477.900000000001</v>
      </c>
      <c r="P1310" s="21">
        <f>P1322+P1311</f>
        <v>0</v>
      </c>
      <c r="Q1310" s="21">
        <f>Q1322+Q1311</f>
        <v>0</v>
      </c>
      <c r="R1310" s="21">
        <f>R1322+R1311</f>
        <v>0</v>
      </c>
      <c r="S1310" s="21">
        <f>S1322+S1311</f>
        <v>0</v>
      </c>
      <c r="T1310" s="21">
        <f>T1322+T1311</f>
        <v>0</v>
      </c>
      <c r="U1310" s="21">
        <f>U1322+U1311</f>
        <v>0</v>
      </c>
      <c r="V1310" s="21">
        <f>V1322+V1311</f>
        <v>0</v>
      </c>
      <c r="W1310" s="21">
        <f>W1322+W1311</f>
        <v>0</v>
      </c>
      <c r="X1310" s="21">
        <f>X1322+X1311</f>
        <v>0</v>
      </c>
      <c r="Y1310" s="21">
        <f>Y1322+Y1311</f>
        <v>0</v>
      </c>
      <c r="Z1310" s="21">
        <f>Z1322+Z1311</f>
        <v>0</v>
      </c>
      <c r="AA1310" s="21">
        <f>AA1322+AA1311</f>
        <v>0</v>
      </c>
      <c r="AB1310" s="21">
        <f>AB1322+AB1311</f>
        <v>0</v>
      </c>
      <c r="AC1310" s="21">
        <f t="shared" si="4501"/>
        <v>17477.900000000001</v>
      </c>
      <c r="AD1310" s="21">
        <f t="shared" si="4502"/>
        <v>17477.900000000001</v>
      </c>
      <c r="AE1310" s="21">
        <f t="shared" si="4503"/>
        <v>17477.900000000001</v>
      </c>
      <c r="AF1310" s="21">
        <f>AF1322+AF1311</f>
        <v>0</v>
      </c>
      <c r="AG1310" s="21">
        <f t="shared" si="4504"/>
        <v>17477.900000000001</v>
      </c>
      <c r="AH1310" s="21">
        <f t="shared" si="4505"/>
        <v>17477.900000000001</v>
      </c>
      <c r="AI1310" s="21">
        <f t="shared" si="4506"/>
        <v>17477.900000000001</v>
      </c>
      <c r="AJ1310" s="21">
        <f>AJ1322+AJ1311</f>
        <v>0</v>
      </c>
      <c r="AK1310" s="21">
        <f>AK1322+AK1311</f>
        <v>0</v>
      </c>
      <c r="AL1310" s="21">
        <f>AL1322+AL1311</f>
        <v>0</v>
      </c>
      <c r="AM1310" s="21">
        <f>AM1322+AM1311</f>
        <v>0</v>
      </c>
      <c r="AN1310" s="21">
        <f>AN1322+AN1311</f>
        <v>0</v>
      </c>
      <c r="AO1310" s="21">
        <f>AO1322+AO1311</f>
        <v>0</v>
      </c>
      <c r="AP1310" s="21">
        <f>AP1322+AP1311</f>
        <v>0</v>
      </c>
      <c r="AQ1310" s="21">
        <f>AQ1322+AQ1311</f>
        <v>0</v>
      </c>
      <c r="AR1310" s="21">
        <f>AR1322+AR1311</f>
        <v>0</v>
      </c>
      <c r="AS1310" s="21">
        <f t="shared" si="4550"/>
        <v>17477.900000000001</v>
      </c>
      <c r="AT1310" s="21">
        <f t="shared" si="4551"/>
        <v>17477.900000000001</v>
      </c>
      <c r="AU1310" s="21">
        <f t="shared" si="4552"/>
        <v>17477.900000000001</v>
      </c>
      <c r="AV1310" s="21">
        <f>AV1322+AV1311</f>
        <v>0</v>
      </c>
      <c r="AW1310" s="21">
        <f>AW1322+AW1311</f>
        <v>0</v>
      </c>
      <c r="AX1310" s="21">
        <f>AX1322+AX1311</f>
        <v>0</v>
      </c>
      <c r="AY1310" s="21">
        <f t="shared" si="4553"/>
        <v>17477.900000000001</v>
      </c>
      <c r="AZ1310" s="21">
        <f t="shared" si="4554"/>
        <v>17477.900000000001</v>
      </c>
      <c r="BA1310" s="21">
        <f t="shared" si="4555"/>
        <v>17477.900000000001</v>
      </c>
      <c r="BB1310" s="21">
        <f>BB1322+BB1311</f>
        <v>0</v>
      </c>
      <c r="BC1310" s="21">
        <f>BC1322+BC1311</f>
        <v>0</v>
      </c>
      <c r="BD1310" s="21">
        <f>BD1322+BD1311</f>
        <v>0</v>
      </c>
      <c r="BE1310" s="21">
        <f>BE1322+BE1311</f>
        <v>0</v>
      </c>
      <c r="BF1310" s="21">
        <f>BF1322+BF1311</f>
        <v>0</v>
      </c>
      <c r="BG1310" s="21">
        <f>BG1322+BG1311</f>
        <v>0</v>
      </c>
      <c r="BH1310" s="21">
        <f>BH1322+BH1311</f>
        <v>0</v>
      </c>
      <c r="BI1310" s="21">
        <f>BI1322+BI1311</f>
        <v>0</v>
      </c>
      <c r="BJ1310" s="21">
        <f>BJ1322+BJ1311</f>
        <v>0</v>
      </c>
      <c r="BK1310" s="21">
        <f>BK1322+BK1311</f>
        <v>0</v>
      </c>
      <c r="BL1310" s="21">
        <f t="shared" si="4498"/>
        <v>17477.900000000001</v>
      </c>
      <c r="BM1310" s="21">
        <f t="shared" si="4499"/>
        <v>17477.900000000001</v>
      </c>
      <c r="BN1310" s="21">
        <f t="shared" si="4500"/>
        <v>17477.900000000001</v>
      </c>
      <c r="BO1310" s="21">
        <f>BO1322+BO1311</f>
        <v>0</v>
      </c>
      <c r="BP1310" s="22"/>
      <c r="BQ1310" s="18"/>
      <c r="BR1310" s="18"/>
      <c r="BS1310" s="18"/>
      <c r="BT1310" s="18"/>
      <c r="BU1310" s="18"/>
      <c r="BV1310" s="18"/>
      <c r="BW1310" s="18"/>
      <c r="BX1310" s="18"/>
      <c r="BY1310" s="18"/>
    </row>
    <row r="1311" s="23" customFormat="1">
      <c r="A1311" s="24" t="s">
        <v>514</v>
      </c>
      <c r="B1311" s="24" t="s">
        <v>114</v>
      </c>
      <c r="C1311" s="24" t="s">
        <v>251</v>
      </c>
      <c r="D1311" s="24"/>
      <c r="E1311" s="24"/>
      <c r="F1311" s="25" t="s">
        <v>460</v>
      </c>
      <c r="G1311" s="26">
        <f>G1312+G1317</f>
        <v>15780.9</v>
      </c>
      <c r="H1311" s="26">
        <f>H1312+H1317</f>
        <v>15780.9</v>
      </c>
      <c r="I1311" s="26">
        <f>I1312+I1317</f>
        <v>15780.9</v>
      </c>
      <c r="J1311" s="26">
        <f>J1312+J1317</f>
        <v>1363.5</v>
      </c>
      <c r="K1311" s="26">
        <f>K1312+K1317</f>
        <v>1363.5</v>
      </c>
      <c r="L1311" s="26">
        <f>L1312+L1317</f>
        <v>1363.5</v>
      </c>
      <c r="M1311" s="26">
        <f t="shared" si="4599"/>
        <v>17144.400000000001</v>
      </c>
      <c r="N1311" s="26">
        <f t="shared" si="4600"/>
        <v>17144.400000000001</v>
      </c>
      <c r="O1311" s="26">
        <f t="shared" si="4601"/>
        <v>17144.400000000001</v>
      </c>
      <c r="P1311" s="26">
        <f>P1312+P1317</f>
        <v>0</v>
      </c>
      <c r="Q1311" s="26">
        <f>Q1312+Q1317</f>
        <v>0</v>
      </c>
      <c r="R1311" s="26">
        <f>R1312+R1317</f>
        <v>0</v>
      </c>
      <c r="S1311" s="26">
        <f>S1312+S1317</f>
        <v>0</v>
      </c>
      <c r="T1311" s="26">
        <f>T1312+T1317</f>
        <v>0</v>
      </c>
      <c r="U1311" s="26">
        <f>U1312+U1317</f>
        <v>0</v>
      </c>
      <c r="V1311" s="26">
        <f>V1312+V1317</f>
        <v>0</v>
      </c>
      <c r="W1311" s="26">
        <f>W1312+W1317</f>
        <v>0</v>
      </c>
      <c r="X1311" s="26">
        <f>X1312+X1317</f>
        <v>0</v>
      </c>
      <c r="Y1311" s="26">
        <f>Y1312+Y1317</f>
        <v>0</v>
      </c>
      <c r="Z1311" s="26">
        <f>Z1312+Z1317</f>
        <v>0</v>
      </c>
      <c r="AA1311" s="26">
        <f>AA1312+AA1317</f>
        <v>0</v>
      </c>
      <c r="AB1311" s="26">
        <f>AB1312+AB1317</f>
        <v>0</v>
      </c>
      <c r="AC1311" s="26">
        <f t="shared" si="4501"/>
        <v>17144.400000000001</v>
      </c>
      <c r="AD1311" s="26">
        <f t="shared" si="4502"/>
        <v>17144.400000000001</v>
      </c>
      <c r="AE1311" s="26">
        <f t="shared" si="4503"/>
        <v>17144.400000000001</v>
      </c>
      <c r="AF1311" s="26">
        <f>AF1312+AF1317</f>
        <v>0</v>
      </c>
      <c r="AG1311" s="26">
        <f t="shared" si="4504"/>
        <v>17144.400000000001</v>
      </c>
      <c r="AH1311" s="26">
        <f t="shared" si="4505"/>
        <v>17144.400000000001</v>
      </c>
      <c r="AI1311" s="26">
        <f t="shared" si="4506"/>
        <v>17144.400000000001</v>
      </c>
      <c r="AJ1311" s="26">
        <f>AJ1312+AJ1317</f>
        <v>0</v>
      </c>
      <c r="AK1311" s="26">
        <f>AK1312+AK1317</f>
        <v>0</v>
      </c>
      <c r="AL1311" s="26">
        <f>AL1312+AL1317</f>
        <v>0</v>
      </c>
      <c r="AM1311" s="26">
        <f>AM1312+AM1317</f>
        <v>0</v>
      </c>
      <c r="AN1311" s="26">
        <f>AN1312+AN1317</f>
        <v>0</v>
      </c>
      <c r="AO1311" s="26">
        <f>AO1312+AO1317</f>
        <v>0</v>
      </c>
      <c r="AP1311" s="26">
        <f>AP1312+AP1317</f>
        <v>0</v>
      </c>
      <c r="AQ1311" s="26">
        <f>AQ1312+AQ1317</f>
        <v>0</v>
      </c>
      <c r="AR1311" s="26">
        <f>AR1312+AR1317</f>
        <v>0</v>
      </c>
      <c r="AS1311" s="26">
        <f t="shared" si="4550"/>
        <v>17144.400000000001</v>
      </c>
      <c r="AT1311" s="26">
        <f t="shared" si="4551"/>
        <v>17144.400000000001</v>
      </c>
      <c r="AU1311" s="26">
        <f t="shared" si="4552"/>
        <v>17144.400000000001</v>
      </c>
      <c r="AV1311" s="26">
        <f>AV1312+AV1317</f>
        <v>0</v>
      </c>
      <c r="AW1311" s="26">
        <f>AW1312+AW1317</f>
        <v>0</v>
      </c>
      <c r="AX1311" s="26">
        <f>AX1312+AX1317</f>
        <v>0</v>
      </c>
      <c r="AY1311" s="26">
        <f t="shared" si="4553"/>
        <v>17144.400000000001</v>
      </c>
      <c r="AZ1311" s="26">
        <f t="shared" si="4554"/>
        <v>17144.400000000001</v>
      </c>
      <c r="BA1311" s="26">
        <f t="shared" si="4555"/>
        <v>17144.400000000001</v>
      </c>
      <c r="BB1311" s="26">
        <f>BB1312+BB1317</f>
        <v>0</v>
      </c>
      <c r="BC1311" s="26">
        <f>BC1312+BC1317</f>
        <v>0</v>
      </c>
      <c r="BD1311" s="26">
        <f>BD1312+BD1317</f>
        <v>0</v>
      </c>
      <c r="BE1311" s="26">
        <f>BE1312+BE1317</f>
        <v>0</v>
      </c>
      <c r="BF1311" s="26">
        <f>BF1312+BF1317</f>
        <v>0</v>
      </c>
      <c r="BG1311" s="26">
        <f>BG1312+BG1317</f>
        <v>0</v>
      </c>
      <c r="BH1311" s="26">
        <f>BH1312+BH1317</f>
        <v>0</v>
      </c>
      <c r="BI1311" s="26">
        <f>BI1312+BI1317</f>
        <v>0</v>
      </c>
      <c r="BJ1311" s="26">
        <f>BJ1312+BJ1317</f>
        <v>0</v>
      </c>
      <c r="BK1311" s="26">
        <f>BK1312+BK1317</f>
        <v>0</v>
      </c>
      <c r="BL1311" s="26">
        <f t="shared" si="4498"/>
        <v>17144.400000000001</v>
      </c>
      <c r="BM1311" s="26">
        <f t="shared" si="4499"/>
        <v>17144.400000000001</v>
      </c>
      <c r="BN1311" s="26">
        <f t="shared" si="4500"/>
        <v>17144.400000000001</v>
      </c>
      <c r="BO1311" s="26">
        <f>BO1312+BO1317</f>
        <v>0</v>
      </c>
      <c r="BP1311" s="27"/>
      <c r="BQ1311" s="23"/>
      <c r="BR1311" s="23"/>
      <c r="BS1311" s="23"/>
      <c r="BT1311" s="23"/>
      <c r="BU1311" s="23"/>
      <c r="BV1311" s="23"/>
      <c r="BW1311" s="23"/>
      <c r="BX1311" s="23"/>
      <c r="BY1311" s="23"/>
    </row>
    <row r="1312" ht="31.5">
      <c r="A1312" s="28" t="s">
        <v>514</v>
      </c>
      <c r="B1312" s="28" t="s">
        <v>114</v>
      </c>
      <c r="C1312" s="28" t="s">
        <v>251</v>
      </c>
      <c r="D1312" s="28" t="s">
        <v>64</v>
      </c>
      <c r="E1312" s="35"/>
      <c r="F1312" s="29" t="s">
        <v>65</v>
      </c>
      <c r="G1312" s="30">
        <f t="shared" ref="G1312:G1326" si="4731">G1313</f>
        <v>2553.5999999999999</v>
      </c>
      <c r="H1312" s="30">
        <f t="shared" ref="H1312:H1326" si="4732">H1313</f>
        <v>2553.5999999999999</v>
      </c>
      <c r="I1312" s="30">
        <f t="shared" ref="I1312:I1326" si="4733">I1313</f>
        <v>2553.5999999999999</v>
      </c>
      <c r="J1312" s="30">
        <f t="shared" ref="J1312:J1326" si="4734">J1313</f>
        <v>0</v>
      </c>
      <c r="K1312" s="30">
        <f t="shared" ref="K1312:K1326" si="4735">K1313</f>
        <v>0</v>
      </c>
      <c r="L1312" s="30">
        <f t="shared" ref="L1312:L1326" si="4736">L1313</f>
        <v>0</v>
      </c>
      <c r="M1312" s="30">
        <f t="shared" si="4599"/>
        <v>2553.5999999999999</v>
      </c>
      <c r="N1312" s="30">
        <f t="shared" si="4600"/>
        <v>2553.5999999999999</v>
      </c>
      <c r="O1312" s="30">
        <f t="shared" si="4601"/>
        <v>2553.5999999999999</v>
      </c>
      <c r="P1312" s="30">
        <f t="shared" ref="P1312:P1326" si="4737">P1313</f>
        <v>0</v>
      </c>
      <c r="Q1312" s="30">
        <f t="shared" ref="Q1312:Q1326" si="4738">Q1313</f>
        <v>0</v>
      </c>
      <c r="R1312" s="30">
        <f t="shared" ref="R1312:R1326" si="4739">R1313</f>
        <v>0</v>
      </c>
      <c r="S1312" s="30">
        <f t="shared" ref="S1312:S1326" si="4740">S1313</f>
        <v>0</v>
      </c>
      <c r="T1312" s="30">
        <f t="shared" ref="T1312:T1326" si="4741">T1313</f>
        <v>0</v>
      </c>
      <c r="U1312" s="30">
        <f t="shared" ref="U1312:U1326" si="4742">U1313</f>
        <v>0</v>
      </c>
      <c r="V1312" s="30">
        <f t="shared" ref="V1312:V1326" si="4743">V1313</f>
        <v>0</v>
      </c>
      <c r="W1312" s="30">
        <f t="shared" ref="W1312:W1326" si="4744">W1313</f>
        <v>0</v>
      </c>
      <c r="X1312" s="30">
        <f t="shared" ref="X1312:X1326" si="4745">X1313</f>
        <v>0</v>
      </c>
      <c r="Y1312" s="30">
        <f t="shared" ref="Y1312:Y1326" si="4746">Y1313</f>
        <v>0</v>
      </c>
      <c r="Z1312" s="30">
        <f t="shared" ref="Z1312:Z1326" si="4747">Z1313</f>
        <v>0</v>
      </c>
      <c r="AA1312" s="30">
        <f t="shared" ref="AA1312:AA1326" si="4748">AA1313</f>
        <v>0</v>
      </c>
      <c r="AB1312" s="30">
        <f t="shared" ref="AB1312:AB1326" si="4749">AB1313</f>
        <v>0</v>
      </c>
      <c r="AC1312" s="30">
        <f t="shared" si="4501"/>
        <v>2553.5999999999999</v>
      </c>
      <c r="AD1312" s="30">
        <f t="shared" si="4502"/>
        <v>2553.5999999999999</v>
      </c>
      <c r="AE1312" s="30">
        <f t="shared" si="4503"/>
        <v>2553.5999999999999</v>
      </c>
      <c r="AF1312" s="30">
        <f t="shared" ref="AF1312:AF1326" si="4750">AF1313</f>
        <v>0</v>
      </c>
      <c r="AG1312" s="30">
        <f t="shared" si="4504"/>
        <v>2553.5999999999999</v>
      </c>
      <c r="AH1312" s="30">
        <f t="shared" si="4505"/>
        <v>2553.5999999999999</v>
      </c>
      <c r="AI1312" s="30">
        <f t="shared" si="4506"/>
        <v>2553.5999999999999</v>
      </c>
      <c r="AJ1312" s="30">
        <f t="shared" ref="AJ1312:AJ1326" si="4751">AJ1313</f>
        <v>0</v>
      </c>
      <c r="AK1312" s="30">
        <f t="shared" ref="AK1312:AK1326" si="4752">AK1313</f>
        <v>0</v>
      </c>
      <c r="AL1312" s="30">
        <f t="shared" ref="AL1312:AL1326" si="4753">AL1313</f>
        <v>0</v>
      </c>
      <c r="AM1312" s="30">
        <f t="shared" ref="AM1312:AM1326" si="4754">AM1313</f>
        <v>0</v>
      </c>
      <c r="AN1312" s="30">
        <f t="shared" ref="AN1312:AN1326" si="4755">AN1313</f>
        <v>0</v>
      </c>
      <c r="AO1312" s="30">
        <f t="shared" ref="AO1312:AO1326" si="4756">AO1313</f>
        <v>0</v>
      </c>
      <c r="AP1312" s="30">
        <f t="shared" ref="AP1312:AP1326" si="4757">AP1313</f>
        <v>0</v>
      </c>
      <c r="AQ1312" s="30">
        <f t="shared" ref="AQ1312:AQ1326" si="4758">AQ1313</f>
        <v>0</v>
      </c>
      <c r="AR1312" s="30">
        <f t="shared" ref="AR1312:AR1326" si="4759">AR1313</f>
        <v>0</v>
      </c>
      <c r="AS1312" s="30">
        <f t="shared" si="4550"/>
        <v>2553.5999999999999</v>
      </c>
      <c r="AT1312" s="30">
        <f t="shared" si="4551"/>
        <v>2553.5999999999999</v>
      </c>
      <c r="AU1312" s="30">
        <f t="shared" si="4552"/>
        <v>2553.5999999999999</v>
      </c>
      <c r="AV1312" s="30">
        <f t="shared" ref="AV1312:AV1326" si="4760">AV1313</f>
        <v>0</v>
      </c>
      <c r="AW1312" s="30">
        <f t="shared" ref="AW1312:AW1326" si="4761">AW1313</f>
        <v>0</v>
      </c>
      <c r="AX1312" s="30">
        <f t="shared" ref="AX1312:AX1326" si="4762">AX1313</f>
        <v>0</v>
      </c>
      <c r="AY1312" s="30">
        <f t="shared" si="4553"/>
        <v>2553.5999999999999</v>
      </c>
      <c r="AZ1312" s="30">
        <f t="shared" si="4554"/>
        <v>2553.5999999999999</v>
      </c>
      <c r="BA1312" s="30">
        <f t="shared" si="4555"/>
        <v>2553.5999999999999</v>
      </c>
      <c r="BB1312" s="30">
        <f t="shared" ref="BB1312:BB1326" si="4763">BB1313</f>
        <v>0</v>
      </c>
      <c r="BC1312" s="30">
        <f t="shared" ref="BC1312:BC1326" si="4764">BC1313</f>
        <v>0</v>
      </c>
      <c r="BD1312" s="30">
        <f t="shared" ref="BD1312:BD1326" si="4765">BD1313</f>
        <v>0</v>
      </c>
      <c r="BE1312" s="30">
        <f t="shared" ref="BE1312:BE1326" si="4766">BE1313</f>
        <v>0</v>
      </c>
      <c r="BF1312" s="30">
        <f t="shared" ref="BF1312:BF1326" si="4767">BF1313</f>
        <v>0</v>
      </c>
      <c r="BG1312" s="30">
        <f t="shared" ref="BG1312:BG1326" si="4768">BG1313</f>
        <v>0</v>
      </c>
      <c r="BH1312" s="30">
        <f t="shared" ref="BH1312:BH1326" si="4769">BH1313</f>
        <v>0</v>
      </c>
      <c r="BI1312" s="30">
        <f t="shared" ref="BI1312:BI1326" si="4770">BI1313</f>
        <v>0</v>
      </c>
      <c r="BJ1312" s="30">
        <f t="shared" ref="BJ1312:BJ1326" si="4771">BJ1313</f>
        <v>0</v>
      </c>
      <c r="BK1312" s="30">
        <f t="shared" ref="BK1312:BK1326" si="4772">BK1313</f>
        <v>0</v>
      </c>
      <c r="BL1312" s="30">
        <f t="shared" si="4498"/>
        <v>2553.5999999999999</v>
      </c>
      <c r="BM1312" s="30">
        <f t="shared" si="4499"/>
        <v>2553.5999999999999</v>
      </c>
      <c r="BN1312" s="30">
        <f t="shared" si="4500"/>
        <v>2553.5999999999999</v>
      </c>
      <c r="BO1312" s="30">
        <f t="shared" ref="BO1312:BO1326" si="4773">BO1313</f>
        <v>0</v>
      </c>
      <c r="BP1312" s="31"/>
      <c r="BQ1312" s="1"/>
      <c r="BR1312" s="1"/>
      <c r="BS1312" s="1"/>
      <c r="BT1312" s="1"/>
      <c r="BU1312" s="1"/>
      <c r="BV1312" s="1"/>
      <c r="BW1312" s="1"/>
      <c r="BX1312" s="1"/>
      <c r="BY1312" s="1"/>
    </row>
    <row r="1313">
      <c r="A1313" s="28" t="s">
        <v>514</v>
      </c>
      <c r="B1313" s="28" t="s">
        <v>114</v>
      </c>
      <c r="C1313" s="28" t="s">
        <v>251</v>
      </c>
      <c r="D1313" s="28" t="s">
        <v>66</v>
      </c>
      <c r="E1313" s="35"/>
      <c r="F1313" s="29" t="s">
        <v>33</v>
      </c>
      <c r="G1313" s="30">
        <f t="shared" si="4731"/>
        <v>2553.5999999999999</v>
      </c>
      <c r="H1313" s="30">
        <f t="shared" si="4732"/>
        <v>2553.5999999999999</v>
      </c>
      <c r="I1313" s="30">
        <f t="shared" si="4733"/>
        <v>2553.5999999999999</v>
      </c>
      <c r="J1313" s="30">
        <f t="shared" si="4734"/>
        <v>0</v>
      </c>
      <c r="K1313" s="30">
        <f t="shared" si="4735"/>
        <v>0</v>
      </c>
      <c r="L1313" s="30">
        <f t="shared" si="4736"/>
        <v>0</v>
      </c>
      <c r="M1313" s="30">
        <f t="shared" si="4599"/>
        <v>2553.5999999999999</v>
      </c>
      <c r="N1313" s="30">
        <f t="shared" si="4600"/>
        <v>2553.5999999999999</v>
      </c>
      <c r="O1313" s="30">
        <f t="shared" si="4601"/>
        <v>2553.5999999999999</v>
      </c>
      <c r="P1313" s="30">
        <f t="shared" si="4737"/>
        <v>0</v>
      </c>
      <c r="Q1313" s="30">
        <f t="shared" si="4738"/>
        <v>0</v>
      </c>
      <c r="R1313" s="30">
        <f t="shared" si="4739"/>
        <v>0</v>
      </c>
      <c r="S1313" s="30">
        <f t="shared" si="4740"/>
        <v>0</v>
      </c>
      <c r="T1313" s="30">
        <f t="shared" si="4741"/>
        <v>0</v>
      </c>
      <c r="U1313" s="30">
        <f t="shared" si="4742"/>
        <v>0</v>
      </c>
      <c r="V1313" s="30">
        <f t="shared" si="4743"/>
        <v>0</v>
      </c>
      <c r="W1313" s="30">
        <f t="shared" si="4744"/>
        <v>0</v>
      </c>
      <c r="X1313" s="30">
        <f t="shared" si="4745"/>
        <v>0</v>
      </c>
      <c r="Y1313" s="30">
        <f t="shared" si="4746"/>
        <v>0</v>
      </c>
      <c r="Z1313" s="30">
        <f t="shared" si="4747"/>
        <v>0</v>
      </c>
      <c r="AA1313" s="30">
        <f t="shared" si="4748"/>
        <v>0</v>
      </c>
      <c r="AB1313" s="30">
        <f t="shared" si="4749"/>
        <v>0</v>
      </c>
      <c r="AC1313" s="30">
        <f t="shared" si="4501"/>
        <v>2553.5999999999999</v>
      </c>
      <c r="AD1313" s="30">
        <f t="shared" si="4502"/>
        <v>2553.5999999999999</v>
      </c>
      <c r="AE1313" s="30">
        <f t="shared" si="4503"/>
        <v>2553.5999999999999</v>
      </c>
      <c r="AF1313" s="30">
        <f t="shared" si="4750"/>
        <v>0</v>
      </c>
      <c r="AG1313" s="30">
        <f t="shared" si="4504"/>
        <v>2553.5999999999999</v>
      </c>
      <c r="AH1313" s="30">
        <f t="shared" si="4505"/>
        <v>2553.5999999999999</v>
      </c>
      <c r="AI1313" s="30">
        <f t="shared" si="4506"/>
        <v>2553.5999999999999</v>
      </c>
      <c r="AJ1313" s="30">
        <f t="shared" si="4751"/>
        <v>0</v>
      </c>
      <c r="AK1313" s="30">
        <f t="shared" si="4752"/>
        <v>0</v>
      </c>
      <c r="AL1313" s="30">
        <f t="shared" si="4753"/>
        <v>0</v>
      </c>
      <c r="AM1313" s="30">
        <f t="shared" si="4754"/>
        <v>0</v>
      </c>
      <c r="AN1313" s="30">
        <f t="shared" si="4755"/>
        <v>0</v>
      </c>
      <c r="AO1313" s="30">
        <f t="shared" si="4756"/>
        <v>0</v>
      </c>
      <c r="AP1313" s="30">
        <f t="shared" si="4757"/>
        <v>0</v>
      </c>
      <c r="AQ1313" s="30">
        <f t="shared" si="4758"/>
        <v>0</v>
      </c>
      <c r="AR1313" s="30">
        <f t="shared" si="4759"/>
        <v>0</v>
      </c>
      <c r="AS1313" s="30">
        <f t="shared" si="4550"/>
        <v>2553.5999999999999</v>
      </c>
      <c r="AT1313" s="30">
        <f t="shared" si="4551"/>
        <v>2553.5999999999999</v>
      </c>
      <c r="AU1313" s="30">
        <f t="shared" si="4552"/>
        <v>2553.5999999999999</v>
      </c>
      <c r="AV1313" s="30">
        <f t="shared" si="4760"/>
        <v>0</v>
      </c>
      <c r="AW1313" s="30">
        <f t="shared" si="4761"/>
        <v>0</v>
      </c>
      <c r="AX1313" s="30">
        <f t="shared" si="4762"/>
        <v>0</v>
      </c>
      <c r="AY1313" s="30">
        <f t="shared" si="4553"/>
        <v>2553.5999999999999</v>
      </c>
      <c r="AZ1313" s="30">
        <f t="shared" si="4554"/>
        <v>2553.5999999999999</v>
      </c>
      <c r="BA1313" s="30">
        <f t="shared" si="4555"/>
        <v>2553.5999999999999</v>
      </c>
      <c r="BB1313" s="30">
        <f t="shared" si="4763"/>
        <v>0</v>
      </c>
      <c r="BC1313" s="30">
        <f t="shared" si="4764"/>
        <v>0</v>
      </c>
      <c r="BD1313" s="30">
        <f t="shared" si="4765"/>
        <v>0</v>
      </c>
      <c r="BE1313" s="30">
        <f t="shared" si="4766"/>
        <v>0</v>
      </c>
      <c r="BF1313" s="30">
        <f t="shared" si="4767"/>
        <v>0</v>
      </c>
      <c r="BG1313" s="30">
        <f t="shared" si="4768"/>
        <v>0</v>
      </c>
      <c r="BH1313" s="30">
        <f t="shared" si="4769"/>
        <v>0</v>
      </c>
      <c r="BI1313" s="30">
        <f t="shared" si="4770"/>
        <v>0</v>
      </c>
      <c r="BJ1313" s="30">
        <f t="shared" si="4771"/>
        <v>0</v>
      </c>
      <c r="BK1313" s="30">
        <f t="shared" si="4772"/>
        <v>0</v>
      </c>
      <c r="BL1313" s="30">
        <f t="shared" si="4498"/>
        <v>2553.5999999999999</v>
      </c>
      <c r="BM1313" s="30">
        <f t="shared" si="4499"/>
        <v>2553.5999999999999</v>
      </c>
      <c r="BN1313" s="30">
        <f t="shared" si="4500"/>
        <v>2553.5999999999999</v>
      </c>
      <c r="BO1313" s="30">
        <f t="shared" si="4773"/>
        <v>0</v>
      </c>
      <c r="BP1313" s="31"/>
      <c r="BQ1313" s="1"/>
      <c r="BR1313" s="1"/>
      <c r="BS1313" s="1"/>
      <c r="BT1313" s="1"/>
      <c r="BU1313" s="1"/>
      <c r="BV1313" s="1"/>
      <c r="BW1313" s="1"/>
      <c r="BX1313" s="1"/>
      <c r="BY1313" s="1"/>
    </row>
    <row r="1314" ht="31.5">
      <c r="A1314" s="28" t="s">
        <v>514</v>
      </c>
      <c r="B1314" s="28" t="s">
        <v>114</v>
      </c>
      <c r="C1314" s="28" t="s">
        <v>251</v>
      </c>
      <c r="D1314" s="28" t="s">
        <v>461</v>
      </c>
      <c r="E1314" s="35"/>
      <c r="F1314" s="29" t="s">
        <v>462</v>
      </c>
      <c r="G1314" s="30">
        <f t="shared" si="4731"/>
        <v>2553.5999999999999</v>
      </c>
      <c r="H1314" s="30">
        <f t="shared" si="4732"/>
        <v>2553.5999999999999</v>
      </c>
      <c r="I1314" s="30">
        <f t="shared" si="4733"/>
        <v>2553.5999999999999</v>
      </c>
      <c r="J1314" s="30">
        <f t="shared" si="4734"/>
        <v>0</v>
      </c>
      <c r="K1314" s="30">
        <f t="shared" si="4735"/>
        <v>0</v>
      </c>
      <c r="L1314" s="30">
        <f t="shared" si="4736"/>
        <v>0</v>
      </c>
      <c r="M1314" s="30">
        <f t="shared" si="4599"/>
        <v>2553.5999999999999</v>
      </c>
      <c r="N1314" s="30">
        <f t="shared" si="4600"/>
        <v>2553.5999999999999</v>
      </c>
      <c r="O1314" s="30">
        <f t="shared" si="4601"/>
        <v>2553.5999999999999</v>
      </c>
      <c r="P1314" s="30">
        <f t="shared" si="4737"/>
        <v>0</v>
      </c>
      <c r="Q1314" s="30">
        <f t="shared" si="4738"/>
        <v>0</v>
      </c>
      <c r="R1314" s="30">
        <f t="shared" si="4739"/>
        <v>0</v>
      </c>
      <c r="S1314" s="30">
        <f t="shared" si="4740"/>
        <v>0</v>
      </c>
      <c r="T1314" s="30">
        <f t="shared" si="4741"/>
        <v>0</v>
      </c>
      <c r="U1314" s="30">
        <f t="shared" si="4742"/>
        <v>0</v>
      </c>
      <c r="V1314" s="30">
        <f t="shared" si="4743"/>
        <v>0</v>
      </c>
      <c r="W1314" s="30">
        <f t="shared" si="4744"/>
        <v>0</v>
      </c>
      <c r="X1314" s="30">
        <f t="shared" si="4745"/>
        <v>0</v>
      </c>
      <c r="Y1314" s="30">
        <f t="shared" si="4746"/>
        <v>0</v>
      </c>
      <c r="Z1314" s="30">
        <f t="shared" si="4747"/>
        <v>0</v>
      </c>
      <c r="AA1314" s="30">
        <f t="shared" si="4748"/>
        <v>0</v>
      </c>
      <c r="AB1314" s="30">
        <f t="shared" si="4749"/>
        <v>0</v>
      </c>
      <c r="AC1314" s="30">
        <f t="shared" si="4501"/>
        <v>2553.5999999999999</v>
      </c>
      <c r="AD1314" s="30">
        <f t="shared" si="4502"/>
        <v>2553.5999999999999</v>
      </c>
      <c r="AE1314" s="30">
        <f t="shared" si="4503"/>
        <v>2553.5999999999999</v>
      </c>
      <c r="AF1314" s="30">
        <f t="shared" si="4750"/>
        <v>0</v>
      </c>
      <c r="AG1314" s="30">
        <f t="shared" si="4504"/>
        <v>2553.5999999999999</v>
      </c>
      <c r="AH1314" s="30">
        <f t="shared" si="4505"/>
        <v>2553.5999999999999</v>
      </c>
      <c r="AI1314" s="30">
        <f t="shared" si="4506"/>
        <v>2553.5999999999999</v>
      </c>
      <c r="AJ1314" s="30">
        <f t="shared" si="4751"/>
        <v>0</v>
      </c>
      <c r="AK1314" s="30">
        <f t="shared" si="4752"/>
        <v>0</v>
      </c>
      <c r="AL1314" s="30">
        <f t="shared" si="4753"/>
        <v>0</v>
      </c>
      <c r="AM1314" s="30">
        <f t="shared" si="4754"/>
        <v>0</v>
      </c>
      <c r="AN1314" s="30">
        <f t="shared" si="4755"/>
        <v>0</v>
      </c>
      <c r="AO1314" s="30">
        <f t="shared" si="4756"/>
        <v>0</v>
      </c>
      <c r="AP1314" s="30">
        <f t="shared" si="4757"/>
        <v>0</v>
      </c>
      <c r="AQ1314" s="30">
        <f t="shared" si="4758"/>
        <v>0</v>
      </c>
      <c r="AR1314" s="30">
        <f t="shared" si="4759"/>
        <v>0</v>
      </c>
      <c r="AS1314" s="30">
        <f t="shared" si="4550"/>
        <v>2553.5999999999999</v>
      </c>
      <c r="AT1314" s="30">
        <f t="shared" si="4551"/>
        <v>2553.5999999999999</v>
      </c>
      <c r="AU1314" s="30">
        <f t="shared" si="4552"/>
        <v>2553.5999999999999</v>
      </c>
      <c r="AV1314" s="30">
        <f t="shared" si="4760"/>
        <v>0</v>
      </c>
      <c r="AW1314" s="30">
        <f t="shared" si="4761"/>
        <v>0</v>
      </c>
      <c r="AX1314" s="30">
        <f t="shared" si="4762"/>
        <v>0</v>
      </c>
      <c r="AY1314" s="30">
        <f t="shared" si="4553"/>
        <v>2553.5999999999999</v>
      </c>
      <c r="AZ1314" s="30">
        <f t="shared" si="4554"/>
        <v>2553.5999999999999</v>
      </c>
      <c r="BA1314" s="30">
        <f t="shared" si="4555"/>
        <v>2553.5999999999999</v>
      </c>
      <c r="BB1314" s="30">
        <f t="shared" si="4763"/>
        <v>0</v>
      </c>
      <c r="BC1314" s="30">
        <f t="shared" si="4764"/>
        <v>0</v>
      </c>
      <c r="BD1314" s="30">
        <f t="shared" si="4765"/>
        <v>0</v>
      </c>
      <c r="BE1314" s="30">
        <f t="shared" si="4766"/>
        <v>0</v>
      </c>
      <c r="BF1314" s="30">
        <f t="shared" si="4767"/>
        <v>0</v>
      </c>
      <c r="BG1314" s="30">
        <f t="shared" si="4768"/>
        <v>0</v>
      </c>
      <c r="BH1314" s="30">
        <f t="shared" si="4769"/>
        <v>0</v>
      </c>
      <c r="BI1314" s="30">
        <f t="shared" si="4770"/>
        <v>0</v>
      </c>
      <c r="BJ1314" s="30">
        <f t="shared" si="4771"/>
        <v>0</v>
      </c>
      <c r="BK1314" s="30">
        <f t="shared" si="4772"/>
        <v>0</v>
      </c>
      <c r="BL1314" s="30">
        <f t="shared" si="4498"/>
        <v>2553.5999999999999</v>
      </c>
      <c r="BM1314" s="30">
        <f t="shared" si="4499"/>
        <v>2553.5999999999999</v>
      </c>
      <c r="BN1314" s="30">
        <f t="shared" si="4500"/>
        <v>2553.5999999999999</v>
      </c>
      <c r="BO1314" s="30">
        <f t="shared" si="4773"/>
        <v>0</v>
      </c>
      <c r="BP1314" s="31"/>
      <c r="BQ1314" s="1"/>
      <c r="BR1314" s="1"/>
      <c r="BS1314" s="1"/>
      <c r="BT1314" s="1"/>
      <c r="BU1314" s="1"/>
      <c r="BV1314" s="1"/>
      <c r="BW1314" s="1"/>
      <c r="BX1314" s="1"/>
      <c r="BY1314" s="1"/>
    </row>
    <row r="1315" ht="31.5">
      <c r="A1315" s="28" t="s">
        <v>514</v>
      </c>
      <c r="B1315" s="28" t="s">
        <v>114</v>
      </c>
      <c r="C1315" s="28" t="s">
        <v>251</v>
      </c>
      <c r="D1315" s="28" t="s">
        <v>463</v>
      </c>
      <c r="E1315" s="35"/>
      <c r="F1315" s="29" t="s">
        <v>464</v>
      </c>
      <c r="G1315" s="30">
        <f t="shared" si="4731"/>
        <v>2553.5999999999999</v>
      </c>
      <c r="H1315" s="30">
        <f t="shared" si="4732"/>
        <v>2553.5999999999999</v>
      </c>
      <c r="I1315" s="30">
        <f t="shared" si="4733"/>
        <v>2553.5999999999999</v>
      </c>
      <c r="J1315" s="30">
        <f t="shared" si="4734"/>
        <v>0</v>
      </c>
      <c r="K1315" s="30">
        <f t="shared" si="4735"/>
        <v>0</v>
      </c>
      <c r="L1315" s="30">
        <f t="shared" si="4736"/>
        <v>0</v>
      </c>
      <c r="M1315" s="30">
        <f t="shared" si="4599"/>
        <v>2553.5999999999999</v>
      </c>
      <c r="N1315" s="30">
        <f t="shared" si="4600"/>
        <v>2553.5999999999999</v>
      </c>
      <c r="O1315" s="30">
        <f t="shared" si="4601"/>
        <v>2553.5999999999999</v>
      </c>
      <c r="P1315" s="30">
        <f t="shared" si="4737"/>
        <v>0</v>
      </c>
      <c r="Q1315" s="30">
        <f t="shared" si="4738"/>
        <v>0</v>
      </c>
      <c r="R1315" s="30">
        <f t="shared" si="4739"/>
        <v>0</v>
      </c>
      <c r="S1315" s="30">
        <f t="shared" si="4740"/>
        <v>0</v>
      </c>
      <c r="T1315" s="30">
        <f t="shared" si="4741"/>
        <v>0</v>
      </c>
      <c r="U1315" s="30">
        <f t="shared" si="4742"/>
        <v>0</v>
      </c>
      <c r="V1315" s="30">
        <f t="shared" si="4743"/>
        <v>0</v>
      </c>
      <c r="W1315" s="30">
        <f t="shared" si="4744"/>
        <v>0</v>
      </c>
      <c r="X1315" s="30">
        <f t="shared" si="4745"/>
        <v>0</v>
      </c>
      <c r="Y1315" s="30">
        <f t="shared" si="4746"/>
        <v>0</v>
      </c>
      <c r="Z1315" s="30">
        <f t="shared" si="4747"/>
        <v>0</v>
      </c>
      <c r="AA1315" s="30">
        <f t="shared" si="4748"/>
        <v>0</v>
      </c>
      <c r="AB1315" s="30">
        <f t="shared" si="4749"/>
        <v>0</v>
      </c>
      <c r="AC1315" s="30">
        <f t="shared" si="4501"/>
        <v>2553.5999999999999</v>
      </c>
      <c r="AD1315" s="30">
        <f t="shared" si="4502"/>
        <v>2553.5999999999999</v>
      </c>
      <c r="AE1315" s="30">
        <f t="shared" si="4503"/>
        <v>2553.5999999999999</v>
      </c>
      <c r="AF1315" s="30">
        <f t="shared" si="4750"/>
        <v>0</v>
      </c>
      <c r="AG1315" s="30">
        <f t="shared" si="4504"/>
        <v>2553.5999999999999</v>
      </c>
      <c r="AH1315" s="30">
        <f t="shared" si="4505"/>
        <v>2553.5999999999999</v>
      </c>
      <c r="AI1315" s="30">
        <f t="shared" si="4506"/>
        <v>2553.5999999999999</v>
      </c>
      <c r="AJ1315" s="30">
        <f t="shared" si="4751"/>
        <v>0</v>
      </c>
      <c r="AK1315" s="30">
        <f t="shared" si="4752"/>
        <v>0</v>
      </c>
      <c r="AL1315" s="30">
        <f t="shared" si="4753"/>
        <v>0</v>
      </c>
      <c r="AM1315" s="30">
        <f t="shared" si="4754"/>
        <v>0</v>
      </c>
      <c r="AN1315" s="30">
        <f t="shared" si="4755"/>
        <v>0</v>
      </c>
      <c r="AO1315" s="30">
        <f t="shared" si="4756"/>
        <v>0</v>
      </c>
      <c r="AP1315" s="30">
        <f t="shared" si="4757"/>
        <v>0</v>
      </c>
      <c r="AQ1315" s="30">
        <f t="shared" si="4758"/>
        <v>0</v>
      </c>
      <c r="AR1315" s="30">
        <f t="shared" si="4759"/>
        <v>0</v>
      </c>
      <c r="AS1315" s="30">
        <f t="shared" si="4550"/>
        <v>2553.5999999999999</v>
      </c>
      <c r="AT1315" s="30">
        <f t="shared" si="4551"/>
        <v>2553.5999999999999</v>
      </c>
      <c r="AU1315" s="30">
        <f t="shared" si="4552"/>
        <v>2553.5999999999999</v>
      </c>
      <c r="AV1315" s="30">
        <f t="shared" si="4760"/>
        <v>0</v>
      </c>
      <c r="AW1315" s="30">
        <f t="shared" si="4761"/>
        <v>0</v>
      </c>
      <c r="AX1315" s="30">
        <f t="shared" si="4762"/>
        <v>0</v>
      </c>
      <c r="AY1315" s="30">
        <f t="shared" si="4553"/>
        <v>2553.5999999999999</v>
      </c>
      <c r="AZ1315" s="30">
        <f t="shared" si="4554"/>
        <v>2553.5999999999999</v>
      </c>
      <c r="BA1315" s="30">
        <f t="shared" si="4555"/>
        <v>2553.5999999999999</v>
      </c>
      <c r="BB1315" s="30">
        <f t="shared" si="4763"/>
        <v>0</v>
      </c>
      <c r="BC1315" s="30">
        <f t="shared" si="4764"/>
        <v>0</v>
      </c>
      <c r="BD1315" s="30">
        <f t="shared" si="4765"/>
        <v>0</v>
      </c>
      <c r="BE1315" s="30">
        <f t="shared" si="4766"/>
        <v>0</v>
      </c>
      <c r="BF1315" s="30">
        <f t="shared" si="4767"/>
        <v>0</v>
      </c>
      <c r="BG1315" s="30">
        <f t="shared" si="4768"/>
        <v>0</v>
      </c>
      <c r="BH1315" s="30">
        <f t="shared" si="4769"/>
        <v>0</v>
      </c>
      <c r="BI1315" s="30">
        <f t="shared" si="4770"/>
        <v>0</v>
      </c>
      <c r="BJ1315" s="30">
        <f t="shared" si="4771"/>
        <v>0</v>
      </c>
      <c r="BK1315" s="30">
        <f t="shared" si="4772"/>
        <v>0</v>
      </c>
      <c r="BL1315" s="30">
        <f t="shared" si="4498"/>
        <v>2553.5999999999999</v>
      </c>
      <c r="BM1315" s="30">
        <f t="shared" si="4499"/>
        <v>2553.5999999999999</v>
      </c>
      <c r="BN1315" s="30">
        <f t="shared" si="4500"/>
        <v>2553.5999999999999</v>
      </c>
      <c r="BO1315" s="30">
        <f t="shared" si="4773"/>
        <v>0</v>
      </c>
      <c r="BP1315" s="31"/>
      <c r="BQ1315" s="1"/>
      <c r="BR1315" s="1"/>
      <c r="BS1315" s="1"/>
      <c r="BT1315" s="1"/>
      <c r="BU1315" s="1"/>
      <c r="BV1315" s="1"/>
      <c r="BW1315" s="1"/>
      <c r="BX1315" s="1"/>
      <c r="BY1315" s="1"/>
    </row>
    <row r="1316" ht="31.5">
      <c r="A1316" s="28" t="s">
        <v>514</v>
      </c>
      <c r="B1316" s="28" t="s">
        <v>114</v>
      </c>
      <c r="C1316" s="28" t="s">
        <v>251</v>
      </c>
      <c r="D1316" s="28" t="s">
        <v>463</v>
      </c>
      <c r="E1316" s="28" t="s">
        <v>38</v>
      </c>
      <c r="F1316" s="29" t="s">
        <v>39</v>
      </c>
      <c r="G1316" s="30">
        <v>2553.5999999999999</v>
      </c>
      <c r="H1316" s="30">
        <v>2553.5999999999999</v>
      </c>
      <c r="I1316" s="30">
        <v>2553.5999999999999</v>
      </c>
      <c r="J1316" s="30"/>
      <c r="K1316" s="30"/>
      <c r="L1316" s="30"/>
      <c r="M1316" s="30">
        <f t="shared" si="4599"/>
        <v>2553.5999999999999</v>
      </c>
      <c r="N1316" s="30">
        <f t="shared" si="4600"/>
        <v>2553.5999999999999</v>
      </c>
      <c r="O1316" s="30">
        <f t="shared" si="4601"/>
        <v>2553.5999999999999</v>
      </c>
      <c r="P1316" s="30"/>
      <c r="Q1316" s="30"/>
      <c r="R1316" s="30"/>
      <c r="S1316" s="30"/>
      <c r="T1316" s="30"/>
      <c r="U1316" s="30"/>
      <c r="V1316" s="30"/>
      <c r="W1316" s="30"/>
      <c r="X1316" s="30"/>
      <c r="Y1316" s="30"/>
      <c r="Z1316" s="30"/>
      <c r="AA1316" s="30"/>
      <c r="AB1316" s="30"/>
      <c r="AC1316" s="30">
        <f t="shared" si="4501"/>
        <v>2553.5999999999999</v>
      </c>
      <c r="AD1316" s="30">
        <f t="shared" si="4502"/>
        <v>2553.5999999999999</v>
      </c>
      <c r="AE1316" s="30">
        <f t="shared" si="4503"/>
        <v>2553.5999999999999</v>
      </c>
      <c r="AF1316" s="30"/>
      <c r="AG1316" s="30">
        <f t="shared" si="4504"/>
        <v>2553.5999999999999</v>
      </c>
      <c r="AH1316" s="30">
        <f t="shared" si="4505"/>
        <v>2553.5999999999999</v>
      </c>
      <c r="AI1316" s="30">
        <f t="shared" si="4506"/>
        <v>2553.5999999999999</v>
      </c>
      <c r="AJ1316" s="30"/>
      <c r="AK1316" s="30"/>
      <c r="AL1316" s="30"/>
      <c r="AM1316" s="30"/>
      <c r="AN1316" s="30"/>
      <c r="AO1316" s="30"/>
      <c r="AP1316" s="30"/>
      <c r="AQ1316" s="30"/>
      <c r="AR1316" s="30"/>
      <c r="AS1316" s="30">
        <f t="shared" si="4550"/>
        <v>2553.5999999999999</v>
      </c>
      <c r="AT1316" s="30">
        <f t="shared" si="4551"/>
        <v>2553.5999999999999</v>
      </c>
      <c r="AU1316" s="30">
        <f t="shared" si="4552"/>
        <v>2553.5999999999999</v>
      </c>
      <c r="AV1316" s="30"/>
      <c r="AW1316" s="30"/>
      <c r="AX1316" s="30"/>
      <c r="AY1316" s="30">
        <f t="shared" si="4553"/>
        <v>2553.5999999999999</v>
      </c>
      <c r="AZ1316" s="30">
        <f t="shared" si="4554"/>
        <v>2553.5999999999999</v>
      </c>
      <c r="BA1316" s="30">
        <f t="shared" si="4555"/>
        <v>2553.5999999999999</v>
      </c>
      <c r="BB1316" s="30"/>
      <c r="BC1316" s="30"/>
      <c r="BD1316" s="30"/>
      <c r="BE1316" s="30"/>
      <c r="BF1316" s="30"/>
      <c r="BG1316" s="30"/>
      <c r="BH1316" s="30"/>
      <c r="BI1316" s="30"/>
      <c r="BJ1316" s="30"/>
      <c r="BK1316" s="30"/>
      <c r="BL1316" s="30">
        <f t="shared" si="4498"/>
        <v>2553.5999999999999</v>
      </c>
      <c r="BM1316" s="30">
        <f t="shared" si="4499"/>
        <v>2553.5999999999999</v>
      </c>
      <c r="BN1316" s="30">
        <f t="shared" si="4500"/>
        <v>2553.5999999999999</v>
      </c>
      <c r="BO1316" s="30"/>
      <c r="BP1316" s="31"/>
      <c r="BQ1316" s="1"/>
      <c r="BR1316" s="1"/>
      <c r="BS1316" s="1"/>
      <c r="BT1316" s="1"/>
      <c r="BU1316" s="1"/>
      <c r="BV1316" s="1"/>
      <c r="BW1316" s="1"/>
      <c r="BX1316" s="1"/>
      <c r="BY1316" s="1"/>
    </row>
    <row r="1317" ht="31.5">
      <c r="A1317" s="28" t="s">
        <v>514</v>
      </c>
      <c r="B1317" s="28" t="s">
        <v>114</v>
      </c>
      <c r="C1317" s="28" t="s">
        <v>251</v>
      </c>
      <c r="D1317" s="28" t="s">
        <v>465</v>
      </c>
      <c r="E1317" s="35"/>
      <c r="F1317" s="29" t="s">
        <v>466</v>
      </c>
      <c r="G1317" s="30">
        <f t="shared" si="4731"/>
        <v>13227.299999999999</v>
      </c>
      <c r="H1317" s="30">
        <f t="shared" si="4732"/>
        <v>13227.299999999999</v>
      </c>
      <c r="I1317" s="30">
        <f t="shared" si="4733"/>
        <v>13227.299999999999</v>
      </c>
      <c r="J1317" s="30">
        <f t="shared" si="4734"/>
        <v>1363.5</v>
      </c>
      <c r="K1317" s="30">
        <f t="shared" si="4735"/>
        <v>1363.5</v>
      </c>
      <c r="L1317" s="30">
        <f t="shared" si="4736"/>
        <v>1363.5</v>
      </c>
      <c r="M1317" s="30">
        <f t="shared" si="4599"/>
        <v>14590.799999999999</v>
      </c>
      <c r="N1317" s="30">
        <f t="shared" si="4600"/>
        <v>14590.799999999999</v>
      </c>
      <c r="O1317" s="30">
        <f t="shared" si="4601"/>
        <v>14590.799999999999</v>
      </c>
      <c r="P1317" s="30">
        <f t="shared" si="4737"/>
        <v>0</v>
      </c>
      <c r="Q1317" s="30">
        <f t="shared" si="4738"/>
        <v>0</v>
      </c>
      <c r="R1317" s="30">
        <f t="shared" si="4739"/>
        <v>0</v>
      </c>
      <c r="S1317" s="30">
        <f t="shared" si="4740"/>
        <v>0</v>
      </c>
      <c r="T1317" s="30">
        <f t="shared" si="4741"/>
        <v>0</v>
      </c>
      <c r="U1317" s="30">
        <f t="shared" si="4742"/>
        <v>0</v>
      </c>
      <c r="V1317" s="30">
        <f t="shared" si="4743"/>
        <v>0</v>
      </c>
      <c r="W1317" s="30">
        <f t="shared" si="4744"/>
        <v>0</v>
      </c>
      <c r="X1317" s="30">
        <f t="shared" si="4745"/>
        <v>0</v>
      </c>
      <c r="Y1317" s="30">
        <f t="shared" si="4746"/>
        <v>0</v>
      </c>
      <c r="Z1317" s="30">
        <f t="shared" si="4747"/>
        <v>0</v>
      </c>
      <c r="AA1317" s="30">
        <f t="shared" si="4748"/>
        <v>0</v>
      </c>
      <c r="AB1317" s="30">
        <f t="shared" si="4749"/>
        <v>0</v>
      </c>
      <c r="AC1317" s="30">
        <f t="shared" si="4501"/>
        <v>14590.799999999999</v>
      </c>
      <c r="AD1317" s="30">
        <f t="shared" si="4502"/>
        <v>14590.799999999999</v>
      </c>
      <c r="AE1317" s="30">
        <f t="shared" si="4503"/>
        <v>14590.799999999999</v>
      </c>
      <c r="AF1317" s="30">
        <f t="shared" si="4750"/>
        <v>0</v>
      </c>
      <c r="AG1317" s="30">
        <f t="shared" si="4504"/>
        <v>14590.799999999999</v>
      </c>
      <c r="AH1317" s="30">
        <f t="shared" si="4505"/>
        <v>14590.799999999999</v>
      </c>
      <c r="AI1317" s="30">
        <f t="shared" si="4506"/>
        <v>14590.799999999999</v>
      </c>
      <c r="AJ1317" s="30">
        <f t="shared" si="4751"/>
        <v>0</v>
      </c>
      <c r="AK1317" s="30">
        <f t="shared" si="4752"/>
        <v>0</v>
      </c>
      <c r="AL1317" s="30">
        <f t="shared" si="4753"/>
        <v>0</v>
      </c>
      <c r="AM1317" s="30">
        <f t="shared" si="4754"/>
        <v>0</v>
      </c>
      <c r="AN1317" s="30">
        <f t="shared" si="4755"/>
        <v>0</v>
      </c>
      <c r="AO1317" s="30">
        <f t="shared" si="4756"/>
        <v>0</v>
      </c>
      <c r="AP1317" s="30">
        <f t="shared" si="4757"/>
        <v>0</v>
      </c>
      <c r="AQ1317" s="30">
        <f t="shared" si="4758"/>
        <v>0</v>
      </c>
      <c r="AR1317" s="30">
        <f t="shared" si="4759"/>
        <v>0</v>
      </c>
      <c r="AS1317" s="30">
        <f t="shared" si="4550"/>
        <v>14590.799999999999</v>
      </c>
      <c r="AT1317" s="30">
        <f t="shared" si="4551"/>
        <v>14590.799999999999</v>
      </c>
      <c r="AU1317" s="30">
        <f t="shared" si="4552"/>
        <v>14590.799999999999</v>
      </c>
      <c r="AV1317" s="30">
        <f t="shared" si="4760"/>
        <v>0</v>
      </c>
      <c r="AW1317" s="30">
        <f t="shared" si="4761"/>
        <v>0</v>
      </c>
      <c r="AX1317" s="30">
        <f t="shared" si="4762"/>
        <v>0</v>
      </c>
      <c r="AY1317" s="30">
        <f t="shared" si="4553"/>
        <v>14590.799999999999</v>
      </c>
      <c r="AZ1317" s="30">
        <f t="shared" si="4554"/>
        <v>14590.799999999999</v>
      </c>
      <c r="BA1317" s="30">
        <f t="shared" si="4555"/>
        <v>14590.799999999999</v>
      </c>
      <c r="BB1317" s="30">
        <f t="shared" si="4763"/>
        <v>0</v>
      </c>
      <c r="BC1317" s="30">
        <f t="shared" si="4764"/>
        <v>0</v>
      </c>
      <c r="BD1317" s="30">
        <f t="shared" si="4765"/>
        <v>0</v>
      </c>
      <c r="BE1317" s="30">
        <f t="shared" si="4766"/>
        <v>0</v>
      </c>
      <c r="BF1317" s="30">
        <f t="shared" si="4767"/>
        <v>0</v>
      </c>
      <c r="BG1317" s="30">
        <f t="shared" si="4768"/>
        <v>0</v>
      </c>
      <c r="BH1317" s="30">
        <f t="shared" si="4769"/>
        <v>0</v>
      </c>
      <c r="BI1317" s="30">
        <f t="shared" si="4770"/>
        <v>0</v>
      </c>
      <c r="BJ1317" s="30">
        <f t="shared" si="4771"/>
        <v>0</v>
      </c>
      <c r="BK1317" s="30">
        <f t="shared" si="4772"/>
        <v>0</v>
      </c>
      <c r="BL1317" s="30">
        <f t="shared" si="4498"/>
        <v>14590.799999999999</v>
      </c>
      <c r="BM1317" s="30">
        <f t="shared" si="4499"/>
        <v>14590.799999999999</v>
      </c>
      <c r="BN1317" s="30">
        <f t="shared" si="4500"/>
        <v>14590.799999999999</v>
      </c>
      <c r="BO1317" s="30">
        <f t="shared" si="4773"/>
        <v>0</v>
      </c>
      <c r="BP1317" s="31"/>
      <c r="BQ1317" s="1"/>
      <c r="BR1317" s="1"/>
      <c r="BS1317" s="1"/>
      <c r="BT1317" s="1"/>
      <c r="BU1317" s="1"/>
      <c r="BV1317" s="1"/>
      <c r="BW1317" s="1"/>
      <c r="BX1317" s="1"/>
      <c r="BY1317" s="1"/>
    </row>
    <row r="1318">
      <c r="A1318" s="28" t="s">
        <v>514</v>
      </c>
      <c r="B1318" s="28" t="s">
        <v>114</v>
      </c>
      <c r="C1318" s="28" t="s">
        <v>251</v>
      </c>
      <c r="D1318" s="28" t="s">
        <v>467</v>
      </c>
      <c r="E1318" s="35"/>
      <c r="F1318" s="29" t="s">
        <v>440</v>
      </c>
      <c r="G1318" s="30">
        <f t="shared" si="4731"/>
        <v>13227.299999999999</v>
      </c>
      <c r="H1318" s="30">
        <f t="shared" si="4732"/>
        <v>13227.299999999999</v>
      </c>
      <c r="I1318" s="30">
        <f t="shared" si="4733"/>
        <v>13227.299999999999</v>
      </c>
      <c r="J1318" s="30">
        <f t="shared" si="4734"/>
        <v>1363.5</v>
      </c>
      <c r="K1318" s="30">
        <f t="shared" si="4735"/>
        <v>1363.5</v>
      </c>
      <c r="L1318" s="30">
        <f t="shared" si="4736"/>
        <v>1363.5</v>
      </c>
      <c r="M1318" s="30">
        <f t="shared" si="4599"/>
        <v>14590.799999999999</v>
      </c>
      <c r="N1318" s="30">
        <f t="shared" si="4600"/>
        <v>14590.799999999999</v>
      </c>
      <c r="O1318" s="30">
        <f t="shared" si="4601"/>
        <v>14590.799999999999</v>
      </c>
      <c r="P1318" s="30">
        <f t="shared" si="4737"/>
        <v>0</v>
      </c>
      <c r="Q1318" s="30">
        <f t="shared" si="4738"/>
        <v>0</v>
      </c>
      <c r="R1318" s="30">
        <f t="shared" si="4739"/>
        <v>0</v>
      </c>
      <c r="S1318" s="30">
        <f t="shared" si="4740"/>
        <v>0</v>
      </c>
      <c r="T1318" s="30">
        <f t="shared" si="4741"/>
        <v>0</v>
      </c>
      <c r="U1318" s="30">
        <f t="shared" si="4742"/>
        <v>0</v>
      </c>
      <c r="V1318" s="30">
        <f t="shared" si="4743"/>
        <v>0</v>
      </c>
      <c r="W1318" s="30">
        <f t="shared" si="4744"/>
        <v>0</v>
      </c>
      <c r="X1318" s="30">
        <f t="shared" si="4745"/>
        <v>0</v>
      </c>
      <c r="Y1318" s="30">
        <f t="shared" si="4746"/>
        <v>0</v>
      </c>
      <c r="Z1318" s="30">
        <f t="shared" si="4747"/>
        <v>0</v>
      </c>
      <c r="AA1318" s="30">
        <f t="shared" si="4748"/>
        <v>0</v>
      </c>
      <c r="AB1318" s="30">
        <f t="shared" si="4749"/>
        <v>0</v>
      </c>
      <c r="AC1318" s="30">
        <f t="shared" si="4501"/>
        <v>14590.799999999999</v>
      </c>
      <c r="AD1318" s="30">
        <f t="shared" si="4502"/>
        <v>14590.799999999999</v>
      </c>
      <c r="AE1318" s="30">
        <f t="shared" si="4503"/>
        <v>14590.799999999999</v>
      </c>
      <c r="AF1318" s="30">
        <f t="shared" si="4750"/>
        <v>0</v>
      </c>
      <c r="AG1318" s="30">
        <f t="shared" si="4504"/>
        <v>14590.799999999999</v>
      </c>
      <c r="AH1318" s="30">
        <f t="shared" si="4505"/>
        <v>14590.799999999999</v>
      </c>
      <c r="AI1318" s="30">
        <f t="shared" si="4506"/>
        <v>14590.799999999999</v>
      </c>
      <c r="AJ1318" s="30">
        <f t="shared" si="4751"/>
        <v>0</v>
      </c>
      <c r="AK1318" s="30">
        <f t="shared" si="4752"/>
        <v>0</v>
      </c>
      <c r="AL1318" s="30">
        <f t="shared" si="4753"/>
        <v>0</v>
      </c>
      <c r="AM1318" s="30">
        <f t="shared" si="4754"/>
        <v>0</v>
      </c>
      <c r="AN1318" s="30">
        <f t="shared" si="4755"/>
        <v>0</v>
      </c>
      <c r="AO1318" s="30">
        <f t="shared" si="4756"/>
        <v>0</v>
      </c>
      <c r="AP1318" s="30">
        <f t="shared" si="4757"/>
        <v>0</v>
      </c>
      <c r="AQ1318" s="30">
        <f t="shared" si="4758"/>
        <v>0</v>
      </c>
      <c r="AR1318" s="30">
        <f t="shared" si="4759"/>
        <v>0</v>
      </c>
      <c r="AS1318" s="30">
        <f t="shared" si="4550"/>
        <v>14590.799999999999</v>
      </c>
      <c r="AT1318" s="30">
        <f t="shared" si="4551"/>
        <v>14590.799999999999</v>
      </c>
      <c r="AU1318" s="30">
        <f t="shared" si="4552"/>
        <v>14590.799999999999</v>
      </c>
      <c r="AV1318" s="30">
        <f t="shared" si="4760"/>
        <v>0</v>
      </c>
      <c r="AW1318" s="30">
        <f t="shared" si="4761"/>
        <v>0</v>
      </c>
      <c r="AX1318" s="30">
        <f t="shared" si="4762"/>
        <v>0</v>
      </c>
      <c r="AY1318" s="30">
        <f t="shared" si="4553"/>
        <v>14590.799999999999</v>
      </c>
      <c r="AZ1318" s="30">
        <f t="shared" si="4554"/>
        <v>14590.799999999999</v>
      </c>
      <c r="BA1318" s="30">
        <f t="shared" si="4555"/>
        <v>14590.799999999999</v>
      </c>
      <c r="BB1318" s="30">
        <f t="shared" si="4763"/>
        <v>0</v>
      </c>
      <c r="BC1318" s="30">
        <f t="shared" si="4764"/>
        <v>0</v>
      </c>
      <c r="BD1318" s="30">
        <f t="shared" si="4765"/>
        <v>0</v>
      </c>
      <c r="BE1318" s="30">
        <f t="shared" si="4766"/>
        <v>0</v>
      </c>
      <c r="BF1318" s="30">
        <f t="shared" si="4767"/>
        <v>0</v>
      </c>
      <c r="BG1318" s="30">
        <f t="shared" si="4768"/>
        <v>0</v>
      </c>
      <c r="BH1318" s="30">
        <f t="shared" si="4769"/>
        <v>0</v>
      </c>
      <c r="BI1318" s="30">
        <f t="shared" si="4770"/>
        <v>0</v>
      </c>
      <c r="BJ1318" s="30">
        <f t="shared" si="4771"/>
        <v>0</v>
      </c>
      <c r="BK1318" s="30">
        <f t="shared" si="4772"/>
        <v>0</v>
      </c>
      <c r="BL1318" s="30">
        <f t="shared" si="4498"/>
        <v>14590.799999999999</v>
      </c>
      <c r="BM1318" s="30">
        <f t="shared" si="4499"/>
        <v>14590.799999999999</v>
      </c>
      <c r="BN1318" s="30">
        <f t="shared" si="4500"/>
        <v>14590.799999999999</v>
      </c>
      <c r="BO1318" s="30">
        <f t="shared" si="4773"/>
        <v>0</v>
      </c>
      <c r="BP1318" s="31"/>
      <c r="BQ1318" s="1"/>
      <c r="BR1318" s="1"/>
      <c r="BS1318" s="1"/>
      <c r="BT1318" s="1"/>
      <c r="BU1318" s="1"/>
      <c r="BV1318" s="1"/>
      <c r="BW1318" s="1"/>
      <c r="BX1318" s="1"/>
      <c r="BY1318" s="1"/>
    </row>
    <row r="1319" ht="31.5">
      <c r="A1319" s="28" t="s">
        <v>514</v>
      </c>
      <c r="B1319" s="28" t="s">
        <v>114</v>
      </c>
      <c r="C1319" s="28" t="s">
        <v>251</v>
      </c>
      <c r="D1319" s="28" t="s">
        <v>468</v>
      </c>
      <c r="E1319" s="35"/>
      <c r="F1319" s="29" t="s">
        <v>469</v>
      </c>
      <c r="G1319" s="30">
        <f t="shared" si="4731"/>
        <v>13227.299999999999</v>
      </c>
      <c r="H1319" s="30">
        <f t="shared" si="4732"/>
        <v>13227.299999999999</v>
      </c>
      <c r="I1319" s="30">
        <f t="shared" si="4733"/>
        <v>13227.299999999999</v>
      </c>
      <c r="J1319" s="30">
        <f t="shared" si="4734"/>
        <v>1363.5</v>
      </c>
      <c r="K1319" s="30">
        <f t="shared" si="4735"/>
        <v>1363.5</v>
      </c>
      <c r="L1319" s="30">
        <f t="shared" si="4736"/>
        <v>1363.5</v>
      </c>
      <c r="M1319" s="30">
        <f t="shared" si="4599"/>
        <v>14590.799999999999</v>
      </c>
      <c r="N1319" s="30">
        <f t="shared" si="4600"/>
        <v>14590.799999999999</v>
      </c>
      <c r="O1319" s="30">
        <f t="shared" si="4601"/>
        <v>14590.799999999999</v>
      </c>
      <c r="P1319" s="30">
        <f t="shared" si="4737"/>
        <v>0</v>
      </c>
      <c r="Q1319" s="30">
        <f t="shared" si="4738"/>
        <v>0</v>
      </c>
      <c r="R1319" s="30">
        <f t="shared" si="4739"/>
        <v>0</v>
      </c>
      <c r="S1319" s="30">
        <f t="shared" si="4740"/>
        <v>0</v>
      </c>
      <c r="T1319" s="30">
        <f t="shared" si="4741"/>
        <v>0</v>
      </c>
      <c r="U1319" s="30">
        <f t="shared" si="4742"/>
        <v>0</v>
      </c>
      <c r="V1319" s="30">
        <f t="shared" si="4743"/>
        <v>0</v>
      </c>
      <c r="W1319" s="30">
        <f t="shared" si="4744"/>
        <v>0</v>
      </c>
      <c r="X1319" s="30">
        <f t="shared" si="4745"/>
        <v>0</v>
      </c>
      <c r="Y1319" s="30">
        <f t="shared" si="4746"/>
        <v>0</v>
      </c>
      <c r="Z1319" s="30">
        <f t="shared" si="4747"/>
        <v>0</v>
      </c>
      <c r="AA1319" s="30">
        <f t="shared" si="4748"/>
        <v>0</v>
      </c>
      <c r="AB1319" s="30">
        <f t="shared" si="4749"/>
        <v>0</v>
      </c>
      <c r="AC1319" s="30">
        <f t="shared" si="4501"/>
        <v>14590.799999999999</v>
      </c>
      <c r="AD1319" s="30">
        <f t="shared" si="4502"/>
        <v>14590.799999999999</v>
      </c>
      <c r="AE1319" s="30">
        <f t="shared" si="4503"/>
        <v>14590.799999999999</v>
      </c>
      <c r="AF1319" s="30">
        <f t="shared" si="4750"/>
        <v>0</v>
      </c>
      <c r="AG1319" s="30">
        <f t="shared" si="4504"/>
        <v>14590.799999999999</v>
      </c>
      <c r="AH1319" s="30">
        <f t="shared" si="4505"/>
        <v>14590.799999999999</v>
      </c>
      <c r="AI1319" s="30">
        <f t="shared" si="4506"/>
        <v>14590.799999999999</v>
      </c>
      <c r="AJ1319" s="30">
        <f t="shared" si="4751"/>
        <v>0</v>
      </c>
      <c r="AK1319" s="30">
        <f t="shared" si="4752"/>
        <v>0</v>
      </c>
      <c r="AL1319" s="30">
        <f t="shared" si="4753"/>
        <v>0</v>
      </c>
      <c r="AM1319" s="30">
        <f t="shared" si="4754"/>
        <v>0</v>
      </c>
      <c r="AN1319" s="30">
        <f t="shared" si="4755"/>
        <v>0</v>
      </c>
      <c r="AO1319" s="30">
        <f t="shared" si="4756"/>
        <v>0</v>
      </c>
      <c r="AP1319" s="30">
        <f t="shared" si="4757"/>
        <v>0</v>
      </c>
      <c r="AQ1319" s="30">
        <f t="shared" si="4758"/>
        <v>0</v>
      </c>
      <c r="AR1319" s="30">
        <f t="shared" si="4759"/>
        <v>0</v>
      </c>
      <c r="AS1319" s="30">
        <f t="shared" si="4550"/>
        <v>14590.799999999999</v>
      </c>
      <c r="AT1319" s="30">
        <f t="shared" si="4551"/>
        <v>14590.799999999999</v>
      </c>
      <c r="AU1319" s="30">
        <f t="shared" si="4552"/>
        <v>14590.799999999999</v>
      </c>
      <c r="AV1319" s="30">
        <f t="shared" si="4760"/>
        <v>0</v>
      </c>
      <c r="AW1319" s="30">
        <f t="shared" si="4761"/>
        <v>0</v>
      </c>
      <c r="AX1319" s="30">
        <f t="shared" si="4762"/>
        <v>0</v>
      </c>
      <c r="AY1319" s="30">
        <f t="shared" si="4553"/>
        <v>14590.799999999999</v>
      </c>
      <c r="AZ1319" s="30">
        <f t="shared" si="4554"/>
        <v>14590.799999999999</v>
      </c>
      <c r="BA1319" s="30">
        <f t="shared" si="4555"/>
        <v>14590.799999999999</v>
      </c>
      <c r="BB1319" s="30">
        <f t="shared" si="4763"/>
        <v>0</v>
      </c>
      <c r="BC1319" s="30">
        <f t="shared" si="4764"/>
        <v>0</v>
      </c>
      <c r="BD1319" s="30">
        <f t="shared" si="4765"/>
        <v>0</v>
      </c>
      <c r="BE1319" s="30">
        <f t="shared" si="4766"/>
        <v>0</v>
      </c>
      <c r="BF1319" s="30">
        <f t="shared" si="4767"/>
        <v>0</v>
      </c>
      <c r="BG1319" s="30">
        <f t="shared" si="4768"/>
        <v>0</v>
      </c>
      <c r="BH1319" s="30">
        <f t="shared" si="4769"/>
        <v>0</v>
      </c>
      <c r="BI1319" s="30">
        <f t="shared" si="4770"/>
        <v>0</v>
      </c>
      <c r="BJ1319" s="30">
        <f t="shared" si="4771"/>
        <v>0</v>
      </c>
      <c r="BK1319" s="30">
        <f t="shared" si="4772"/>
        <v>0</v>
      </c>
      <c r="BL1319" s="30">
        <f t="shared" si="4498"/>
        <v>14590.799999999999</v>
      </c>
      <c r="BM1319" s="30">
        <f t="shared" si="4499"/>
        <v>14590.799999999999</v>
      </c>
      <c r="BN1319" s="30">
        <f t="shared" si="4500"/>
        <v>14590.799999999999</v>
      </c>
      <c r="BO1319" s="30">
        <f t="shared" si="4773"/>
        <v>0</v>
      </c>
      <c r="BP1319" s="31"/>
      <c r="BQ1319" s="1"/>
      <c r="BR1319" s="1"/>
      <c r="BS1319" s="1"/>
      <c r="BT1319" s="1"/>
      <c r="BU1319" s="1"/>
      <c r="BV1319" s="1"/>
      <c r="BW1319" s="1"/>
      <c r="BX1319" s="1"/>
      <c r="BY1319" s="1"/>
    </row>
    <row r="1320" ht="31.5">
      <c r="A1320" s="28" t="s">
        <v>514</v>
      </c>
      <c r="B1320" s="28" t="s">
        <v>114</v>
      </c>
      <c r="C1320" s="28" t="s">
        <v>251</v>
      </c>
      <c r="D1320" s="28" t="s">
        <v>470</v>
      </c>
      <c r="E1320" s="35"/>
      <c r="F1320" s="29" t="s">
        <v>471</v>
      </c>
      <c r="G1320" s="30">
        <f t="shared" si="4731"/>
        <v>13227.299999999999</v>
      </c>
      <c r="H1320" s="30">
        <f t="shared" si="4732"/>
        <v>13227.299999999999</v>
      </c>
      <c r="I1320" s="30">
        <f t="shared" si="4733"/>
        <v>13227.299999999999</v>
      </c>
      <c r="J1320" s="30">
        <f t="shared" si="4734"/>
        <v>1363.5</v>
      </c>
      <c r="K1320" s="30">
        <f t="shared" si="4735"/>
        <v>1363.5</v>
      </c>
      <c r="L1320" s="30">
        <f t="shared" si="4736"/>
        <v>1363.5</v>
      </c>
      <c r="M1320" s="30">
        <f t="shared" si="4599"/>
        <v>14590.799999999999</v>
      </c>
      <c r="N1320" s="30">
        <f t="shared" si="4600"/>
        <v>14590.799999999999</v>
      </c>
      <c r="O1320" s="30">
        <f t="shared" si="4601"/>
        <v>14590.799999999999</v>
      </c>
      <c r="P1320" s="30">
        <f t="shared" si="4737"/>
        <v>0</v>
      </c>
      <c r="Q1320" s="30">
        <f t="shared" si="4738"/>
        <v>0</v>
      </c>
      <c r="R1320" s="30">
        <f t="shared" si="4739"/>
        <v>0</v>
      </c>
      <c r="S1320" s="30">
        <f t="shared" si="4740"/>
        <v>0</v>
      </c>
      <c r="T1320" s="30">
        <f t="shared" si="4741"/>
        <v>0</v>
      </c>
      <c r="U1320" s="30">
        <f t="shared" si="4742"/>
        <v>0</v>
      </c>
      <c r="V1320" s="30">
        <f t="shared" si="4743"/>
        <v>0</v>
      </c>
      <c r="W1320" s="30">
        <f t="shared" si="4744"/>
        <v>0</v>
      </c>
      <c r="X1320" s="30">
        <f t="shared" si="4745"/>
        <v>0</v>
      </c>
      <c r="Y1320" s="30">
        <f t="shared" si="4746"/>
        <v>0</v>
      </c>
      <c r="Z1320" s="30">
        <f t="shared" si="4747"/>
        <v>0</v>
      </c>
      <c r="AA1320" s="30">
        <f t="shared" si="4748"/>
        <v>0</v>
      </c>
      <c r="AB1320" s="30">
        <f t="shared" si="4749"/>
        <v>0</v>
      </c>
      <c r="AC1320" s="30">
        <f t="shared" si="4501"/>
        <v>14590.799999999999</v>
      </c>
      <c r="AD1320" s="30">
        <f t="shared" si="4502"/>
        <v>14590.799999999999</v>
      </c>
      <c r="AE1320" s="30">
        <f t="shared" si="4503"/>
        <v>14590.799999999999</v>
      </c>
      <c r="AF1320" s="30">
        <f t="shared" si="4750"/>
        <v>0</v>
      </c>
      <c r="AG1320" s="30">
        <f t="shared" si="4504"/>
        <v>14590.799999999999</v>
      </c>
      <c r="AH1320" s="30">
        <f t="shared" si="4505"/>
        <v>14590.799999999999</v>
      </c>
      <c r="AI1320" s="30">
        <f t="shared" si="4506"/>
        <v>14590.799999999999</v>
      </c>
      <c r="AJ1320" s="30">
        <f t="shared" si="4751"/>
        <v>0</v>
      </c>
      <c r="AK1320" s="30">
        <f t="shared" si="4752"/>
        <v>0</v>
      </c>
      <c r="AL1320" s="30">
        <f t="shared" si="4753"/>
        <v>0</v>
      </c>
      <c r="AM1320" s="30">
        <f t="shared" si="4754"/>
        <v>0</v>
      </c>
      <c r="AN1320" s="30">
        <f t="shared" si="4755"/>
        <v>0</v>
      </c>
      <c r="AO1320" s="30">
        <f t="shared" si="4756"/>
        <v>0</v>
      </c>
      <c r="AP1320" s="30">
        <f t="shared" si="4757"/>
        <v>0</v>
      </c>
      <c r="AQ1320" s="30">
        <f t="shared" si="4758"/>
        <v>0</v>
      </c>
      <c r="AR1320" s="30">
        <f t="shared" si="4759"/>
        <v>0</v>
      </c>
      <c r="AS1320" s="30">
        <f t="shared" si="4550"/>
        <v>14590.799999999999</v>
      </c>
      <c r="AT1320" s="30">
        <f t="shared" si="4551"/>
        <v>14590.799999999999</v>
      </c>
      <c r="AU1320" s="30">
        <f t="shared" si="4552"/>
        <v>14590.799999999999</v>
      </c>
      <c r="AV1320" s="30">
        <f t="shared" si="4760"/>
        <v>0</v>
      </c>
      <c r="AW1320" s="30">
        <f t="shared" si="4761"/>
        <v>0</v>
      </c>
      <c r="AX1320" s="30">
        <f t="shared" si="4762"/>
        <v>0</v>
      </c>
      <c r="AY1320" s="30">
        <f t="shared" si="4553"/>
        <v>14590.799999999999</v>
      </c>
      <c r="AZ1320" s="30">
        <f t="shared" si="4554"/>
        <v>14590.799999999999</v>
      </c>
      <c r="BA1320" s="30">
        <f t="shared" si="4555"/>
        <v>14590.799999999999</v>
      </c>
      <c r="BB1320" s="30">
        <f t="shared" si="4763"/>
        <v>0</v>
      </c>
      <c r="BC1320" s="30">
        <f t="shared" si="4764"/>
        <v>0</v>
      </c>
      <c r="BD1320" s="30">
        <f t="shared" si="4765"/>
        <v>0</v>
      </c>
      <c r="BE1320" s="30">
        <f t="shared" si="4766"/>
        <v>0</v>
      </c>
      <c r="BF1320" s="30">
        <f t="shared" si="4767"/>
        <v>0</v>
      </c>
      <c r="BG1320" s="30">
        <f t="shared" si="4768"/>
        <v>0</v>
      </c>
      <c r="BH1320" s="30">
        <f t="shared" si="4769"/>
        <v>0</v>
      </c>
      <c r="BI1320" s="30">
        <f t="shared" si="4770"/>
        <v>0</v>
      </c>
      <c r="BJ1320" s="30">
        <f t="shared" si="4771"/>
        <v>0</v>
      </c>
      <c r="BK1320" s="30">
        <f t="shared" si="4772"/>
        <v>0</v>
      </c>
      <c r="BL1320" s="30">
        <f t="shared" ref="BL1320:BL1383" si="4774">AY1320+BB1320+BC1320+BE1320+BD1320</f>
        <v>14590.799999999999</v>
      </c>
      <c r="BM1320" s="30">
        <f t="shared" ref="BM1320:BM1383" si="4775">AZ1320+BF1320+BG1320+BH1320</f>
        <v>14590.799999999999</v>
      </c>
      <c r="BN1320" s="30">
        <f t="shared" ref="BN1320:BN1383" si="4776">BA1320+BI1320+BJ1320+BK1320</f>
        <v>14590.799999999999</v>
      </c>
      <c r="BO1320" s="30">
        <f t="shared" si="4773"/>
        <v>0</v>
      </c>
      <c r="BP1320" s="31"/>
      <c r="BQ1320" s="1"/>
      <c r="BR1320" s="1"/>
      <c r="BS1320" s="1"/>
      <c r="BT1320" s="1"/>
      <c r="BU1320" s="1"/>
      <c r="BV1320" s="1"/>
      <c r="BW1320" s="1"/>
      <c r="BX1320" s="1"/>
      <c r="BY1320" s="1"/>
    </row>
    <row r="1321" ht="31.5">
      <c r="A1321" s="28" t="s">
        <v>514</v>
      </c>
      <c r="B1321" s="28" t="s">
        <v>114</v>
      </c>
      <c r="C1321" s="28" t="s">
        <v>251</v>
      </c>
      <c r="D1321" s="28" t="s">
        <v>470</v>
      </c>
      <c r="E1321" s="28" t="s">
        <v>127</v>
      </c>
      <c r="F1321" s="29" t="s">
        <v>128</v>
      </c>
      <c r="G1321" s="30">
        <v>13227.299999999999</v>
      </c>
      <c r="H1321" s="30">
        <v>13227.299999999999</v>
      </c>
      <c r="I1321" s="30">
        <v>13227.299999999999</v>
      </c>
      <c r="J1321" s="32">
        <v>1363.5</v>
      </c>
      <c r="K1321" s="32">
        <v>1363.5</v>
      </c>
      <c r="L1321" s="32">
        <v>1363.5</v>
      </c>
      <c r="M1321" s="30">
        <f t="shared" si="4599"/>
        <v>14590.799999999999</v>
      </c>
      <c r="N1321" s="30">
        <f t="shared" si="4600"/>
        <v>14590.799999999999</v>
      </c>
      <c r="O1321" s="30">
        <f t="shared" si="4601"/>
        <v>14590.799999999999</v>
      </c>
      <c r="P1321" s="30"/>
      <c r="Q1321" s="30"/>
      <c r="R1321" s="30"/>
      <c r="S1321" s="30"/>
      <c r="T1321" s="30"/>
      <c r="U1321" s="30"/>
      <c r="V1321" s="30"/>
      <c r="W1321" s="30"/>
      <c r="X1321" s="30"/>
      <c r="Y1321" s="30"/>
      <c r="Z1321" s="30"/>
      <c r="AA1321" s="30"/>
      <c r="AB1321" s="30"/>
      <c r="AC1321" s="30">
        <f t="shared" si="4501"/>
        <v>14590.799999999999</v>
      </c>
      <c r="AD1321" s="30">
        <f t="shared" si="4502"/>
        <v>14590.799999999999</v>
      </c>
      <c r="AE1321" s="30">
        <f t="shared" si="4503"/>
        <v>14590.799999999999</v>
      </c>
      <c r="AF1321" s="30"/>
      <c r="AG1321" s="30">
        <f t="shared" si="4504"/>
        <v>14590.799999999999</v>
      </c>
      <c r="AH1321" s="30">
        <f t="shared" si="4505"/>
        <v>14590.799999999999</v>
      </c>
      <c r="AI1321" s="30">
        <f t="shared" si="4506"/>
        <v>14590.799999999999</v>
      </c>
      <c r="AJ1321" s="30"/>
      <c r="AK1321" s="30"/>
      <c r="AL1321" s="30"/>
      <c r="AM1321" s="30"/>
      <c r="AN1321" s="30"/>
      <c r="AO1321" s="30"/>
      <c r="AP1321" s="30"/>
      <c r="AQ1321" s="30"/>
      <c r="AR1321" s="30"/>
      <c r="AS1321" s="30">
        <f t="shared" si="4550"/>
        <v>14590.799999999999</v>
      </c>
      <c r="AT1321" s="30">
        <f t="shared" si="4551"/>
        <v>14590.799999999999</v>
      </c>
      <c r="AU1321" s="30">
        <f t="shared" si="4552"/>
        <v>14590.799999999999</v>
      </c>
      <c r="AV1321" s="30"/>
      <c r="AW1321" s="30"/>
      <c r="AX1321" s="30"/>
      <c r="AY1321" s="30">
        <f t="shared" si="4553"/>
        <v>14590.799999999999</v>
      </c>
      <c r="AZ1321" s="30">
        <f t="shared" si="4554"/>
        <v>14590.799999999999</v>
      </c>
      <c r="BA1321" s="30">
        <f t="shared" si="4555"/>
        <v>14590.799999999999</v>
      </c>
      <c r="BB1321" s="30"/>
      <c r="BC1321" s="30"/>
      <c r="BD1321" s="30"/>
      <c r="BE1321" s="30"/>
      <c r="BF1321" s="30"/>
      <c r="BG1321" s="30"/>
      <c r="BH1321" s="30"/>
      <c r="BI1321" s="30"/>
      <c r="BJ1321" s="30"/>
      <c r="BK1321" s="30"/>
      <c r="BL1321" s="30">
        <f t="shared" si="4774"/>
        <v>14590.799999999999</v>
      </c>
      <c r="BM1321" s="30">
        <f t="shared" si="4775"/>
        <v>14590.799999999999</v>
      </c>
      <c r="BN1321" s="30">
        <f t="shared" si="4776"/>
        <v>14590.799999999999</v>
      </c>
      <c r="BO1321" s="30"/>
      <c r="BP1321" s="31"/>
      <c r="BQ1321" s="1"/>
      <c r="BR1321" s="1"/>
      <c r="BS1321" s="1"/>
      <c r="BT1321" s="1"/>
      <c r="BU1321" s="1"/>
      <c r="BV1321" s="1"/>
      <c r="BW1321" s="1"/>
      <c r="BX1321" s="1"/>
      <c r="BY1321" s="1"/>
    </row>
    <row r="1322" s="23" customFormat="1">
      <c r="A1322" s="24" t="s">
        <v>514</v>
      </c>
      <c r="B1322" s="24" t="s">
        <v>114</v>
      </c>
      <c r="C1322" s="24" t="s">
        <v>116</v>
      </c>
      <c r="D1322" s="24"/>
      <c r="E1322" s="24"/>
      <c r="F1322" s="25" t="s">
        <v>117</v>
      </c>
      <c r="G1322" s="26">
        <f t="shared" si="4731"/>
        <v>333.5</v>
      </c>
      <c r="H1322" s="26">
        <f t="shared" si="4732"/>
        <v>333.5</v>
      </c>
      <c r="I1322" s="26">
        <f t="shared" si="4733"/>
        <v>333.5</v>
      </c>
      <c r="J1322" s="26">
        <f t="shared" si="4734"/>
        <v>0</v>
      </c>
      <c r="K1322" s="26">
        <f t="shared" si="4735"/>
        <v>0</v>
      </c>
      <c r="L1322" s="26">
        <f t="shared" si="4736"/>
        <v>0</v>
      </c>
      <c r="M1322" s="26">
        <f t="shared" si="4599"/>
        <v>333.5</v>
      </c>
      <c r="N1322" s="26">
        <f t="shared" si="4600"/>
        <v>333.5</v>
      </c>
      <c r="O1322" s="26">
        <f t="shared" si="4601"/>
        <v>333.5</v>
      </c>
      <c r="P1322" s="26">
        <f t="shared" si="4737"/>
        <v>0</v>
      </c>
      <c r="Q1322" s="26">
        <f t="shared" si="4738"/>
        <v>0</v>
      </c>
      <c r="R1322" s="26">
        <f t="shared" si="4739"/>
        <v>0</v>
      </c>
      <c r="S1322" s="26">
        <f t="shared" si="4740"/>
        <v>0</v>
      </c>
      <c r="T1322" s="26">
        <f t="shared" si="4741"/>
        <v>0</v>
      </c>
      <c r="U1322" s="26">
        <f t="shared" si="4742"/>
        <v>0</v>
      </c>
      <c r="V1322" s="26">
        <f t="shared" si="4743"/>
        <v>0</v>
      </c>
      <c r="W1322" s="26">
        <f t="shared" si="4744"/>
        <v>0</v>
      </c>
      <c r="X1322" s="26">
        <f t="shared" si="4745"/>
        <v>0</v>
      </c>
      <c r="Y1322" s="26">
        <f t="shared" si="4746"/>
        <v>0</v>
      </c>
      <c r="Z1322" s="26">
        <f t="shared" si="4747"/>
        <v>0</v>
      </c>
      <c r="AA1322" s="26">
        <f t="shared" si="4748"/>
        <v>0</v>
      </c>
      <c r="AB1322" s="26">
        <f t="shared" si="4749"/>
        <v>0</v>
      </c>
      <c r="AC1322" s="26">
        <f t="shared" si="4501"/>
        <v>333.5</v>
      </c>
      <c r="AD1322" s="26">
        <f t="shared" si="4502"/>
        <v>333.5</v>
      </c>
      <c r="AE1322" s="26">
        <f t="shared" si="4503"/>
        <v>333.5</v>
      </c>
      <c r="AF1322" s="26">
        <f t="shared" si="4750"/>
        <v>0</v>
      </c>
      <c r="AG1322" s="26">
        <f t="shared" si="4504"/>
        <v>333.5</v>
      </c>
      <c r="AH1322" s="26">
        <f t="shared" si="4505"/>
        <v>333.5</v>
      </c>
      <c r="AI1322" s="26">
        <f t="shared" si="4506"/>
        <v>333.5</v>
      </c>
      <c r="AJ1322" s="26">
        <f t="shared" si="4751"/>
        <v>0</v>
      </c>
      <c r="AK1322" s="26">
        <f t="shared" si="4752"/>
        <v>0</v>
      </c>
      <c r="AL1322" s="26">
        <f t="shared" si="4753"/>
        <v>0</v>
      </c>
      <c r="AM1322" s="26">
        <f t="shared" si="4754"/>
        <v>0</v>
      </c>
      <c r="AN1322" s="26">
        <f t="shared" si="4755"/>
        <v>0</v>
      </c>
      <c r="AO1322" s="26">
        <f t="shared" si="4756"/>
        <v>0</v>
      </c>
      <c r="AP1322" s="26">
        <f t="shared" si="4757"/>
        <v>0</v>
      </c>
      <c r="AQ1322" s="26">
        <f t="shared" si="4758"/>
        <v>0</v>
      </c>
      <c r="AR1322" s="26">
        <f t="shared" si="4759"/>
        <v>0</v>
      </c>
      <c r="AS1322" s="26">
        <f t="shared" si="4550"/>
        <v>333.5</v>
      </c>
      <c r="AT1322" s="26">
        <f t="shared" si="4551"/>
        <v>333.5</v>
      </c>
      <c r="AU1322" s="26">
        <f t="shared" si="4552"/>
        <v>333.5</v>
      </c>
      <c r="AV1322" s="26">
        <f t="shared" si="4760"/>
        <v>0</v>
      </c>
      <c r="AW1322" s="26">
        <f t="shared" si="4761"/>
        <v>0</v>
      </c>
      <c r="AX1322" s="26">
        <f t="shared" si="4762"/>
        <v>0</v>
      </c>
      <c r="AY1322" s="26">
        <f t="shared" si="4553"/>
        <v>333.5</v>
      </c>
      <c r="AZ1322" s="26">
        <f t="shared" si="4554"/>
        <v>333.5</v>
      </c>
      <c r="BA1322" s="26">
        <f t="shared" si="4555"/>
        <v>333.5</v>
      </c>
      <c r="BB1322" s="26">
        <f t="shared" si="4763"/>
        <v>0</v>
      </c>
      <c r="BC1322" s="26">
        <f t="shared" si="4764"/>
        <v>0</v>
      </c>
      <c r="BD1322" s="26">
        <f t="shared" si="4765"/>
        <v>0</v>
      </c>
      <c r="BE1322" s="26">
        <f t="shared" si="4766"/>
        <v>0</v>
      </c>
      <c r="BF1322" s="26">
        <f t="shared" si="4767"/>
        <v>0</v>
      </c>
      <c r="BG1322" s="26">
        <f t="shared" si="4768"/>
        <v>0</v>
      </c>
      <c r="BH1322" s="26">
        <f t="shared" si="4769"/>
        <v>0</v>
      </c>
      <c r="BI1322" s="26">
        <f t="shared" si="4770"/>
        <v>0</v>
      </c>
      <c r="BJ1322" s="26">
        <f t="shared" si="4771"/>
        <v>0</v>
      </c>
      <c r="BK1322" s="26">
        <f t="shared" si="4772"/>
        <v>0</v>
      </c>
      <c r="BL1322" s="26">
        <f t="shared" si="4774"/>
        <v>333.5</v>
      </c>
      <c r="BM1322" s="26">
        <f t="shared" si="4775"/>
        <v>333.5</v>
      </c>
      <c r="BN1322" s="26">
        <f t="shared" si="4776"/>
        <v>333.5</v>
      </c>
      <c r="BO1322" s="26">
        <f t="shared" si="4773"/>
        <v>0</v>
      </c>
      <c r="BP1322" s="27"/>
      <c r="BQ1322" s="23"/>
      <c r="BR1322" s="23"/>
      <c r="BS1322" s="23"/>
      <c r="BT1322" s="23"/>
      <c r="BU1322" s="23"/>
      <c r="BV1322" s="23"/>
      <c r="BW1322" s="23"/>
      <c r="BX1322" s="23"/>
      <c r="BY1322" s="23"/>
    </row>
    <row r="1323" ht="31.5">
      <c r="A1323" s="28" t="s">
        <v>514</v>
      </c>
      <c r="B1323" s="28" t="s">
        <v>114</v>
      </c>
      <c r="C1323" s="28" t="s">
        <v>116</v>
      </c>
      <c r="D1323" s="28" t="s">
        <v>118</v>
      </c>
      <c r="E1323" s="28"/>
      <c r="F1323" s="29" t="s">
        <v>119</v>
      </c>
      <c r="G1323" s="30">
        <f t="shared" si="4731"/>
        <v>333.5</v>
      </c>
      <c r="H1323" s="30">
        <f t="shared" si="4732"/>
        <v>333.5</v>
      </c>
      <c r="I1323" s="30">
        <f t="shared" si="4733"/>
        <v>333.5</v>
      </c>
      <c r="J1323" s="30">
        <f t="shared" si="4734"/>
        <v>0</v>
      </c>
      <c r="K1323" s="30">
        <f t="shared" si="4735"/>
        <v>0</v>
      </c>
      <c r="L1323" s="30">
        <f t="shared" si="4736"/>
        <v>0</v>
      </c>
      <c r="M1323" s="30">
        <f t="shared" si="4599"/>
        <v>333.5</v>
      </c>
      <c r="N1323" s="30">
        <f t="shared" si="4600"/>
        <v>333.5</v>
      </c>
      <c r="O1323" s="30">
        <f t="shared" si="4601"/>
        <v>333.5</v>
      </c>
      <c r="P1323" s="30">
        <f t="shared" si="4737"/>
        <v>0</v>
      </c>
      <c r="Q1323" s="30">
        <f t="shared" si="4738"/>
        <v>0</v>
      </c>
      <c r="R1323" s="30">
        <f t="shared" si="4739"/>
        <v>0</v>
      </c>
      <c r="S1323" s="30">
        <f t="shared" si="4740"/>
        <v>0</v>
      </c>
      <c r="T1323" s="30">
        <f t="shared" si="4741"/>
        <v>0</v>
      </c>
      <c r="U1323" s="30">
        <f t="shared" si="4742"/>
        <v>0</v>
      </c>
      <c r="V1323" s="30">
        <f t="shared" si="4743"/>
        <v>0</v>
      </c>
      <c r="W1323" s="30">
        <f t="shared" si="4744"/>
        <v>0</v>
      </c>
      <c r="X1323" s="30">
        <f t="shared" si="4745"/>
        <v>0</v>
      </c>
      <c r="Y1323" s="30">
        <f t="shared" si="4746"/>
        <v>0</v>
      </c>
      <c r="Z1323" s="30">
        <f t="shared" si="4747"/>
        <v>0</v>
      </c>
      <c r="AA1323" s="30">
        <f t="shared" si="4748"/>
        <v>0</v>
      </c>
      <c r="AB1323" s="30">
        <f t="shared" si="4749"/>
        <v>0</v>
      </c>
      <c r="AC1323" s="30">
        <f t="shared" ref="AC1323:AC1386" si="4777">M1323+R1323+P1323+Q1323+T1323+S1323</f>
        <v>333.5</v>
      </c>
      <c r="AD1323" s="30">
        <f t="shared" ref="AD1323:AD1386" si="4778">N1323+V1323+X1323+U1323+W1323</f>
        <v>333.5</v>
      </c>
      <c r="AE1323" s="30">
        <f t="shared" ref="AE1323:AE1386" si="4779">O1323+Z1323+AB1323+Y1323+AA1323</f>
        <v>333.5</v>
      </c>
      <c r="AF1323" s="30">
        <f t="shared" si="4750"/>
        <v>0</v>
      </c>
      <c r="AG1323" s="30">
        <f t="shared" ref="AG1323:AG1386" si="4780">AC1323+AF1323</f>
        <v>333.5</v>
      </c>
      <c r="AH1323" s="30">
        <f t="shared" ref="AH1323:AH1386" si="4781">AD1323</f>
        <v>333.5</v>
      </c>
      <c r="AI1323" s="30">
        <f t="shared" ref="AI1323:AI1386" si="4782">AE1323</f>
        <v>333.5</v>
      </c>
      <c r="AJ1323" s="30">
        <f t="shared" si="4751"/>
        <v>0</v>
      </c>
      <c r="AK1323" s="30">
        <f t="shared" si="4752"/>
        <v>0</v>
      </c>
      <c r="AL1323" s="30">
        <f t="shared" si="4753"/>
        <v>0</v>
      </c>
      <c r="AM1323" s="30">
        <f t="shared" si="4754"/>
        <v>0</v>
      </c>
      <c r="AN1323" s="30">
        <f t="shared" si="4755"/>
        <v>0</v>
      </c>
      <c r="AO1323" s="30">
        <f t="shared" si="4756"/>
        <v>0</v>
      </c>
      <c r="AP1323" s="30">
        <f t="shared" si="4757"/>
        <v>0</v>
      </c>
      <c r="AQ1323" s="30">
        <f t="shared" si="4758"/>
        <v>0</v>
      </c>
      <c r="AR1323" s="30">
        <f t="shared" si="4759"/>
        <v>0</v>
      </c>
      <c r="AS1323" s="30">
        <f t="shared" si="4550"/>
        <v>333.5</v>
      </c>
      <c r="AT1323" s="30">
        <f t="shared" si="4551"/>
        <v>333.5</v>
      </c>
      <c r="AU1323" s="30">
        <f t="shared" si="4552"/>
        <v>333.5</v>
      </c>
      <c r="AV1323" s="30">
        <f t="shared" si="4760"/>
        <v>0</v>
      </c>
      <c r="AW1323" s="30">
        <f t="shared" si="4761"/>
        <v>0</v>
      </c>
      <c r="AX1323" s="30">
        <f t="shared" si="4762"/>
        <v>0</v>
      </c>
      <c r="AY1323" s="30">
        <f t="shared" si="4553"/>
        <v>333.5</v>
      </c>
      <c r="AZ1323" s="30">
        <f t="shared" si="4554"/>
        <v>333.5</v>
      </c>
      <c r="BA1323" s="30">
        <f t="shared" si="4555"/>
        <v>333.5</v>
      </c>
      <c r="BB1323" s="30">
        <f t="shared" si="4763"/>
        <v>0</v>
      </c>
      <c r="BC1323" s="30">
        <f t="shared" si="4764"/>
        <v>0</v>
      </c>
      <c r="BD1323" s="30">
        <f t="shared" si="4765"/>
        <v>0</v>
      </c>
      <c r="BE1323" s="30">
        <f t="shared" si="4766"/>
        <v>0</v>
      </c>
      <c r="BF1323" s="30">
        <f t="shared" si="4767"/>
        <v>0</v>
      </c>
      <c r="BG1323" s="30">
        <f t="shared" si="4768"/>
        <v>0</v>
      </c>
      <c r="BH1323" s="30">
        <f t="shared" si="4769"/>
        <v>0</v>
      </c>
      <c r="BI1323" s="30">
        <f t="shared" si="4770"/>
        <v>0</v>
      </c>
      <c r="BJ1323" s="30">
        <f t="shared" si="4771"/>
        <v>0</v>
      </c>
      <c r="BK1323" s="30">
        <f t="shared" si="4772"/>
        <v>0</v>
      </c>
      <c r="BL1323" s="30">
        <f t="shared" si="4774"/>
        <v>333.5</v>
      </c>
      <c r="BM1323" s="30">
        <f t="shared" si="4775"/>
        <v>333.5</v>
      </c>
      <c r="BN1323" s="30">
        <f t="shared" si="4776"/>
        <v>333.5</v>
      </c>
      <c r="BO1323" s="30">
        <f t="shared" si="4773"/>
        <v>0</v>
      </c>
      <c r="BP1323" s="31"/>
      <c r="BQ1323" s="1"/>
      <c r="BR1323" s="1"/>
      <c r="BS1323" s="1"/>
      <c r="BT1323" s="1"/>
      <c r="BU1323" s="1"/>
      <c r="BV1323" s="1"/>
      <c r="BW1323" s="1"/>
      <c r="BX1323" s="1"/>
      <c r="BY1323" s="1"/>
    </row>
    <row r="1324">
      <c r="A1324" s="28" t="s">
        <v>514</v>
      </c>
      <c r="B1324" s="28" t="s">
        <v>114</v>
      </c>
      <c r="C1324" s="28" t="s">
        <v>116</v>
      </c>
      <c r="D1324" s="28" t="s">
        <v>120</v>
      </c>
      <c r="E1324" s="28"/>
      <c r="F1324" s="29" t="s">
        <v>33</v>
      </c>
      <c r="G1324" s="30">
        <f t="shared" si="4731"/>
        <v>333.5</v>
      </c>
      <c r="H1324" s="30">
        <f t="shared" si="4732"/>
        <v>333.5</v>
      </c>
      <c r="I1324" s="30">
        <f t="shared" si="4733"/>
        <v>333.5</v>
      </c>
      <c r="J1324" s="30">
        <f t="shared" si="4734"/>
        <v>0</v>
      </c>
      <c r="K1324" s="30">
        <f t="shared" si="4735"/>
        <v>0</v>
      </c>
      <c r="L1324" s="30">
        <f t="shared" si="4736"/>
        <v>0</v>
      </c>
      <c r="M1324" s="30">
        <f t="shared" si="4599"/>
        <v>333.5</v>
      </c>
      <c r="N1324" s="30">
        <f t="shared" si="4600"/>
        <v>333.5</v>
      </c>
      <c r="O1324" s="30">
        <f t="shared" si="4601"/>
        <v>333.5</v>
      </c>
      <c r="P1324" s="30">
        <f t="shared" si="4737"/>
        <v>0</v>
      </c>
      <c r="Q1324" s="30">
        <f t="shared" si="4738"/>
        <v>0</v>
      </c>
      <c r="R1324" s="30">
        <f t="shared" si="4739"/>
        <v>0</v>
      </c>
      <c r="S1324" s="30">
        <f t="shared" si="4740"/>
        <v>0</v>
      </c>
      <c r="T1324" s="30">
        <f t="shared" si="4741"/>
        <v>0</v>
      </c>
      <c r="U1324" s="30">
        <f t="shared" si="4742"/>
        <v>0</v>
      </c>
      <c r="V1324" s="30">
        <f t="shared" si="4743"/>
        <v>0</v>
      </c>
      <c r="W1324" s="30">
        <f t="shared" si="4744"/>
        <v>0</v>
      </c>
      <c r="X1324" s="30">
        <f t="shared" si="4745"/>
        <v>0</v>
      </c>
      <c r="Y1324" s="30">
        <f t="shared" si="4746"/>
        <v>0</v>
      </c>
      <c r="Z1324" s="30">
        <f t="shared" si="4747"/>
        <v>0</v>
      </c>
      <c r="AA1324" s="30">
        <f t="shared" si="4748"/>
        <v>0</v>
      </c>
      <c r="AB1324" s="30">
        <f t="shared" si="4749"/>
        <v>0</v>
      </c>
      <c r="AC1324" s="30">
        <f t="shared" si="4777"/>
        <v>333.5</v>
      </c>
      <c r="AD1324" s="30">
        <f t="shared" si="4778"/>
        <v>333.5</v>
      </c>
      <c r="AE1324" s="30">
        <f t="shared" si="4779"/>
        <v>333.5</v>
      </c>
      <c r="AF1324" s="30">
        <f t="shared" si="4750"/>
        <v>0</v>
      </c>
      <c r="AG1324" s="30">
        <f t="shared" si="4780"/>
        <v>333.5</v>
      </c>
      <c r="AH1324" s="30">
        <f t="shared" si="4781"/>
        <v>333.5</v>
      </c>
      <c r="AI1324" s="30">
        <f t="shared" si="4782"/>
        <v>333.5</v>
      </c>
      <c r="AJ1324" s="30">
        <f t="shared" si="4751"/>
        <v>0</v>
      </c>
      <c r="AK1324" s="30">
        <f t="shared" si="4752"/>
        <v>0</v>
      </c>
      <c r="AL1324" s="30">
        <f t="shared" si="4753"/>
        <v>0</v>
      </c>
      <c r="AM1324" s="30">
        <f t="shared" si="4754"/>
        <v>0</v>
      </c>
      <c r="AN1324" s="30">
        <f t="shared" si="4755"/>
        <v>0</v>
      </c>
      <c r="AO1324" s="30">
        <f t="shared" si="4756"/>
        <v>0</v>
      </c>
      <c r="AP1324" s="30">
        <f t="shared" si="4757"/>
        <v>0</v>
      </c>
      <c r="AQ1324" s="30">
        <f t="shared" si="4758"/>
        <v>0</v>
      </c>
      <c r="AR1324" s="30">
        <f t="shared" si="4759"/>
        <v>0</v>
      </c>
      <c r="AS1324" s="30">
        <f t="shared" si="4550"/>
        <v>333.5</v>
      </c>
      <c r="AT1324" s="30">
        <f t="shared" si="4551"/>
        <v>333.5</v>
      </c>
      <c r="AU1324" s="30">
        <f t="shared" si="4552"/>
        <v>333.5</v>
      </c>
      <c r="AV1324" s="30">
        <f t="shared" si="4760"/>
        <v>0</v>
      </c>
      <c r="AW1324" s="30">
        <f t="shared" si="4761"/>
        <v>0</v>
      </c>
      <c r="AX1324" s="30">
        <f t="shared" si="4762"/>
        <v>0</v>
      </c>
      <c r="AY1324" s="30">
        <f t="shared" si="4553"/>
        <v>333.5</v>
      </c>
      <c r="AZ1324" s="30">
        <f t="shared" si="4554"/>
        <v>333.5</v>
      </c>
      <c r="BA1324" s="30">
        <f t="shared" si="4555"/>
        <v>333.5</v>
      </c>
      <c r="BB1324" s="30">
        <f t="shared" si="4763"/>
        <v>0</v>
      </c>
      <c r="BC1324" s="30">
        <f t="shared" si="4764"/>
        <v>0</v>
      </c>
      <c r="BD1324" s="30">
        <f t="shared" si="4765"/>
        <v>0</v>
      </c>
      <c r="BE1324" s="30">
        <f t="shared" si="4766"/>
        <v>0</v>
      </c>
      <c r="BF1324" s="30">
        <f t="shared" si="4767"/>
        <v>0</v>
      </c>
      <c r="BG1324" s="30">
        <f t="shared" si="4768"/>
        <v>0</v>
      </c>
      <c r="BH1324" s="30">
        <f t="shared" si="4769"/>
        <v>0</v>
      </c>
      <c r="BI1324" s="30">
        <f t="shared" si="4770"/>
        <v>0</v>
      </c>
      <c r="BJ1324" s="30">
        <f t="shared" si="4771"/>
        <v>0</v>
      </c>
      <c r="BK1324" s="30">
        <f t="shared" si="4772"/>
        <v>0</v>
      </c>
      <c r="BL1324" s="30">
        <f t="shared" si="4774"/>
        <v>333.5</v>
      </c>
      <c r="BM1324" s="30">
        <f t="shared" si="4775"/>
        <v>333.5</v>
      </c>
      <c r="BN1324" s="30">
        <f t="shared" si="4776"/>
        <v>333.5</v>
      </c>
      <c r="BO1324" s="30">
        <f t="shared" si="4773"/>
        <v>0</v>
      </c>
      <c r="BP1324" s="31"/>
      <c r="BQ1324" s="1"/>
      <c r="BR1324" s="1"/>
      <c r="BS1324" s="1"/>
      <c r="BT1324" s="1"/>
      <c r="BU1324" s="1"/>
      <c r="BV1324" s="1"/>
      <c r="BW1324" s="1"/>
      <c r="BX1324" s="1"/>
      <c r="BY1324" s="1"/>
    </row>
    <row r="1325" ht="47.25">
      <c r="A1325" s="28" t="s">
        <v>514</v>
      </c>
      <c r="B1325" s="28" t="s">
        <v>114</v>
      </c>
      <c r="C1325" s="28" t="s">
        <v>116</v>
      </c>
      <c r="D1325" s="28" t="s">
        <v>121</v>
      </c>
      <c r="E1325" s="28"/>
      <c r="F1325" s="29" t="s">
        <v>122</v>
      </c>
      <c r="G1325" s="30">
        <f t="shared" si="4731"/>
        <v>333.5</v>
      </c>
      <c r="H1325" s="30">
        <f t="shared" si="4732"/>
        <v>333.5</v>
      </c>
      <c r="I1325" s="30">
        <f t="shared" si="4733"/>
        <v>333.5</v>
      </c>
      <c r="J1325" s="30">
        <f t="shared" si="4734"/>
        <v>0</v>
      </c>
      <c r="K1325" s="30">
        <f t="shared" si="4735"/>
        <v>0</v>
      </c>
      <c r="L1325" s="30">
        <f t="shared" si="4736"/>
        <v>0</v>
      </c>
      <c r="M1325" s="30">
        <f t="shared" si="4599"/>
        <v>333.5</v>
      </c>
      <c r="N1325" s="30">
        <f t="shared" si="4600"/>
        <v>333.5</v>
      </c>
      <c r="O1325" s="30">
        <f t="shared" si="4601"/>
        <v>333.5</v>
      </c>
      <c r="P1325" s="30">
        <f t="shared" si="4737"/>
        <v>0</v>
      </c>
      <c r="Q1325" s="30">
        <f t="shared" si="4738"/>
        <v>0</v>
      </c>
      <c r="R1325" s="30">
        <f t="shared" si="4739"/>
        <v>0</v>
      </c>
      <c r="S1325" s="30">
        <f t="shared" si="4740"/>
        <v>0</v>
      </c>
      <c r="T1325" s="30">
        <f t="shared" si="4741"/>
        <v>0</v>
      </c>
      <c r="U1325" s="30">
        <f t="shared" si="4742"/>
        <v>0</v>
      </c>
      <c r="V1325" s="30">
        <f t="shared" si="4743"/>
        <v>0</v>
      </c>
      <c r="W1325" s="30">
        <f t="shared" si="4744"/>
        <v>0</v>
      </c>
      <c r="X1325" s="30">
        <f t="shared" si="4745"/>
        <v>0</v>
      </c>
      <c r="Y1325" s="30">
        <f t="shared" si="4746"/>
        <v>0</v>
      </c>
      <c r="Z1325" s="30">
        <f t="shared" si="4747"/>
        <v>0</v>
      </c>
      <c r="AA1325" s="30">
        <f t="shared" si="4748"/>
        <v>0</v>
      </c>
      <c r="AB1325" s="30">
        <f t="shared" si="4749"/>
        <v>0</v>
      </c>
      <c r="AC1325" s="30">
        <f t="shared" si="4777"/>
        <v>333.5</v>
      </c>
      <c r="AD1325" s="30">
        <f t="shared" si="4778"/>
        <v>333.5</v>
      </c>
      <c r="AE1325" s="30">
        <f t="shared" si="4779"/>
        <v>333.5</v>
      </c>
      <c r="AF1325" s="30">
        <f t="shared" si="4750"/>
        <v>0</v>
      </c>
      <c r="AG1325" s="30">
        <f t="shared" si="4780"/>
        <v>333.5</v>
      </c>
      <c r="AH1325" s="30">
        <f t="shared" si="4781"/>
        <v>333.5</v>
      </c>
      <c r="AI1325" s="30">
        <f t="shared" si="4782"/>
        <v>333.5</v>
      </c>
      <c r="AJ1325" s="30">
        <f t="shared" si="4751"/>
        <v>0</v>
      </c>
      <c r="AK1325" s="30">
        <f t="shared" si="4752"/>
        <v>0</v>
      </c>
      <c r="AL1325" s="30">
        <f t="shared" si="4753"/>
        <v>0</v>
      </c>
      <c r="AM1325" s="30">
        <f t="shared" si="4754"/>
        <v>0</v>
      </c>
      <c r="AN1325" s="30">
        <f t="shared" si="4755"/>
        <v>0</v>
      </c>
      <c r="AO1325" s="30">
        <f t="shared" si="4756"/>
        <v>0</v>
      </c>
      <c r="AP1325" s="30">
        <f t="shared" si="4757"/>
        <v>0</v>
      </c>
      <c r="AQ1325" s="30">
        <f t="shared" si="4758"/>
        <v>0</v>
      </c>
      <c r="AR1325" s="30">
        <f t="shared" si="4759"/>
        <v>0</v>
      </c>
      <c r="AS1325" s="30">
        <f t="shared" si="4550"/>
        <v>333.5</v>
      </c>
      <c r="AT1325" s="30">
        <f t="shared" si="4551"/>
        <v>333.5</v>
      </c>
      <c r="AU1325" s="30">
        <f t="shared" si="4552"/>
        <v>333.5</v>
      </c>
      <c r="AV1325" s="30">
        <f t="shared" si="4760"/>
        <v>0</v>
      </c>
      <c r="AW1325" s="30">
        <f t="shared" si="4761"/>
        <v>0</v>
      </c>
      <c r="AX1325" s="30">
        <f t="shared" si="4762"/>
        <v>0</v>
      </c>
      <c r="AY1325" s="30">
        <f t="shared" si="4553"/>
        <v>333.5</v>
      </c>
      <c r="AZ1325" s="30">
        <f t="shared" si="4554"/>
        <v>333.5</v>
      </c>
      <c r="BA1325" s="30">
        <f t="shared" si="4555"/>
        <v>333.5</v>
      </c>
      <c r="BB1325" s="30">
        <f t="shared" si="4763"/>
        <v>0</v>
      </c>
      <c r="BC1325" s="30">
        <f t="shared" si="4764"/>
        <v>0</v>
      </c>
      <c r="BD1325" s="30">
        <f t="shared" si="4765"/>
        <v>0</v>
      </c>
      <c r="BE1325" s="30">
        <f t="shared" si="4766"/>
        <v>0</v>
      </c>
      <c r="BF1325" s="30">
        <f t="shared" si="4767"/>
        <v>0</v>
      </c>
      <c r="BG1325" s="30">
        <f t="shared" si="4768"/>
        <v>0</v>
      </c>
      <c r="BH1325" s="30">
        <f t="shared" si="4769"/>
        <v>0</v>
      </c>
      <c r="BI1325" s="30">
        <f t="shared" si="4770"/>
        <v>0</v>
      </c>
      <c r="BJ1325" s="30">
        <f t="shared" si="4771"/>
        <v>0</v>
      </c>
      <c r="BK1325" s="30">
        <f t="shared" si="4772"/>
        <v>0</v>
      </c>
      <c r="BL1325" s="30">
        <f t="shared" si="4774"/>
        <v>333.5</v>
      </c>
      <c r="BM1325" s="30">
        <f t="shared" si="4775"/>
        <v>333.5</v>
      </c>
      <c r="BN1325" s="30">
        <f t="shared" si="4776"/>
        <v>333.5</v>
      </c>
      <c r="BO1325" s="30">
        <f t="shared" si="4773"/>
        <v>0</v>
      </c>
      <c r="BP1325" s="31"/>
      <c r="BQ1325" s="1"/>
      <c r="BR1325" s="1"/>
      <c r="BS1325" s="1"/>
      <c r="BT1325" s="1"/>
      <c r="BU1325" s="1"/>
      <c r="BV1325" s="1"/>
      <c r="BW1325" s="1"/>
      <c r="BX1325" s="1"/>
      <c r="BY1325" s="1"/>
    </row>
    <row r="1326" ht="63">
      <c r="A1326" s="28" t="s">
        <v>514</v>
      </c>
      <c r="B1326" s="28" t="s">
        <v>114</v>
      </c>
      <c r="C1326" s="28" t="s">
        <v>116</v>
      </c>
      <c r="D1326" s="28" t="s">
        <v>472</v>
      </c>
      <c r="E1326" s="28"/>
      <c r="F1326" s="29" t="s">
        <v>473</v>
      </c>
      <c r="G1326" s="30">
        <f t="shared" si="4731"/>
        <v>333.5</v>
      </c>
      <c r="H1326" s="30">
        <f t="shared" si="4732"/>
        <v>333.5</v>
      </c>
      <c r="I1326" s="30">
        <f t="shared" si="4733"/>
        <v>333.5</v>
      </c>
      <c r="J1326" s="30">
        <f t="shared" si="4734"/>
        <v>0</v>
      </c>
      <c r="K1326" s="30">
        <f t="shared" si="4735"/>
        <v>0</v>
      </c>
      <c r="L1326" s="30">
        <f t="shared" si="4736"/>
        <v>0</v>
      </c>
      <c r="M1326" s="30">
        <f t="shared" si="4599"/>
        <v>333.5</v>
      </c>
      <c r="N1326" s="30">
        <f t="shared" si="4600"/>
        <v>333.5</v>
      </c>
      <c r="O1326" s="30">
        <f t="shared" si="4601"/>
        <v>333.5</v>
      </c>
      <c r="P1326" s="30">
        <f t="shared" si="4737"/>
        <v>0</v>
      </c>
      <c r="Q1326" s="30">
        <f t="shared" si="4738"/>
        <v>0</v>
      </c>
      <c r="R1326" s="30">
        <f t="shared" si="4739"/>
        <v>0</v>
      </c>
      <c r="S1326" s="30">
        <f t="shared" si="4740"/>
        <v>0</v>
      </c>
      <c r="T1326" s="30">
        <f t="shared" si="4741"/>
        <v>0</v>
      </c>
      <c r="U1326" s="30">
        <f t="shared" si="4742"/>
        <v>0</v>
      </c>
      <c r="V1326" s="30">
        <f t="shared" si="4743"/>
        <v>0</v>
      </c>
      <c r="W1326" s="30">
        <f t="shared" si="4744"/>
        <v>0</v>
      </c>
      <c r="X1326" s="30">
        <f t="shared" si="4745"/>
        <v>0</v>
      </c>
      <c r="Y1326" s="30">
        <f t="shared" si="4746"/>
        <v>0</v>
      </c>
      <c r="Z1326" s="30">
        <f t="shared" si="4747"/>
        <v>0</v>
      </c>
      <c r="AA1326" s="30">
        <f t="shared" si="4748"/>
        <v>0</v>
      </c>
      <c r="AB1326" s="30">
        <f t="shared" si="4749"/>
        <v>0</v>
      </c>
      <c r="AC1326" s="30">
        <f t="shared" si="4777"/>
        <v>333.5</v>
      </c>
      <c r="AD1326" s="30">
        <f t="shared" si="4778"/>
        <v>333.5</v>
      </c>
      <c r="AE1326" s="30">
        <f t="shared" si="4779"/>
        <v>333.5</v>
      </c>
      <c r="AF1326" s="30">
        <f t="shared" si="4750"/>
        <v>0</v>
      </c>
      <c r="AG1326" s="30">
        <f t="shared" si="4780"/>
        <v>333.5</v>
      </c>
      <c r="AH1326" s="30">
        <f t="shared" si="4781"/>
        <v>333.5</v>
      </c>
      <c r="AI1326" s="30">
        <f t="shared" si="4782"/>
        <v>333.5</v>
      </c>
      <c r="AJ1326" s="30">
        <f t="shared" si="4751"/>
        <v>0</v>
      </c>
      <c r="AK1326" s="30">
        <f t="shared" si="4752"/>
        <v>0</v>
      </c>
      <c r="AL1326" s="30">
        <f t="shared" si="4753"/>
        <v>0</v>
      </c>
      <c r="AM1326" s="30">
        <f t="shared" si="4754"/>
        <v>0</v>
      </c>
      <c r="AN1326" s="30">
        <f t="shared" si="4755"/>
        <v>0</v>
      </c>
      <c r="AO1326" s="30">
        <f t="shared" si="4756"/>
        <v>0</v>
      </c>
      <c r="AP1326" s="30">
        <f t="shared" si="4757"/>
        <v>0</v>
      </c>
      <c r="AQ1326" s="30">
        <f t="shared" si="4758"/>
        <v>0</v>
      </c>
      <c r="AR1326" s="30">
        <f t="shared" si="4759"/>
        <v>0</v>
      </c>
      <c r="AS1326" s="30">
        <f t="shared" si="4550"/>
        <v>333.5</v>
      </c>
      <c r="AT1326" s="30">
        <f t="shared" si="4551"/>
        <v>333.5</v>
      </c>
      <c r="AU1326" s="30">
        <f t="shared" si="4552"/>
        <v>333.5</v>
      </c>
      <c r="AV1326" s="30">
        <f t="shared" si="4760"/>
        <v>0</v>
      </c>
      <c r="AW1326" s="30">
        <f t="shared" si="4761"/>
        <v>0</v>
      </c>
      <c r="AX1326" s="30">
        <f t="shared" si="4762"/>
        <v>0</v>
      </c>
      <c r="AY1326" s="30">
        <f t="shared" si="4553"/>
        <v>333.5</v>
      </c>
      <c r="AZ1326" s="30">
        <f t="shared" si="4554"/>
        <v>333.5</v>
      </c>
      <c r="BA1326" s="30">
        <f t="shared" si="4555"/>
        <v>333.5</v>
      </c>
      <c r="BB1326" s="30">
        <f t="shared" si="4763"/>
        <v>0</v>
      </c>
      <c r="BC1326" s="30">
        <f t="shared" si="4764"/>
        <v>0</v>
      </c>
      <c r="BD1326" s="30">
        <f t="shared" si="4765"/>
        <v>0</v>
      </c>
      <c r="BE1326" s="30">
        <f t="shared" si="4766"/>
        <v>0</v>
      </c>
      <c r="BF1326" s="30">
        <f t="shared" si="4767"/>
        <v>0</v>
      </c>
      <c r="BG1326" s="30">
        <f t="shared" si="4768"/>
        <v>0</v>
      </c>
      <c r="BH1326" s="30">
        <f t="shared" si="4769"/>
        <v>0</v>
      </c>
      <c r="BI1326" s="30">
        <f t="shared" si="4770"/>
        <v>0</v>
      </c>
      <c r="BJ1326" s="30">
        <f t="shared" si="4771"/>
        <v>0</v>
      </c>
      <c r="BK1326" s="30">
        <f t="shared" si="4772"/>
        <v>0</v>
      </c>
      <c r="BL1326" s="30">
        <f t="shared" si="4774"/>
        <v>333.5</v>
      </c>
      <c r="BM1326" s="30">
        <f t="shared" si="4775"/>
        <v>333.5</v>
      </c>
      <c r="BN1326" s="30">
        <f t="shared" si="4776"/>
        <v>333.5</v>
      </c>
      <c r="BO1326" s="30">
        <f t="shared" si="4773"/>
        <v>0</v>
      </c>
      <c r="BP1326" s="31"/>
      <c r="BQ1326" s="1"/>
      <c r="BR1326" s="1"/>
      <c r="BS1326" s="1"/>
      <c r="BT1326" s="1"/>
      <c r="BU1326" s="1"/>
      <c r="BV1326" s="1"/>
      <c r="BW1326" s="1"/>
      <c r="BX1326" s="1"/>
      <c r="BY1326" s="1"/>
    </row>
    <row r="1327">
      <c r="A1327" s="28" t="s">
        <v>514</v>
      </c>
      <c r="B1327" s="28" t="s">
        <v>114</v>
      </c>
      <c r="C1327" s="28" t="s">
        <v>116</v>
      </c>
      <c r="D1327" s="28" t="s">
        <v>472</v>
      </c>
      <c r="E1327" s="28" t="s">
        <v>40</v>
      </c>
      <c r="F1327" s="29" t="s">
        <v>41</v>
      </c>
      <c r="G1327" s="30">
        <v>333.5</v>
      </c>
      <c r="H1327" s="30">
        <v>333.5</v>
      </c>
      <c r="I1327" s="30">
        <v>333.5</v>
      </c>
      <c r="J1327" s="30"/>
      <c r="K1327" s="30"/>
      <c r="L1327" s="30"/>
      <c r="M1327" s="30">
        <f t="shared" si="4599"/>
        <v>333.5</v>
      </c>
      <c r="N1327" s="30">
        <f t="shared" si="4600"/>
        <v>333.5</v>
      </c>
      <c r="O1327" s="30">
        <f t="shared" si="4601"/>
        <v>333.5</v>
      </c>
      <c r="P1327" s="30"/>
      <c r="Q1327" s="30"/>
      <c r="R1327" s="30"/>
      <c r="S1327" s="30"/>
      <c r="T1327" s="30"/>
      <c r="U1327" s="30"/>
      <c r="V1327" s="30"/>
      <c r="W1327" s="30"/>
      <c r="X1327" s="30"/>
      <c r="Y1327" s="30"/>
      <c r="Z1327" s="30"/>
      <c r="AA1327" s="30"/>
      <c r="AB1327" s="30"/>
      <c r="AC1327" s="30">
        <f t="shared" si="4777"/>
        <v>333.5</v>
      </c>
      <c r="AD1327" s="30">
        <f t="shared" si="4778"/>
        <v>333.5</v>
      </c>
      <c r="AE1327" s="30">
        <f t="shared" si="4779"/>
        <v>333.5</v>
      </c>
      <c r="AF1327" s="30"/>
      <c r="AG1327" s="30">
        <f t="shared" si="4780"/>
        <v>333.5</v>
      </c>
      <c r="AH1327" s="30">
        <f t="shared" si="4781"/>
        <v>333.5</v>
      </c>
      <c r="AI1327" s="30">
        <f t="shared" si="4782"/>
        <v>333.5</v>
      </c>
      <c r="AJ1327" s="30"/>
      <c r="AK1327" s="30"/>
      <c r="AL1327" s="30"/>
      <c r="AM1327" s="30"/>
      <c r="AN1327" s="30"/>
      <c r="AO1327" s="30"/>
      <c r="AP1327" s="30"/>
      <c r="AQ1327" s="30"/>
      <c r="AR1327" s="30"/>
      <c r="AS1327" s="30">
        <f t="shared" si="4550"/>
        <v>333.5</v>
      </c>
      <c r="AT1327" s="30">
        <f t="shared" si="4551"/>
        <v>333.5</v>
      </c>
      <c r="AU1327" s="30">
        <f t="shared" si="4552"/>
        <v>333.5</v>
      </c>
      <c r="AV1327" s="30"/>
      <c r="AW1327" s="30"/>
      <c r="AX1327" s="30"/>
      <c r="AY1327" s="30">
        <f t="shared" si="4553"/>
        <v>333.5</v>
      </c>
      <c r="AZ1327" s="30">
        <f t="shared" si="4554"/>
        <v>333.5</v>
      </c>
      <c r="BA1327" s="30">
        <f t="shared" si="4555"/>
        <v>333.5</v>
      </c>
      <c r="BB1327" s="30"/>
      <c r="BC1327" s="30"/>
      <c r="BD1327" s="30"/>
      <c r="BE1327" s="30"/>
      <c r="BF1327" s="30"/>
      <c r="BG1327" s="30"/>
      <c r="BH1327" s="30"/>
      <c r="BI1327" s="30"/>
      <c r="BJ1327" s="30"/>
      <c r="BK1327" s="30"/>
      <c r="BL1327" s="30">
        <f t="shared" si="4774"/>
        <v>333.5</v>
      </c>
      <c r="BM1327" s="30">
        <f t="shared" si="4775"/>
        <v>333.5</v>
      </c>
      <c r="BN1327" s="30">
        <f t="shared" si="4776"/>
        <v>333.5</v>
      </c>
      <c r="BO1327" s="30"/>
      <c r="BP1327" s="31"/>
      <c r="BQ1327" s="1"/>
      <c r="BR1327" s="1"/>
      <c r="BS1327" s="1"/>
      <c r="BT1327" s="1"/>
      <c r="BU1327" s="1"/>
      <c r="BV1327" s="1"/>
      <c r="BW1327" s="1"/>
      <c r="BX1327" s="1"/>
      <c r="BY1327" s="1"/>
    </row>
    <row r="1328" s="18" customFormat="1">
      <c r="A1328" s="19" t="s">
        <v>514</v>
      </c>
      <c r="B1328" s="19" t="s">
        <v>60</v>
      </c>
      <c r="C1328" s="19"/>
      <c r="D1328" s="19"/>
      <c r="E1328" s="19"/>
      <c r="F1328" s="20" t="s">
        <v>61</v>
      </c>
      <c r="G1328" s="21">
        <f>G1335+G1329</f>
        <v>43880.200000000012</v>
      </c>
      <c r="H1328" s="21">
        <f>H1335+H1329</f>
        <v>28283.5</v>
      </c>
      <c r="I1328" s="21">
        <f>I1335+I1329</f>
        <v>28528.099999999999</v>
      </c>
      <c r="J1328" s="21">
        <f>J1335+J1329</f>
        <v>0</v>
      </c>
      <c r="K1328" s="21">
        <f>K1335+K1329</f>
        <v>0</v>
      </c>
      <c r="L1328" s="21">
        <f>L1335+L1329</f>
        <v>0</v>
      </c>
      <c r="M1328" s="21">
        <f t="shared" si="4599"/>
        <v>43880.200000000012</v>
      </c>
      <c r="N1328" s="21">
        <f t="shared" si="4600"/>
        <v>28283.5</v>
      </c>
      <c r="O1328" s="21">
        <f t="shared" si="4601"/>
        <v>28528.099999999999</v>
      </c>
      <c r="P1328" s="21">
        <f>P1335+P1329</f>
        <v>0</v>
      </c>
      <c r="Q1328" s="21">
        <f>Q1335+Q1329</f>
        <v>0</v>
      </c>
      <c r="R1328" s="21">
        <f>R1335+R1329</f>
        <v>7242.29</v>
      </c>
      <c r="S1328" s="21">
        <f>S1335+S1329</f>
        <v>0</v>
      </c>
      <c r="T1328" s="21">
        <f>T1335+T1329</f>
        <v>0</v>
      </c>
      <c r="U1328" s="21">
        <f>U1335+U1329</f>
        <v>0</v>
      </c>
      <c r="V1328" s="21">
        <f>V1335+V1329</f>
        <v>23231.078000000001</v>
      </c>
      <c r="W1328" s="21">
        <f>W1335+W1329</f>
        <v>0</v>
      </c>
      <c r="X1328" s="21">
        <f>X1335+X1329</f>
        <v>0</v>
      </c>
      <c r="Y1328" s="21">
        <f>Y1335+Y1329</f>
        <v>0</v>
      </c>
      <c r="Z1328" s="21">
        <f>Z1335+Z1329</f>
        <v>0</v>
      </c>
      <c r="AA1328" s="21">
        <f>AA1335+AA1329</f>
        <v>0</v>
      </c>
      <c r="AB1328" s="21">
        <f>AB1335+AB1329</f>
        <v>0</v>
      </c>
      <c r="AC1328" s="21">
        <f t="shared" si="4777"/>
        <v>51122.490000000013</v>
      </c>
      <c r="AD1328" s="21">
        <f t="shared" si="4778"/>
        <v>51514.578000000001</v>
      </c>
      <c r="AE1328" s="21">
        <f t="shared" si="4779"/>
        <v>28528.099999999999</v>
      </c>
      <c r="AF1328" s="21">
        <f>AF1335+AF1329</f>
        <v>0</v>
      </c>
      <c r="AG1328" s="21">
        <f t="shared" si="4780"/>
        <v>51122.490000000013</v>
      </c>
      <c r="AH1328" s="21">
        <f t="shared" si="4781"/>
        <v>51514.578000000001</v>
      </c>
      <c r="AI1328" s="21">
        <f t="shared" si="4782"/>
        <v>28528.099999999999</v>
      </c>
      <c r="AJ1328" s="21">
        <f>AJ1335+AJ1329</f>
        <v>0</v>
      </c>
      <c r="AK1328" s="21">
        <f>AK1335+AK1329</f>
        <v>0</v>
      </c>
      <c r="AL1328" s="21">
        <f>AL1335+AL1329</f>
        <v>-972.73299999999995</v>
      </c>
      <c r="AM1328" s="21">
        <f>AM1335+AM1329</f>
        <v>0</v>
      </c>
      <c r="AN1328" s="21">
        <f>AN1335+AN1329</f>
        <v>0</v>
      </c>
      <c r="AO1328" s="21">
        <f>AO1335+AO1329</f>
        <v>0</v>
      </c>
      <c r="AP1328" s="21">
        <f>AP1335+AP1329</f>
        <v>0</v>
      </c>
      <c r="AQ1328" s="21">
        <f>AQ1335+AQ1329</f>
        <v>0</v>
      </c>
      <c r="AR1328" s="21">
        <f>AR1335+AR1329</f>
        <v>0</v>
      </c>
      <c r="AS1328" s="21">
        <f t="shared" si="4550"/>
        <v>50149.757000000012</v>
      </c>
      <c r="AT1328" s="21">
        <f t="shared" si="4551"/>
        <v>51514.578000000001</v>
      </c>
      <c r="AU1328" s="21">
        <f t="shared" si="4552"/>
        <v>28528.099999999999</v>
      </c>
      <c r="AV1328" s="21">
        <f>AV1335+AV1329</f>
        <v>0</v>
      </c>
      <c r="AW1328" s="21">
        <f>AW1335+AW1329</f>
        <v>0</v>
      </c>
      <c r="AX1328" s="21">
        <f>AX1335+AX1329</f>
        <v>0</v>
      </c>
      <c r="AY1328" s="21">
        <f t="shared" si="4553"/>
        <v>50149.757000000012</v>
      </c>
      <c r="AZ1328" s="21">
        <f t="shared" si="4554"/>
        <v>51514.578000000001</v>
      </c>
      <c r="BA1328" s="21">
        <f t="shared" si="4555"/>
        <v>28528.099999999999</v>
      </c>
      <c r="BB1328" s="21">
        <f>BB1335+BB1329</f>
        <v>0</v>
      </c>
      <c r="BC1328" s="21">
        <f>BC1335+BC1329</f>
        <v>0</v>
      </c>
      <c r="BD1328" s="21">
        <f>BD1335+BD1329</f>
        <v>-98.165000000000006</v>
      </c>
      <c r="BE1328" s="21">
        <f>BE1335+BE1329</f>
        <v>0</v>
      </c>
      <c r="BF1328" s="21">
        <f>BF1335+BF1329</f>
        <v>0</v>
      </c>
      <c r="BG1328" s="21">
        <f>BG1335+BG1329</f>
        <v>0</v>
      </c>
      <c r="BH1328" s="21">
        <f>BH1335+BH1329</f>
        <v>0</v>
      </c>
      <c r="BI1328" s="21">
        <f>BI1335+BI1329</f>
        <v>0</v>
      </c>
      <c r="BJ1328" s="21">
        <f>BJ1335+BJ1329</f>
        <v>0</v>
      </c>
      <c r="BK1328" s="21">
        <f>BK1335+BK1329</f>
        <v>0</v>
      </c>
      <c r="BL1328" s="21">
        <f t="shared" si="4774"/>
        <v>50051.592000000011</v>
      </c>
      <c r="BM1328" s="21">
        <f t="shared" si="4775"/>
        <v>51514.578000000001</v>
      </c>
      <c r="BN1328" s="21">
        <f t="shared" si="4776"/>
        <v>28528.099999999999</v>
      </c>
      <c r="BO1328" s="21">
        <f>BO1335+BO1329</f>
        <v>0</v>
      </c>
      <c r="BP1328" s="22"/>
      <c r="BQ1328" s="18"/>
      <c r="BR1328" s="18"/>
      <c r="BS1328" s="18"/>
      <c r="BT1328" s="18"/>
      <c r="BU1328" s="18"/>
      <c r="BV1328" s="18"/>
      <c r="BW1328" s="18"/>
      <c r="BX1328" s="18"/>
      <c r="BY1328" s="18"/>
    </row>
    <row r="1329" s="23" customFormat="1">
      <c r="A1329" s="24" t="s">
        <v>514</v>
      </c>
      <c r="B1329" s="24" t="s">
        <v>60</v>
      </c>
      <c r="C1329" s="24" t="s">
        <v>325</v>
      </c>
      <c r="D1329" s="24"/>
      <c r="E1329" s="24"/>
      <c r="F1329" s="25" t="s">
        <v>495</v>
      </c>
      <c r="G1329" s="26">
        <f t="shared" ref="G1329:G1333" si="4783">G1330</f>
        <v>303.30000000000001</v>
      </c>
      <c r="H1329" s="26">
        <f t="shared" ref="H1329:H1333" si="4784">H1330</f>
        <v>0</v>
      </c>
      <c r="I1329" s="26">
        <f t="shared" ref="I1329:I1333" si="4785">I1330</f>
        <v>0</v>
      </c>
      <c r="J1329" s="26">
        <f t="shared" ref="J1329:J1333" si="4786">J1330</f>
        <v>0</v>
      </c>
      <c r="K1329" s="26">
        <f t="shared" ref="K1329:K1333" si="4787">K1330</f>
        <v>0</v>
      </c>
      <c r="L1329" s="26">
        <f t="shared" ref="L1329:L1333" si="4788">L1330</f>
        <v>0</v>
      </c>
      <c r="M1329" s="26">
        <f t="shared" si="4599"/>
        <v>303.30000000000001</v>
      </c>
      <c r="N1329" s="26">
        <f t="shared" si="4600"/>
        <v>0</v>
      </c>
      <c r="O1329" s="26">
        <f t="shared" si="4601"/>
        <v>0</v>
      </c>
      <c r="P1329" s="26">
        <f t="shared" ref="P1329:P1333" si="4789">P1330</f>
        <v>0</v>
      </c>
      <c r="Q1329" s="26">
        <f t="shared" ref="Q1329:Q1333" si="4790">Q1330</f>
        <v>0</v>
      </c>
      <c r="R1329" s="26">
        <f t="shared" ref="R1329:R1333" si="4791">R1330</f>
        <v>0</v>
      </c>
      <c r="S1329" s="26">
        <f t="shared" ref="S1329:S1333" si="4792">S1330</f>
        <v>0</v>
      </c>
      <c r="T1329" s="26">
        <f t="shared" ref="T1329:T1333" si="4793">T1330</f>
        <v>0</v>
      </c>
      <c r="U1329" s="26">
        <f t="shared" ref="U1329:U1333" si="4794">U1330</f>
        <v>0</v>
      </c>
      <c r="V1329" s="26">
        <f t="shared" ref="V1329:V1333" si="4795">V1330</f>
        <v>0</v>
      </c>
      <c r="W1329" s="26">
        <f t="shared" ref="W1329:W1333" si="4796">W1330</f>
        <v>0</v>
      </c>
      <c r="X1329" s="26">
        <f t="shared" ref="X1329:X1333" si="4797">X1330</f>
        <v>0</v>
      </c>
      <c r="Y1329" s="26">
        <f t="shared" ref="Y1329:Y1333" si="4798">Y1330</f>
        <v>0</v>
      </c>
      <c r="Z1329" s="26">
        <f t="shared" ref="Z1329:Z1333" si="4799">Z1330</f>
        <v>0</v>
      </c>
      <c r="AA1329" s="26">
        <f t="shared" ref="AA1329:AA1333" si="4800">AA1330</f>
        <v>0</v>
      </c>
      <c r="AB1329" s="26">
        <f t="shared" ref="AB1329:AB1333" si="4801">AB1330</f>
        <v>0</v>
      </c>
      <c r="AC1329" s="26">
        <f t="shared" si="4777"/>
        <v>303.30000000000001</v>
      </c>
      <c r="AD1329" s="26">
        <f t="shared" si="4778"/>
        <v>0</v>
      </c>
      <c r="AE1329" s="26">
        <f t="shared" si="4779"/>
        <v>0</v>
      </c>
      <c r="AF1329" s="26">
        <f t="shared" ref="AF1329:AF1333" si="4802">AF1330</f>
        <v>0</v>
      </c>
      <c r="AG1329" s="26">
        <f t="shared" si="4780"/>
        <v>303.30000000000001</v>
      </c>
      <c r="AH1329" s="26">
        <f t="shared" si="4781"/>
        <v>0</v>
      </c>
      <c r="AI1329" s="26">
        <f t="shared" si="4782"/>
        <v>0</v>
      </c>
      <c r="AJ1329" s="26">
        <f t="shared" ref="AJ1329:AJ1333" si="4803">AJ1330</f>
        <v>0</v>
      </c>
      <c r="AK1329" s="26">
        <f t="shared" ref="AK1329:AK1333" si="4804">AK1330</f>
        <v>0</v>
      </c>
      <c r="AL1329" s="26">
        <f t="shared" ref="AL1329:AL1333" si="4805">AL1330</f>
        <v>0</v>
      </c>
      <c r="AM1329" s="26">
        <f t="shared" ref="AM1329:AM1333" si="4806">AM1330</f>
        <v>0</v>
      </c>
      <c r="AN1329" s="26">
        <f t="shared" ref="AN1329:AN1333" si="4807">AN1330</f>
        <v>0</v>
      </c>
      <c r="AO1329" s="26">
        <f t="shared" ref="AO1329:AO1333" si="4808">AO1330</f>
        <v>0</v>
      </c>
      <c r="AP1329" s="26">
        <f t="shared" ref="AP1329:AP1333" si="4809">AP1330</f>
        <v>0</v>
      </c>
      <c r="AQ1329" s="26">
        <f t="shared" ref="AQ1329:AQ1333" si="4810">AQ1330</f>
        <v>0</v>
      </c>
      <c r="AR1329" s="26">
        <f t="shared" ref="AR1329:AR1333" si="4811">AR1330</f>
        <v>0</v>
      </c>
      <c r="AS1329" s="26">
        <f t="shared" si="4550"/>
        <v>303.30000000000001</v>
      </c>
      <c r="AT1329" s="26">
        <f t="shared" si="4551"/>
        <v>0</v>
      </c>
      <c r="AU1329" s="26">
        <f t="shared" si="4552"/>
        <v>0</v>
      </c>
      <c r="AV1329" s="26">
        <f t="shared" ref="AV1329:AV1333" si="4812">AV1330</f>
        <v>0</v>
      </c>
      <c r="AW1329" s="26">
        <f t="shared" ref="AW1329:AW1333" si="4813">AW1330</f>
        <v>0</v>
      </c>
      <c r="AX1329" s="26">
        <f t="shared" ref="AX1329:AX1333" si="4814">AX1330</f>
        <v>0</v>
      </c>
      <c r="AY1329" s="26">
        <f t="shared" si="4553"/>
        <v>303.30000000000001</v>
      </c>
      <c r="AZ1329" s="26">
        <f t="shared" si="4554"/>
        <v>0</v>
      </c>
      <c r="BA1329" s="26">
        <f t="shared" si="4555"/>
        <v>0</v>
      </c>
      <c r="BB1329" s="26">
        <f t="shared" ref="BB1329:BB1333" si="4815">BB1330</f>
        <v>0</v>
      </c>
      <c r="BC1329" s="26">
        <f t="shared" ref="BC1329:BC1333" si="4816">BC1330</f>
        <v>0</v>
      </c>
      <c r="BD1329" s="26">
        <f t="shared" ref="BD1329:BD1333" si="4817">BD1330</f>
        <v>-98.165000000000006</v>
      </c>
      <c r="BE1329" s="26">
        <f t="shared" ref="BE1329:BE1333" si="4818">BE1330</f>
        <v>0</v>
      </c>
      <c r="BF1329" s="26">
        <f t="shared" ref="BF1329:BF1333" si="4819">BF1330</f>
        <v>0</v>
      </c>
      <c r="BG1329" s="26">
        <f t="shared" ref="BG1329:BG1333" si="4820">BG1330</f>
        <v>0</v>
      </c>
      <c r="BH1329" s="26">
        <f t="shared" ref="BH1329:BH1333" si="4821">BH1330</f>
        <v>0</v>
      </c>
      <c r="BI1329" s="26">
        <f t="shared" ref="BI1329:BI1333" si="4822">BI1330</f>
        <v>0</v>
      </c>
      <c r="BJ1329" s="26">
        <f t="shared" ref="BJ1329:BJ1333" si="4823">BJ1330</f>
        <v>0</v>
      </c>
      <c r="BK1329" s="26">
        <f t="shared" ref="BK1329:BK1333" si="4824">BK1330</f>
        <v>0</v>
      </c>
      <c r="BL1329" s="26">
        <f t="shared" si="4774"/>
        <v>205.13499999999999</v>
      </c>
      <c r="BM1329" s="26">
        <f t="shared" si="4775"/>
        <v>0</v>
      </c>
      <c r="BN1329" s="26">
        <f t="shared" si="4776"/>
        <v>0</v>
      </c>
      <c r="BO1329" s="26">
        <f t="shared" ref="BO1329:BO1333" si="4825">BO1330</f>
        <v>0</v>
      </c>
      <c r="BP1329" s="27"/>
      <c r="BQ1329" s="23"/>
      <c r="BR1329" s="23"/>
      <c r="BS1329" s="23"/>
      <c r="BT1329" s="23"/>
      <c r="BU1329" s="23"/>
      <c r="BV1329" s="23"/>
      <c r="BW1329" s="23"/>
      <c r="BX1329" s="23"/>
      <c r="BY1329" s="23"/>
    </row>
    <row r="1330" ht="31.5">
      <c r="A1330" s="28" t="s">
        <v>514</v>
      </c>
      <c r="B1330" s="28" t="s">
        <v>60</v>
      </c>
      <c r="C1330" s="28" t="s">
        <v>325</v>
      </c>
      <c r="D1330" s="28" t="s">
        <v>465</v>
      </c>
      <c r="E1330" s="28"/>
      <c r="F1330" s="29" t="s">
        <v>466</v>
      </c>
      <c r="G1330" s="30">
        <f t="shared" si="4783"/>
        <v>303.30000000000001</v>
      </c>
      <c r="H1330" s="30">
        <f t="shared" si="4784"/>
        <v>0</v>
      </c>
      <c r="I1330" s="30">
        <f t="shared" si="4785"/>
        <v>0</v>
      </c>
      <c r="J1330" s="30">
        <f t="shared" si="4786"/>
        <v>0</v>
      </c>
      <c r="K1330" s="30">
        <f t="shared" si="4787"/>
        <v>0</v>
      </c>
      <c r="L1330" s="30">
        <f t="shared" si="4788"/>
        <v>0</v>
      </c>
      <c r="M1330" s="30">
        <f t="shared" si="4599"/>
        <v>303.30000000000001</v>
      </c>
      <c r="N1330" s="30">
        <f t="shared" si="4600"/>
        <v>0</v>
      </c>
      <c r="O1330" s="30">
        <f t="shared" si="4601"/>
        <v>0</v>
      </c>
      <c r="P1330" s="30">
        <f t="shared" si="4789"/>
        <v>0</v>
      </c>
      <c r="Q1330" s="30">
        <f t="shared" si="4790"/>
        <v>0</v>
      </c>
      <c r="R1330" s="30">
        <f t="shared" si="4791"/>
        <v>0</v>
      </c>
      <c r="S1330" s="30">
        <f t="shared" si="4792"/>
        <v>0</v>
      </c>
      <c r="T1330" s="30">
        <f t="shared" si="4793"/>
        <v>0</v>
      </c>
      <c r="U1330" s="30">
        <f t="shared" si="4794"/>
        <v>0</v>
      </c>
      <c r="V1330" s="30">
        <f t="shared" si="4795"/>
        <v>0</v>
      </c>
      <c r="W1330" s="30">
        <f t="shared" si="4796"/>
        <v>0</v>
      </c>
      <c r="X1330" s="30">
        <f t="shared" si="4797"/>
        <v>0</v>
      </c>
      <c r="Y1330" s="30">
        <f t="shared" si="4798"/>
        <v>0</v>
      </c>
      <c r="Z1330" s="30">
        <f t="shared" si="4799"/>
        <v>0</v>
      </c>
      <c r="AA1330" s="30">
        <f t="shared" si="4800"/>
        <v>0</v>
      </c>
      <c r="AB1330" s="30">
        <f t="shared" si="4801"/>
        <v>0</v>
      </c>
      <c r="AC1330" s="30">
        <f t="shared" si="4777"/>
        <v>303.30000000000001</v>
      </c>
      <c r="AD1330" s="30">
        <f t="shared" si="4778"/>
        <v>0</v>
      </c>
      <c r="AE1330" s="30">
        <f t="shared" si="4779"/>
        <v>0</v>
      </c>
      <c r="AF1330" s="30">
        <f t="shared" si="4802"/>
        <v>0</v>
      </c>
      <c r="AG1330" s="30">
        <f t="shared" si="4780"/>
        <v>303.30000000000001</v>
      </c>
      <c r="AH1330" s="30">
        <f t="shared" si="4781"/>
        <v>0</v>
      </c>
      <c r="AI1330" s="30">
        <f t="shared" si="4782"/>
        <v>0</v>
      </c>
      <c r="AJ1330" s="30">
        <f t="shared" si="4803"/>
        <v>0</v>
      </c>
      <c r="AK1330" s="30">
        <f t="shared" si="4804"/>
        <v>0</v>
      </c>
      <c r="AL1330" s="30">
        <f t="shared" si="4805"/>
        <v>0</v>
      </c>
      <c r="AM1330" s="30">
        <f t="shared" si="4806"/>
        <v>0</v>
      </c>
      <c r="AN1330" s="30">
        <f t="shared" si="4807"/>
        <v>0</v>
      </c>
      <c r="AO1330" s="30">
        <f t="shared" si="4808"/>
        <v>0</v>
      </c>
      <c r="AP1330" s="30">
        <f t="shared" si="4809"/>
        <v>0</v>
      </c>
      <c r="AQ1330" s="30">
        <f t="shared" si="4810"/>
        <v>0</v>
      </c>
      <c r="AR1330" s="30">
        <f t="shared" si="4811"/>
        <v>0</v>
      </c>
      <c r="AS1330" s="30">
        <f t="shared" ref="AS1330:AS1393" si="4826">AG1330+AJ1330+AK1330+AL1330+AM1330</f>
        <v>303.30000000000001</v>
      </c>
      <c r="AT1330" s="30">
        <f t="shared" ref="AT1330:AT1393" si="4827">AH1330+AN1330+AO1330+AP1330</f>
        <v>0</v>
      </c>
      <c r="AU1330" s="30">
        <f t="shared" ref="AU1330:AU1393" si="4828">AI1330+AR1330+AQ1330</f>
        <v>0</v>
      </c>
      <c r="AV1330" s="30">
        <f t="shared" si="4812"/>
        <v>0</v>
      </c>
      <c r="AW1330" s="30">
        <f t="shared" si="4813"/>
        <v>0</v>
      </c>
      <c r="AX1330" s="30">
        <f t="shared" si="4814"/>
        <v>0</v>
      </c>
      <c r="AY1330" s="30">
        <f t="shared" ref="AY1330:AY1393" si="4829">AS1330+AV1330</f>
        <v>303.30000000000001</v>
      </c>
      <c r="AZ1330" s="30">
        <f t="shared" ref="AZ1330:AZ1393" si="4830">AT1330+AW1330</f>
        <v>0</v>
      </c>
      <c r="BA1330" s="30">
        <f t="shared" ref="BA1330:BA1393" si="4831">AU1330+AX1330</f>
        <v>0</v>
      </c>
      <c r="BB1330" s="30">
        <f t="shared" si="4815"/>
        <v>0</v>
      </c>
      <c r="BC1330" s="30">
        <f t="shared" si="4816"/>
        <v>0</v>
      </c>
      <c r="BD1330" s="30">
        <f t="shared" si="4817"/>
        <v>-98.165000000000006</v>
      </c>
      <c r="BE1330" s="30">
        <f t="shared" si="4818"/>
        <v>0</v>
      </c>
      <c r="BF1330" s="30">
        <f t="shared" si="4819"/>
        <v>0</v>
      </c>
      <c r="BG1330" s="30">
        <f t="shared" si="4820"/>
        <v>0</v>
      </c>
      <c r="BH1330" s="30">
        <f t="shared" si="4821"/>
        <v>0</v>
      </c>
      <c r="BI1330" s="30">
        <f t="shared" si="4822"/>
        <v>0</v>
      </c>
      <c r="BJ1330" s="30">
        <f t="shared" si="4823"/>
        <v>0</v>
      </c>
      <c r="BK1330" s="30">
        <f t="shared" si="4824"/>
        <v>0</v>
      </c>
      <c r="BL1330" s="30">
        <f t="shared" si="4774"/>
        <v>205.13499999999999</v>
      </c>
      <c r="BM1330" s="30">
        <f t="shared" si="4775"/>
        <v>0</v>
      </c>
      <c r="BN1330" s="30">
        <f t="shared" si="4776"/>
        <v>0</v>
      </c>
      <c r="BO1330" s="30">
        <f t="shared" si="4825"/>
        <v>0</v>
      </c>
      <c r="BP1330" s="31"/>
      <c r="BQ1330" s="1"/>
      <c r="BR1330" s="1"/>
      <c r="BS1330" s="1"/>
      <c r="BT1330" s="1"/>
      <c r="BU1330" s="1"/>
      <c r="BV1330" s="1"/>
      <c r="BW1330" s="1"/>
      <c r="BX1330" s="1"/>
      <c r="BY1330" s="1"/>
    </row>
    <row r="1331">
      <c r="A1331" s="28" t="s">
        <v>514</v>
      </c>
      <c r="B1331" s="28" t="s">
        <v>60</v>
      </c>
      <c r="C1331" s="28" t="s">
        <v>325</v>
      </c>
      <c r="D1331" s="28" t="s">
        <v>478</v>
      </c>
      <c r="E1331" s="28"/>
      <c r="F1331" s="29" t="s">
        <v>33</v>
      </c>
      <c r="G1331" s="30">
        <f t="shared" si="4783"/>
        <v>303.30000000000001</v>
      </c>
      <c r="H1331" s="30">
        <f t="shared" si="4784"/>
        <v>0</v>
      </c>
      <c r="I1331" s="30">
        <f t="shared" si="4785"/>
        <v>0</v>
      </c>
      <c r="J1331" s="30">
        <f t="shared" si="4786"/>
        <v>0</v>
      </c>
      <c r="K1331" s="30">
        <f t="shared" si="4787"/>
        <v>0</v>
      </c>
      <c r="L1331" s="30">
        <f t="shared" si="4788"/>
        <v>0</v>
      </c>
      <c r="M1331" s="30">
        <f t="shared" si="4599"/>
        <v>303.30000000000001</v>
      </c>
      <c r="N1331" s="30">
        <f t="shared" si="4600"/>
        <v>0</v>
      </c>
      <c r="O1331" s="30">
        <f t="shared" si="4601"/>
        <v>0</v>
      </c>
      <c r="P1331" s="30">
        <f t="shared" si="4789"/>
        <v>0</v>
      </c>
      <c r="Q1331" s="30">
        <f t="shared" si="4790"/>
        <v>0</v>
      </c>
      <c r="R1331" s="30">
        <f t="shared" si="4791"/>
        <v>0</v>
      </c>
      <c r="S1331" s="30">
        <f t="shared" si="4792"/>
        <v>0</v>
      </c>
      <c r="T1331" s="30">
        <f t="shared" si="4793"/>
        <v>0</v>
      </c>
      <c r="U1331" s="30">
        <f t="shared" si="4794"/>
        <v>0</v>
      </c>
      <c r="V1331" s="30">
        <f t="shared" si="4795"/>
        <v>0</v>
      </c>
      <c r="W1331" s="30">
        <f t="shared" si="4796"/>
        <v>0</v>
      </c>
      <c r="X1331" s="30">
        <f t="shared" si="4797"/>
        <v>0</v>
      </c>
      <c r="Y1331" s="30">
        <f t="shared" si="4798"/>
        <v>0</v>
      </c>
      <c r="Z1331" s="30">
        <f t="shared" si="4799"/>
        <v>0</v>
      </c>
      <c r="AA1331" s="30">
        <f t="shared" si="4800"/>
        <v>0</v>
      </c>
      <c r="AB1331" s="30">
        <f t="shared" si="4801"/>
        <v>0</v>
      </c>
      <c r="AC1331" s="30">
        <f t="shared" si="4777"/>
        <v>303.30000000000001</v>
      </c>
      <c r="AD1331" s="30">
        <f t="shared" si="4778"/>
        <v>0</v>
      </c>
      <c r="AE1331" s="30">
        <f t="shared" si="4779"/>
        <v>0</v>
      </c>
      <c r="AF1331" s="30">
        <f t="shared" si="4802"/>
        <v>0</v>
      </c>
      <c r="AG1331" s="30">
        <f t="shared" si="4780"/>
        <v>303.30000000000001</v>
      </c>
      <c r="AH1331" s="30">
        <f t="shared" si="4781"/>
        <v>0</v>
      </c>
      <c r="AI1331" s="30">
        <f t="shared" si="4782"/>
        <v>0</v>
      </c>
      <c r="AJ1331" s="30">
        <f t="shared" si="4803"/>
        <v>0</v>
      </c>
      <c r="AK1331" s="30">
        <f t="shared" si="4804"/>
        <v>0</v>
      </c>
      <c r="AL1331" s="30">
        <f t="shared" si="4805"/>
        <v>0</v>
      </c>
      <c r="AM1331" s="30">
        <f t="shared" si="4806"/>
        <v>0</v>
      </c>
      <c r="AN1331" s="30">
        <f t="shared" si="4807"/>
        <v>0</v>
      </c>
      <c r="AO1331" s="30">
        <f t="shared" si="4808"/>
        <v>0</v>
      </c>
      <c r="AP1331" s="30">
        <f t="shared" si="4809"/>
        <v>0</v>
      </c>
      <c r="AQ1331" s="30">
        <f t="shared" si="4810"/>
        <v>0</v>
      </c>
      <c r="AR1331" s="30">
        <f t="shared" si="4811"/>
        <v>0</v>
      </c>
      <c r="AS1331" s="30">
        <f t="shared" si="4826"/>
        <v>303.30000000000001</v>
      </c>
      <c r="AT1331" s="30">
        <f t="shared" si="4827"/>
        <v>0</v>
      </c>
      <c r="AU1331" s="30">
        <f t="shared" si="4828"/>
        <v>0</v>
      </c>
      <c r="AV1331" s="30">
        <f t="shared" si="4812"/>
        <v>0</v>
      </c>
      <c r="AW1331" s="30">
        <f t="shared" si="4813"/>
        <v>0</v>
      </c>
      <c r="AX1331" s="30">
        <f t="shared" si="4814"/>
        <v>0</v>
      </c>
      <c r="AY1331" s="30">
        <f t="shared" si="4829"/>
        <v>303.30000000000001</v>
      </c>
      <c r="AZ1331" s="30">
        <f t="shared" si="4830"/>
        <v>0</v>
      </c>
      <c r="BA1331" s="30">
        <f t="shared" si="4831"/>
        <v>0</v>
      </c>
      <c r="BB1331" s="30">
        <f t="shared" si="4815"/>
        <v>0</v>
      </c>
      <c r="BC1331" s="30">
        <f t="shared" si="4816"/>
        <v>0</v>
      </c>
      <c r="BD1331" s="30">
        <f t="shared" si="4817"/>
        <v>-98.165000000000006</v>
      </c>
      <c r="BE1331" s="30">
        <f t="shared" si="4818"/>
        <v>0</v>
      </c>
      <c r="BF1331" s="30">
        <f t="shared" si="4819"/>
        <v>0</v>
      </c>
      <c r="BG1331" s="30">
        <f t="shared" si="4820"/>
        <v>0</v>
      </c>
      <c r="BH1331" s="30">
        <f t="shared" si="4821"/>
        <v>0</v>
      </c>
      <c r="BI1331" s="30">
        <f t="shared" si="4822"/>
        <v>0</v>
      </c>
      <c r="BJ1331" s="30">
        <f t="shared" si="4823"/>
        <v>0</v>
      </c>
      <c r="BK1331" s="30">
        <f t="shared" si="4824"/>
        <v>0</v>
      </c>
      <c r="BL1331" s="30">
        <f t="shared" si="4774"/>
        <v>205.13499999999999</v>
      </c>
      <c r="BM1331" s="30">
        <f t="shared" si="4775"/>
        <v>0</v>
      </c>
      <c r="BN1331" s="30">
        <f t="shared" si="4776"/>
        <v>0</v>
      </c>
      <c r="BO1331" s="30">
        <f t="shared" si="4825"/>
        <v>0</v>
      </c>
      <c r="BP1331" s="31"/>
      <c r="BQ1331" s="1"/>
      <c r="BR1331" s="1"/>
      <c r="BS1331" s="1"/>
      <c r="BT1331" s="1"/>
      <c r="BU1331" s="1"/>
      <c r="BV1331" s="1"/>
      <c r="BW1331" s="1"/>
      <c r="BX1331" s="1"/>
      <c r="BY1331" s="1"/>
    </row>
    <row r="1332" ht="31.5">
      <c r="A1332" s="28" t="s">
        <v>514</v>
      </c>
      <c r="B1332" s="28" t="s">
        <v>60</v>
      </c>
      <c r="C1332" s="28" t="s">
        <v>325</v>
      </c>
      <c r="D1332" s="28" t="s">
        <v>496</v>
      </c>
      <c r="E1332" s="28"/>
      <c r="F1332" s="29" t="s">
        <v>497</v>
      </c>
      <c r="G1332" s="30">
        <f t="shared" si="4783"/>
        <v>303.30000000000001</v>
      </c>
      <c r="H1332" s="30">
        <f t="shared" si="4784"/>
        <v>0</v>
      </c>
      <c r="I1332" s="30">
        <f t="shared" si="4785"/>
        <v>0</v>
      </c>
      <c r="J1332" s="30">
        <f t="shared" si="4786"/>
        <v>0</v>
      </c>
      <c r="K1332" s="30">
        <f t="shared" si="4787"/>
        <v>0</v>
      </c>
      <c r="L1332" s="30">
        <f t="shared" si="4788"/>
        <v>0</v>
      </c>
      <c r="M1332" s="30">
        <f t="shared" si="4599"/>
        <v>303.30000000000001</v>
      </c>
      <c r="N1332" s="30">
        <f t="shared" si="4600"/>
        <v>0</v>
      </c>
      <c r="O1332" s="30">
        <f t="shared" si="4601"/>
        <v>0</v>
      </c>
      <c r="P1332" s="30">
        <f t="shared" si="4789"/>
        <v>0</v>
      </c>
      <c r="Q1332" s="30">
        <f t="shared" si="4790"/>
        <v>0</v>
      </c>
      <c r="R1332" s="30">
        <f t="shared" si="4791"/>
        <v>0</v>
      </c>
      <c r="S1332" s="30">
        <f t="shared" si="4792"/>
        <v>0</v>
      </c>
      <c r="T1332" s="30">
        <f t="shared" si="4793"/>
        <v>0</v>
      </c>
      <c r="U1332" s="30">
        <f t="shared" si="4794"/>
        <v>0</v>
      </c>
      <c r="V1332" s="30">
        <f t="shared" si="4795"/>
        <v>0</v>
      </c>
      <c r="W1332" s="30">
        <f t="shared" si="4796"/>
        <v>0</v>
      </c>
      <c r="X1332" s="30">
        <f t="shared" si="4797"/>
        <v>0</v>
      </c>
      <c r="Y1332" s="30">
        <f t="shared" si="4798"/>
        <v>0</v>
      </c>
      <c r="Z1332" s="30">
        <f t="shared" si="4799"/>
        <v>0</v>
      </c>
      <c r="AA1332" s="30">
        <f t="shared" si="4800"/>
        <v>0</v>
      </c>
      <c r="AB1332" s="30">
        <f t="shared" si="4801"/>
        <v>0</v>
      </c>
      <c r="AC1332" s="30">
        <f t="shared" si="4777"/>
        <v>303.30000000000001</v>
      </c>
      <c r="AD1332" s="30">
        <f t="shared" si="4778"/>
        <v>0</v>
      </c>
      <c r="AE1332" s="30">
        <f t="shared" si="4779"/>
        <v>0</v>
      </c>
      <c r="AF1332" s="30">
        <f t="shared" si="4802"/>
        <v>0</v>
      </c>
      <c r="AG1332" s="30">
        <f t="shared" si="4780"/>
        <v>303.30000000000001</v>
      </c>
      <c r="AH1332" s="30">
        <f t="shared" si="4781"/>
        <v>0</v>
      </c>
      <c r="AI1332" s="30">
        <f t="shared" si="4782"/>
        <v>0</v>
      </c>
      <c r="AJ1332" s="30">
        <f t="shared" si="4803"/>
        <v>0</v>
      </c>
      <c r="AK1332" s="30">
        <f t="shared" si="4804"/>
        <v>0</v>
      </c>
      <c r="AL1332" s="30">
        <f t="shared" si="4805"/>
        <v>0</v>
      </c>
      <c r="AM1332" s="30">
        <f t="shared" si="4806"/>
        <v>0</v>
      </c>
      <c r="AN1332" s="30">
        <f t="shared" si="4807"/>
        <v>0</v>
      </c>
      <c r="AO1332" s="30">
        <f t="shared" si="4808"/>
        <v>0</v>
      </c>
      <c r="AP1332" s="30">
        <f t="shared" si="4809"/>
        <v>0</v>
      </c>
      <c r="AQ1332" s="30">
        <f t="shared" si="4810"/>
        <v>0</v>
      </c>
      <c r="AR1332" s="30">
        <f t="shared" si="4811"/>
        <v>0</v>
      </c>
      <c r="AS1332" s="30">
        <f t="shared" si="4826"/>
        <v>303.30000000000001</v>
      </c>
      <c r="AT1332" s="30">
        <f t="shared" si="4827"/>
        <v>0</v>
      </c>
      <c r="AU1332" s="30">
        <f t="shared" si="4828"/>
        <v>0</v>
      </c>
      <c r="AV1332" s="30">
        <f t="shared" si="4812"/>
        <v>0</v>
      </c>
      <c r="AW1332" s="30">
        <f t="shared" si="4813"/>
        <v>0</v>
      </c>
      <c r="AX1332" s="30">
        <f t="shared" si="4814"/>
        <v>0</v>
      </c>
      <c r="AY1332" s="30">
        <f t="shared" si="4829"/>
        <v>303.30000000000001</v>
      </c>
      <c r="AZ1332" s="30">
        <f t="shared" si="4830"/>
        <v>0</v>
      </c>
      <c r="BA1332" s="30">
        <f t="shared" si="4831"/>
        <v>0</v>
      </c>
      <c r="BB1332" s="30">
        <f t="shared" si="4815"/>
        <v>0</v>
      </c>
      <c r="BC1332" s="30">
        <f t="shared" si="4816"/>
        <v>0</v>
      </c>
      <c r="BD1332" s="30">
        <f t="shared" si="4817"/>
        <v>-98.165000000000006</v>
      </c>
      <c r="BE1332" s="30">
        <f t="shared" si="4818"/>
        <v>0</v>
      </c>
      <c r="BF1332" s="30">
        <f t="shared" si="4819"/>
        <v>0</v>
      </c>
      <c r="BG1332" s="30">
        <f t="shared" si="4820"/>
        <v>0</v>
      </c>
      <c r="BH1332" s="30">
        <f t="shared" si="4821"/>
        <v>0</v>
      </c>
      <c r="BI1332" s="30">
        <f t="shared" si="4822"/>
        <v>0</v>
      </c>
      <c r="BJ1332" s="30">
        <f t="shared" si="4823"/>
        <v>0</v>
      </c>
      <c r="BK1332" s="30">
        <f t="shared" si="4824"/>
        <v>0</v>
      </c>
      <c r="BL1332" s="30">
        <f t="shared" si="4774"/>
        <v>205.13499999999999</v>
      </c>
      <c r="BM1332" s="30">
        <f t="shared" si="4775"/>
        <v>0</v>
      </c>
      <c r="BN1332" s="30">
        <f t="shared" si="4776"/>
        <v>0</v>
      </c>
      <c r="BO1332" s="30">
        <f t="shared" si="4825"/>
        <v>0</v>
      </c>
      <c r="BP1332" s="31"/>
      <c r="BQ1332" s="1"/>
      <c r="BR1332" s="1"/>
      <c r="BS1332" s="1"/>
      <c r="BT1332" s="1"/>
      <c r="BU1332" s="1"/>
      <c r="BV1332" s="1"/>
      <c r="BW1332" s="1"/>
      <c r="BX1332" s="1"/>
      <c r="BY1332" s="1"/>
    </row>
    <row r="1333" ht="31.5">
      <c r="A1333" s="28" t="s">
        <v>514</v>
      </c>
      <c r="B1333" s="28" t="s">
        <v>60</v>
      </c>
      <c r="C1333" s="28" t="s">
        <v>325</v>
      </c>
      <c r="D1333" s="28" t="s">
        <v>498</v>
      </c>
      <c r="E1333" s="28"/>
      <c r="F1333" s="29" t="s">
        <v>499</v>
      </c>
      <c r="G1333" s="30">
        <f t="shared" si="4783"/>
        <v>303.30000000000001</v>
      </c>
      <c r="H1333" s="30">
        <f t="shared" si="4784"/>
        <v>0</v>
      </c>
      <c r="I1333" s="30">
        <f t="shared" si="4785"/>
        <v>0</v>
      </c>
      <c r="J1333" s="30">
        <f t="shared" si="4786"/>
        <v>0</v>
      </c>
      <c r="K1333" s="30">
        <f t="shared" si="4787"/>
        <v>0</v>
      </c>
      <c r="L1333" s="30">
        <f t="shared" si="4788"/>
        <v>0</v>
      </c>
      <c r="M1333" s="30">
        <f t="shared" si="4599"/>
        <v>303.30000000000001</v>
      </c>
      <c r="N1333" s="30">
        <f t="shared" si="4600"/>
        <v>0</v>
      </c>
      <c r="O1333" s="30">
        <f t="shared" si="4601"/>
        <v>0</v>
      </c>
      <c r="P1333" s="30">
        <f t="shared" si="4789"/>
        <v>0</v>
      </c>
      <c r="Q1333" s="30">
        <f t="shared" si="4790"/>
        <v>0</v>
      </c>
      <c r="R1333" s="30">
        <f t="shared" si="4791"/>
        <v>0</v>
      </c>
      <c r="S1333" s="30">
        <f t="shared" si="4792"/>
        <v>0</v>
      </c>
      <c r="T1333" s="30">
        <f t="shared" si="4793"/>
        <v>0</v>
      </c>
      <c r="U1333" s="30">
        <f t="shared" si="4794"/>
        <v>0</v>
      </c>
      <c r="V1333" s="30">
        <f t="shared" si="4795"/>
        <v>0</v>
      </c>
      <c r="W1333" s="30">
        <f t="shared" si="4796"/>
        <v>0</v>
      </c>
      <c r="X1333" s="30">
        <f t="shared" si="4797"/>
        <v>0</v>
      </c>
      <c r="Y1333" s="30">
        <f t="shared" si="4798"/>
        <v>0</v>
      </c>
      <c r="Z1333" s="30">
        <f t="shared" si="4799"/>
        <v>0</v>
      </c>
      <c r="AA1333" s="30">
        <f t="shared" si="4800"/>
        <v>0</v>
      </c>
      <c r="AB1333" s="30">
        <f t="shared" si="4801"/>
        <v>0</v>
      </c>
      <c r="AC1333" s="30">
        <f t="shared" si="4777"/>
        <v>303.30000000000001</v>
      </c>
      <c r="AD1333" s="30">
        <f t="shared" si="4778"/>
        <v>0</v>
      </c>
      <c r="AE1333" s="30">
        <f t="shared" si="4779"/>
        <v>0</v>
      </c>
      <c r="AF1333" s="30">
        <f t="shared" si="4802"/>
        <v>0</v>
      </c>
      <c r="AG1333" s="30">
        <f t="shared" si="4780"/>
        <v>303.30000000000001</v>
      </c>
      <c r="AH1333" s="30">
        <f t="shared" si="4781"/>
        <v>0</v>
      </c>
      <c r="AI1333" s="30">
        <f t="shared" si="4782"/>
        <v>0</v>
      </c>
      <c r="AJ1333" s="30">
        <f t="shared" si="4803"/>
        <v>0</v>
      </c>
      <c r="AK1333" s="30">
        <f t="shared" si="4804"/>
        <v>0</v>
      </c>
      <c r="AL1333" s="30">
        <f t="shared" si="4805"/>
        <v>0</v>
      </c>
      <c r="AM1333" s="30">
        <f t="shared" si="4806"/>
        <v>0</v>
      </c>
      <c r="AN1333" s="30">
        <f t="shared" si="4807"/>
        <v>0</v>
      </c>
      <c r="AO1333" s="30">
        <f t="shared" si="4808"/>
        <v>0</v>
      </c>
      <c r="AP1333" s="30">
        <f t="shared" si="4809"/>
        <v>0</v>
      </c>
      <c r="AQ1333" s="30">
        <f t="shared" si="4810"/>
        <v>0</v>
      </c>
      <c r="AR1333" s="30">
        <f t="shared" si="4811"/>
        <v>0</v>
      </c>
      <c r="AS1333" s="30">
        <f t="shared" si="4826"/>
        <v>303.30000000000001</v>
      </c>
      <c r="AT1333" s="30">
        <f t="shared" si="4827"/>
        <v>0</v>
      </c>
      <c r="AU1333" s="30">
        <f t="shared" si="4828"/>
        <v>0</v>
      </c>
      <c r="AV1333" s="30">
        <f t="shared" si="4812"/>
        <v>0</v>
      </c>
      <c r="AW1333" s="30">
        <f t="shared" si="4813"/>
        <v>0</v>
      </c>
      <c r="AX1333" s="30">
        <f t="shared" si="4814"/>
        <v>0</v>
      </c>
      <c r="AY1333" s="30">
        <f t="shared" si="4829"/>
        <v>303.30000000000001</v>
      </c>
      <c r="AZ1333" s="30">
        <f t="shared" si="4830"/>
        <v>0</v>
      </c>
      <c r="BA1333" s="30">
        <f t="shared" si="4831"/>
        <v>0</v>
      </c>
      <c r="BB1333" s="30">
        <f t="shared" si="4815"/>
        <v>0</v>
      </c>
      <c r="BC1333" s="30">
        <f t="shared" si="4816"/>
        <v>0</v>
      </c>
      <c r="BD1333" s="30">
        <f t="shared" si="4817"/>
        <v>-98.165000000000006</v>
      </c>
      <c r="BE1333" s="30">
        <f t="shared" si="4818"/>
        <v>0</v>
      </c>
      <c r="BF1333" s="30">
        <f t="shared" si="4819"/>
        <v>0</v>
      </c>
      <c r="BG1333" s="30">
        <f t="shared" si="4820"/>
        <v>0</v>
      </c>
      <c r="BH1333" s="30">
        <f t="shared" si="4821"/>
        <v>0</v>
      </c>
      <c r="BI1333" s="30">
        <f t="shared" si="4822"/>
        <v>0</v>
      </c>
      <c r="BJ1333" s="30">
        <f t="shared" si="4823"/>
        <v>0</v>
      </c>
      <c r="BK1333" s="30">
        <f t="shared" si="4824"/>
        <v>0</v>
      </c>
      <c r="BL1333" s="30">
        <f t="shared" si="4774"/>
        <v>205.13499999999999</v>
      </c>
      <c r="BM1333" s="30">
        <f t="shared" si="4775"/>
        <v>0</v>
      </c>
      <c r="BN1333" s="30">
        <f t="shared" si="4776"/>
        <v>0</v>
      </c>
      <c r="BO1333" s="30">
        <f t="shared" si="4825"/>
        <v>0</v>
      </c>
      <c r="BP1333" s="31"/>
      <c r="BQ1333" s="1"/>
      <c r="BR1333" s="1"/>
      <c r="BS1333" s="1"/>
      <c r="BT1333" s="1"/>
      <c r="BU1333" s="1"/>
      <c r="BV1333" s="1"/>
      <c r="BW1333" s="1"/>
      <c r="BX1333" s="1"/>
      <c r="BY1333" s="1"/>
    </row>
    <row r="1334" ht="31.5">
      <c r="A1334" s="28" t="s">
        <v>514</v>
      </c>
      <c r="B1334" s="28" t="s">
        <v>60</v>
      </c>
      <c r="C1334" s="28" t="s">
        <v>325</v>
      </c>
      <c r="D1334" s="28" t="s">
        <v>498</v>
      </c>
      <c r="E1334" s="28" t="s">
        <v>38</v>
      </c>
      <c r="F1334" s="29" t="s">
        <v>39</v>
      </c>
      <c r="G1334" s="30">
        <v>303.30000000000001</v>
      </c>
      <c r="H1334" s="30"/>
      <c r="I1334" s="30"/>
      <c r="J1334" s="30"/>
      <c r="K1334" s="30"/>
      <c r="L1334" s="30"/>
      <c r="M1334" s="30">
        <f t="shared" si="4599"/>
        <v>303.30000000000001</v>
      </c>
      <c r="N1334" s="30">
        <f t="shared" si="4600"/>
        <v>0</v>
      </c>
      <c r="O1334" s="30">
        <f t="shared" si="4601"/>
        <v>0</v>
      </c>
      <c r="P1334" s="30"/>
      <c r="Q1334" s="30"/>
      <c r="R1334" s="30"/>
      <c r="S1334" s="30"/>
      <c r="T1334" s="30"/>
      <c r="U1334" s="30"/>
      <c r="V1334" s="30"/>
      <c r="W1334" s="30"/>
      <c r="X1334" s="30"/>
      <c r="Y1334" s="30"/>
      <c r="Z1334" s="30"/>
      <c r="AA1334" s="30"/>
      <c r="AB1334" s="30"/>
      <c r="AC1334" s="30">
        <f t="shared" si="4777"/>
        <v>303.30000000000001</v>
      </c>
      <c r="AD1334" s="30">
        <f t="shared" si="4778"/>
        <v>0</v>
      </c>
      <c r="AE1334" s="30">
        <f t="shared" si="4779"/>
        <v>0</v>
      </c>
      <c r="AF1334" s="30"/>
      <c r="AG1334" s="30">
        <f t="shared" si="4780"/>
        <v>303.30000000000001</v>
      </c>
      <c r="AH1334" s="30">
        <f t="shared" si="4781"/>
        <v>0</v>
      </c>
      <c r="AI1334" s="30">
        <f t="shared" si="4782"/>
        <v>0</v>
      </c>
      <c r="AJ1334" s="30"/>
      <c r="AK1334" s="30"/>
      <c r="AL1334" s="30"/>
      <c r="AM1334" s="30"/>
      <c r="AN1334" s="30"/>
      <c r="AO1334" s="30"/>
      <c r="AP1334" s="30"/>
      <c r="AQ1334" s="30"/>
      <c r="AR1334" s="30"/>
      <c r="AS1334" s="30">
        <f t="shared" si="4826"/>
        <v>303.30000000000001</v>
      </c>
      <c r="AT1334" s="30">
        <f t="shared" si="4827"/>
        <v>0</v>
      </c>
      <c r="AU1334" s="30">
        <f t="shared" si="4828"/>
        <v>0</v>
      </c>
      <c r="AV1334" s="30"/>
      <c r="AW1334" s="30"/>
      <c r="AX1334" s="30"/>
      <c r="AY1334" s="30">
        <f t="shared" si="4829"/>
        <v>303.30000000000001</v>
      </c>
      <c r="AZ1334" s="30">
        <f t="shared" si="4830"/>
        <v>0</v>
      </c>
      <c r="BA1334" s="30">
        <f t="shared" si="4831"/>
        <v>0</v>
      </c>
      <c r="BB1334" s="30"/>
      <c r="BC1334" s="30"/>
      <c r="BD1334" s="30">
        <v>-98.165000000000006</v>
      </c>
      <c r="BE1334" s="30"/>
      <c r="BF1334" s="30"/>
      <c r="BG1334" s="30"/>
      <c r="BH1334" s="30"/>
      <c r="BI1334" s="30"/>
      <c r="BJ1334" s="30"/>
      <c r="BK1334" s="30"/>
      <c r="BL1334" s="30">
        <f t="shared" si="4774"/>
        <v>205.13499999999999</v>
      </c>
      <c r="BM1334" s="30">
        <f t="shared" si="4775"/>
        <v>0</v>
      </c>
      <c r="BN1334" s="30">
        <f t="shared" si="4776"/>
        <v>0</v>
      </c>
      <c r="BO1334" s="30"/>
      <c r="BP1334" s="31"/>
      <c r="BQ1334" s="1"/>
      <c r="BR1334" s="1"/>
      <c r="BS1334" s="1"/>
      <c r="BT1334" s="1"/>
      <c r="BU1334" s="1"/>
      <c r="BV1334" s="1"/>
      <c r="BW1334" s="1"/>
      <c r="BX1334" s="1"/>
      <c r="BY1334" s="1"/>
    </row>
    <row r="1335" s="23" customFormat="1">
      <c r="A1335" s="24" t="s">
        <v>514</v>
      </c>
      <c r="B1335" s="24" t="s">
        <v>60</v>
      </c>
      <c r="C1335" s="24" t="s">
        <v>62</v>
      </c>
      <c r="D1335" s="24"/>
      <c r="E1335" s="24"/>
      <c r="F1335" s="25" t="s">
        <v>63</v>
      </c>
      <c r="G1335" s="26">
        <f>G1336+G1341+G1353</f>
        <v>43576.900000000009</v>
      </c>
      <c r="H1335" s="26">
        <f>H1336+H1341+H1353</f>
        <v>28283.5</v>
      </c>
      <c r="I1335" s="26">
        <f>I1336+I1341+I1353</f>
        <v>28528.099999999999</v>
      </c>
      <c r="J1335" s="26">
        <f>J1336+J1341+J1353</f>
        <v>0</v>
      </c>
      <c r="K1335" s="26">
        <f>K1336+K1341+K1353</f>
        <v>0</v>
      </c>
      <c r="L1335" s="26">
        <f>L1336+L1341+L1353</f>
        <v>0</v>
      </c>
      <c r="M1335" s="26">
        <f t="shared" si="4599"/>
        <v>43576.900000000009</v>
      </c>
      <c r="N1335" s="26">
        <f t="shared" si="4600"/>
        <v>28283.5</v>
      </c>
      <c r="O1335" s="26">
        <f t="shared" si="4601"/>
        <v>28528.099999999999</v>
      </c>
      <c r="P1335" s="26">
        <f>P1336+P1341+P1353</f>
        <v>0</v>
      </c>
      <c r="Q1335" s="26">
        <f>Q1336+Q1341+Q1353</f>
        <v>0</v>
      </c>
      <c r="R1335" s="26">
        <f>R1336+R1341+R1353</f>
        <v>7242.29</v>
      </c>
      <c r="S1335" s="26">
        <f>S1336+S1341+S1353</f>
        <v>0</v>
      </c>
      <c r="T1335" s="26">
        <f>T1336+T1341+T1353</f>
        <v>0</v>
      </c>
      <c r="U1335" s="26">
        <f>U1336+U1341+U1353</f>
        <v>0</v>
      </c>
      <c r="V1335" s="26">
        <f>V1336+V1341+V1353</f>
        <v>23231.078000000001</v>
      </c>
      <c r="W1335" s="26">
        <f>W1336+W1341+W1353</f>
        <v>0</v>
      </c>
      <c r="X1335" s="26">
        <f>X1336+X1341+X1353</f>
        <v>0</v>
      </c>
      <c r="Y1335" s="26">
        <f>Y1336+Y1341+Y1353</f>
        <v>0</v>
      </c>
      <c r="Z1335" s="26">
        <f>Z1336+Z1341+Z1353</f>
        <v>0</v>
      </c>
      <c r="AA1335" s="26">
        <f>AA1336+AA1341+AA1353</f>
        <v>0</v>
      </c>
      <c r="AB1335" s="26">
        <f>AB1336+AB1341+AB1353</f>
        <v>0</v>
      </c>
      <c r="AC1335" s="26">
        <f t="shared" si="4777"/>
        <v>50819.19000000001</v>
      </c>
      <c r="AD1335" s="26">
        <f t="shared" si="4778"/>
        <v>51514.578000000001</v>
      </c>
      <c r="AE1335" s="26">
        <f t="shared" si="4779"/>
        <v>28528.099999999999</v>
      </c>
      <c r="AF1335" s="26">
        <f>AF1336+AF1341+AF1353</f>
        <v>0</v>
      </c>
      <c r="AG1335" s="26">
        <f t="shared" si="4780"/>
        <v>50819.19000000001</v>
      </c>
      <c r="AH1335" s="26">
        <f t="shared" si="4781"/>
        <v>51514.578000000001</v>
      </c>
      <c r="AI1335" s="26">
        <f t="shared" si="4782"/>
        <v>28528.099999999999</v>
      </c>
      <c r="AJ1335" s="26">
        <f>AJ1336+AJ1341+AJ1353</f>
        <v>0</v>
      </c>
      <c r="AK1335" s="26">
        <f>AK1336+AK1341+AK1353</f>
        <v>0</v>
      </c>
      <c r="AL1335" s="26">
        <f>AL1336+AL1341+AL1353</f>
        <v>-972.73299999999995</v>
      </c>
      <c r="AM1335" s="26">
        <f>AM1336+AM1341+AM1353</f>
        <v>0</v>
      </c>
      <c r="AN1335" s="26">
        <f>AN1336+AN1341+AN1353</f>
        <v>0</v>
      </c>
      <c r="AO1335" s="26">
        <f>AO1336+AO1341+AO1353</f>
        <v>0</v>
      </c>
      <c r="AP1335" s="26">
        <f>AP1336+AP1341+AP1353</f>
        <v>0</v>
      </c>
      <c r="AQ1335" s="26">
        <f>AQ1336+AQ1341+AQ1353</f>
        <v>0</v>
      </c>
      <c r="AR1335" s="26">
        <f>AR1336+AR1341+AR1353</f>
        <v>0</v>
      </c>
      <c r="AS1335" s="26">
        <f t="shared" si="4826"/>
        <v>49846.457000000009</v>
      </c>
      <c r="AT1335" s="26">
        <f t="shared" si="4827"/>
        <v>51514.578000000001</v>
      </c>
      <c r="AU1335" s="26">
        <f t="shared" si="4828"/>
        <v>28528.099999999999</v>
      </c>
      <c r="AV1335" s="26">
        <f>AV1336+AV1341+AV1353</f>
        <v>0</v>
      </c>
      <c r="AW1335" s="26">
        <f>AW1336+AW1341+AW1353</f>
        <v>0</v>
      </c>
      <c r="AX1335" s="26">
        <f>AX1336+AX1341+AX1353</f>
        <v>0</v>
      </c>
      <c r="AY1335" s="26">
        <f t="shared" si="4829"/>
        <v>49846.457000000009</v>
      </c>
      <c r="AZ1335" s="26">
        <f t="shared" si="4830"/>
        <v>51514.578000000001</v>
      </c>
      <c r="BA1335" s="26">
        <f t="shared" si="4831"/>
        <v>28528.099999999999</v>
      </c>
      <c r="BB1335" s="26">
        <f>BB1336+BB1341+BB1353</f>
        <v>0</v>
      </c>
      <c r="BC1335" s="26">
        <f>BC1336+BC1341+BC1353</f>
        <v>0</v>
      </c>
      <c r="BD1335" s="26">
        <f>BD1336+BD1341+BD1353</f>
        <v>0</v>
      </c>
      <c r="BE1335" s="26">
        <f>BE1336+BE1341+BE1353</f>
        <v>0</v>
      </c>
      <c r="BF1335" s="26">
        <f>BF1336+BF1341+BF1353</f>
        <v>0</v>
      </c>
      <c r="BG1335" s="26">
        <f>BG1336+BG1341+BG1353</f>
        <v>0</v>
      </c>
      <c r="BH1335" s="26">
        <f>BH1336+BH1341+BH1353</f>
        <v>0</v>
      </c>
      <c r="BI1335" s="26">
        <f>BI1336+BI1341+BI1353</f>
        <v>0</v>
      </c>
      <c r="BJ1335" s="26">
        <f>BJ1336+BJ1341+BJ1353</f>
        <v>0</v>
      </c>
      <c r="BK1335" s="26">
        <f>BK1336+BK1341+BK1353</f>
        <v>0</v>
      </c>
      <c r="BL1335" s="26">
        <f t="shared" si="4774"/>
        <v>49846.457000000009</v>
      </c>
      <c r="BM1335" s="26">
        <f t="shared" si="4775"/>
        <v>51514.578000000001</v>
      </c>
      <c r="BN1335" s="26">
        <f t="shared" si="4776"/>
        <v>28528.099999999999</v>
      </c>
      <c r="BO1335" s="26">
        <f>BO1336+BO1341+BO1353</f>
        <v>0</v>
      </c>
      <c r="BP1335" s="27"/>
      <c r="BQ1335" s="23"/>
      <c r="BR1335" s="23"/>
      <c r="BS1335" s="23"/>
      <c r="BT1335" s="23"/>
      <c r="BU1335" s="23"/>
      <c r="BV1335" s="23"/>
      <c r="BW1335" s="23"/>
      <c r="BX1335" s="23"/>
      <c r="BY1335" s="23"/>
    </row>
    <row r="1336" ht="31.5">
      <c r="A1336" s="28" t="s">
        <v>514</v>
      </c>
      <c r="B1336" s="28" t="s">
        <v>60</v>
      </c>
      <c r="C1336" s="28" t="s">
        <v>62</v>
      </c>
      <c r="D1336" s="28" t="s">
        <v>64</v>
      </c>
      <c r="E1336" s="35"/>
      <c r="F1336" s="29" t="s">
        <v>65</v>
      </c>
      <c r="G1336" s="30">
        <f t="shared" ref="G1336:G1339" si="4832">G1337</f>
        <v>269.30000000000001</v>
      </c>
      <c r="H1336" s="30">
        <f t="shared" ref="H1336:H1339" si="4833">H1337</f>
        <v>269.30000000000001</v>
      </c>
      <c r="I1336" s="30">
        <f t="shared" ref="I1336:I1339" si="4834">I1337</f>
        <v>269.30000000000001</v>
      </c>
      <c r="J1336" s="30">
        <f t="shared" ref="J1336:J1339" si="4835">J1337</f>
        <v>0</v>
      </c>
      <c r="K1336" s="30">
        <f t="shared" ref="K1336:K1339" si="4836">K1337</f>
        <v>0</v>
      </c>
      <c r="L1336" s="30">
        <f t="shared" ref="L1336:L1339" si="4837">L1337</f>
        <v>0</v>
      </c>
      <c r="M1336" s="30">
        <f t="shared" si="4599"/>
        <v>269.30000000000001</v>
      </c>
      <c r="N1336" s="30">
        <f t="shared" si="4600"/>
        <v>269.30000000000001</v>
      </c>
      <c r="O1336" s="30">
        <f t="shared" si="4601"/>
        <v>269.30000000000001</v>
      </c>
      <c r="P1336" s="30">
        <f t="shared" ref="P1336:P1339" si="4838">P1337</f>
        <v>0</v>
      </c>
      <c r="Q1336" s="30">
        <f t="shared" ref="Q1336:Q1339" si="4839">Q1337</f>
        <v>0</v>
      </c>
      <c r="R1336" s="30">
        <f t="shared" ref="R1336:R1339" si="4840">R1337</f>
        <v>0</v>
      </c>
      <c r="S1336" s="30">
        <f t="shared" ref="S1336:S1339" si="4841">S1337</f>
        <v>0</v>
      </c>
      <c r="T1336" s="30">
        <f t="shared" ref="T1336:T1339" si="4842">T1337</f>
        <v>0</v>
      </c>
      <c r="U1336" s="30">
        <f t="shared" ref="U1336:U1339" si="4843">U1337</f>
        <v>0</v>
      </c>
      <c r="V1336" s="30">
        <f t="shared" ref="V1336:V1339" si="4844">V1337</f>
        <v>0</v>
      </c>
      <c r="W1336" s="30">
        <f t="shared" ref="W1336:W1339" si="4845">W1337</f>
        <v>0</v>
      </c>
      <c r="X1336" s="30">
        <f t="shared" ref="X1336:X1339" si="4846">X1337</f>
        <v>0</v>
      </c>
      <c r="Y1336" s="30">
        <f t="shared" ref="Y1336:Y1339" si="4847">Y1337</f>
        <v>0</v>
      </c>
      <c r="Z1336" s="30">
        <f t="shared" ref="Z1336:Z1339" si="4848">Z1337</f>
        <v>0</v>
      </c>
      <c r="AA1336" s="30">
        <f t="shared" ref="AA1336:AA1339" si="4849">AA1337</f>
        <v>0</v>
      </c>
      <c r="AB1336" s="30">
        <f t="shared" ref="AB1336:AB1339" si="4850">AB1337</f>
        <v>0</v>
      </c>
      <c r="AC1336" s="30">
        <f t="shared" si="4777"/>
        <v>269.30000000000001</v>
      </c>
      <c r="AD1336" s="30">
        <f t="shared" si="4778"/>
        <v>269.30000000000001</v>
      </c>
      <c r="AE1336" s="30">
        <f t="shared" si="4779"/>
        <v>269.30000000000001</v>
      </c>
      <c r="AF1336" s="30">
        <f t="shared" ref="AF1336:AF1339" si="4851">AF1337</f>
        <v>0</v>
      </c>
      <c r="AG1336" s="30">
        <f t="shared" si="4780"/>
        <v>269.30000000000001</v>
      </c>
      <c r="AH1336" s="30">
        <f t="shared" si="4781"/>
        <v>269.30000000000001</v>
      </c>
      <c r="AI1336" s="30">
        <f t="shared" si="4782"/>
        <v>269.30000000000001</v>
      </c>
      <c r="AJ1336" s="30">
        <f t="shared" ref="AJ1336:AJ1339" si="4852">AJ1337</f>
        <v>0</v>
      </c>
      <c r="AK1336" s="30">
        <f t="shared" ref="AK1336:AK1339" si="4853">AK1337</f>
        <v>0</v>
      </c>
      <c r="AL1336" s="30">
        <f t="shared" ref="AL1336:AL1339" si="4854">AL1337</f>
        <v>0</v>
      </c>
      <c r="AM1336" s="30">
        <f t="shared" ref="AM1336:AM1339" si="4855">AM1337</f>
        <v>0</v>
      </c>
      <c r="AN1336" s="30">
        <f t="shared" ref="AN1336:AN1339" si="4856">AN1337</f>
        <v>0</v>
      </c>
      <c r="AO1336" s="30">
        <f t="shared" ref="AO1336:AO1339" si="4857">AO1337</f>
        <v>0</v>
      </c>
      <c r="AP1336" s="30">
        <f t="shared" ref="AP1336:AP1339" si="4858">AP1337</f>
        <v>0</v>
      </c>
      <c r="AQ1336" s="30">
        <f t="shared" ref="AQ1336:AQ1339" si="4859">AQ1337</f>
        <v>0</v>
      </c>
      <c r="AR1336" s="30">
        <f t="shared" ref="AR1336:AR1339" si="4860">AR1337</f>
        <v>0</v>
      </c>
      <c r="AS1336" s="30">
        <f t="shared" si="4826"/>
        <v>269.30000000000001</v>
      </c>
      <c r="AT1336" s="30">
        <f t="shared" si="4827"/>
        <v>269.30000000000001</v>
      </c>
      <c r="AU1336" s="30">
        <f t="shared" si="4828"/>
        <v>269.30000000000001</v>
      </c>
      <c r="AV1336" s="30">
        <f t="shared" ref="AV1336:AV1339" si="4861">AV1337</f>
        <v>0</v>
      </c>
      <c r="AW1336" s="30">
        <f t="shared" ref="AW1336:AW1339" si="4862">AW1337</f>
        <v>0</v>
      </c>
      <c r="AX1336" s="30">
        <f t="shared" ref="AX1336:AX1339" si="4863">AX1337</f>
        <v>0</v>
      </c>
      <c r="AY1336" s="30">
        <f t="shared" si="4829"/>
        <v>269.30000000000001</v>
      </c>
      <c r="AZ1336" s="30">
        <f t="shared" si="4830"/>
        <v>269.30000000000001</v>
      </c>
      <c r="BA1336" s="30">
        <f t="shared" si="4831"/>
        <v>269.30000000000001</v>
      </c>
      <c r="BB1336" s="30">
        <f t="shared" ref="BB1336:BB1339" si="4864">BB1337</f>
        <v>0</v>
      </c>
      <c r="BC1336" s="30">
        <f t="shared" ref="BC1336:BC1339" si="4865">BC1337</f>
        <v>0</v>
      </c>
      <c r="BD1336" s="30">
        <f t="shared" ref="BD1336:BD1339" si="4866">BD1337</f>
        <v>0</v>
      </c>
      <c r="BE1336" s="30">
        <f t="shared" ref="BE1336:BE1339" si="4867">BE1337</f>
        <v>0</v>
      </c>
      <c r="BF1336" s="30">
        <f t="shared" ref="BF1336:BF1339" si="4868">BF1337</f>
        <v>0</v>
      </c>
      <c r="BG1336" s="30">
        <f t="shared" ref="BG1336:BG1339" si="4869">BG1337</f>
        <v>0</v>
      </c>
      <c r="BH1336" s="30">
        <f t="shared" ref="BH1336:BH1339" si="4870">BH1337</f>
        <v>0</v>
      </c>
      <c r="BI1336" s="30">
        <f t="shared" ref="BI1336:BI1339" si="4871">BI1337</f>
        <v>0</v>
      </c>
      <c r="BJ1336" s="30">
        <f t="shared" ref="BJ1336:BJ1339" si="4872">BJ1337</f>
        <v>0</v>
      </c>
      <c r="BK1336" s="30">
        <f t="shared" ref="BK1336:BK1339" si="4873">BK1337</f>
        <v>0</v>
      </c>
      <c r="BL1336" s="30">
        <f t="shared" si="4774"/>
        <v>269.30000000000001</v>
      </c>
      <c r="BM1336" s="30">
        <f t="shared" si="4775"/>
        <v>269.30000000000001</v>
      </c>
      <c r="BN1336" s="30">
        <f t="shared" si="4776"/>
        <v>269.30000000000001</v>
      </c>
      <c r="BO1336" s="30">
        <f t="shared" ref="BO1336:BO1339" si="4874">BO1337</f>
        <v>0</v>
      </c>
      <c r="BP1336" s="31"/>
      <c r="BQ1336" s="1"/>
      <c r="BR1336" s="1"/>
      <c r="BS1336" s="1"/>
      <c r="BT1336" s="1"/>
      <c r="BU1336" s="1"/>
      <c r="BV1336" s="1"/>
      <c r="BW1336" s="1"/>
      <c r="BX1336" s="1"/>
      <c r="BY1336" s="1"/>
    </row>
    <row r="1337">
      <c r="A1337" s="28" t="s">
        <v>514</v>
      </c>
      <c r="B1337" s="28" t="s">
        <v>60</v>
      </c>
      <c r="C1337" s="28" t="s">
        <v>62</v>
      </c>
      <c r="D1337" s="28" t="s">
        <v>66</v>
      </c>
      <c r="E1337" s="35"/>
      <c r="F1337" s="29" t="s">
        <v>33</v>
      </c>
      <c r="G1337" s="30">
        <f t="shared" si="4832"/>
        <v>269.30000000000001</v>
      </c>
      <c r="H1337" s="30">
        <f t="shared" si="4833"/>
        <v>269.30000000000001</v>
      </c>
      <c r="I1337" s="30">
        <f t="shared" si="4834"/>
        <v>269.30000000000001</v>
      </c>
      <c r="J1337" s="30">
        <f t="shared" si="4835"/>
        <v>0</v>
      </c>
      <c r="K1337" s="30">
        <f t="shared" si="4836"/>
        <v>0</v>
      </c>
      <c r="L1337" s="30">
        <f t="shared" si="4837"/>
        <v>0</v>
      </c>
      <c r="M1337" s="30">
        <f t="shared" si="4599"/>
        <v>269.30000000000001</v>
      </c>
      <c r="N1337" s="30">
        <f t="shared" si="4600"/>
        <v>269.30000000000001</v>
      </c>
      <c r="O1337" s="30">
        <f t="shared" si="4601"/>
        <v>269.30000000000001</v>
      </c>
      <c r="P1337" s="30">
        <f t="shared" si="4838"/>
        <v>0</v>
      </c>
      <c r="Q1337" s="30">
        <f t="shared" si="4839"/>
        <v>0</v>
      </c>
      <c r="R1337" s="30">
        <f t="shared" si="4840"/>
        <v>0</v>
      </c>
      <c r="S1337" s="30">
        <f t="shared" si="4841"/>
        <v>0</v>
      </c>
      <c r="T1337" s="30">
        <f t="shared" si="4842"/>
        <v>0</v>
      </c>
      <c r="U1337" s="30">
        <f t="shared" si="4843"/>
        <v>0</v>
      </c>
      <c r="V1337" s="30">
        <f t="shared" si="4844"/>
        <v>0</v>
      </c>
      <c r="W1337" s="30">
        <f t="shared" si="4845"/>
        <v>0</v>
      </c>
      <c r="X1337" s="30">
        <f t="shared" si="4846"/>
        <v>0</v>
      </c>
      <c r="Y1337" s="30">
        <f t="shared" si="4847"/>
        <v>0</v>
      </c>
      <c r="Z1337" s="30">
        <f t="shared" si="4848"/>
        <v>0</v>
      </c>
      <c r="AA1337" s="30">
        <f t="shared" si="4849"/>
        <v>0</v>
      </c>
      <c r="AB1337" s="30">
        <f t="shared" si="4850"/>
        <v>0</v>
      </c>
      <c r="AC1337" s="30">
        <f t="shared" si="4777"/>
        <v>269.30000000000001</v>
      </c>
      <c r="AD1337" s="30">
        <f t="shared" si="4778"/>
        <v>269.30000000000001</v>
      </c>
      <c r="AE1337" s="30">
        <f t="shared" si="4779"/>
        <v>269.30000000000001</v>
      </c>
      <c r="AF1337" s="30">
        <f t="shared" si="4851"/>
        <v>0</v>
      </c>
      <c r="AG1337" s="30">
        <f t="shared" si="4780"/>
        <v>269.30000000000001</v>
      </c>
      <c r="AH1337" s="30">
        <f t="shared" si="4781"/>
        <v>269.30000000000001</v>
      </c>
      <c r="AI1337" s="30">
        <f t="shared" si="4782"/>
        <v>269.30000000000001</v>
      </c>
      <c r="AJ1337" s="30">
        <f t="shared" si="4852"/>
        <v>0</v>
      </c>
      <c r="AK1337" s="30">
        <f t="shared" si="4853"/>
        <v>0</v>
      </c>
      <c r="AL1337" s="30">
        <f t="shared" si="4854"/>
        <v>0</v>
      </c>
      <c r="AM1337" s="30">
        <f t="shared" si="4855"/>
        <v>0</v>
      </c>
      <c r="AN1337" s="30">
        <f t="shared" si="4856"/>
        <v>0</v>
      </c>
      <c r="AO1337" s="30">
        <f t="shared" si="4857"/>
        <v>0</v>
      </c>
      <c r="AP1337" s="30">
        <f t="shared" si="4858"/>
        <v>0</v>
      </c>
      <c r="AQ1337" s="30">
        <f t="shared" si="4859"/>
        <v>0</v>
      </c>
      <c r="AR1337" s="30">
        <f t="shared" si="4860"/>
        <v>0</v>
      </c>
      <c r="AS1337" s="30">
        <f t="shared" si="4826"/>
        <v>269.30000000000001</v>
      </c>
      <c r="AT1337" s="30">
        <f t="shared" si="4827"/>
        <v>269.30000000000001</v>
      </c>
      <c r="AU1337" s="30">
        <f t="shared" si="4828"/>
        <v>269.30000000000001</v>
      </c>
      <c r="AV1337" s="30">
        <f t="shared" si="4861"/>
        <v>0</v>
      </c>
      <c r="AW1337" s="30">
        <f t="shared" si="4862"/>
        <v>0</v>
      </c>
      <c r="AX1337" s="30">
        <f t="shared" si="4863"/>
        <v>0</v>
      </c>
      <c r="AY1337" s="30">
        <f t="shared" si="4829"/>
        <v>269.30000000000001</v>
      </c>
      <c r="AZ1337" s="30">
        <f t="shared" si="4830"/>
        <v>269.30000000000001</v>
      </c>
      <c r="BA1337" s="30">
        <f t="shared" si="4831"/>
        <v>269.30000000000001</v>
      </c>
      <c r="BB1337" s="30">
        <f t="shared" si="4864"/>
        <v>0</v>
      </c>
      <c r="BC1337" s="30">
        <f t="shared" si="4865"/>
        <v>0</v>
      </c>
      <c r="BD1337" s="30">
        <f t="shared" si="4866"/>
        <v>0</v>
      </c>
      <c r="BE1337" s="30">
        <f t="shared" si="4867"/>
        <v>0</v>
      </c>
      <c r="BF1337" s="30">
        <f t="shared" si="4868"/>
        <v>0</v>
      </c>
      <c r="BG1337" s="30">
        <f t="shared" si="4869"/>
        <v>0</v>
      </c>
      <c r="BH1337" s="30">
        <f t="shared" si="4870"/>
        <v>0</v>
      </c>
      <c r="BI1337" s="30">
        <f t="shared" si="4871"/>
        <v>0</v>
      </c>
      <c r="BJ1337" s="30">
        <f t="shared" si="4872"/>
        <v>0</v>
      </c>
      <c r="BK1337" s="30">
        <f t="shared" si="4873"/>
        <v>0</v>
      </c>
      <c r="BL1337" s="30">
        <f t="shared" si="4774"/>
        <v>269.30000000000001</v>
      </c>
      <c r="BM1337" s="30">
        <f t="shared" si="4775"/>
        <v>269.30000000000001</v>
      </c>
      <c r="BN1337" s="30">
        <f t="shared" si="4776"/>
        <v>269.30000000000001</v>
      </c>
      <c r="BO1337" s="30">
        <f t="shared" si="4874"/>
        <v>0</v>
      </c>
      <c r="BP1337" s="31"/>
      <c r="BQ1337" s="1"/>
      <c r="BR1337" s="1"/>
      <c r="BS1337" s="1"/>
      <c r="BT1337" s="1"/>
      <c r="BU1337" s="1"/>
      <c r="BV1337" s="1"/>
      <c r="BW1337" s="1"/>
      <c r="BX1337" s="1"/>
      <c r="BY1337" s="1"/>
    </row>
    <row r="1338" ht="31.5">
      <c r="A1338" s="28" t="s">
        <v>514</v>
      </c>
      <c r="B1338" s="28" t="s">
        <v>60</v>
      </c>
      <c r="C1338" s="28" t="s">
        <v>62</v>
      </c>
      <c r="D1338" s="28" t="s">
        <v>67</v>
      </c>
      <c r="E1338" s="35"/>
      <c r="F1338" s="29" t="s">
        <v>68</v>
      </c>
      <c r="G1338" s="30">
        <f t="shared" si="4832"/>
        <v>269.30000000000001</v>
      </c>
      <c r="H1338" s="30">
        <f t="shared" si="4833"/>
        <v>269.30000000000001</v>
      </c>
      <c r="I1338" s="30">
        <f t="shared" si="4834"/>
        <v>269.30000000000001</v>
      </c>
      <c r="J1338" s="30">
        <f t="shared" si="4835"/>
        <v>0</v>
      </c>
      <c r="K1338" s="30">
        <f t="shared" si="4836"/>
        <v>0</v>
      </c>
      <c r="L1338" s="30">
        <f t="shared" si="4837"/>
        <v>0</v>
      </c>
      <c r="M1338" s="30">
        <f t="shared" ref="M1338:M1401" si="4875">G1338+J1338</f>
        <v>269.30000000000001</v>
      </c>
      <c r="N1338" s="30">
        <f t="shared" ref="N1338:N1401" si="4876">H1338+K1338</f>
        <v>269.30000000000001</v>
      </c>
      <c r="O1338" s="30">
        <f t="shared" ref="O1338:O1401" si="4877">I1338+L1338</f>
        <v>269.30000000000001</v>
      </c>
      <c r="P1338" s="30">
        <f t="shared" si="4838"/>
        <v>0</v>
      </c>
      <c r="Q1338" s="30">
        <f t="shared" si="4839"/>
        <v>0</v>
      </c>
      <c r="R1338" s="30">
        <f t="shared" si="4840"/>
        <v>0</v>
      </c>
      <c r="S1338" s="30">
        <f t="shared" si="4841"/>
        <v>0</v>
      </c>
      <c r="T1338" s="30">
        <f t="shared" si="4842"/>
        <v>0</v>
      </c>
      <c r="U1338" s="30">
        <f t="shared" si="4843"/>
        <v>0</v>
      </c>
      <c r="V1338" s="30">
        <f t="shared" si="4844"/>
        <v>0</v>
      </c>
      <c r="W1338" s="30">
        <f t="shared" si="4845"/>
        <v>0</v>
      </c>
      <c r="X1338" s="30">
        <f t="shared" si="4846"/>
        <v>0</v>
      </c>
      <c r="Y1338" s="30">
        <f t="shared" si="4847"/>
        <v>0</v>
      </c>
      <c r="Z1338" s="30">
        <f t="shared" si="4848"/>
        <v>0</v>
      </c>
      <c r="AA1338" s="30">
        <f t="shared" si="4849"/>
        <v>0</v>
      </c>
      <c r="AB1338" s="30">
        <f t="shared" si="4850"/>
        <v>0</v>
      </c>
      <c r="AC1338" s="30">
        <f t="shared" si="4777"/>
        <v>269.30000000000001</v>
      </c>
      <c r="AD1338" s="30">
        <f t="shared" si="4778"/>
        <v>269.30000000000001</v>
      </c>
      <c r="AE1338" s="30">
        <f t="shared" si="4779"/>
        <v>269.30000000000001</v>
      </c>
      <c r="AF1338" s="30">
        <f t="shared" si="4851"/>
        <v>0</v>
      </c>
      <c r="AG1338" s="30">
        <f t="shared" si="4780"/>
        <v>269.30000000000001</v>
      </c>
      <c r="AH1338" s="30">
        <f t="shared" si="4781"/>
        <v>269.30000000000001</v>
      </c>
      <c r="AI1338" s="30">
        <f t="shared" si="4782"/>
        <v>269.30000000000001</v>
      </c>
      <c r="AJ1338" s="30">
        <f t="shared" si="4852"/>
        <v>0</v>
      </c>
      <c r="AK1338" s="30">
        <f t="shared" si="4853"/>
        <v>0</v>
      </c>
      <c r="AL1338" s="30">
        <f t="shared" si="4854"/>
        <v>0</v>
      </c>
      <c r="AM1338" s="30">
        <f t="shared" si="4855"/>
        <v>0</v>
      </c>
      <c r="AN1338" s="30">
        <f t="shared" si="4856"/>
        <v>0</v>
      </c>
      <c r="AO1338" s="30">
        <f t="shared" si="4857"/>
        <v>0</v>
      </c>
      <c r="AP1338" s="30">
        <f t="shared" si="4858"/>
        <v>0</v>
      </c>
      <c r="AQ1338" s="30">
        <f t="shared" si="4859"/>
        <v>0</v>
      </c>
      <c r="AR1338" s="30">
        <f t="shared" si="4860"/>
        <v>0</v>
      </c>
      <c r="AS1338" s="30">
        <f t="shared" si="4826"/>
        <v>269.30000000000001</v>
      </c>
      <c r="AT1338" s="30">
        <f t="shared" si="4827"/>
        <v>269.30000000000001</v>
      </c>
      <c r="AU1338" s="30">
        <f t="shared" si="4828"/>
        <v>269.30000000000001</v>
      </c>
      <c r="AV1338" s="30">
        <f t="shared" si="4861"/>
        <v>0</v>
      </c>
      <c r="AW1338" s="30">
        <f t="shared" si="4862"/>
        <v>0</v>
      </c>
      <c r="AX1338" s="30">
        <f t="shared" si="4863"/>
        <v>0</v>
      </c>
      <c r="AY1338" s="30">
        <f t="shared" si="4829"/>
        <v>269.30000000000001</v>
      </c>
      <c r="AZ1338" s="30">
        <f t="shared" si="4830"/>
        <v>269.30000000000001</v>
      </c>
      <c r="BA1338" s="30">
        <f t="shared" si="4831"/>
        <v>269.30000000000001</v>
      </c>
      <c r="BB1338" s="30">
        <f t="shared" si="4864"/>
        <v>0</v>
      </c>
      <c r="BC1338" s="30">
        <f t="shared" si="4865"/>
        <v>0</v>
      </c>
      <c r="BD1338" s="30">
        <f t="shared" si="4866"/>
        <v>0</v>
      </c>
      <c r="BE1338" s="30">
        <f t="shared" si="4867"/>
        <v>0</v>
      </c>
      <c r="BF1338" s="30">
        <f t="shared" si="4868"/>
        <v>0</v>
      </c>
      <c r="BG1338" s="30">
        <f t="shared" si="4869"/>
        <v>0</v>
      </c>
      <c r="BH1338" s="30">
        <f t="shared" si="4870"/>
        <v>0</v>
      </c>
      <c r="BI1338" s="30">
        <f t="shared" si="4871"/>
        <v>0</v>
      </c>
      <c r="BJ1338" s="30">
        <f t="shared" si="4872"/>
        <v>0</v>
      </c>
      <c r="BK1338" s="30">
        <f t="shared" si="4873"/>
        <v>0</v>
      </c>
      <c r="BL1338" s="30">
        <f t="shared" si="4774"/>
        <v>269.30000000000001</v>
      </c>
      <c r="BM1338" s="30">
        <f t="shared" si="4775"/>
        <v>269.30000000000001</v>
      </c>
      <c r="BN1338" s="30">
        <f t="shared" si="4776"/>
        <v>269.30000000000001</v>
      </c>
      <c r="BO1338" s="30">
        <f t="shared" si="4874"/>
        <v>0</v>
      </c>
      <c r="BP1338" s="31"/>
      <c r="BQ1338" s="1"/>
      <c r="BR1338" s="1"/>
      <c r="BS1338" s="1"/>
      <c r="BT1338" s="1"/>
      <c r="BU1338" s="1"/>
      <c r="BV1338" s="1"/>
      <c r="BW1338" s="1"/>
      <c r="BX1338" s="1"/>
      <c r="BY1338" s="1"/>
    </row>
    <row r="1339" ht="47.25">
      <c r="A1339" s="28" t="s">
        <v>514</v>
      </c>
      <c r="B1339" s="28" t="s">
        <v>60</v>
      </c>
      <c r="C1339" s="28" t="s">
        <v>62</v>
      </c>
      <c r="D1339" s="28" t="s">
        <v>474</v>
      </c>
      <c r="E1339" s="35"/>
      <c r="F1339" s="29" t="s">
        <v>475</v>
      </c>
      <c r="G1339" s="30">
        <f t="shared" si="4832"/>
        <v>269.30000000000001</v>
      </c>
      <c r="H1339" s="30">
        <f t="shared" si="4833"/>
        <v>269.30000000000001</v>
      </c>
      <c r="I1339" s="30">
        <f t="shared" si="4834"/>
        <v>269.30000000000001</v>
      </c>
      <c r="J1339" s="30">
        <f t="shared" si="4835"/>
        <v>0</v>
      </c>
      <c r="K1339" s="30">
        <f t="shared" si="4836"/>
        <v>0</v>
      </c>
      <c r="L1339" s="30">
        <f t="shared" si="4837"/>
        <v>0</v>
      </c>
      <c r="M1339" s="30">
        <f t="shared" si="4875"/>
        <v>269.30000000000001</v>
      </c>
      <c r="N1339" s="30">
        <f t="shared" si="4876"/>
        <v>269.30000000000001</v>
      </c>
      <c r="O1339" s="30">
        <f t="shared" si="4877"/>
        <v>269.30000000000001</v>
      </c>
      <c r="P1339" s="30">
        <f t="shared" si="4838"/>
        <v>0</v>
      </c>
      <c r="Q1339" s="30">
        <f t="shared" si="4839"/>
        <v>0</v>
      </c>
      <c r="R1339" s="30">
        <f t="shared" si="4840"/>
        <v>0</v>
      </c>
      <c r="S1339" s="30">
        <f t="shared" si="4841"/>
        <v>0</v>
      </c>
      <c r="T1339" s="30">
        <f t="shared" si="4842"/>
        <v>0</v>
      </c>
      <c r="U1339" s="30">
        <f t="shared" si="4843"/>
        <v>0</v>
      </c>
      <c r="V1339" s="30">
        <f t="shared" si="4844"/>
        <v>0</v>
      </c>
      <c r="W1339" s="30">
        <f t="shared" si="4845"/>
        <v>0</v>
      </c>
      <c r="X1339" s="30">
        <f t="shared" si="4846"/>
        <v>0</v>
      </c>
      <c r="Y1339" s="30">
        <f t="shared" si="4847"/>
        <v>0</v>
      </c>
      <c r="Z1339" s="30">
        <f t="shared" si="4848"/>
        <v>0</v>
      </c>
      <c r="AA1339" s="30">
        <f t="shared" si="4849"/>
        <v>0</v>
      </c>
      <c r="AB1339" s="30">
        <f t="shared" si="4850"/>
        <v>0</v>
      </c>
      <c r="AC1339" s="30">
        <f t="shared" si="4777"/>
        <v>269.30000000000001</v>
      </c>
      <c r="AD1339" s="30">
        <f t="shared" si="4778"/>
        <v>269.30000000000001</v>
      </c>
      <c r="AE1339" s="30">
        <f t="shared" si="4779"/>
        <v>269.30000000000001</v>
      </c>
      <c r="AF1339" s="30">
        <f t="shared" si="4851"/>
        <v>0</v>
      </c>
      <c r="AG1339" s="30">
        <f t="shared" si="4780"/>
        <v>269.30000000000001</v>
      </c>
      <c r="AH1339" s="30">
        <f t="shared" si="4781"/>
        <v>269.30000000000001</v>
      </c>
      <c r="AI1339" s="30">
        <f t="shared" si="4782"/>
        <v>269.30000000000001</v>
      </c>
      <c r="AJ1339" s="30">
        <f t="shared" si="4852"/>
        <v>0</v>
      </c>
      <c r="AK1339" s="30">
        <f t="shared" si="4853"/>
        <v>0</v>
      </c>
      <c r="AL1339" s="30">
        <f t="shared" si="4854"/>
        <v>0</v>
      </c>
      <c r="AM1339" s="30">
        <f t="shared" si="4855"/>
        <v>0</v>
      </c>
      <c r="AN1339" s="30">
        <f t="shared" si="4856"/>
        <v>0</v>
      </c>
      <c r="AO1339" s="30">
        <f t="shared" si="4857"/>
        <v>0</v>
      </c>
      <c r="AP1339" s="30">
        <f t="shared" si="4858"/>
        <v>0</v>
      </c>
      <c r="AQ1339" s="30">
        <f t="shared" si="4859"/>
        <v>0</v>
      </c>
      <c r="AR1339" s="30">
        <f t="shared" si="4860"/>
        <v>0</v>
      </c>
      <c r="AS1339" s="30">
        <f t="shared" si="4826"/>
        <v>269.30000000000001</v>
      </c>
      <c r="AT1339" s="30">
        <f t="shared" si="4827"/>
        <v>269.30000000000001</v>
      </c>
      <c r="AU1339" s="30">
        <f t="shared" si="4828"/>
        <v>269.30000000000001</v>
      </c>
      <c r="AV1339" s="30">
        <f t="shared" si="4861"/>
        <v>0</v>
      </c>
      <c r="AW1339" s="30">
        <f t="shared" si="4862"/>
        <v>0</v>
      </c>
      <c r="AX1339" s="30">
        <f t="shared" si="4863"/>
        <v>0</v>
      </c>
      <c r="AY1339" s="30">
        <f t="shared" si="4829"/>
        <v>269.30000000000001</v>
      </c>
      <c r="AZ1339" s="30">
        <f t="shared" si="4830"/>
        <v>269.30000000000001</v>
      </c>
      <c r="BA1339" s="30">
        <f t="shared" si="4831"/>
        <v>269.30000000000001</v>
      </c>
      <c r="BB1339" s="30">
        <f t="shared" si="4864"/>
        <v>0</v>
      </c>
      <c r="BC1339" s="30">
        <f t="shared" si="4865"/>
        <v>0</v>
      </c>
      <c r="BD1339" s="30">
        <f t="shared" si="4866"/>
        <v>0</v>
      </c>
      <c r="BE1339" s="30">
        <f t="shared" si="4867"/>
        <v>0</v>
      </c>
      <c r="BF1339" s="30">
        <f t="shared" si="4868"/>
        <v>0</v>
      </c>
      <c r="BG1339" s="30">
        <f t="shared" si="4869"/>
        <v>0</v>
      </c>
      <c r="BH1339" s="30">
        <f t="shared" si="4870"/>
        <v>0</v>
      </c>
      <c r="BI1339" s="30">
        <f t="shared" si="4871"/>
        <v>0</v>
      </c>
      <c r="BJ1339" s="30">
        <f t="shared" si="4872"/>
        <v>0</v>
      </c>
      <c r="BK1339" s="30">
        <f t="shared" si="4873"/>
        <v>0</v>
      </c>
      <c r="BL1339" s="30">
        <f t="shared" si="4774"/>
        <v>269.30000000000001</v>
      </c>
      <c r="BM1339" s="30">
        <f t="shared" si="4775"/>
        <v>269.30000000000001</v>
      </c>
      <c r="BN1339" s="30">
        <f t="shared" si="4776"/>
        <v>269.30000000000001</v>
      </c>
      <c r="BO1339" s="30">
        <f t="shared" si="4874"/>
        <v>0</v>
      </c>
      <c r="BP1339" s="31"/>
      <c r="BQ1339" s="1"/>
      <c r="BR1339" s="1"/>
      <c r="BS1339" s="1"/>
      <c r="BT1339" s="1"/>
      <c r="BU1339" s="1"/>
      <c r="BV1339" s="1"/>
      <c r="BW1339" s="1"/>
      <c r="BX1339" s="1"/>
      <c r="BY1339" s="1"/>
    </row>
    <row r="1340" ht="31.5">
      <c r="A1340" s="28" t="s">
        <v>514</v>
      </c>
      <c r="B1340" s="28" t="s">
        <v>60</v>
      </c>
      <c r="C1340" s="28" t="s">
        <v>62</v>
      </c>
      <c r="D1340" s="28" t="s">
        <v>474</v>
      </c>
      <c r="E1340" s="28" t="s">
        <v>38</v>
      </c>
      <c r="F1340" s="29" t="s">
        <v>39</v>
      </c>
      <c r="G1340" s="30">
        <v>269.30000000000001</v>
      </c>
      <c r="H1340" s="30">
        <v>269.30000000000001</v>
      </c>
      <c r="I1340" s="30">
        <v>269.30000000000001</v>
      </c>
      <c r="J1340" s="30"/>
      <c r="K1340" s="30"/>
      <c r="L1340" s="30"/>
      <c r="M1340" s="30">
        <f t="shared" si="4875"/>
        <v>269.30000000000001</v>
      </c>
      <c r="N1340" s="30">
        <f t="shared" si="4876"/>
        <v>269.30000000000001</v>
      </c>
      <c r="O1340" s="30">
        <f t="shared" si="4877"/>
        <v>269.30000000000001</v>
      </c>
      <c r="P1340" s="30"/>
      <c r="Q1340" s="30"/>
      <c r="R1340" s="30"/>
      <c r="S1340" s="30"/>
      <c r="T1340" s="30"/>
      <c r="U1340" s="30"/>
      <c r="V1340" s="30"/>
      <c r="W1340" s="30"/>
      <c r="X1340" s="30"/>
      <c r="Y1340" s="30"/>
      <c r="Z1340" s="30"/>
      <c r="AA1340" s="30"/>
      <c r="AB1340" s="30"/>
      <c r="AC1340" s="30">
        <f t="shared" si="4777"/>
        <v>269.30000000000001</v>
      </c>
      <c r="AD1340" s="30">
        <f t="shared" si="4778"/>
        <v>269.30000000000001</v>
      </c>
      <c r="AE1340" s="30">
        <f t="shared" si="4779"/>
        <v>269.30000000000001</v>
      </c>
      <c r="AF1340" s="30"/>
      <c r="AG1340" s="30">
        <f t="shared" si="4780"/>
        <v>269.30000000000001</v>
      </c>
      <c r="AH1340" s="30">
        <f t="shared" si="4781"/>
        <v>269.30000000000001</v>
      </c>
      <c r="AI1340" s="30">
        <f t="shared" si="4782"/>
        <v>269.30000000000001</v>
      </c>
      <c r="AJ1340" s="30"/>
      <c r="AK1340" s="30"/>
      <c r="AL1340" s="30"/>
      <c r="AM1340" s="30"/>
      <c r="AN1340" s="30"/>
      <c r="AO1340" s="30"/>
      <c r="AP1340" s="30"/>
      <c r="AQ1340" s="30"/>
      <c r="AR1340" s="30"/>
      <c r="AS1340" s="30">
        <f t="shared" si="4826"/>
        <v>269.30000000000001</v>
      </c>
      <c r="AT1340" s="30">
        <f t="shared" si="4827"/>
        <v>269.30000000000001</v>
      </c>
      <c r="AU1340" s="30">
        <f t="shared" si="4828"/>
        <v>269.30000000000001</v>
      </c>
      <c r="AV1340" s="30"/>
      <c r="AW1340" s="30"/>
      <c r="AX1340" s="30"/>
      <c r="AY1340" s="30">
        <f t="shared" si="4829"/>
        <v>269.30000000000001</v>
      </c>
      <c r="AZ1340" s="30">
        <f t="shared" si="4830"/>
        <v>269.30000000000001</v>
      </c>
      <c r="BA1340" s="30">
        <f t="shared" si="4831"/>
        <v>269.30000000000001</v>
      </c>
      <c r="BB1340" s="30"/>
      <c r="BC1340" s="30"/>
      <c r="BD1340" s="30"/>
      <c r="BE1340" s="30"/>
      <c r="BF1340" s="30"/>
      <c r="BG1340" s="30"/>
      <c r="BH1340" s="30"/>
      <c r="BI1340" s="30"/>
      <c r="BJ1340" s="30"/>
      <c r="BK1340" s="30"/>
      <c r="BL1340" s="30">
        <f t="shared" si="4774"/>
        <v>269.30000000000001</v>
      </c>
      <c r="BM1340" s="30">
        <f t="shared" si="4775"/>
        <v>269.30000000000001</v>
      </c>
      <c r="BN1340" s="30">
        <f t="shared" si="4776"/>
        <v>269.30000000000001</v>
      </c>
      <c r="BO1340" s="30"/>
      <c r="BP1340" s="31"/>
      <c r="BQ1340" s="1"/>
      <c r="BR1340" s="1"/>
      <c r="BS1340" s="1"/>
      <c r="BT1340" s="1"/>
      <c r="BU1340" s="1"/>
      <c r="BV1340" s="1"/>
      <c r="BW1340" s="1"/>
      <c r="BX1340" s="1"/>
      <c r="BY1340" s="1"/>
    </row>
    <row r="1341" ht="31.5">
      <c r="A1341" s="28" t="s">
        <v>514</v>
      </c>
      <c r="B1341" s="28" t="s">
        <v>60</v>
      </c>
      <c r="C1341" s="28" t="s">
        <v>62</v>
      </c>
      <c r="D1341" s="28" t="s">
        <v>465</v>
      </c>
      <c r="E1341" s="35"/>
      <c r="F1341" s="29" t="s">
        <v>466</v>
      </c>
      <c r="G1341" s="30">
        <f>G1342+G1346</f>
        <v>40595.800000000003</v>
      </c>
      <c r="H1341" s="30">
        <f>H1342+H1346</f>
        <v>25302.400000000001</v>
      </c>
      <c r="I1341" s="30">
        <f>I1342+I1346</f>
        <v>25547</v>
      </c>
      <c r="J1341" s="30">
        <f>J1342+J1346</f>
        <v>0</v>
      </c>
      <c r="K1341" s="30">
        <f>K1342+K1346</f>
        <v>0</v>
      </c>
      <c r="L1341" s="30">
        <f>L1342+L1346</f>
        <v>0</v>
      </c>
      <c r="M1341" s="30">
        <f t="shared" si="4875"/>
        <v>40595.800000000003</v>
      </c>
      <c r="N1341" s="30">
        <f t="shared" si="4876"/>
        <v>25302.400000000001</v>
      </c>
      <c r="O1341" s="30">
        <f t="shared" si="4877"/>
        <v>25547</v>
      </c>
      <c r="P1341" s="30">
        <f>P1342+P1346</f>
        <v>0</v>
      </c>
      <c r="Q1341" s="30">
        <f>Q1342+Q1346</f>
        <v>0</v>
      </c>
      <c r="R1341" s="30">
        <f>R1342+R1346</f>
        <v>7242.29</v>
      </c>
      <c r="S1341" s="30">
        <f>S1342+S1346</f>
        <v>0</v>
      </c>
      <c r="T1341" s="30">
        <f>T1342+T1346</f>
        <v>0</v>
      </c>
      <c r="U1341" s="30">
        <f>U1342+U1346</f>
        <v>0</v>
      </c>
      <c r="V1341" s="30">
        <f>V1342+V1346</f>
        <v>23231.078000000001</v>
      </c>
      <c r="W1341" s="30">
        <f>W1342+W1346</f>
        <v>0</v>
      </c>
      <c r="X1341" s="30">
        <f>X1342+X1346</f>
        <v>0</v>
      </c>
      <c r="Y1341" s="30">
        <f>Y1342+Y1346</f>
        <v>0</v>
      </c>
      <c r="Z1341" s="30">
        <f>Z1342+Z1346</f>
        <v>0</v>
      </c>
      <c r="AA1341" s="30">
        <f>AA1342+AA1346</f>
        <v>0</v>
      </c>
      <c r="AB1341" s="30">
        <f>AB1342+AB1346</f>
        <v>0</v>
      </c>
      <c r="AC1341" s="30">
        <f t="shared" si="4777"/>
        <v>47838.090000000004</v>
      </c>
      <c r="AD1341" s="30">
        <f t="shared" si="4778"/>
        <v>48533.478000000003</v>
      </c>
      <c r="AE1341" s="30">
        <f t="shared" si="4779"/>
        <v>25547</v>
      </c>
      <c r="AF1341" s="30">
        <f>AF1342+AF1346</f>
        <v>0</v>
      </c>
      <c r="AG1341" s="30">
        <f t="shared" si="4780"/>
        <v>47838.090000000004</v>
      </c>
      <c r="AH1341" s="30">
        <f t="shared" si="4781"/>
        <v>48533.478000000003</v>
      </c>
      <c r="AI1341" s="30">
        <f t="shared" si="4782"/>
        <v>25547</v>
      </c>
      <c r="AJ1341" s="30">
        <f>AJ1342+AJ1346</f>
        <v>0</v>
      </c>
      <c r="AK1341" s="30">
        <f>AK1342+AK1346</f>
        <v>0</v>
      </c>
      <c r="AL1341" s="30">
        <f>AL1342+AL1346</f>
        <v>0</v>
      </c>
      <c r="AM1341" s="30">
        <f>AM1342+AM1346</f>
        <v>0</v>
      </c>
      <c r="AN1341" s="30">
        <f>AN1342+AN1346</f>
        <v>0</v>
      </c>
      <c r="AO1341" s="30">
        <f>AO1342+AO1346</f>
        <v>0</v>
      </c>
      <c r="AP1341" s="30">
        <f>AP1342+AP1346</f>
        <v>0</v>
      </c>
      <c r="AQ1341" s="30">
        <f>AQ1342+AQ1346</f>
        <v>0</v>
      </c>
      <c r="AR1341" s="30">
        <f>AR1342+AR1346</f>
        <v>0</v>
      </c>
      <c r="AS1341" s="30">
        <f t="shared" si="4826"/>
        <v>47838.090000000004</v>
      </c>
      <c r="AT1341" s="30">
        <f t="shared" si="4827"/>
        <v>48533.478000000003</v>
      </c>
      <c r="AU1341" s="30">
        <f t="shared" si="4828"/>
        <v>25547</v>
      </c>
      <c r="AV1341" s="30">
        <f>AV1342+AV1346</f>
        <v>0</v>
      </c>
      <c r="AW1341" s="30">
        <f>AW1342+AW1346</f>
        <v>0</v>
      </c>
      <c r="AX1341" s="30">
        <f>AX1342+AX1346</f>
        <v>0</v>
      </c>
      <c r="AY1341" s="30">
        <f t="shared" si="4829"/>
        <v>47838.090000000004</v>
      </c>
      <c r="AZ1341" s="30">
        <f t="shared" si="4830"/>
        <v>48533.478000000003</v>
      </c>
      <c r="BA1341" s="30">
        <f t="shared" si="4831"/>
        <v>25547</v>
      </c>
      <c r="BB1341" s="30">
        <f>BB1342+BB1346</f>
        <v>0</v>
      </c>
      <c r="BC1341" s="30">
        <f>BC1342+BC1346</f>
        <v>0</v>
      </c>
      <c r="BD1341" s="30">
        <f>BD1342+BD1346</f>
        <v>0</v>
      </c>
      <c r="BE1341" s="30">
        <f>BE1342+BE1346</f>
        <v>0</v>
      </c>
      <c r="BF1341" s="30">
        <f>BF1342+BF1346</f>
        <v>0</v>
      </c>
      <c r="BG1341" s="30">
        <f>BG1342+BG1346</f>
        <v>0</v>
      </c>
      <c r="BH1341" s="30">
        <f>BH1342+BH1346</f>
        <v>0</v>
      </c>
      <c r="BI1341" s="30">
        <f>BI1342+BI1346</f>
        <v>0</v>
      </c>
      <c r="BJ1341" s="30">
        <f>BJ1342+BJ1346</f>
        <v>0</v>
      </c>
      <c r="BK1341" s="30">
        <f>BK1342+BK1346</f>
        <v>0</v>
      </c>
      <c r="BL1341" s="30">
        <f t="shared" si="4774"/>
        <v>47838.090000000004</v>
      </c>
      <c r="BM1341" s="30">
        <f t="shared" si="4775"/>
        <v>48533.478000000003</v>
      </c>
      <c r="BN1341" s="30">
        <f t="shared" si="4776"/>
        <v>25547</v>
      </c>
      <c r="BO1341" s="30">
        <f>BO1342+BO1346</f>
        <v>0</v>
      </c>
      <c r="BP1341" s="31"/>
      <c r="BQ1341" s="1"/>
      <c r="BR1341" s="1"/>
      <c r="BS1341" s="1"/>
      <c r="BT1341" s="1"/>
      <c r="BU1341" s="1"/>
      <c r="BV1341" s="1"/>
      <c r="BW1341" s="1"/>
      <c r="BX1341" s="1"/>
      <c r="BY1341" s="1"/>
    </row>
    <row r="1342">
      <c r="A1342" s="28" t="s">
        <v>514</v>
      </c>
      <c r="B1342" s="28" t="s">
        <v>60</v>
      </c>
      <c r="C1342" s="28" t="s">
        <v>62</v>
      </c>
      <c r="D1342" s="28" t="s">
        <v>467</v>
      </c>
      <c r="E1342" s="35"/>
      <c r="F1342" s="29" t="s">
        <v>440</v>
      </c>
      <c r="G1342" s="30">
        <f t="shared" ref="G1342:G1346" si="4878">G1343</f>
        <v>18644.400000000001</v>
      </c>
      <c r="H1342" s="30">
        <f t="shared" ref="H1342:H1346" si="4879">H1343</f>
        <v>18644.400000000001</v>
      </c>
      <c r="I1342" s="30">
        <f t="shared" ref="I1342:I1346" si="4880">I1343</f>
        <v>18644.400000000001</v>
      </c>
      <c r="J1342" s="30">
        <f t="shared" ref="J1342:J1346" si="4881">J1343</f>
        <v>0</v>
      </c>
      <c r="K1342" s="30">
        <f t="shared" ref="K1342:K1346" si="4882">K1343</f>
        <v>0</v>
      </c>
      <c r="L1342" s="30">
        <f t="shared" ref="L1342:L1346" si="4883">L1343</f>
        <v>0</v>
      </c>
      <c r="M1342" s="30">
        <f t="shared" si="4875"/>
        <v>18644.400000000001</v>
      </c>
      <c r="N1342" s="30">
        <f t="shared" si="4876"/>
        <v>18644.400000000001</v>
      </c>
      <c r="O1342" s="30">
        <f t="shared" si="4877"/>
        <v>18644.400000000001</v>
      </c>
      <c r="P1342" s="30">
        <f t="shared" ref="P1342:P1346" si="4884">P1343</f>
        <v>0</v>
      </c>
      <c r="Q1342" s="30">
        <f t="shared" ref="Q1342:Q1346" si="4885">Q1343</f>
        <v>0</v>
      </c>
      <c r="R1342" s="30">
        <f t="shared" ref="R1342:R1346" si="4886">R1343</f>
        <v>3450</v>
      </c>
      <c r="S1342" s="30">
        <f t="shared" ref="S1342:S1346" si="4887">S1343</f>
        <v>0</v>
      </c>
      <c r="T1342" s="30">
        <f t="shared" ref="T1342:T1346" si="4888">T1343</f>
        <v>0</v>
      </c>
      <c r="U1342" s="30">
        <f t="shared" ref="U1342:U1346" si="4889">U1343</f>
        <v>0</v>
      </c>
      <c r="V1342" s="30">
        <f t="shared" ref="V1342:V1346" si="4890">V1343</f>
        <v>9808.1000000000004</v>
      </c>
      <c r="W1342" s="30">
        <f t="shared" ref="W1342:W1346" si="4891">W1343</f>
        <v>0</v>
      </c>
      <c r="X1342" s="30">
        <f t="shared" ref="X1342:X1346" si="4892">X1343</f>
        <v>0</v>
      </c>
      <c r="Y1342" s="30">
        <f t="shared" ref="Y1342:Y1346" si="4893">Y1343</f>
        <v>0</v>
      </c>
      <c r="Z1342" s="30">
        <f t="shared" ref="Z1342:Z1346" si="4894">Z1343</f>
        <v>0</v>
      </c>
      <c r="AA1342" s="30">
        <f t="shared" ref="AA1342:AA1346" si="4895">AA1343</f>
        <v>0</v>
      </c>
      <c r="AB1342" s="30">
        <f t="shared" ref="AB1342:AB1346" si="4896">AB1343</f>
        <v>0</v>
      </c>
      <c r="AC1342" s="30">
        <f t="shared" si="4777"/>
        <v>22094.400000000001</v>
      </c>
      <c r="AD1342" s="30">
        <f t="shared" si="4778"/>
        <v>28452.5</v>
      </c>
      <c r="AE1342" s="30">
        <f t="shared" si="4779"/>
        <v>18644.400000000001</v>
      </c>
      <c r="AF1342" s="30">
        <f t="shared" ref="AF1342:AF1346" si="4897">AF1343</f>
        <v>0</v>
      </c>
      <c r="AG1342" s="30">
        <f t="shared" si="4780"/>
        <v>22094.400000000001</v>
      </c>
      <c r="AH1342" s="30">
        <f t="shared" si="4781"/>
        <v>28452.5</v>
      </c>
      <c r="AI1342" s="30">
        <f t="shared" si="4782"/>
        <v>18644.400000000001</v>
      </c>
      <c r="AJ1342" s="30">
        <f t="shared" ref="AJ1342:AJ1346" si="4898">AJ1343</f>
        <v>0</v>
      </c>
      <c r="AK1342" s="30">
        <f t="shared" ref="AK1342:AK1346" si="4899">AK1343</f>
        <v>0</v>
      </c>
      <c r="AL1342" s="30">
        <f t="shared" ref="AL1342:AL1346" si="4900">AL1343</f>
        <v>0</v>
      </c>
      <c r="AM1342" s="30">
        <f t="shared" ref="AM1342:AM1346" si="4901">AM1343</f>
        <v>0</v>
      </c>
      <c r="AN1342" s="30">
        <f t="shared" ref="AN1342:AN1346" si="4902">AN1343</f>
        <v>0</v>
      </c>
      <c r="AO1342" s="30">
        <f t="shared" ref="AO1342:AO1346" si="4903">AO1343</f>
        <v>0</v>
      </c>
      <c r="AP1342" s="30">
        <f t="shared" ref="AP1342:AP1346" si="4904">AP1343</f>
        <v>0</v>
      </c>
      <c r="AQ1342" s="30">
        <f t="shared" ref="AQ1342:AQ1346" si="4905">AQ1343</f>
        <v>0</v>
      </c>
      <c r="AR1342" s="30">
        <f t="shared" ref="AR1342:AR1346" si="4906">AR1343</f>
        <v>0</v>
      </c>
      <c r="AS1342" s="30">
        <f t="shared" si="4826"/>
        <v>22094.400000000001</v>
      </c>
      <c r="AT1342" s="30">
        <f t="shared" si="4827"/>
        <v>28452.5</v>
      </c>
      <c r="AU1342" s="30">
        <f t="shared" si="4828"/>
        <v>18644.400000000001</v>
      </c>
      <c r="AV1342" s="30">
        <f t="shared" ref="AV1342:AV1346" si="4907">AV1343</f>
        <v>0</v>
      </c>
      <c r="AW1342" s="30">
        <f t="shared" ref="AW1342:AW1346" si="4908">AW1343</f>
        <v>0</v>
      </c>
      <c r="AX1342" s="30">
        <f t="shared" ref="AX1342:AX1346" si="4909">AX1343</f>
        <v>0</v>
      </c>
      <c r="AY1342" s="30">
        <f t="shared" si="4829"/>
        <v>22094.400000000001</v>
      </c>
      <c r="AZ1342" s="30">
        <f t="shared" si="4830"/>
        <v>28452.5</v>
      </c>
      <c r="BA1342" s="30">
        <f t="shared" si="4831"/>
        <v>18644.400000000001</v>
      </c>
      <c r="BB1342" s="30">
        <f t="shared" ref="BB1342:BB1346" si="4910">BB1343</f>
        <v>0</v>
      </c>
      <c r="BC1342" s="30">
        <f t="shared" ref="BC1342:BC1346" si="4911">BC1343</f>
        <v>0</v>
      </c>
      <c r="BD1342" s="30">
        <f t="shared" ref="BD1342:BD1346" si="4912">BD1343</f>
        <v>0</v>
      </c>
      <c r="BE1342" s="30">
        <f t="shared" ref="BE1342:BE1346" si="4913">BE1343</f>
        <v>0</v>
      </c>
      <c r="BF1342" s="30">
        <f t="shared" ref="BF1342:BF1346" si="4914">BF1343</f>
        <v>0</v>
      </c>
      <c r="BG1342" s="30">
        <f t="shared" ref="BG1342:BG1346" si="4915">BG1343</f>
        <v>0</v>
      </c>
      <c r="BH1342" s="30">
        <f t="shared" ref="BH1342:BH1346" si="4916">BH1343</f>
        <v>0</v>
      </c>
      <c r="BI1342" s="30">
        <f t="shared" ref="BI1342:BI1346" si="4917">BI1343</f>
        <v>0</v>
      </c>
      <c r="BJ1342" s="30">
        <f t="shared" ref="BJ1342:BJ1346" si="4918">BJ1343</f>
        <v>0</v>
      </c>
      <c r="BK1342" s="30">
        <f t="shared" ref="BK1342:BK1346" si="4919">BK1343</f>
        <v>0</v>
      </c>
      <c r="BL1342" s="30">
        <f t="shared" si="4774"/>
        <v>22094.400000000001</v>
      </c>
      <c r="BM1342" s="30">
        <f t="shared" si="4775"/>
        <v>28452.5</v>
      </c>
      <c r="BN1342" s="30">
        <f t="shared" si="4776"/>
        <v>18644.400000000001</v>
      </c>
      <c r="BO1342" s="30">
        <f t="shared" ref="BO1342:BO1346" si="4920">BO1343</f>
        <v>0</v>
      </c>
      <c r="BP1342" s="31"/>
      <c r="BQ1342" s="1"/>
      <c r="BR1342" s="1"/>
      <c r="BS1342" s="1"/>
      <c r="BT1342" s="1"/>
      <c r="BU1342" s="1"/>
      <c r="BV1342" s="1"/>
      <c r="BW1342" s="1"/>
      <c r="BX1342" s="1"/>
      <c r="BY1342" s="1"/>
    </row>
    <row r="1343" ht="31.5">
      <c r="A1343" s="28" t="s">
        <v>514</v>
      </c>
      <c r="B1343" s="28" t="s">
        <v>60</v>
      </c>
      <c r="C1343" s="28" t="s">
        <v>62</v>
      </c>
      <c r="D1343" s="28" t="s">
        <v>468</v>
      </c>
      <c r="E1343" s="35"/>
      <c r="F1343" s="29" t="s">
        <v>469</v>
      </c>
      <c r="G1343" s="30">
        <f t="shared" si="4878"/>
        <v>18644.400000000001</v>
      </c>
      <c r="H1343" s="30">
        <f t="shared" si="4879"/>
        <v>18644.400000000001</v>
      </c>
      <c r="I1343" s="30">
        <f t="shared" si="4880"/>
        <v>18644.400000000001</v>
      </c>
      <c r="J1343" s="30">
        <f t="shared" si="4881"/>
        <v>0</v>
      </c>
      <c r="K1343" s="30">
        <f t="shared" si="4882"/>
        <v>0</v>
      </c>
      <c r="L1343" s="30">
        <f t="shared" si="4883"/>
        <v>0</v>
      </c>
      <c r="M1343" s="30">
        <f t="shared" si="4875"/>
        <v>18644.400000000001</v>
      </c>
      <c r="N1343" s="30">
        <f t="shared" si="4876"/>
        <v>18644.400000000001</v>
      </c>
      <c r="O1343" s="30">
        <f t="shared" si="4877"/>
        <v>18644.400000000001</v>
      </c>
      <c r="P1343" s="30">
        <f t="shared" si="4884"/>
        <v>0</v>
      </c>
      <c r="Q1343" s="30">
        <f t="shared" si="4885"/>
        <v>0</v>
      </c>
      <c r="R1343" s="30">
        <f t="shared" si="4886"/>
        <v>3450</v>
      </c>
      <c r="S1343" s="30">
        <f t="shared" si="4887"/>
        <v>0</v>
      </c>
      <c r="T1343" s="30">
        <f t="shared" si="4888"/>
        <v>0</v>
      </c>
      <c r="U1343" s="30">
        <f t="shared" si="4889"/>
        <v>0</v>
      </c>
      <c r="V1343" s="30">
        <f t="shared" si="4890"/>
        <v>9808.1000000000004</v>
      </c>
      <c r="W1343" s="30">
        <f t="shared" si="4891"/>
        <v>0</v>
      </c>
      <c r="X1343" s="30">
        <f t="shared" si="4892"/>
        <v>0</v>
      </c>
      <c r="Y1343" s="30">
        <f t="shared" si="4893"/>
        <v>0</v>
      </c>
      <c r="Z1343" s="30">
        <f t="shared" si="4894"/>
        <v>0</v>
      </c>
      <c r="AA1343" s="30">
        <f t="shared" si="4895"/>
        <v>0</v>
      </c>
      <c r="AB1343" s="30">
        <f t="shared" si="4896"/>
        <v>0</v>
      </c>
      <c r="AC1343" s="30">
        <f t="shared" si="4777"/>
        <v>22094.400000000001</v>
      </c>
      <c r="AD1343" s="30">
        <f t="shared" si="4778"/>
        <v>28452.5</v>
      </c>
      <c r="AE1343" s="30">
        <f t="shared" si="4779"/>
        <v>18644.400000000001</v>
      </c>
      <c r="AF1343" s="30">
        <f t="shared" si="4897"/>
        <v>0</v>
      </c>
      <c r="AG1343" s="30">
        <f t="shared" si="4780"/>
        <v>22094.400000000001</v>
      </c>
      <c r="AH1343" s="30">
        <f t="shared" si="4781"/>
        <v>28452.5</v>
      </c>
      <c r="AI1343" s="30">
        <f t="shared" si="4782"/>
        <v>18644.400000000001</v>
      </c>
      <c r="AJ1343" s="30">
        <f t="shared" si="4898"/>
        <v>0</v>
      </c>
      <c r="AK1343" s="30">
        <f t="shared" si="4899"/>
        <v>0</v>
      </c>
      <c r="AL1343" s="30">
        <f t="shared" si="4900"/>
        <v>0</v>
      </c>
      <c r="AM1343" s="30">
        <f t="shared" si="4901"/>
        <v>0</v>
      </c>
      <c r="AN1343" s="30">
        <f t="shared" si="4902"/>
        <v>0</v>
      </c>
      <c r="AO1343" s="30">
        <f t="shared" si="4903"/>
        <v>0</v>
      </c>
      <c r="AP1343" s="30">
        <f t="shared" si="4904"/>
        <v>0</v>
      </c>
      <c r="AQ1343" s="30">
        <f t="shared" si="4905"/>
        <v>0</v>
      </c>
      <c r="AR1343" s="30">
        <f t="shared" si="4906"/>
        <v>0</v>
      </c>
      <c r="AS1343" s="30">
        <f t="shared" si="4826"/>
        <v>22094.400000000001</v>
      </c>
      <c r="AT1343" s="30">
        <f t="shared" si="4827"/>
        <v>28452.5</v>
      </c>
      <c r="AU1343" s="30">
        <f t="shared" si="4828"/>
        <v>18644.400000000001</v>
      </c>
      <c r="AV1343" s="30">
        <f t="shared" si="4907"/>
        <v>0</v>
      </c>
      <c r="AW1343" s="30">
        <f t="shared" si="4908"/>
        <v>0</v>
      </c>
      <c r="AX1343" s="30">
        <f t="shared" si="4909"/>
        <v>0</v>
      </c>
      <c r="AY1343" s="30">
        <f t="shared" si="4829"/>
        <v>22094.400000000001</v>
      </c>
      <c r="AZ1343" s="30">
        <f t="shared" si="4830"/>
        <v>28452.5</v>
      </c>
      <c r="BA1343" s="30">
        <f t="shared" si="4831"/>
        <v>18644.400000000001</v>
      </c>
      <c r="BB1343" s="30">
        <f t="shared" si="4910"/>
        <v>0</v>
      </c>
      <c r="BC1343" s="30">
        <f t="shared" si="4911"/>
        <v>0</v>
      </c>
      <c r="BD1343" s="30">
        <f t="shared" si="4912"/>
        <v>0</v>
      </c>
      <c r="BE1343" s="30">
        <f t="shared" si="4913"/>
        <v>0</v>
      </c>
      <c r="BF1343" s="30">
        <f t="shared" si="4914"/>
        <v>0</v>
      </c>
      <c r="BG1343" s="30">
        <f t="shared" si="4915"/>
        <v>0</v>
      </c>
      <c r="BH1343" s="30">
        <f t="shared" si="4916"/>
        <v>0</v>
      </c>
      <c r="BI1343" s="30">
        <f t="shared" si="4917"/>
        <v>0</v>
      </c>
      <c r="BJ1343" s="30">
        <f t="shared" si="4918"/>
        <v>0</v>
      </c>
      <c r="BK1343" s="30">
        <f t="shared" si="4919"/>
        <v>0</v>
      </c>
      <c r="BL1343" s="30">
        <f t="shared" si="4774"/>
        <v>22094.400000000001</v>
      </c>
      <c r="BM1343" s="30">
        <f t="shared" si="4775"/>
        <v>28452.5</v>
      </c>
      <c r="BN1343" s="30">
        <f t="shared" si="4776"/>
        <v>18644.400000000001</v>
      </c>
      <c r="BO1343" s="30">
        <f t="shared" si="4920"/>
        <v>0</v>
      </c>
      <c r="BP1343" s="31"/>
      <c r="BQ1343" s="1"/>
      <c r="BR1343" s="1"/>
      <c r="BS1343" s="1"/>
      <c r="BT1343" s="1"/>
      <c r="BU1343" s="1"/>
      <c r="BV1343" s="1"/>
      <c r="BW1343" s="1"/>
      <c r="BX1343" s="1"/>
      <c r="BY1343" s="1"/>
    </row>
    <row r="1344" ht="31.5">
      <c r="A1344" s="28" t="s">
        <v>514</v>
      </c>
      <c r="B1344" s="28" t="s">
        <v>60</v>
      </c>
      <c r="C1344" s="28" t="s">
        <v>62</v>
      </c>
      <c r="D1344" s="28" t="s">
        <v>476</v>
      </c>
      <c r="E1344" s="35"/>
      <c r="F1344" s="29" t="s">
        <v>477</v>
      </c>
      <c r="G1344" s="30">
        <f t="shared" si="4878"/>
        <v>18644.400000000001</v>
      </c>
      <c r="H1344" s="30">
        <f t="shared" si="4879"/>
        <v>18644.400000000001</v>
      </c>
      <c r="I1344" s="30">
        <f t="shared" si="4880"/>
        <v>18644.400000000001</v>
      </c>
      <c r="J1344" s="30">
        <f t="shared" si="4881"/>
        <v>0</v>
      </c>
      <c r="K1344" s="30">
        <f t="shared" si="4882"/>
        <v>0</v>
      </c>
      <c r="L1344" s="30">
        <f t="shared" si="4883"/>
        <v>0</v>
      </c>
      <c r="M1344" s="30">
        <f t="shared" si="4875"/>
        <v>18644.400000000001</v>
      </c>
      <c r="N1344" s="30">
        <f t="shared" si="4876"/>
        <v>18644.400000000001</v>
      </c>
      <c r="O1344" s="30">
        <f t="shared" si="4877"/>
        <v>18644.400000000001</v>
      </c>
      <c r="P1344" s="30">
        <f t="shared" si="4884"/>
        <v>0</v>
      </c>
      <c r="Q1344" s="30">
        <f t="shared" si="4885"/>
        <v>0</v>
      </c>
      <c r="R1344" s="30">
        <f t="shared" si="4886"/>
        <v>3450</v>
      </c>
      <c r="S1344" s="30">
        <f t="shared" si="4887"/>
        <v>0</v>
      </c>
      <c r="T1344" s="30">
        <f t="shared" si="4888"/>
        <v>0</v>
      </c>
      <c r="U1344" s="30">
        <f t="shared" si="4889"/>
        <v>0</v>
      </c>
      <c r="V1344" s="30">
        <f t="shared" si="4890"/>
        <v>9808.1000000000004</v>
      </c>
      <c r="W1344" s="30">
        <f t="shared" si="4891"/>
        <v>0</v>
      </c>
      <c r="X1344" s="30">
        <f t="shared" si="4892"/>
        <v>0</v>
      </c>
      <c r="Y1344" s="30">
        <f t="shared" si="4893"/>
        <v>0</v>
      </c>
      <c r="Z1344" s="30">
        <f t="shared" si="4894"/>
        <v>0</v>
      </c>
      <c r="AA1344" s="30">
        <f t="shared" si="4895"/>
        <v>0</v>
      </c>
      <c r="AB1344" s="30">
        <f t="shared" si="4896"/>
        <v>0</v>
      </c>
      <c r="AC1344" s="30">
        <f t="shared" si="4777"/>
        <v>22094.400000000001</v>
      </c>
      <c r="AD1344" s="30">
        <f t="shared" si="4778"/>
        <v>28452.5</v>
      </c>
      <c r="AE1344" s="30">
        <f t="shared" si="4779"/>
        <v>18644.400000000001</v>
      </c>
      <c r="AF1344" s="30">
        <f t="shared" si="4897"/>
        <v>0</v>
      </c>
      <c r="AG1344" s="30">
        <f t="shared" si="4780"/>
        <v>22094.400000000001</v>
      </c>
      <c r="AH1344" s="30">
        <f t="shared" si="4781"/>
        <v>28452.5</v>
      </c>
      <c r="AI1344" s="30">
        <f t="shared" si="4782"/>
        <v>18644.400000000001</v>
      </c>
      <c r="AJ1344" s="30">
        <f t="shared" si="4898"/>
        <v>0</v>
      </c>
      <c r="AK1344" s="30">
        <f t="shared" si="4899"/>
        <v>0</v>
      </c>
      <c r="AL1344" s="30">
        <f t="shared" si="4900"/>
        <v>0</v>
      </c>
      <c r="AM1344" s="30">
        <f t="shared" si="4901"/>
        <v>0</v>
      </c>
      <c r="AN1344" s="30">
        <f t="shared" si="4902"/>
        <v>0</v>
      </c>
      <c r="AO1344" s="30">
        <f t="shared" si="4903"/>
        <v>0</v>
      </c>
      <c r="AP1344" s="30">
        <f t="shared" si="4904"/>
        <v>0</v>
      </c>
      <c r="AQ1344" s="30">
        <f t="shared" si="4905"/>
        <v>0</v>
      </c>
      <c r="AR1344" s="30">
        <f t="shared" si="4906"/>
        <v>0</v>
      </c>
      <c r="AS1344" s="30">
        <f t="shared" si="4826"/>
        <v>22094.400000000001</v>
      </c>
      <c r="AT1344" s="30">
        <f t="shared" si="4827"/>
        <v>28452.5</v>
      </c>
      <c r="AU1344" s="30">
        <f t="shared" si="4828"/>
        <v>18644.400000000001</v>
      </c>
      <c r="AV1344" s="30">
        <f t="shared" si="4907"/>
        <v>0</v>
      </c>
      <c r="AW1344" s="30">
        <f t="shared" si="4908"/>
        <v>0</v>
      </c>
      <c r="AX1344" s="30">
        <f t="shared" si="4909"/>
        <v>0</v>
      </c>
      <c r="AY1344" s="30">
        <f t="shared" si="4829"/>
        <v>22094.400000000001</v>
      </c>
      <c r="AZ1344" s="30">
        <f t="shared" si="4830"/>
        <v>28452.5</v>
      </c>
      <c r="BA1344" s="30">
        <f t="shared" si="4831"/>
        <v>18644.400000000001</v>
      </c>
      <c r="BB1344" s="30">
        <f t="shared" si="4910"/>
        <v>0</v>
      </c>
      <c r="BC1344" s="30">
        <f t="shared" si="4911"/>
        <v>0</v>
      </c>
      <c r="BD1344" s="30">
        <f t="shared" si="4912"/>
        <v>0</v>
      </c>
      <c r="BE1344" s="30">
        <f t="shared" si="4913"/>
        <v>0</v>
      </c>
      <c r="BF1344" s="30">
        <f t="shared" si="4914"/>
        <v>0</v>
      </c>
      <c r="BG1344" s="30">
        <f t="shared" si="4915"/>
        <v>0</v>
      </c>
      <c r="BH1344" s="30">
        <f t="shared" si="4916"/>
        <v>0</v>
      </c>
      <c r="BI1344" s="30">
        <f t="shared" si="4917"/>
        <v>0</v>
      </c>
      <c r="BJ1344" s="30">
        <f t="shared" si="4918"/>
        <v>0</v>
      </c>
      <c r="BK1344" s="30">
        <f t="shared" si="4919"/>
        <v>0</v>
      </c>
      <c r="BL1344" s="30">
        <f t="shared" si="4774"/>
        <v>22094.400000000001</v>
      </c>
      <c r="BM1344" s="30">
        <f t="shared" si="4775"/>
        <v>28452.5</v>
      </c>
      <c r="BN1344" s="30">
        <f t="shared" si="4776"/>
        <v>18644.400000000001</v>
      </c>
      <c r="BO1344" s="30">
        <f t="shared" si="4920"/>
        <v>0</v>
      </c>
      <c r="BP1344" s="31"/>
      <c r="BQ1344" s="1"/>
      <c r="BR1344" s="1"/>
      <c r="BS1344" s="1"/>
      <c r="BT1344" s="1"/>
      <c r="BU1344" s="1"/>
      <c r="BV1344" s="1"/>
      <c r="BW1344" s="1"/>
      <c r="BX1344" s="1"/>
      <c r="BY1344" s="1"/>
    </row>
    <row r="1345" ht="31.5">
      <c r="A1345" s="28" t="s">
        <v>514</v>
      </c>
      <c r="B1345" s="28" t="s">
        <v>60</v>
      </c>
      <c r="C1345" s="28" t="s">
        <v>62</v>
      </c>
      <c r="D1345" s="28" t="s">
        <v>476</v>
      </c>
      <c r="E1345" s="28" t="s">
        <v>127</v>
      </c>
      <c r="F1345" s="29" t="s">
        <v>128</v>
      </c>
      <c r="G1345" s="30">
        <v>18644.400000000001</v>
      </c>
      <c r="H1345" s="30">
        <v>18644.400000000001</v>
      </c>
      <c r="I1345" s="30">
        <v>18644.400000000001</v>
      </c>
      <c r="J1345" s="30"/>
      <c r="K1345" s="30"/>
      <c r="L1345" s="30"/>
      <c r="M1345" s="30">
        <f t="shared" si="4875"/>
        <v>18644.400000000001</v>
      </c>
      <c r="N1345" s="30">
        <f t="shared" si="4876"/>
        <v>18644.400000000001</v>
      </c>
      <c r="O1345" s="30">
        <f t="shared" si="4877"/>
        <v>18644.400000000001</v>
      </c>
      <c r="P1345" s="30"/>
      <c r="Q1345" s="30"/>
      <c r="R1345" s="30">
        <v>3450</v>
      </c>
      <c r="S1345" s="30"/>
      <c r="T1345" s="30"/>
      <c r="U1345" s="30"/>
      <c r="V1345" s="30">
        <v>9808.1000000000004</v>
      </c>
      <c r="W1345" s="30"/>
      <c r="X1345" s="30"/>
      <c r="Y1345" s="30"/>
      <c r="Z1345" s="30"/>
      <c r="AA1345" s="30"/>
      <c r="AB1345" s="30"/>
      <c r="AC1345" s="30">
        <f t="shared" si="4777"/>
        <v>22094.400000000001</v>
      </c>
      <c r="AD1345" s="30">
        <f t="shared" si="4778"/>
        <v>28452.5</v>
      </c>
      <c r="AE1345" s="30">
        <f t="shared" si="4779"/>
        <v>18644.400000000001</v>
      </c>
      <c r="AF1345" s="30"/>
      <c r="AG1345" s="30">
        <f t="shared" si="4780"/>
        <v>22094.400000000001</v>
      </c>
      <c r="AH1345" s="30">
        <f t="shared" si="4781"/>
        <v>28452.5</v>
      </c>
      <c r="AI1345" s="30">
        <f t="shared" si="4782"/>
        <v>18644.400000000001</v>
      </c>
      <c r="AJ1345" s="30"/>
      <c r="AK1345" s="30"/>
      <c r="AL1345" s="30"/>
      <c r="AM1345" s="30"/>
      <c r="AN1345" s="30"/>
      <c r="AO1345" s="30"/>
      <c r="AP1345" s="30"/>
      <c r="AQ1345" s="30"/>
      <c r="AR1345" s="30"/>
      <c r="AS1345" s="30">
        <f t="shared" si="4826"/>
        <v>22094.400000000001</v>
      </c>
      <c r="AT1345" s="30">
        <f t="shared" si="4827"/>
        <v>28452.5</v>
      </c>
      <c r="AU1345" s="30">
        <f t="shared" si="4828"/>
        <v>18644.400000000001</v>
      </c>
      <c r="AV1345" s="30"/>
      <c r="AW1345" s="30"/>
      <c r="AX1345" s="30"/>
      <c r="AY1345" s="30">
        <f t="shared" si="4829"/>
        <v>22094.400000000001</v>
      </c>
      <c r="AZ1345" s="30">
        <f t="shared" si="4830"/>
        <v>28452.5</v>
      </c>
      <c r="BA1345" s="30">
        <f t="shared" si="4831"/>
        <v>18644.400000000001</v>
      </c>
      <c r="BB1345" s="30"/>
      <c r="BC1345" s="30"/>
      <c r="BD1345" s="30"/>
      <c r="BE1345" s="30"/>
      <c r="BF1345" s="30"/>
      <c r="BG1345" s="30"/>
      <c r="BH1345" s="30"/>
      <c r="BI1345" s="30"/>
      <c r="BJ1345" s="30"/>
      <c r="BK1345" s="30"/>
      <c r="BL1345" s="30">
        <f t="shared" si="4774"/>
        <v>22094.400000000001</v>
      </c>
      <c r="BM1345" s="30">
        <f t="shared" si="4775"/>
        <v>28452.5</v>
      </c>
      <c r="BN1345" s="30">
        <f t="shared" si="4776"/>
        <v>18644.400000000001</v>
      </c>
      <c r="BO1345" s="30"/>
      <c r="BP1345" s="31"/>
      <c r="BQ1345" s="1"/>
      <c r="BR1345" s="1"/>
      <c r="BS1345" s="1"/>
      <c r="BT1345" s="1"/>
      <c r="BU1345" s="1"/>
      <c r="BV1345" s="1"/>
      <c r="BW1345" s="1"/>
      <c r="BX1345" s="1"/>
      <c r="BY1345" s="1"/>
    </row>
    <row r="1346">
      <c r="A1346" s="28" t="s">
        <v>514</v>
      </c>
      <c r="B1346" s="28" t="s">
        <v>60</v>
      </c>
      <c r="C1346" s="28" t="s">
        <v>62</v>
      </c>
      <c r="D1346" s="28" t="s">
        <v>478</v>
      </c>
      <c r="E1346" s="35"/>
      <c r="F1346" s="29" t="s">
        <v>33</v>
      </c>
      <c r="G1346" s="30">
        <f t="shared" si="4878"/>
        <v>21951.400000000001</v>
      </c>
      <c r="H1346" s="30">
        <f t="shared" si="4879"/>
        <v>6658</v>
      </c>
      <c r="I1346" s="30">
        <f t="shared" si="4880"/>
        <v>6902.6000000000004</v>
      </c>
      <c r="J1346" s="30">
        <f t="shared" si="4881"/>
        <v>0</v>
      </c>
      <c r="K1346" s="30">
        <f t="shared" si="4882"/>
        <v>0</v>
      </c>
      <c r="L1346" s="30">
        <f t="shared" si="4883"/>
        <v>0</v>
      </c>
      <c r="M1346" s="30">
        <f t="shared" si="4875"/>
        <v>21951.400000000001</v>
      </c>
      <c r="N1346" s="30">
        <f t="shared" si="4876"/>
        <v>6658</v>
      </c>
      <c r="O1346" s="30">
        <f t="shared" si="4877"/>
        <v>6902.6000000000004</v>
      </c>
      <c r="P1346" s="30">
        <f t="shared" si="4884"/>
        <v>0</v>
      </c>
      <c r="Q1346" s="30">
        <f t="shared" si="4885"/>
        <v>0</v>
      </c>
      <c r="R1346" s="30">
        <f t="shared" si="4886"/>
        <v>3792.29</v>
      </c>
      <c r="S1346" s="30">
        <f t="shared" si="4887"/>
        <v>0</v>
      </c>
      <c r="T1346" s="30">
        <f t="shared" si="4888"/>
        <v>0</v>
      </c>
      <c r="U1346" s="30">
        <f t="shared" si="4889"/>
        <v>0</v>
      </c>
      <c r="V1346" s="30">
        <f t="shared" si="4890"/>
        <v>13422.977999999999</v>
      </c>
      <c r="W1346" s="30">
        <f t="shared" si="4891"/>
        <v>0</v>
      </c>
      <c r="X1346" s="30">
        <f t="shared" si="4892"/>
        <v>0</v>
      </c>
      <c r="Y1346" s="30">
        <f t="shared" si="4893"/>
        <v>0</v>
      </c>
      <c r="Z1346" s="30">
        <f t="shared" si="4894"/>
        <v>0</v>
      </c>
      <c r="AA1346" s="30">
        <f t="shared" si="4895"/>
        <v>0</v>
      </c>
      <c r="AB1346" s="30">
        <f t="shared" si="4896"/>
        <v>0</v>
      </c>
      <c r="AC1346" s="30">
        <f t="shared" si="4777"/>
        <v>25743.690000000002</v>
      </c>
      <c r="AD1346" s="30">
        <f t="shared" si="4778"/>
        <v>20080.977999999999</v>
      </c>
      <c r="AE1346" s="30">
        <f t="shared" si="4779"/>
        <v>6902.6000000000004</v>
      </c>
      <c r="AF1346" s="30">
        <f t="shared" si="4897"/>
        <v>0</v>
      </c>
      <c r="AG1346" s="30">
        <f t="shared" si="4780"/>
        <v>25743.690000000002</v>
      </c>
      <c r="AH1346" s="30">
        <f t="shared" si="4781"/>
        <v>20080.977999999999</v>
      </c>
      <c r="AI1346" s="30">
        <f t="shared" si="4782"/>
        <v>6902.6000000000004</v>
      </c>
      <c r="AJ1346" s="30">
        <f t="shared" si="4898"/>
        <v>0</v>
      </c>
      <c r="AK1346" s="30">
        <f t="shared" si="4899"/>
        <v>0</v>
      </c>
      <c r="AL1346" s="30">
        <f t="shared" si="4900"/>
        <v>0</v>
      </c>
      <c r="AM1346" s="30">
        <f t="shared" si="4901"/>
        <v>0</v>
      </c>
      <c r="AN1346" s="30">
        <f t="shared" si="4902"/>
        <v>0</v>
      </c>
      <c r="AO1346" s="30">
        <f t="shared" si="4903"/>
        <v>0</v>
      </c>
      <c r="AP1346" s="30">
        <f t="shared" si="4904"/>
        <v>0</v>
      </c>
      <c r="AQ1346" s="30">
        <f t="shared" si="4905"/>
        <v>0</v>
      </c>
      <c r="AR1346" s="30">
        <f t="shared" si="4906"/>
        <v>0</v>
      </c>
      <c r="AS1346" s="30">
        <f t="shared" si="4826"/>
        <v>25743.690000000002</v>
      </c>
      <c r="AT1346" s="30">
        <f t="shared" si="4827"/>
        <v>20080.977999999999</v>
      </c>
      <c r="AU1346" s="30">
        <f t="shared" si="4828"/>
        <v>6902.6000000000004</v>
      </c>
      <c r="AV1346" s="30">
        <f t="shared" si="4907"/>
        <v>0</v>
      </c>
      <c r="AW1346" s="30">
        <f t="shared" si="4908"/>
        <v>0</v>
      </c>
      <c r="AX1346" s="30">
        <f t="shared" si="4909"/>
        <v>0</v>
      </c>
      <c r="AY1346" s="30">
        <f t="shared" si="4829"/>
        <v>25743.690000000002</v>
      </c>
      <c r="AZ1346" s="30">
        <f t="shared" si="4830"/>
        <v>20080.977999999999</v>
      </c>
      <c r="BA1346" s="30">
        <f t="shared" si="4831"/>
        <v>6902.6000000000004</v>
      </c>
      <c r="BB1346" s="30">
        <f t="shared" si="4910"/>
        <v>0</v>
      </c>
      <c r="BC1346" s="30">
        <f t="shared" si="4911"/>
        <v>0</v>
      </c>
      <c r="BD1346" s="30">
        <f t="shared" si="4912"/>
        <v>0</v>
      </c>
      <c r="BE1346" s="30">
        <f t="shared" si="4913"/>
        <v>0</v>
      </c>
      <c r="BF1346" s="30">
        <f t="shared" si="4914"/>
        <v>0</v>
      </c>
      <c r="BG1346" s="30">
        <f t="shared" si="4915"/>
        <v>0</v>
      </c>
      <c r="BH1346" s="30">
        <f t="shared" si="4916"/>
        <v>0</v>
      </c>
      <c r="BI1346" s="30">
        <f t="shared" si="4917"/>
        <v>0</v>
      </c>
      <c r="BJ1346" s="30">
        <f t="shared" si="4918"/>
        <v>0</v>
      </c>
      <c r="BK1346" s="30">
        <f t="shared" si="4919"/>
        <v>0</v>
      </c>
      <c r="BL1346" s="30">
        <f t="shared" si="4774"/>
        <v>25743.690000000002</v>
      </c>
      <c r="BM1346" s="30">
        <f t="shared" si="4775"/>
        <v>20080.977999999999</v>
      </c>
      <c r="BN1346" s="30">
        <f t="shared" si="4776"/>
        <v>6902.6000000000004</v>
      </c>
      <c r="BO1346" s="30">
        <f t="shared" si="4920"/>
        <v>0</v>
      </c>
      <c r="BP1346" s="31"/>
      <c r="BQ1346" s="1"/>
      <c r="BR1346" s="1"/>
      <c r="BS1346" s="1"/>
      <c r="BT1346" s="1"/>
      <c r="BU1346" s="1"/>
      <c r="BV1346" s="1"/>
      <c r="BW1346" s="1"/>
      <c r="BX1346" s="1"/>
      <c r="BY1346" s="1"/>
    </row>
    <row r="1347" ht="47.25">
      <c r="A1347" s="28" t="s">
        <v>514</v>
      </c>
      <c r="B1347" s="28" t="s">
        <v>60</v>
      </c>
      <c r="C1347" s="28" t="s">
        <v>62</v>
      </c>
      <c r="D1347" s="28" t="s">
        <v>479</v>
      </c>
      <c r="E1347" s="35"/>
      <c r="F1347" s="29" t="s">
        <v>480</v>
      </c>
      <c r="G1347" s="30">
        <f>G1348+G1350</f>
        <v>21951.400000000001</v>
      </c>
      <c r="H1347" s="30">
        <f>H1348+H1350</f>
        <v>6658</v>
      </c>
      <c r="I1347" s="30">
        <f>I1348+I1350</f>
        <v>6902.6000000000004</v>
      </c>
      <c r="J1347" s="30">
        <f>J1348+J1350</f>
        <v>0</v>
      </c>
      <c r="K1347" s="30">
        <f>K1348+K1350</f>
        <v>0</v>
      </c>
      <c r="L1347" s="30">
        <f>L1348+L1350</f>
        <v>0</v>
      </c>
      <c r="M1347" s="30">
        <f t="shared" si="4875"/>
        <v>21951.400000000001</v>
      </c>
      <c r="N1347" s="30">
        <f t="shared" si="4876"/>
        <v>6658</v>
      </c>
      <c r="O1347" s="30">
        <f t="shared" si="4877"/>
        <v>6902.6000000000004</v>
      </c>
      <c r="P1347" s="30">
        <f>P1348+P1350</f>
        <v>0</v>
      </c>
      <c r="Q1347" s="30">
        <f>Q1348+Q1350</f>
        <v>0</v>
      </c>
      <c r="R1347" s="30">
        <f>R1348+R1350</f>
        <v>3792.29</v>
      </c>
      <c r="S1347" s="30">
        <f>S1348+S1350</f>
        <v>0</v>
      </c>
      <c r="T1347" s="30">
        <f>T1348+T1350</f>
        <v>0</v>
      </c>
      <c r="U1347" s="30">
        <f>U1348+U1350</f>
        <v>0</v>
      </c>
      <c r="V1347" s="30">
        <f>V1348+V1350</f>
        <v>13422.977999999999</v>
      </c>
      <c r="W1347" s="30">
        <f>W1348+W1350</f>
        <v>0</v>
      </c>
      <c r="X1347" s="30">
        <f>X1348+X1350</f>
        <v>0</v>
      </c>
      <c r="Y1347" s="30">
        <f>Y1348+Y1350</f>
        <v>0</v>
      </c>
      <c r="Z1347" s="30">
        <f>Z1348+Z1350</f>
        <v>0</v>
      </c>
      <c r="AA1347" s="30">
        <f>AA1348+AA1350</f>
        <v>0</v>
      </c>
      <c r="AB1347" s="30">
        <f>AB1348+AB1350</f>
        <v>0</v>
      </c>
      <c r="AC1347" s="30">
        <f t="shared" si="4777"/>
        <v>25743.690000000002</v>
      </c>
      <c r="AD1347" s="30">
        <f t="shared" si="4778"/>
        <v>20080.977999999999</v>
      </c>
      <c r="AE1347" s="30">
        <f t="shared" si="4779"/>
        <v>6902.6000000000004</v>
      </c>
      <c r="AF1347" s="30">
        <f>AF1348+AF1350</f>
        <v>0</v>
      </c>
      <c r="AG1347" s="30">
        <f t="shared" si="4780"/>
        <v>25743.690000000002</v>
      </c>
      <c r="AH1347" s="30">
        <f t="shared" si="4781"/>
        <v>20080.977999999999</v>
      </c>
      <c r="AI1347" s="30">
        <f t="shared" si="4782"/>
        <v>6902.6000000000004</v>
      </c>
      <c r="AJ1347" s="30">
        <f>AJ1348+AJ1350</f>
        <v>0</v>
      </c>
      <c r="AK1347" s="30">
        <f>AK1348+AK1350</f>
        <v>0</v>
      </c>
      <c r="AL1347" s="30">
        <f>AL1348+AL1350</f>
        <v>0</v>
      </c>
      <c r="AM1347" s="30">
        <f>AM1348+AM1350</f>
        <v>0</v>
      </c>
      <c r="AN1347" s="30">
        <f>AN1348+AN1350</f>
        <v>0</v>
      </c>
      <c r="AO1347" s="30">
        <f>AO1348+AO1350</f>
        <v>0</v>
      </c>
      <c r="AP1347" s="30">
        <f>AP1348+AP1350</f>
        <v>0</v>
      </c>
      <c r="AQ1347" s="30">
        <f>AQ1348+AQ1350</f>
        <v>0</v>
      </c>
      <c r="AR1347" s="30">
        <f>AR1348+AR1350</f>
        <v>0</v>
      </c>
      <c r="AS1347" s="30">
        <f t="shared" si="4826"/>
        <v>25743.690000000002</v>
      </c>
      <c r="AT1347" s="30">
        <f t="shared" si="4827"/>
        <v>20080.977999999999</v>
      </c>
      <c r="AU1347" s="30">
        <f t="shared" si="4828"/>
        <v>6902.6000000000004</v>
      </c>
      <c r="AV1347" s="30">
        <f>AV1348+AV1350</f>
        <v>0</v>
      </c>
      <c r="AW1347" s="30">
        <f>AW1348+AW1350</f>
        <v>0</v>
      </c>
      <c r="AX1347" s="30">
        <f>AX1348+AX1350</f>
        <v>0</v>
      </c>
      <c r="AY1347" s="30">
        <f t="shared" si="4829"/>
        <v>25743.690000000002</v>
      </c>
      <c r="AZ1347" s="30">
        <f t="shared" si="4830"/>
        <v>20080.977999999999</v>
      </c>
      <c r="BA1347" s="30">
        <f t="shared" si="4831"/>
        <v>6902.6000000000004</v>
      </c>
      <c r="BB1347" s="30">
        <f>BB1348+BB1350</f>
        <v>0</v>
      </c>
      <c r="BC1347" s="30">
        <f>BC1348+BC1350</f>
        <v>0</v>
      </c>
      <c r="BD1347" s="30">
        <f>BD1348+BD1350</f>
        <v>0</v>
      </c>
      <c r="BE1347" s="30">
        <f>BE1348+BE1350</f>
        <v>0</v>
      </c>
      <c r="BF1347" s="30">
        <f>BF1348+BF1350</f>
        <v>0</v>
      </c>
      <c r="BG1347" s="30">
        <f>BG1348+BG1350</f>
        <v>0</v>
      </c>
      <c r="BH1347" s="30">
        <f>BH1348+BH1350</f>
        <v>0</v>
      </c>
      <c r="BI1347" s="30">
        <f>BI1348+BI1350</f>
        <v>0</v>
      </c>
      <c r="BJ1347" s="30">
        <f>BJ1348+BJ1350</f>
        <v>0</v>
      </c>
      <c r="BK1347" s="30">
        <f>BK1348+BK1350</f>
        <v>0</v>
      </c>
      <c r="BL1347" s="30">
        <f t="shared" si="4774"/>
        <v>25743.690000000002</v>
      </c>
      <c r="BM1347" s="30">
        <f t="shared" si="4775"/>
        <v>20080.977999999999</v>
      </c>
      <c r="BN1347" s="30">
        <f t="shared" si="4776"/>
        <v>6902.6000000000004</v>
      </c>
      <c r="BO1347" s="30">
        <f>BO1348+BO1350</f>
        <v>0</v>
      </c>
      <c r="BP1347" s="31"/>
      <c r="BQ1347" s="1"/>
      <c r="BR1347" s="1"/>
      <c r="BS1347" s="1"/>
      <c r="BT1347" s="1"/>
      <c r="BU1347" s="1"/>
      <c r="BV1347" s="1"/>
      <c r="BW1347" s="1"/>
      <c r="BX1347" s="1"/>
      <c r="BY1347" s="1"/>
    </row>
    <row r="1348" ht="31.5">
      <c r="A1348" s="28" t="s">
        <v>514</v>
      </c>
      <c r="B1348" s="28" t="s">
        <v>60</v>
      </c>
      <c r="C1348" s="28" t="s">
        <v>62</v>
      </c>
      <c r="D1348" s="28" t="s">
        <v>481</v>
      </c>
      <c r="E1348" s="35"/>
      <c r="F1348" s="29" t="s">
        <v>482</v>
      </c>
      <c r="G1348" s="30">
        <f>G1349</f>
        <v>11471.6</v>
      </c>
      <c r="H1348" s="30">
        <f>H1349</f>
        <v>6658</v>
      </c>
      <c r="I1348" s="30">
        <f>I1349</f>
        <v>6902.6000000000004</v>
      </c>
      <c r="J1348" s="30">
        <f>J1349</f>
        <v>0</v>
      </c>
      <c r="K1348" s="30">
        <f>K1349</f>
        <v>0</v>
      </c>
      <c r="L1348" s="30">
        <f>L1349</f>
        <v>0</v>
      </c>
      <c r="M1348" s="30">
        <f t="shared" si="4875"/>
        <v>11471.6</v>
      </c>
      <c r="N1348" s="30">
        <f t="shared" si="4876"/>
        <v>6658</v>
      </c>
      <c r="O1348" s="30">
        <f t="shared" si="4877"/>
        <v>6902.6000000000004</v>
      </c>
      <c r="P1348" s="30">
        <f>P1349</f>
        <v>0</v>
      </c>
      <c r="Q1348" s="30">
        <f>Q1349</f>
        <v>0</v>
      </c>
      <c r="R1348" s="30">
        <f>R1349</f>
        <v>0</v>
      </c>
      <c r="S1348" s="30">
        <f>S1349</f>
        <v>0</v>
      </c>
      <c r="T1348" s="30">
        <f>T1349</f>
        <v>0</v>
      </c>
      <c r="U1348" s="30">
        <f>U1349</f>
        <v>0</v>
      </c>
      <c r="V1348" s="30">
        <f>V1349</f>
        <v>1885.0699999999999</v>
      </c>
      <c r="W1348" s="30">
        <f>W1349</f>
        <v>0</v>
      </c>
      <c r="X1348" s="30">
        <f>X1349</f>
        <v>0</v>
      </c>
      <c r="Y1348" s="30">
        <f>Y1349</f>
        <v>0</v>
      </c>
      <c r="Z1348" s="30">
        <f>Z1349</f>
        <v>0</v>
      </c>
      <c r="AA1348" s="30">
        <f>AA1349</f>
        <v>0</v>
      </c>
      <c r="AB1348" s="30">
        <f>AB1349</f>
        <v>0</v>
      </c>
      <c r="AC1348" s="30">
        <f t="shared" si="4777"/>
        <v>11471.6</v>
      </c>
      <c r="AD1348" s="30">
        <f t="shared" si="4778"/>
        <v>8543.0699999999997</v>
      </c>
      <c r="AE1348" s="30">
        <f t="shared" si="4779"/>
        <v>6902.6000000000004</v>
      </c>
      <c r="AF1348" s="30">
        <f>AF1349</f>
        <v>0</v>
      </c>
      <c r="AG1348" s="30">
        <f t="shared" si="4780"/>
        <v>11471.6</v>
      </c>
      <c r="AH1348" s="30">
        <f t="shared" si="4781"/>
        <v>8543.0699999999997</v>
      </c>
      <c r="AI1348" s="30">
        <f t="shared" si="4782"/>
        <v>6902.6000000000004</v>
      </c>
      <c r="AJ1348" s="30">
        <f>AJ1349</f>
        <v>0</v>
      </c>
      <c r="AK1348" s="30">
        <f>AK1349</f>
        <v>0</v>
      </c>
      <c r="AL1348" s="30">
        <f>AL1349</f>
        <v>0</v>
      </c>
      <c r="AM1348" s="30">
        <f>AM1349</f>
        <v>0</v>
      </c>
      <c r="AN1348" s="30">
        <f>AN1349</f>
        <v>0</v>
      </c>
      <c r="AO1348" s="30">
        <f>AO1349</f>
        <v>0</v>
      </c>
      <c r="AP1348" s="30">
        <f>AP1349</f>
        <v>0</v>
      </c>
      <c r="AQ1348" s="30">
        <f>AQ1349</f>
        <v>0</v>
      </c>
      <c r="AR1348" s="30">
        <f>AR1349</f>
        <v>0</v>
      </c>
      <c r="AS1348" s="30">
        <f t="shared" si="4826"/>
        <v>11471.6</v>
      </c>
      <c r="AT1348" s="30">
        <f t="shared" si="4827"/>
        <v>8543.0699999999997</v>
      </c>
      <c r="AU1348" s="30">
        <f t="shared" si="4828"/>
        <v>6902.6000000000004</v>
      </c>
      <c r="AV1348" s="30">
        <f>AV1349</f>
        <v>0</v>
      </c>
      <c r="AW1348" s="30">
        <f>AW1349</f>
        <v>0</v>
      </c>
      <c r="AX1348" s="30">
        <f>AX1349</f>
        <v>0</v>
      </c>
      <c r="AY1348" s="30">
        <f t="shared" si="4829"/>
        <v>11471.6</v>
      </c>
      <c r="AZ1348" s="30">
        <f t="shared" si="4830"/>
        <v>8543.0699999999997</v>
      </c>
      <c r="BA1348" s="30">
        <f t="shared" si="4831"/>
        <v>6902.6000000000004</v>
      </c>
      <c r="BB1348" s="30">
        <f>BB1349</f>
        <v>0</v>
      </c>
      <c r="BC1348" s="30">
        <f>BC1349</f>
        <v>0</v>
      </c>
      <c r="BD1348" s="30">
        <f>BD1349</f>
        <v>0</v>
      </c>
      <c r="BE1348" s="30">
        <f>BE1349</f>
        <v>0</v>
      </c>
      <c r="BF1348" s="30">
        <f>BF1349</f>
        <v>0</v>
      </c>
      <c r="BG1348" s="30">
        <f>BG1349</f>
        <v>0</v>
      </c>
      <c r="BH1348" s="30">
        <f>BH1349</f>
        <v>0</v>
      </c>
      <c r="BI1348" s="30">
        <f>BI1349</f>
        <v>0</v>
      </c>
      <c r="BJ1348" s="30">
        <f>BJ1349</f>
        <v>0</v>
      </c>
      <c r="BK1348" s="30">
        <f>BK1349</f>
        <v>0</v>
      </c>
      <c r="BL1348" s="30">
        <f t="shared" si="4774"/>
        <v>11471.6</v>
      </c>
      <c r="BM1348" s="30">
        <f t="shared" si="4775"/>
        <v>8543.0699999999997</v>
      </c>
      <c r="BN1348" s="30">
        <f t="shared" si="4776"/>
        <v>6902.6000000000004</v>
      </c>
      <c r="BO1348" s="30">
        <f>BO1349</f>
        <v>0</v>
      </c>
      <c r="BP1348" s="31"/>
      <c r="BQ1348" s="1"/>
      <c r="BR1348" s="1"/>
      <c r="BS1348" s="1"/>
      <c r="BT1348" s="1"/>
      <c r="BU1348" s="1"/>
      <c r="BV1348" s="1"/>
      <c r="BW1348" s="1"/>
      <c r="BX1348" s="1"/>
      <c r="BY1348" s="1"/>
    </row>
    <row r="1349" ht="31.5">
      <c r="A1349" s="28" t="s">
        <v>514</v>
      </c>
      <c r="B1349" s="28" t="s">
        <v>60</v>
      </c>
      <c r="C1349" s="28" t="s">
        <v>62</v>
      </c>
      <c r="D1349" s="28" t="s">
        <v>481</v>
      </c>
      <c r="E1349" s="28" t="s">
        <v>38</v>
      </c>
      <c r="F1349" s="29" t="s">
        <v>39</v>
      </c>
      <c r="G1349" s="30">
        <v>11471.6</v>
      </c>
      <c r="H1349" s="30">
        <v>6658</v>
      </c>
      <c r="I1349" s="30">
        <v>6902.6000000000004</v>
      </c>
      <c r="J1349" s="30"/>
      <c r="K1349" s="30"/>
      <c r="L1349" s="30"/>
      <c r="M1349" s="30">
        <f t="shared" si="4875"/>
        <v>11471.6</v>
      </c>
      <c r="N1349" s="30">
        <f t="shared" si="4876"/>
        <v>6658</v>
      </c>
      <c r="O1349" s="30">
        <f t="shared" si="4877"/>
        <v>6902.6000000000004</v>
      </c>
      <c r="P1349" s="30"/>
      <c r="Q1349" s="30"/>
      <c r="R1349" s="30"/>
      <c r="S1349" s="30"/>
      <c r="T1349" s="30"/>
      <c r="U1349" s="30"/>
      <c r="V1349" s="30">
        <v>1885.0699999999999</v>
      </c>
      <c r="W1349" s="30"/>
      <c r="X1349" s="30"/>
      <c r="Y1349" s="30"/>
      <c r="Z1349" s="30"/>
      <c r="AA1349" s="30"/>
      <c r="AB1349" s="30"/>
      <c r="AC1349" s="30">
        <f t="shared" si="4777"/>
        <v>11471.6</v>
      </c>
      <c r="AD1349" s="30">
        <f t="shared" si="4778"/>
        <v>8543.0699999999997</v>
      </c>
      <c r="AE1349" s="30">
        <f t="shared" si="4779"/>
        <v>6902.6000000000004</v>
      </c>
      <c r="AF1349" s="30"/>
      <c r="AG1349" s="30">
        <f t="shared" si="4780"/>
        <v>11471.6</v>
      </c>
      <c r="AH1349" s="30">
        <f t="shared" si="4781"/>
        <v>8543.0699999999997</v>
      </c>
      <c r="AI1349" s="30">
        <f t="shared" si="4782"/>
        <v>6902.6000000000004</v>
      </c>
      <c r="AJ1349" s="30"/>
      <c r="AK1349" s="30"/>
      <c r="AL1349" s="30"/>
      <c r="AM1349" s="30"/>
      <c r="AN1349" s="30"/>
      <c r="AO1349" s="30"/>
      <c r="AP1349" s="30"/>
      <c r="AQ1349" s="30"/>
      <c r="AR1349" s="30"/>
      <c r="AS1349" s="30">
        <f t="shared" si="4826"/>
        <v>11471.6</v>
      </c>
      <c r="AT1349" s="30">
        <f t="shared" si="4827"/>
        <v>8543.0699999999997</v>
      </c>
      <c r="AU1349" s="30">
        <f t="shared" si="4828"/>
        <v>6902.6000000000004</v>
      </c>
      <c r="AV1349" s="30"/>
      <c r="AW1349" s="30"/>
      <c r="AX1349" s="30"/>
      <c r="AY1349" s="30">
        <f t="shared" si="4829"/>
        <v>11471.6</v>
      </c>
      <c r="AZ1349" s="30">
        <f t="shared" si="4830"/>
        <v>8543.0699999999997</v>
      </c>
      <c r="BA1349" s="30">
        <f t="shared" si="4831"/>
        <v>6902.6000000000004</v>
      </c>
      <c r="BB1349" s="30"/>
      <c r="BC1349" s="30"/>
      <c r="BD1349" s="30"/>
      <c r="BE1349" s="30"/>
      <c r="BF1349" s="30"/>
      <c r="BG1349" s="30"/>
      <c r="BH1349" s="30"/>
      <c r="BI1349" s="30"/>
      <c r="BJ1349" s="30"/>
      <c r="BK1349" s="30"/>
      <c r="BL1349" s="30">
        <f t="shared" si="4774"/>
        <v>11471.6</v>
      </c>
      <c r="BM1349" s="30">
        <f t="shared" si="4775"/>
        <v>8543.0699999999997</v>
      </c>
      <c r="BN1349" s="30">
        <f t="shared" si="4776"/>
        <v>6902.6000000000004</v>
      </c>
      <c r="BO1349" s="30"/>
      <c r="BP1349" s="31"/>
      <c r="BQ1349" s="1"/>
      <c r="BR1349" s="1"/>
      <c r="BS1349" s="1"/>
      <c r="BT1349" s="1"/>
      <c r="BU1349" s="1"/>
      <c r="BV1349" s="1"/>
      <c r="BW1349" s="1"/>
      <c r="BX1349" s="1"/>
      <c r="BY1349" s="1"/>
    </row>
    <row r="1350" ht="31.5">
      <c r="A1350" s="28" t="s">
        <v>514</v>
      </c>
      <c r="B1350" s="28" t="s">
        <v>60</v>
      </c>
      <c r="C1350" s="28" t="s">
        <v>62</v>
      </c>
      <c r="D1350" s="28" t="s">
        <v>483</v>
      </c>
      <c r="E1350" s="35"/>
      <c r="F1350" s="29" t="s">
        <v>484</v>
      </c>
      <c r="G1350" s="30">
        <f>G1352</f>
        <v>10479.799999999999</v>
      </c>
      <c r="H1350" s="30">
        <f>H1352</f>
        <v>0</v>
      </c>
      <c r="I1350" s="30">
        <f>I1352</f>
        <v>0</v>
      </c>
      <c r="J1350" s="30">
        <f>J1352</f>
        <v>0</v>
      </c>
      <c r="K1350" s="30">
        <f>K1352</f>
        <v>0</v>
      </c>
      <c r="L1350" s="30">
        <f>L1352</f>
        <v>0</v>
      </c>
      <c r="M1350" s="30">
        <f t="shared" si="4875"/>
        <v>10479.799999999999</v>
      </c>
      <c r="N1350" s="30">
        <f t="shared" si="4876"/>
        <v>0</v>
      </c>
      <c r="O1350" s="30">
        <f t="shared" si="4877"/>
        <v>0</v>
      </c>
      <c r="P1350" s="30">
        <f>P1352+P1351</f>
        <v>0</v>
      </c>
      <c r="Q1350" s="30">
        <f>Q1352+Q1351</f>
        <v>0</v>
      </c>
      <c r="R1350" s="30">
        <f>R1352+R1351</f>
        <v>3792.29</v>
      </c>
      <c r="S1350" s="30">
        <f>S1352+S1351</f>
        <v>0</v>
      </c>
      <c r="T1350" s="30">
        <f>T1352+T1351</f>
        <v>0</v>
      </c>
      <c r="U1350" s="30">
        <f>U1352+U1351</f>
        <v>0</v>
      </c>
      <c r="V1350" s="30">
        <f>V1352+V1351</f>
        <v>11537.907999999999</v>
      </c>
      <c r="W1350" s="30">
        <f>W1352+W1351</f>
        <v>0</v>
      </c>
      <c r="X1350" s="30">
        <f>X1352+X1351</f>
        <v>0</v>
      </c>
      <c r="Y1350" s="30">
        <f>Y1352+Y1351</f>
        <v>0</v>
      </c>
      <c r="Z1350" s="30">
        <f>Z1352+Z1351</f>
        <v>0</v>
      </c>
      <c r="AA1350" s="30">
        <f>AA1352+AA1351</f>
        <v>0</v>
      </c>
      <c r="AB1350" s="30">
        <f>AB1352+AB1351</f>
        <v>0</v>
      </c>
      <c r="AC1350" s="30">
        <f t="shared" si="4777"/>
        <v>14272.09</v>
      </c>
      <c r="AD1350" s="30">
        <f t="shared" si="4778"/>
        <v>11537.907999999999</v>
      </c>
      <c r="AE1350" s="30">
        <f t="shared" si="4779"/>
        <v>0</v>
      </c>
      <c r="AF1350" s="30">
        <f>AF1352+AF1351</f>
        <v>0</v>
      </c>
      <c r="AG1350" s="30">
        <f t="shared" si="4780"/>
        <v>14272.09</v>
      </c>
      <c r="AH1350" s="30">
        <f t="shared" si="4781"/>
        <v>11537.907999999999</v>
      </c>
      <c r="AI1350" s="30">
        <f t="shared" si="4782"/>
        <v>0</v>
      </c>
      <c r="AJ1350" s="30">
        <f>AJ1352+AJ1351</f>
        <v>0</v>
      </c>
      <c r="AK1350" s="30">
        <f>AK1352+AK1351</f>
        <v>0</v>
      </c>
      <c r="AL1350" s="30">
        <f>AL1352+AL1351</f>
        <v>0</v>
      </c>
      <c r="AM1350" s="30">
        <f>AM1352+AM1351</f>
        <v>0</v>
      </c>
      <c r="AN1350" s="30">
        <f>AN1352+AN1351</f>
        <v>0</v>
      </c>
      <c r="AO1350" s="30">
        <f>AO1352+AO1351</f>
        <v>0</v>
      </c>
      <c r="AP1350" s="30">
        <f>AP1352+AP1351</f>
        <v>0</v>
      </c>
      <c r="AQ1350" s="30">
        <f>AQ1352+AQ1351</f>
        <v>0</v>
      </c>
      <c r="AR1350" s="30">
        <f>AR1352+AR1351</f>
        <v>0</v>
      </c>
      <c r="AS1350" s="30">
        <f t="shared" si="4826"/>
        <v>14272.09</v>
      </c>
      <c r="AT1350" s="30">
        <f t="shared" si="4827"/>
        <v>11537.907999999999</v>
      </c>
      <c r="AU1350" s="30">
        <f t="shared" si="4828"/>
        <v>0</v>
      </c>
      <c r="AV1350" s="30">
        <f>AV1352+AV1351</f>
        <v>0</v>
      </c>
      <c r="AW1350" s="30">
        <f>AW1352+AW1351</f>
        <v>0</v>
      </c>
      <c r="AX1350" s="30">
        <f>AX1352+AX1351</f>
        <v>0</v>
      </c>
      <c r="AY1350" s="30">
        <f t="shared" si="4829"/>
        <v>14272.09</v>
      </c>
      <c r="AZ1350" s="30">
        <f t="shared" si="4830"/>
        <v>11537.907999999999</v>
      </c>
      <c r="BA1350" s="30">
        <f t="shared" si="4831"/>
        <v>0</v>
      </c>
      <c r="BB1350" s="30">
        <f>BB1352+BB1351</f>
        <v>0</v>
      </c>
      <c r="BC1350" s="30">
        <f>BC1352+BC1351</f>
        <v>0</v>
      </c>
      <c r="BD1350" s="30">
        <f>BD1352+BD1351</f>
        <v>0</v>
      </c>
      <c r="BE1350" s="30">
        <f>BE1352+BE1351</f>
        <v>0</v>
      </c>
      <c r="BF1350" s="30">
        <f>BF1352+BF1351</f>
        <v>0</v>
      </c>
      <c r="BG1350" s="30">
        <f>BG1352+BG1351</f>
        <v>0</v>
      </c>
      <c r="BH1350" s="30">
        <f>BH1352+BH1351</f>
        <v>0</v>
      </c>
      <c r="BI1350" s="30">
        <f>BI1352+BI1351</f>
        <v>0</v>
      </c>
      <c r="BJ1350" s="30">
        <f>BJ1352+BJ1351</f>
        <v>0</v>
      </c>
      <c r="BK1350" s="30">
        <f>BK1352+BK1351</f>
        <v>0</v>
      </c>
      <c r="BL1350" s="30">
        <f t="shared" si="4774"/>
        <v>14272.09</v>
      </c>
      <c r="BM1350" s="30">
        <f t="shared" si="4775"/>
        <v>11537.907999999999</v>
      </c>
      <c r="BN1350" s="30">
        <f t="shared" si="4776"/>
        <v>0</v>
      </c>
      <c r="BO1350" s="30">
        <f>BO1352+BO1351</f>
        <v>0</v>
      </c>
      <c r="BP1350" s="31"/>
      <c r="BQ1350" s="1"/>
      <c r="BR1350" s="1"/>
      <c r="BS1350" s="1"/>
      <c r="BT1350" s="1"/>
      <c r="BU1350" s="1"/>
      <c r="BV1350" s="1"/>
      <c r="BW1350" s="1"/>
      <c r="BX1350" s="1"/>
      <c r="BY1350" s="1"/>
    </row>
    <row r="1351" ht="31.5">
      <c r="A1351" s="28" t="s">
        <v>514</v>
      </c>
      <c r="B1351" s="28" t="s">
        <v>60</v>
      </c>
      <c r="C1351" s="28" t="s">
        <v>62</v>
      </c>
      <c r="D1351" s="28" t="s">
        <v>483</v>
      </c>
      <c r="E1351" s="28" t="s">
        <v>38</v>
      </c>
      <c r="F1351" s="29" t="s">
        <v>39</v>
      </c>
      <c r="G1351" s="30"/>
      <c r="H1351" s="30"/>
      <c r="I1351" s="30"/>
      <c r="J1351" s="30"/>
      <c r="K1351" s="30"/>
      <c r="L1351" s="30"/>
      <c r="M1351" s="30"/>
      <c r="N1351" s="30"/>
      <c r="O1351" s="30"/>
      <c r="P1351" s="30"/>
      <c r="Q1351" s="30"/>
      <c r="R1351" s="30">
        <v>3792.29</v>
      </c>
      <c r="S1351" s="30"/>
      <c r="T1351" s="30"/>
      <c r="U1351" s="30"/>
      <c r="V1351" s="30">
        <v>11537.907999999999</v>
      </c>
      <c r="W1351" s="30"/>
      <c r="X1351" s="30"/>
      <c r="Y1351" s="30"/>
      <c r="Z1351" s="30"/>
      <c r="AA1351" s="30"/>
      <c r="AB1351" s="30"/>
      <c r="AC1351" s="30">
        <f t="shared" si="4777"/>
        <v>3792.29</v>
      </c>
      <c r="AD1351" s="30">
        <f t="shared" si="4778"/>
        <v>11537.907999999999</v>
      </c>
      <c r="AE1351" s="30">
        <f t="shared" si="4779"/>
        <v>0</v>
      </c>
      <c r="AF1351" s="30"/>
      <c r="AG1351" s="30">
        <f t="shared" si="4780"/>
        <v>3792.29</v>
      </c>
      <c r="AH1351" s="30">
        <f t="shared" si="4781"/>
        <v>11537.907999999999</v>
      </c>
      <c r="AI1351" s="30">
        <f t="shared" si="4782"/>
        <v>0</v>
      </c>
      <c r="AJ1351" s="30"/>
      <c r="AK1351" s="30"/>
      <c r="AL1351" s="30"/>
      <c r="AM1351" s="30"/>
      <c r="AN1351" s="30"/>
      <c r="AO1351" s="30"/>
      <c r="AP1351" s="30"/>
      <c r="AQ1351" s="30"/>
      <c r="AR1351" s="30"/>
      <c r="AS1351" s="30">
        <f t="shared" si="4826"/>
        <v>3792.29</v>
      </c>
      <c r="AT1351" s="30">
        <f t="shared" si="4827"/>
        <v>11537.907999999999</v>
      </c>
      <c r="AU1351" s="30">
        <f t="shared" si="4828"/>
        <v>0</v>
      </c>
      <c r="AV1351" s="30"/>
      <c r="AW1351" s="30"/>
      <c r="AX1351" s="30"/>
      <c r="AY1351" s="30">
        <f t="shared" si="4829"/>
        <v>3792.29</v>
      </c>
      <c r="AZ1351" s="30">
        <f t="shared" si="4830"/>
        <v>11537.907999999999</v>
      </c>
      <c r="BA1351" s="30">
        <f t="shared" si="4831"/>
        <v>0</v>
      </c>
      <c r="BB1351" s="30"/>
      <c r="BC1351" s="30"/>
      <c r="BD1351" s="30"/>
      <c r="BE1351" s="30"/>
      <c r="BF1351" s="30"/>
      <c r="BG1351" s="30"/>
      <c r="BH1351" s="30"/>
      <c r="BI1351" s="30"/>
      <c r="BJ1351" s="30"/>
      <c r="BK1351" s="30"/>
      <c r="BL1351" s="30">
        <f t="shared" si="4774"/>
        <v>3792.29</v>
      </c>
      <c r="BM1351" s="30">
        <f t="shared" si="4775"/>
        <v>11537.907999999999</v>
      </c>
      <c r="BN1351" s="30">
        <f t="shared" si="4776"/>
        <v>0</v>
      </c>
      <c r="BO1351" s="30"/>
      <c r="BP1351" s="31"/>
      <c r="BQ1351" s="1"/>
      <c r="BR1351" s="1"/>
      <c r="BS1351" s="1"/>
      <c r="BT1351" s="1"/>
      <c r="BU1351" s="1"/>
      <c r="BV1351" s="1"/>
      <c r="BW1351" s="1"/>
      <c r="BX1351" s="1"/>
      <c r="BY1351" s="1"/>
    </row>
    <row r="1352">
      <c r="A1352" s="28" t="s">
        <v>514</v>
      </c>
      <c r="B1352" s="28" t="s">
        <v>60</v>
      </c>
      <c r="C1352" s="28" t="s">
        <v>62</v>
      </c>
      <c r="D1352" s="28" t="s">
        <v>483</v>
      </c>
      <c r="E1352" s="28" t="s">
        <v>40</v>
      </c>
      <c r="F1352" s="29" t="s">
        <v>41</v>
      </c>
      <c r="G1352" s="30">
        <v>10479.799999999999</v>
      </c>
      <c r="H1352" s="30"/>
      <c r="I1352" s="30"/>
      <c r="J1352" s="30"/>
      <c r="K1352" s="30"/>
      <c r="L1352" s="30"/>
      <c r="M1352" s="30">
        <f t="shared" si="4875"/>
        <v>10479.799999999999</v>
      </c>
      <c r="N1352" s="30">
        <f t="shared" si="4876"/>
        <v>0</v>
      </c>
      <c r="O1352" s="30">
        <f t="shared" si="4877"/>
        <v>0</v>
      </c>
      <c r="P1352" s="30"/>
      <c r="Q1352" s="30"/>
      <c r="R1352" s="30"/>
      <c r="S1352" s="30"/>
      <c r="T1352" s="30"/>
      <c r="U1352" s="30"/>
      <c r="V1352" s="30"/>
      <c r="W1352" s="30"/>
      <c r="X1352" s="30"/>
      <c r="Y1352" s="30"/>
      <c r="Z1352" s="30"/>
      <c r="AA1352" s="30"/>
      <c r="AB1352" s="30"/>
      <c r="AC1352" s="30">
        <f t="shared" si="4777"/>
        <v>10479.799999999999</v>
      </c>
      <c r="AD1352" s="30">
        <f t="shared" si="4778"/>
        <v>0</v>
      </c>
      <c r="AE1352" s="30">
        <f t="shared" si="4779"/>
        <v>0</v>
      </c>
      <c r="AF1352" s="30"/>
      <c r="AG1352" s="30">
        <f t="shared" si="4780"/>
        <v>10479.799999999999</v>
      </c>
      <c r="AH1352" s="30">
        <f t="shared" si="4781"/>
        <v>0</v>
      </c>
      <c r="AI1352" s="30">
        <f t="shared" si="4782"/>
        <v>0</v>
      </c>
      <c r="AJ1352" s="30"/>
      <c r="AK1352" s="30"/>
      <c r="AL1352" s="30"/>
      <c r="AM1352" s="30"/>
      <c r="AN1352" s="30"/>
      <c r="AO1352" s="30"/>
      <c r="AP1352" s="30"/>
      <c r="AQ1352" s="30"/>
      <c r="AR1352" s="30"/>
      <c r="AS1352" s="30">
        <f t="shared" si="4826"/>
        <v>10479.799999999999</v>
      </c>
      <c r="AT1352" s="30">
        <f t="shared" si="4827"/>
        <v>0</v>
      </c>
      <c r="AU1352" s="30">
        <f t="shared" si="4828"/>
        <v>0</v>
      </c>
      <c r="AV1352" s="30"/>
      <c r="AW1352" s="30"/>
      <c r="AX1352" s="30"/>
      <c r="AY1352" s="30">
        <f t="shared" si="4829"/>
        <v>10479.799999999999</v>
      </c>
      <c r="AZ1352" s="30">
        <f t="shared" si="4830"/>
        <v>0</v>
      </c>
      <c r="BA1352" s="30">
        <f t="shared" si="4831"/>
        <v>0</v>
      </c>
      <c r="BB1352" s="30"/>
      <c r="BC1352" s="30"/>
      <c r="BD1352" s="30"/>
      <c r="BE1352" s="30"/>
      <c r="BF1352" s="30"/>
      <c r="BG1352" s="30"/>
      <c r="BH1352" s="30"/>
      <c r="BI1352" s="30"/>
      <c r="BJ1352" s="30"/>
      <c r="BK1352" s="30"/>
      <c r="BL1352" s="30">
        <f t="shared" si="4774"/>
        <v>10479.799999999999</v>
      </c>
      <c r="BM1352" s="30">
        <f t="shared" si="4775"/>
        <v>0</v>
      </c>
      <c r="BN1352" s="30">
        <f t="shared" si="4776"/>
        <v>0</v>
      </c>
      <c r="BO1352" s="30"/>
      <c r="BP1352" s="31"/>
      <c r="BQ1352" s="1"/>
      <c r="BR1352" s="1"/>
      <c r="BS1352" s="1"/>
      <c r="BT1352" s="1"/>
      <c r="BU1352" s="1"/>
      <c r="BV1352" s="1"/>
      <c r="BW1352" s="1"/>
      <c r="BX1352" s="1"/>
      <c r="BY1352" s="1"/>
    </row>
    <row r="1353" ht="31.5">
      <c r="A1353" s="28" t="s">
        <v>514</v>
      </c>
      <c r="B1353" s="28" t="s">
        <v>60</v>
      </c>
      <c r="C1353" s="28" t="s">
        <v>62</v>
      </c>
      <c r="D1353" s="28" t="s">
        <v>147</v>
      </c>
      <c r="E1353" s="35"/>
      <c r="F1353" s="29" t="s">
        <v>148</v>
      </c>
      <c r="G1353" s="30">
        <f t="shared" ref="G1353:G1365" si="4921">G1354</f>
        <v>2711.8000000000002</v>
      </c>
      <c r="H1353" s="30">
        <f t="shared" ref="H1353:H1365" si="4922">H1354</f>
        <v>2711.8000000000002</v>
      </c>
      <c r="I1353" s="30">
        <f t="shared" ref="I1353:I1365" si="4923">I1354</f>
        <v>2711.8000000000002</v>
      </c>
      <c r="J1353" s="30">
        <f t="shared" ref="J1353:J1365" si="4924">J1354</f>
        <v>0</v>
      </c>
      <c r="K1353" s="30">
        <f t="shared" ref="K1353:K1365" si="4925">K1354</f>
        <v>0</v>
      </c>
      <c r="L1353" s="30">
        <f t="shared" ref="L1353:L1365" si="4926">L1354</f>
        <v>0</v>
      </c>
      <c r="M1353" s="30">
        <f t="shared" si="4875"/>
        <v>2711.8000000000002</v>
      </c>
      <c r="N1353" s="30">
        <f t="shared" si="4876"/>
        <v>2711.8000000000002</v>
      </c>
      <c r="O1353" s="30">
        <f t="shared" si="4877"/>
        <v>2711.8000000000002</v>
      </c>
      <c r="P1353" s="30">
        <f t="shared" ref="P1353:P1365" si="4927">P1354</f>
        <v>0</v>
      </c>
      <c r="Q1353" s="30">
        <f t="shared" ref="Q1353:Q1365" si="4928">Q1354</f>
        <v>0</v>
      </c>
      <c r="R1353" s="30">
        <f t="shared" ref="R1353:R1365" si="4929">R1354</f>
        <v>0</v>
      </c>
      <c r="S1353" s="30">
        <f t="shared" ref="S1353:S1365" si="4930">S1354</f>
        <v>0</v>
      </c>
      <c r="T1353" s="30">
        <f t="shared" ref="T1353:T1365" si="4931">T1354</f>
        <v>0</v>
      </c>
      <c r="U1353" s="30">
        <f t="shared" ref="U1353:U1365" si="4932">U1354</f>
        <v>0</v>
      </c>
      <c r="V1353" s="30">
        <f t="shared" ref="V1353:V1365" si="4933">V1354</f>
        <v>0</v>
      </c>
      <c r="W1353" s="30">
        <f t="shared" ref="W1353:W1365" si="4934">W1354</f>
        <v>0</v>
      </c>
      <c r="X1353" s="30">
        <f t="shared" ref="X1353:X1365" si="4935">X1354</f>
        <v>0</v>
      </c>
      <c r="Y1353" s="30">
        <f t="shared" ref="Y1353:Y1365" si="4936">Y1354</f>
        <v>0</v>
      </c>
      <c r="Z1353" s="30">
        <f t="shared" ref="Z1353:Z1365" si="4937">Z1354</f>
        <v>0</v>
      </c>
      <c r="AA1353" s="30">
        <f t="shared" ref="AA1353:AA1365" si="4938">AA1354</f>
        <v>0</v>
      </c>
      <c r="AB1353" s="30">
        <f t="shared" ref="AB1353:AB1365" si="4939">AB1354</f>
        <v>0</v>
      </c>
      <c r="AC1353" s="30">
        <f t="shared" si="4777"/>
        <v>2711.8000000000002</v>
      </c>
      <c r="AD1353" s="30">
        <f t="shared" si="4778"/>
        <v>2711.8000000000002</v>
      </c>
      <c r="AE1353" s="30">
        <f t="shared" si="4779"/>
        <v>2711.8000000000002</v>
      </c>
      <c r="AF1353" s="30">
        <f t="shared" ref="AF1353:AF1365" si="4940">AF1354</f>
        <v>0</v>
      </c>
      <c r="AG1353" s="30">
        <f t="shared" si="4780"/>
        <v>2711.8000000000002</v>
      </c>
      <c r="AH1353" s="30">
        <f t="shared" si="4781"/>
        <v>2711.8000000000002</v>
      </c>
      <c r="AI1353" s="30">
        <f t="shared" si="4782"/>
        <v>2711.8000000000002</v>
      </c>
      <c r="AJ1353" s="30">
        <f t="shared" ref="AJ1353:AJ1365" si="4941">AJ1354</f>
        <v>0</v>
      </c>
      <c r="AK1353" s="30">
        <f t="shared" ref="AK1353:AK1365" si="4942">AK1354</f>
        <v>0</v>
      </c>
      <c r="AL1353" s="30">
        <f t="shared" ref="AL1353:AL1365" si="4943">AL1354</f>
        <v>-972.73299999999995</v>
      </c>
      <c r="AM1353" s="30">
        <f t="shared" ref="AM1353:AM1365" si="4944">AM1354</f>
        <v>0</v>
      </c>
      <c r="AN1353" s="30">
        <f t="shared" ref="AN1353:AN1365" si="4945">AN1354</f>
        <v>0</v>
      </c>
      <c r="AO1353" s="30">
        <f t="shared" ref="AO1353:AO1365" si="4946">AO1354</f>
        <v>0</v>
      </c>
      <c r="AP1353" s="30">
        <f t="shared" ref="AP1353:AP1365" si="4947">AP1354</f>
        <v>0</v>
      </c>
      <c r="AQ1353" s="30">
        <f t="shared" ref="AQ1353:AQ1365" si="4948">AQ1354</f>
        <v>0</v>
      </c>
      <c r="AR1353" s="30">
        <f t="shared" ref="AR1353:AR1365" si="4949">AR1354</f>
        <v>0</v>
      </c>
      <c r="AS1353" s="30">
        <f t="shared" si="4826"/>
        <v>1739.0670000000002</v>
      </c>
      <c r="AT1353" s="30">
        <f t="shared" si="4827"/>
        <v>2711.8000000000002</v>
      </c>
      <c r="AU1353" s="30">
        <f t="shared" si="4828"/>
        <v>2711.8000000000002</v>
      </c>
      <c r="AV1353" s="30">
        <f t="shared" ref="AV1353:AV1365" si="4950">AV1354</f>
        <v>0</v>
      </c>
      <c r="AW1353" s="30">
        <f t="shared" ref="AW1353:AW1365" si="4951">AW1354</f>
        <v>0</v>
      </c>
      <c r="AX1353" s="30">
        <f t="shared" ref="AX1353:AX1365" si="4952">AX1354</f>
        <v>0</v>
      </c>
      <c r="AY1353" s="30">
        <f t="shared" si="4829"/>
        <v>1739.0670000000002</v>
      </c>
      <c r="AZ1353" s="30">
        <f t="shared" si="4830"/>
        <v>2711.8000000000002</v>
      </c>
      <c r="BA1353" s="30">
        <f t="shared" si="4831"/>
        <v>2711.8000000000002</v>
      </c>
      <c r="BB1353" s="30">
        <f t="shared" ref="BB1353:BB1365" si="4953">BB1354</f>
        <v>0</v>
      </c>
      <c r="BC1353" s="30">
        <f t="shared" ref="BC1353:BC1365" si="4954">BC1354</f>
        <v>0</v>
      </c>
      <c r="BD1353" s="30">
        <f t="shared" ref="BD1353:BD1365" si="4955">BD1354</f>
        <v>0</v>
      </c>
      <c r="BE1353" s="30">
        <f t="shared" ref="BE1353:BE1365" si="4956">BE1354</f>
        <v>0</v>
      </c>
      <c r="BF1353" s="30">
        <f t="shared" ref="BF1353:BF1365" si="4957">BF1354</f>
        <v>0</v>
      </c>
      <c r="BG1353" s="30">
        <f t="shared" ref="BG1353:BG1365" si="4958">BG1354</f>
        <v>0</v>
      </c>
      <c r="BH1353" s="30">
        <f t="shared" ref="BH1353:BH1365" si="4959">BH1354</f>
        <v>0</v>
      </c>
      <c r="BI1353" s="30">
        <f t="shared" ref="BI1353:BI1365" si="4960">BI1354</f>
        <v>0</v>
      </c>
      <c r="BJ1353" s="30">
        <f t="shared" ref="BJ1353:BJ1365" si="4961">BJ1354</f>
        <v>0</v>
      </c>
      <c r="BK1353" s="30">
        <f t="shared" ref="BK1353:BK1365" si="4962">BK1354</f>
        <v>0</v>
      </c>
      <c r="BL1353" s="30">
        <f t="shared" si="4774"/>
        <v>1739.0670000000002</v>
      </c>
      <c r="BM1353" s="30">
        <f t="shared" si="4775"/>
        <v>2711.8000000000002</v>
      </c>
      <c r="BN1353" s="30">
        <f t="shared" si="4776"/>
        <v>2711.8000000000002</v>
      </c>
      <c r="BO1353" s="30">
        <f t="shared" ref="BO1353:BO1365" si="4963">BO1354</f>
        <v>0</v>
      </c>
      <c r="BP1353" s="31"/>
      <c r="BQ1353" s="1"/>
      <c r="BR1353" s="1"/>
      <c r="BS1353" s="1"/>
      <c r="BT1353" s="1"/>
      <c r="BU1353" s="1"/>
      <c r="BV1353" s="1"/>
      <c r="BW1353" s="1"/>
      <c r="BX1353" s="1"/>
      <c r="BY1353" s="1"/>
    </row>
    <row r="1354">
      <c r="A1354" s="28" t="s">
        <v>514</v>
      </c>
      <c r="B1354" s="28" t="s">
        <v>60</v>
      </c>
      <c r="C1354" s="28" t="s">
        <v>62</v>
      </c>
      <c r="D1354" s="28" t="s">
        <v>149</v>
      </c>
      <c r="E1354" s="35"/>
      <c r="F1354" s="29" t="s">
        <v>33</v>
      </c>
      <c r="G1354" s="30">
        <f t="shared" si="4921"/>
        <v>2711.8000000000002</v>
      </c>
      <c r="H1354" s="30">
        <f t="shared" si="4922"/>
        <v>2711.8000000000002</v>
      </c>
      <c r="I1354" s="30">
        <f t="shared" si="4923"/>
        <v>2711.8000000000002</v>
      </c>
      <c r="J1354" s="30">
        <f t="shared" si="4924"/>
        <v>0</v>
      </c>
      <c r="K1354" s="30">
        <f t="shared" si="4925"/>
        <v>0</v>
      </c>
      <c r="L1354" s="30">
        <f t="shared" si="4926"/>
        <v>0</v>
      </c>
      <c r="M1354" s="30">
        <f t="shared" si="4875"/>
        <v>2711.8000000000002</v>
      </c>
      <c r="N1354" s="30">
        <f t="shared" si="4876"/>
        <v>2711.8000000000002</v>
      </c>
      <c r="O1354" s="30">
        <f t="shared" si="4877"/>
        <v>2711.8000000000002</v>
      </c>
      <c r="P1354" s="30">
        <f t="shared" si="4927"/>
        <v>0</v>
      </c>
      <c r="Q1354" s="30">
        <f t="shared" si="4928"/>
        <v>0</v>
      </c>
      <c r="R1354" s="30">
        <f t="shared" si="4929"/>
        <v>0</v>
      </c>
      <c r="S1354" s="30">
        <f t="shared" si="4930"/>
        <v>0</v>
      </c>
      <c r="T1354" s="30">
        <f t="shared" si="4931"/>
        <v>0</v>
      </c>
      <c r="U1354" s="30">
        <f t="shared" si="4932"/>
        <v>0</v>
      </c>
      <c r="V1354" s="30">
        <f t="shared" si="4933"/>
        <v>0</v>
      </c>
      <c r="W1354" s="30">
        <f t="shared" si="4934"/>
        <v>0</v>
      </c>
      <c r="X1354" s="30">
        <f t="shared" si="4935"/>
        <v>0</v>
      </c>
      <c r="Y1354" s="30">
        <f t="shared" si="4936"/>
        <v>0</v>
      </c>
      <c r="Z1354" s="30">
        <f t="shared" si="4937"/>
        <v>0</v>
      </c>
      <c r="AA1354" s="30">
        <f t="shared" si="4938"/>
        <v>0</v>
      </c>
      <c r="AB1354" s="30">
        <f t="shared" si="4939"/>
        <v>0</v>
      </c>
      <c r="AC1354" s="30">
        <f t="shared" si="4777"/>
        <v>2711.8000000000002</v>
      </c>
      <c r="AD1354" s="30">
        <f t="shared" si="4778"/>
        <v>2711.8000000000002</v>
      </c>
      <c r="AE1354" s="30">
        <f t="shared" si="4779"/>
        <v>2711.8000000000002</v>
      </c>
      <c r="AF1354" s="30">
        <f t="shared" si="4940"/>
        <v>0</v>
      </c>
      <c r="AG1354" s="30">
        <f t="shared" si="4780"/>
        <v>2711.8000000000002</v>
      </c>
      <c r="AH1354" s="30">
        <f t="shared" si="4781"/>
        <v>2711.8000000000002</v>
      </c>
      <c r="AI1354" s="30">
        <f t="shared" si="4782"/>
        <v>2711.8000000000002</v>
      </c>
      <c r="AJ1354" s="30">
        <f t="shared" si="4941"/>
        <v>0</v>
      </c>
      <c r="AK1354" s="30">
        <f t="shared" si="4942"/>
        <v>0</v>
      </c>
      <c r="AL1354" s="30">
        <f t="shared" si="4943"/>
        <v>-972.73299999999995</v>
      </c>
      <c r="AM1354" s="30">
        <f t="shared" si="4944"/>
        <v>0</v>
      </c>
      <c r="AN1354" s="30">
        <f t="shared" si="4945"/>
        <v>0</v>
      </c>
      <c r="AO1354" s="30">
        <f t="shared" si="4946"/>
        <v>0</v>
      </c>
      <c r="AP1354" s="30">
        <f t="shared" si="4947"/>
        <v>0</v>
      </c>
      <c r="AQ1354" s="30">
        <f t="shared" si="4948"/>
        <v>0</v>
      </c>
      <c r="AR1354" s="30">
        <f t="shared" si="4949"/>
        <v>0</v>
      </c>
      <c r="AS1354" s="30">
        <f t="shared" si="4826"/>
        <v>1739.0670000000002</v>
      </c>
      <c r="AT1354" s="30">
        <f t="shared" si="4827"/>
        <v>2711.8000000000002</v>
      </c>
      <c r="AU1354" s="30">
        <f t="shared" si="4828"/>
        <v>2711.8000000000002</v>
      </c>
      <c r="AV1354" s="30">
        <f t="shared" si="4950"/>
        <v>0</v>
      </c>
      <c r="AW1354" s="30">
        <f t="shared" si="4951"/>
        <v>0</v>
      </c>
      <c r="AX1354" s="30">
        <f t="shared" si="4952"/>
        <v>0</v>
      </c>
      <c r="AY1354" s="30">
        <f t="shared" si="4829"/>
        <v>1739.0670000000002</v>
      </c>
      <c r="AZ1354" s="30">
        <f t="shared" si="4830"/>
        <v>2711.8000000000002</v>
      </c>
      <c r="BA1354" s="30">
        <f t="shared" si="4831"/>
        <v>2711.8000000000002</v>
      </c>
      <c r="BB1354" s="30">
        <f t="shared" si="4953"/>
        <v>0</v>
      </c>
      <c r="BC1354" s="30">
        <f t="shared" si="4954"/>
        <v>0</v>
      </c>
      <c r="BD1354" s="30">
        <f t="shared" si="4955"/>
        <v>0</v>
      </c>
      <c r="BE1354" s="30">
        <f t="shared" si="4956"/>
        <v>0</v>
      </c>
      <c r="BF1354" s="30">
        <f t="shared" si="4957"/>
        <v>0</v>
      </c>
      <c r="BG1354" s="30">
        <f t="shared" si="4958"/>
        <v>0</v>
      </c>
      <c r="BH1354" s="30">
        <f t="shared" si="4959"/>
        <v>0</v>
      </c>
      <c r="BI1354" s="30">
        <f t="shared" si="4960"/>
        <v>0</v>
      </c>
      <c r="BJ1354" s="30">
        <f t="shared" si="4961"/>
        <v>0</v>
      </c>
      <c r="BK1354" s="30">
        <f t="shared" si="4962"/>
        <v>0</v>
      </c>
      <c r="BL1354" s="30">
        <f t="shared" si="4774"/>
        <v>1739.0670000000002</v>
      </c>
      <c r="BM1354" s="30">
        <f t="shared" si="4775"/>
        <v>2711.8000000000002</v>
      </c>
      <c r="BN1354" s="30">
        <f t="shared" si="4776"/>
        <v>2711.8000000000002</v>
      </c>
      <c r="BO1354" s="30">
        <f t="shared" si="4963"/>
        <v>0</v>
      </c>
      <c r="BP1354" s="31"/>
      <c r="BQ1354" s="1"/>
      <c r="BR1354" s="1"/>
      <c r="BS1354" s="1"/>
      <c r="BT1354" s="1"/>
      <c r="BU1354" s="1"/>
      <c r="BV1354" s="1"/>
      <c r="BW1354" s="1"/>
      <c r="BX1354" s="1"/>
      <c r="BY1354" s="1"/>
    </row>
    <row r="1355" ht="31.5">
      <c r="A1355" s="28" t="s">
        <v>514</v>
      </c>
      <c r="B1355" s="28" t="s">
        <v>60</v>
      </c>
      <c r="C1355" s="28" t="s">
        <v>62</v>
      </c>
      <c r="D1355" s="28" t="s">
        <v>150</v>
      </c>
      <c r="E1355" s="35"/>
      <c r="F1355" s="29" t="s">
        <v>151</v>
      </c>
      <c r="G1355" s="30">
        <f t="shared" si="4921"/>
        <v>2711.8000000000002</v>
      </c>
      <c r="H1355" s="30">
        <f t="shared" si="4922"/>
        <v>2711.8000000000002</v>
      </c>
      <c r="I1355" s="30">
        <f t="shared" si="4923"/>
        <v>2711.8000000000002</v>
      </c>
      <c r="J1355" s="30">
        <f t="shared" si="4924"/>
        <v>0</v>
      </c>
      <c r="K1355" s="30">
        <f t="shared" si="4925"/>
        <v>0</v>
      </c>
      <c r="L1355" s="30">
        <f t="shared" si="4926"/>
        <v>0</v>
      </c>
      <c r="M1355" s="30">
        <f t="shared" si="4875"/>
        <v>2711.8000000000002</v>
      </c>
      <c r="N1355" s="30">
        <f t="shared" si="4876"/>
        <v>2711.8000000000002</v>
      </c>
      <c r="O1355" s="30">
        <f t="shared" si="4877"/>
        <v>2711.8000000000002</v>
      </c>
      <c r="P1355" s="30">
        <f t="shared" si="4927"/>
        <v>0</v>
      </c>
      <c r="Q1355" s="30">
        <f t="shared" si="4928"/>
        <v>0</v>
      </c>
      <c r="R1355" s="30">
        <f t="shared" si="4929"/>
        <v>0</v>
      </c>
      <c r="S1355" s="30">
        <f t="shared" si="4930"/>
        <v>0</v>
      </c>
      <c r="T1355" s="30">
        <f t="shared" si="4931"/>
        <v>0</v>
      </c>
      <c r="U1355" s="30">
        <f t="shared" si="4932"/>
        <v>0</v>
      </c>
      <c r="V1355" s="30">
        <f t="shared" si="4933"/>
        <v>0</v>
      </c>
      <c r="W1355" s="30">
        <f t="shared" si="4934"/>
        <v>0</v>
      </c>
      <c r="X1355" s="30">
        <f t="shared" si="4935"/>
        <v>0</v>
      </c>
      <c r="Y1355" s="30">
        <f t="shared" si="4936"/>
        <v>0</v>
      </c>
      <c r="Z1355" s="30">
        <f t="shared" si="4937"/>
        <v>0</v>
      </c>
      <c r="AA1355" s="30">
        <f t="shared" si="4938"/>
        <v>0</v>
      </c>
      <c r="AB1355" s="30">
        <f t="shared" si="4939"/>
        <v>0</v>
      </c>
      <c r="AC1355" s="30">
        <f t="shared" si="4777"/>
        <v>2711.8000000000002</v>
      </c>
      <c r="AD1355" s="30">
        <f t="shared" si="4778"/>
        <v>2711.8000000000002</v>
      </c>
      <c r="AE1355" s="30">
        <f t="shared" si="4779"/>
        <v>2711.8000000000002</v>
      </c>
      <c r="AF1355" s="30">
        <f t="shared" si="4940"/>
        <v>0</v>
      </c>
      <c r="AG1355" s="30">
        <f t="shared" si="4780"/>
        <v>2711.8000000000002</v>
      </c>
      <c r="AH1355" s="30">
        <f t="shared" si="4781"/>
        <v>2711.8000000000002</v>
      </c>
      <c r="AI1355" s="30">
        <f t="shared" si="4782"/>
        <v>2711.8000000000002</v>
      </c>
      <c r="AJ1355" s="30">
        <f t="shared" si="4941"/>
        <v>0</v>
      </c>
      <c r="AK1355" s="30">
        <f t="shared" si="4942"/>
        <v>0</v>
      </c>
      <c r="AL1355" s="30">
        <f t="shared" si="4943"/>
        <v>-972.73299999999995</v>
      </c>
      <c r="AM1355" s="30">
        <f t="shared" si="4944"/>
        <v>0</v>
      </c>
      <c r="AN1355" s="30">
        <f t="shared" si="4945"/>
        <v>0</v>
      </c>
      <c r="AO1355" s="30">
        <f t="shared" si="4946"/>
        <v>0</v>
      </c>
      <c r="AP1355" s="30">
        <f t="shared" si="4947"/>
        <v>0</v>
      </c>
      <c r="AQ1355" s="30">
        <f t="shared" si="4948"/>
        <v>0</v>
      </c>
      <c r="AR1355" s="30">
        <f t="shared" si="4949"/>
        <v>0</v>
      </c>
      <c r="AS1355" s="30">
        <f t="shared" si="4826"/>
        <v>1739.0670000000002</v>
      </c>
      <c r="AT1355" s="30">
        <f t="shared" si="4827"/>
        <v>2711.8000000000002</v>
      </c>
      <c r="AU1355" s="30">
        <f t="shared" si="4828"/>
        <v>2711.8000000000002</v>
      </c>
      <c r="AV1355" s="30">
        <f t="shared" si="4950"/>
        <v>0</v>
      </c>
      <c r="AW1355" s="30">
        <f t="shared" si="4951"/>
        <v>0</v>
      </c>
      <c r="AX1355" s="30">
        <f t="shared" si="4952"/>
        <v>0</v>
      </c>
      <c r="AY1355" s="30">
        <f t="shared" si="4829"/>
        <v>1739.0670000000002</v>
      </c>
      <c r="AZ1355" s="30">
        <f t="shared" si="4830"/>
        <v>2711.8000000000002</v>
      </c>
      <c r="BA1355" s="30">
        <f t="shared" si="4831"/>
        <v>2711.8000000000002</v>
      </c>
      <c r="BB1355" s="30">
        <f t="shared" si="4953"/>
        <v>0</v>
      </c>
      <c r="BC1355" s="30">
        <f t="shared" si="4954"/>
        <v>0</v>
      </c>
      <c r="BD1355" s="30">
        <f t="shared" si="4955"/>
        <v>0</v>
      </c>
      <c r="BE1355" s="30">
        <f t="shared" si="4956"/>
        <v>0</v>
      </c>
      <c r="BF1355" s="30">
        <f t="shared" si="4957"/>
        <v>0</v>
      </c>
      <c r="BG1355" s="30">
        <f t="shared" si="4958"/>
        <v>0</v>
      </c>
      <c r="BH1355" s="30">
        <f t="shared" si="4959"/>
        <v>0</v>
      </c>
      <c r="BI1355" s="30">
        <f t="shared" si="4960"/>
        <v>0</v>
      </c>
      <c r="BJ1355" s="30">
        <f t="shared" si="4961"/>
        <v>0</v>
      </c>
      <c r="BK1355" s="30">
        <f t="shared" si="4962"/>
        <v>0</v>
      </c>
      <c r="BL1355" s="30">
        <f t="shared" si="4774"/>
        <v>1739.0670000000002</v>
      </c>
      <c r="BM1355" s="30">
        <f t="shared" si="4775"/>
        <v>2711.8000000000002</v>
      </c>
      <c r="BN1355" s="30">
        <f t="shared" si="4776"/>
        <v>2711.8000000000002</v>
      </c>
      <c r="BO1355" s="30">
        <f t="shared" si="4963"/>
        <v>0</v>
      </c>
      <c r="BP1355" s="31"/>
      <c r="BQ1355" s="1"/>
      <c r="BR1355" s="1"/>
      <c r="BS1355" s="1"/>
      <c r="BT1355" s="1"/>
      <c r="BU1355" s="1"/>
      <c r="BV1355" s="1"/>
      <c r="BW1355" s="1"/>
      <c r="BX1355" s="1"/>
      <c r="BY1355" s="1"/>
    </row>
    <row r="1356" ht="31.5">
      <c r="A1356" s="28" t="s">
        <v>514</v>
      </c>
      <c r="B1356" s="28" t="s">
        <v>60</v>
      </c>
      <c r="C1356" s="28" t="s">
        <v>62</v>
      </c>
      <c r="D1356" s="28" t="s">
        <v>177</v>
      </c>
      <c r="E1356" s="35"/>
      <c r="F1356" s="29" t="s">
        <v>178</v>
      </c>
      <c r="G1356" s="30">
        <f t="shared" si="4921"/>
        <v>2711.8000000000002</v>
      </c>
      <c r="H1356" s="30">
        <f t="shared" si="4922"/>
        <v>2711.8000000000002</v>
      </c>
      <c r="I1356" s="30">
        <f t="shared" si="4923"/>
        <v>2711.8000000000002</v>
      </c>
      <c r="J1356" s="30">
        <f t="shared" si="4924"/>
        <v>0</v>
      </c>
      <c r="K1356" s="30">
        <f t="shared" si="4925"/>
        <v>0</v>
      </c>
      <c r="L1356" s="30">
        <f t="shared" si="4926"/>
        <v>0</v>
      </c>
      <c r="M1356" s="30">
        <f t="shared" si="4875"/>
        <v>2711.8000000000002</v>
      </c>
      <c r="N1356" s="30">
        <f t="shared" si="4876"/>
        <v>2711.8000000000002</v>
      </c>
      <c r="O1356" s="30">
        <f t="shared" si="4877"/>
        <v>2711.8000000000002</v>
      </c>
      <c r="P1356" s="30">
        <f t="shared" si="4927"/>
        <v>0</v>
      </c>
      <c r="Q1356" s="30">
        <f t="shared" si="4928"/>
        <v>0</v>
      </c>
      <c r="R1356" s="30">
        <f t="shared" si="4929"/>
        <v>0</v>
      </c>
      <c r="S1356" s="30">
        <f t="shared" si="4930"/>
        <v>0</v>
      </c>
      <c r="T1356" s="30">
        <f t="shared" si="4931"/>
        <v>0</v>
      </c>
      <c r="U1356" s="30">
        <f t="shared" si="4932"/>
        <v>0</v>
      </c>
      <c r="V1356" s="30">
        <f t="shared" si="4933"/>
        <v>0</v>
      </c>
      <c r="W1356" s="30">
        <f t="shared" si="4934"/>
        <v>0</v>
      </c>
      <c r="X1356" s="30">
        <f t="shared" si="4935"/>
        <v>0</v>
      </c>
      <c r="Y1356" s="30">
        <f t="shared" si="4936"/>
        <v>0</v>
      </c>
      <c r="Z1356" s="30">
        <f t="shared" si="4937"/>
        <v>0</v>
      </c>
      <c r="AA1356" s="30">
        <f t="shared" si="4938"/>
        <v>0</v>
      </c>
      <c r="AB1356" s="30">
        <f t="shared" si="4939"/>
        <v>0</v>
      </c>
      <c r="AC1356" s="30">
        <f t="shared" si="4777"/>
        <v>2711.8000000000002</v>
      </c>
      <c r="AD1356" s="30">
        <f t="shared" si="4778"/>
        <v>2711.8000000000002</v>
      </c>
      <c r="AE1356" s="30">
        <f t="shared" si="4779"/>
        <v>2711.8000000000002</v>
      </c>
      <c r="AF1356" s="30">
        <f t="shared" si="4940"/>
        <v>0</v>
      </c>
      <c r="AG1356" s="30">
        <f t="shared" si="4780"/>
        <v>2711.8000000000002</v>
      </c>
      <c r="AH1356" s="30">
        <f t="shared" si="4781"/>
        <v>2711.8000000000002</v>
      </c>
      <c r="AI1356" s="30">
        <f t="shared" si="4782"/>
        <v>2711.8000000000002</v>
      </c>
      <c r="AJ1356" s="30">
        <f t="shared" si="4941"/>
        <v>0</v>
      </c>
      <c r="AK1356" s="30">
        <f t="shared" si="4942"/>
        <v>0</v>
      </c>
      <c r="AL1356" s="30">
        <f t="shared" si="4943"/>
        <v>-972.73299999999995</v>
      </c>
      <c r="AM1356" s="30">
        <f t="shared" si="4944"/>
        <v>0</v>
      </c>
      <c r="AN1356" s="30">
        <f t="shared" si="4945"/>
        <v>0</v>
      </c>
      <c r="AO1356" s="30">
        <f t="shared" si="4946"/>
        <v>0</v>
      </c>
      <c r="AP1356" s="30">
        <f t="shared" si="4947"/>
        <v>0</v>
      </c>
      <c r="AQ1356" s="30">
        <f t="shared" si="4948"/>
        <v>0</v>
      </c>
      <c r="AR1356" s="30">
        <f t="shared" si="4949"/>
        <v>0</v>
      </c>
      <c r="AS1356" s="30">
        <f t="shared" si="4826"/>
        <v>1739.0670000000002</v>
      </c>
      <c r="AT1356" s="30">
        <f t="shared" si="4827"/>
        <v>2711.8000000000002</v>
      </c>
      <c r="AU1356" s="30">
        <f t="shared" si="4828"/>
        <v>2711.8000000000002</v>
      </c>
      <c r="AV1356" s="30">
        <f t="shared" si="4950"/>
        <v>0</v>
      </c>
      <c r="AW1356" s="30">
        <f t="shared" si="4951"/>
        <v>0</v>
      </c>
      <c r="AX1356" s="30">
        <f t="shared" si="4952"/>
        <v>0</v>
      </c>
      <c r="AY1356" s="30">
        <f t="shared" si="4829"/>
        <v>1739.0670000000002</v>
      </c>
      <c r="AZ1356" s="30">
        <f t="shared" si="4830"/>
        <v>2711.8000000000002</v>
      </c>
      <c r="BA1356" s="30">
        <f t="shared" si="4831"/>
        <v>2711.8000000000002</v>
      </c>
      <c r="BB1356" s="30">
        <f t="shared" si="4953"/>
        <v>0</v>
      </c>
      <c r="BC1356" s="30">
        <f t="shared" si="4954"/>
        <v>0</v>
      </c>
      <c r="BD1356" s="30">
        <f t="shared" si="4955"/>
        <v>0</v>
      </c>
      <c r="BE1356" s="30">
        <f t="shared" si="4956"/>
        <v>0</v>
      </c>
      <c r="BF1356" s="30">
        <f t="shared" si="4957"/>
        <v>0</v>
      </c>
      <c r="BG1356" s="30">
        <f t="shared" si="4958"/>
        <v>0</v>
      </c>
      <c r="BH1356" s="30">
        <f t="shared" si="4959"/>
        <v>0</v>
      </c>
      <c r="BI1356" s="30">
        <f t="shared" si="4960"/>
        <v>0</v>
      </c>
      <c r="BJ1356" s="30">
        <f t="shared" si="4961"/>
        <v>0</v>
      </c>
      <c r="BK1356" s="30">
        <f t="shared" si="4962"/>
        <v>0</v>
      </c>
      <c r="BL1356" s="30">
        <f t="shared" si="4774"/>
        <v>1739.0670000000002</v>
      </c>
      <c r="BM1356" s="30">
        <f t="shared" si="4775"/>
        <v>2711.8000000000002</v>
      </c>
      <c r="BN1356" s="30">
        <f t="shared" si="4776"/>
        <v>2711.8000000000002</v>
      </c>
      <c r="BO1356" s="30">
        <f t="shared" si="4963"/>
        <v>0</v>
      </c>
      <c r="BP1356" s="31"/>
      <c r="BQ1356" s="1"/>
      <c r="BR1356" s="1"/>
      <c r="BS1356" s="1"/>
      <c r="BT1356" s="1"/>
      <c r="BU1356" s="1"/>
      <c r="BV1356" s="1"/>
      <c r="BW1356" s="1"/>
      <c r="BX1356" s="1"/>
      <c r="BY1356" s="1"/>
    </row>
    <row r="1357" ht="31.5">
      <c r="A1357" s="28" t="s">
        <v>514</v>
      </c>
      <c r="B1357" s="28" t="s">
        <v>60</v>
      </c>
      <c r="C1357" s="28" t="s">
        <v>62</v>
      </c>
      <c r="D1357" s="28" t="s">
        <v>177</v>
      </c>
      <c r="E1357" s="28" t="s">
        <v>38</v>
      </c>
      <c r="F1357" s="29" t="s">
        <v>39</v>
      </c>
      <c r="G1357" s="30">
        <v>2711.8000000000002</v>
      </c>
      <c r="H1357" s="30">
        <v>2711.8000000000002</v>
      </c>
      <c r="I1357" s="30">
        <v>2711.8000000000002</v>
      </c>
      <c r="J1357" s="30"/>
      <c r="K1357" s="30"/>
      <c r="L1357" s="30"/>
      <c r="M1357" s="30">
        <f t="shared" si="4875"/>
        <v>2711.8000000000002</v>
      </c>
      <c r="N1357" s="30">
        <f t="shared" si="4876"/>
        <v>2711.8000000000002</v>
      </c>
      <c r="O1357" s="30">
        <f t="shared" si="4877"/>
        <v>2711.8000000000002</v>
      </c>
      <c r="P1357" s="30"/>
      <c r="Q1357" s="30"/>
      <c r="R1357" s="30"/>
      <c r="S1357" s="30"/>
      <c r="T1357" s="30"/>
      <c r="U1357" s="30"/>
      <c r="V1357" s="30"/>
      <c r="W1357" s="30"/>
      <c r="X1357" s="30"/>
      <c r="Y1357" s="30"/>
      <c r="Z1357" s="30"/>
      <c r="AA1357" s="30"/>
      <c r="AB1357" s="30"/>
      <c r="AC1357" s="30">
        <f t="shared" si="4777"/>
        <v>2711.8000000000002</v>
      </c>
      <c r="AD1357" s="30">
        <f t="shared" si="4778"/>
        <v>2711.8000000000002</v>
      </c>
      <c r="AE1357" s="30">
        <f t="shared" si="4779"/>
        <v>2711.8000000000002</v>
      </c>
      <c r="AF1357" s="30"/>
      <c r="AG1357" s="30">
        <f t="shared" si="4780"/>
        <v>2711.8000000000002</v>
      </c>
      <c r="AH1357" s="30">
        <f t="shared" si="4781"/>
        <v>2711.8000000000002</v>
      </c>
      <c r="AI1357" s="30">
        <f t="shared" si="4782"/>
        <v>2711.8000000000002</v>
      </c>
      <c r="AJ1357" s="30"/>
      <c r="AK1357" s="30"/>
      <c r="AL1357" s="30">
        <v>-972.73299999999995</v>
      </c>
      <c r="AM1357" s="30"/>
      <c r="AN1357" s="30"/>
      <c r="AO1357" s="30"/>
      <c r="AP1357" s="30"/>
      <c r="AQ1357" s="30"/>
      <c r="AR1357" s="30"/>
      <c r="AS1357" s="30">
        <f t="shared" si="4826"/>
        <v>1739.0670000000002</v>
      </c>
      <c r="AT1357" s="30">
        <f t="shared" si="4827"/>
        <v>2711.8000000000002</v>
      </c>
      <c r="AU1357" s="30">
        <f t="shared" si="4828"/>
        <v>2711.8000000000002</v>
      </c>
      <c r="AV1357" s="30"/>
      <c r="AW1357" s="30"/>
      <c r="AX1357" s="30"/>
      <c r="AY1357" s="30">
        <f t="shared" si="4829"/>
        <v>1739.0670000000002</v>
      </c>
      <c r="AZ1357" s="30">
        <f t="shared" si="4830"/>
        <v>2711.8000000000002</v>
      </c>
      <c r="BA1357" s="30">
        <f t="shared" si="4831"/>
        <v>2711.8000000000002</v>
      </c>
      <c r="BB1357" s="30"/>
      <c r="BC1357" s="30"/>
      <c r="BD1357" s="30"/>
      <c r="BE1357" s="30"/>
      <c r="BF1357" s="30"/>
      <c r="BG1357" s="30"/>
      <c r="BH1357" s="30"/>
      <c r="BI1357" s="30"/>
      <c r="BJ1357" s="30"/>
      <c r="BK1357" s="30"/>
      <c r="BL1357" s="30">
        <f t="shared" si="4774"/>
        <v>1739.0670000000002</v>
      </c>
      <c r="BM1357" s="30">
        <f t="shared" si="4775"/>
        <v>2711.8000000000002</v>
      </c>
      <c r="BN1357" s="30">
        <f t="shared" si="4776"/>
        <v>2711.8000000000002</v>
      </c>
      <c r="BO1357" s="30"/>
      <c r="BP1357" s="31"/>
      <c r="BQ1357" s="1"/>
      <c r="BR1357" s="1"/>
      <c r="BS1357" s="1"/>
      <c r="BT1357" s="1"/>
      <c r="BU1357" s="1"/>
      <c r="BV1357" s="1"/>
      <c r="BW1357" s="1"/>
      <c r="BX1357" s="1"/>
      <c r="BY1357" s="1"/>
    </row>
    <row r="1358" s="18" customFormat="1">
      <c r="A1358" s="19" t="s">
        <v>514</v>
      </c>
      <c r="B1358" s="19" t="s">
        <v>79</v>
      </c>
      <c r="C1358" s="19"/>
      <c r="D1358" s="19"/>
      <c r="E1358" s="33"/>
      <c r="F1358" s="20" t="s">
        <v>181</v>
      </c>
      <c r="G1358" s="21">
        <f t="shared" si="4921"/>
        <v>406.30000000000001</v>
      </c>
      <c r="H1358" s="21">
        <f t="shared" si="4922"/>
        <v>406.30000000000001</v>
      </c>
      <c r="I1358" s="21">
        <f t="shared" si="4923"/>
        <v>406.30000000000001</v>
      </c>
      <c r="J1358" s="21">
        <f t="shared" si="4924"/>
        <v>0</v>
      </c>
      <c r="K1358" s="21">
        <f t="shared" si="4925"/>
        <v>0</v>
      </c>
      <c r="L1358" s="21">
        <f t="shared" si="4926"/>
        <v>0</v>
      </c>
      <c r="M1358" s="21">
        <f t="shared" si="4875"/>
        <v>406.30000000000001</v>
      </c>
      <c r="N1358" s="21">
        <f t="shared" si="4876"/>
        <v>406.30000000000001</v>
      </c>
      <c r="O1358" s="21">
        <f t="shared" si="4877"/>
        <v>406.30000000000001</v>
      </c>
      <c r="P1358" s="21">
        <f t="shared" si="4927"/>
        <v>0</v>
      </c>
      <c r="Q1358" s="21">
        <f t="shared" si="4928"/>
        <v>0</v>
      </c>
      <c r="R1358" s="21">
        <f t="shared" si="4929"/>
        <v>0</v>
      </c>
      <c r="S1358" s="21">
        <f t="shared" si="4930"/>
        <v>0</v>
      </c>
      <c r="T1358" s="21">
        <f t="shared" si="4931"/>
        <v>0</v>
      </c>
      <c r="U1358" s="21">
        <f t="shared" si="4932"/>
        <v>0</v>
      </c>
      <c r="V1358" s="21">
        <f t="shared" si="4933"/>
        <v>0</v>
      </c>
      <c r="W1358" s="21">
        <f t="shared" si="4934"/>
        <v>0</v>
      </c>
      <c r="X1358" s="21">
        <f t="shared" si="4935"/>
        <v>0</v>
      </c>
      <c r="Y1358" s="21">
        <f t="shared" si="4936"/>
        <v>0</v>
      </c>
      <c r="Z1358" s="21">
        <f t="shared" si="4937"/>
        <v>0</v>
      </c>
      <c r="AA1358" s="21">
        <f t="shared" si="4938"/>
        <v>0</v>
      </c>
      <c r="AB1358" s="21">
        <f t="shared" si="4939"/>
        <v>0</v>
      </c>
      <c r="AC1358" s="21">
        <f t="shared" si="4777"/>
        <v>406.30000000000001</v>
      </c>
      <c r="AD1358" s="21">
        <f t="shared" si="4778"/>
        <v>406.30000000000001</v>
      </c>
      <c r="AE1358" s="21">
        <f t="shared" si="4779"/>
        <v>406.30000000000001</v>
      </c>
      <c r="AF1358" s="21">
        <f t="shared" si="4940"/>
        <v>0</v>
      </c>
      <c r="AG1358" s="21">
        <f t="shared" si="4780"/>
        <v>406.30000000000001</v>
      </c>
      <c r="AH1358" s="21">
        <f t="shared" si="4781"/>
        <v>406.30000000000001</v>
      </c>
      <c r="AI1358" s="21">
        <f t="shared" si="4782"/>
        <v>406.30000000000001</v>
      </c>
      <c r="AJ1358" s="21">
        <f t="shared" si="4941"/>
        <v>0</v>
      </c>
      <c r="AK1358" s="21">
        <f t="shared" si="4942"/>
        <v>0</v>
      </c>
      <c r="AL1358" s="21">
        <f t="shared" si="4943"/>
        <v>0</v>
      </c>
      <c r="AM1358" s="21">
        <f t="shared" si="4944"/>
        <v>0</v>
      </c>
      <c r="AN1358" s="21">
        <f t="shared" si="4945"/>
        <v>0</v>
      </c>
      <c r="AO1358" s="21">
        <f t="shared" si="4946"/>
        <v>0</v>
      </c>
      <c r="AP1358" s="21">
        <f t="shared" si="4947"/>
        <v>0</v>
      </c>
      <c r="AQ1358" s="21">
        <f t="shared" si="4948"/>
        <v>0</v>
      </c>
      <c r="AR1358" s="21">
        <f t="shared" si="4949"/>
        <v>0</v>
      </c>
      <c r="AS1358" s="21">
        <f t="shared" si="4826"/>
        <v>406.30000000000001</v>
      </c>
      <c r="AT1358" s="21">
        <f t="shared" si="4827"/>
        <v>406.30000000000001</v>
      </c>
      <c r="AU1358" s="21">
        <f t="shared" si="4828"/>
        <v>406.30000000000001</v>
      </c>
      <c r="AV1358" s="21">
        <f t="shared" si="4950"/>
        <v>0</v>
      </c>
      <c r="AW1358" s="21">
        <f t="shared" si="4951"/>
        <v>0</v>
      </c>
      <c r="AX1358" s="21">
        <f t="shared" si="4952"/>
        <v>0</v>
      </c>
      <c r="AY1358" s="21">
        <f t="shared" si="4829"/>
        <v>406.30000000000001</v>
      </c>
      <c r="AZ1358" s="21">
        <f t="shared" si="4830"/>
        <v>406.30000000000001</v>
      </c>
      <c r="BA1358" s="21">
        <f t="shared" si="4831"/>
        <v>406.30000000000001</v>
      </c>
      <c r="BB1358" s="21">
        <f t="shared" si="4953"/>
        <v>0</v>
      </c>
      <c r="BC1358" s="21">
        <f t="shared" si="4954"/>
        <v>0</v>
      </c>
      <c r="BD1358" s="21">
        <f t="shared" si="4955"/>
        <v>0</v>
      </c>
      <c r="BE1358" s="21">
        <f t="shared" si="4956"/>
        <v>0</v>
      </c>
      <c r="BF1358" s="21">
        <f t="shared" si="4957"/>
        <v>0</v>
      </c>
      <c r="BG1358" s="21">
        <f t="shared" si="4958"/>
        <v>0</v>
      </c>
      <c r="BH1358" s="21">
        <f t="shared" si="4959"/>
        <v>0</v>
      </c>
      <c r="BI1358" s="21">
        <f t="shared" si="4960"/>
        <v>0</v>
      </c>
      <c r="BJ1358" s="21">
        <f t="shared" si="4961"/>
        <v>0</v>
      </c>
      <c r="BK1358" s="21">
        <f t="shared" si="4962"/>
        <v>0</v>
      </c>
      <c r="BL1358" s="21">
        <f t="shared" si="4774"/>
        <v>406.30000000000001</v>
      </c>
      <c r="BM1358" s="21">
        <f t="shared" si="4775"/>
        <v>406.30000000000001</v>
      </c>
      <c r="BN1358" s="21">
        <f t="shared" si="4776"/>
        <v>406.30000000000001</v>
      </c>
      <c r="BO1358" s="21">
        <f t="shared" si="4963"/>
        <v>0</v>
      </c>
      <c r="BP1358" s="22"/>
      <c r="BQ1358" s="18"/>
      <c r="BR1358" s="18"/>
      <c r="BS1358" s="18"/>
      <c r="BT1358" s="18"/>
      <c r="BU1358" s="18"/>
      <c r="BV1358" s="18"/>
      <c r="BW1358" s="18"/>
      <c r="BX1358" s="18"/>
      <c r="BY1358" s="18"/>
    </row>
    <row r="1359" s="23" customFormat="1" ht="31.5">
      <c r="A1359" s="24" t="s">
        <v>514</v>
      </c>
      <c r="B1359" s="24" t="s">
        <v>79</v>
      </c>
      <c r="C1359" s="24" t="s">
        <v>62</v>
      </c>
      <c r="D1359" s="24"/>
      <c r="E1359" s="34"/>
      <c r="F1359" s="25" t="s">
        <v>182</v>
      </c>
      <c r="G1359" s="26">
        <f t="shared" si="4921"/>
        <v>406.30000000000001</v>
      </c>
      <c r="H1359" s="26">
        <f t="shared" si="4922"/>
        <v>406.30000000000001</v>
      </c>
      <c r="I1359" s="26">
        <f t="shared" si="4923"/>
        <v>406.30000000000001</v>
      </c>
      <c r="J1359" s="26">
        <f t="shared" si="4924"/>
        <v>0</v>
      </c>
      <c r="K1359" s="26">
        <f t="shared" si="4925"/>
        <v>0</v>
      </c>
      <c r="L1359" s="26">
        <f t="shared" si="4926"/>
        <v>0</v>
      </c>
      <c r="M1359" s="26">
        <f t="shared" si="4875"/>
        <v>406.30000000000001</v>
      </c>
      <c r="N1359" s="26">
        <f t="shared" si="4876"/>
        <v>406.30000000000001</v>
      </c>
      <c r="O1359" s="26">
        <f t="shared" si="4877"/>
        <v>406.30000000000001</v>
      </c>
      <c r="P1359" s="26">
        <f t="shared" si="4927"/>
        <v>0</v>
      </c>
      <c r="Q1359" s="26">
        <f t="shared" si="4928"/>
        <v>0</v>
      </c>
      <c r="R1359" s="26">
        <f t="shared" si="4929"/>
        <v>0</v>
      </c>
      <c r="S1359" s="26">
        <f t="shared" si="4930"/>
        <v>0</v>
      </c>
      <c r="T1359" s="26">
        <f t="shared" si="4931"/>
        <v>0</v>
      </c>
      <c r="U1359" s="26">
        <f t="shared" si="4932"/>
        <v>0</v>
      </c>
      <c r="V1359" s="26">
        <f t="shared" si="4933"/>
        <v>0</v>
      </c>
      <c r="W1359" s="26">
        <f t="shared" si="4934"/>
        <v>0</v>
      </c>
      <c r="X1359" s="26">
        <f t="shared" si="4935"/>
        <v>0</v>
      </c>
      <c r="Y1359" s="26">
        <f t="shared" si="4936"/>
        <v>0</v>
      </c>
      <c r="Z1359" s="26">
        <f t="shared" si="4937"/>
        <v>0</v>
      </c>
      <c r="AA1359" s="26">
        <f t="shared" si="4938"/>
        <v>0</v>
      </c>
      <c r="AB1359" s="26">
        <f t="shared" si="4939"/>
        <v>0</v>
      </c>
      <c r="AC1359" s="26">
        <f t="shared" si="4777"/>
        <v>406.30000000000001</v>
      </c>
      <c r="AD1359" s="26">
        <f t="shared" si="4778"/>
        <v>406.30000000000001</v>
      </c>
      <c r="AE1359" s="26">
        <f t="shared" si="4779"/>
        <v>406.30000000000001</v>
      </c>
      <c r="AF1359" s="26">
        <f t="shared" si="4940"/>
        <v>0</v>
      </c>
      <c r="AG1359" s="26">
        <f t="shared" si="4780"/>
        <v>406.30000000000001</v>
      </c>
      <c r="AH1359" s="26">
        <f t="shared" si="4781"/>
        <v>406.30000000000001</v>
      </c>
      <c r="AI1359" s="26">
        <f t="shared" si="4782"/>
        <v>406.30000000000001</v>
      </c>
      <c r="AJ1359" s="26">
        <f t="shared" si="4941"/>
        <v>0</v>
      </c>
      <c r="AK1359" s="26">
        <f t="shared" si="4942"/>
        <v>0</v>
      </c>
      <c r="AL1359" s="26">
        <f t="shared" si="4943"/>
        <v>0</v>
      </c>
      <c r="AM1359" s="26">
        <f t="shared" si="4944"/>
        <v>0</v>
      </c>
      <c r="AN1359" s="26">
        <f t="shared" si="4945"/>
        <v>0</v>
      </c>
      <c r="AO1359" s="26">
        <f t="shared" si="4946"/>
        <v>0</v>
      </c>
      <c r="AP1359" s="26">
        <f t="shared" si="4947"/>
        <v>0</v>
      </c>
      <c r="AQ1359" s="26">
        <f t="shared" si="4948"/>
        <v>0</v>
      </c>
      <c r="AR1359" s="26">
        <f t="shared" si="4949"/>
        <v>0</v>
      </c>
      <c r="AS1359" s="26">
        <f t="shared" si="4826"/>
        <v>406.30000000000001</v>
      </c>
      <c r="AT1359" s="26">
        <f t="shared" si="4827"/>
        <v>406.30000000000001</v>
      </c>
      <c r="AU1359" s="26">
        <f t="shared" si="4828"/>
        <v>406.30000000000001</v>
      </c>
      <c r="AV1359" s="26">
        <f t="shared" si="4950"/>
        <v>0</v>
      </c>
      <c r="AW1359" s="26">
        <f t="shared" si="4951"/>
        <v>0</v>
      </c>
      <c r="AX1359" s="26">
        <f t="shared" si="4952"/>
        <v>0</v>
      </c>
      <c r="AY1359" s="26">
        <f t="shared" si="4829"/>
        <v>406.30000000000001</v>
      </c>
      <c r="AZ1359" s="26">
        <f t="shared" si="4830"/>
        <v>406.30000000000001</v>
      </c>
      <c r="BA1359" s="26">
        <f t="shared" si="4831"/>
        <v>406.30000000000001</v>
      </c>
      <c r="BB1359" s="26">
        <f t="shared" si="4953"/>
        <v>0</v>
      </c>
      <c r="BC1359" s="26">
        <f t="shared" si="4954"/>
        <v>0</v>
      </c>
      <c r="BD1359" s="26">
        <f t="shared" si="4955"/>
        <v>0</v>
      </c>
      <c r="BE1359" s="26">
        <f t="shared" si="4956"/>
        <v>0</v>
      </c>
      <c r="BF1359" s="26">
        <f t="shared" si="4957"/>
        <v>0</v>
      </c>
      <c r="BG1359" s="26">
        <f t="shared" si="4958"/>
        <v>0</v>
      </c>
      <c r="BH1359" s="26">
        <f t="shared" si="4959"/>
        <v>0</v>
      </c>
      <c r="BI1359" s="26">
        <f t="shared" si="4960"/>
        <v>0</v>
      </c>
      <c r="BJ1359" s="26">
        <f t="shared" si="4961"/>
        <v>0</v>
      </c>
      <c r="BK1359" s="26">
        <f t="shared" si="4962"/>
        <v>0</v>
      </c>
      <c r="BL1359" s="26">
        <f t="shared" si="4774"/>
        <v>406.30000000000001</v>
      </c>
      <c r="BM1359" s="26">
        <f t="shared" si="4775"/>
        <v>406.30000000000001</v>
      </c>
      <c r="BN1359" s="26">
        <f t="shared" si="4776"/>
        <v>406.30000000000001</v>
      </c>
      <c r="BO1359" s="26">
        <f t="shared" si="4963"/>
        <v>0</v>
      </c>
      <c r="BP1359" s="27"/>
      <c r="BQ1359" s="23"/>
      <c r="BR1359" s="23"/>
      <c r="BS1359" s="23"/>
      <c r="BT1359" s="23"/>
      <c r="BU1359" s="23"/>
      <c r="BV1359" s="23"/>
      <c r="BW1359" s="23"/>
      <c r="BX1359" s="23"/>
      <c r="BY1359" s="23"/>
    </row>
    <row r="1360" ht="31.5">
      <c r="A1360" s="28" t="s">
        <v>514</v>
      </c>
      <c r="B1360" s="28" t="s">
        <v>79</v>
      </c>
      <c r="C1360" s="28" t="s">
        <v>62</v>
      </c>
      <c r="D1360" s="28" t="s">
        <v>147</v>
      </c>
      <c r="E1360" s="35"/>
      <c r="F1360" s="29" t="s">
        <v>148</v>
      </c>
      <c r="G1360" s="30">
        <f t="shared" si="4921"/>
        <v>406.30000000000001</v>
      </c>
      <c r="H1360" s="30">
        <f t="shared" si="4922"/>
        <v>406.30000000000001</v>
      </c>
      <c r="I1360" s="30">
        <f t="shared" si="4923"/>
        <v>406.30000000000001</v>
      </c>
      <c r="J1360" s="30">
        <f t="shared" si="4924"/>
        <v>0</v>
      </c>
      <c r="K1360" s="30">
        <f t="shared" si="4925"/>
        <v>0</v>
      </c>
      <c r="L1360" s="30">
        <f t="shared" si="4926"/>
        <v>0</v>
      </c>
      <c r="M1360" s="30">
        <f t="shared" si="4875"/>
        <v>406.30000000000001</v>
      </c>
      <c r="N1360" s="30">
        <f t="shared" si="4876"/>
        <v>406.30000000000001</v>
      </c>
      <c r="O1360" s="30">
        <f t="shared" si="4877"/>
        <v>406.30000000000001</v>
      </c>
      <c r="P1360" s="30">
        <f t="shared" si="4927"/>
        <v>0</v>
      </c>
      <c r="Q1360" s="30">
        <f t="shared" si="4928"/>
        <v>0</v>
      </c>
      <c r="R1360" s="30">
        <f t="shared" si="4929"/>
        <v>0</v>
      </c>
      <c r="S1360" s="30">
        <f t="shared" si="4930"/>
        <v>0</v>
      </c>
      <c r="T1360" s="30">
        <f t="shared" si="4931"/>
        <v>0</v>
      </c>
      <c r="U1360" s="30">
        <f t="shared" si="4932"/>
        <v>0</v>
      </c>
      <c r="V1360" s="30">
        <f t="shared" si="4933"/>
        <v>0</v>
      </c>
      <c r="W1360" s="30">
        <f t="shared" si="4934"/>
        <v>0</v>
      </c>
      <c r="X1360" s="30">
        <f t="shared" si="4935"/>
        <v>0</v>
      </c>
      <c r="Y1360" s="30">
        <f t="shared" si="4936"/>
        <v>0</v>
      </c>
      <c r="Z1360" s="30">
        <f t="shared" si="4937"/>
        <v>0</v>
      </c>
      <c r="AA1360" s="30">
        <f t="shared" si="4938"/>
        <v>0</v>
      </c>
      <c r="AB1360" s="30">
        <f t="shared" si="4939"/>
        <v>0</v>
      </c>
      <c r="AC1360" s="30">
        <f t="shared" si="4777"/>
        <v>406.30000000000001</v>
      </c>
      <c r="AD1360" s="30">
        <f t="shared" si="4778"/>
        <v>406.30000000000001</v>
      </c>
      <c r="AE1360" s="30">
        <f t="shared" si="4779"/>
        <v>406.30000000000001</v>
      </c>
      <c r="AF1360" s="30">
        <f t="shared" si="4940"/>
        <v>0</v>
      </c>
      <c r="AG1360" s="30">
        <f t="shared" si="4780"/>
        <v>406.30000000000001</v>
      </c>
      <c r="AH1360" s="30">
        <f t="shared" si="4781"/>
        <v>406.30000000000001</v>
      </c>
      <c r="AI1360" s="30">
        <f t="shared" si="4782"/>
        <v>406.30000000000001</v>
      </c>
      <c r="AJ1360" s="30">
        <f t="shared" si="4941"/>
        <v>0</v>
      </c>
      <c r="AK1360" s="30">
        <f t="shared" si="4942"/>
        <v>0</v>
      </c>
      <c r="AL1360" s="30">
        <f t="shared" si="4943"/>
        <v>0</v>
      </c>
      <c r="AM1360" s="30">
        <f t="shared" si="4944"/>
        <v>0</v>
      </c>
      <c r="AN1360" s="30">
        <f t="shared" si="4945"/>
        <v>0</v>
      </c>
      <c r="AO1360" s="30">
        <f t="shared" si="4946"/>
        <v>0</v>
      </c>
      <c r="AP1360" s="30">
        <f t="shared" si="4947"/>
        <v>0</v>
      </c>
      <c r="AQ1360" s="30">
        <f t="shared" si="4948"/>
        <v>0</v>
      </c>
      <c r="AR1360" s="30">
        <f t="shared" si="4949"/>
        <v>0</v>
      </c>
      <c r="AS1360" s="30">
        <f t="shared" si="4826"/>
        <v>406.30000000000001</v>
      </c>
      <c r="AT1360" s="30">
        <f t="shared" si="4827"/>
        <v>406.30000000000001</v>
      </c>
      <c r="AU1360" s="30">
        <f t="shared" si="4828"/>
        <v>406.30000000000001</v>
      </c>
      <c r="AV1360" s="30">
        <f t="shared" si="4950"/>
        <v>0</v>
      </c>
      <c r="AW1360" s="30">
        <f t="shared" si="4951"/>
        <v>0</v>
      </c>
      <c r="AX1360" s="30">
        <f t="shared" si="4952"/>
        <v>0</v>
      </c>
      <c r="AY1360" s="30">
        <f t="shared" si="4829"/>
        <v>406.30000000000001</v>
      </c>
      <c r="AZ1360" s="30">
        <f t="shared" si="4830"/>
        <v>406.30000000000001</v>
      </c>
      <c r="BA1360" s="30">
        <f t="shared" si="4831"/>
        <v>406.30000000000001</v>
      </c>
      <c r="BB1360" s="30">
        <f t="shared" si="4953"/>
        <v>0</v>
      </c>
      <c r="BC1360" s="30">
        <f t="shared" si="4954"/>
        <v>0</v>
      </c>
      <c r="BD1360" s="30">
        <f t="shared" si="4955"/>
        <v>0</v>
      </c>
      <c r="BE1360" s="30">
        <f t="shared" si="4956"/>
        <v>0</v>
      </c>
      <c r="BF1360" s="30">
        <f t="shared" si="4957"/>
        <v>0</v>
      </c>
      <c r="BG1360" s="30">
        <f t="shared" si="4958"/>
        <v>0</v>
      </c>
      <c r="BH1360" s="30">
        <f t="shared" si="4959"/>
        <v>0</v>
      </c>
      <c r="BI1360" s="30">
        <f t="shared" si="4960"/>
        <v>0</v>
      </c>
      <c r="BJ1360" s="30">
        <f t="shared" si="4961"/>
        <v>0</v>
      </c>
      <c r="BK1360" s="30">
        <f t="shared" si="4962"/>
        <v>0</v>
      </c>
      <c r="BL1360" s="30">
        <f t="shared" si="4774"/>
        <v>406.30000000000001</v>
      </c>
      <c r="BM1360" s="30">
        <f t="shared" si="4775"/>
        <v>406.30000000000001</v>
      </c>
      <c r="BN1360" s="30">
        <f t="shared" si="4776"/>
        <v>406.30000000000001</v>
      </c>
      <c r="BO1360" s="30">
        <f t="shared" si="4963"/>
        <v>0</v>
      </c>
      <c r="BP1360" s="31"/>
      <c r="BQ1360" s="1"/>
      <c r="BR1360" s="1"/>
      <c r="BS1360" s="1"/>
      <c r="BT1360" s="1"/>
      <c r="BU1360" s="1"/>
      <c r="BV1360" s="1"/>
      <c r="BW1360" s="1"/>
      <c r="BX1360" s="1"/>
      <c r="BY1360" s="1"/>
    </row>
    <row r="1361">
      <c r="A1361" s="28" t="s">
        <v>514</v>
      </c>
      <c r="B1361" s="28" t="s">
        <v>79</v>
      </c>
      <c r="C1361" s="28" t="s">
        <v>62</v>
      </c>
      <c r="D1361" s="28" t="s">
        <v>149</v>
      </c>
      <c r="E1361" s="35"/>
      <c r="F1361" s="29" t="s">
        <v>33</v>
      </c>
      <c r="G1361" s="30">
        <f t="shared" si="4921"/>
        <v>406.30000000000001</v>
      </c>
      <c r="H1361" s="30">
        <f t="shared" si="4922"/>
        <v>406.30000000000001</v>
      </c>
      <c r="I1361" s="30">
        <f t="shared" si="4923"/>
        <v>406.30000000000001</v>
      </c>
      <c r="J1361" s="30">
        <f t="shared" si="4924"/>
        <v>0</v>
      </c>
      <c r="K1361" s="30">
        <f t="shared" si="4925"/>
        <v>0</v>
      </c>
      <c r="L1361" s="30">
        <f t="shared" si="4926"/>
        <v>0</v>
      </c>
      <c r="M1361" s="30">
        <f t="shared" si="4875"/>
        <v>406.30000000000001</v>
      </c>
      <c r="N1361" s="30">
        <f t="shared" si="4876"/>
        <v>406.30000000000001</v>
      </c>
      <c r="O1361" s="30">
        <f t="shared" si="4877"/>
        <v>406.30000000000001</v>
      </c>
      <c r="P1361" s="30">
        <f t="shared" si="4927"/>
        <v>0</v>
      </c>
      <c r="Q1361" s="30">
        <f t="shared" si="4928"/>
        <v>0</v>
      </c>
      <c r="R1361" s="30">
        <f t="shared" si="4929"/>
        <v>0</v>
      </c>
      <c r="S1361" s="30">
        <f t="shared" si="4930"/>
        <v>0</v>
      </c>
      <c r="T1361" s="30">
        <f t="shared" si="4931"/>
        <v>0</v>
      </c>
      <c r="U1361" s="30">
        <f t="shared" si="4932"/>
        <v>0</v>
      </c>
      <c r="V1361" s="30">
        <f t="shared" si="4933"/>
        <v>0</v>
      </c>
      <c r="W1361" s="30">
        <f t="shared" si="4934"/>
        <v>0</v>
      </c>
      <c r="X1361" s="30">
        <f t="shared" si="4935"/>
        <v>0</v>
      </c>
      <c r="Y1361" s="30">
        <f t="shared" si="4936"/>
        <v>0</v>
      </c>
      <c r="Z1361" s="30">
        <f t="shared" si="4937"/>
        <v>0</v>
      </c>
      <c r="AA1361" s="30">
        <f t="shared" si="4938"/>
        <v>0</v>
      </c>
      <c r="AB1361" s="30">
        <f t="shared" si="4939"/>
        <v>0</v>
      </c>
      <c r="AC1361" s="30">
        <f t="shared" si="4777"/>
        <v>406.30000000000001</v>
      </c>
      <c r="AD1361" s="30">
        <f t="shared" si="4778"/>
        <v>406.30000000000001</v>
      </c>
      <c r="AE1361" s="30">
        <f t="shared" si="4779"/>
        <v>406.30000000000001</v>
      </c>
      <c r="AF1361" s="30">
        <f t="shared" si="4940"/>
        <v>0</v>
      </c>
      <c r="AG1361" s="30">
        <f t="shared" si="4780"/>
        <v>406.30000000000001</v>
      </c>
      <c r="AH1361" s="30">
        <f t="shared" si="4781"/>
        <v>406.30000000000001</v>
      </c>
      <c r="AI1361" s="30">
        <f t="shared" si="4782"/>
        <v>406.30000000000001</v>
      </c>
      <c r="AJ1361" s="30">
        <f t="shared" si="4941"/>
        <v>0</v>
      </c>
      <c r="AK1361" s="30">
        <f t="shared" si="4942"/>
        <v>0</v>
      </c>
      <c r="AL1361" s="30">
        <f t="shared" si="4943"/>
        <v>0</v>
      </c>
      <c r="AM1361" s="30">
        <f t="shared" si="4944"/>
        <v>0</v>
      </c>
      <c r="AN1361" s="30">
        <f t="shared" si="4945"/>
        <v>0</v>
      </c>
      <c r="AO1361" s="30">
        <f t="shared" si="4946"/>
        <v>0</v>
      </c>
      <c r="AP1361" s="30">
        <f t="shared" si="4947"/>
        <v>0</v>
      </c>
      <c r="AQ1361" s="30">
        <f t="shared" si="4948"/>
        <v>0</v>
      </c>
      <c r="AR1361" s="30">
        <f t="shared" si="4949"/>
        <v>0</v>
      </c>
      <c r="AS1361" s="30">
        <f t="shared" si="4826"/>
        <v>406.30000000000001</v>
      </c>
      <c r="AT1361" s="30">
        <f t="shared" si="4827"/>
        <v>406.30000000000001</v>
      </c>
      <c r="AU1361" s="30">
        <f t="shared" si="4828"/>
        <v>406.30000000000001</v>
      </c>
      <c r="AV1361" s="30">
        <f t="shared" si="4950"/>
        <v>0</v>
      </c>
      <c r="AW1361" s="30">
        <f t="shared" si="4951"/>
        <v>0</v>
      </c>
      <c r="AX1361" s="30">
        <f t="shared" si="4952"/>
        <v>0</v>
      </c>
      <c r="AY1361" s="30">
        <f t="shared" si="4829"/>
        <v>406.30000000000001</v>
      </c>
      <c r="AZ1361" s="30">
        <f t="shared" si="4830"/>
        <v>406.30000000000001</v>
      </c>
      <c r="BA1361" s="30">
        <f t="shared" si="4831"/>
        <v>406.30000000000001</v>
      </c>
      <c r="BB1361" s="30">
        <f t="shared" si="4953"/>
        <v>0</v>
      </c>
      <c r="BC1361" s="30">
        <f t="shared" si="4954"/>
        <v>0</v>
      </c>
      <c r="BD1361" s="30">
        <f t="shared" si="4955"/>
        <v>0</v>
      </c>
      <c r="BE1361" s="30">
        <f t="shared" si="4956"/>
        <v>0</v>
      </c>
      <c r="BF1361" s="30">
        <f t="shared" si="4957"/>
        <v>0</v>
      </c>
      <c r="BG1361" s="30">
        <f t="shared" si="4958"/>
        <v>0</v>
      </c>
      <c r="BH1361" s="30">
        <f t="shared" si="4959"/>
        <v>0</v>
      </c>
      <c r="BI1361" s="30">
        <f t="shared" si="4960"/>
        <v>0</v>
      </c>
      <c r="BJ1361" s="30">
        <f t="shared" si="4961"/>
        <v>0</v>
      </c>
      <c r="BK1361" s="30">
        <f t="shared" si="4962"/>
        <v>0</v>
      </c>
      <c r="BL1361" s="30">
        <f t="shared" si="4774"/>
        <v>406.30000000000001</v>
      </c>
      <c r="BM1361" s="30">
        <f t="shared" si="4775"/>
        <v>406.30000000000001</v>
      </c>
      <c r="BN1361" s="30">
        <f t="shared" si="4776"/>
        <v>406.30000000000001</v>
      </c>
      <c r="BO1361" s="30">
        <f t="shared" si="4963"/>
        <v>0</v>
      </c>
      <c r="BP1361" s="31"/>
      <c r="BQ1361" s="1"/>
      <c r="BR1361" s="1"/>
      <c r="BS1361" s="1"/>
      <c r="BT1361" s="1"/>
      <c r="BU1361" s="1"/>
      <c r="BV1361" s="1"/>
      <c r="BW1361" s="1"/>
      <c r="BX1361" s="1"/>
      <c r="BY1361" s="1"/>
    </row>
    <row r="1362" ht="47.25">
      <c r="A1362" s="28" t="s">
        <v>514</v>
      </c>
      <c r="B1362" s="28" t="s">
        <v>79</v>
      </c>
      <c r="C1362" s="28" t="s">
        <v>62</v>
      </c>
      <c r="D1362" s="28" t="s">
        <v>167</v>
      </c>
      <c r="E1362" s="35"/>
      <c r="F1362" s="40" t="s">
        <v>168</v>
      </c>
      <c r="G1362" s="30">
        <f t="shared" si="4921"/>
        <v>406.30000000000001</v>
      </c>
      <c r="H1362" s="30">
        <f t="shared" si="4922"/>
        <v>406.30000000000001</v>
      </c>
      <c r="I1362" s="30">
        <f t="shared" si="4923"/>
        <v>406.30000000000001</v>
      </c>
      <c r="J1362" s="30">
        <f t="shared" si="4924"/>
        <v>0</v>
      </c>
      <c r="K1362" s="30">
        <f t="shared" si="4925"/>
        <v>0</v>
      </c>
      <c r="L1362" s="30">
        <f t="shared" si="4926"/>
        <v>0</v>
      </c>
      <c r="M1362" s="30">
        <f t="shared" si="4875"/>
        <v>406.30000000000001</v>
      </c>
      <c r="N1362" s="30">
        <f t="shared" si="4876"/>
        <v>406.30000000000001</v>
      </c>
      <c r="O1362" s="30">
        <f t="shared" si="4877"/>
        <v>406.30000000000001</v>
      </c>
      <c r="P1362" s="30">
        <f t="shared" si="4927"/>
        <v>0</v>
      </c>
      <c r="Q1362" s="30">
        <f t="shared" si="4928"/>
        <v>0</v>
      </c>
      <c r="R1362" s="30">
        <f t="shared" si="4929"/>
        <v>0</v>
      </c>
      <c r="S1362" s="30">
        <f t="shared" si="4930"/>
        <v>0</v>
      </c>
      <c r="T1362" s="30">
        <f t="shared" si="4931"/>
        <v>0</v>
      </c>
      <c r="U1362" s="30">
        <f t="shared" si="4932"/>
        <v>0</v>
      </c>
      <c r="V1362" s="30">
        <f t="shared" si="4933"/>
        <v>0</v>
      </c>
      <c r="W1362" s="30">
        <f t="shared" si="4934"/>
        <v>0</v>
      </c>
      <c r="X1362" s="30">
        <f t="shared" si="4935"/>
        <v>0</v>
      </c>
      <c r="Y1362" s="30">
        <f t="shared" si="4936"/>
        <v>0</v>
      </c>
      <c r="Z1362" s="30">
        <f t="shared" si="4937"/>
        <v>0</v>
      </c>
      <c r="AA1362" s="30">
        <f t="shared" si="4938"/>
        <v>0</v>
      </c>
      <c r="AB1362" s="30">
        <f t="shared" si="4939"/>
        <v>0</v>
      </c>
      <c r="AC1362" s="30">
        <f t="shared" si="4777"/>
        <v>406.30000000000001</v>
      </c>
      <c r="AD1362" s="30">
        <f t="shared" si="4778"/>
        <v>406.30000000000001</v>
      </c>
      <c r="AE1362" s="30">
        <f t="shared" si="4779"/>
        <v>406.30000000000001</v>
      </c>
      <c r="AF1362" s="30">
        <f t="shared" si="4940"/>
        <v>0</v>
      </c>
      <c r="AG1362" s="30">
        <f t="shared" si="4780"/>
        <v>406.30000000000001</v>
      </c>
      <c r="AH1362" s="30">
        <f t="shared" si="4781"/>
        <v>406.30000000000001</v>
      </c>
      <c r="AI1362" s="30">
        <f t="shared" si="4782"/>
        <v>406.30000000000001</v>
      </c>
      <c r="AJ1362" s="30">
        <f t="shared" si="4941"/>
        <v>0</v>
      </c>
      <c r="AK1362" s="30">
        <f t="shared" si="4942"/>
        <v>0</v>
      </c>
      <c r="AL1362" s="30">
        <f t="shared" si="4943"/>
        <v>0</v>
      </c>
      <c r="AM1362" s="30">
        <f t="shared" si="4944"/>
        <v>0</v>
      </c>
      <c r="AN1362" s="30">
        <f t="shared" si="4945"/>
        <v>0</v>
      </c>
      <c r="AO1362" s="30">
        <f t="shared" si="4946"/>
        <v>0</v>
      </c>
      <c r="AP1362" s="30">
        <f t="shared" si="4947"/>
        <v>0</v>
      </c>
      <c r="AQ1362" s="30">
        <f t="shared" si="4948"/>
        <v>0</v>
      </c>
      <c r="AR1362" s="30">
        <f t="shared" si="4949"/>
        <v>0</v>
      </c>
      <c r="AS1362" s="30">
        <f t="shared" si="4826"/>
        <v>406.30000000000001</v>
      </c>
      <c r="AT1362" s="30">
        <f t="shared" si="4827"/>
        <v>406.30000000000001</v>
      </c>
      <c r="AU1362" s="30">
        <f t="shared" si="4828"/>
        <v>406.30000000000001</v>
      </c>
      <c r="AV1362" s="30">
        <f t="shared" si="4950"/>
        <v>0</v>
      </c>
      <c r="AW1362" s="30">
        <f t="shared" si="4951"/>
        <v>0</v>
      </c>
      <c r="AX1362" s="30">
        <f t="shared" si="4952"/>
        <v>0</v>
      </c>
      <c r="AY1362" s="30">
        <f t="shared" si="4829"/>
        <v>406.30000000000001</v>
      </c>
      <c r="AZ1362" s="30">
        <f t="shared" si="4830"/>
        <v>406.30000000000001</v>
      </c>
      <c r="BA1362" s="30">
        <f t="shared" si="4831"/>
        <v>406.30000000000001</v>
      </c>
      <c r="BB1362" s="30">
        <f t="shared" si="4953"/>
        <v>0</v>
      </c>
      <c r="BC1362" s="30">
        <f t="shared" si="4954"/>
        <v>0</v>
      </c>
      <c r="BD1362" s="30">
        <f t="shared" si="4955"/>
        <v>0</v>
      </c>
      <c r="BE1362" s="30">
        <f t="shared" si="4956"/>
        <v>0</v>
      </c>
      <c r="BF1362" s="30">
        <f t="shared" si="4957"/>
        <v>0</v>
      </c>
      <c r="BG1362" s="30">
        <f t="shared" si="4958"/>
        <v>0</v>
      </c>
      <c r="BH1362" s="30">
        <f t="shared" si="4959"/>
        <v>0</v>
      </c>
      <c r="BI1362" s="30">
        <f t="shared" si="4960"/>
        <v>0</v>
      </c>
      <c r="BJ1362" s="30">
        <f t="shared" si="4961"/>
        <v>0</v>
      </c>
      <c r="BK1362" s="30">
        <f t="shared" si="4962"/>
        <v>0</v>
      </c>
      <c r="BL1362" s="30">
        <f t="shared" si="4774"/>
        <v>406.30000000000001</v>
      </c>
      <c r="BM1362" s="30">
        <f t="shared" si="4775"/>
        <v>406.30000000000001</v>
      </c>
      <c r="BN1362" s="30">
        <f t="shared" si="4776"/>
        <v>406.30000000000001</v>
      </c>
      <c r="BO1362" s="30">
        <f t="shared" si="4963"/>
        <v>0</v>
      </c>
      <c r="BP1362" s="31"/>
      <c r="BQ1362" s="1"/>
      <c r="BR1362" s="1"/>
      <c r="BS1362" s="1"/>
      <c r="BT1362" s="1"/>
      <c r="BU1362" s="1"/>
      <c r="BV1362" s="1"/>
      <c r="BW1362" s="1"/>
      <c r="BX1362" s="1"/>
      <c r="BY1362" s="1"/>
    </row>
    <row r="1363">
      <c r="A1363" s="28" t="s">
        <v>514</v>
      </c>
      <c r="B1363" s="28" t="s">
        <v>79</v>
      </c>
      <c r="C1363" s="28" t="s">
        <v>62</v>
      </c>
      <c r="D1363" s="28" t="s">
        <v>183</v>
      </c>
      <c r="E1363" s="35"/>
      <c r="F1363" s="29" t="s">
        <v>184</v>
      </c>
      <c r="G1363" s="30">
        <f t="shared" si="4921"/>
        <v>406.30000000000001</v>
      </c>
      <c r="H1363" s="30">
        <f t="shared" si="4922"/>
        <v>406.30000000000001</v>
      </c>
      <c r="I1363" s="30">
        <f t="shared" si="4923"/>
        <v>406.30000000000001</v>
      </c>
      <c r="J1363" s="30">
        <f t="shared" si="4924"/>
        <v>0</v>
      </c>
      <c r="K1363" s="30">
        <f t="shared" si="4925"/>
        <v>0</v>
      </c>
      <c r="L1363" s="30">
        <f t="shared" si="4926"/>
        <v>0</v>
      </c>
      <c r="M1363" s="30">
        <f t="shared" si="4875"/>
        <v>406.30000000000001</v>
      </c>
      <c r="N1363" s="30">
        <f t="shared" si="4876"/>
        <v>406.30000000000001</v>
      </c>
      <c r="O1363" s="30">
        <f t="shared" si="4877"/>
        <v>406.30000000000001</v>
      </c>
      <c r="P1363" s="30">
        <f t="shared" si="4927"/>
        <v>0</v>
      </c>
      <c r="Q1363" s="30">
        <f t="shared" si="4928"/>
        <v>0</v>
      </c>
      <c r="R1363" s="30">
        <f t="shared" si="4929"/>
        <v>0</v>
      </c>
      <c r="S1363" s="30">
        <f t="shared" si="4930"/>
        <v>0</v>
      </c>
      <c r="T1363" s="30">
        <f t="shared" si="4931"/>
        <v>0</v>
      </c>
      <c r="U1363" s="30">
        <f t="shared" si="4932"/>
        <v>0</v>
      </c>
      <c r="V1363" s="30">
        <f t="shared" si="4933"/>
        <v>0</v>
      </c>
      <c r="W1363" s="30">
        <f t="shared" si="4934"/>
        <v>0</v>
      </c>
      <c r="X1363" s="30">
        <f t="shared" si="4935"/>
        <v>0</v>
      </c>
      <c r="Y1363" s="30">
        <f t="shared" si="4936"/>
        <v>0</v>
      </c>
      <c r="Z1363" s="30">
        <f t="shared" si="4937"/>
        <v>0</v>
      </c>
      <c r="AA1363" s="30">
        <f t="shared" si="4938"/>
        <v>0</v>
      </c>
      <c r="AB1363" s="30">
        <f t="shared" si="4939"/>
        <v>0</v>
      </c>
      <c r="AC1363" s="30">
        <f t="shared" si="4777"/>
        <v>406.30000000000001</v>
      </c>
      <c r="AD1363" s="30">
        <f t="shared" si="4778"/>
        <v>406.30000000000001</v>
      </c>
      <c r="AE1363" s="30">
        <f t="shared" si="4779"/>
        <v>406.30000000000001</v>
      </c>
      <c r="AF1363" s="30">
        <f t="shared" si="4940"/>
        <v>0</v>
      </c>
      <c r="AG1363" s="30">
        <f t="shared" si="4780"/>
        <v>406.30000000000001</v>
      </c>
      <c r="AH1363" s="30">
        <f t="shared" si="4781"/>
        <v>406.30000000000001</v>
      </c>
      <c r="AI1363" s="30">
        <f t="shared" si="4782"/>
        <v>406.30000000000001</v>
      </c>
      <c r="AJ1363" s="30">
        <f t="shared" si="4941"/>
        <v>0</v>
      </c>
      <c r="AK1363" s="30">
        <f t="shared" si="4942"/>
        <v>0</v>
      </c>
      <c r="AL1363" s="30">
        <f t="shared" si="4943"/>
        <v>0</v>
      </c>
      <c r="AM1363" s="30">
        <f t="shared" si="4944"/>
        <v>0</v>
      </c>
      <c r="AN1363" s="30">
        <f t="shared" si="4945"/>
        <v>0</v>
      </c>
      <c r="AO1363" s="30">
        <f t="shared" si="4946"/>
        <v>0</v>
      </c>
      <c r="AP1363" s="30">
        <f t="shared" si="4947"/>
        <v>0</v>
      </c>
      <c r="AQ1363" s="30">
        <f t="shared" si="4948"/>
        <v>0</v>
      </c>
      <c r="AR1363" s="30">
        <f t="shared" si="4949"/>
        <v>0</v>
      </c>
      <c r="AS1363" s="30">
        <f t="shared" si="4826"/>
        <v>406.30000000000001</v>
      </c>
      <c r="AT1363" s="30">
        <f t="shared" si="4827"/>
        <v>406.30000000000001</v>
      </c>
      <c r="AU1363" s="30">
        <f t="shared" si="4828"/>
        <v>406.30000000000001</v>
      </c>
      <c r="AV1363" s="30">
        <f t="shared" si="4950"/>
        <v>0</v>
      </c>
      <c r="AW1363" s="30">
        <f t="shared" si="4951"/>
        <v>0</v>
      </c>
      <c r="AX1363" s="30">
        <f t="shared" si="4952"/>
        <v>0</v>
      </c>
      <c r="AY1363" s="30">
        <f t="shared" si="4829"/>
        <v>406.30000000000001</v>
      </c>
      <c r="AZ1363" s="30">
        <f t="shared" si="4830"/>
        <v>406.30000000000001</v>
      </c>
      <c r="BA1363" s="30">
        <f t="shared" si="4831"/>
        <v>406.30000000000001</v>
      </c>
      <c r="BB1363" s="30">
        <f t="shared" si="4953"/>
        <v>0</v>
      </c>
      <c r="BC1363" s="30">
        <f t="shared" si="4954"/>
        <v>0</v>
      </c>
      <c r="BD1363" s="30">
        <f t="shared" si="4955"/>
        <v>0</v>
      </c>
      <c r="BE1363" s="30">
        <f t="shared" si="4956"/>
        <v>0</v>
      </c>
      <c r="BF1363" s="30">
        <f t="shared" si="4957"/>
        <v>0</v>
      </c>
      <c r="BG1363" s="30">
        <f t="shared" si="4958"/>
        <v>0</v>
      </c>
      <c r="BH1363" s="30">
        <f t="shared" si="4959"/>
        <v>0</v>
      </c>
      <c r="BI1363" s="30">
        <f t="shared" si="4960"/>
        <v>0</v>
      </c>
      <c r="BJ1363" s="30">
        <f t="shared" si="4961"/>
        <v>0</v>
      </c>
      <c r="BK1363" s="30">
        <f t="shared" si="4962"/>
        <v>0</v>
      </c>
      <c r="BL1363" s="30">
        <f t="shared" si="4774"/>
        <v>406.30000000000001</v>
      </c>
      <c r="BM1363" s="30">
        <f t="shared" si="4775"/>
        <v>406.30000000000001</v>
      </c>
      <c r="BN1363" s="30">
        <f t="shared" si="4776"/>
        <v>406.30000000000001</v>
      </c>
      <c r="BO1363" s="30">
        <f t="shared" si="4963"/>
        <v>0</v>
      </c>
      <c r="BP1363" s="31"/>
      <c r="BQ1363" s="1"/>
      <c r="BR1363" s="1"/>
      <c r="BS1363" s="1"/>
      <c r="BT1363" s="1"/>
      <c r="BU1363" s="1"/>
      <c r="BV1363" s="1"/>
      <c r="BW1363" s="1"/>
      <c r="BX1363" s="1"/>
      <c r="BY1363" s="1"/>
    </row>
    <row r="1364" ht="31.5">
      <c r="A1364" s="28" t="s">
        <v>514</v>
      </c>
      <c r="B1364" s="28" t="s">
        <v>79</v>
      </c>
      <c r="C1364" s="28" t="s">
        <v>62</v>
      </c>
      <c r="D1364" s="28" t="s">
        <v>183</v>
      </c>
      <c r="E1364" s="28" t="s">
        <v>38</v>
      </c>
      <c r="F1364" s="29" t="s">
        <v>39</v>
      </c>
      <c r="G1364" s="30">
        <v>406.30000000000001</v>
      </c>
      <c r="H1364" s="30">
        <v>406.30000000000001</v>
      </c>
      <c r="I1364" s="30">
        <v>406.30000000000001</v>
      </c>
      <c r="J1364" s="30"/>
      <c r="K1364" s="30"/>
      <c r="L1364" s="30"/>
      <c r="M1364" s="30">
        <f t="shared" si="4875"/>
        <v>406.30000000000001</v>
      </c>
      <c r="N1364" s="30">
        <f t="shared" si="4876"/>
        <v>406.30000000000001</v>
      </c>
      <c r="O1364" s="30">
        <f t="shared" si="4877"/>
        <v>406.30000000000001</v>
      </c>
      <c r="P1364" s="30"/>
      <c r="Q1364" s="30"/>
      <c r="R1364" s="30"/>
      <c r="S1364" s="30"/>
      <c r="T1364" s="30"/>
      <c r="U1364" s="30"/>
      <c r="V1364" s="30"/>
      <c r="W1364" s="30"/>
      <c r="X1364" s="30"/>
      <c r="Y1364" s="30"/>
      <c r="Z1364" s="30"/>
      <c r="AA1364" s="30"/>
      <c r="AB1364" s="30"/>
      <c r="AC1364" s="30">
        <f t="shared" si="4777"/>
        <v>406.30000000000001</v>
      </c>
      <c r="AD1364" s="30">
        <f t="shared" si="4778"/>
        <v>406.30000000000001</v>
      </c>
      <c r="AE1364" s="30">
        <f t="shared" si="4779"/>
        <v>406.30000000000001</v>
      </c>
      <c r="AF1364" s="30"/>
      <c r="AG1364" s="30">
        <f t="shared" si="4780"/>
        <v>406.30000000000001</v>
      </c>
      <c r="AH1364" s="30">
        <f t="shared" si="4781"/>
        <v>406.30000000000001</v>
      </c>
      <c r="AI1364" s="30">
        <f t="shared" si="4782"/>
        <v>406.30000000000001</v>
      </c>
      <c r="AJ1364" s="30"/>
      <c r="AK1364" s="30"/>
      <c r="AL1364" s="30"/>
      <c r="AM1364" s="30"/>
      <c r="AN1364" s="30"/>
      <c r="AO1364" s="30"/>
      <c r="AP1364" s="30"/>
      <c r="AQ1364" s="30"/>
      <c r="AR1364" s="30"/>
      <c r="AS1364" s="30">
        <f t="shared" si="4826"/>
        <v>406.30000000000001</v>
      </c>
      <c r="AT1364" s="30">
        <f t="shared" si="4827"/>
        <v>406.30000000000001</v>
      </c>
      <c r="AU1364" s="30">
        <f t="shared" si="4828"/>
        <v>406.30000000000001</v>
      </c>
      <c r="AV1364" s="30"/>
      <c r="AW1364" s="30"/>
      <c r="AX1364" s="30"/>
      <c r="AY1364" s="30">
        <f t="shared" si="4829"/>
        <v>406.30000000000001</v>
      </c>
      <c r="AZ1364" s="30">
        <f t="shared" si="4830"/>
        <v>406.30000000000001</v>
      </c>
      <c r="BA1364" s="30">
        <f t="shared" si="4831"/>
        <v>406.30000000000001</v>
      </c>
      <c r="BB1364" s="30"/>
      <c r="BC1364" s="30"/>
      <c r="BD1364" s="30"/>
      <c r="BE1364" s="30"/>
      <c r="BF1364" s="30"/>
      <c r="BG1364" s="30"/>
      <c r="BH1364" s="30"/>
      <c r="BI1364" s="30"/>
      <c r="BJ1364" s="30"/>
      <c r="BK1364" s="30"/>
      <c r="BL1364" s="30">
        <f t="shared" si="4774"/>
        <v>406.30000000000001</v>
      </c>
      <c r="BM1364" s="30">
        <f t="shared" si="4775"/>
        <v>406.30000000000001</v>
      </c>
      <c r="BN1364" s="30">
        <f t="shared" si="4776"/>
        <v>406.30000000000001</v>
      </c>
      <c r="BO1364" s="30"/>
      <c r="BP1364" s="31"/>
      <c r="BQ1364" s="1"/>
      <c r="BR1364" s="1"/>
      <c r="BS1364" s="1"/>
      <c r="BT1364" s="1"/>
      <c r="BU1364" s="1"/>
      <c r="BV1364" s="1"/>
      <c r="BW1364" s="1"/>
      <c r="BX1364" s="1"/>
      <c r="BY1364" s="1"/>
    </row>
    <row r="1365" s="18" customFormat="1">
      <c r="A1365" s="19" t="s">
        <v>514</v>
      </c>
      <c r="B1365" s="19" t="s">
        <v>73</v>
      </c>
      <c r="C1365" s="19"/>
      <c r="D1365" s="19"/>
      <c r="E1365" s="19"/>
      <c r="F1365" s="20" t="s">
        <v>197</v>
      </c>
      <c r="G1365" s="21">
        <f t="shared" si="4921"/>
        <v>3903</v>
      </c>
      <c r="H1365" s="21">
        <f t="shared" si="4922"/>
        <v>3903</v>
      </c>
      <c r="I1365" s="21">
        <f t="shared" si="4923"/>
        <v>3903</v>
      </c>
      <c r="J1365" s="21">
        <f t="shared" si="4924"/>
        <v>0</v>
      </c>
      <c r="K1365" s="21">
        <f t="shared" si="4925"/>
        <v>0</v>
      </c>
      <c r="L1365" s="21">
        <f t="shared" si="4926"/>
        <v>0</v>
      </c>
      <c r="M1365" s="21">
        <f t="shared" si="4875"/>
        <v>3903</v>
      </c>
      <c r="N1365" s="21">
        <f t="shared" si="4876"/>
        <v>3903</v>
      </c>
      <c r="O1365" s="21">
        <f t="shared" si="4877"/>
        <v>3903</v>
      </c>
      <c r="P1365" s="21">
        <f t="shared" si="4927"/>
        <v>0</v>
      </c>
      <c r="Q1365" s="21">
        <f t="shared" si="4928"/>
        <v>0</v>
      </c>
      <c r="R1365" s="21">
        <f t="shared" si="4929"/>
        <v>0</v>
      </c>
      <c r="S1365" s="21">
        <f t="shared" si="4930"/>
        <v>0</v>
      </c>
      <c r="T1365" s="21">
        <f t="shared" si="4931"/>
        <v>0</v>
      </c>
      <c r="U1365" s="21">
        <f t="shared" si="4932"/>
        <v>0</v>
      </c>
      <c r="V1365" s="21">
        <f t="shared" si="4933"/>
        <v>0</v>
      </c>
      <c r="W1365" s="21">
        <f t="shared" si="4934"/>
        <v>0</v>
      </c>
      <c r="X1365" s="21">
        <f t="shared" si="4935"/>
        <v>0</v>
      </c>
      <c r="Y1365" s="21">
        <f t="shared" si="4936"/>
        <v>0</v>
      </c>
      <c r="Z1365" s="21">
        <f t="shared" si="4937"/>
        <v>0</v>
      </c>
      <c r="AA1365" s="21">
        <f t="shared" si="4938"/>
        <v>0</v>
      </c>
      <c r="AB1365" s="21">
        <f t="shared" si="4939"/>
        <v>0</v>
      </c>
      <c r="AC1365" s="21">
        <f t="shared" si="4777"/>
        <v>3903</v>
      </c>
      <c r="AD1365" s="21">
        <f t="shared" si="4778"/>
        <v>3903</v>
      </c>
      <c r="AE1365" s="21">
        <f t="shared" si="4779"/>
        <v>3903</v>
      </c>
      <c r="AF1365" s="21">
        <f t="shared" si="4940"/>
        <v>0</v>
      </c>
      <c r="AG1365" s="21">
        <f t="shared" si="4780"/>
        <v>3903</v>
      </c>
      <c r="AH1365" s="21">
        <f t="shared" si="4781"/>
        <v>3903</v>
      </c>
      <c r="AI1365" s="21">
        <f t="shared" si="4782"/>
        <v>3903</v>
      </c>
      <c r="AJ1365" s="21">
        <f t="shared" si="4941"/>
        <v>0</v>
      </c>
      <c r="AK1365" s="21">
        <f t="shared" si="4942"/>
        <v>0</v>
      </c>
      <c r="AL1365" s="21">
        <f t="shared" si="4943"/>
        <v>0</v>
      </c>
      <c r="AM1365" s="21">
        <f t="shared" si="4944"/>
        <v>0</v>
      </c>
      <c r="AN1365" s="21">
        <f t="shared" si="4945"/>
        <v>0</v>
      </c>
      <c r="AO1365" s="21">
        <f t="shared" si="4946"/>
        <v>0</v>
      </c>
      <c r="AP1365" s="21">
        <f t="shared" si="4947"/>
        <v>0</v>
      </c>
      <c r="AQ1365" s="21">
        <f t="shared" si="4948"/>
        <v>0</v>
      </c>
      <c r="AR1365" s="21">
        <f t="shared" si="4949"/>
        <v>0</v>
      </c>
      <c r="AS1365" s="21">
        <f t="shared" si="4826"/>
        <v>3903</v>
      </c>
      <c r="AT1365" s="21">
        <f t="shared" si="4827"/>
        <v>3903</v>
      </c>
      <c r="AU1365" s="21">
        <f t="shared" si="4828"/>
        <v>3903</v>
      </c>
      <c r="AV1365" s="21">
        <f t="shared" si="4950"/>
        <v>0</v>
      </c>
      <c r="AW1365" s="21">
        <f t="shared" si="4951"/>
        <v>0</v>
      </c>
      <c r="AX1365" s="21">
        <f t="shared" si="4952"/>
        <v>0</v>
      </c>
      <c r="AY1365" s="21">
        <f t="shared" si="4829"/>
        <v>3903</v>
      </c>
      <c r="AZ1365" s="21">
        <f t="shared" si="4830"/>
        <v>3903</v>
      </c>
      <c r="BA1365" s="21">
        <f t="shared" si="4831"/>
        <v>3903</v>
      </c>
      <c r="BB1365" s="21">
        <f t="shared" si="4953"/>
        <v>0</v>
      </c>
      <c r="BC1365" s="21">
        <f t="shared" si="4954"/>
        <v>0</v>
      </c>
      <c r="BD1365" s="21">
        <f t="shared" si="4955"/>
        <v>0</v>
      </c>
      <c r="BE1365" s="21">
        <f t="shared" si="4956"/>
        <v>0</v>
      </c>
      <c r="BF1365" s="21">
        <f t="shared" si="4957"/>
        <v>0</v>
      </c>
      <c r="BG1365" s="21">
        <f t="shared" si="4958"/>
        <v>0</v>
      </c>
      <c r="BH1365" s="21">
        <f t="shared" si="4959"/>
        <v>0</v>
      </c>
      <c r="BI1365" s="21">
        <f t="shared" si="4960"/>
        <v>0</v>
      </c>
      <c r="BJ1365" s="21">
        <f t="shared" si="4961"/>
        <v>0</v>
      </c>
      <c r="BK1365" s="21">
        <f t="shared" si="4962"/>
        <v>0</v>
      </c>
      <c r="BL1365" s="21">
        <f t="shared" si="4774"/>
        <v>3903</v>
      </c>
      <c r="BM1365" s="21">
        <f t="shared" si="4775"/>
        <v>3903</v>
      </c>
      <c r="BN1365" s="21">
        <f t="shared" si="4776"/>
        <v>3903</v>
      </c>
      <c r="BO1365" s="21">
        <f t="shared" si="4963"/>
        <v>0</v>
      </c>
      <c r="BP1365" s="22"/>
      <c r="BQ1365" s="18"/>
      <c r="BR1365" s="18"/>
      <c r="BS1365" s="18"/>
      <c r="BT1365" s="18"/>
      <c r="BU1365" s="18"/>
      <c r="BV1365" s="18"/>
      <c r="BW1365" s="18"/>
      <c r="BX1365" s="18"/>
      <c r="BY1365" s="18"/>
    </row>
    <row r="1366" s="23" customFormat="1">
      <c r="A1366" s="24" t="s">
        <v>514</v>
      </c>
      <c r="B1366" s="24" t="s">
        <v>73</v>
      </c>
      <c r="C1366" s="24" t="s">
        <v>73</v>
      </c>
      <c r="D1366" s="24"/>
      <c r="E1366" s="24"/>
      <c r="F1366" s="25" t="s">
        <v>217</v>
      </c>
      <c r="G1366" s="26">
        <f>G1367+G1372</f>
        <v>3903</v>
      </c>
      <c r="H1366" s="26">
        <f>H1367+H1372</f>
        <v>3903</v>
      </c>
      <c r="I1366" s="26">
        <f>I1367+I1372</f>
        <v>3903</v>
      </c>
      <c r="J1366" s="26">
        <f>J1367+J1372</f>
        <v>0</v>
      </c>
      <c r="K1366" s="26">
        <f>K1367+K1372</f>
        <v>0</v>
      </c>
      <c r="L1366" s="26">
        <f>L1367+L1372</f>
        <v>0</v>
      </c>
      <c r="M1366" s="26">
        <f t="shared" si="4875"/>
        <v>3903</v>
      </c>
      <c r="N1366" s="26">
        <f t="shared" si="4876"/>
        <v>3903</v>
      </c>
      <c r="O1366" s="26">
        <f t="shared" si="4877"/>
        <v>3903</v>
      </c>
      <c r="P1366" s="26">
        <f>P1367+P1372</f>
        <v>0</v>
      </c>
      <c r="Q1366" s="26">
        <f>Q1367+Q1372</f>
        <v>0</v>
      </c>
      <c r="R1366" s="26">
        <f>R1367+R1372</f>
        <v>0</v>
      </c>
      <c r="S1366" s="26">
        <f>S1367+S1372</f>
        <v>0</v>
      </c>
      <c r="T1366" s="26">
        <f>T1367+T1372</f>
        <v>0</v>
      </c>
      <c r="U1366" s="26">
        <f>U1367+U1372</f>
        <v>0</v>
      </c>
      <c r="V1366" s="26">
        <f>V1367+V1372</f>
        <v>0</v>
      </c>
      <c r="W1366" s="26">
        <f>W1367+W1372</f>
        <v>0</v>
      </c>
      <c r="X1366" s="26">
        <f>X1367+X1372</f>
        <v>0</v>
      </c>
      <c r="Y1366" s="26">
        <f>Y1367+Y1372</f>
        <v>0</v>
      </c>
      <c r="Z1366" s="26">
        <f>Z1367+Z1372</f>
        <v>0</v>
      </c>
      <c r="AA1366" s="26">
        <f>AA1367+AA1372</f>
        <v>0</v>
      </c>
      <c r="AB1366" s="26">
        <f>AB1367+AB1372</f>
        <v>0</v>
      </c>
      <c r="AC1366" s="26">
        <f t="shared" si="4777"/>
        <v>3903</v>
      </c>
      <c r="AD1366" s="26">
        <f t="shared" si="4778"/>
        <v>3903</v>
      </c>
      <c r="AE1366" s="26">
        <f t="shared" si="4779"/>
        <v>3903</v>
      </c>
      <c r="AF1366" s="26">
        <f>AF1367+AF1372</f>
        <v>0</v>
      </c>
      <c r="AG1366" s="26">
        <f t="shared" si="4780"/>
        <v>3903</v>
      </c>
      <c r="AH1366" s="26">
        <f t="shared" si="4781"/>
        <v>3903</v>
      </c>
      <c r="AI1366" s="26">
        <f t="shared" si="4782"/>
        <v>3903</v>
      </c>
      <c r="AJ1366" s="26">
        <f>AJ1367+AJ1372</f>
        <v>0</v>
      </c>
      <c r="AK1366" s="26">
        <f>AK1367+AK1372</f>
        <v>0</v>
      </c>
      <c r="AL1366" s="26">
        <f>AL1367+AL1372</f>
        <v>0</v>
      </c>
      <c r="AM1366" s="26">
        <f>AM1367+AM1372</f>
        <v>0</v>
      </c>
      <c r="AN1366" s="26">
        <f>AN1367+AN1372</f>
        <v>0</v>
      </c>
      <c r="AO1366" s="26">
        <f>AO1367+AO1372</f>
        <v>0</v>
      </c>
      <c r="AP1366" s="26">
        <f>AP1367+AP1372</f>
        <v>0</v>
      </c>
      <c r="AQ1366" s="26">
        <f>AQ1367+AQ1372</f>
        <v>0</v>
      </c>
      <c r="AR1366" s="26">
        <f>AR1367+AR1372</f>
        <v>0</v>
      </c>
      <c r="AS1366" s="26">
        <f t="shared" si="4826"/>
        <v>3903</v>
      </c>
      <c r="AT1366" s="26">
        <f t="shared" si="4827"/>
        <v>3903</v>
      </c>
      <c r="AU1366" s="26">
        <f t="shared" si="4828"/>
        <v>3903</v>
      </c>
      <c r="AV1366" s="26">
        <f>AV1367+AV1372</f>
        <v>0</v>
      </c>
      <c r="AW1366" s="26">
        <f>AW1367+AW1372</f>
        <v>0</v>
      </c>
      <c r="AX1366" s="26">
        <f>AX1367+AX1372</f>
        <v>0</v>
      </c>
      <c r="AY1366" s="26">
        <f t="shared" si="4829"/>
        <v>3903</v>
      </c>
      <c r="AZ1366" s="26">
        <f t="shared" si="4830"/>
        <v>3903</v>
      </c>
      <c r="BA1366" s="26">
        <f t="shared" si="4831"/>
        <v>3903</v>
      </c>
      <c r="BB1366" s="26">
        <f>BB1367+BB1372</f>
        <v>0</v>
      </c>
      <c r="BC1366" s="26">
        <f>BC1367+BC1372</f>
        <v>0</v>
      </c>
      <c r="BD1366" s="26">
        <f>BD1367+BD1372</f>
        <v>0</v>
      </c>
      <c r="BE1366" s="26">
        <f>BE1367+BE1372</f>
        <v>0</v>
      </c>
      <c r="BF1366" s="26">
        <f>BF1367+BF1372</f>
        <v>0</v>
      </c>
      <c r="BG1366" s="26">
        <f>BG1367+BG1372</f>
        <v>0</v>
      </c>
      <c r="BH1366" s="26">
        <f>BH1367+BH1372</f>
        <v>0</v>
      </c>
      <c r="BI1366" s="26">
        <f>BI1367+BI1372</f>
        <v>0</v>
      </c>
      <c r="BJ1366" s="26">
        <f>BJ1367+BJ1372</f>
        <v>0</v>
      </c>
      <c r="BK1366" s="26">
        <f>BK1367+BK1372</f>
        <v>0</v>
      </c>
      <c r="BL1366" s="26">
        <f t="shared" si="4774"/>
        <v>3903</v>
      </c>
      <c r="BM1366" s="26">
        <f t="shared" si="4775"/>
        <v>3903</v>
      </c>
      <c r="BN1366" s="26">
        <f t="shared" si="4776"/>
        <v>3903</v>
      </c>
      <c r="BO1366" s="26">
        <f>BO1367+BO1372</f>
        <v>0</v>
      </c>
      <c r="BP1366" s="27"/>
      <c r="BQ1366" s="23"/>
      <c r="BR1366" s="23"/>
      <c r="BS1366" s="23"/>
      <c r="BT1366" s="23"/>
      <c r="BU1366" s="23"/>
      <c r="BV1366" s="23"/>
      <c r="BW1366" s="23"/>
      <c r="BX1366" s="23"/>
      <c r="BY1366" s="23"/>
    </row>
    <row r="1367" ht="31.5">
      <c r="A1367" s="28" t="s">
        <v>514</v>
      </c>
      <c r="B1367" s="28" t="s">
        <v>73</v>
      </c>
      <c r="C1367" s="28" t="s">
        <v>73</v>
      </c>
      <c r="D1367" s="28" t="s">
        <v>199</v>
      </c>
      <c r="E1367" s="35"/>
      <c r="F1367" s="29" t="s">
        <v>200</v>
      </c>
      <c r="G1367" s="30">
        <f t="shared" ref="G1367:G1389" si="4964">G1368</f>
        <v>3353</v>
      </c>
      <c r="H1367" s="30">
        <f t="shared" ref="H1367:H1389" si="4965">H1368</f>
        <v>3353</v>
      </c>
      <c r="I1367" s="30">
        <f t="shared" ref="I1367:I1389" si="4966">I1368</f>
        <v>3353</v>
      </c>
      <c r="J1367" s="30">
        <f t="shared" ref="J1367:J1389" si="4967">J1368</f>
        <v>0</v>
      </c>
      <c r="K1367" s="30">
        <f t="shared" ref="K1367:K1389" si="4968">K1368</f>
        <v>0</v>
      </c>
      <c r="L1367" s="30">
        <f t="shared" ref="L1367:L1389" si="4969">L1368</f>
        <v>0</v>
      </c>
      <c r="M1367" s="30">
        <f t="shared" si="4875"/>
        <v>3353</v>
      </c>
      <c r="N1367" s="30">
        <f t="shared" si="4876"/>
        <v>3353</v>
      </c>
      <c r="O1367" s="30">
        <f t="shared" si="4877"/>
        <v>3353</v>
      </c>
      <c r="P1367" s="30">
        <f t="shared" ref="P1367:P1389" si="4970">P1368</f>
        <v>0</v>
      </c>
      <c r="Q1367" s="30">
        <f t="shared" ref="Q1367:Q1389" si="4971">Q1368</f>
        <v>0</v>
      </c>
      <c r="R1367" s="30">
        <f t="shared" ref="R1367:R1389" si="4972">R1368</f>
        <v>0</v>
      </c>
      <c r="S1367" s="30">
        <f t="shared" ref="S1367:S1389" si="4973">S1368</f>
        <v>0</v>
      </c>
      <c r="T1367" s="30">
        <f t="shared" ref="T1367:T1389" si="4974">T1368</f>
        <v>0</v>
      </c>
      <c r="U1367" s="30">
        <f t="shared" ref="U1367:U1389" si="4975">U1368</f>
        <v>0</v>
      </c>
      <c r="V1367" s="30">
        <f t="shared" ref="V1367:V1389" si="4976">V1368</f>
        <v>0</v>
      </c>
      <c r="W1367" s="30">
        <f t="shared" ref="W1367:W1389" si="4977">W1368</f>
        <v>0</v>
      </c>
      <c r="X1367" s="30">
        <f t="shared" ref="X1367:X1389" si="4978">X1368</f>
        <v>0</v>
      </c>
      <c r="Y1367" s="30">
        <f t="shared" ref="Y1367:Y1389" si="4979">Y1368</f>
        <v>0</v>
      </c>
      <c r="Z1367" s="30">
        <f t="shared" ref="Z1367:Z1389" si="4980">Z1368</f>
        <v>0</v>
      </c>
      <c r="AA1367" s="30">
        <f t="shared" ref="AA1367:AA1389" si="4981">AA1368</f>
        <v>0</v>
      </c>
      <c r="AB1367" s="30">
        <f t="shared" ref="AB1367:AB1389" si="4982">AB1368</f>
        <v>0</v>
      </c>
      <c r="AC1367" s="30">
        <f t="shared" si="4777"/>
        <v>3353</v>
      </c>
      <c r="AD1367" s="30">
        <f t="shared" si="4778"/>
        <v>3353</v>
      </c>
      <c r="AE1367" s="30">
        <f t="shared" si="4779"/>
        <v>3353</v>
      </c>
      <c r="AF1367" s="30">
        <f t="shared" ref="AF1367:AF1389" si="4983">AF1368</f>
        <v>0</v>
      </c>
      <c r="AG1367" s="30">
        <f t="shared" si="4780"/>
        <v>3353</v>
      </c>
      <c r="AH1367" s="30">
        <f t="shared" si="4781"/>
        <v>3353</v>
      </c>
      <c r="AI1367" s="30">
        <f t="shared" si="4782"/>
        <v>3353</v>
      </c>
      <c r="AJ1367" s="30">
        <f t="shared" ref="AJ1367:AJ1389" si="4984">AJ1368</f>
        <v>0</v>
      </c>
      <c r="AK1367" s="30">
        <f t="shared" ref="AK1367:AK1389" si="4985">AK1368</f>
        <v>0</v>
      </c>
      <c r="AL1367" s="30">
        <f t="shared" ref="AL1367:AL1389" si="4986">AL1368</f>
        <v>0</v>
      </c>
      <c r="AM1367" s="30">
        <f t="shared" ref="AM1367:AM1389" si="4987">AM1368</f>
        <v>0</v>
      </c>
      <c r="AN1367" s="30">
        <f t="shared" ref="AN1367:AN1389" si="4988">AN1368</f>
        <v>0</v>
      </c>
      <c r="AO1367" s="30">
        <f t="shared" ref="AO1367:AO1389" si="4989">AO1368</f>
        <v>0</v>
      </c>
      <c r="AP1367" s="30">
        <f t="shared" ref="AP1367:AP1389" si="4990">AP1368</f>
        <v>0</v>
      </c>
      <c r="AQ1367" s="30">
        <f t="shared" ref="AQ1367:AQ1389" si="4991">AQ1368</f>
        <v>0</v>
      </c>
      <c r="AR1367" s="30">
        <f t="shared" ref="AR1367:AR1389" si="4992">AR1368</f>
        <v>0</v>
      </c>
      <c r="AS1367" s="30">
        <f t="shared" si="4826"/>
        <v>3353</v>
      </c>
      <c r="AT1367" s="30">
        <f t="shared" si="4827"/>
        <v>3353</v>
      </c>
      <c r="AU1367" s="30">
        <f t="shared" si="4828"/>
        <v>3353</v>
      </c>
      <c r="AV1367" s="30">
        <f t="shared" ref="AV1367:AV1389" si="4993">AV1368</f>
        <v>0</v>
      </c>
      <c r="AW1367" s="30">
        <f t="shared" ref="AW1367:AW1389" si="4994">AW1368</f>
        <v>0</v>
      </c>
      <c r="AX1367" s="30">
        <f t="shared" ref="AX1367:AX1389" si="4995">AX1368</f>
        <v>0</v>
      </c>
      <c r="AY1367" s="30">
        <f t="shared" si="4829"/>
        <v>3353</v>
      </c>
      <c r="AZ1367" s="30">
        <f t="shared" si="4830"/>
        <v>3353</v>
      </c>
      <c r="BA1367" s="30">
        <f t="shared" si="4831"/>
        <v>3353</v>
      </c>
      <c r="BB1367" s="30">
        <f t="shared" ref="BB1367:BB1389" si="4996">BB1368</f>
        <v>0</v>
      </c>
      <c r="BC1367" s="30">
        <f t="shared" ref="BC1367:BC1389" si="4997">BC1368</f>
        <v>0</v>
      </c>
      <c r="BD1367" s="30">
        <f t="shared" ref="BD1367:BD1389" si="4998">BD1368</f>
        <v>0</v>
      </c>
      <c r="BE1367" s="30">
        <f t="shared" ref="BE1367:BE1389" si="4999">BE1368</f>
        <v>0</v>
      </c>
      <c r="BF1367" s="30">
        <f t="shared" ref="BF1367:BF1389" si="5000">BF1368</f>
        <v>0</v>
      </c>
      <c r="BG1367" s="30">
        <f t="shared" ref="BG1367:BG1389" si="5001">BG1368</f>
        <v>0</v>
      </c>
      <c r="BH1367" s="30">
        <f t="shared" ref="BH1367:BH1389" si="5002">BH1368</f>
        <v>0</v>
      </c>
      <c r="BI1367" s="30">
        <f t="shared" ref="BI1367:BI1389" si="5003">BI1368</f>
        <v>0</v>
      </c>
      <c r="BJ1367" s="30">
        <f t="shared" ref="BJ1367:BJ1389" si="5004">BJ1368</f>
        <v>0</v>
      </c>
      <c r="BK1367" s="30">
        <f t="shared" ref="BK1367:BK1389" si="5005">BK1368</f>
        <v>0</v>
      </c>
      <c r="BL1367" s="30">
        <f t="shared" si="4774"/>
        <v>3353</v>
      </c>
      <c r="BM1367" s="30">
        <f t="shared" si="4775"/>
        <v>3353</v>
      </c>
      <c r="BN1367" s="30">
        <f t="shared" si="4776"/>
        <v>3353</v>
      </c>
      <c r="BO1367" s="30">
        <f t="shared" ref="BO1367:BO1389" si="5006">BO1368</f>
        <v>0</v>
      </c>
      <c r="BP1367" s="31"/>
      <c r="BQ1367" s="1"/>
      <c r="BR1367" s="1"/>
      <c r="BS1367" s="1"/>
      <c r="BT1367" s="1"/>
      <c r="BU1367" s="1"/>
      <c r="BV1367" s="1"/>
      <c r="BW1367" s="1"/>
      <c r="BX1367" s="1"/>
      <c r="BY1367" s="1"/>
    </row>
    <row r="1368">
      <c r="A1368" s="28" t="s">
        <v>514</v>
      </c>
      <c r="B1368" s="28" t="s">
        <v>73</v>
      </c>
      <c r="C1368" s="28" t="s">
        <v>73</v>
      </c>
      <c r="D1368" s="28" t="s">
        <v>201</v>
      </c>
      <c r="E1368" s="35"/>
      <c r="F1368" s="29" t="s">
        <v>33</v>
      </c>
      <c r="G1368" s="30">
        <f t="shared" si="4964"/>
        <v>3353</v>
      </c>
      <c r="H1368" s="30">
        <f t="shared" si="4965"/>
        <v>3353</v>
      </c>
      <c r="I1368" s="30">
        <f t="shared" si="4966"/>
        <v>3353</v>
      </c>
      <c r="J1368" s="30">
        <f t="shared" si="4967"/>
        <v>0</v>
      </c>
      <c r="K1368" s="30">
        <f t="shared" si="4968"/>
        <v>0</v>
      </c>
      <c r="L1368" s="30">
        <f t="shared" si="4969"/>
        <v>0</v>
      </c>
      <c r="M1368" s="30">
        <f t="shared" si="4875"/>
        <v>3353</v>
      </c>
      <c r="N1368" s="30">
        <f t="shared" si="4876"/>
        <v>3353</v>
      </c>
      <c r="O1368" s="30">
        <f t="shared" si="4877"/>
        <v>3353</v>
      </c>
      <c r="P1368" s="30">
        <f t="shared" si="4970"/>
        <v>0</v>
      </c>
      <c r="Q1368" s="30">
        <f t="shared" si="4971"/>
        <v>0</v>
      </c>
      <c r="R1368" s="30">
        <f t="shared" si="4972"/>
        <v>0</v>
      </c>
      <c r="S1368" s="30">
        <f t="shared" si="4973"/>
        <v>0</v>
      </c>
      <c r="T1368" s="30">
        <f t="shared" si="4974"/>
        <v>0</v>
      </c>
      <c r="U1368" s="30">
        <f t="shared" si="4975"/>
        <v>0</v>
      </c>
      <c r="V1368" s="30">
        <f t="shared" si="4976"/>
        <v>0</v>
      </c>
      <c r="W1368" s="30">
        <f t="shared" si="4977"/>
        <v>0</v>
      </c>
      <c r="X1368" s="30">
        <f t="shared" si="4978"/>
        <v>0</v>
      </c>
      <c r="Y1368" s="30">
        <f t="shared" si="4979"/>
        <v>0</v>
      </c>
      <c r="Z1368" s="30">
        <f t="shared" si="4980"/>
        <v>0</v>
      </c>
      <c r="AA1368" s="30">
        <f t="shared" si="4981"/>
        <v>0</v>
      </c>
      <c r="AB1368" s="30">
        <f t="shared" si="4982"/>
        <v>0</v>
      </c>
      <c r="AC1368" s="30">
        <f t="shared" si="4777"/>
        <v>3353</v>
      </c>
      <c r="AD1368" s="30">
        <f t="shared" si="4778"/>
        <v>3353</v>
      </c>
      <c r="AE1368" s="30">
        <f t="shared" si="4779"/>
        <v>3353</v>
      </c>
      <c r="AF1368" s="30">
        <f t="shared" si="4983"/>
        <v>0</v>
      </c>
      <c r="AG1368" s="30">
        <f t="shared" si="4780"/>
        <v>3353</v>
      </c>
      <c r="AH1368" s="30">
        <f t="shared" si="4781"/>
        <v>3353</v>
      </c>
      <c r="AI1368" s="30">
        <f t="shared" si="4782"/>
        <v>3353</v>
      </c>
      <c r="AJ1368" s="30">
        <f t="shared" si="4984"/>
        <v>0</v>
      </c>
      <c r="AK1368" s="30">
        <f t="shared" si="4985"/>
        <v>0</v>
      </c>
      <c r="AL1368" s="30">
        <f t="shared" si="4986"/>
        <v>0</v>
      </c>
      <c r="AM1368" s="30">
        <f t="shared" si="4987"/>
        <v>0</v>
      </c>
      <c r="AN1368" s="30">
        <f t="shared" si="4988"/>
        <v>0</v>
      </c>
      <c r="AO1368" s="30">
        <f t="shared" si="4989"/>
        <v>0</v>
      </c>
      <c r="AP1368" s="30">
        <f t="shared" si="4990"/>
        <v>0</v>
      </c>
      <c r="AQ1368" s="30">
        <f t="shared" si="4991"/>
        <v>0</v>
      </c>
      <c r="AR1368" s="30">
        <f t="shared" si="4992"/>
        <v>0</v>
      </c>
      <c r="AS1368" s="30">
        <f t="shared" si="4826"/>
        <v>3353</v>
      </c>
      <c r="AT1368" s="30">
        <f t="shared" si="4827"/>
        <v>3353</v>
      </c>
      <c r="AU1368" s="30">
        <f t="shared" si="4828"/>
        <v>3353</v>
      </c>
      <c r="AV1368" s="30">
        <f t="shared" si="4993"/>
        <v>0</v>
      </c>
      <c r="AW1368" s="30">
        <f t="shared" si="4994"/>
        <v>0</v>
      </c>
      <c r="AX1368" s="30">
        <f t="shared" si="4995"/>
        <v>0</v>
      </c>
      <c r="AY1368" s="30">
        <f t="shared" si="4829"/>
        <v>3353</v>
      </c>
      <c r="AZ1368" s="30">
        <f t="shared" si="4830"/>
        <v>3353</v>
      </c>
      <c r="BA1368" s="30">
        <f t="shared" si="4831"/>
        <v>3353</v>
      </c>
      <c r="BB1368" s="30">
        <f t="shared" si="4996"/>
        <v>0</v>
      </c>
      <c r="BC1368" s="30">
        <f t="shared" si="4997"/>
        <v>0</v>
      </c>
      <c r="BD1368" s="30">
        <f t="shared" si="4998"/>
        <v>0</v>
      </c>
      <c r="BE1368" s="30">
        <f t="shared" si="4999"/>
        <v>0</v>
      </c>
      <c r="BF1368" s="30">
        <f t="shared" si="5000"/>
        <v>0</v>
      </c>
      <c r="BG1368" s="30">
        <f t="shared" si="5001"/>
        <v>0</v>
      </c>
      <c r="BH1368" s="30">
        <f t="shared" si="5002"/>
        <v>0</v>
      </c>
      <c r="BI1368" s="30">
        <f t="shared" si="5003"/>
        <v>0</v>
      </c>
      <c r="BJ1368" s="30">
        <f t="shared" si="5004"/>
        <v>0</v>
      </c>
      <c r="BK1368" s="30">
        <f t="shared" si="5005"/>
        <v>0</v>
      </c>
      <c r="BL1368" s="30">
        <f t="shared" si="4774"/>
        <v>3353</v>
      </c>
      <c r="BM1368" s="30">
        <f t="shared" si="4775"/>
        <v>3353</v>
      </c>
      <c r="BN1368" s="30">
        <f t="shared" si="4776"/>
        <v>3353</v>
      </c>
      <c r="BO1368" s="30">
        <f t="shared" si="5006"/>
        <v>0</v>
      </c>
      <c r="BP1368" s="31"/>
      <c r="BQ1368" s="1"/>
      <c r="BR1368" s="1"/>
      <c r="BS1368" s="1"/>
      <c r="BT1368" s="1"/>
      <c r="BU1368" s="1"/>
      <c r="BV1368" s="1"/>
      <c r="BW1368" s="1"/>
      <c r="BX1368" s="1"/>
      <c r="BY1368" s="1"/>
    </row>
    <row r="1369" ht="47.25">
      <c r="A1369" s="28" t="s">
        <v>514</v>
      </c>
      <c r="B1369" s="28" t="s">
        <v>73</v>
      </c>
      <c r="C1369" s="28" t="s">
        <v>73</v>
      </c>
      <c r="D1369" s="28" t="s">
        <v>232</v>
      </c>
      <c r="E1369" s="35"/>
      <c r="F1369" s="29" t="s">
        <v>233</v>
      </c>
      <c r="G1369" s="30">
        <f t="shared" si="4964"/>
        <v>3353</v>
      </c>
      <c r="H1369" s="30">
        <f t="shared" si="4965"/>
        <v>3353</v>
      </c>
      <c r="I1369" s="30">
        <f t="shared" si="4966"/>
        <v>3353</v>
      </c>
      <c r="J1369" s="30">
        <f t="shared" si="4967"/>
        <v>0</v>
      </c>
      <c r="K1369" s="30">
        <f t="shared" si="4968"/>
        <v>0</v>
      </c>
      <c r="L1369" s="30">
        <f t="shared" si="4969"/>
        <v>0</v>
      </c>
      <c r="M1369" s="30">
        <f t="shared" si="4875"/>
        <v>3353</v>
      </c>
      <c r="N1369" s="30">
        <f t="shared" si="4876"/>
        <v>3353</v>
      </c>
      <c r="O1369" s="30">
        <f t="shared" si="4877"/>
        <v>3353</v>
      </c>
      <c r="P1369" s="30">
        <f t="shared" si="4970"/>
        <v>0</v>
      </c>
      <c r="Q1369" s="30">
        <f t="shared" si="4971"/>
        <v>0</v>
      </c>
      <c r="R1369" s="30">
        <f t="shared" si="4972"/>
        <v>0</v>
      </c>
      <c r="S1369" s="30">
        <f t="shared" si="4973"/>
        <v>0</v>
      </c>
      <c r="T1369" s="30">
        <f t="shared" si="4974"/>
        <v>0</v>
      </c>
      <c r="U1369" s="30">
        <f t="shared" si="4975"/>
        <v>0</v>
      </c>
      <c r="V1369" s="30">
        <f t="shared" si="4976"/>
        <v>0</v>
      </c>
      <c r="W1369" s="30">
        <f t="shared" si="4977"/>
        <v>0</v>
      </c>
      <c r="X1369" s="30">
        <f t="shared" si="4978"/>
        <v>0</v>
      </c>
      <c r="Y1369" s="30">
        <f t="shared" si="4979"/>
        <v>0</v>
      </c>
      <c r="Z1369" s="30">
        <f t="shared" si="4980"/>
        <v>0</v>
      </c>
      <c r="AA1369" s="30">
        <f t="shared" si="4981"/>
        <v>0</v>
      </c>
      <c r="AB1369" s="30">
        <f t="shared" si="4982"/>
        <v>0</v>
      </c>
      <c r="AC1369" s="30">
        <f t="shared" si="4777"/>
        <v>3353</v>
      </c>
      <c r="AD1369" s="30">
        <f t="shared" si="4778"/>
        <v>3353</v>
      </c>
      <c r="AE1369" s="30">
        <f t="shared" si="4779"/>
        <v>3353</v>
      </c>
      <c r="AF1369" s="30">
        <f t="shared" si="4983"/>
        <v>0</v>
      </c>
      <c r="AG1369" s="30">
        <f t="shared" si="4780"/>
        <v>3353</v>
      </c>
      <c r="AH1369" s="30">
        <f t="shared" si="4781"/>
        <v>3353</v>
      </c>
      <c r="AI1369" s="30">
        <f t="shared" si="4782"/>
        <v>3353</v>
      </c>
      <c r="AJ1369" s="30">
        <f t="shared" si="4984"/>
        <v>0</v>
      </c>
      <c r="AK1369" s="30">
        <f t="shared" si="4985"/>
        <v>0</v>
      </c>
      <c r="AL1369" s="30">
        <f t="shared" si="4986"/>
        <v>0</v>
      </c>
      <c r="AM1369" s="30">
        <f t="shared" si="4987"/>
        <v>0</v>
      </c>
      <c r="AN1369" s="30">
        <f t="shared" si="4988"/>
        <v>0</v>
      </c>
      <c r="AO1369" s="30">
        <f t="shared" si="4989"/>
        <v>0</v>
      </c>
      <c r="AP1369" s="30">
        <f t="shared" si="4990"/>
        <v>0</v>
      </c>
      <c r="AQ1369" s="30">
        <f t="shared" si="4991"/>
        <v>0</v>
      </c>
      <c r="AR1369" s="30">
        <f t="shared" si="4992"/>
        <v>0</v>
      </c>
      <c r="AS1369" s="30">
        <f t="shared" si="4826"/>
        <v>3353</v>
      </c>
      <c r="AT1369" s="30">
        <f t="shared" si="4827"/>
        <v>3353</v>
      </c>
      <c r="AU1369" s="30">
        <f t="shared" si="4828"/>
        <v>3353</v>
      </c>
      <c r="AV1369" s="30">
        <f t="shared" si="4993"/>
        <v>0</v>
      </c>
      <c r="AW1369" s="30">
        <f t="shared" si="4994"/>
        <v>0</v>
      </c>
      <c r="AX1369" s="30">
        <f t="shared" si="4995"/>
        <v>0</v>
      </c>
      <c r="AY1369" s="30">
        <f t="shared" si="4829"/>
        <v>3353</v>
      </c>
      <c r="AZ1369" s="30">
        <f t="shared" si="4830"/>
        <v>3353</v>
      </c>
      <c r="BA1369" s="30">
        <f t="shared" si="4831"/>
        <v>3353</v>
      </c>
      <c r="BB1369" s="30">
        <f t="shared" si="4996"/>
        <v>0</v>
      </c>
      <c r="BC1369" s="30">
        <f t="shared" si="4997"/>
        <v>0</v>
      </c>
      <c r="BD1369" s="30">
        <f t="shared" si="4998"/>
        <v>0</v>
      </c>
      <c r="BE1369" s="30">
        <f t="shared" si="4999"/>
        <v>0</v>
      </c>
      <c r="BF1369" s="30">
        <f t="shared" si="5000"/>
        <v>0</v>
      </c>
      <c r="BG1369" s="30">
        <f t="shared" si="5001"/>
        <v>0</v>
      </c>
      <c r="BH1369" s="30">
        <f t="shared" si="5002"/>
        <v>0</v>
      </c>
      <c r="BI1369" s="30">
        <f t="shared" si="5003"/>
        <v>0</v>
      </c>
      <c r="BJ1369" s="30">
        <f t="shared" si="5004"/>
        <v>0</v>
      </c>
      <c r="BK1369" s="30">
        <f t="shared" si="5005"/>
        <v>0</v>
      </c>
      <c r="BL1369" s="30">
        <f t="shared" si="4774"/>
        <v>3353</v>
      </c>
      <c r="BM1369" s="30">
        <f t="shared" si="4775"/>
        <v>3353</v>
      </c>
      <c r="BN1369" s="30">
        <f t="shared" si="4776"/>
        <v>3353</v>
      </c>
      <c r="BO1369" s="30">
        <f t="shared" si="5006"/>
        <v>0</v>
      </c>
      <c r="BP1369" s="31"/>
      <c r="BQ1369" s="1"/>
      <c r="BR1369" s="1"/>
      <c r="BS1369" s="1"/>
      <c r="BT1369" s="1"/>
      <c r="BU1369" s="1"/>
      <c r="BV1369" s="1"/>
      <c r="BW1369" s="1"/>
      <c r="BX1369" s="1"/>
      <c r="BY1369" s="1"/>
    </row>
    <row r="1370" ht="63">
      <c r="A1370" s="28" t="s">
        <v>514</v>
      </c>
      <c r="B1370" s="28" t="s">
        <v>73</v>
      </c>
      <c r="C1370" s="28" t="s">
        <v>73</v>
      </c>
      <c r="D1370" s="28" t="s">
        <v>485</v>
      </c>
      <c r="E1370" s="35"/>
      <c r="F1370" s="29" t="s">
        <v>486</v>
      </c>
      <c r="G1370" s="30">
        <f t="shared" si="4964"/>
        <v>3353</v>
      </c>
      <c r="H1370" s="30">
        <f t="shared" si="4965"/>
        <v>3353</v>
      </c>
      <c r="I1370" s="30">
        <f t="shared" si="4966"/>
        <v>3353</v>
      </c>
      <c r="J1370" s="30">
        <f t="shared" si="4967"/>
        <v>0</v>
      </c>
      <c r="K1370" s="30">
        <f t="shared" si="4968"/>
        <v>0</v>
      </c>
      <c r="L1370" s="30">
        <f t="shared" si="4969"/>
        <v>0</v>
      </c>
      <c r="M1370" s="30">
        <f t="shared" si="4875"/>
        <v>3353</v>
      </c>
      <c r="N1370" s="30">
        <f t="shared" si="4876"/>
        <v>3353</v>
      </c>
      <c r="O1370" s="30">
        <f t="shared" si="4877"/>
        <v>3353</v>
      </c>
      <c r="P1370" s="30">
        <f t="shared" si="4970"/>
        <v>0</v>
      </c>
      <c r="Q1370" s="30">
        <f t="shared" si="4971"/>
        <v>0</v>
      </c>
      <c r="R1370" s="30">
        <f t="shared" si="4972"/>
        <v>0</v>
      </c>
      <c r="S1370" s="30">
        <f t="shared" si="4973"/>
        <v>0</v>
      </c>
      <c r="T1370" s="30">
        <f t="shared" si="4974"/>
        <v>0</v>
      </c>
      <c r="U1370" s="30">
        <f t="shared" si="4975"/>
        <v>0</v>
      </c>
      <c r="V1370" s="30">
        <f t="shared" si="4976"/>
        <v>0</v>
      </c>
      <c r="W1370" s="30">
        <f t="shared" si="4977"/>
        <v>0</v>
      </c>
      <c r="X1370" s="30">
        <f t="shared" si="4978"/>
        <v>0</v>
      </c>
      <c r="Y1370" s="30">
        <f t="shared" si="4979"/>
        <v>0</v>
      </c>
      <c r="Z1370" s="30">
        <f t="shared" si="4980"/>
        <v>0</v>
      </c>
      <c r="AA1370" s="30">
        <f t="shared" si="4981"/>
        <v>0</v>
      </c>
      <c r="AB1370" s="30">
        <f t="shared" si="4982"/>
        <v>0</v>
      </c>
      <c r="AC1370" s="30">
        <f t="shared" si="4777"/>
        <v>3353</v>
      </c>
      <c r="AD1370" s="30">
        <f t="shared" si="4778"/>
        <v>3353</v>
      </c>
      <c r="AE1370" s="30">
        <f t="shared" si="4779"/>
        <v>3353</v>
      </c>
      <c r="AF1370" s="30">
        <f t="shared" si="4983"/>
        <v>0</v>
      </c>
      <c r="AG1370" s="30">
        <f t="shared" si="4780"/>
        <v>3353</v>
      </c>
      <c r="AH1370" s="30">
        <f t="shared" si="4781"/>
        <v>3353</v>
      </c>
      <c r="AI1370" s="30">
        <f t="shared" si="4782"/>
        <v>3353</v>
      </c>
      <c r="AJ1370" s="30">
        <f t="shared" si="4984"/>
        <v>0</v>
      </c>
      <c r="AK1370" s="30">
        <f t="shared" si="4985"/>
        <v>0</v>
      </c>
      <c r="AL1370" s="30">
        <f t="shared" si="4986"/>
        <v>0</v>
      </c>
      <c r="AM1370" s="30">
        <f t="shared" si="4987"/>
        <v>0</v>
      </c>
      <c r="AN1370" s="30">
        <f t="shared" si="4988"/>
        <v>0</v>
      </c>
      <c r="AO1370" s="30">
        <f t="shared" si="4989"/>
        <v>0</v>
      </c>
      <c r="AP1370" s="30">
        <f t="shared" si="4990"/>
        <v>0</v>
      </c>
      <c r="AQ1370" s="30">
        <f t="shared" si="4991"/>
        <v>0</v>
      </c>
      <c r="AR1370" s="30">
        <f t="shared" si="4992"/>
        <v>0</v>
      </c>
      <c r="AS1370" s="30">
        <f t="shared" si="4826"/>
        <v>3353</v>
      </c>
      <c r="AT1370" s="30">
        <f t="shared" si="4827"/>
        <v>3353</v>
      </c>
      <c r="AU1370" s="30">
        <f t="shared" si="4828"/>
        <v>3353</v>
      </c>
      <c r="AV1370" s="30">
        <f t="shared" si="4993"/>
        <v>0</v>
      </c>
      <c r="AW1370" s="30">
        <f t="shared" si="4994"/>
        <v>0</v>
      </c>
      <c r="AX1370" s="30">
        <f t="shared" si="4995"/>
        <v>0</v>
      </c>
      <c r="AY1370" s="30">
        <f t="shared" si="4829"/>
        <v>3353</v>
      </c>
      <c r="AZ1370" s="30">
        <f t="shared" si="4830"/>
        <v>3353</v>
      </c>
      <c r="BA1370" s="30">
        <f t="shared" si="4831"/>
        <v>3353</v>
      </c>
      <c r="BB1370" s="30">
        <f t="shared" si="4996"/>
        <v>0</v>
      </c>
      <c r="BC1370" s="30">
        <f t="shared" si="4997"/>
        <v>0</v>
      </c>
      <c r="BD1370" s="30">
        <f t="shared" si="4998"/>
        <v>0</v>
      </c>
      <c r="BE1370" s="30">
        <f t="shared" si="4999"/>
        <v>0</v>
      </c>
      <c r="BF1370" s="30">
        <f t="shared" si="5000"/>
        <v>0</v>
      </c>
      <c r="BG1370" s="30">
        <f t="shared" si="5001"/>
        <v>0</v>
      </c>
      <c r="BH1370" s="30">
        <f t="shared" si="5002"/>
        <v>0</v>
      </c>
      <c r="BI1370" s="30">
        <f t="shared" si="5003"/>
        <v>0</v>
      </c>
      <c r="BJ1370" s="30">
        <f t="shared" si="5004"/>
        <v>0</v>
      </c>
      <c r="BK1370" s="30">
        <f t="shared" si="5005"/>
        <v>0</v>
      </c>
      <c r="BL1370" s="30">
        <f t="shared" si="4774"/>
        <v>3353</v>
      </c>
      <c r="BM1370" s="30">
        <f t="shared" si="4775"/>
        <v>3353</v>
      </c>
      <c r="BN1370" s="30">
        <f t="shared" si="4776"/>
        <v>3353</v>
      </c>
      <c r="BO1370" s="30">
        <f t="shared" si="5006"/>
        <v>0</v>
      </c>
      <c r="BP1370" s="31"/>
      <c r="BQ1370" s="1"/>
      <c r="BR1370" s="1"/>
      <c r="BS1370" s="1"/>
      <c r="BT1370" s="1"/>
      <c r="BU1370" s="1"/>
      <c r="BV1370" s="1"/>
      <c r="BW1370" s="1"/>
      <c r="BX1370" s="1"/>
      <c r="BY1370" s="1"/>
    </row>
    <row r="1371" ht="31.5">
      <c r="A1371" s="28" t="s">
        <v>514</v>
      </c>
      <c r="B1371" s="28" t="s">
        <v>73</v>
      </c>
      <c r="C1371" s="28" t="s">
        <v>73</v>
      </c>
      <c r="D1371" s="28" t="s">
        <v>485</v>
      </c>
      <c r="E1371" s="28" t="s">
        <v>127</v>
      </c>
      <c r="F1371" s="29" t="s">
        <v>128</v>
      </c>
      <c r="G1371" s="30">
        <v>3353</v>
      </c>
      <c r="H1371" s="30">
        <v>3353</v>
      </c>
      <c r="I1371" s="30">
        <v>3353</v>
      </c>
      <c r="J1371" s="30"/>
      <c r="K1371" s="30"/>
      <c r="L1371" s="30"/>
      <c r="M1371" s="30">
        <f t="shared" si="4875"/>
        <v>3353</v>
      </c>
      <c r="N1371" s="30">
        <f t="shared" si="4876"/>
        <v>3353</v>
      </c>
      <c r="O1371" s="30">
        <f t="shared" si="4877"/>
        <v>3353</v>
      </c>
      <c r="P1371" s="30"/>
      <c r="Q1371" s="30"/>
      <c r="R1371" s="30"/>
      <c r="S1371" s="30"/>
      <c r="T1371" s="30"/>
      <c r="U1371" s="30"/>
      <c r="V1371" s="30"/>
      <c r="W1371" s="30"/>
      <c r="X1371" s="30"/>
      <c r="Y1371" s="30"/>
      <c r="Z1371" s="30"/>
      <c r="AA1371" s="30"/>
      <c r="AB1371" s="30"/>
      <c r="AC1371" s="30">
        <f t="shared" si="4777"/>
        <v>3353</v>
      </c>
      <c r="AD1371" s="30">
        <f t="shared" si="4778"/>
        <v>3353</v>
      </c>
      <c r="AE1371" s="30">
        <f t="shared" si="4779"/>
        <v>3353</v>
      </c>
      <c r="AF1371" s="30"/>
      <c r="AG1371" s="30">
        <f t="shared" si="4780"/>
        <v>3353</v>
      </c>
      <c r="AH1371" s="30">
        <f t="shared" si="4781"/>
        <v>3353</v>
      </c>
      <c r="AI1371" s="30">
        <f t="shared" si="4782"/>
        <v>3353</v>
      </c>
      <c r="AJ1371" s="30"/>
      <c r="AK1371" s="30"/>
      <c r="AL1371" s="30"/>
      <c r="AM1371" s="30"/>
      <c r="AN1371" s="30"/>
      <c r="AO1371" s="30"/>
      <c r="AP1371" s="30"/>
      <c r="AQ1371" s="30"/>
      <c r="AR1371" s="30"/>
      <c r="AS1371" s="30">
        <f t="shared" si="4826"/>
        <v>3353</v>
      </c>
      <c r="AT1371" s="30">
        <f t="shared" si="4827"/>
        <v>3353</v>
      </c>
      <c r="AU1371" s="30">
        <f t="shared" si="4828"/>
        <v>3353</v>
      </c>
      <c r="AV1371" s="30"/>
      <c r="AW1371" s="30"/>
      <c r="AX1371" s="30"/>
      <c r="AY1371" s="30">
        <f t="shared" si="4829"/>
        <v>3353</v>
      </c>
      <c r="AZ1371" s="30">
        <f t="shared" si="4830"/>
        <v>3353</v>
      </c>
      <c r="BA1371" s="30">
        <f t="shared" si="4831"/>
        <v>3353</v>
      </c>
      <c r="BB1371" s="30"/>
      <c r="BC1371" s="30"/>
      <c r="BD1371" s="30"/>
      <c r="BE1371" s="30"/>
      <c r="BF1371" s="30"/>
      <c r="BG1371" s="30"/>
      <c r="BH1371" s="30"/>
      <c r="BI1371" s="30"/>
      <c r="BJ1371" s="30"/>
      <c r="BK1371" s="30"/>
      <c r="BL1371" s="30">
        <f t="shared" si="4774"/>
        <v>3353</v>
      </c>
      <c r="BM1371" s="30">
        <f t="shared" si="4775"/>
        <v>3353</v>
      </c>
      <c r="BN1371" s="30">
        <f t="shared" si="4776"/>
        <v>3353</v>
      </c>
      <c r="BO1371" s="30"/>
      <c r="BP1371" s="31"/>
      <c r="BQ1371" s="1"/>
      <c r="BR1371" s="1"/>
      <c r="BS1371" s="1"/>
      <c r="BT1371" s="1"/>
      <c r="BU1371" s="1"/>
      <c r="BV1371" s="1"/>
      <c r="BW1371" s="1"/>
      <c r="BX1371" s="1"/>
      <c r="BY1371" s="1"/>
    </row>
    <row r="1372" ht="47.25">
      <c r="A1372" s="28" t="s">
        <v>514</v>
      </c>
      <c r="B1372" s="28" t="s">
        <v>73</v>
      </c>
      <c r="C1372" s="28" t="s">
        <v>73</v>
      </c>
      <c r="D1372" s="28" t="s">
        <v>244</v>
      </c>
      <c r="E1372" s="35"/>
      <c r="F1372" s="29" t="s">
        <v>245</v>
      </c>
      <c r="G1372" s="30">
        <f t="shared" si="4964"/>
        <v>550</v>
      </c>
      <c r="H1372" s="30">
        <f t="shared" si="4965"/>
        <v>550</v>
      </c>
      <c r="I1372" s="30">
        <f t="shared" si="4966"/>
        <v>550</v>
      </c>
      <c r="J1372" s="30">
        <f t="shared" si="4967"/>
        <v>0</v>
      </c>
      <c r="K1372" s="30">
        <f t="shared" si="4968"/>
        <v>0</v>
      </c>
      <c r="L1372" s="30">
        <f t="shared" si="4969"/>
        <v>0</v>
      </c>
      <c r="M1372" s="30">
        <f t="shared" si="4875"/>
        <v>550</v>
      </c>
      <c r="N1372" s="30">
        <f t="shared" si="4876"/>
        <v>550</v>
      </c>
      <c r="O1372" s="30">
        <f t="shared" si="4877"/>
        <v>550</v>
      </c>
      <c r="P1372" s="30">
        <f t="shared" si="4970"/>
        <v>0</v>
      </c>
      <c r="Q1372" s="30">
        <f t="shared" si="4971"/>
        <v>0</v>
      </c>
      <c r="R1372" s="30">
        <f t="shared" si="4972"/>
        <v>0</v>
      </c>
      <c r="S1372" s="30">
        <f t="shared" si="4973"/>
        <v>0</v>
      </c>
      <c r="T1372" s="30">
        <f t="shared" si="4974"/>
        <v>0</v>
      </c>
      <c r="U1372" s="30">
        <f t="shared" si="4975"/>
        <v>0</v>
      </c>
      <c r="V1372" s="30">
        <f t="shared" si="4976"/>
        <v>0</v>
      </c>
      <c r="W1372" s="30">
        <f t="shared" si="4977"/>
        <v>0</v>
      </c>
      <c r="X1372" s="30">
        <f t="shared" si="4978"/>
        <v>0</v>
      </c>
      <c r="Y1372" s="30">
        <f t="shared" si="4979"/>
        <v>0</v>
      </c>
      <c r="Z1372" s="30">
        <f t="shared" si="4980"/>
        <v>0</v>
      </c>
      <c r="AA1372" s="30">
        <f t="shared" si="4981"/>
        <v>0</v>
      </c>
      <c r="AB1372" s="30">
        <f t="shared" si="4982"/>
        <v>0</v>
      </c>
      <c r="AC1372" s="30">
        <f t="shared" si="4777"/>
        <v>550</v>
      </c>
      <c r="AD1372" s="30">
        <f t="shared" si="4778"/>
        <v>550</v>
      </c>
      <c r="AE1372" s="30">
        <f t="shared" si="4779"/>
        <v>550</v>
      </c>
      <c r="AF1372" s="30">
        <f t="shared" si="4983"/>
        <v>0</v>
      </c>
      <c r="AG1372" s="30">
        <f t="shared" si="4780"/>
        <v>550</v>
      </c>
      <c r="AH1372" s="30">
        <f t="shared" si="4781"/>
        <v>550</v>
      </c>
      <c r="AI1372" s="30">
        <f t="shared" si="4782"/>
        <v>550</v>
      </c>
      <c r="AJ1372" s="30">
        <f t="shared" si="4984"/>
        <v>0</v>
      </c>
      <c r="AK1372" s="30">
        <f t="shared" si="4985"/>
        <v>0</v>
      </c>
      <c r="AL1372" s="30">
        <f t="shared" si="4986"/>
        <v>0</v>
      </c>
      <c r="AM1372" s="30">
        <f t="shared" si="4987"/>
        <v>0</v>
      </c>
      <c r="AN1372" s="30">
        <f t="shared" si="4988"/>
        <v>0</v>
      </c>
      <c r="AO1372" s="30">
        <f t="shared" si="4989"/>
        <v>0</v>
      </c>
      <c r="AP1372" s="30">
        <f t="shared" si="4990"/>
        <v>0</v>
      </c>
      <c r="AQ1372" s="30">
        <f t="shared" si="4991"/>
        <v>0</v>
      </c>
      <c r="AR1372" s="30">
        <f t="shared" si="4992"/>
        <v>0</v>
      </c>
      <c r="AS1372" s="30">
        <f t="shared" si="4826"/>
        <v>550</v>
      </c>
      <c r="AT1372" s="30">
        <f t="shared" si="4827"/>
        <v>550</v>
      </c>
      <c r="AU1372" s="30">
        <f t="shared" si="4828"/>
        <v>550</v>
      </c>
      <c r="AV1372" s="30">
        <f t="shared" si="4993"/>
        <v>0</v>
      </c>
      <c r="AW1372" s="30">
        <f t="shared" si="4994"/>
        <v>0</v>
      </c>
      <c r="AX1372" s="30">
        <f t="shared" si="4995"/>
        <v>0</v>
      </c>
      <c r="AY1372" s="30">
        <f t="shared" si="4829"/>
        <v>550</v>
      </c>
      <c r="AZ1372" s="30">
        <f t="shared" si="4830"/>
        <v>550</v>
      </c>
      <c r="BA1372" s="30">
        <f t="shared" si="4831"/>
        <v>550</v>
      </c>
      <c r="BB1372" s="30">
        <f t="shared" si="4996"/>
        <v>0</v>
      </c>
      <c r="BC1372" s="30">
        <f t="shared" si="4997"/>
        <v>0</v>
      </c>
      <c r="BD1372" s="30">
        <f t="shared" si="4998"/>
        <v>0</v>
      </c>
      <c r="BE1372" s="30">
        <f t="shared" si="4999"/>
        <v>0</v>
      </c>
      <c r="BF1372" s="30">
        <f t="shared" si="5000"/>
        <v>0</v>
      </c>
      <c r="BG1372" s="30">
        <f t="shared" si="5001"/>
        <v>0</v>
      </c>
      <c r="BH1372" s="30">
        <f t="shared" si="5002"/>
        <v>0</v>
      </c>
      <c r="BI1372" s="30">
        <f t="shared" si="5003"/>
        <v>0</v>
      </c>
      <c r="BJ1372" s="30">
        <f t="shared" si="5004"/>
        <v>0</v>
      </c>
      <c r="BK1372" s="30">
        <f t="shared" si="5005"/>
        <v>0</v>
      </c>
      <c r="BL1372" s="30">
        <f t="shared" si="4774"/>
        <v>550</v>
      </c>
      <c r="BM1372" s="30">
        <f t="shared" si="4775"/>
        <v>550</v>
      </c>
      <c r="BN1372" s="30">
        <f t="shared" si="4776"/>
        <v>550</v>
      </c>
      <c r="BO1372" s="30">
        <f t="shared" si="5006"/>
        <v>0</v>
      </c>
      <c r="BP1372" s="31"/>
      <c r="BQ1372" s="1"/>
      <c r="BR1372" s="1"/>
      <c r="BS1372" s="1"/>
      <c r="BT1372" s="1"/>
      <c r="BU1372" s="1"/>
      <c r="BV1372" s="1"/>
      <c r="BW1372" s="1"/>
      <c r="BX1372" s="1"/>
      <c r="BY1372" s="1"/>
    </row>
    <row r="1373">
      <c r="A1373" s="28" t="s">
        <v>514</v>
      </c>
      <c r="B1373" s="28" t="s">
        <v>73</v>
      </c>
      <c r="C1373" s="28" t="s">
        <v>73</v>
      </c>
      <c r="D1373" s="28" t="s">
        <v>246</v>
      </c>
      <c r="E1373" s="35"/>
      <c r="F1373" s="29" t="s">
        <v>33</v>
      </c>
      <c r="G1373" s="30">
        <f t="shared" si="4964"/>
        <v>550</v>
      </c>
      <c r="H1373" s="30">
        <f t="shared" si="4965"/>
        <v>550</v>
      </c>
      <c r="I1373" s="30">
        <f t="shared" si="4966"/>
        <v>550</v>
      </c>
      <c r="J1373" s="30">
        <f t="shared" si="4967"/>
        <v>0</v>
      </c>
      <c r="K1373" s="30">
        <f t="shared" si="4968"/>
        <v>0</v>
      </c>
      <c r="L1373" s="30">
        <f t="shared" si="4969"/>
        <v>0</v>
      </c>
      <c r="M1373" s="30">
        <f t="shared" si="4875"/>
        <v>550</v>
      </c>
      <c r="N1373" s="30">
        <f t="shared" si="4876"/>
        <v>550</v>
      </c>
      <c r="O1373" s="30">
        <f t="shared" si="4877"/>
        <v>550</v>
      </c>
      <c r="P1373" s="30">
        <f t="shared" si="4970"/>
        <v>0</v>
      </c>
      <c r="Q1373" s="30">
        <f t="shared" si="4971"/>
        <v>0</v>
      </c>
      <c r="R1373" s="30">
        <f t="shared" si="4972"/>
        <v>0</v>
      </c>
      <c r="S1373" s="30">
        <f t="shared" si="4973"/>
        <v>0</v>
      </c>
      <c r="T1373" s="30">
        <f t="shared" si="4974"/>
        <v>0</v>
      </c>
      <c r="U1373" s="30">
        <f t="shared" si="4975"/>
        <v>0</v>
      </c>
      <c r="V1373" s="30">
        <f t="shared" si="4976"/>
        <v>0</v>
      </c>
      <c r="W1373" s="30">
        <f t="shared" si="4977"/>
        <v>0</v>
      </c>
      <c r="X1373" s="30">
        <f t="shared" si="4978"/>
        <v>0</v>
      </c>
      <c r="Y1373" s="30">
        <f t="shared" si="4979"/>
        <v>0</v>
      </c>
      <c r="Z1373" s="30">
        <f t="shared" si="4980"/>
        <v>0</v>
      </c>
      <c r="AA1373" s="30">
        <f t="shared" si="4981"/>
        <v>0</v>
      </c>
      <c r="AB1373" s="30">
        <f t="shared" si="4982"/>
        <v>0</v>
      </c>
      <c r="AC1373" s="30">
        <f t="shared" si="4777"/>
        <v>550</v>
      </c>
      <c r="AD1373" s="30">
        <f t="shared" si="4778"/>
        <v>550</v>
      </c>
      <c r="AE1373" s="30">
        <f t="shared" si="4779"/>
        <v>550</v>
      </c>
      <c r="AF1373" s="30">
        <f t="shared" si="4983"/>
        <v>0</v>
      </c>
      <c r="AG1373" s="30">
        <f t="shared" si="4780"/>
        <v>550</v>
      </c>
      <c r="AH1373" s="30">
        <f t="shared" si="4781"/>
        <v>550</v>
      </c>
      <c r="AI1373" s="30">
        <f t="shared" si="4782"/>
        <v>550</v>
      </c>
      <c r="AJ1373" s="30">
        <f t="shared" si="4984"/>
        <v>0</v>
      </c>
      <c r="AK1373" s="30">
        <f t="shared" si="4985"/>
        <v>0</v>
      </c>
      <c r="AL1373" s="30">
        <f t="shared" si="4986"/>
        <v>0</v>
      </c>
      <c r="AM1373" s="30">
        <f t="shared" si="4987"/>
        <v>0</v>
      </c>
      <c r="AN1373" s="30">
        <f t="shared" si="4988"/>
        <v>0</v>
      </c>
      <c r="AO1373" s="30">
        <f t="shared" si="4989"/>
        <v>0</v>
      </c>
      <c r="AP1373" s="30">
        <f t="shared" si="4990"/>
        <v>0</v>
      </c>
      <c r="AQ1373" s="30">
        <f t="shared" si="4991"/>
        <v>0</v>
      </c>
      <c r="AR1373" s="30">
        <f t="shared" si="4992"/>
        <v>0</v>
      </c>
      <c r="AS1373" s="30">
        <f t="shared" si="4826"/>
        <v>550</v>
      </c>
      <c r="AT1373" s="30">
        <f t="shared" si="4827"/>
        <v>550</v>
      </c>
      <c r="AU1373" s="30">
        <f t="shared" si="4828"/>
        <v>550</v>
      </c>
      <c r="AV1373" s="30">
        <f t="shared" si="4993"/>
        <v>0</v>
      </c>
      <c r="AW1373" s="30">
        <f t="shared" si="4994"/>
        <v>0</v>
      </c>
      <c r="AX1373" s="30">
        <f t="shared" si="4995"/>
        <v>0</v>
      </c>
      <c r="AY1373" s="30">
        <f t="shared" si="4829"/>
        <v>550</v>
      </c>
      <c r="AZ1373" s="30">
        <f t="shared" si="4830"/>
        <v>550</v>
      </c>
      <c r="BA1373" s="30">
        <f t="shared" si="4831"/>
        <v>550</v>
      </c>
      <c r="BB1373" s="30">
        <f t="shared" si="4996"/>
        <v>0</v>
      </c>
      <c r="BC1373" s="30">
        <f t="shared" si="4997"/>
        <v>0</v>
      </c>
      <c r="BD1373" s="30">
        <f t="shared" si="4998"/>
        <v>0</v>
      </c>
      <c r="BE1373" s="30">
        <f t="shared" si="4999"/>
        <v>0</v>
      </c>
      <c r="BF1373" s="30">
        <f t="shared" si="5000"/>
        <v>0</v>
      </c>
      <c r="BG1373" s="30">
        <f t="shared" si="5001"/>
        <v>0</v>
      </c>
      <c r="BH1373" s="30">
        <f t="shared" si="5002"/>
        <v>0</v>
      </c>
      <c r="BI1373" s="30">
        <f t="shared" si="5003"/>
        <v>0</v>
      </c>
      <c r="BJ1373" s="30">
        <f t="shared" si="5004"/>
        <v>0</v>
      </c>
      <c r="BK1373" s="30">
        <f t="shared" si="5005"/>
        <v>0</v>
      </c>
      <c r="BL1373" s="30">
        <f t="shared" si="4774"/>
        <v>550</v>
      </c>
      <c r="BM1373" s="30">
        <f t="shared" si="4775"/>
        <v>550</v>
      </c>
      <c r="BN1373" s="30">
        <f t="shared" si="4776"/>
        <v>550</v>
      </c>
      <c r="BO1373" s="30">
        <f t="shared" si="5006"/>
        <v>0</v>
      </c>
      <c r="BP1373" s="31"/>
      <c r="BQ1373" s="1"/>
      <c r="BR1373" s="1"/>
      <c r="BS1373" s="1"/>
      <c r="BT1373" s="1"/>
      <c r="BU1373" s="1"/>
      <c r="BV1373" s="1"/>
      <c r="BW1373" s="1"/>
      <c r="BX1373" s="1"/>
      <c r="BY1373" s="1"/>
    </row>
    <row r="1374" ht="31.5">
      <c r="A1374" s="28" t="s">
        <v>514</v>
      </c>
      <c r="B1374" s="28" t="s">
        <v>73</v>
      </c>
      <c r="C1374" s="28" t="s">
        <v>73</v>
      </c>
      <c r="D1374" s="28" t="s">
        <v>255</v>
      </c>
      <c r="E1374" s="35"/>
      <c r="F1374" s="29" t="s">
        <v>256</v>
      </c>
      <c r="G1374" s="30">
        <f t="shared" si="4964"/>
        <v>550</v>
      </c>
      <c r="H1374" s="30">
        <f t="shared" si="4965"/>
        <v>550</v>
      </c>
      <c r="I1374" s="30">
        <f t="shared" si="4966"/>
        <v>550</v>
      </c>
      <c r="J1374" s="30">
        <f t="shared" si="4967"/>
        <v>0</v>
      </c>
      <c r="K1374" s="30">
        <f t="shared" si="4968"/>
        <v>0</v>
      </c>
      <c r="L1374" s="30">
        <f t="shared" si="4969"/>
        <v>0</v>
      </c>
      <c r="M1374" s="30">
        <f t="shared" si="4875"/>
        <v>550</v>
      </c>
      <c r="N1374" s="30">
        <f t="shared" si="4876"/>
        <v>550</v>
      </c>
      <c r="O1374" s="30">
        <f t="shared" si="4877"/>
        <v>550</v>
      </c>
      <c r="P1374" s="30">
        <f t="shared" si="4970"/>
        <v>0</v>
      </c>
      <c r="Q1374" s="30">
        <f t="shared" si="4971"/>
        <v>0</v>
      </c>
      <c r="R1374" s="30">
        <f t="shared" si="4972"/>
        <v>0</v>
      </c>
      <c r="S1374" s="30">
        <f t="shared" si="4973"/>
        <v>0</v>
      </c>
      <c r="T1374" s="30">
        <f t="shared" si="4974"/>
        <v>0</v>
      </c>
      <c r="U1374" s="30">
        <f t="shared" si="4975"/>
        <v>0</v>
      </c>
      <c r="V1374" s="30">
        <f t="shared" si="4976"/>
        <v>0</v>
      </c>
      <c r="W1374" s="30">
        <f t="shared" si="4977"/>
        <v>0</v>
      </c>
      <c r="X1374" s="30">
        <f t="shared" si="4978"/>
        <v>0</v>
      </c>
      <c r="Y1374" s="30">
        <f t="shared" si="4979"/>
        <v>0</v>
      </c>
      <c r="Z1374" s="30">
        <f t="shared" si="4980"/>
        <v>0</v>
      </c>
      <c r="AA1374" s="30">
        <f t="shared" si="4981"/>
        <v>0</v>
      </c>
      <c r="AB1374" s="30">
        <f t="shared" si="4982"/>
        <v>0</v>
      </c>
      <c r="AC1374" s="30">
        <f t="shared" si="4777"/>
        <v>550</v>
      </c>
      <c r="AD1374" s="30">
        <f t="shared" si="4778"/>
        <v>550</v>
      </c>
      <c r="AE1374" s="30">
        <f t="shared" si="4779"/>
        <v>550</v>
      </c>
      <c r="AF1374" s="30">
        <f t="shared" si="4983"/>
        <v>0</v>
      </c>
      <c r="AG1374" s="30">
        <f t="shared" si="4780"/>
        <v>550</v>
      </c>
      <c r="AH1374" s="30">
        <f t="shared" si="4781"/>
        <v>550</v>
      </c>
      <c r="AI1374" s="30">
        <f t="shared" si="4782"/>
        <v>550</v>
      </c>
      <c r="AJ1374" s="30">
        <f t="shared" si="4984"/>
        <v>0</v>
      </c>
      <c r="AK1374" s="30">
        <f t="shared" si="4985"/>
        <v>0</v>
      </c>
      <c r="AL1374" s="30">
        <f t="shared" si="4986"/>
        <v>0</v>
      </c>
      <c r="AM1374" s="30">
        <f t="shared" si="4987"/>
        <v>0</v>
      </c>
      <c r="AN1374" s="30">
        <f t="shared" si="4988"/>
        <v>0</v>
      </c>
      <c r="AO1374" s="30">
        <f t="shared" si="4989"/>
        <v>0</v>
      </c>
      <c r="AP1374" s="30">
        <f t="shared" si="4990"/>
        <v>0</v>
      </c>
      <c r="AQ1374" s="30">
        <f t="shared" si="4991"/>
        <v>0</v>
      </c>
      <c r="AR1374" s="30">
        <f t="shared" si="4992"/>
        <v>0</v>
      </c>
      <c r="AS1374" s="30">
        <f t="shared" si="4826"/>
        <v>550</v>
      </c>
      <c r="AT1374" s="30">
        <f t="shared" si="4827"/>
        <v>550</v>
      </c>
      <c r="AU1374" s="30">
        <f t="shared" si="4828"/>
        <v>550</v>
      </c>
      <c r="AV1374" s="30">
        <f t="shared" si="4993"/>
        <v>0</v>
      </c>
      <c r="AW1374" s="30">
        <f t="shared" si="4994"/>
        <v>0</v>
      </c>
      <c r="AX1374" s="30">
        <f t="shared" si="4995"/>
        <v>0</v>
      </c>
      <c r="AY1374" s="30">
        <f t="shared" si="4829"/>
        <v>550</v>
      </c>
      <c r="AZ1374" s="30">
        <f t="shared" si="4830"/>
        <v>550</v>
      </c>
      <c r="BA1374" s="30">
        <f t="shared" si="4831"/>
        <v>550</v>
      </c>
      <c r="BB1374" s="30">
        <f t="shared" si="4996"/>
        <v>0</v>
      </c>
      <c r="BC1374" s="30">
        <f t="shared" si="4997"/>
        <v>0</v>
      </c>
      <c r="BD1374" s="30">
        <f t="shared" si="4998"/>
        <v>0</v>
      </c>
      <c r="BE1374" s="30">
        <f t="shared" si="4999"/>
        <v>0</v>
      </c>
      <c r="BF1374" s="30">
        <f t="shared" si="5000"/>
        <v>0</v>
      </c>
      <c r="BG1374" s="30">
        <f t="shared" si="5001"/>
        <v>0</v>
      </c>
      <c r="BH1374" s="30">
        <f t="shared" si="5002"/>
        <v>0</v>
      </c>
      <c r="BI1374" s="30">
        <f t="shared" si="5003"/>
        <v>0</v>
      </c>
      <c r="BJ1374" s="30">
        <f t="shared" si="5004"/>
        <v>0</v>
      </c>
      <c r="BK1374" s="30">
        <f t="shared" si="5005"/>
        <v>0</v>
      </c>
      <c r="BL1374" s="30">
        <f t="shared" si="4774"/>
        <v>550</v>
      </c>
      <c r="BM1374" s="30">
        <f t="shared" si="4775"/>
        <v>550</v>
      </c>
      <c r="BN1374" s="30">
        <f t="shared" si="4776"/>
        <v>550</v>
      </c>
      <c r="BO1374" s="30">
        <f t="shared" si="5006"/>
        <v>0</v>
      </c>
      <c r="BP1374" s="31"/>
      <c r="BQ1374" s="1"/>
      <c r="BR1374" s="1"/>
      <c r="BS1374" s="1"/>
      <c r="BT1374" s="1"/>
      <c r="BU1374" s="1"/>
      <c r="BV1374" s="1"/>
      <c r="BW1374" s="1"/>
      <c r="BX1374" s="1"/>
      <c r="BY1374" s="1"/>
    </row>
    <row r="1375" ht="47.25">
      <c r="A1375" s="28" t="s">
        <v>514</v>
      </c>
      <c r="B1375" s="28" t="s">
        <v>73</v>
      </c>
      <c r="C1375" s="28" t="s">
        <v>73</v>
      </c>
      <c r="D1375" s="28" t="s">
        <v>487</v>
      </c>
      <c r="E1375" s="35"/>
      <c r="F1375" s="29" t="s">
        <v>488</v>
      </c>
      <c r="G1375" s="30">
        <f t="shared" si="4964"/>
        <v>550</v>
      </c>
      <c r="H1375" s="30">
        <f t="shared" si="4965"/>
        <v>550</v>
      </c>
      <c r="I1375" s="30">
        <f t="shared" si="4966"/>
        <v>550</v>
      </c>
      <c r="J1375" s="30">
        <f t="shared" si="4967"/>
        <v>0</v>
      </c>
      <c r="K1375" s="30">
        <f t="shared" si="4968"/>
        <v>0</v>
      </c>
      <c r="L1375" s="30">
        <f t="shared" si="4969"/>
        <v>0</v>
      </c>
      <c r="M1375" s="30">
        <f t="shared" si="4875"/>
        <v>550</v>
      </c>
      <c r="N1375" s="30">
        <f t="shared" si="4876"/>
        <v>550</v>
      </c>
      <c r="O1375" s="30">
        <f t="shared" si="4877"/>
        <v>550</v>
      </c>
      <c r="P1375" s="30">
        <f t="shared" si="4970"/>
        <v>0</v>
      </c>
      <c r="Q1375" s="30">
        <f t="shared" si="4971"/>
        <v>0</v>
      </c>
      <c r="R1375" s="30">
        <f t="shared" si="4972"/>
        <v>0</v>
      </c>
      <c r="S1375" s="30">
        <f t="shared" si="4973"/>
        <v>0</v>
      </c>
      <c r="T1375" s="30">
        <f t="shared" si="4974"/>
        <v>0</v>
      </c>
      <c r="U1375" s="30">
        <f t="shared" si="4975"/>
        <v>0</v>
      </c>
      <c r="V1375" s="30">
        <f t="shared" si="4976"/>
        <v>0</v>
      </c>
      <c r="W1375" s="30">
        <f t="shared" si="4977"/>
        <v>0</v>
      </c>
      <c r="X1375" s="30">
        <f t="shared" si="4978"/>
        <v>0</v>
      </c>
      <c r="Y1375" s="30">
        <f t="shared" si="4979"/>
        <v>0</v>
      </c>
      <c r="Z1375" s="30">
        <f t="shared" si="4980"/>
        <v>0</v>
      </c>
      <c r="AA1375" s="30">
        <f t="shared" si="4981"/>
        <v>0</v>
      </c>
      <c r="AB1375" s="30">
        <f t="shared" si="4982"/>
        <v>0</v>
      </c>
      <c r="AC1375" s="30">
        <f t="shared" si="4777"/>
        <v>550</v>
      </c>
      <c r="AD1375" s="30">
        <f t="shared" si="4778"/>
        <v>550</v>
      </c>
      <c r="AE1375" s="30">
        <f t="shared" si="4779"/>
        <v>550</v>
      </c>
      <c r="AF1375" s="30">
        <f t="shared" si="4983"/>
        <v>0</v>
      </c>
      <c r="AG1375" s="30">
        <f t="shared" si="4780"/>
        <v>550</v>
      </c>
      <c r="AH1375" s="30">
        <f t="shared" si="4781"/>
        <v>550</v>
      </c>
      <c r="AI1375" s="30">
        <f t="shared" si="4782"/>
        <v>550</v>
      </c>
      <c r="AJ1375" s="30">
        <f t="shared" si="4984"/>
        <v>0</v>
      </c>
      <c r="AK1375" s="30">
        <f t="shared" si="4985"/>
        <v>0</v>
      </c>
      <c r="AL1375" s="30">
        <f t="shared" si="4986"/>
        <v>0</v>
      </c>
      <c r="AM1375" s="30">
        <f t="shared" si="4987"/>
        <v>0</v>
      </c>
      <c r="AN1375" s="30">
        <f t="shared" si="4988"/>
        <v>0</v>
      </c>
      <c r="AO1375" s="30">
        <f t="shared" si="4989"/>
        <v>0</v>
      </c>
      <c r="AP1375" s="30">
        <f t="shared" si="4990"/>
        <v>0</v>
      </c>
      <c r="AQ1375" s="30">
        <f t="shared" si="4991"/>
        <v>0</v>
      </c>
      <c r="AR1375" s="30">
        <f t="shared" si="4992"/>
        <v>0</v>
      </c>
      <c r="AS1375" s="30">
        <f t="shared" si="4826"/>
        <v>550</v>
      </c>
      <c r="AT1375" s="30">
        <f t="shared" si="4827"/>
        <v>550</v>
      </c>
      <c r="AU1375" s="30">
        <f t="shared" si="4828"/>
        <v>550</v>
      </c>
      <c r="AV1375" s="30">
        <f t="shared" si="4993"/>
        <v>0</v>
      </c>
      <c r="AW1375" s="30">
        <f t="shared" si="4994"/>
        <v>0</v>
      </c>
      <c r="AX1375" s="30">
        <f t="shared" si="4995"/>
        <v>0</v>
      </c>
      <c r="AY1375" s="30">
        <f t="shared" si="4829"/>
        <v>550</v>
      </c>
      <c r="AZ1375" s="30">
        <f t="shared" si="4830"/>
        <v>550</v>
      </c>
      <c r="BA1375" s="30">
        <f t="shared" si="4831"/>
        <v>550</v>
      </c>
      <c r="BB1375" s="30">
        <f t="shared" si="4996"/>
        <v>0</v>
      </c>
      <c r="BC1375" s="30">
        <f t="shared" si="4997"/>
        <v>0</v>
      </c>
      <c r="BD1375" s="30">
        <f t="shared" si="4998"/>
        <v>0</v>
      </c>
      <c r="BE1375" s="30">
        <f t="shared" si="4999"/>
        <v>0</v>
      </c>
      <c r="BF1375" s="30">
        <f t="shared" si="5000"/>
        <v>0</v>
      </c>
      <c r="BG1375" s="30">
        <f t="shared" si="5001"/>
        <v>0</v>
      </c>
      <c r="BH1375" s="30">
        <f t="shared" si="5002"/>
        <v>0</v>
      </c>
      <c r="BI1375" s="30">
        <f t="shared" si="5003"/>
        <v>0</v>
      </c>
      <c r="BJ1375" s="30">
        <f t="shared" si="5004"/>
        <v>0</v>
      </c>
      <c r="BK1375" s="30">
        <f t="shared" si="5005"/>
        <v>0</v>
      </c>
      <c r="BL1375" s="30">
        <f t="shared" si="4774"/>
        <v>550</v>
      </c>
      <c r="BM1375" s="30">
        <f t="shared" si="4775"/>
        <v>550</v>
      </c>
      <c r="BN1375" s="30">
        <f t="shared" si="4776"/>
        <v>550</v>
      </c>
      <c r="BO1375" s="30">
        <f t="shared" si="5006"/>
        <v>0</v>
      </c>
      <c r="BP1375" s="31"/>
      <c r="BQ1375" s="1"/>
      <c r="BR1375" s="1"/>
      <c r="BS1375" s="1"/>
      <c r="BT1375" s="1"/>
      <c r="BU1375" s="1"/>
      <c r="BV1375" s="1"/>
      <c r="BW1375" s="1"/>
      <c r="BX1375" s="1"/>
      <c r="BY1375" s="1"/>
    </row>
    <row r="1376" ht="31.5">
      <c r="A1376" s="28" t="s">
        <v>514</v>
      </c>
      <c r="B1376" s="28" t="s">
        <v>73</v>
      </c>
      <c r="C1376" s="28" t="s">
        <v>73</v>
      </c>
      <c r="D1376" s="28" t="s">
        <v>487</v>
      </c>
      <c r="E1376" s="28" t="s">
        <v>38</v>
      </c>
      <c r="F1376" s="29" t="s">
        <v>39</v>
      </c>
      <c r="G1376" s="30">
        <v>550</v>
      </c>
      <c r="H1376" s="30">
        <v>550</v>
      </c>
      <c r="I1376" s="30">
        <v>550</v>
      </c>
      <c r="J1376" s="30"/>
      <c r="K1376" s="30"/>
      <c r="L1376" s="30"/>
      <c r="M1376" s="30">
        <f t="shared" si="4875"/>
        <v>550</v>
      </c>
      <c r="N1376" s="30">
        <f t="shared" si="4876"/>
        <v>550</v>
      </c>
      <c r="O1376" s="30">
        <f t="shared" si="4877"/>
        <v>550</v>
      </c>
      <c r="P1376" s="30"/>
      <c r="Q1376" s="30"/>
      <c r="R1376" s="30"/>
      <c r="S1376" s="30"/>
      <c r="T1376" s="30"/>
      <c r="U1376" s="30"/>
      <c r="V1376" s="30"/>
      <c r="W1376" s="30"/>
      <c r="X1376" s="30"/>
      <c r="Y1376" s="30"/>
      <c r="Z1376" s="30"/>
      <c r="AA1376" s="30"/>
      <c r="AB1376" s="30"/>
      <c r="AC1376" s="30">
        <f t="shared" si="4777"/>
        <v>550</v>
      </c>
      <c r="AD1376" s="30">
        <f t="shared" si="4778"/>
        <v>550</v>
      </c>
      <c r="AE1376" s="30">
        <f t="shared" si="4779"/>
        <v>550</v>
      </c>
      <c r="AF1376" s="30"/>
      <c r="AG1376" s="30">
        <f t="shared" si="4780"/>
        <v>550</v>
      </c>
      <c r="AH1376" s="30">
        <f t="shared" si="4781"/>
        <v>550</v>
      </c>
      <c r="AI1376" s="30">
        <f t="shared" si="4782"/>
        <v>550</v>
      </c>
      <c r="AJ1376" s="30"/>
      <c r="AK1376" s="30"/>
      <c r="AL1376" s="30"/>
      <c r="AM1376" s="30"/>
      <c r="AN1376" s="30"/>
      <c r="AO1376" s="30"/>
      <c r="AP1376" s="30"/>
      <c r="AQ1376" s="30"/>
      <c r="AR1376" s="30"/>
      <c r="AS1376" s="30">
        <f t="shared" si="4826"/>
        <v>550</v>
      </c>
      <c r="AT1376" s="30">
        <f t="shared" si="4827"/>
        <v>550</v>
      </c>
      <c r="AU1376" s="30">
        <f t="shared" si="4828"/>
        <v>550</v>
      </c>
      <c r="AV1376" s="30"/>
      <c r="AW1376" s="30"/>
      <c r="AX1376" s="30"/>
      <c r="AY1376" s="30">
        <f t="shared" si="4829"/>
        <v>550</v>
      </c>
      <c r="AZ1376" s="30">
        <f t="shared" si="4830"/>
        <v>550</v>
      </c>
      <c r="BA1376" s="30">
        <f t="shared" si="4831"/>
        <v>550</v>
      </c>
      <c r="BB1376" s="30"/>
      <c r="BC1376" s="30"/>
      <c r="BD1376" s="30"/>
      <c r="BE1376" s="30"/>
      <c r="BF1376" s="30"/>
      <c r="BG1376" s="30"/>
      <c r="BH1376" s="30"/>
      <c r="BI1376" s="30"/>
      <c r="BJ1376" s="30"/>
      <c r="BK1376" s="30"/>
      <c r="BL1376" s="30">
        <f t="shared" si="4774"/>
        <v>550</v>
      </c>
      <c r="BM1376" s="30">
        <f t="shared" si="4775"/>
        <v>550</v>
      </c>
      <c r="BN1376" s="30">
        <f t="shared" si="4776"/>
        <v>550</v>
      </c>
      <c r="BO1376" s="30"/>
      <c r="BP1376" s="31"/>
      <c r="BQ1376" s="1"/>
      <c r="BR1376" s="1"/>
      <c r="BS1376" s="1"/>
      <c r="BT1376" s="1"/>
      <c r="BU1376" s="1"/>
      <c r="BV1376" s="1"/>
      <c r="BW1376" s="1"/>
      <c r="BX1376" s="1"/>
      <c r="BY1376" s="1"/>
    </row>
    <row r="1377" s="18" customFormat="1">
      <c r="A1377" s="19" t="s">
        <v>514</v>
      </c>
      <c r="B1377" s="19" t="s">
        <v>261</v>
      </c>
      <c r="C1377" s="19"/>
      <c r="D1377" s="19"/>
      <c r="E1377" s="19"/>
      <c r="F1377" s="20" t="s">
        <v>262</v>
      </c>
      <c r="G1377" s="21">
        <f t="shared" si="4964"/>
        <v>4202.1000000000004</v>
      </c>
      <c r="H1377" s="21">
        <f t="shared" si="4965"/>
        <v>4202.1000000000004</v>
      </c>
      <c r="I1377" s="21">
        <f t="shared" si="4966"/>
        <v>4202.1000000000004</v>
      </c>
      <c r="J1377" s="21">
        <f t="shared" si="4967"/>
        <v>0</v>
      </c>
      <c r="K1377" s="21">
        <f t="shared" si="4968"/>
        <v>0</v>
      </c>
      <c r="L1377" s="21">
        <f t="shared" si="4969"/>
        <v>0</v>
      </c>
      <c r="M1377" s="21">
        <f t="shared" si="4875"/>
        <v>4202.1000000000004</v>
      </c>
      <c r="N1377" s="21">
        <f t="shared" si="4876"/>
        <v>4202.1000000000004</v>
      </c>
      <c r="O1377" s="21">
        <f t="shared" si="4877"/>
        <v>4202.1000000000004</v>
      </c>
      <c r="P1377" s="21">
        <f t="shared" si="4970"/>
        <v>0</v>
      </c>
      <c r="Q1377" s="21">
        <f t="shared" si="4971"/>
        <v>0</v>
      </c>
      <c r="R1377" s="21">
        <f t="shared" si="4972"/>
        <v>0</v>
      </c>
      <c r="S1377" s="21">
        <f t="shared" si="4973"/>
        <v>0</v>
      </c>
      <c r="T1377" s="21">
        <f t="shared" si="4974"/>
        <v>0</v>
      </c>
      <c r="U1377" s="21">
        <f t="shared" si="4975"/>
        <v>0</v>
      </c>
      <c r="V1377" s="21">
        <f t="shared" si="4976"/>
        <v>0</v>
      </c>
      <c r="W1377" s="21">
        <f t="shared" si="4977"/>
        <v>0</v>
      </c>
      <c r="X1377" s="21">
        <f t="shared" si="4978"/>
        <v>0</v>
      </c>
      <c r="Y1377" s="21">
        <f t="shared" si="4979"/>
        <v>0</v>
      </c>
      <c r="Z1377" s="21">
        <f t="shared" si="4980"/>
        <v>0</v>
      </c>
      <c r="AA1377" s="21">
        <f t="shared" si="4981"/>
        <v>0</v>
      </c>
      <c r="AB1377" s="21">
        <f t="shared" si="4982"/>
        <v>0</v>
      </c>
      <c r="AC1377" s="21">
        <f t="shared" si="4777"/>
        <v>4202.1000000000004</v>
      </c>
      <c r="AD1377" s="21">
        <f t="shared" si="4778"/>
        <v>4202.1000000000004</v>
      </c>
      <c r="AE1377" s="21">
        <f t="shared" si="4779"/>
        <v>4202.1000000000004</v>
      </c>
      <c r="AF1377" s="21">
        <f t="shared" si="4983"/>
        <v>0</v>
      </c>
      <c r="AG1377" s="21">
        <f t="shared" si="4780"/>
        <v>4202.1000000000004</v>
      </c>
      <c r="AH1377" s="21">
        <f t="shared" si="4781"/>
        <v>4202.1000000000004</v>
      </c>
      <c r="AI1377" s="21">
        <f t="shared" si="4782"/>
        <v>4202.1000000000004</v>
      </c>
      <c r="AJ1377" s="21">
        <f t="shared" si="4984"/>
        <v>0</v>
      </c>
      <c r="AK1377" s="21">
        <f t="shared" si="4985"/>
        <v>0</v>
      </c>
      <c r="AL1377" s="21">
        <f t="shared" si="4986"/>
        <v>-415.05599999999998</v>
      </c>
      <c r="AM1377" s="21">
        <f t="shared" si="4987"/>
        <v>0</v>
      </c>
      <c r="AN1377" s="21">
        <f t="shared" si="4988"/>
        <v>0</v>
      </c>
      <c r="AO1377" s="21">
        <f t="shared" si="4989"/>
        <v>0</v>
      </c>
      <c r="AP1377" s="21">
        <f t="shared" si="4990"/>
        <v>0</v>
      </c>
      <c r="AQ1377" s="21">
        <f t="shared" si="4991"/>
        <v>0</v>
      </c>
      <c r="AR1377" s="21">
        <f t="shared" si="4992"/>
        <v>0</v>
      </c>
      <c r="AS1377" s="21">
        <f t="shared" si="4826"/>
        <v>3787.0440000000003</v>
      </c>
      <c r="AT1377" s="21">
        <f t="shared" si="4827"/>
        <v>4202.1000000000004</v>
      </c>
      <c r="AU1377" s="21">
        <f t="shared" si="4828"/>
        <v>4202.1000000000004</v>
      </c>
      <c r="AV1377" s="21">
        <f t="shared" si="4993"/>
        <v>0</v>
      </c>
      <c r="AW1377" s="21">
        <f t="shared" si="4994"/>
        <v>0</v>
      </c>
      <c r="AX1377" s="21">
        <f t="shared" si="4995"/>
        <v>0</v>
      </c>
      <c r="AY1377" s="21">
        <f t="shared" si="4829"/>
        <v>3787.0440000000003</v>
      </c>
      <c r="AZ1377" s="21">
        <f t="shared" si="4830"/>
        <v>4202.1000000000004</v>
      </c>
      <c r="BA1377" s="21">
        <f t="shared" si="4831"/>
        <v>4202.1000000000004</v>
      </c>
      <c r="BB1377" s="21">
        <f t="shared" si="4996"/>
        <v>0</v>
      </c>
      <c r="BC1377" s="21">
        <f t="shared" si="4997"/>
        <v>0</v>
      </c>
      <c r="BD1377" s="21">
        <f t="shared" si="4998"/>
        <v>0</v>
      </c>
      <c r="BE1377" s="21">
        <f t="shared" si="4999"/>
        <v>0</v>
      </c>
      <c r="BF1377" s="21">
        <f t="shared" si="5000"/>
        <v>0</v>
      </c>
      <c r="BG1377" s="21">
        <f t="shared" si="5001"/>
        <v>0</v>
      </c>
      <c r="BH1377" s="21">
        <f t="shared" si="5002"/>
        <v>0</v>
      </c>
      <c r="BI1377" s="21">
        <f t="shared" si="5003"/>
        <v>0</v>
      </c>
      <c r="BJ1377" s="21">
        <f t="shared" si="5004"/>
        <v>0</v>
      </c>
      <c r="BK1377" s="21">
        <f t="shared" si="5005"/>
        <v>0</v>
      </c>
      <c r="BL1377" s="21">
        <f t="shared" si="4774"/>
        <v>3787.0440000000003</v>
      </c>
      <c r="BM1377" s="21">
        <f t="shared" si="4775"/>
        <v>4202.1000000000004</v>
      </c>
      <c r="BN1377" s="21">
        <f t="shared" si="4776"/>
        <v>4202.1000000000004</v>
      </c>
      <c r="BO1377" s="21">
        <f t="shared" si="5006"/>
        <v>0</v>
      </c>
      <c r="BP1377" s="22"/>
      <c r="BQ1377" s="18"/>
      <c r="BR1377" s="18"/>
      <c r="BS1377" s="18"/>
      <c r="BT1377" s="18"/>
      <c r="BU1377" s="18"/>
      <c r="BV1377" s="18"/>
      <c r="BW1377" s="18"/>
      <c r="BX1377" s="18"/>
      <c r="BY1377" s="18"/>
    </row>
    <row r="1378" s="23" customFormat="1">
      <c r="A1378" s="24" t="s">
        <v>514</v>
      </c>
      <c r="B1378" s="24" t="s">
        <v>261</v>
      </c>
      <c r="C1378" s="24" t="s">
        <v>26</v>
      </c>
      <c r="D1378" s="24"/>
      <c r="E1378" s="24"/>
      <c r="F1378" s="25" t="s">
        <v>263</v>
      </c>
      <c r="G1378" s="26">
        <f t="shared" si="4964"/>
        <v>4202.1000000000004</v>
      </c>
      <c r="H1378" s="26">
        <f t="shared" si="4965"/>
        <v>4202.1000000000004</v>
      </c>
      <c r="I1378" s="26">
        <f t="shared" si="4966"/>
        <v>4202.1000000000004</v>
      </c>
      <c r="J1378" s="26">
        <f t="shared" si="4967"/>
        <v>0</v>
      </c>
      <c r="K1378" s="26">
        <f t="shared" si="4968"/>
        <v>0</v>
      </c>
      <c r="L1378" s="26">
        <f t="shared" si="4969"/>
        <v>0</v>
      </c>
      <c r="M1378" s="26">
        <f t="shared" si="4875"/>
        <v>4202.1000000000004</v>
      </c>
      <c r="N1378" s="26">
        <f t="shared" si="4876"/>
        <v>4202.1000000000004</v>
      </c>
      <c r="O1378" s="26">
        <f t="shared" si="4877"/>
        <v>4202.1000000000004</v>
      </c>
      <c r="P1378" s="26">
        <f t="shared" si="4970"/>
        <v>0</v>
      </c>
      <c r="Q1378" s="26">
        <f t="shared" si="4971"/>
        <v>0</v>
      </c>
      <c r="R1378" s="26">
        <f t="shared" si="4972"/>
        <v>0</v>
      </c>
      <c r="S1378" s="26">
        <f t="shared" si="4973"/>
        <v>0</v>
      </c>
      <c r="T1378" s="26">
        <f t="shared" si="4974"/>
        <v>0</v>
      </c>
      <c r="U1378" s="26">
        <f t="shared" si="4975"/>
        <v>0</v>
      </c>
      <c r="V1378" s="26">
        <f t="shared" si="4976"/>
        <v>0</v>
      </c>
      <c r="W1378" s="26">
        <f t="shared" si="4977"/>
        <v>0</v>
      </c>
      <c r="X1378" s="26">
        <f t="shared" si="4978"/>
        <v>0</v>
      </c>
      <c r="Y1378" s="26">
        <f t="shared" si="4979"/>
        <v>0</v>
      </c>
      <c r="Z1378" s="26">
        <f t="shared" si="4980"/>
        <v>0</v>
      </c>
      <c r="AA1378" s="26">
        <f t="shared" si="4981"/>
        <v>0</v>
      </c>
      <c r="AB1378" s="26">
        <f t="shared" si="4982"/>
        <v>0</v>
      </c>
      <c r="AC1378" s="26">
        <f t="shared" si="4777"/>
        <v>4202.1000000000004</v>
      </c>
      <c r="AD1378" s="26">
        <f t="shared" si="4778"/>
        <v>4202.1000000000004</v>
      </c>
      <c r="AE1378" s="26">
        <f t="shared" si="4779"/>
        <v>4202.1000000000004</v>
      </c>
      <c r="AF1378" s="26">
        <f t="shared" si="4983"/>
        <v>0</v>
      </c>
      <c r="AG1378" s="26">
        <f t="shared" si="4780"/>
        <v>4202.1000000000004</v>
      </c>
      <c r="AH1378" s="26">
        <f t="shared" si="4781"/>
        <v>4202.1000000000004</v>
      </c>
      <c r="AI1378" s="26">
        <f t="shared" si="4782"/>
        <v>4202.1000000000004</v>
      </c>
      <c r="AJ1378" s="26">
        <f t="shared" si="4984"/>
        <v>0</v>
      </c>
      <c r="AK1378" s="26">
        <f t="shared" si="4985"/>
        <v>0</v>
      </c>
      <c r="AL1378" s="26">
        <f t="shared" si="4986"/>
        <v>-415.05599999999998</v>
      </c>
      <c r="AM1378" s="26">
        <f t="shared" si="4987"/>
        <v>0</v>
      </c>
      <c r="AN1378" s="26">
        <f t="shared" si="4988"/>
        <v>0</v>
      </c>
      <c r="AO1378" s="26">
        <f t="shared" si="4989"/>
        <v>0</v>
      </c>
      <c r="AP1378" s="26">
        <f t="shared" si="4990"/>
        <v>0</v>
      </c>
      <c r="AQ1378" s="26">
        <f t="shared" si="4991"/>
        <v>0</v>
      </c>
      <c r="AR1378" s="26">
        <f t="shared" si="4992"/>
        <v>0</v>
      </c>
      <c r="AS1378" s="26">
        <f t="shared" si="4826"/>
        <v>3787.0440000000003</v>
      </c>
      <c r="AT1378" s="26">
        <f t="shared" si="4827"/>
        <v>4202.1000000000004</v>
      </c>
      <c r="AU1378" s="26">
        <f t="shared" si="4828"/>
        <v>4202.1000000000004</v>
      </c>
      <c r="AV1378" s="26">
        <f t="shared" si="4993"/>
        <v>0</v>
      </c>
      <c r="AW1378" s="26">
        <f t="shared" si="4994"/>
        <v>0</v>
      </c>
      <c r="AX1378" s="26">
        <f t="shared" si="4995"/>
        <v>0</v>
      </c>
      <c r="AY1378" s="26">
        <f t="shared" si="4829"/>
        <v>3787.0440000000003</v>
      </c>
      <c r="AZ1378" s="26">
        <f t="shared" si="4830"/>
        <v>4202.1000000000004</v>
      </c>
      <c r="BA1378" s="26">
        <f t="shared" si="4831"/>
        <v>4202.1000000000004</v>
      </c>
      <c r="BB1378" s="26">
        <f t="shared" si="4996"/>
        <v>0</v>
      </c>
      <c r="BC1378" s="26">
        <f t="shared" si="4997"/>
        <v>0</v>
      </c>
      <c r="BD1378" s="26">
        <f t="shared" si="4998"/>
        <v>0</v>
      </c>
      <c r="BE1378" s="26">
        <f t="shared" si="4999"/>
        <v>0</v>
      </c>
      <c r="BF1378" s="26">
        <f t="shared" si="5000"/>
        <v>0</v>
      </c>
      <c r="BG1378" s="26">
        <f t="shared" si="5001"/>
        <v>0</v>
      </c>
      <c r="BH1378" s="26">
        <f t="shared" si="5002"/>
        <v>0</v>
      </c>
      <c r="BI1378" s="26">
        <f t="shared" si="5003"/>
        <v>0</v>
      </c>
      <c r="BJ1378" s="26">
        <f t="shared" si="5004"/>
        <v>0</v>
      </c>
      <c r="BK1378" s="26">
        <f t="shared" si="5005"/>
        <v>0</v>
      </c>
      <c r="BL1378" s="26">
        <f t="shared" si="4774"/>
        <v>3787.0440000000003</v>
      </c>
      <c r="BM1378" s="26">
        <f t="shared" si="4775"/>
        <v>4202.1000000000004</v>
      </c>
      <c r="BN1378" s="26">
        <f t="shared" si="4776"/>
        <v>4202.1000000000004</v>
      </c>
      <c r="BO1378" s="26">
        <f t="shared" si="5006"/>
        <v>0</v>
      </c>
      <c r="BP1378" s="27"/>
      <c r="BQ1378" s="23"/>
      <c r="BR1378" s="23"/>
      <c r="BS1378" s="23"/>
      <c r="BT1378" s="23"/>
      <c r="BU1378" s="23"/>
      <c r="BV1378" s="23"/>
      <c r="BW1378" s="23"/>
      <c r="BX1378" s="23"/>
      <c r="BY1378" s="23"/>
    </row>
    <row r="1379" ht="31.5">
      <c r="A1379" s="28" t="s">
        <v>514</v>
      </c>
      <c r="B1379" s="28" t="s">
        <v>261</v>
      </c>
      <c r="C1379" s="28" t="s">
        <v>26</v>
      </c>
      <c r="D1379" s="28" t="s">
        <v>199</v>
      </c>
      <c r="E1379" s="35"/>
      <c r="F1379" s="29" t="s">
        <v>200</v>
      </c>
      <c r="G1379" s="30">
        <f t="shared" si="4964"/>
        <v>4202.1000000000004</v>
      </c>
      <c r="H1379" s="30">
        <f t="shared" si="4965"/>
        <v>4202.1000000000004</v>
      </c>
      <c r="I1379" s="30">
        <f t="shared" si="4966"/>
        <v>4202.1000000000004</v>
      </c>
      <c r="J1379" s="30">
        <f t="shared" si="4967"/>
        <v>0</v>
      </c>
      <c r="K1379" s="30">
        <f t="shared" si="4968"/>
        <v>0</v>
      </c>
      <c r="L1379" s="30">
        <f t="shared" si="4969"/>
        <v>0</v>
      </c>
      <c r="M1379" s="30">
        <f t="shared" si="4875"/>
        <v>4202.1000000000004</v>
      </c>
      <c r="N1379" s="30">
        <f t="shared" si="4876"/>
        <v>4202.1000000000004</v>
      </c>
      <c r="O1379" s="30">
        <f t="shared" si="4877"/>
        <v>4202.1000000000004</v>
      </c>
      <c r="P1379" s="30">
        <f t="shared" si="4970"/>
        <v>0</v>
      </c>
      <c r="Q1379" s="30">
        <f t="shared" si="4971"/>
        <v>0</v>
      </c>
      <c r="R1379" s="30">
        <f t="shared" si="4972"/>
        <v>0</v>
      </c>
      <c r="S1379" s="30">
        <f t="shared" si="4973"/>
        <v>0</v>
      </c>
      <c r="T1379" s="30">
        <f t="shared" si="4974"/>
        <v>0</v>
      </c>
      <c r="U1379" s="30">
        <f t="shared" si="4975"/>
        <v>0</v>
      </c>
      <c r="V1379" s="30">
        <f t="shared" si="4976"/>
        <v>0</v>
      </c>
      <c r="W1379" s="30">
        <f t="shared" si="4977"/>
        <v>0</v>
      </c>
      <c r="X1379" s="30">
        <f t="shared" si="4978"/>
        <v>0</v>
      </c>
      <c r="Y1379" s="30">
        <f t="shared" si="4979"/>
        <v>0</v>
      </c>
      <c r="Z1379" s="30">
        <f t="shared" si="4980"/>
        <v>0</v>
      </c>
      <c r="AA1379" s="30">
        <f t="shared" si="4981"/>
        <v>0</v>
      </c>
      <c r="AB1379" s="30">
        <f t="shared" si="4982"/>
        <v>0</v>
      </c>
      <c r="AC1379" s="30">
        <f t="shared" si="4777"/>
        <v>4202.1000000000004</v>
      </c>
      <c r="AD1379" s="30">
        <f t="shared" si="4778"/>
        <v>4202.1000000000004</v>
      </c>
      <c r="AE1379" s="30">
        <f t="shared" si="4779"/>
        <v>4202.1000000000004</v>
      </c>
      <c r="AF1379" s="30">
        <f t="shared" si="4983"/>
        <v>0</v>
      </c>
      <c r="AG1379" s="30">
        <f t="shared" si="4780"/>
        <v>4202.1000000000004</v>
      </c>
      <c r="AH1379" s="30">
        <f t="shared" si="4781"/>
        <v>4202.1000000000004</v>
      </c>
      <c r="AI1379" s="30">
        <f t="shared" si="4782"/>
        <v>4202.1000000000004</v>
      </c>
      <c r="AJ1379" s="30">
        <f t="shared" si="4984"/>
        <v>0</v>
      </c>
      <c r="AK1379" s="30">
        <f t="shared" si="4985"/>
        <v>0</v>
      </c>
      <c r="AL1379" s="30">
        <f t="shared" si="4986"/>
        <v>-415.05599999999998</v>
      </c>
      <c r="AM1379" s="30">
        <f t="shared" si="4987"/>
        <v>0</v>
      </c>
      <c r="AN1379" s="30">
        <f t="shared" si="4988"/>
        <v>0</v>
      </c>
      <c r="AO1379" s="30">
        <f t="shared" si="4989"/>
        <v>0</v>
      </c>
      <c r="AP1379" s="30">
        <f t="shared" si="4990"/>
        <v>0</v>
      </c>
      <c r="AQ1379" s="30">
        <f t="shared" si="4991"/>
        <v>0</v>
      </c>
      <c r="AR1379" s="30">
        <f t="shared" si="4992"/>
        <v>0</v>
      </c>
      <c r="AS1379" s="30">
        <f t="shared" si="4826"/>
        <v>3787.0440000000003</v>
      </c>
      <c r="AT1379" s="30">
        <f t="shared" si="4827"/>
        <v>4202.1000000000004</v>
      </c>
      <c r="AU1379" s="30">
        <f t="shared" si="4828"/>
        <v>4202.1000000000004</v>
      </c>
      <c r="AV1379" s="30">
        <f t="shared" si="4993"/>
        <v>0</v>
      </c>
      <c r="AW1379" s="30">
        <f t="shared" si="4994"/>
        <v>0</v>
      </c>
      <c r="AX1379" s="30">
        <f t="shared" si="4995"/>
        <v>0</v>
      </c>
      <c r="AY1379" s="30">
        <f t="shared" si="4829"/>
        <v>3787.0440000000003</v>
      </c>
      <c r="AZ1379" s="30">
        <f t="shared" si="4830"/>
        <v>4202.1000000000004</v>
      </c>
      <c r="BA1379" s="30">
        <f t="shared" si="4831"/>
        <v>4202.1000000000004</v>
      </c>
      <c r="BB1379" s="30">
        <f t="shared" si="4996"/>
        <v>0</v>
      </c>
      <c r="BC1379" s="30">
        <f t="shared" si="4997"/>
        <v>0</v>
      </c>
      <c r="BD1379" s="30">
        <f t="shared" si="4998"/>
        <v>0</v>
      </c>
      <c r="BE1379" s="30">
        <f t="shared" si="4999"/>
        <v>0</v>
      </c>
      <c r="BF1379" s="30">
        <f t="shared" si="5000"/>
        <v>0</v>
      </c>
      <c r="BG1379" s="30">
        <f t="shared" si="5001"/>
        <v>0</v>
      </c>
      <c r="BH1379" s="30">
        <f t="shared" si="5002"/>
        <v>0</v>
      </c>
      <c r="BI1379" s="30">
        <f t="shared" si="5003"/>
        <v>0</v>
      </c>
      <c r="BJ1379" s="30">
        <f t="shared" si="5004"/>
        <v>0</v>
      </c>
      <c r="BK1379" s="30">
        <f t="shared" si="5005"/>
        <v>0</v>
      </c>
      <c r="BL1379" s="30">
        <f t="shared" si="4774"/>
        <v>3787.0440000000003</v>
      </c>
      <c r="BM1379" s="30">
        <f t="shared" si="4775"/>
        <v>4202.1000000000004</v>
      </c>
      <c r="BN1379" s="30">
        <f t="shared" si="4776"/>
        <v>4202.1000000000004</v>
      </c>
      <c r="BO1379" s="30">
        <f t="shared" si="5006"/>
        <v>0</v>
      </c>
      <c r="BP1379" s="31"/>
      <c r="BQ1379" s="1"/>
      <c r="BR1379" s="1"/>
      <c r="BS1379" s="1"/>
      <c r="BT1379" s="1"/>
      <c r="BU1379" s="1"/>
      <c r="BV1379" s="1"/>
      <c r="BW1379" s="1"/>
      <c r="BX1379" s="1"/>
      <c r="BY1379" s="1"/>
    </row>
    <row r="1380">
      <c r="A1380" s="28" t="s">
        <v>514</v>
      </c>
      <c r="B1380" s="28" t="s">
        <v>261</v>
      </c>
      <c r="C1380" s="28" t="s">
        <v>26</v>
      </c>
      <c r="D1380" s="28" t="s">
        <v>201</v>
      </c>
      <c r="E1380" s="35"/>
      <c r="F1380" s="29" t="s">
        <v>33</v>
      </c>
      <c r="G1380" s="30">
        <f t="shared" si="4964"/>
        <v>4202.1000000000004</v>
      </c>
      <c r="H1380" s="30">
        <f t="shared" si="4965"/>
        <v>4202.1000000000004</v>
      </c>
      <c r="I1380" s="30">
        <f t="shared" si="4966"/>
        <v>4202.1000000000004</v>
      </c>
      <c r="J1380" s="30">
        <f t="shared" si="4967"/>
        <v>0</v>
      </c>
      <c r="K1380" s="30">
        <f t="shared" si="4968"/>
        <v>0</v>
      </c>
      <c r="L1380" s="30">
        <f t="shared" si="4969"/>
        <v>0</v>
      </c>
      <c r="M1380" s="30">
        <f t="shared" si="4875"/>
        <v>4202.1000000000004</v>
      </c>
      <c r="N1380" s="30">
        <f t="shared" si="4876"/>
        <v>4202.1000000000004</v>
      </c>
      <c r="O1380" s="30">
        <f t="shared" si="4877"/>
        <v>4202.1000000000004</v>
      </c>
      <c r="P1380" s="30">
        <f t="shared" si="4970"/>
        <v>0</v>
      </c>
      <c r="Q1380" s="30">
        <f t="shared" si="4971"/>
        <v>0</v>
      </c>
      <c r="R1380" s="30">
        <f t="shared" si="4972"/>
        <v>0</v>
      </c>
      <c r="S1380" s="30">
        <f t="shared" si="4973"/>
        <v>0</v>
      </c>
      <c r="T1380" s="30">
        <f t="shared" si="4974"/>
        <v>0</v>
      </c>
      <c r="U1380" s="30">
        <f t="shared" si="4975"/>
        <v>0</v>
      </c>
      <c r="V1380" s="30">
        <f t="shared" si="4976"/>
        <v>0</v>
      </c>
      <c r="W1380" s="30">
        <f t="shared" si="4977"/>
        <v>0</v>
      </c>
      <c r="X1380" s="30">
        <f t="shared" si="4978"/>
        <v>0</v>
      </c>
      <c r="Y1380" s="30">
        <f t="shared" si="4979"/>
        <v>0</v>
      </c>
      <c r="Z1380" s="30">
        <f t="shared" si="4980"/>
        <v>0</v>
      </c>
      <c r="AA1380" s="30">
        <f t="shared" si="4981"/>
        <v>0</v>
      </c>
      <c r="AB1380" s="30">
        <f t="shared" si="4982"/>
        <v>0</v>
      </c>
      <c r="AC1380" s="30">
        <f t="shared" si="4777"/>
        <v>4202.1000000000004</v>
      </c>
      <c r="AD1380" s="30">
        <f t="shared" si="4778"/>
        <v>4202.1000000000004</v>
      </c>
      <c r="AE1380" s="30">
        <f t="shared" si="4779"/>
        <v>4202.1000000000004</v>
      </c>
      <c r="AF1380" s="30">
        <f t="shared" si="4983"/>
        <v>0</v>
      </c>
      <c r="AG1380" s="30">
        <f t="shared" si="4780"/>
        <v>4202.1000000000004</v>
      </c>
      <c r="AH1380" s="30">
        <f t="shared" si="4781"/>
        <v>4202.1000000000004</v>
      </c>
      <c r="AI1380" s="30">
        <f t="shared" si="4782"/>
        <v>4202.1000000000004</v>
      </c>
      <c r="AJ1380" s="30">
        <f t="shared" si="4984"/>
        <v>0</v>
      </c>
      <c r="AK1380" s="30">
        <f t="shared" si="4985"/>
        <v>0</v>
      </c>
      <c r="AL1380" s="30">
        <f t="shared" si="4986"/>
        <v>-415.05599999999998</v>
      </c>
      <c r="AM1380" s="30">
        <f t="shared" si="4987"/>
        <v>0</v>
      </c>
      <c r="AN1380" s="30">
        <f t="shared" si="4988"/>
        <v>0</v>
      </c>
      <c r="AO1380" s="30">
        <f t="shared" si="4989"/>
        <v>0</v>
      </c>
      <c r="AP1380" s="30">
        <f t="shared" si="4990"/>
        <v>0</v>
      </c>
      <c r="AQ1380" s="30">
        <f t="shared" si="4991"/>
        <v>0</v>
      </c>
      <c r="AR1380" s="30">
        <f t="shared" si="4992"/>
        <v>0</v>
      </c>
      <c r="AS1380" s="30">
        <f t="shared" si="4826"/>
        <v>3787.0440000000003</v>
      </c>
      <c r="AT1380" s="30">
        <f t="shared" si="4827"/>
        <v>4202.1000000000004</v>
      </c>
      <c r="AU1380" s="30">
        <f t="shared" si="4828"/>
        <v>4202.1000000000004</v>
      </c>
      <c r="AV1380" s="30">
        <f t="shared" si="4993"/>
        <v>0</v>
      </c>
      <c r="AW1380" s="30">
        <f t="shared" si="4994"/>
        <v>0</v>
      </c>
      <c r="AX1380" s="30">
        <f t="shared" si="4995"/>
        <v>0</v>
      </c>
      <c r="AY1380" s="30">
        <f t="shared" si="4829"/>
        <v>3787.0440000000003</v>
      </c>
      <c r="AZ1380" s="30">
        <f t="shared" si="4830"/>
        <v>4202.1000000000004</v>
      </c>
      <c r="BA1380" s="30">
        <f t="shared" si="4831"/>
        <v>4202.1000000000004</v>
      </c>
      <c r="BB1380" s="30">
        <f t="shared" si="4996"/>
        <v>0</v>
      </c>
      <c r="BC1380" s="30">
        <f t="shared" si="4997"/>
        <v>0</v>
      </c>
      <c r="BD1380" s="30">
        <f t="shared" si="4998"/>
        <v>0</v>
      </c>
      <c r="BE1380" s="30">
        <f t="shared" si="4999"/>
        <v>0</v>
      </c>
      <c r="BF1380" s="30">
        <f t="shared" si="5000"/>
        <v>0</v>
      </c>
      <c r="BG1380" s="30">
        <f t="shared" si="5001"/>
        <v>0</v>
      </c>
      <c r="BH1380" s="30">
        <f t="shared" si="5002"/>
        <v>0</v>
      </c>
      <c r="BI1380" s="30">
        <f t="shared" si="5003"/>
        <v>0</v>
      </c>
      <c r="BJ1380" s="30">
        <f t="shared" si="5004"/>
        <v>0</v>
      </c>
      <c r="BK1380" s="30">
        <f t="shared" si="5005"/>
        <v>0</v>
      </c>
      <c r="BL1380" s="30">
        <f t="shared" si="4774"/>
        <v>3787.0440000000003</v>
      </c>
      <c r="BM1380" s="30">
        <f t="shared" si="4775"/>
        <v>4202.1000000000004</v>
      </c>
      <c r="BN1380" s="30">
        <f t="shared" si="4776"/>
        <v>4202.1000000000004</v>
      </c>
      <c r="BO1380" s="30">
        <f t="shared" si="5006"/>
        <v>0</v>
      </c>
      <c r="BP1380" s="31"/>
      <c r="BQ1380" s="1"/>
      <c r="BR1380" s="1"/>
      <c r="BS1380" s="1"/>
      <c r="BT1380" s="1"/>
      <c r="BU1380" s="1"/>
      <c r="BV1380" s="1"/>
      <c r="BW1380" s="1"/>
      <c r="BX1380" s="1"/>
      <c r="BY1380" s="1"/>
    </row>
    <row r="1381" ht="31.5">
      <c r="A1381" s="28" t="s">
        <v>514</v>
      </c>
      <c r="B1381" s="28" t="s">
        <v>261</v>
      </c>
      <c r="C1381" s="28" t="s">
        <v>26</v>
      </c>
      <c r="D1381" s="28" t="s">
        <v>266</v>
      </c>
      <c r="E1381" s="35"/>
      <c r="F1381" s="29" t="s">
        <v>267</v>
      </c>
      <c r="G1381" s="30">
        <f t="shared" si="4964"/>
        <v>4202.1000000000004</v>
      </c>
      <c r="H1381" s="30">
        <f t="shared" si="4965"/>
        <v>4202.1000000000004</v>
      </c>
      <c r="I1381" s="30">
        <f t="shared" si="4966"/>
        <v>4202.1000000000004</v>
      </c>
      <c r="J1381" s="30">
        <f t="shared" si="4967"/>
        <v>0</v>
      </c>
      <c r="K1381" s="30">
        <f t="shared" si="4968"/>
        <v>0</v>
      </c>
      <c r="L1381" s="30">
        <f t="shared" si="4969"/>
        <v>0</v>
      </c>
      <c r="M1381" s="30">
        <f t="shared" si="4875"/>
        <v>4202.1000000000004</v>
      </c>
      <c r="N1381" s="30">
        <f t="shared" si="4876"/>
        <v>4202.1000000000004</v>
      </c>
      <c r="O1381" s="30">
        <f t="shared" si="4877"/>
        <v>4202.1000000000004</v>
      </c>
      <c r="P1381" s="30">
        <f t="shared" si="4970"/>
        <v>0</v>
      </c>
      <c r="Q1381" s="30">
        <f t="shared" si="4971"/>
        <v>0</v>
      </c>
      <c r="R1381" s="30">
        <f t="shared" si="4972"/>
        <v>0</v>
      </c>
      <c r="S1381" s="30">
        <f t="shared" si="4973"/>
        <v>0</v>
      </c>
      <c r="T1381" s="30">
        <f t="shared" si="4974"/>
        <v>0</v>
      </c>
      <c r="U1381" s="30">
        <f t="shared" si="4975"/>
        <v>0</v>
      </c>
      <c r="V1381" s="30">
        <f t="shared" si="4976"/>
        <v>0</v>
      </c>
      <c r="W1381" s="30">
        <f t="shared" si="4977"/>
        <v>0</v>
      </c>
      <c r="X1381" s="30">
        <f t="shared" si="4978"/>
        <v>0</v>
      </c>
      <c r="Y1381" s="30">
        <f t="shared" si="4979"/>
        <v>0</v>
      </c>
      <c r="Z1381" s="30">
        <f t="shared" si="4980"/>
        <v>0</v>
      </c>
      <c r="AA1381" s="30">
        <f t="shared" si="4981"/>
        <v>0</v>
      </c>
      <c r="AB1381" s="30">
        <f t="shared" si="4982"/>
        <v>0</v>
      </c>
      <c r="AC1381" s="30">
        <f t="shared" si="4777"/>
        <v>4202.1000000000004</v>
      </c>
      <c r="AD1381" s="30">
        <f t="shared" si="4778"/>
        <v>4202.1000000000004</v>
      </c>
      <c r="AE1381" s="30">
        <f t="shared" si="4779"/>
        <v>4202.1000000000004</v>
      </c>
      <c r="AF1381" s="30">
        <f t="shared" si="4983"/>
        <v>0</v>
      </c>
      <c r="AG1381" s="30">
        <f t="shared" si="4780"/>
        <v>4202.1000000000004</v>
      </c>
      <c r="AH1381" s="30">
        <f t="shared" si="4781"/>
        <v>4202.1000000000004</v>
      </c>
      <c r="AI1381" s="30">
        <f t="shared" si="4782"/>
        <v>4202.1000000000004</v>
      </c>
      <c r="AJ1381" s="30">
        <f t="shared" si="4984"/>
        <v>0</v>
      </c>
      <c r="AK1381" s="30">
        <f t="shared" si="4985"/>
        <v>0</v>
      </c>
      <c r="AL1381" s="30">
        <f t="shared" si="4986"/>
        <v>-415.05599999999998</v>
      </c>
      <c r="AM1381" s="30">
        <f t="shared" si="4987"/>
        <v>0</v>
      </c>
      <c r="AN1381" s="30">
        <f t="shared" si="4988"/>
        <v>0</v>
      </c>
      <c r="AO1381" s="30">
        <f t="shared" si="4989"/>
        <v>0</v>
      </c>
      <c r="AP1381" s="30">
        <f t="shared" si="4990"/>
        <v>0</v>
      </c>
      <c r="AQ1381" s="30">
        <f t="shared" si="4991"/>
        <v>0</v>
      </c>
      <c r="AR1381" s="30">
        <f t="shared" si="4992"/>
        <v>0</v>
      </c>
      <c r="AS1381" s="30">
        <f t="shared" si="4826"/>
        <v>3787.0440000000003</v>
      </c>
      <c r="AT1381" s="30">
        <f t="shared" si="4827"/>
        <v>4202.1000000000004</v>
      </c>
      <c r="AU1381" s="30">
        <f t="shared" si="4828"/>
        <v>4202.1000000000004</v>
      </c>
      <c r="AV1381" s="30">
        <f t="shared" si="4993"/>
        <v>0</v>
      </c>
      <c r="AW1381" s="30">
        <f t="shared" si="4994"/>
        <v>0</v>
      </c>
      <c r="AX1381" s="30">
        <f t="shared" si="4995"/>
        <v>0</v>
      </c>
      <c r="AY1381" s="30">
        <f t="shared" si="4829"/>
        <v>3787.0440000000003</v>
      </c>
      <c r="AZ1381" s="30">
        <f t="shared" si="4830"/>
        <v>4202.1000000000004</v>
      </c>
      <c r="BA1381" s="30">
        <f t="shared" si="4831"/>
        <v>4202.1000000000004</v>
      </c>
      <c r="BB1381" s="30">
        <f t="shared" si="4996"/>
        <v>0</v>
      </c>
      <c r="BC1381" s="30">
        <f t="shared" si="4997"/>
        <v>0</v>
      </c>
      <c r="BD1381" s="30">
        <f t="shared" si="4998"/>
        <v>0</v>
      </c>
      <c r="BE1381" s="30">
        <f t="shared" si="4999"/>
        <v>0</v>
      </c>
      <c r="BF1381" s="30">
        <f t="shared" si="5000"/>
        <v>0</v>
      </c>
      <c r="BG1381" s="30">
        <f t="shared" si="5001"/>
        <v>0</v>
      </c>
      <c r="BH1381" s="30">
        <f t="shared" si="5002"/>
        <v>0</v>
      </c>
      <c r="BI1381" s="30">
        <f t="shared" si="5003"/>
        <v>0</v>
      </c>
      <c r="BJ1381" s="30">
        <f t="shared" si="5004"/>
        <v>0</v>
      </c>
      <c r="BK1381" s="30">
        <f t="shared" si="5005"/>
        <v>0</v>
      </c>
      <c r="BL1381" s="30">
        <f t="shared" si="4774"/>
        <v>3787.0440000000003</v>
      </c>
      <c r="BM1381" s="30">
        <f t="shared" si="4775"/>
        <v>4202.1000000000004</v>
      </c>
      <c r="BN1381" s="30">
        <f t="shared" si="4776"/>
        <v>4202.1000000000004</v>
      </c>
      <c r="BO1381" s="30">
        <f t="shared" si="5006"/>
        <v>0</v>
      </c>
      <c r="BP1381" s="31"/>
      <c r="BQ1381" s="1"/>
      <c r="BR1381" s="1"/>
      <c r="BS1381" s="1"/>
      <c r="BT1381" s="1"/>
      <c r="BU1381" s="1"/>
      <c r="BV1381" s="1"/>
      <c r="BW1381" s="1"/>
      <c r="BX1381" s="1"/>
      <c r="BY1381" s="1"/>
    </row>
    <row r="1382" ht="31.5">
      <c r="A1382" s="28" t="s">
        <v>514</v>
      </c>
      <c r="B1382" s="28" t="s">
        <v>261</v>
      </c>
      <c r="C1382" s="28" t="s">
        <v>26</v>
      </c>
      <c r="D1382" s="28" t="s">
        <v>269</v>
      </c>
      <c r="E1382" s="35"/>
      <c r="F1382" s="29" t="s">
        <v>270</v>
      </c>
      <c r="G1382" s="30">
        <f t="shared" si="4964"/>
        <v>4202.1000000000004</v>
      </c>
      <c r="H1382" s="30">
        <f t="shared" si="4965"/>
        <v>4202.1000000000004</v>
      </c>
      <c r="I1382" s="30">
        <f t="shared" si="4966"/>
        <v>4202.1000000000004</v>
      </c>
      <c r="J1382" s="30">
        <f t="shared" si="4967"/>
        <v>0</v>
      </c>
      <c r="K1382" s="30">
        <f t="shared" si="4968"/>
        <v>0</v>
      </c>
      <c r="L1382" s="30">
        <f t="shared" si="4969"/>
        <v>0</v>
      </c>
      <c r="M1382" s="30">
        <f t="shared" si="4875"/>
        <v>4202.1000000000004</v>
      </c>
      <c r="N1382" s="30">
        <f t="shared" si="4876"/>
        <v>4202.1000000000004</v>
      </c>
      <c r="O1382" s="30">
        <f t="shared" si="4877"/>
        <v>4202.1000000000004</v>
      </c>
      <c r="P1382" s="30">
        <f t="shared" si="4970"/>
        <v>0</v>
      </c>
      <c r="Q1382" s="30">
        <f t="shared" si="4971"/>
        <v>0</v>
      </c>
      <c r="R1382" s="30">
        <f t="shared" si="4972"/>
        <v>0</v>
      </c>
      <c r="S1382" s="30">
        <f t="shared" si="4973"/>
        <v>0</v>
      </c>
      <c r="T1382" s="30">
        <f t="shared" si="4974"/>
        <v>0</v>
      </c>
      <c r="U1382" s="30">
        <f t="shared" si="4975"/>
        <v>0</v>
      </c>
      <c r="V1382" s="30">
        <f t="shared" si="4976"/>
        <v>0</v>
      </c>
      <c r="W1382" s="30">
        <f t="shared" si="4977"/>
        <v>0</v>
      </c>
      <c r="X1382" s="30">
        <f t="shared" si="4978"/>
        <v>0</v>
      </c>
      <c r="Y1382" s="30">
        <f t="shared" si="4979"/>
        <v>0</v>
      </c>
      <c r="Z1382" s="30">
        <f t="shared" si="4980"/>
        <v>0</v>
      </c>
      <c r="AA1382" s="30">
        <f t="shared" si="4981"/>
        <v>0</v>
      </c>
      <c r="AB1382" s="30">
        <f t="shared" si="4982"/>
        <v>0</v>
      </c>
      <c r="AC1382" s="30">
        <f t="shared" si="4777"/>
        <v>4202.1000000000004</v>
      </c>
      <c r="AD1382" s="30">
        <f t="shared" si="4778"/>
        <v>4202.1000000000004</v>
      </c>
      <c r="AE1382" s="30">
        <f t="shared" si="4779"/>
        <v>4202.1000000000004</v>
      </c>
      <c r="AF1382" s="30">
        <f t="shared" si="4983"/>
        <v>0</v>
      </c>
      <c r="AG1382" s="30">
        <f t="shared" si="4780"/>
        <v>4202.1000000000004</v>
      </c>
      <c r="AH1382" s="30">
        <f t="shared" si="4781"/>
        <v>4202.1000000000004</v>
      </c>
      <c r="AI1382" s="30">
        <f t="shared" si="4782"/>
        <v>4202.1000000000004</v>
      </c>
      <c r="AJ1382" s="30">
        <f t="shared" si="4984"/>
        <v>0</v>
      </c>
      <c r="AK1382" s="30">
        <f t="shared" si="4985"/>
        <v>0</v>
      </c>
      <c r="AL1382" s="30">
        <f t="shared" si="4986"/>
        <v>-415.05599999999998</v>
      </c>
      <c r="AM1382" s="30">
        <f t="shared" si="4987"/>
        <v>0</v>
      </c>
      <c r="AN1382" s="30">
        <f t="shared" si="4988"/>
        <v>0</v>
      </c>
      <c r="AO1382" s="30">
        <f t="shared" si="4989"/>
        <v>0</v>
      </c>
      <c r="AP1382" s="30">
        <f t="shared" si="4990"/>
        <v>0</v>
      </c>
      <c r="AQ1382" s="30">
        <f t="shared" si="4991"/>
        <v>0</v>
      </c>
      <c r="AR1382" s="30">
        <f t="shared" si="4992"/>
        <v>0</v>
      </c>
      <c r="AS1382" s="30">
        <f t="shared" si="4826"/>
        <v>3787.0440000000003</v>
      </c>
      <c r="AT1382" s="30">
        <f t="shared" si="4827"/>
        <v>4202.1000000000004</v>
      </c>
      <c r="AU1382" s="30">
        <f t="shared" si="4828"/>
        <v>4202.1000000000004</v>
      </c>
      <c r="AV1382" s="30">
        <f t="shared" si="4993"/>
        <v>0</v>
      </c>
      <c r="AW1382" s="30">
        <f t="shared" si="4994"/>
        <v>0</v>
      </c>
      <c r="AX1382" s="30">
        <f t="shared" si="4995"/>
        <v>0</v>
      </c>
      <c r="AY1382" s="30">
        <f t="shared" si="4829"/>
        <v>3787.0440000000003</v>
      </c>
      <c r="AZ1382" s="30">
        <f t="shared" si="4830"/>
        <v>4202.1000000000004</v>
      </c>
      <c r="BA1382" s="30">
        <f t="shared" si="4831"/>
        <v>4202.1000000000004</v>
      </c>
      <c r="BB1382" s="30">
        <f t="shared" si="4996"/>
        <v>0</v>
      </c>
      <c r="BC1382" s="30">
        <f t="shared" si="4997"/>
        <v>0</v>
      </c>
      <c r="BD1382" s="30">
        <f t="shared" si="4998"/>
        <v>0</v>
      </c>
      <c r="BE1382" s="30">
        <f t="shared" si="4999"/>
        <v>0</v>
      </c>
      <c r="BF1382" s="30">
        <f t="shared" si="5000"/>
        <v>0</v>
      </c>
      <c r="BG1382" s="30">
        <f t="shared" si="5001"/>
        <v>0</v>
      </c>
      <c r="BH1382" s="30">
        <f t="shared" si="5002"/>
        <v>0</v>
      </c>
      <c r="BI1382" s="30">
        <f t="shared" si="5003"/>
        <v>0</v>
      </c>
      <c r="BJ1382" s="30">
        <f t="shared" si="5004"/>
        <v>0</v>
      </c>
      <c r="BK1382" s="30">
        <f t="shared" si="5005"/>
        <v>0</v>
      </c>
      <c r="BL1382" s="30">
        <f t="shared" si="4774"/>
        <v>3787.0440000000003</v>
      </c>
      <c r="BM1382" s="30">
        <f t="shared" si="4775"/>
        <v>4202.1000000000004</v>
      </c>
      <c r="BN1382" s="30">
        <f t="shared" si="4776"/>
        <v>4202.1000000000004</v>
      </c>
      <c r="BO1382" s="30">
        <f t="shared" si="5006"/>
        <v>0</v>
      </c>
      <c r="BP1382" s="31"/>
      <c r="BQ1382" s="1"/>
      <c r="BR1382" s="1"/>
      <c r="BS1382" s="1"/>
      <c r="BT1382" s="1"/>
      <c r="BU1382" s="1"/>
      <c r="BV1382" s="1"/>
      <c r="BW1382" s="1"/>
      <c r="BX1382" s="1"/>
      <c r="BY1382" s="1"/>
    </row>
    <row r="1383" ht="31.5">
      <c r="A1383" s="28" t="s">
        <v>514</v>
      </c>
      <c r="B1383" s="28" t="s">
        <v>261</v>
      </c>
      <c r="C1383" s="28" t="s">
        <v>26</v>
      </c>
      <c r="D1383" s="28" t="s">
        <v>269</v>
      </c>
      <c r="E1383" s="28" t="s">
        <v>38</v>
      </c>
      <c r="F1383" s="29" t="s">
        <v>39</v>
      </c>
      <c r="G1383" s="30">
        <v>4202.1000000000004</v>
      </c>
      <c r="H1383" s="30">
        <v>4202.1000000000004</v>
      </c>
      <c r="I1383" s="30">
        <v>4202.1000000000004</v>
      </c>
      <c r="J1383" s="30"/>
      <c r="K1383" s="30"/>
      <c r="L1383" s="30"/>
      <c r="M1383" s="30">
        <f t="shared" si="4875"/>
        <v>4202.1000000000004</v>
      </c>
      <c r="N1383" s="30">
        <f t="shared" si="4876"/>
        <v>4202.1000000000004</v>
      </c>
      <c r="O1383" s="30">
        <f t="shared" si="4877"/>
        <v>4202.1000000000004</v>
      </c>
      <c r="P1383" s="30"/>
      <c r="Q1383" s="30"/>
      <c r="R1383" s="30"/>
      <c r="S1383" s="30"/>
      <c r="T1383" s="30"/>
      <c r="U1383" s="30"/>
      <c r="V1383" s="30"/>
      <c r="W1383" s="30"/>
      <c r="X1383" s="30"/>
      <c r="Y1383" s="30"/>
      <c r="Z1383" s="30"/>
      <c r="AA1383" s="30"/>
      <c r="AB1383" s="30"/>
      <c r="AC1383" s="30">
        <f t="shared" si="4777"/>
        <v>4202.1000000000004</v>
      </c>
      <c r="AD1383" s="30">
        <f t="shared" si="4778"/>
        <v>4202.1000000000004</v>
      </c>
      <c r="AE1383" s="30">
        <f t="shared" si="4779"/>
        <v>4202.1000000000004</v>
      </c>
      <c r="AF1383" s="30"/>
      <c r="AG1383" s="30">
        <f t="shared" si="4780"/>
        <v>4202.1000000000004</v>
      </c>
      <c r="AH1383" s="30">
        <f t="shared" si="4781"/>
        <v>4202.1000000000004</v>
      </c>
      <c r="AI1383" s="30">
        <f t="shared" si="4782"/>
        <v>4202.1000000000004</v>
      </c>
      <c r="AJ1383" s="30"/>
      <c r="AK1383" s="30"/>
      <c r="AL1383" s="30">
        <v>-415.05599999999998</v>
      </c>
      <c r="AM1383" s="30"/>
      <c r="AN1383" s="30"/>
      <c r="AO1383" s="30"/>
      <c r="AP1383" s="30"/>
      <c r="AQ1383" s="30"/>
      <c r="AR1383" s="30"/>
      <c r="AS1383" s="30">
        <f t="shared" si="4826"/>
        <v>3787.0440000000003</v>
      </c>
      <c r="AT1383" s="30">
        <f t="shared" si="4827"/>
        <v>4202.1000000000004</v>
      </c>
      <c r="AU1383" s="30">
        <f t="shared" si="4828"/>
        <v>4202.1000000000004</v>
      </c>
      <c r="AV1383" s="30"/>
      <c r="AW1383" s="30"/>
      <c r="AX1383" s="30"/>
      <c r="AY1383" s="30">
        <f t="shared" si="4829"/>
        <v>3787.0440000000003</v>
      </c>
      <c r="AZ1383" s="30">
        <f t="shared" si="4830"/>
        <v>4202.1000000000004</v>
      </c>
      <c r="BA1383" s="30">
        <f t="shared" si="4831"/>
        <v>4202.1000000000004</v>
      </c>
      <c r="BB1383" s="30"/>
      <c r="BC1383" s="30"/>
      <c r="BD1383" s="30"/>
      <c r="BE1383" s="30"/>
      <c r="BF1383" s="30"/>
      <c r="BG1383" s="30"/>
      <c r="BH1383" s="30"/>
      <c r="BI1383" s="30"/>
      <c r="BJ1383" s="30"/>
      <c r="BK1383" s="30"/>
      <c r="BL1383" s="30">
        <f t="shared" si="4774"/>
        <v>3787.0440000000003</v>
      </c>
      <c r="BM1383" s="30">
        <f t="shared" si="4775"/>
        <v>4202.1000000000004</v>
      </c>
      <c r="BN1383" s="30">
        <f t="shared" si="4776"/>
        <v>4202.1000000000004</v>
      </c>
      <c r="BO1383" s="30"/>
      <c r="BP1383" s="31"/>
      <c r="BQ1383" s="1"/>
      <c r="BR1383" s="1"/>
      <c r="BS1383" s="1"/>
      <c r="BT1383" s="1"/>
      <c r="BU1383" s="1"/>
      <c r="BV1383" s="1"/>
      <c r="BW1383" s="1"/>
      <c r="BX1383" s="1"/>
      <c r="BY1383" s="1"/>
    </row>
    <row r="1384" s="18" customFormat="1">
      <c r="A1384" s="19" t="s">
        <v>514</v>
      </c>
      <c r="B1384" s="19" t="s">
        <v>86</v>
      </c>
      <c r="C1384" s="19"/>
      <c r="D1384" s="19"/>
      <c r="E1384" s="33"/>
      <c r="F1384" s="20" t="s">
        <v>411</v>
      </c>
      <c r="G1384" s="21">
        <f t="shared" si="4964"/>
        <v>1597.7</v>
      </c>
      <c r="H1384" s="21">
        <f t="shared" si="4965"/>
        <v>1597.7</v>
      </c>
      <c r="I1384" s="21">
        <f t="shared" si="4966"/>
        <v>1597.7</v>
      </c>
      <c r="J1384" s="21">
        <f t="shared" si="4967"/>
        <v>0</v>
      </c>
      <c r="K1384" s="21">
        <f t="shared" si="4968"/>
        <v>0</v>
      </c>
      <c r="L1384" s="21">
        <f t="shared" si="4969"/>
        <v>0</v>
      </c>
      <c r="M1384" s="21">
        <f t="shared" si="4875"/>
        <v>1597.7</v>
      </c>
      <c r="N1384" s="21">
        <f t="shared" si="4876"/>
        <v>1597.7</v>
      </c>
      <c r="O1384" s="21">
        <f t="shared" si="4877"/>
        <v>1597.7</v>
      </c>
      <c r="P1384" s="21">
        <f t="shared" si="4970"/>
        <v>0</v>
      </c>
      <c r="Q1384" s="21">
        <f t="shared" si="4971"/>
        <v>0</v>
      </c>
      <c r="R1384" s="21">
        <f t="shared" si="4972"/>
        <v>0</v>
      </c>
      <c r="S1384" s="21">
        <f t="shared" si="4973"/>
        <v>0</v>
      </c>
      <c r="T1384" s="21">
        <f t="shared" si="4974"/>
        <v>0</v>
      </c>
      <c r="U1384" s="21">
        <f t="shared" si="4975"/>
        <v>0</v>
      </c>
      <c r="V1384" s="21">
        <f t="shared" si="4976"/>
        <v>0</v>
      </c>
      <c r="W1384" s="21">
        <f t="shared" si="4977"/>
        <v>0</v>
      </c>
      <c r="X1384" s="21">
        <f t="shared" si="4978"/>
        <v>0</v>
      </c>
      <c r="Y1384" s="21">
        <f t="shared" si="4979"/>
        <v>0</v>
      </c>
      <c r="Z1384" s="21">
        <f t="shared" si="4980"/>
        <v>0</v>
      </c>
      <c r="AA1384" s="21">
        <f t="shared" si="4981"/>
        <v>0</v>
      </c>
      <c r="AB1384" s="21">
        <f t="shared" si="4982"/>
        <v>0</v>
      </c>
      <c r="AC1384" s="21">
        <f t="shared" si="4777"/>
        <v>1597.7</v>
      </c>
      <c r="AD1384" s="21">
        <f t="shared" si="4778"/>
        <v>1597.7</v>
      </c>
      <c r="AE1384" s="21">
        <f t="shared" si="4779"/>
        <v>1597.7</v>
      </c>
      <c r="AF1384" s="21">
        <f t="shared" si="4983"/>
        <v>0</v>
      </c>
      <c r="AG1384" s="21">
        <f t="shared" si="4780"/>
        <v>1597.7</v>
      </c>
      <c r="AH1384" s="21">
        <f t="shared" si="4781"/>
        <v>1597.7</v>
      </c>
      <c r="AI1384" s="21">
        <f t="shared" si="4782"/>
        <v>1597.7</v>
      </c>
      <c r="AJ1384" s="21">
        <f t="shared" si="4984"/>
        <v>0</v>
      </c>
      <c r="AK1384" s="21">
        <f t="shared" si="4985"/>
        <v>0</v>
      </c>
      <c r="AL1384" s="21">
        <f t="shared" si="4986"/>
        <v>-141.88499999999999</v>
      </c>
      <c r="AM1384" s="21">
        <f t="shared" si="4987"/>
        <v>0</v>
      </c>
      <c r="AN1384" s="21">
        <f t="shared" si="4988"/>
        <v>0</v>
      </c>
      <c r="AO1384" s="21">
        <f t="shared" si="4989"/>
        <v>0</v>
      </c>
      <c r="AP1384" s="21">
        <f t="shared" si="4990"/>
        <v>0</v>
      </c>
      <c r="AQ1384" s="21">
        <f t="shared" si="4991"/>
        <v>0</v>
      </c>
      <c r="AR1384" s="21">
        <f t="shared" si="4992"/>
        <v>0</v>
      </c>
      <c r="AS1384" s="21">
        <f t="shared" si="4826"/>
        <v>1455.8150000000001</v>
      </c>
      <c r="AT1384" s="21">
        <f t="shared" si="4827"/>
        <v>1597.7</v>
      </c>
      <c r="AU1384" s="21">
        <f t="shared" si="4828"/>
        <v>1597.7</v>
      </c>
      <c r="AV1384" s="21">
        <f t="shared" si="4993"/>
        <v>0</v>
      </c>
      <c r="AW1384" s="21">
        <f t="shared" si="4994"/>
        <v>0</v>
      </c>
      <c r="AX1384" s="21">
        <f t="shared" si="4995"/>
        <v>0</v>
      </c>
      <c r="AY1384" s="21">
        <f t="shared" si="4829"/>
        <v>1455.8150000000001</v>
      </c>
      <c r="AZ1384" s="21">
        <f t="shared" si="4830"/>
        <v>1597.7</v>
      </c>
      <c r="BA1384" s="21">
        <f t="shared" si="4831"/>
        <v>1597.7</v>
      </c>
      <c r="BB1384" s="21">
        <f t="shared" si="4996"/>
        <v>0</v>
      </c>
      <c r="BC1384" s="21">
        <f t="shared" si="4997"/>
        <v>0</v>
      </c>
      <c r="BD1384" s="21">
        <f t="shared" si="4998"/>
        <v>0</v>
      </c>
      <c r="BE1384" s="21">
        <f t="shared" si="4999"/>
        <v>0</v>
      </c>
      <c r="BF1384" s="21">
        <f t="shared" si="5000"/>
        <v>0</v>
      </c>
      <c r="BG1384" s="21">
        <f t="shared" si="5001"/>
        <v>0</v>
      </c>
      <c r="BH1384" s="21">
        <f t="shared" si="5002"/>
        <v>0</v>
      </c>
      <c r="BI1384" s="21">
        <f t="shared" si="5003"/>
        <v>0</v>
      </c>
      <c r="BJ1384" s="21">
        <f t="shared" si="5004"/>
        <v>0</v>
      </c>
      <c r="BK1384" s="21">
        <f t="shared" si="5005"/>
        <v>0</v>
      </c>
      <c r="BL1384" s="21">
        <f t="shared" ref="BL1384:BL1447" si="5007">AY1384+BB1384+BC1384+BE1384+BD1384</f>
        <v>1455.8150000000001</v>
      </c>
      <c r="BM1384" s="21">
        <f t="shared" ref="BM1384:BM1447" si="5008">AZ1384+BF1384+BG1384+BH1384</f>
        <v>1597.7</v>
      </c>
      <c r="BN1384" s="21">
        <f t="shared" ref="BN1384:BN1447" si="5009">BA1384+BI1384+BJ1384+BK1384</f>
        <v>1597.7</v>
      </c>
      <c r="BO1384" s="21">
        <f t="shared" si="5006"/>
        <v>0</v>
      </c>
      <c r="BP1384" s="22"/>
      <c r="BQ1384" s="18"/>
      <c r="BR1384" s="18"/>
      <c r="BS1384" s="18"/>
      <c r="BT1384" s="18"/>
      <c r="BU1384" s="18"/>
      <c r="BV1384" s="18"/>
      <c r="BW1384" s="18"/>
      <c r="BX1384" s="18"/>
      <c r="BY1384" s="18"/>
    </row>
    <row r="1385" s="23" customFormat="1">
      <c r="A1385" s="24" t="s">
        <v>514</v>
      </c>
      <c r="B1385" s="24" t="s">
        <v>86</v>
      </c>
      <c r="C1385" s="24" t="s">
        <v>26</v>
      </c>
      <c r="D1385" s="24"/>
      <c r="E1385" s="34"/>
      <c r="F1385" s="25" t="s">
        <v>412</v>
      </c>
      <c r="G1385" s="26">
        <f t="shared" si="4964"/>
        <v>1597.7</v>
      </c>
      <c r="H1385" s="26">
        <f t="shared" si="4965"/>
        <v>1597.7</v>
      </c>
      <c r="I1385" s="26">
        <f t="shared" si="4966"/>
        <v>1597.7</v>
      </c>
      <c r="J1385" s="26">
        <f t="shared" si="4967"/>
        <v>0</v>
      </c>
      <c r="K1385" s="26">
        <f t="shared" si="4968"/>
        <v>0</v>
      </c>
      <c r="L1385" s="26">
        <f t="shared" si="4969"/>
        <v>0</v>
      </c>
      <c r="M1385" s="26">
        <f t="shared" si="4875"/>
        <v>1597.7</v>
      </c>
      <c r="N1385" s="26">
        <f t="shared" si="4876"/>
        <v>1597.7</v>
      </c>
      <c r="O1385" s="26">
        <f t="shared" si="4877"/>
        <v>1597.7</v>
      </c>
      <c r="P1385" s="26">
        <f t="shared" si="4970"/>
        <v>0</v>
      </c>
      <c r="Q1385" s="26">
        <f t="shared" si="4971"/>
        <v>0</v>
      </c>
      <c r="R1385" s="26">
        <f t="shared" si="4972"/>
        <v>0</v>
      </c>
      <c r="S1385" s="26">
        <f t="shared" si="4973"/>
        <v>0</v>
      </c>
      <c r="T1385" s="26">
        <f t="shared" si="4974"/>
        <v>0</v>
      </c>
      <c r="U1385" s="26">
        <f t="shared" si="4975"/>
        <v>0</v>
      </c>
      <c r="V1385" s="26">
        <f t="shared" si="4976"/>
        <v>0</v>
      </c>
      <c r="W1385" s="26">
        <f t="shared" si="4977"/>
        <v>0</v>
      </c>
      <c r="X1385" s="26">
        <f t="shared" si="4978"/>
        <v>0</v>
      </c>
      <c r="Y1385" s="26">
        <f t="shared" si="4979"/>
        <v>0</v>
      </c>
      <c r="Z1385" s="26">
        <f t="shared" si="4980"/>
        <v>0</v>
      </c>
      <c r="AA1385" s="26">
        <f t="shared" si="4981"/>
        <v>0</v>
      </c>
      <c r="AB1385" s="26">
        <f t="shared" si="4982"/>
        <v>0</v>
      </c>
      <c r="AC1385" s="26">
        <f t="shared" si="4777"/>
        <v>1597.7</v>
      </c>
      <c r="AD1385" s="26">
        <f t="shared" si="4778"/>
        <v>1597.7</v>
      </c>
      <c r="AE1385" s="26">
        <f t="shared" si="4779"/>
        <v>1597.7</v>
      </c>
      <c r="AF1385" s="26">
        <f t="shared" si="4983"/>
        <v>0</v>
      </c>
      <c r="AG1385" s="26">
        <f t="shared" si="4780"/>
        <v>1597.7</v>
      </c>
      <c r="AH1385" s="26">
        <f t="shared" si="4781"/>
        <v>1597.7</v>
      </c>
      <c r="AI1385" s="26">
        <f t="shared" si="4782"/>
        <v>1597.7</v>
      </c>
      <c r="AJ1385" s="26">
        <f t="shared" si="4984"/>
        <v>0</v>
      </c>
      <c r="AK1385" s="26">
        <f t="shared" si="4985"/>
        <v>0</v>
      </c>
      <c r="AL1385" s="26">
        <f t="shared" si="4986"/>
        <v>-141.88499999999999</v>
      </c>
      <c r="AM1385" s="26">
        <f t="shared" si="4987"/>
        <v>0</v>
      </c>
      <c r="AN1385" s="26">
        <f t="shared" si="4988"/>
        <v>0</v>
      </c>
      <c r="AO1385" s="26">
        <f t="shared" si="4989"/>
        <v>0</v>
      </c>
      <c r="AP1385" s="26">
        <f t="shared" si="4990"/>
        <v>0</v>
      </c>
      <c r="AQ1385" s="26">
        <f t="shared" si="4991"/>
        <v>0</v>
      </c>
      <c r="AR1385" s="26">
        <f t="shared" si="4992"/>
        <v>0</v>
      </c>
      <c r="AS1385" s="26">
        <f t="shared" si="4826"/>
        <v>1455.8150000000001</v>
      </c>
      <c r="AT1385" s="26">
        <f t="shared" si="4827"/>
        <v>1597.7</v>
      </c>
      <c r="AU1385" s="26">
        <f t="shared" si="4828"/>
        <v>1597.7</v>
      </c>
      <c r="AV1385" s="26">
        <f t="shared" si="4993"/>
        <v>0</v>
      </c>
      <c r="AW1385" s="26">
        <f t="shared" si="4994"/>
        <v>0</v>
      </c>
      <c r="AX1385" s="26">
        <f t="shared" si="4995"/>
        <v>0</v>
      </c>
      <c r="AY1385" s="26">
        <f t="shared" si="4829"/>
        <v>1455.8150000000001</v>
      </c>
      <c r="AZ1385" s="26">
        <f t="shared" si="4830"/>
        <v>1597.7</v>
      </c>
      <c r="BA1385" s="26">
        <f t="shared" si="4831"/>
        <v>1597.7</v>
      </c>
      <c r="BB1385" s="26">
        <f t="shared" si="4996"/>
        <v>0</v>
      </c>
      <c r="BC1385" s="26">
        <f t="shared" si="4997"/>
        <v>0</v>
      </c>
      <c r="BD1385" s="26">
        <f t="shared" si="4998"/>
        <v>0</v>
      </c>
      <c r="BE1385" s="26">
        <f t="shared" si="4999"/>
        <v>0</v>
      </c>
      <c r="BF1385" s="26">
        <f t="shared" si="5000"/>
        <v>0</v>
      </c>
      <c r="BG1385" s="26">
        <f t="shared" si="5001"/>
        <v>0</v>
      </c>
      <c r="BH1385" s="26">
        <f t="shared" si="5002"/>
        <v>0</v>
      </c>
      <c r="BI1385" s="26">
        <f t="shared" si="5003"/>
        <v>0</v>
      </c>
      <c r="BJ1385" s="26">
        <f t="shared" si="5004"/>
        <v>0</v>
      </c>
      <c r="BK1385" s="26">
        <f t="shared" si="5005"/>
        <v>0</v>
      </c>
      <c r="BL1385" s="26">
        <f t="shared" si="5007"/>
        <v>1455.8150000000001</v>
      </c>
      <c r="BM1385" s="26">
        <f t="shared" si="5008"/>
        <v>1597.7</v>
      </c>
      <c r="BN1385" s="26">
        <f t="shared" si="5009"/>
        <v>1597.7</v>
      </c>
      <c r="BO1385" s="26">
        <f t="shared" si="5006"/>
        <v>0</v>
      </c>
      <c r="BP1385" s="27"/>
      <c r="BQ1385" s="23"/>
      <c r="BR1385" s="23"/>
      <c r="BS1385" s="23"/>
      <c r="BT1385" s="23"/>
      <c r="BU1385" s="23"/>
      <c r="BV1385" s="23"/>
      <c r="BW1385" s="23"/>
      <c r="BX1385" s="23"/>
      <c r="BY1385" s="23"/>
    </row>
    <row r="1386" ht="31.5">
      <c r="A1386" s="28" t="s">
        <v>514</v>
      </c>
      <c r="B1386" s="28" t="s">
        <v>86</v>
      </c>
      <c r="C1386" s="28" t="s">
        <v>26</v>
      </c>
      <c r="D1386" s="28" t="s">
        <v>413</v>
      </c>
      <c r="E1386" s="35"/>
      <c r="F1386" s="29" t="s">
        <v>414</v>
      </c>
      <c r="G1386" s="30">
        <f t="shared" si="4964"/>
        <v>1597.7</v>
      </c>
      <c r="H1386" s="30">
        <f t="shared" si="4965"/>
        <v>1597.7</v>
      </c>
      <c r="I1386" s="30">
        <f t="shared" si="4966"/>
        <v>1597.7</v>
      </c>
      <c r="J1386" s="30">
        <f t="shared" si="4967"/>
        <v>0</v>
      </c>
      <c r="K1386" s="30">
        <f t="shared" si="4968"/>
        <v>0</v>
      </c>
      <c r="L1386" s="30">
        <f t="shared" si="4969"/>
        <v>0</v>
      </c>
      <c r="M1386" s="30">
        <f t="shared" si="4875"/>
        <v>1597.7</v>
      </c>
      <c r="N1386" s="30">
        <f t="shared" si="4876"/>
        <v>1597.7</v>
      </c>
      <c r="O1386" s="30">
        <f t="shared" si="4877"/>
        <v>1597.7</v>
      </c>
      <c r="P1386" s="30">
        <f t="shared" si="4970"/>
        <v>0</v>
      </c>
      <c r="Q1386" s="30">
        <f t="shared" si="4971"/>
        <v>0</v>
      </c>
      <c r="R1386" s="30">
        <f t="shared" si="4972"/>
        <v>0</v>
      </c>
      <c r="S1386" s="30">
        <f t="shared" si="4973"/>
        <v>0</v>
      </c>
      <c r="T1386" s="30">
        <f t="shared" si="4974"/>
        <v>0</v>
      </c>
      <c r="U1386" s="30">
        <f t="shared" si="4975"/>
        <v>0</v>
      </c>
      <c r="V1386" s="30">
        <f t="shared" si="4976"/>
        <v>0</v>
      </c>
      <c r="W1386" s="30">
        <f t="shared" si="4977"/>
        <v>0</v>
      </c>
      <c r="X1386" s="30">
        <f t="shared" si="4978"/>
        <v>0</v>
      </c>
      <c r="Y1386" s="30">
        <f t="shared" si="4979"/>
        <v>0</v>
      </c>
      <c r="Z1386" s="30">
        <f t="shared" si="4980"/>
        <v>0</v>
      </c>
      <c r="AA1386" s="30">
        <f t="shared" si="4981"/>
        <v>0</v>
      </c>
      <c r="AB1386" s="30">
        <f t="shared" si="4982"/>
        <v>0</v>
      </c>
      <c r="AC1386" s="30">
        <f t="shared" si="4777"/>
        <v>1597.7</v>
      </c>
      <c r="AD1386" s="30">
        <f t="shared" si="4778"/>
        <v>1597.7</v>
      </c>
      <c r="AE1386" s="30">
        <f t="shared" si="4779"/>
        <v>1597.7</v>
      </c>
      <c r="AF1386" s="30">
        <f t="shared" si="4983"/>
        <v>0</v>
      </c>
      <c r="AG1386" s="30">
        <f t="shared" si="4780"/>
        <v>1597.7</v>
      </c>
      <c r="AH1386" s="30">
        <f t="shared" si="4781"/>
        <v>1597.7</v>
      </c>
      <c r="AI1386" s="30">
        <f t="shared" si="4782"/>
        <v>1597.7</v>
      </c>
      <c r="AJ1386" s="30">
        <f t="shared" si="4984"/>
        <v>0</v>
      </c>
      <c r="AK1386" s="30">
        <f t="shared" si="4985"/>
        <v>0</v>
      </c>
      <c r="AL1386" s="30">
        <f t="shared" si="4986"/>
        <v>-141.88499999999999</v>
      </c>
      <c r="AM1386" s="30">
        <f t="shared" si="4987"/>
        <v>0</v>
      </c>
      <c r="AN1386" s="30">
        <f t="shared" si="4988"/>
        <v>0</v>
      </c>
      <c r="AO1386" s="30">
        <f t="shared" si="4989"/>
        <v>0</v>
      </c>
      <c r="AP1386" s="30">
        <f t="shared" si="4990"/>
        <v>0</v>
      </c>
      <c r="AQ1386" s="30">
        <f t="shared" si="4991"/>
        <v>0</v>
      </c>
      <c r="AR1386" s="30">
        <f t="shared" si="4992"/>
        <v>0</v>
      </c>
      <c r="AS1386" s="30">
        <f t="shared" si="4826"/>
        <v>1455.8150000000001</v>
      </c>
      <c r="AT1386" s="30">
        <f t="shared" si="4827"/>
        <v>1597.7</v>
      </c>
      <c r="AU1386" s="30">
        <f t="shared" si="4828"/>
        <v>1597.7</v>
      </c>
      <c r="AV1386" s="30">
        <f t="shared" si="4993"/>
        <v>0</v>
      </c>
      <c r="AW1386" s="30">
        <f t="shared" si="4994"/>
        <v>0</v>
      </c>
      <c r="AX1386" s="30">
        <f t="shared" si="4995"/>
        <v>0</v>
      </c>
      <c r="AY1386" s="30">
        <f t="shared" si="4829"/>
        <v>1455.8150000000001</v>
      </c>
      <c r="AZ1386" s="30">
        <f t="shared" si="4830"/>
        <v>1597.7</v>
      </c>
      <c r="BA1386" s="30">
        <f t="shared" si="4831"/>
        <v>1597.7</v>
      </c>
      <c r="BB1386" s="30">
        <f t="shared" si="4996"/>
        <v>0</v>
      </c>
      <c r="BC1386" s="30">
        <f t="shared" si="4997"/>
        <v>0</v>
      </c>
      <c r="BD1386" s="30">
        <f t="shared" si="4998"/>
        <v>0</v>
      </c>
      <c r="BE1386" s="30">
        <f t="shared" si="4999"/>
        <v>0</v>
      </c>
      <c r="BF1386" s="30">
        <f t="shared" si="5000"/>
        <v>0</v>
      </c>
      <c r="BG1386" s="30">
        <f t="shared" si="5001"/>
        <v>0</v>
      </c>
      <c r="BH1386" s="30">
        <f t="shared" si="5002"/>
        <v>0</v>
      </c>
      <c r="BI1386" s="30">
        <f t="shared" si="5003"/>
        <v>0</v>
      </c>
      <c r="BJ1386" s="30">
        <f t="shared" si="5004"/>
        <v>0</v>
      </c>
      <c r="BK1386" s="30">
        <f t="shared" si="5005"/>
        <v>0</v>
      </c>
      <c r="BL1386" s="30">
        <f t="shared" si="5007"/>
        <v>1455.8150000000001</v>
      </c>
      <c r="BM1386" s="30">
        <f t="shared" si="5008"/>
        <v>1597.7</v>
      </c>
      <c r="BN1386" s="30">
        <f t="shared" si="5009"/>
        <v>1597.7</v>
      </c>
      <c r="BO1386" s="30">
        <f t="shared" si="5006"/>
        <v>0</v>
      </c>
      <c r="BP1386" s="31"/>
      <c r="BQ1386" s="1"/>
      <c r="BR1386" s="1"/>
      <c r="BS1386" s="1"/>
      <c r="BT1386" s="1"/>
      <c r="BU1386" s="1"/>
      <c r="BV1386" s="1"/>
      <c r="BW1386" s="1"/>
      <c r="BX1386" s="1"/>
      <c r="BY1386" s="1"/>
    </row>
    <row r="1387">
      <c r="A1387" s="28" t="s">
        <v>514</v>
      </c>
      <c r="B1387" s="28" t="s">
        <v>86</v>
      </c>
      <c r="C1387" s="28" t="s">
        <v>26</v>
      </c>
      <c r="D1387" s="28" t="s">
        <v>419</v>
      </c>
      <c r="E1387" s="35"/>
      <c r="F1387" s="29" t="s">
        <v>33</v>
      </c>
      <c r="G1387" s="30">
        <f t="shared" si="4964"/>
        <v>1597.7</v>
      </c>
      <c r="H1387" s="30">
        <f t="shared" si="4965"/>
        <v>1597.7</v>
      </c>
      <c r="I1387" s="30">
        <f t="shared" si="4966"/>
        <v>1597.7</v>
      </c>
      <c r="J1387" s="30">
        <f t="shared" si="4967"/>
        <v>0</v>
      </c>
      <c r="K1387" s="30">
        <f t="shared" si="4968"/>
        <v>0</v>
      </c>
      <c r="L1387" s="30">
        <f t="shared" si="4969"/>
        <v>0</v>
      </c>
      <c r="M1387" s="30">
        <f t="shared" si="4875"/>
        <v>1597.7</v>
      </c>
      <c r="N1387" s="30">
        <f t="shared" si="4876"/>
        <v>1597.7</v>
      </c>
      <c r="O1387" s="30">
        <f t="shared" si="4877"/>
        <v>1597.7</v>
      </c>
      <c r="P1387" s="30">
        <f t="shared" si="4970"/>
        <v>0</v>
      </c>
      <c r="Q1387" s="30">
        <f t="shared" si="4971"/>
        <v>0</v>
      </c>
      <c r="R1387" s="30">
        <f t="shared" si="4972"/>
        <v>0</v>
      </c>
      <c r="S1387" s="30">
        <f t="shared" si="4973"/>
        <v>0</v>
      </c>
      <c r="T1387" s="30">
        <f t="shared" si="4974"/>
        <v>0</v>
      </c>
      <c r="U1387" s="30">
        <f t="shared" si="4975"/>
        <v>0</v>
      </c>
      <c r="V1387" s="30">
        <f t="shared" si="4976"/>
        <v>0</v>
      </c>
      <c r="W1387" s="30">
        <f t="shared" si="4977"/>
        <v>0</v>
      </c>
      <c r="X1387" s="30">
        <f t="shared" si="4978"/>
        <v>0</v>
      </c>
      <c r="Y1387" s="30">
        <f t="shared" si="4979"/>
        <v>0</v>
      </c>
      <c r="Z1387" s="30">
        <f t="shared" si="4980"/>
        <v>0</v>
      </c>
      <c r="AA1387" s="30">
        <f t="shared" si="4981"/>
        <v>0</v>
      </c>
      <c r="AB1387" s="30">
        <f t="shared" si="4982"/>
        <v>0</v>
      </c>
      <c r="AC1387" s="30">
        <f t="shared" ref="AC1387:AC1450" si="5010">M1387+R1387+P1387+Q1387+T1387+S1387</f>
        <v>1597.7</v>
      </c>
      <c r="AD1387" s="30">
        <f t="shared" ref="AD1387:AD1450" si="5011">N1387+V1387+X1387+U1387+W1387</f>
        <v>1597.7</v>
      </c>
      <c r="AE1387" s="30">
        <f t="shared" ref="AE1387:AE1450" si="5012">O1387+Z1387+AB1387+Y1387+AA1387</f>
        <v>1597.7</v>
      </c>
      <c r="AF1387" s="30">
        <f t="shared" si="4983"/>
        <v>0</v>
      </c>
      <c r="AG1387" s="30">
        <f t="shared" ref="AG1387:AG1450" si="5013">AC1387+AF1387</f>
        <v>1597.7</v>
      </c>
      <c r="AH1387" s="30">
        <f t="shared" ref="AH1387:AH1450" si="5014">AD1387</f>
        <v>1597.7</v>
      </c>
      <c r="AI1387" s="30">
        <f t="shared" ref="AI1387:AI1450" si="5015">AE1387</f>
        <v>1597.7</v>
      </c>
      <c r="AJ1387" s="30">
        <f t="shared" si="4984"/>
        <v>0</v>
      </c>
      <c r="AK1387" s="30">
        <f t="shared" si="4985"/>
        <v>0</v>
      </c>
      <c r="AL1387" s="30">
        <f t="shared" si="4986"/>
        <v>-141.88499999999999</v>
      </c>
      <c r="AM1387" s="30">
        <f t="shared" si="4987"/>
        <v>0</v>
      </c>
      <c r="AN1387" s="30">
        <f t="shared" si="4988"/>
        <v>0</v>
      </c>
      <c r="AO1387" s="30">
        <f t="shared" si="4989"/>
        <v>0</v>
      </c>
      <c r="AP1387" s="30">
        <f t="shared" si="4990"/>
        <v>0</v>
      </c>
      <c r="AQ1387" s="30">
        <f t="shared" si="4991"/>
        <v>0</v>
      </c>
      <c r="AR1387" s="30">
        <f t="shared" si="4992"/>
        <v>0</v>
      </c>
      <c r="AS1387" s="30">
        <f t="shared" si="4826"/>
        <v>1455.8150000000001</v>
      </c>
      <c r="AT1387" s="30">
        <f t="shared" si="4827"/>
        <v>1597.7</v>
      </c>
      <c r="AU1387" s="30">
        <f t="shared" si="4828"/>
        <v>1597.7</v>
      </c>
      <c r="AV1387" s="30">
        <f t="shared" si="4993"/>
        <v>0</v>
      </c>
      <c r="AW1387" s="30">
        <f t="shared" si="4994"/>
        <v>0</v>
      </c>
      <c r="AX1387" s="30">
        <f t="shared" si="4995"/>
        <v>0</v>
      </c>
      <c r="AY1387" s="30">
        <f t="shared" si="4829"/>
        <v>1455.8150000000001</v>
      </c>
      <c r="AZ1387" s="30">
        <f t="shared" si="4830"/>
        <v>1597.7</v>
      </c>
      <c r="BA1387" s="30">
        <f t="shared" si="4831"/>
        <v>1597.7</v>
      </c>
      <c r="BB1387" s="30">
        <f t="shared" si="4996"/>
        <v>0</v>
      </c>
      <c r="BC1387" s="30">
        <f t="shared" si="4997"/>
        <v>0</v>
      </c>
      <c r="BD1387" s="30">
        <f t="shared" si="4998"/>
        <v>0</v>
      </c>
      <c r="BE1387" s="30">
        <f t="shared" si="4999"/>
        <v>0</v>
      </c>
      <c r="BF1387" s="30">
        <f t="shared" si="5000"/>
        <v>0</v>
      </c>
      <c r="BG1387" s="30">
        <f t="shared" si="5001"/>
        <v>0</v>
      </c>
      <c r="BH1387" s="30">
        <f t="shared" si="5002"/>
        <v>0</v>
      </c>
      <c r="BI1387" s="30">
        <f t="shared" si="5003"/>
        <v>0</v>
      </c>
      <c r="BJ1387" s="30">
        <f t="shared" si="5004"/>
        <v>0</v>
      </c>
      <c r="BK1387" s="30">
        <f t="shared" si="5005"/>
        <v>0</v>
      </c>
      <c r="BL1387" s="30">
        <f t="shared" si="5007"/>
        <v>1455.8150000000001</v>
      </c>
      <c r="BM1387" s="30">
        <f t="shared" si="5008"/>
        <v>1597.7</v>
      </c>
      <c r="BN1387" s="30">
        <f t="shared" si="5009"/>
        <v>1597.7</v>
      </c>
      <c r="BO1387" s="30">
        <f t="shared" si="5006"/>
        <v>0</v>
      </c>
      <c r="BP1387" s="31"/>
      <c r="BQ1387" s="1"/>
      <c r="BR1387" s="1"/>
      <c r="BS1387" s="1"/>
      <c r="BT1387" s="1"/>
      <c r="BU1387" s="1"/>
      <c r="BV1387" s="1"/>
      <c r="BW1387" s="1"/>
      <c r="BX1387" s="1"/>
      <c r="BY1387" s="1"/>
    </row>
    <row r="1388" ht="47.25">
      <c r="A1388" s="28" t="s">
        <v>514</v>
      </c>
      <c r="B1388" s="28" t="s">
        <v>86</v>
      </c>
      <c r="C1388" s="28" t="s">
        <v>26</v>
      </c>
      <c r="D1388" s="28" t="s">
        <v>420</v>
      </c>
      <c r="E1388" s="35"/>
      <c r="F1388" s="29" t="s">
        <v>421</v>
      </c>
      <c r="G1388" s="30">
        <f t="shared" si="4964"/>
        <v>1597.7</v>
      </c>
      <c r="H1388" s="30">
        <f t="shared" si="4965"/>
        <v>1597.7</v>
      </c>
      <c r="I1388" s="30">
        <f t="shared" si="4966"/>
        <v>1597.7</v>
      </c>
      <c r="J1388" s="30">
        <f t="shared" si="4967"/>
        <v>0</v>
      </c>
      <c r="K1388" s="30">
        <f t="shared" si="4968"/>
        <v>0</v>
      </c>
      <c r="L1388" s="30">
        <f t="shared" si="4969"/>
        <v>0</v>
      </c>
      <c r="M1388" s="30">
        <f t="shared" si="4875"/>
        <v>1597.7</v>
      </c>
      <c r="N1388" s="30">
        <f t="shared" si="4876"/>
        <v>1597.7</v>
      </c>
      <c r="O1388" s="30">
        <f t="shared" si="4877"/>
        <v>1597.7</v>
      </c>
      <c r="P1388" s="30">
        <f t="shared" si="4970"/>
        <v>0</v>
      </c>
      <c r="Q1388" s="30">
        <f t="shared" si="4971"/>
        <v>0</v>
      </c>
      <c r="R1388" s="30">
        <f t="shared" si="4972"/>
        <v>0</v>
      </c>
      <c r="S1388" s="30">
        <f t="shared" si="4973"/>
        <v>0</v>
      </c>
      <c r="T1388" s="30">
        <f t="shared" si="4974"/>
        <v>0</v>
      </c>
      <c r="U1388" s="30">
        <f t="shared" si="4975"/>
        <v>0</v>
      </c>
      <c r="V1388" s="30">
        <f t="shared" si="4976"/>
        <v>0</v>
      </c>
      <c r="W1388" s="30">
        <f t="shared" si="4977"/>
        <v>0</v>
      </c>
      <c r="X1388" s="30">
        <f t="shared" si="4978"/>
        <v>0</v>
      </c>
      <c r="Y1388" s="30">
        <f t="shared" si="4979"/>
        <v>0</v>
      </c>
      <c r="Z1388" s="30">
        <f t="shared" si="4980"/>
        <v>0</v>
      </c>
      <c r="AA1388" s="30">
        <f t="shared" si="4981"/>
        <v>0</v>
      </c>
      <c r="AB1388" s="30">
        <f t="shared" si="4982"/>
        <v>0</v>
      </c>
      <c r="AC1388" s="30">
        <f t="shared" si="5010"/>
        <v>1597.7</v>
      </c>
      <c r="AD1388" s="30">
        <f t="shared" si="5011"/>
        <v>1597.7</v>
      </c>
      <c r="AE1388" s="30">
        <f t="shared" si="5012"/>
        <v>1597.7</v>
      </c>
      <c r="AF1388" s="30">
        <f t="shared" si="4983"/>
        <v>0</v>
      </c>
      <c r="AG1388" s="30">
        <f t="shared" si="5013"/>
        <v>1597.7</v>
      </c>
      <c r="AH1388" s="30">
        <f t="shared" si="5014"/>
        <v>1597.7</v>
      </c>
      <c r="AI1388" s="30">
        <f t="shared" si="5015"/>
        <v>1597.7</v>
      </c>
      <c r="AJ1388" s="30">
        <f t="shared" si="4984"/>
        <v>0</v>
      </c>
      <c r="AK1388" s="30">
        <f t="shared" si="4985"/>
        <v>0</v>
      </c>
      <c r="AL1388" s="30">
        <f t="shared" si="4986"/>
        <v>-141.88499999999999</v>
      </c>
      <c r="AM1388" s="30">
        <f t="shared" si="4987"/>
        <v>0</v>
      </c>
      <c r="AN1388" s="30">
        <f t="shared" si="4988"/>
        <v>0</v>
      </c>
      <c r="AO1388" s="30">
        <f t="shared" si="4989"/>
        <v>0</v>
      </c>
      <c r="AP1388" s="30">
        <f t="shared" si="4990"/>
        <v>0</v>
      </c>
      <c r="AQ1388" s="30">
        <f t="shared" si="4991"/>
        <v>0</v>
      </c>
      <c r="AR1388" s="30">
        <f t="shared" si="4992"/>
        <v>0</v>
      </c>
      <c r="AS1388" s="30">
        <f t="shared" si="4826"/>
        <v>1455.8150000000001</v>
      </c>
      <c r="AT1388" s="30">
        <f t="shared" si="4827"/>
        <v>1597.7</v>
      </c>
      <c r="AU1388" s="30">
        <f t="shared" si="4828"/>
        <v>1597.7</v>
      </c>
      <c r="AV1388" s="30">
        <f t="shared" si="4993"/>
        <v>0</v>
      </c>
      <c r="AW1388" s="30">
        <f t="shared" si="4994"/>
        <v>0</v>
      </c>
      <c r="AX1388" s="30">
        <f t="shared" si="4995"/>
        <v>0</v>
      </c>
      <c r="AY1388" s="30">
        <f t="shared" si="4829"/>
        <v>1455.8150000000001</v>
      </c>
      <c r="AZ1388" s="30">
        <f t="shared" si="4830"/>
        <v>1597.7</v>
      </c>
      <c r="BA1388" s="30">
        <f t="shared" si="4831"/>
        <v>1597.7</v>
      </c>
      <c r="BB1388" s="30">
        <f t="shared" si="4996"/>
        <v>0</v>
      </c>
      <c r="BC1388" s="30">
        <f t="shared" si="4997"/>
        <v>0</v>
      </c>
      <c r="BD1388" s="30">
        <f t="shared" si="4998"/>
        <v>0</v>
      </c>
      <c r="BE1388" s="30">
        <f t="shared" si="4999"/>
        <v>0</v>
      </c>
      <c r="BF1388" s="30">
        <f t="shared" si="5000"/>
        <v>0</v>
      </c>
      <c r="BG1388" s="30">
        <f t="shared" si="5001"/>
        <v>0</v>
      </c>
      <c r="BH1388" s="30">
        <f t="shared" si="5002"/>
        <v>0</v>
      </c>
      <c r="BI1388" s="30">
        <f t="shared" si="5003"/>
        <v>0</v>
      </c>
      <c r="BJ1388" s="30">
        <f t="shared" si="5004"/>
        <v>0</v>
      </c>
      <c r="BK1388" s="30">
        <f t="shared" si="5005"/>
        <v>0</v>
      </c>
      <c r="BL1388" s="30">
        <f t="shared" si="5007"/>
        <v>1455.8150000000001</v>
      </c>
      <c r="BM1388" s="30">
        <f t="shared" si="5008"/>
        <v>1597.7</v>
      </c>
      <c r="BN1388" s="30">
        <f t="shared" si="5009"/>
        <v>1597.7</v>
      </c>
      <c r="BO1388" s="30">
        <f t="shared" si="5006"/>
        <v>0</v>
      </c>
      <c r="BP1388" s="31"/>
      <c r="BQ1388" s="1"/>
      <c r="BR1388" s="1"/>
      <c r="BS1388" s="1"/>
      <c r="BT1388" s="1"/>
      <c r="BU1388" s="1"/>
      <c r="BV1388" s="1"/>
      <c r="BW1388" s="1"/>
      <c r="BX1388" s="1"/>
      <c r="BY1388" s="1"/>
    </row>
    <row r="1389" ht="47.25">
      <c r="A1389" s="28" t="s">
        <v>514</v>
      </c>
      <c r="B1389" s="28" t="s">
        <v>86</v>
      </c>
      <c r="C1389" s="28" t="s">
        <v>26</v>
      </c>
      <c r="D1389" s="28" t="s">
        <v>489</v>
      </c>
      <c r="E1389" s="35"/>
      <c r="F1389" s="29" t="s">
        <v>490</v>
      </c>
      <c r="G1389" s="30">
        <f t="shared" si="4964"/>
        <v>1597.7</v>
      </c>
      <c r="H1389" s="30">
        <f t="shared" si="4965"/>
        <v>1597.7</v>
      </c>
      <c r="I1389" s="30">
        <f t="shared" si="4966"/>
        <v>1597.7</v>
      </c>
      <c r="J1389" s="30">
        <f t="shared" si="4967"/>
        <v>0</v>
      </c>
      <c r="K1389" s="30">
        <f t="shared" si="4968"/>
        <v>0</v>
      </c>
      <c r="L1389" s="30">
        <f t="shared" si="4969"/>
        <v>0</v>
      </c>
      <c r="M1389" s="30">
        <f t="shared" si="4875"/>
        <v>1597.7</v>
      </c>
      <c r="N1389" s="30">
        <f t="shared" si="4876"/>
        <v>1597.7</v>
      </c>
      <c r="O1389" s="30">
        <f t="shared" si="4877"/>
        <v>1597.7</v>
      </c>
      <c r="P1389" s="30">
        <f t="shared" si="4970"/>
        <v>0</v>
      </c>
      <c r="Q1389" s="30">
        <f t="shared" si="4971"/>
        <v>0</v>
      </c>
      <c r="R1389" s="30">
        <f t="shared" si="4972"/>
        <v>0</v>
      </c>
      <c r="S1389" s="30">
        <f t="shared" si="4973"/>
        <v>0</v>
      </c>
      <c r="T1389" s="30">
        <f t="shared" si="4974"/>
        <v>0</v>
      </c>
      <c r="U1389" s="30">
        <f t="shared" si="4975"/>
        <v>0</v>
      </c>
      <c r="V1389" s="30">
        <f t="shared" si="4976"/>
        <v>0</v>
      </c>
      <c r="W1389" s="30">
        <f t="shared" si="4977"/>
        <v>0</v>
      </c>
      <c r="X1389" s="30">
        <f t="shared" si="4978"/>
        <v>0</v>
      </c>
      <c r="Y1389" s="30">
        <f t="shared" si="4979"/>
        <v>0</v>
      </c>
      <c r="Z1389" s="30">
        <f t="shared" si="4980"/>
        <v>0</v>
      </c>
      <c r="AA1389" s="30">
        <f t="shared" si="4981"/>
        <v>0</v>
      </c>
      <c r="AB1389" s="30">
        <f t="shared" si="4982"/>
        <v>0</v>
      </c>
      <c r="AC1389" s="30">
        <f t="shared" si="5010"/>
        <v>1597.7</v>
      </c>
      <c r="AD1389" s="30">
        <f t="shared" si="5011"/>
        <v>1597.7</v>
      </c>
      <c r="AE1389" s="30">
        <f t="shared" si="5012"/>
        <v>1597.7</v>
      </c>
      <c r="AF1389" s="30">
        <f t="shared" si="4983"/>
        <v>0</v>
      </c>
      <c r="AG1389" s="30">
        <f t="shared" si="5013"/>
        <v>1597.7</v>
      </c>
      <c r="AH1389" s="30">
        <f t="shared" si="5014"/>
        <v>1597.7</v>
      </c>
      <c r="AI1389" s="30">
        <f t="shared" si="5015"/>
        <v>1597.7</v>
      </c>
      <c r="AJ1389" s="30">
        <f t="shared" si="4984"/>
        <v>0</v>
      </c>
      <c r="AK1389" s="30">
        <f t="shared" si="4985"/>
        <v>0</v>
      </c>
      <c r="AL1389" s="30">
        <f t="shared" si="4986"/>
        <v>-141.88499999999999</v>
      </c>
      <c r="AM1389" s="30">
        <f t="shared" si="4987"/>
        <v>0</v>
      </c>
      <c r="AN1389" s="30">
        <f t="shared" si="4988"/>
        <v>0</v>
      </c>
      <c r="AO1389" s="30">
        <f t="shared" si="4989"/>
        <v>0</v>
      </c>
      <c r="AP1389" s="30">
        <f t="shared" si="4990"/>
        <v>0</v>
      </c>
      <c r="AQ1389" s="30">
        <f t="shared" si="4991"/>
        <v>0</v>
      </c>
      <c r="AR1389" s="30">
        <f t="shared" si="4992"/>
        <v>0</v>
      </c>
      <c r="AS1389" s="30">
        <f t="shared" si="4826"/>
        <v>1455.8150000000001</v>
      </c>
      <c r="AT1389" s="30">
        <f t="shared" si="4827"/>
        <v>1597.7</v>
      </c>
      <c r="AU1389" s="30">
        <f t="shared" si="4828"/>
        <v>1597.7</v>
      </c>
      <c r="AV1389" s="30">
        <f t="shared" si="4993"/>
        <v>0</v>
      </c>
      <c r="AW1389" s="30">
        <f t="shared" si="4994"/>
        <v>0</v>
      </c>
      <c r="AX1389" s="30">
        <f t="shared" si="4995"/>
        <v>0</v>
      </c>
      <c r="AY1389" s="30">
        <f t="shared" si="4829"/>
        <v>1455.8150000000001</v>
      </c>
      <c r="AZ1389" s="30">
        <f t="shared" si="4830"/>
        <v>1597.7</v>
      </c>
      <c r="BA1389" s="30">
        <f t="shared" si="4831"/>
        <v>1597.7</v>
      </c>
      <c r="BB1389" s="30">
        <f t="shared" si="4996"/>
        <v>0</v>
      </c>
      <c r="BC1389" s="30">
        <f t="shared" si="4997"/>
        <v>0</v>
      </c>
      <c r="BD1389" s="30">
        <f t="shared" si="4998"/>
        <v>0</v>
      </c>
      <c r="BE1389" s="30">
        <f t="shared" si="4999"/>
        <v>0</v>
      </c>
      <c r="BF1389" s="30">
        <f t="shared" si="5000"/>
        <v>0</v>
      </c>
      <c r="BG1389" s="30">
        <f t="shared" si="5001"/>
        <v>0</v>
      </c>
      <c r="BH1389" s="30">
        <f t="shared" si="5002"/>
        <v>0</v>
      </c>
      <c r="BI1389" s="30">
        <f t="shared" si="5003"/>
        <v>0</v>
      </c>
      <c r="BJ1389" s="30">
        <f t="shared" si="5004"/>
        <v>0</v>
      </c>
      <c r="BK1389" s="30">
        <f t="shared" si="5005"/>
        <v>0</v>
      </c>
      <c r="BL1389" s="30">
        <f t="shared" si="5007"/>
        <v>1455.8150000000001</v>
      </c>
      <c r="BM1389" s="30">
        <f t="shared" si="5008"/>
        <v>1597.7</v>
      </c>
      <c r="BN1389" s="30">
        <f t="shared" si="5009"/>
        <v>1597.7</v>
      </c>
      <c r="BO1389" s="30">
        <f t="shared" si="5006"/>
        <v>0</v>
      </c>
      <c r="BP1389" s="31"/>
      <c r="BQ1389" s="1"/>
      <c r="BR1389" s="1"/>
      <c r="BS1389" s="1"/>
      <c r="BT1389" s="1"/>
      <c r="BU1389" s="1"/>
      <c r="BV1389" s="1"/>
      <c r="BW1389" s="1"/>
      <c r="BX1389" s="1"/>
      <c r="BY1389" s="1"/>
    </row>
    <row r="1390" ht="31.5">
      <c r="A1390" s="28" t="s">
        <v>514</v>
      </c>
      <c r="B1390" s="28" t="s">
        <v>86</v>
      </c>
      <c r="C1390" s="28" t="s">
        <v>26</v>
      </c>
      <c r="D1390" s="28" t="s">
        <v>489</v>
      </c>
      <c r="E1390" s="28" t="s">
        <v>38</v>
      </c>
      <c r="F1390" s="29" t="s">
        <v>39</v>
      </c>
      <c r="G1390" s="30">
        <v>1597.7</v>
      </c>
      <c r="H1390" s="30">
        <v>1597.7</v>
      </c>
      <c r="I1390" s="30">
        <v>1597.7</v>
      </c>
      <c r="J1390" s="30"/>
      <c r="K1390" s="30"/>
      <c r="L1390" s="30"/>
      <c r="M1390" s="30">
        <f t="shared" si="4875"/>
        <v>1597.7</v>
      </c>
      <c r="N1390" s="30">
        <f t="shared" si="4876"/>
        <v>1597.7</v>
      </c>
      <c r="O1390" s="30">
        <f t="shared" si="4877"/>
        <v>1597.7</v>
      </c>
      <c r="P1390" s="30"/>
      <c r="Q1390" s="30"/>
      <c r="R1390" s="30"/>
      <c r="S1390" s="30"/>
      <c r="T1390" s="30"/>
      <c r="U1390" s="30"/>
      <c r="V1390" s="30"/>
      <c r="W1390" s="30"/>
      <c r="X1390" s="30"/>
      <c r="Y1390" s="30"/>
      <c r="Z1390" s="30"/>
      <c r="AA1390" s="30"/>
      <c r="AB1390" s="30"/>
      <c r="AC1390" s="30">
        <f t="shared" si="5010"/>
        <v>1597.7</v>
      </c>
      <c r="AD1390" s="30">
        <f t="shared" si="5011"/>
        <v>1597.7</v>
      </c>
      <c r="AE1390" s="30">
        <f t="shared" si="5012"/>
        <v>1597.7</v>
      </c>
      <c r="AF1390" s="30"/>
      <c r="AG1390" s="30">
        <f t="shared" si="5013"/>
        <v>1597.7</v>
      </c>
      <c r="AH1390" s="30">
        <f t="shared" si="5014"/>
        <v>1597.7</v>
      </c>
      <c r="AI1390" s="30">
        <f t="shared" si="5015"/>
        <v>1597.7</v>
      </c>
      <c r="AJ1390" s="30"/>
      <c r="AK1390" s="30"/>
      <c r="AL1390" s="30">
        <v>-141.88499999999999</v>
      </c>
      <c r="AM1390" s="30"/>
      <c r="AN1390" s="30"/>
      <c r="AO1390" s="30"/>
      <c r="AP1390" s="30"/>
      <c r="AQ1390" s="30"/>
      <c r="AR1390" s="30"/>
      <c r="AS1390" s="30">
        <f t="shared" si="4826"/>
        <v>1455.8150000000001</v>
      </c>
      <c r="AT1390" s="30">
        <f t="shared" si="4827"/>
        <v>1597.7</v>
      </c>
      <c r="AU1390" s="30">
        <f t="shared" si="4828"/>
        <v>1597.7</v>
      </c>
      <c r="AV1390" s="30"/>
      <c r="AW1390" s="30"/>
      <c r="AX1390" s="30"/>
      <c r="AY1390" s="30">
        <f t="shared" si="4829"/>
        <v>1455.8150000000001</v>
      </c>
      <c r="AZ1390" s="30">
        <f t="shared" si="4830"/>
        <v>1597.7</v>
      </c>
      <c r="BA1390" s="30">
        <f t="shared" si="4831"/>
        <v>1597.7</v>
      </c>
      <c r="BB1390" s="30"/>
      <c r="BC1390" s="30"/>
      <c r="BD1390" s="30"/>
      <c r="BE1390" s="30"/>
      <c r="BF1390" s="30"/>
      <c r="BG1390" s="30"/>
      <c r="BH1390" s="30"/>
      <c r="BI1390" s="30"/>
      <c r="BJ1390" s="30"/>
      <c r="BK1390" s="30"/>
      <c r="BL1390" s="30">
        <f t="shared" si="5007"/>
        <v>1455.8150000000001</v>
      </c>
      <c r="BM1390" s="30">
        <f t="shared" si="5008"/>
        <v>1597.7</v>
      </c>
      <c r="BN1390" s="30">
        <f t="shared" si="5009"/>
        <v>1597.7</v>
      </c>
      <c r="BO1390" s="30"/>
      <c r="BP1390" s="31"/>
      <c r="BQ1390" s="1"/>
      <c r="BR1390" s="1"/>
      <c r="BS1390" s="1"/>
      <c r="BT1390" s="1"/>
      <c r="BU1390" s="1"/>
      <c r="BV1390" s="1"/>
      <c r="BW1390" s="1"/>
      <c r="BX1390" s="1"/>
      <c r="BY1390" s="1"/>
    </row>
    <row r="1391" s="18" customFormat="1" ht="31.5">
      <c r="A1391" s="19" t="s">
        <v>518</v>
      </c>
      <c r="B1391" s="19"/>
      <c r="C1391" s="19"/>
      <c r="D1391" s="19"/>
      <c r="E1391" s="19"/>
      <c r="F1391" s="20" t="s">
        <v>519</v>
      </c>
      <c r="G1391" s="21">
        <f>G1392+G1446+G1502+G1514+G1465+G1426+G1521+G1495</f>
        <v>189285.90000000002</v>
      </c>
      <c r="H1391" s="21">
        <f>H1392+H1446+H1502+H1514+H1465+H1426+H1521+H1495</f>
        <v>180693</v>
      </c>
      <c r="I1391" s="21">
        <f>I1392+I1446+I1502+I1514+I1465+I1426+I1521+I1495</f>
        <v>175452.10000000001</v>
      </c>
      <c r="J1391" s="21">
        <f>J1392+J1446+J1502+J1514+J1465+J1426+J1521+J1495</f>
        <v>1255.9000000000001</v>
      </c>
      <c r="K1391" s="21">
        <f>K1392+K1446+K1502+K1514+K1465+K1426+K1521+K1495</f>
        <v>1255.9000000000001</v>
      </c>
      <c r="L1391" s="21">
        <f>L1392+L1446+L1502+L1514+L1465+L1426+L1521+L1495</f>
        <v>1255.9000000000001</v>
      </c>
      <c r="M1391" s="21">
        <f t="shared" si="4875"/>
        <v>190541.80000000002</v>
      </c>
      <c r="N1391" s="21">
        <f t="shared" si="4876"/>
        <v>181948.89999999999</v>
      </c>
      <c r="O1391" s="21">
        <f t="shared" si="4877"/>
        <v>176708</v>
      </c>
      <c r="P1391" s="21">
        <f>P1392+P1446+P1502+P1514+P1465+P1426+P1521+P1495</f>
        <v>0</v>
      </c>
      <c r="Q1391" s="21">
        <f>Q1392+Q1446+Q1502+Q1514+Q1465+Q1426+Q1521+Q1495</f>
        <v>0</v>
      </c>
      <c r="R1391" s="21">
        <f>R1392+R1446+R1502+R1514+R1465+R1426+R1521+R1495</f>
        <v>5215.4670000000006</v>
      </c>
      <c r="S1391" s="21">
        <f>S1392+S1446+S1502+S1514+S1465+S1426+S1521+S1495</f>
        <v>0</v>
      </c>
      <c r="T1391" s="21">
        <f>T1392+T1446+T1502+T1514+T1465+T1426+T1521+T1495</f>
        <v>0</v>
      </c>
      <c r="U1391" s="21">
        <f>U1392+U1446+U1502+U1514+U1465+U1426+U1521+U1495</f>
        <v>0</v>
      </c>
      <c r="V1391" s="21">
        <f>V1392+V1446+V1502+V1514+V1465+V1426+V1521+V1495</f>
        <v>12925.868999999999</v>
      </c>
      <c r="W1391" s="21">
        <f>W1392+W1446+W1502+W1514+W1465+W1426+W1521+W1495</f>
        <v>0</v>
      </c>
      <c r="X1391" s="21">
        <f>X1392+X1446+X1502+X1514+X1465+X1426+X1521+X1495</f>
        <v>0</v>
      </c>
      <c r="Y1391" s="21">
        <f>Y1392+Y1446+Y1502+Y1514+Y1465+Y1426+Y1521+Y1495</f>
        <v>0</v>
      </c>
      <c r="Z1391" s="21">
        <f>Z1392+Z1446+Z1502+Z1514+Z1465+Z1426+Z1521+Z1495</f>
        <v>37665.599999999999</v>
      </c>
      <c r="AA1391" s="21">
        <f>AA1392+AA1446+AA1502+AA1514+AA1465+AA1426+AA1521+AA1495</f>
        <v>0</v>
      </c>
      <c r="AB1391" s="21">
        <f>AB1392+AB1446+AB1502+AB1514+AB1465+AB1426+AB1521+AB1495</f>
        <v>0</v>
      </c>
      <c r="AC1391" s="21">
        <f t="shared" si="5010"/>
        <v>195757.26700000002</v>
      </c>
      <c r="AD1391" s="21">
        <f t="shared" si="5011"/>
        <v>194874.769</v>
      </c>
      <c r="AE1391" s="21">
        <f t="shared" si="5012"/>
        <v>214373.60000000001</v>
      </c>
      <c r="AF1391" s="21">
        <f>AF1392+AF1446+AF1502+AF1514+AF1465+AF1426+AF1521+AF1495</f>
        <v>0</v>
      </c>
      <c r="AG1391" s="21">
        <f t="shared" si="5013"/>
        <v>195757.26700000002</v>
      </c>
      <c r="AH1391" s="21">
        <f t="shared" si="5014"/>
        <v>194874.769</v>
      </c>
      <c r="AI1391" s="21">
        <f t="shared" si="5015"/>
        <v>214373.60000000001</v>
      </c>
      <c r="AJ1391" s="21">
        <f>AJ1392+AJ1446+AJ1502+AJ1514+AJ1465+AJ1426+AJ1521+AJ1495</f>
        <v>0</v>
      </c>
      <c r="AK1391" s="21">
        <f>AK1392+AK1446+AK1502+AK1514+AK1465+AK1426+AK1521+AK1495</f>
        <v>0</v>
      </c>
      <c r="AL1391" s="21">
        <f>AL1392+AL1446+AL1502+AL1514+AL1465+AL1426+AL1521+AL1495</f>
        <v>-803.36400000000003</v>
      </c>
      <c r="AM1391" s="21">
        <f>AM1392+AM1446+AM1502+AM1514+AM1465+AM1426+AM1521+AM1495</f>
        <v>0</v>
      </c>
      <c r="AN1391" s="21">
        <f>AN1392+AN1446+AN1502+AN1514+AN1465+AN1426+AN1521+AN1495</f>
        <v>0</v>
      </c>
      <c r="AO1391" s="21">
        <f>AO1392+AO1446+AO1502+AO1514+AO1465+AO1426+AO1521+AO1495</f>
        <v>0</v>
      </c>
      <c r="AP1391" s="21">
        <f>AP1392+AP1446+AP1502+AP1514+AP1465+AP1426+AP1521+AP1495</f>
        <v>0</v>
      </c>
      <c r="AQ1391" s="21">
        <f>AQ1392+AQ1446+AQ1502+AQ1514+AQ1465+AQ1426+AQ1521+AQ1495</f>
        <v>0</v>
      </c>
      <c r="AR1391" s="21">
        <f>AR1392+AR1446+AR1502+AR1514+AR1465+AR1426+AR1521+AR1495</f>
        <v>0</v>
      </c>
      <c r="AS1391" s="21">
        <f t="shared" si="4826"/>
        <v>194953.90300000002</v>
      </c>
      <c r="AT1391" s="21">
        <f t="shared" si="4827"/>
        <v>194874.769</v>
      </c>
      <c r="AU1391" s="21">
        <f t="shared" si="4828"/>
        <v>214373.60000000001</v>
      </c>
      <c r="AV1391" s="21">
        <f>AV1392+AV1446+AV1502+AV1514+AV1465+AV1426+AV1521+AV1495</f>
        <v>-121.057</v>
      </c>
      <c r="AW1391" s="21">
        <f>AW1392+AW1446+AW1502+AW1514+AW1465+AW1426+AW1521+AW1495</f>
        <v>0</v>
      </c>
      <c r="AX1391" s="21">
        <f>AX1392+AX1446+AX1502+AX1514+AX1465+AX1426+AX1521+AX1495</f>
        <v>0</v>
      </c>
      <c r="AY1391" s="21">
        <f t="shared" si="4829"/>
        <v>194832.84600000002</v>
      </c>
      <c r="AZ1391" s="21">
        <f t="shared" si="4830"/>
        <v>194874.769</v>
      </c>
      <c r="BA1391" s="21">
        <f t="shared" si="4831"/>
        <v>214373.60000000001</v>
      </c>
      <c r="BB1391" s="21">
        <f>BB1392+BB1446+BB1502+BB1514+BB1465+BB1426+BB1521+BB1495</f>
        <v>0</v>
      </c>
      <c r="BC1391" s="21">
        <f>BC1392+BC1446+BC1502+BC1514+BC1465+BC1426+BC1521+BC1495</f>
        <v>0</v>
      </c>
      <c r="BD1391" s="21">
        <f>BD1392+BD1446+BD1502+BD1514+BD1465+BD1426+BD1521+BD1495</f>
        <v>-203.70600000000002</v>
      </c>
      <c r="BE1391" s="21">
        <f>BE1392+BE1446+BE1502+BE1514+BE1465+BE1426+BE1521+BE1495</f>
        <v>0</v>
      </c>
      <c r="BF1391" s="21">
        <f>BF1392+BF1446+BF1502+BF1514+BF1465+BF1426+BF1521+BF1495</f>
        <v>0</v>
      </c>
      <c r="BG1391" s="21">
        <f>BG1392+BG1446+BG1502+BG1514+BG1465+BG1426+BG1521+BG1495</f>
        <v>0</v>
      </c>
      <c r="BH1391" s="21">
        <f>BH1392+BH1446+BH1502+BH1514+BH1465+BH1426+BH1521+BH1495</f>
        <v>0</v>
      </c>
      <c r="BI1391" s="21">
        <f>BI1392+BI1446+BI1502+BI1514+BI1465+BI1426+BI1521+BI1495</f>
        <v>0</v>
      </c>
      <c r="BJ1391" s="21">
        <f>BJ1392+BJ1446+BJ1502+BJ1514+BJ1465+BJ1426+BJ1521+BJ1495</f>
        <v>0</v>
      </c>
      <c r="BK1391" s="21">
        <f>BK1392+BK1446+BK1502+BK1514+BK1465+BK1426+BK1521+BK1495</f>
        <v>0</v>
      </c>
      <c r="BL1391" s="21">
        <f t="shared" si="5007"/>
        <v>194629.14000000001</v>
      </c>
      <c r="BM1391" s="21">
        <f t="shared" si="5008"/>
        <v>194874.769</v>
      </c>
      <c r="BN1391" s="21">
        <f t="shared" si="5009"/>
        <v>214373.60000000001</v>
      </c>
      <c r="BO1391" s="21">
        <f>BO1392+BO1446+BO1502+BO1514+BO1465+BO1426+BO1521+BO1495</f>
        <v>0</v>
      </c>
      <c r="BP1391" s="22"/>
      <c r="BQ1391" s="18"/>
      <c r="BR1391" s="18"/>
      <c r="BS1391" s="18"/>
      <c r="BT1391" s="18"/>
      <c r="BU1391" s="18"/>
      <c r="BV1391" s="18"/>
      <c r="BW1391" s="18"/>
      <c r="BX1391" s="18"/>
      <c r="BY1391" s="18"/>
    </row>
    <row r="1392" s="18" customFormat="1">
      <c r="A1392" s="19" t="s">
        <v>518</v>
      </c>
      <c r="B1392" s="19" t="s">
        <v>26</v>
      </c>
      <c r="C1392" s="19"/>
      <c r="D1392" s="19"/>
      <c r="E1392" s="19"/>
      <c r="F1392" s="20" t="s">
        <v>27</v>
      </c>
      <c r="G1392" s="21">
        <f>G1405+G1393</f>
        <v>117230.20000000001</v>
      </c>
      <c r="H1392" s="21">
        <f>H1405+H1393</f>
        <v>119275.5</v>
      </c>
      <c r="I1392" s="21">
        <f>I1405+I1393</f>
        <v>113536.3</v>
      </c>
      <c r="J1392" s="21">
        <f>J1405+J1393</f>
        <v>0</v>
      </c>
      <c r="K1392" s="21">
        <f>K1405+K1393</f>
        <v>0</v>
      </c>
      <c r="L1392" s="21">
        <f>L1405+L1393</f>
        <v>0</v>
      </c>
      <c r="M1392" s="21">
        <f t="shared" si="4875"/>
        <v>117230.20000000001</v>
      </c>
      <c r="N1392" s="21">
        <f t="shared" si="4876"/>
        <v>119275.5</v>
      </c>
      <c r="O1392" s="21">
        <f t="shared" si="4877"/>
        <v>113536.3</v>
      </c>
      <c r="P1392" s="21">
        <f>P1405+P1393</f>
        <v>0</v>
      </c>
      <c r="Q1392" s="21">
        <f>Q1405+Q1393</f>
        <v>0</v>
      </c>
      <c r="R1392" s="21">
        <f>R1405+R1393</f>
        <v>0</v>
      </c>
      <c r="S1392" s="21">
        <f>S1405+S1393</f>
        <v>0</v>
      </c>
      <c r="T1392" s="21">
        <f>T1405+T1393</f>
        <v>0</v>
      </c>
      <c r="U1392" s="21">
        <f>U1405+U1393</f>
        <v>0</v>
      </c>
      <c r="V1392" s="21">
        <f>V1405+V1393</f>
        <v>0</v>
      </c>
      <c r="W1392" s="21">
        <f>W1405+W1393</f>
        <v>0</v>
      </c>
      <c r="X1392" s="21">
        <f>X1405+X1393</f>
        <v>0</v>
      </c>
      <c r="Y1392" s="21">
        <f>Y1405+Y1393</f>
        <v>0</v>
      </c>
      <c r="Z1392" s="21">
        <f>Z1405+Z1393</f>
        <v>0</v>
      </c>
      <c r="AA1392" s="21">
        <f>AA1405+AA1393</f>
        <v>0</v>
      </c>
      <c r="AB1392" s="21">
        <f>AB1405+AB1393</f>
        <v>0</v>
      </c>
      <c r="AC1392" s="21">
        <f t="shared" si="5010"/>
        <v>117230.20000000001</v>
      </c>
      <c r="AD1392" s="21">
        <f t="shared" si="5011"/>
        <v>119275.5</v>
      </c>
      <c r="AE1392" s="21">
        <f t="shared" si="5012"/>
        <v>113536.3</v>
      </c>
      <c r="AF1392" s="21">
        <f>AF1405+AF1393</f>
        <v>0</v>
      </c>
      <c r="AG1392" s="21">
        <f t="shared" si="5013"/>
        <v>117230.20000000001</v>
      </c>
      <c r="AH1392" s="21">
        <f t="shared" si="5014"/>
        <v>119275.5</v>
      </c>
      <c r="AI1392" s="21">
        <f t="shared" si="5015"/>
        <v>113536.3</v>
      </c>
      <c r="AJ1392" s="21">
        <f>AJ1405+AJ1393</f>
        <v>0</v>
      </c>
      <c r="AK1392" s="21">
        <f>AK1405+AK1393</f>
        <v>0</v>
      </c>
      <c r="AL1392" s="21">
        <f>AL1405+AL1393</f>
        <v>1985.3759999999997</v>
      </c>
      <c r="AM1392" s="21">
        <f>AM1405+AM1393</f>
        <v>0</v>
      </c>
      <c r="AN1392" s="21">
        <f>AN1405+AN1393</f>
        <v>0</v>
      </c>
      <c r="AO1392" s="21">
        <f>AO1405+AO1393</f>
        <v>0</v>
      </c>
      <c r="AP1392" s="21">
        <f>AP1405+AP1393</f>
        <v>0</v>
      </c>
      <c r="AQ1392" s="21">
        <f>AQ1405+AQ1393</f>
        <v>0</v>
      </c>
      <c r="AR1392" s="21">
        <f>AR1405+AR1393</f>
        <v>0</v>
      </c>
      <c r="AS1392" s="21">
        <f t="shared" si="4826"/>
        <v>119215.57600000002</v>
      </c>
      <c r="AT1392" s="21">
        <f t="shared" si="4827"/>
        <v>119275.5</v>
      </c>
      <c r="AU1392" s="21">
        <f t="shared" si="4828"/>
        <v>113536.3</v>
      </c>
      <c r="AV1392" s="21">
        <f>AV1405+AV1393</f>
        <v>-121.057</v>
      </c>
      <c r="AW1392" s="21">
        <f>AW1405+AW1393</f>
        <v>0</v>
      </c>
      <c r="AX1392" s="21">
        <f>AX1405+AX1393</f>
        <v>0</v>
      </c>
      <c r="AY1392" s="21">
        <f t="shared" si="4829"/>
        <v>119094.51900000001</v>
      </c>
      <c r="AZ1392" s="21">
        <f t="shared" si="4830"/>
        <v>119275.5</v>
      </c>
      <c r="BA1392" s="21">
        <f t="shared" si="4831"/>
        <v>113536.3</v>
      </c>
      <c r="BB1392" s="21">
        <f>BB1405+BB1393</f>
        <v>0</v>
      </c>
      <c r="BC1392" s="21">
        <f>BC1405+BC1393</f>
        <v>0</v>
      </c>
      <c r="BD1392" s="21">
        <f>BD1405+BD1393</f>
        <v>0</v>
      </c>
      <c r="BE1392" s="21">
        <f>BE1405+BE1393</f>
        <v>0</v>
      </c>
      <c r="BF1392" s="21">
        <f>BF1405+BF1393</f>
        <v>0</v>
      </c>
      <c r="BG1392" s="21">
        <f>BG1405+BG1393</f>
        <v>0</v>
      </c>
      <c r="BH1392" s="21">
        <f>BH1405+BH1393</f>
        <v>0</v>
      </c>
      <c r="BI1392" s="21">
        <f>BI1405+BI1393</f>
        <v>0</v>
      </c>
      <c r="BJ1392" s="21">
        <f>BJ1405+BJ1393</f>
        <v>0</v>
      </c>
      <c r="BK1392" s="21">
        <f>BK1405+BK1393</f>
        <v>0</v>
      </c>
      <c r="BL1392" s="21">
        <f t="shared" si="5007"/>
        <v>119094.51900000001</v>
      </c>
      <c r="BM1392" s="21">
        <f t="shared" si="5008"/>
        <v>119275.5</v>
      </c>
      <c r="BN1392" s="21">
        <f t="shared" si="5009"/>
        <v>113536.3</v>
      </c>
      <c r="BO1392" s="21">
        <f>BO1405+BO1393</f>
        <v>0</v>
      </c>
      <c r="BP1392" s="22"/>
      <c r="BQ1392" s="18"/>
      <c r="BR1392" s="18"/>
      <c r="BS1392" s="18"/>
      <c r="BT1392" s="18"/>
      <c r="BU1392" s="18"/>
      <c r="BV1392" s="18"/>
      <c r="BW1392" s="18"/>
      <c r="BX1392" s="18"/>
      <c r="BY1392" s="18"/>
    </row>
    <row r="1393" s="23" customFormat="1" ht="63">
      <c r="A1393" s="24" t="s">
        <v>518</v>
      </c>
      <c r="B1393" s="24" t="s">
        <v>26</v>
      </c>
      <c r="C1393" s="24" t="s">
        <v>114</v>
      </c>
      <c r="D1393" s="24"/>
      <c r="E1393" s="24"/>
      <c r="F1393" s="25" t="s">
        <v>431</v>
      </c>
      <c r="G1393" s="26">
        <f>G1394+G1400</f>
        <v>90077.900000000009</v>
      </c>
      <c r="H1393" s="26">
        <f>H1394+H1400</f>
        <v>92495.900000000009</v>
      </c>
      <c r="I1393" s="26">
        <f>I1394+I1400</f>
        <v>92495.900000000009</v>
      </c>
      <c r="J1393" s="26">
        <f>J1394+J1400</f>
        <v>0</v>
      </c>
      <c r="K1393" s="26">
        <f>K1394+K1400</f>
        <v>0</v>
      </c>
      <c r="L1393" s="26">
        <f>L1394+L1400</f>
        <v>0</v>
      </c>
      <c r="M1393" s="26">
        <f t="shared" si="4875"/>
        <v>90077.900000000009</v>
      </c>
      <c r="N1393" s="26">
        <f t="shared" si="4876"/>
        <v>92495.900000000009</v>
      </c>
      <c r="O1393" s="26">
        <f t="shared" si="4877"/>
        <v>92495.900000000009</v>
      </c>
      <c r="P1393" s="26">
        <f>P1394+P1400</f>
        <v>0</v>
      </c>
      <c r="Q1393" s="26">
        <f>Q1394+Q1400</f>
        <v>0</v>
      </c>
      <c r="R1393" s="26">
        <f>R1394+R1400</f>
        <v>0</v>
      </c>
      <c r="S1393" s="26">
        <f>S1394+S1400</f>
        <v>0</v>
      </c>
      <c r="T1393" s="26">
        <f>T1394+T1400</f>
        <v>0</v>
      </c>
      <c r="U1393" s="26">
        <f>U1394+U1400</f>
        <v>0</v>
      </c>
      <c r="V1393" s="26">
        <f>V1394+V1400</f>
        <v>0</v>
      </c>
      <c r="W1393" s="26">
        <f>W1394+W1400</f>
        <v>0</v>
      </c>
      <c r="X1393" s="26">
        <f>X1394+X1400</f>
        <v>0</v>
      </c>
      <c r="Y1393" s="26">
        <f>Y1394+Y1400</f>
        <v>0</v>
      </c>
      <c r="Z1393" s="26">
        <f>Z1394+Z1400</f>
        <v>0</v>
      </c>
      <c r="AA1393" s="26">
        <f>AA1394+AA1400</f>
        <v>0</v>
      </c>
      <c r="AB1393" s="26">
        <f>AB1394+AB1400</f>
        <v>0</v>
      </c>
      <c r="AC1393" s="26">
        <f t="shared" si="5010"/>
        <v>90077.900000000009</v>
      </c>
      <c r="AD1393" s="26">
        <f t="shared" si="5011"/>
        <v>92495.900000000009</v>
      </c>
      <c r="AE1393" s="26">
        <f t="shared" si="5012"/>
        <v>92495.900000000009</v>
      </c>
      <c r="AF1393" s="26">
        <f>AF1394+AF1400</f>
        <v>0</v>
      </c>
      <c r="AG1393" s="26">
        <f t="shared" si="5013"/>
        <v>90077.900000000009</v>
      </c>
      <c r="AH1393" s="26">
        <f t="shared" si="5014"/>
        <v>92495.900000000009</v>
      </c>
      <c r="AI1393" s="26">
        <f t="shared" si="5015"/>
        <v>92495.900000000009</v>
      </c>
      <c r="AJ1393" s="26">
        <f>AJ1394+AJ1400</f>
        <v>0</v>
      </c>
      <c r="AK1393" s="26">
        <f>AK1394+AK1400</f>
        <v>0</v>
      </c>
      <c r="AL1393" s="26">
        <f>AL1394+AL1400</f>
        <v>-1069.0999999999999</v>
      </c>
      <c r="AM1393" s="26">
        <f>AM1394+AM1400</f>
        <v>0</v>
      </c>
      <c r="AN1393" s="26">
        <f>AN1394+AN1400</f>
        <v>0</v>
      </c>
      <c r="AO1393" s="26">
        <f>AO1394+AO1400</f>
        <v>0</v>
      </c>
      <c r="AP1393" s="26">
        <f>AP1394+AP1400</f>
        <v>0</v>
      </c>
      <c r="AQ1393" s="26">
        <f>AQ1394+AQ1400</f>
        <v>0</v>
      </c>
      <c r="AR1393" s="26">
        <f>AR1394+AR1400</f>
        <v>0</v>
      </c>
      <c r="AS1393" s="26">
        <f t="shared" si="4826"/>
        <v>89008.800000000003</v>
      </c>
      <c r="AT1393" s="26">
        <f t="shared" si="4827"/>
        <v>92495.900000000009</v>
      </c>
      <c r="AU1393" s="26">
        <f t="shared" si="4828"/>
        <v>92495.900000000009</v>
      </c>
      <c r="AV1393" s="26">
        <f>AV1394+AV1400</f>
        <v>0</v>
      </c>
      <c r="AW1393" s="26">
        <f>AW1394+AW1400</f>
        <v>0</v>
      </c>
      <c r="AX1393" s="26">
        <f>AX1394+AX1400</f>
        <v>0</v>
      </c>
      <c r="AY1393" s="26">
        <f t="shared" si="4829"/>
        <v>89008.800000000003</v>
      </c>
      <c r="AZ1393" s="26">
        <f t="shared" si="4830"/>
        <v>92495.900000000009</v>
      </c>
      <c r="BA1393" s="26">
        <f t="shared" si="4831"/>
        <v>92495.900000000009</v>
      </c>
      <c r="BB1393" s="26">
        <f>BB1394+BB1400</f>
        <v>0</v>
      </c>
      <c r="BC1393" s="26">
        <f>BC1394+BC1400</f>
        <v>0</v>
      </c>
      <c r="BD1393" s="26">
        <f>BD1394+BD1400</f>
        <v>0</v>
      </c>
      <c r="BE1393" s="26">
        <f>BE1394+BE1400</f>
        <v>0</v>
      </c>
      <c r="BF1393" s="26">
        <f>BF1394+BF1400</f>
        <v>0</v>
      </c>
      <c r="BG1393" s="26">
        <f>BG1394+BG1400</f>
        <v>0</v>
      </c>
      <c r="BH1393" s="26">
        <f>BH1394+BH1400</f>
        <v>0</v>
      </c>
      <c r="BI1393" s="26">
        <f>BI1394+BI1400</f>
        <v>0</v>
      </c>
      <c r="BJ1393" s="26">
        <f>BJ1394+BJ1400</f>
        <v>0</v>
      </c>
      <c r="BK1393" s="26">
        <f>BK1394+BK1400</f>
        <v>0</v>
      </c>
      <c r="BL1393" s="26">
        <f t="shared" si="5007"/>
        <v>89008.800000000003</v>
      </c>
      <c r="BM1393" s="26">
        <f t="shared" si="5008"/>
        <v>92495.900000000009</v>
      </c>
      <c r="BN1393" s="26">
        <f t="shared" si="5009"/>
        <v>92495.900000000009</v>
      </c>
      <c r="BO1393" s="26">
        <f>BO1394+BO1400</f>
        <v>0</v>
      </c>
      <c r="BP1393" s="27"/>
      <c r="BQ1393" s="23"/>
      <c r="BR1393" s="23"/>
      <c r="BS1393" s="23"/>
      <c r="BT1393" s="23"/>
      <c r="BU1393" s="23"/>
      <c r="BV1393" s="23"/>
      <c r="BW1393" s="23"/>
      <c r="BX1393" s="23"/>
      <c r="BY1393" s="23"/>
    </row>
    <row r="1394" ht="47.25">
      <c r="A1394" s="28" t="s">
        <v>518</v>
      </c>
      <c r="B1394" s="28" t="s">
        <v>26</v>
      </c>
      <c r="C1394" s="28" t="s">
        <v>114</v>
      </c>
      <c r="D1394" s="28" t="s">
        <v>244</v>
      </c>
      <c r="E1394" s="35"/>
      <c r="F1394" s="29" t="s">
        <v>245</v>
      </c>
      <c r="G1394" s="30">
        <f t="shared" ref="G1394:G1396" si="5016">G1395</f>
        <v>9888.2999999999993</v>
      </c>
      <c r="H1394" s="30">
        <f t="shared" ref="H1394:H1396" si="5017">H1395</f>
        <v>10157.5</v>
      </c>
      <c r="I1394" s="30">
        <f t="shared" ref="I1394:I1396" si="5018">I1395</f>
        <v>10157.5</v>
      </c>
      <c r="J1394" s="30">
        <f t="shared" ref="J1394:J1396" si="5019">J1395</f>
        <v>0</v>
      </c>
      <c r="K1394" s="30">
        <f t="shared" ref="K1394:K1396" si="5020">K1395</f>
        <v>0</v>
      </c>
      <c r="L1394" s="30">
        <f t="shared" ref="L1394:L1396" si="5021">L1395</f>
        <v>0</v>
      </c>
      <c r="M1394" s="30">
        <f t="shared" si="4875"/>
        <v>9888.2999999999993</v>
      </c>
      <c r="N1394" s="30">
        <f t="shared" si="4876"/>
        <v>10157.5</v>
      </c>
      <c r="O1394" s="30">
        <f t="shared" si="4877"/>
        <v>10157.5</v>
      </c>
      <c r="P1394" s="30">
        <f t="shared" ref="P1394:P1396" si="5022">P1395</f>
        <v>0</v>
      </c>
      <c r="Q1394" s="30">
        <f t="shared" ref="Q1394:Q1396" si="5023">Q1395</f>
        <v>0</v>
      </c>
      <c r="R1394" s="30">
        <f t="shared" ref="R1394:R1396" si="5024">R1395</f>
        <v>0</v>
      </c>
      <c r="S1394" s="30">
        <f t="shared" ref="S1394:S1396" si="5025">S1395</f>
        <v>0</v>
      </c>
      <c r="T1394" s="30">
        <f t="shared" ref="T1394:T1396" si="5026">T1395</f>
        <v>0</v>
      </c>
      <c r="U1394" s="30">
        <f t="shared" ref="U1394:U1396" si="5027">U1395</f>
        <v>0</v>
      </c>
      <c r="V1394" s="30">
        <f t="shared" ref="V1394:V1396" si="5028">V1395</f>
        <v>0</v>
      </c>
      <c r="W1394" s="30">
        <f t="shared" ref="W1394:W1396" si="5029">W1395</f>
        <v>0</v>
      </c>
      <c r="X1394" s="30">
        <f t="shared" ref="X1394:X1396" si="5030">X1395</f>
        <v>0</v>
      </c>
      <c r="Y1394" s="30">
        <f t="shared" ref="Y1394:Y1396" si="5031">Y1395</f>
        <v>0</v>
      </c>
      <c r="Z1394" s="30">
        <f t="shared" ref="Z1394:Z1396" si="5032">Z1395</f>
        <v>0</v>
      </c>
      <c r="AA1394" s="30">
        <f t="shared" ref="AA1394:AA1396" si="5033">AA1395</f>
        <v>0</v>
      </c>
      <c r="AB1394" s="30">
        <f t="shared" ref="AB1394:AB1396" si="5034">AB1395</f>
        <v>0</v>
      </c>
      <c r="AC1394" s="30">
        <f t="shared" si="5010"/>
        <v>9888.2999999999993</v>
      </c>
      <c r="AD1394" s="30">
        <f t="shared" si="5011"/>
        <v>10157.5</v>
      </c>
      <c r="AE1394" s="30">
        <f t="shared" si="5012"/>
        <v>10157.5</v>
      </c>
      <c r="AF1394" s="30">
        <f t="shared" ref="AF1394:AF1396" si="5035">AF1395</f>
        <v>0</v>
      </c>
      <c r="AG1394" s="30">
        <f t="shared" si="5013"/>
        <v>9888.2999999999993</v>
      </c>
      <c r="AH1394" s="30">
        <f t="shared" si="5014"/>
        <v>10157.5</v>
      </c>
      <c r="AI1394" s="30">
        <f t="shared" si="5015"/>
        <v>10157.5</v>
      </c>
      <c r="AJ1394" s="30">
        <f t="shared" ref="AJ1394:AJ1396" si="5036">AJ1395</f>
        <v>0</v>
      </c>
      <c r="AK1394" s="30">
        <f t="shared" ref="AK1394:AK1396" si="5037">AK1395</f>
        <v>0</v>
      </c>
      <c r="AL1394" s="30">
        <f t="shared" ref="AL1394:AL1396" si="5038">AL1395</f>
        <v>0</v>
      </c>
      <c r="AM1394" s="30">
        <f t="shared" ref="AM1394:AM1396" si="5039">AM1395</f>
        <v>0</v>
      </c>
      <c r="AN1394" s="30">
        <f t="shared" ref="AN1394:AN1396" si="5040">AN1395</f>
        <v>0</v>
      </c>
      <c r="AO1394" s="30">
        <f t="shared" ref="AO1394:AO1396" si="5041">AO1395</f>
        <v>0</v>
      </c>
      <c r="AP1394" s="30">
        <f t="shared" ref="AP1394:AP1396" si="5042">AP1395</f>
        <v>0</v>
      </c>
      <c r="AQ1394" s="30">
        <f t="shared" ref="AQ1394:AQ1396" si="5043">AQ1395</f>
        <v>0</v>
      </c>
      <c r="AR1394" s="30">
        <f t="shared" ref="AR1394:AR1396" si="5044">AR1395</f>
        <v>0</v>
      </c>
      <c r="AS1394" s="30">
        <f t="shared" ref="AS1394:AS1457" si="5045">AG1394+AJ1394+AK1394+AL1394+AM1394</f>
        <v>9888.2999999999993</v>
      </c>
      <c r="AT1394" s="30">
        <f t="shared" ref="AT1394:AT1457" si="5046">AH1394+AN1394+AO1394+AP1394</f>
        <v>10157.5</v>
      </c>
      <c r="AU1394" s="30">
        <f t="shared" ref="AU1394:AU1457" si="5047">AI1394+AR1394+AQ1394</f>
        <v>10157.5</v>
      </c>
      <c r="AV1394" s="30">
        <f t="shared" ref="AV1394:AV1396" si="5048">AV1395</f>
        <v>0</v>
      </c>
      <c r="AW1394" s="30">
        <f t="shared" ref="AW1394:AW1396" si="5049">AW1395</f>
        <v>0</v>
      </c>
      <c r="AX1394" s="30">
        <f t="shared" ref="AX1394:AX1396" si="5050">AX1395</f>
        <v>0</v>
      </c>
      <c r="AY1394" s="30">
        <f t="shared" ref="AY1394:AY1457" si="5051">AS1394+AV1394</f>
        <v>9888.2999999999993</v>
      </c>
      <c r="AZ1394" s="30">
        <f t="shared" ref="AZ1394:AZ1457" si="5052">AT1394+AW1394</f>
        <v>10157.5</v>
      </c>
      <c r="BA1394" s="30">
        <f t="shared" ref="BA1394:BA1457" si="5053">AU1394+AX1394</f>
        <v>10157.5</v>
      </c>
      <c r="BB1394" s="30">
        <f t="shared" ref="BB1394:BB1396" si="5054">BB1395</f>
        <v>0</v>
      </c>
      <c r="BC1394" s="30">
        <f t="shared" ref="BC1394:BC1396" si="5055">BC1395</f>
        <v>0</v>
      </c>
      <c r="BD1394" s="30">
        <f t="shared" ref="BD1394:BD1396" si="5056">BD1395</f>
        <v>0</v>
      </c>
      <c r="BE1394" s="30">
        <f t="shared" ref="BE1394:BE1396" si="5057">BE1395</f>
        <v>0</v>
      </c>
      <c r="BF1394" s="30">
        <f t="shared" ref="BF1394:BF1396" si="5058">BF1395</f>
        <v>0</v>
      </c>
      <c r="BG1394" s="30">
        <f t="shared" ref="BG1394:BG1396" si="5059">BG1395</f>
        <v>0</v>
      </c>
      <c r="BH1394" s="30">
        <f t="shared" ref="BH1394:BH1396" si="5060">BH1395</f>
        <v>0</v>
      </c>
      <c r="BI1394" s="30">
        <f t="shared" ref="BI1394:BI1396" si="5061">BI1395</f>
        <v>0</v>
      </c>
      <c r="BJ1394" s="30">
        <f t="shared" ref="BJ1394:BJ1396" si="5062">BJ1395</f>
        <v>0</v>
      </c>
      <c r="BK1394" s="30">
        <f t="shared" ref="BK1394:BK1396" si="5063">BK1395</f>
        <v>0</v>
      </c>
      <c r="BL1394" s="30">
        <f t="shared" si="5007"/>
        <v>9888.2999999999993</v>
      </c>
      <c r="BM1394" s="30">
        <f t="shared" si="5008"/>
        <v>10157.5</v>
      </c>
      <c r="BN1394" s="30">
        <f t="shared" si="5009"/>
        <v>10157.5</v>
      </c>
      <c r="BO1394" s="30">
        <f t="shared" ref="BO1394:BO1396" si="5064">BO1395</f>
        <v>0</v>
      </c>
      <c r="BP1394" s="31"/>
      <c r="BQ1394" s="1"/>
      <c r="BR1394" s="1"/>
      <c r="BS1394" s="1"/>
      <c r="BT1394" s="1"/>
      <c r="BU1394" s="1"/>
      <c r="BV1394" s="1"/>
      <c r="BW1394" s="1"/>
      <c r="BX1394" s="1"/>
      <c r="BY1394" s="1"/>
    </row>
    <row r="1395">
      <c r="A1395" s="28" t="s">
        <v>518</v>
      </c>
      <c r="B1395" s="28" t="s">
        <v>26</v>
      </c>
      <c r="C1395" s="28" t="s">
        <v>114</v>
      </c>
      <c r="D1395" s="28" t="s">
        <v>246</v>
      </c>
      <c r="E1395" s="35"/>
      <c r="F1395" s="29" t="s">
        <v>33</v>
      </c>
      <c r="G1395" s="30">
        <f t="shared" si="5016"/>
        <v>9888.2999999999993</v>
      </c>
      <c r="H1395" s="30">
        <f t="shared" si="5017"/>
        <v>10157.5</v>
      </c>
      <c r="I1395" s="30">
        <f t="shared" si="5018"/>
        <v>10157.5</v>
      </c>
      <c r="J1395" s="30">
        <f t="shared" si="5019"/>
        <v>0</v>
      </c>
      <c r="K1395" s="30">
        <f t="shared" si="5020"/>
        <v>0</v>
      </c>
      <c r="L1395" s="30">
        <f t="shared" si="5021"/>
        <v>0</v>
      </c>
      <c r="M1395" s="30">
        <f t="shared" si="4875"/>
        <v>9888.2999999999993</v>
      </c>
      <c r="N1395" s="30">
        <f t="shared" si="4876"/>
        <v>10157.5</v>
      </c>
      <c r="O1395" s="30">
        <f t="shared" si="4877"/>
        <v>10157.5</v>
      </c>
      <c r="P1395" s="30">
        <f t="shared" si="5022"/>
        <v>0</v>
      </c>
      <c r="Q1395" s="30">
        <f t="shared" si="5023"/>
        <v>0</v>
      </c>
      <c r="R1395" s="30">
        <f t="shared" si="5024"/>
        <v>0</v>
      </c>
      <c r="S1395" s="30">
        <f t="shared" si="5025"/>
        <v>0</v>
      </c>
      <c r="T1395" s="30">
        <f t="shared" si="5026"/>
        <v>0</v>
      </c>
      <c r="U1395" s="30">
        <f t="shared" si="5027"/>
        <v>0</v>
      </c>
      <c r="V1395" s="30">
        <f t="shared" si="5028"/>
        <v>0</v>
      </c>
      <c r="W1395" s="30">
        <f t="shared" si="5029"/>
        <v>0</v>
      </c>
      <c r="X1395" s="30">
        <f t="shared" si="5030"/>
        <v>0</v>
      </c>
      <c r="Y1395" s="30">
        <f t="shared" si="5031"/>
        <v>0</v>
      </c>
      <c r="Z1395" s="30">
        <f t="shared" si="5032"/>
        <v>0</v>
      </c>
      <c r="AA1395" s="30">
        <f t="shared" si="5033"/>
        <v>0</v>
      </c>
      <c r="AB1395" s="30">
        <f t="shared" si="5034"/>
        <v>0</v>
      </c>
      <c r="AC1395" s="30">
        <f t="shared" si="5010"/>
        <v>9888.2999999999993</v>
      </c>
      <c r="AD1395" s="30">
        <f t="shared" si="5011"/>
        <v>10157.5</v>
      </c>
      <c r="AE1395" s="30">
        <f t="shared" si="5012"/>
        <v>10157.5</v>
      </c>
      <c r="AF1395" s="30">
        <f t="shared" si="5035"/>
        <v>0</v>
      </c>
      <c r="AG1395" s="30">
        <f t="shared" si="5013"/>
        <v>9888.2999999999993</v>
      </c>
      <c r="AH1395" s="30">
        <f t="shared" si="5014"/>
        <v>10157.5</v>
      </c>
      <c r="AI1395" s="30">
        <f t="shared" si="5015"/>
        <v>10157.5</v>
      </c>
      <c r="AJ1395" s="30">
        <f t="shared" si="5036"/>
        <v>0</v>
      </c>
      <c r="AK1395" s="30">
        <f t="shared" si="5037"/>
        <v>0</v>
      </c>
      <c r="AL1395" s="30">
        <f t="shared" si="5038"/>
        <v>0</v>
      </c>
      <c r="AM1395" s="30">
        <f t="shared" si="5039"/>
        <v>0</v>
      </c>
      <c r="AN1395" s="30">
        <f t="shared" si="5040"/>
        <v>0</v>
      </c>
      <c r="AO1395" s="30">
        <f t="shared" si="5041"/>
        <v>0</v>
      </c>
      <c r="AP1395" s="30">
        <f t="shared" si="5042"/>
        <v>0</v>
      </c>
      <c r="AQ1395" s="30">
        <f t="shared" si="5043"/>
        <v>0</v>
      </c>
      <c r="AR1395" s="30">
        <f t="shared" si="5044"/>
        <v>0</v>
      </c>
      <c r="AS1395" s="30">
        <f t="shared" si="5045"/>
        <v>9888.2999999999993</v>
      </c>
      <c r="AT1395" s="30">
        <f t="shared" si="5046"/>
        <v>10157.5</v>
      </c>
      <c r="AU1395" s="30">
        <f t="shared" si="5047"/>
        <v>10157.5</v>
      </c>
      <c r="AV1395" s="30">
        <f t="shared" si="5048"/>
        <v>0</v>
      </c>
      <c r="AW1395" s="30">
        <f t="shared" si="5049"/>
        <v>0</v>
      </c>
      <c r="AX1395" s="30">
        <f t="shared" si="5050"/>
        <v>0</v>
      </c>
      <c r="AY1395" s="30">
        <f t="shared" si="5051"/>
        <v>9888.2999999999993</v>
      </c>
      <c r="AZ1395" s="30">
        <f t="shared" si="5052"/>
        <v>10157.5</v>
      </c>
      <c r="BA1395" s="30">
        <f t="shared" si="5053"/>
        <v>10157.5</v>
      </c>
      <c r="BB1395" s="30">
        <f t="shared" si="5054"/>
        <v>0</v>
      </c>
      <c r="BC1395" s="30">
        <f t="shared" si="5055"/>
        <v>0</v>
      </c>
      <c r="BD1395" s="30">
        <f t="shared" si="5056"/>
        <v>0</v>
      </c>
      <c r="BE1395" s="30">
        <f t="shared" si="5057"/>
        <v>0</v>
      </c>
      <c r="BF1395" s="30">
        <f t="shared" si="5058"/>
        <v>0</v>
      </c>
      <c r="BG1395" s="30">
        <f t="shared" si="5059"/>
        <v>0</v>
      </c>
      <c r="BH1395" s="30">
        <f t="shared" si="5060"/>
        <v>0</v>
      </c>
      <c r="BI1395" s="30">
        <f t="shared" si="5061"/>
        <v>0</v>
      </c>
      <c r="BJ1395" s="30">
        <f t="shared" si="5062"/>
        <v>0</v>
      </c>
      <c r="BK1395" s="30">
        <f t="shared" si="5063"/>
        <v>0</v>
      </c>
      <c r="BL1395" s="30">
        <f t="shared" si="5007"/>
        <v>9888.2999999999993</v>
      </c>
      <c r="BM1395" s="30">
        <f t="shared" si="5008"/>
        <v>10157.5</v>
      </c>
      <c r="BN1395" s="30">
        <f t="shared" si="5009"/>
        <v>10157.5</v>
      </c>
      <c r="BO1395" s="30">
        <f t="shared" si="5064"/>
        <v>0</v>
      </c>
      <c r="BP1395" s="31"/>
      <c r="BQ1395" s="1"/>
      <c r="BR1395" s="1"/>
      <c r="BS1395" s="1"/>
      <c r="BT1395" s="1"/>
      <c r="BU1395" s="1"/>
      <c r="BV1395" s="1"/>
      <c r="BW1395" s="1"/>
      <c r="BX1395" s="1"/>
      <c r="BY1395" s="1"/>
    </row>
    <row r="1396" ht="78.75">
      <c r="A1396" s="28" t="s">
        <v>518</v>
      </c>
      <c r="B1396" s="28" t="s">
        <v>26</v>
      </c>
      <c r="C1396" s="28" t="s">
        <v>114</v>
      </c>
      <c r="D1396" s="28" t="s">
        <v>432</v>
      </c>
      <c r="E1396" s="35"/>
      <c r="F1396" s="29" t="s">
        <v>433</v>
      </c>
      <c r="G1396" s="30">
        <f t="shared" si="5016"/>
        <v>9888.2999999999993</v>
      </c>
      <c r="H1396" s="30">
        <f t="shared" si="5017"/>
        <v>10157.5</v>
      </c>
      <c r="I1396" s="30">
        <f t="shared" si="5018"/>
        <v>10157.5</v>
      </c>
      <c r="J1396" s="30">
        <f t="shared" si="5019"/>
        <v>0</v>
      </c>
      <c r="K1396" s="30">
        <f t="shared" si="5020"/>
        <v>0</v>
      </c>
      <c r="L1396" s="30">
        <f t="shared" si="5021"/>
        <v>0</v>
      </c>
      <c r="M1396" s="30">
        <f t="shared" si="4875"/>
        <v>9888.2999999999993</v>
      </c>
      <c r="N1396" s="30">
        <f t="shared" si="4876"/>
        <v>10157.5</v>
      </c>
      <c r="O1396" s="30">
        <f t="shared" si="4877"/>
        <v>10157.5</v>
      </c>
      <c r="P1396" s="30">
        <f t="shared" si="5022"/>
        <v>0</v>
      </c>
      <c r="Q1396" s="30">
        <f t="shared" si="5023"/>
        <v>0</v>
      </c>
      <c r="R1396" s="30">
        <f t="shared" si="5024"/>
        <v>0</v>
      </c>
      <c r="S1396" s="30">
        <f t="shared" si="5025"/>
        <v>0</v>
      </c>
      <c r="T1396" s="30">
        <f t="shared" si="5026"/>
        <v>0</v>
      </c>
      <c r="U1396" s="30">
        <f t="shared" si="5027"/>
        <v>0</v>
      </c>
      <c r="V1396" s="30">
        <f t="shared" si="5028"/>
        <v>0</v>
      </c>
      <c r="W1396" s="30">
        <f t="shared" si="5029"/>
        <v>0</v>
      </c>
      <c r="X1396" s="30">
        <f t="shared" si="5030"/>
        <v>0</v>
      </c>
      <c r="Y1396" s="30">
        <f t="shared" si="5031"/>
        <v>0</v>
      </c>
      <c r="Z1396" s="30">
        <f t="shared" si="5032"/>
        <v>0</v>
      </c>
      <c r="AA1396" s="30">
        <f t="shared" si="5033"/>
        <v>0</v>
      </c>
      <c r="AB1396" s="30">
        <f t="shared" si="5034"/>
        <v>0</v>
      </c>
      <c r="AC1396" s="30">
        <f t="shared" si="5010"/>
        <v>9888.2999999999993</v>
      </c>
      <c r="AD1396" s="30">
        <f t="shared" si="5011"/>
        <v>10157.5</v>
      </c>
      <c r="AE1396" s="30">
        <f t="shared" si="5012"/>
        <v>10157.5</v>
      </c>
      <c r="AF1396" s="30">
        <f t="shared" si="5035"/>
        <v>0</v>
      </c>
      <c r="AG1396" s="30">
        <f t="shared" si="5013"/>
        <v>9888.2999999999993</v>
      </c>
      <c r="AH1396" s="30">
        <f t="shared" si="5014"/>
        <v>10157.5</v>
      </c>
      <c r="AI1396" s="30">
        <f t="shared" si="5015"/>
        <v>10157.5</v>
      </c>
      <c r="AJ1396" s="30">
        <f t="shared" si="5036"/>
        <v>0</v>
      </c>
      <c r="AK1396" s="30">
        <f t="shared" si="5037"/>
        <v>0</v>
      </c>
      <c r="AL1396" s="30">
        <f t="shared" si="5038"/>
        <v>0</v>
      </c>
      <c r="AM1396" s="30">
        <f t="shared" si="5039"/>
        <v>0</v>
      </c>
      <c r="AN1396" s="30">
        <f t="shared" si="5040"/>
        <v>0</v>
      </c>
      <c r="AO1396" s="30">
        <f t="shared" si="5041"/>
        <v>0</v>
      </c>
      <c r="AP1396" s="30">
        <f t="shared" si="5042"/>
        <v>0</v>
      </c>
      <c r="AQ1396" s="30">
        <f t="shared" si="5043"/>
        <v>0</v>
      </c>
      <c r="AR1396" s="30">
        <f t="shared" si="5044"/>
        <v>0</v>
      </c>
      <c r="AS1396" s="30">
        <f t="shared" si="5045"/>
        <v>9888.2999999999993</v>
      </c>
      <c r="AT1396" s="30">
        <f t="shared" si="5046"/>
        <v>10157.5</v>
      </c>
      <c r="AU1396" s="30">
        <f t="shared" si="5047"/>
        <v>10157.5</v>
      </c>
      <c r="AV1396" s="30">
        <f t="shared" si="5048"/>
        <v>0</v>
      </c>
      <c r="AW1396" s="30">
        <f t="shared" si="5049"/>
        <v>0</v>
      </c>
      <c r="AX1396" s="30">
        <f t="shared" si="5050"/>
        <v>0</v>
      </c>
      <c r="AY1396" s="30">
        <f t="shared" si="5051"/>
        <v>9888.2999999999993</v>
      </c>
      <c r="AZ1396" s="30">
        <f t="shared" si="5052"/>
        <v>10157.5</v>
      </c>
      <c r="BA1396" s="30">
        <f t="shared" si="5053"/>
        <v>10157.5</v>
      </c>
      <c r="BB1396" s="30">
        <f t="shared" si="5054"/>
        <v>0</v>
      </c>
      <c r="BC1396" s="30">
        <f t="shared" si="5055"/>
        <v>0</v>
      </c>
      <c r="BD1396" s="30">
        <f t="shared" si="5056"/>
        <v>0</v>
      </c>
      <c r="BE1396" s="30">
        <f t="shared" si="5057"/>
        <v>0</v>
      </c>
      <c r="BF1396" s="30">
        <f t="shared" si="5058"/>
        <v>0</v>
      </c>
      <c r="BG1396" s="30">
        <f t="shared" si="5059"/>
        <v>0</v>
      </c>
      <c r="BH1396" s="30">
        <f t="shared" si="5060"/>
        <v>0</v>
      </c>
      <c r="BI1396" s="30">
        <f t="shared" si="5061"/>
        <v>0</v>
      </c>
      <c r="BJ1396" s="30">
        <f t="shared" si="5062"/>
        <v>0</v>
      </c>
      <c r="BK1396" s="30">
        <f t="shared" si="5063"/>
        <v>0</v>
      </c>
      <c r="BL1396" s="30">
        <f t="shared" si="5007"/>
        <v>9888.2999999999993</v>
      </c>
      <c r="BM1396" s="30">
        <f t="shared" si="5008"/>
        <v>10157.5</v>
      </c>
      <c r="BN1396" s="30">
        <f t="shared" si="5009"/>
        <v>10157.5</v>
      </c>
      <c r="BO1396" s="30">
        <f t="shared" si="5064"/>
        <v>0</v>
      </c>
      <c r="BP1396" s="31"/>
      <c r="BQ1396" s="1"/>
      <c r="BR1396" s="1"/>
      <c r="BS1396" s="1"/>
      <c r="BT1396" s="1"/>
      <c r="BU1396" s="1"/>
      <c r="BV1396" s="1"/>
      <c r="BW1396" s="1"/>
      <c r="BX1396" s="1"/>
      <c r="BY1396" s="1"/>
    </row>
    <row r="1397" ht="47.25">
      <c r="A1397" s="28" t="s">
        <v>518</v>
      </c>
      <c r="B1397" s="28" t="s">
        <v>26</v>
      </c>
      <c r="C1397" s="28" t="s">
        <v>114</v>
      </c>
      <c r="D1397" s="28" t="s">
        <v>434</v>
      </c>
      <c r="E1397" s="35"/>
      <c r="F1397" s="29" t="s">
        <v>435</v>
      </c>
      <c r="G1397" s="30">
        <f>G1398+G1399</f>
        <v>9888.2999999999993</v>
      </c>
      <c r="H1397" s="30">
        <f>H1398+H1399</f>
        <v>10157.5</v>
      </c>
      <c r="I1397" s="30">
        <f>I1398+I1399</f>
        <v>10157.5</v>
      </c>
      <c r="J1397" s="30">
        <f>J1398+J1399</f>
        <v>0</v>
      </c>
      <c r="K1397" s="30">
        <f>K1398+K1399</f>
        <v>0</v>
      </c>
      <c r="L1397" s="30">
        <f>L1398+L1399</f>
        <v>0</v>
      </c>
      <c r="M1397" s="30">
        <f t="shared" si="4875"/>
        <v>9888.2999999999993</v>
      </c>
      <c r="N1397" s="30">
        <f t="shared" si="4876"/>
        <v>10157.5</v>
      </c>
      <c r="O1397" s="30">
        <f t="shared" si="4877"/>
        <v>10157.5</v>
      </c>
      <c r="P1397" s="30">
        <f>P1398+P1399</f>
        <v>0</v>
      </c>
      <c r="Q1397" s="30">
        <f>Q1398+Q1399</f>
        <v>0</v>
      </c>
      <c r="R1397" s="30">
        <f>R1398+R1399</f>
        <v>0</v>
      </c>
      <c r="S1397" s="30">
        <f>S1398+S1399</f>
        <v>0</v>
      </c>
      <c r="T1397" s="30">
        <f>T1398+T1399</f>
        <v>0</v>
      </c>
      <c r="U1397" s="30">
        <f>U1398+U1399</f>
        <v>0</v>
      </c>
      <c r="V1397" s="30">
        <f>V1398+V1399</f>
        <v>0</v>
      </c>
      <c r="W1397" s="30">
        <f>W1398+W1399</f>
        <v>0</v>
      </c>
      <c r="X1397" s="30">
        <f>X1398+X1399</f>
        <v>0</v>
      </c>
      <c r="Y1397" s="30">
        <f>Y1398+Y1399</f>
        <v>0</v>
      </c>
      <c r="Z1397" s="30">
        <f>Z1398+Z1399</f>
        <v>0</v>
      </c>
      <c r="AA1397" s="30">
        <f>AA1398+AA1399</f>
        <v>0</v>
      </c>
      <c r="AB1397" s="30">
        <f>AB1398+AB1399</f>
        <v>0</v>
      </c>
      <c r="AC1397" s="30">
        <f t="shared" si="5010"/>
        <v>9888.2999999999993</v>
      </c>
      <c r="AD1397" s="30">
        <f t="shared" si="5011"/>
        <v>10157.5</v>
      </c>
      <c r="AE1397" s="30">
        <f t="shared" si="5012"/>
        <v>10157.5</v>
      </c>
      <c r="AF1397" s="30">
        <f>AF1398+AF1399</f>
        <v>0</v>
      </c>
      <c r="AG1397" s="30">
        <f t="shared" si="5013"/>
        <v>9888.2999999999993</v>
      </c>
      <c r="AH1397" s="30">
        <f t="shared" si="5014"/>
        <v>10157.5</v>
      </c>
      <c r="AI1397" s="30">
        <f t="shared" si="5015"/>
        <v>10157.5</v>
      </c>
      <c r="AJ1397" s="30">
        <f>AJ1398+AJ1399</f>
        <v>0</v>
      </c>
      <c r="AK1397" s="30">
        <f>AK1398+AK1399</f>
        <v>0</v>
      </c>
      <c r="AL1397" s="30">
        <f>AL1398+AL1399</f>
        <v>0</v>
      </c>
      <c r="AM1397" s="30">
        <f>AM1398+AM1399</f>
        <v>0</v>
      </c>
      <c r="AN1397" s="30">
        <f>AN1398+AN1399</f>
        <v>0</v>
      </c>
      <c r="AO1397" s="30">
        <f>AO1398+AO1399</f>
        <v>0</v>
      </c>
      <c r="AP1397" s="30">
        <f>AP1398+AP1399</f>
        <v>0</v>
      </c>
      <c r="AQ1397" s="30">
        <f>AQ1398+AQ1399</f>
        <v>0</v>
      </c>
      <c r="AR1397" s="30">
        <f>AR1398+AR1399</f>
        <v>0</v>
      </c>
      <c r="AS1397" s="30">
        <f t="shared" si="5045"/>
        <v>9888.2999999999993</v>
      </c>
      <c r="AT1397" s="30">
        <f t="shared" si="5046"/>
        <v>10157.5</v>
      </c>
      <c r="AU1397" s="30">
        <f t="shared" si="5047"/>
        <v>10157.5</v>
      </c>
      <c r="AV1397" s="30">
        <f>AV1398+AV1399</f>
        <v>0</v>
      </c>
      <c r="AW1397" s="30">
        <f>AW1398+AW1399</f>
        <v>0</v>
      </c>
      <c r="AX1397" s="30">
        <f>AX1398+AX1399</f>
        <v>0</v>
      </c>
      <c r="AY1397" s="30">
        <f t="shared" si="5051"/>
        <v>9888.2999999999993</v>
      </c>
      <c r="AZ1397" s="30">
        <f t="shared" si="5052"/>
        <v>10157.5</v>
      </c>
      <c r="BA1397" s="30">
        <f t="shared" si="5053"/>
        <v>10157.5</v>
      </c>
      <c r="BB1397" s="30">
        <f>BB1398+BB1399</f>
        <v>0</v>
      </c>
      <c r="BC1397" s="30">
        <f>BC1398+BC1399</f>
        <v>0</v>
      </c>
      <c r="BD1397" s="30">
        <f>BD1398+BD1399</f>
        <v>0</v>
      </c>
      <c r="BE1397" s="30">
        <f>BE1398+BE1399</f>
        <v>0</v>
      </c>
      <c r="BF1397" s="30">
        <f>BF1398+BF1399</f>
        <v>0</v>
      </c>
      <c r="BG1397" s="30">
        <f>BG1398+BG1399</f>
        <v>0</v>
      </c>
      <c r="BH1397" s="30">
        <f>BH1398+BH1399</f>
        <v>0</v>
      </c>
      <c r="BI1397" s="30">
        <f>BI1398+BI1399</f>
        <v>0</v>
      </c>
      <c r="BJ1397" s="30">
        <f>BJ1398+BJ1399</f>
        <v>0</v>
      </c>
      <c r="BK1397" s="30">
        <f>BK1398+BK1399</f>
        <v>0</v>
      </c>
      <c r="BL1397" s="30">
        <f t="shared" si="5007"/>
        <v>9888.2999999999993</v>
      </c>
      <c r="BM1397" s="30">
        <f t="shared" si="5008"/>
        <v>10157.5</v>
      </c>
      <c r="BN1397" s="30">
        <f t="shared" si="5009"/>
        <v>10157.5</v>
      </c>
      <c r="BO1397" s="30">
        <f>BO1398+BO1399</f>
        <v>0</v>
      </c>
      <c r="BP1397" s="31"/>
      <c r="BQ1397" s="1"/>
      <c r="BR1397" s="1"/>
      <c r="BS1397" s="1"/>
      <c r="BT1397" s="1"/>
      <c r="BU1397" s="1"/>
      <c r="BV1397" s="1"/>
      <c r="BW1397" s="1"/>
      <c r="BX1397" s="1"/>
      <c r="BY1397" s="1"/>
    </row>
    <row r="1398" ht="78.75">
      <c r="A1398" s="28" t="s">
        <v>518</v>
      </c>
      <c r="B1398" s="28" t="s">
        <v>26</v>
      </c>
      <c r="C1398" s="28" t="s">
        <v>114</v>
      </c>
      <c r="D1398" s="28" t="s">
        <v>434</v>
      </c>
      <c r="E1398" s="28" t="s">
        <v>50</v>
      </c>
      <c r="F1398" s="29" t="s">
        <v>51</v>
      </c>
      <c r="G1398" s="30">
        <v>9455.8999999999996</v>
      </c>
      <c r="H1398" s="30">
        <v>9722.2999999999993</v>
      </c>
      <c r="I1398" s="30">
        <v>9722.2999999999993</v>
      </c>
      <c r="J1398" s="30"/>
      <c r="K1398" s="30"/>
      <c r="L1398" s="30"/>
      <c r="M1398" s="30">
        <f t="shared" si="4875"/>
        <v>9455.8999999999996</v>
      </c>
      <c r="N1398" s="30">
        <f t="shared" si="4876"/>
        <v>9722.2999999999993</v>
      </c>
      <c r="O1398" s="30">
        <f t="shared" si="4877"/>
        <v>9722.2999999999993</v>
      </c>
      <c r="P1398" s="30"/>
      <c r="Q1398" s="30"/>
      <c r="R1398" s="30"/>
      <c r="S1398" s="30"/>
      <c r="T1398" s="30"/>
      <c r="U1398" s="30"/>
      <c r="V1398" s="30"/>
      <c r="W1398" s="30"/>
      <c r="X1398" s="30"/>
      <c r="Y1398" s="30"/>
      <c r="Z1398" s="30"/>
      <c r="AA1398" s="30"/>
      <c r="AB1398" s="30"/>
      <c r="AC1398" s="30">
        <f t="shared" si="5010"/>
        <v>9455.8999999999996</v>
      </c>
      <c r="AD1398" s="30">
        <f t="shared" si="5011"/>
        <v>9722.2999999999993</v>
      </c>
      <c r="AE1398" s="30">
        <f t="shared" si="5012"/>
        <v>9722.2999999999993</v>
      </c>
      <c r="AF1398" s="30"/>
      <c r="AG1398" s="30">
        <f t="shared" si="5013"/>
        <v>9455.8999999999996</v>
      </c>
      <c r="AH1398" s="30">
        <f t="shared" si="5014"/>
        <v>9722.2999999999993</v>
      </c>
      <c r="AI1398" s="30">
        <f t="shared" si="5015"/>
        <v>9722.2999999999993</v>
      </c>
      <c r="AJ1398" s="30"/>
      <c r="AK1398" s="30"/>
      <c r="AL1398" s="30"/>
      <c r="AM1398" s="30"/>
      <c r="AN1398" s="30"/>
      <c r="AO1398" s="30"/>
      <c r="AP1398" s="30"/>
      <c r="AQ1398" s="30"/>
      <c r="AR1398" s="30"/>
      <c r="AS1398" s="30">
        <f t="shared" si="5045"/>
        <v>9455.8999999999996</v>
      </c>
      <c r="AT1398" s="30">
        <f t="shared" si="5046"/>
        <v>9722.2999999999993</v>
      </c>
      <c r="AU1398" s="30">
        <f t="shared" si="5047"/>
        <v>9722.2999999999993</v>
      </c>
      <c r="AV1398" s="30"/>
      <c r="AW1398" s="30"/>
      <c r="AX1398" s="30"/>
      <c r="AY1398" s="30">
        <f t="shared" si="5051"/>
        <v>9455.8999999999996</v>
      </c>
      <c r="AZ1398" s="30">
        <f t="shared" si="5052"/>
        <v>9722.2999999999993</v>
      </c>
      <c r="BA1398" s="30">
        <f t="shared" si="5053"/>
        <v>9722.2999999999993</v>
      </c>
      <c r="BB1398" s="30"/>
      <c r="BC1398" s="30"/>
      <c r="BD1398" s="30"/>
      <c r="BE1398" s="30"/>
      <c r="BF1398" s="30"/>
      <c r="BG1398" s="30"/>
      <c r="BH1398" s="30"/>
      <c r="BI1398" s="30"/>
      <c r="BJ1398" s="30"/>
      <c r="BK1398" s="30"/>
      <c r="BL1398" s="30">
        <f t="shared" si="5007"/>
        <v>9455.8999999999996</v>
      </c>
      <c r="BM1398" s="30">
        <f t="shared" si="5008"/>
        <v>9722.2999999999993</v>
      </c>
      <c r="BN1398" s="30">
        <f t="shared" si="5009"/>
        <v>9722.2999999999993</v>
      </c>
      <c r="BO1398" s="30"/>
      <c r="BP1398" s="31"/>
      <c r="BQ1398" s="1"/>
      <c r="BR1398" s="1"/>
      <c r="BS1398" s="1"/>
      <c r="BT1398" s="1"/>
      <c r="BU1398" s="1"/>
      <c r="BV1398" s="1"/>
      <c r="BW1398" s="1"/>
      <c r="BX1398" s="1"/>
      <c r="BY1398" s="1"/>
    </row>
    <row r="1399" ht="31.5">
      <c r="A1399" s="28" t="s">
        <v>518</v>
      </c>
      <c r="B1399" s="28" t="s">
        <v>26</v>
      </c>
      <c r="C1399" s="28" t="s">
        <v>114</v>
      </c>
      <c r="D1399" s="28" t="s">
        <v>434</v>
      </c>
      <c r="E1399" s="28" t="s">
        <v>38</v>
      </c>
      <c r="F1399" s="29" t="s">
        <v>39</v>
      </c>
      <c r="G1399" s="30">
        <v>432.39999999999998</v>
      </c>
      <c r="H1399" s="30">
        <v>435.19999999999999</v>
      </c>
      <c r="I1399" s="30">
        <v>435.19999999999999</v>
      </c>
      <c r="J1399" s="30"/>
      <c r="K1399" s="30"/>
      <c r="L1399" s="30"/>
      <c r="M1399" s="30">
        <f t="shared" si="4875"/>
        <v>432.39999999999998</v>
      </c>
      <c r="N1399" s="30">
        <f t="shared" si="4876"/>
        <v>435.19999999999999</v>
      </c>
      <c r="O1399" s="30">
        <f t="shared" si="4877"/>
        <v>435.19999999999999</v>
      </c>
      <c r="P1399" s="30"/>
      <c r="Q1399" s="30"/>
      <c r="R1399" s="30"/>
      <c r="S1399" s="30"/>
      <c r="T1399" s="30"/>
      <c r="U1399" s="30"/>
      <c r="V1399" s="30"/>
      <c r="W1399" s="30"/>
      <c r="X1399" s="30"/>
      <c r="Y1399" s="30"/>
      <c r="Z1399" s="30"/>
      <c r="AA1399" s="30"/>
      <c r="AB1399" s="30"/>
      <c r="AC1399" s="30">
        <f t="shared" si="5010"/>
        <v>432.39999999999998</v>
      </c>
      <c r="AD1399" s="30">
        <f t="shared" si="5011"/>
        <v>435.19999999999999</v>
      </c>
      <c r="AE1399" s="30">
        <f t="shared" si="5012"/>
        <v>435.19999999999999</v>
      </c>
      <c r="AF1399" s="30"/>
      <c r="AG1399" s="30">
        <f t="shared" si="5013"/>
        <v>432.39999999999998</v>
      </c>
      <c r="AH1399" s="30">
        <f t="shared" si="5014"/>
        <v>435.19999999999999</v>
      </c>
      <c r="AI1399" s="30">
        <f t="shared" si="5015"/>
        <v>435.19999999999999</v>
      </c>
      <c r="AJ1399" s="30"/>
      <c r="AK1399" s="30"/>
      <c r="AL1399" s="30"/>
      <c r="AM1399" s="30"/>
      <c r="AN1399" s="30"/>
      <c r="AO1399" s="30"/>
      <c r="AP1399" s="30"/>
      <c r="AQ1399" s="30"/>
      <c r="AR1399" s="30"/>
      <c r="AS1399" s="30">
        <f t="shared" si="5045"/>
        <v>432.39999999999998</v>
      </c>
      <c r="AT1399" s="30">
        <f t="shared" si="5046"/>
        <v>435.19999999999999</v>
      </c>
      <c r="AU1399" s="30">
        <f t="shared" si="5047"/>
        <v>435.19999999999999</v>
      </c>
      <c r="AV1399" s="30"/>
      <c r="AW1399" s="30"/>
      <c r="AX1399" s="30"/>
      <c r="AY1399" s="30">
        <f t="shared" si="5051"/>
        <v>432.39999999999998</v>
      </c>
      <c r="AZ1399" s="30">
        <f t="shared" si="5052"/>
        <v>435.19999999999999</v>
      </c>
      <c r="BA1399" s="30">
        <f t="shared" si="5053"/>
        <v>435.19999999999999</v>
      </c>
      <c r="BB1399" s="30"/>
      <c r="BC1399" s="30"/>
      <c r="BD1399" s="30"/>
      <c r="BE1399" s="30"/>
      <c r="BF1399" s="30"/>
      <c r="BG1399" s="30"/>
      <c r="BH1399" s="30"/>
      <c r="BI1399" s="30"/>
      <c r="BJ1399" s="30"/>
      <c r="BK1399" s="30"/>
      <c r="BL1399" s="30">
        <f t="shared" si="5007"/>
        <v>432.39999999999998</v>
      </c>
      <c r="BM1399" s="30">
        <f t="shared" si="5008"/>
        <v>435.19999999999999</v>
      </c>
      <c r="BN1399" s="30">
        <f t="shared" si="5009"/>
        <v>435.19999999999999</v>
      </c>
      <c r="BO1399" s="30"/>
      <c r="BP1399" s="31"/>
      <c r="BQ1399" s="1"/>
      <c r="BR1399" s="1"/>
      <c r="BS1399" s="1"/>
      <c r="BT1399" s="1"/>
      <c r="BU1399" s="1"/>
      <c r="BV1399" s="1"/>
      <c r="BW1399" s="1"/>
      <c r="BX1399" s="1"/>
      <c r="BY1399" s="1"/>
    </row>
    <row r="1400" ht="31.5">
      <c r="A1400" s="28" t="s">
        <v>518</v>
      </c>
      <c r="B1400" s="28" t="s">
        <v>26</v>
      </c>
      <c r="C1400" s="28" t="s">
        <v>114</v>
      </c>
      <c r="D1400" s="28" t="s">
        <v>81</v>
      </c>
      <c r="E1400" s="35"/>
      <c r="F1400" s="29" t="s">
        <v>82</v>
      </c>
      <c r="G1400" s="30">
        <f t="shared" ref="G1400:G1401" si="5065">G1401</f>
        <v>80189.600000000006</v>
      </c>
      <c r="H1400" s="30">
        <f t="shared" ref="H1400:H1401" si="5066">H1401</f>
        <v>82338.400000000009</v>
      </c>
      <c r="I1400" s="30">
        <f t="shared" ref="I1400:I1401" si="5067">I1401</f>
        <v>82338.400000000009</v>
      </c>
      <c r="J1400" s="30">
        <f t="shared" ref="J1400:J1401" si="5068">J1401</f>
        <v>0</v>
      </c>
      <c r="K1400" s="30">
        <f t="shared" ref="K1400:K1401" si="5069">K1401</f>
        <v>0</v>
      </c>
      <c r="L1400" s="30">
        <f t="shared" ref="L1400:L1401" si="5070">L1401</f>
        <v>0</v>
      </c>
      <c r="M1400" s="30">
        <f t="shared" si="4875"/>
        <v>80189.600000000006</v>
      </c>
      <c r="N1400" s="30">
        <f t="shared" si="4876"/>
        <v>82338.400000000009</v>
      </c>
      <c r="O1400" s="30">
        <f t="shared" si="4877"/>
        <v>82338.400000000009</v>
      </c>
      <c r="P1400" s="30">
        <f t="shared" ref="P1400:P1401" si="5071">P1401</f>
        <v>0</v>
      </c>
      <c r="Q1400" s="30">
        <f t="shared" ref="Q1400:Q1401" si="5072">Q1401</f>
        <v>0</v>
      </c>
      <c r="R1400" s="30">
        <f t="shared" ref="R1400:R1401" si="5073">R1401</f>
        <v>0</v>
      </c>
      <c r="S1400" s="30">
        <f t="shared" ref="S1400:S1401" si="5074">S1401</f>
        <v>0</v>
      </c>
      <c r="T1400" s="30">
        <f t="shared" ref="T1400:T1401" si="5075">T1401</f>
        <v>0</v>
      </c>
      <c r="U1400" s="30">
        <f t="shared" ref="U1400:U1401" si="5076">U1401</f>
        <v>0</v>
      </c>
      <c r="V1400" s="30">
        <f t="shared" ref="V1400:V1401" si="5077">V1401</f>
        <v>0</v>
      </c>
      <c r="W1400" s="30">
        <f t="shared" ref="W1400:W1401" si="5078">W1401</f>
        <v>0</v>
      </c>
      <c r="X1400" s="30">
        <f t="shared" ref="X1400:X1401" si="5079">X1401</f>
        <v>0</v>
      </c>
      <c r="Y1400" s="30">
        <f t="shared" ref="Y1400:Y1401" si="5080">Y1401</f>
        <v>0</v>
      </c>
      <c r="Z1400" s="30">
        <f t="shared" ref="Z1400:Z1401" si="5081">Z1401</f>
        <v>0</v>
      </c>
      <c r="AA1400" s="30">
        <f t="shared" ref="AA1400:AA1401" si="5082">AA1401</f>
        <v>0</v>
      </c>
      <c r="AB1400" s="30">
        <f t="shared" ref="AB1400:AB1401" si="5083">AB1401</f>
        <v>0</v>
      </c>
      <c r="AC1400" s="30">
        <f t="shared" si="5010"/>
        <v>80189.600000000006</v>
      </c>
      <c r="AD1400" s="30">
        <f t="shared" si="5011"/>
        <v>82338.400000000009</v>
      </c>
      <c r="AE1400" s="30">
        <f t="shared" si="5012"/>
        <v>82338.400000000009</v>
      </c>
      <c r="AF1400" s="30">
        <f t="shared" ref="AF1400:AF1401" si="5084">AF1401</f>
        <v>0</v>
      </c>
      <c r="AG1400" s="30">
        <f t="shared" si="5013"/>
        <v>80189.600000000006</v>
      </c>
      <c r="AH1400" s="30">
        <f t="shared" si="5014"/>
        <v>82338.400000000009</v>
      </c>
      <c r="AI1400" s="30">
        <f t="shared" si="5015"/>
        <v>82338.400000000009</v>
      </c>
      <c r="AJ1400" s="30">
        <f t="shared" ref="AJ1400:AJ1401" si="5085">AJ1401</f>
        <v>0</v>
      </c>
      <c r="AK1400" s="30">
        <f t="shared" ref="AK1400:AK1401" si="5086">AK1401</f>
        <v>0</v>
      </c>
      <c r="AL1400" s="30">
        <f t="shared" ref="AL1400:AL1401" si="5087">AL1401</f>
        <v>-1069.0999999999999</v>
      </c>
      <c r="AM1400" s="30">
        <f t="shared" ref="AM1400:AM1401" si="5088">AM1401</f>
        <v>0</v>
      </c>
      <c r="AN1400" s="30">
        <f t="shared" ref="AN1400:AN1401" si="5089">AN1401</f>
        <v>0</v>
      </c>
      <c r="AO1400" s="30">
        <f t="shared" ref="AO1400:AO1401" si="5090">AO1401</f>
        <v>0</v>
      </c>
      <c r="AP1400" s="30">
        <f t="shared" ref="AP1400:AP1401" si="5091">AP1401</f>
        <v>0</v>
      </c>
      <c r="AQ1400" s="30">
        <f t="shared" ref="AQ1400:AQ1401" si="5092">AQ1401</f>
        <v>0</v>
      </c>
      <c r="AR1400" s="30">
        <f t="shared" ref="AR1400:AR1401" si="5093">AR1401</f>
        <v>0</v>
      </c>
      <c r="AS1400" s="30">
        <f t="shared" si="5045"/>
        <v>79120.5</v>
      </c>
      <c r="AT1400" s="30">
        <f t="shared" si="5046"/>
        <v>82338.400000000009</v>
      </c>
      <c r="AU1400" s="30">
        <f t="shared" si="5047"/>
        <v>82338.400000000009</v>
      </c>
      <c r="AV1400" s="30">
        <f t="shared" ref="AV1400:AV1401" si="5094">AV1401</f>
        <v>0</v>
      </c>
      <c r="AW1400" s="30">
        <f t="shared" ref="AW1400:AW1401" si="5095">AW1401</f>
        <v>0</v>
      </c>
      <c r="AX1400" s="30">
        <f t="shared" ref="AX1400:AX1401" si="5096">AX1401</f>
        <v>0</v>
      </c>
      <c r="AY1400" s="30">
        <f t="shared" si="5051"/>
        <v>79120.5</v>
      </c>
      <c r="AZ1400" s="30">
        <f t="shared" si="5052"/>
        <v>82338.400000000009</v>
      </c>
      <c r="BA1400" s="30">
        <f t="shared" si="5053"/>
        <v>82338.400000000009</v>
      </c>
      <c r="BB1400" s="30">
        <f t="shared" ref="BB1400:BB1401" si="5097">BB1401</f>
        <v>0</v>
      </c>
      <c r="BC1400" s="30">
        <f t="shared" ref="BC1400:BC1401" si="5098">BC1401</f>
        <v>0</v>
      </c>
      <c r="BD1400" s="30">
        <f t="shared" ref="BD1400:BD1401" si="5099">BD1401</f>
        <v>0</v>
      </c>
      <c r="BE1400" s="30">
        <f t="shared" ref="BE1400:BE1401" si="5100">BE1401</f>
        <v>0</v>
      </c>
      <c r="BF1400" s="30">
        <f t="shared" ref="BF1400:BF1401" si="5101">BF1401</f>
        <v>0</v>
      </c>
      <c r="BG1400" s="30">
        <f t="shared" ref="BG1400:BG1401" si="5102">BG1401</f>
        <v>0</v>
      </c>
      <c r="BH1400" s="30">
        <f t="shared" ref="BH1400:BH1401" si="5103">BH1401</f>
        <v>0</v>
      </c>
      <c r="BI1400" s="30">
        <f t="shared" ref="BI1400:BI1401" si="5104">BI1401</f>
        <v>0</v>
      </c>
      <c r="BJ1400" s="30">
        <f t="shared" ref="BJ1400:BJ1401" si="5105">BJ1401</f>
        <v>0</v>
      </c>
      <c r="BK1400" s="30">
        <f t="shared" ref="BK1400:BK1401" si="5106">BK1401</f>
        <v>0</v>
      </c>
      <c r="BL1400" s="30">
        <f t="shared" si="5007"/>
        <v>79120.5</v>
      </c>
      <c r="BM1400" s="30">
        <f t="shared" si="5008"/>
        <v>82338.400000000009</v>
      </c>
      <c r="BN1400" s="30">
        <f t="shared" si="5009"/>
        <v>82338.400000000009</v>
      </c>
      <c r="BO1400" s="30">
        <f t="shared" ref="BO1400:BO1401" si="5107">BO1401</f>
        <v>0</v>
      </c>
      <c r="BP1400" s="31"/>
      <c r="BQ1400" s="1"/>
      <c r="BR1400" s="1"/>
      <c r="BS1400" s="1"/>
      <c r="BT1400" s="1"/>
      <c r="BU1400" s="1"/>
      <c r="BV1400" s="1"/>
      <c r="BW1400" s="1"/>
      <c r="BX1400" s="1"/>
      <c r="BY1400" s="1"/>
    </row>
    <row r="1401" ht="31.5">
      <c r="A1401" s="28" t="s">
        <v>518</v>
      </c>
      <c r="B1401" s="28" t="s">
        <v>26</v>
      </c>
      <c r="C1401" s="28" t="s">
        <v>114</v>
      </c>
      <c r="D1401" s="28" t="s">
        <v>436</v>
      </c>
      <c r="E1401" s="35"/>
      <c r="F1401" s="29" t="s">
        <v>437</v>
      </c>
      <c r="G1401" s="30">
        <f t="shared" si="5065"/>
        <v>80189.600000000006</v>
      </c>
      <c r="H1401" s="30">
        <f t="shared" si="5066"/>
        <v>82338.400000000009</v>
      </c>
      <c r="I1401" s="30">
        <f t="shared" si="5067"/>
        <v>82338.400000000009</v>
      </c>
      <c r="J1401" s="30">
        <f t="shared" si="5068"/>
        <v>0</v>
      </c>
      <c r="K1401" s="30">
        <f t="shared" si="5069"/>
        <v>0</v>
      </c>
      <c r="L1401" s="30">
        <f t="shared" si="5070"/>
        <v>0</v>
      </c>
      <c r="M1401" s="30">
        <f t="shared" si="4875"/>
        <v>80189.600000000006</v>
      </c>
      <c r="N1401" s="30">
        <f t="shared" si="4876"/>
        <v>82338.400000000009</v>
      </c>
      <c r="O1401" s="30">
        <f t="shared" si="4877"/>
        <v>82338.400000000009</v>
      </c>
      <c r="P1401" s="30">
        <f t="shared" si="5071"/>
        <v>0</v>
      </c>
      <c r="Q1401" s="30">
        <f t="shared" si="5072"/>
        <v>0</v>
      </c>
      <c r="R1401" s="30">
        <f t="shared" si="5073"/>
        <v>0</v>
      </c>
      <c r="S1401" s="30">
        <f t="shared" si="5074"/>
        <v>0</v>
      </c>
      <c r="T1401" s="30">
        <f t="shared" si="5075"/>
        <v>0</v>
      </c>
      <c r="U1401" s="30">
        <f t="shared" si="5076"/>
        <v>0</v>
      </c>
      <c r="V1401" s="30">
        <f t="shared" si="5077"/>
        <v>0</v>
      </c>
      <c r="W1401" s="30">
        <f t="shared" si="5078"/>
        <v>0</v>
      </c>
      <c r="X1401" s="30">
        <f t="shared" si="5079"/>
        <v>0</v>
      </c>
      <c r="Y1401" s="30">
        <f t="shared" si="5080"/>
        <v>0</v>
      </c>
      <c r="Z1401" s="30">
        <f t="shared" si="5081"/>
        <v>0</v>
      </c>
      <c r="AA1401" s="30">
        <f t="shared" si="5082"/>
        <v>0</v>
      </c>
      <c r="AB1401" s="30">
        <f t="shared" si="5083"/>
        <v>0</v>
      </c>
      <c r="AC1401" s="30">
        <f t="shared" si="5010"/>
        <v>80189.600000000006</v>
      </c>
      <c r="AD1401" s="30">
        <f t="shared" si="5011"/>
        <v>82338.400000000009</v>
      </c>
      <c r="AE1401" s="30">
        <f t="shared" si="5012"/>
        <v>82338.400000000009</v>
      </c>
      <c r="AF1401" s="30">
        <f t="shared" si="5084"/>
        <v>0</v>
      </c>
      <c r="AG1401" s="30">
        <f t="shared" si="5013"/>
        <v>80189.600000000006</v>
      </c>
      <c r="AH1401" s="30">
        <f t="shared" si="5014"/>
        <v>82338.400000000009</v>
      </c>
      <c r="AI1401" s="30">
        <f t="shared" si="5015"/>
        <v>82338.400000000009</v>
      </c>
      <c r="AJ1401" s="30">
        <f t="shared" si="5085"/>
        <v>0</v>
      </c>
      <c r="AK1401" s="30">
        <f t="shared" si="5086"/>
        <v>0</v>
      </c>
      <c r="AL1401" s="30">
        <f t="shared" si="5087"/>
        <v>-1069.0999999999999</v>
      </c>
      <c r="AM1401" s="30">
        <f t="shared" si="5088"/>
        <v>0</v>
      </c>
      <c r="AN1401" s="30">
        <f t="shared" si="5089"/>
        <v>0</v>
      </c>
      <c r="AO1401" s="30">
        <f t="shared" si="5090"/>
        <v>0</v>
      </c>
      <c r="AP1401" s="30">
        <f t="shared" si="5091"/>
        <v>0</v>
      </c>
      <c r="AQ1401" s="30">
        <f t="shared" si="5092"/>
        <v>0</v>
      </c>
      <c r="AR1401" s="30">
        <f t="shared" si="5093"/>
        <v>0</v>
      </c>
      <c r="AS1401" s="30">
        <f t="shared" si="5045"/>
        <v>79120.5</v>
      </c>
      <c r="AT1401" s="30">
        <f t="shared" si="5046"/>
        <v>82338.400000000009</v>
      </c>
      <c r="AU1401" s="30">
        <f t="shared" si="5047"/>
        <v>82338.400000000009</v>
      </c>
      <c r="AV1401" s="30">
        <f t="shared" si="5094"/>
        <v>0</v>
      </c>
      <c r="AW1401" s="30">
        <f t="shared" si="5095"/>
        <v>0</v>
      </c>
      <c r="AX1401" s="30">
        <f t="shared" si="5096"/>
        <v>0</v>
      </c>
      <c r="AY1401" s="30">
        <f t="shared" si="5051"/>
        <v>79120.5</v>
      </c>
      <c r="AZ1401" s="30">
        <f t="shared" si="5052"/>
        <v>82338.400000000009</v>
      </c>
      <c r="BA1401" s="30">
        <f t="shared" si="5053"/>
        <v>82338.400000000009</v>
      </c>
      <c r="BB1401" s="30">
        <f t="shared" si="5097"/>
        <v>0</v>
      </c>
      <c r="BC1401" s="30">
        <f t="shared" si="5098"/>
        <v>0</v>
      </c>
      <c r="BD1401" s="30">
        <f t="shared" si="5099"/>
        <v>0</v>
      </c>
      <c r="BE1401" s="30">
        <f t="shared" si="5100"/>
        <v>0</v>
      </c>
      <c r="BF1401" s="30">
        <f t="shared" si="5101"/>
        <v>0</v>
      </c>
      <c r="BG1401" s="30">
        <f t="shared" si="5102"/>
        <v>0</v>
      </c>
      <c r="BH1401" s="30">
        <f t="shared" si="5103"/>
        <v>0</v>
      </c>
      <c r="BI1401" s="30">
        <f t="shared" si="5104"/>
        <v>0</v>
      </c>
      <c r="BJ1401" s="30">
        <f t="shared" si="5105"/>
        <v>0</v>
      </c>
      <c r="BK1401" s="30">
        <f t="shared" si="5106"/>
        <v>0</v>
      </c>
      <c r="BL1401" s="30">
        <f t="shared" si="5007"/>
        <v>79120.5</v>
      </c>
      <c r="BM1401" s="30">
        <f t="shared" si="5008"/>
        <v>82338.400000000009</v>
      </c>
      <c r="BN1401" s="30">
        <f t="shared" si="5009"/>
        <v>82338.400000000009</v>
      </c>
      <c r="BO1401" s="30">
        <f t="shared" si="5107"/>
        <v>0</v>
      </c>
      <c r="BP1401" s="31"/>
      <c r="BQ1401" s="1"/>
      <c r="BR1401" s="1"/>
      <c r="BS1401" s="1"/>
      <c r="BT1401" s="1"/>
      <c r="BU1401" s="1"/>
      <c r="BV1401" s="1"/>
      <c r="BW1401" s="1"/>
      <c r="BX1401" s="1"/>
      <c r="BY1401" s="1"/>
    </row>
    <row r="1402">
      <c r="A1402" s="28" t="s">
        <v>518</v>
      </c>
      <c r="B1402" s="28" t="s">
        <v>26</v>
      </c>
      <c r="C1402" s="28" t="s">
        <v>114</v>
      </c>
      <c r="D1402" s="28" t="s">
        <v>438</v>
      </c>
      <c r="E1402" s="35"/>
      <c r="F1402" s="29" t="s">
        <v>49</v>
      </c>
      <c r="G1402" s="30">
        <f>G1403+G1404</f>
        <v>80189.600000000006</v>
      </c>
      <c r="H1402" s="30">
        <f>H1403+H1404</f>
        <v>82338.400000000009</v>
      </c>
      <c r="I1402" s="30">
        <f>I1403+I1404</f>
        <v>82338.400000000009</v>
      </c>
      <c r="J1402" s="30">
        <f>J1403+J1404</f>
        <v>0</v>
      </c>
      <c r="K1402" s="30">
        <f>K1403+K1404</f>
        <v>0</v>
      </c>
      <c r="L1402" s="30">
        <f>L1403+L1404</f>
        <v>0</v>
      </c>
      <c r="M1402" s="30">
        <f t="shared" ref="M1402:M1465" si="5108">G1402+J1402</f>
        <v>80189.600000000006</v>
      </c>
      <c r="N1402" s="30">
        <f t="shared" ref="N1402:N1465" si="5109">H1402+K1402</f>
        <v>82338.400000000009</v>
      </c>
      <c r="O1402" s="30">
        <f t="shared" ref="O1402:O1465" si="5110">I1402+L1402</f>
        <v>82338.400000000009</v>
      </c>
      <c r="P1402" s="30">
        <f>P1403+P1404</f>
        <v>0</v>
      </c>
      <c r="Q1402" s="30">
        <f>Q1403+Q1404</f>
        <v>0</v>
      </c>
      <c r="R1402" s="30">
        <f>R1403+R1404</f>
        <v>0</v>
      </c>
      <c r="S1402" s="30">
        <f>S1403+S1404</f>
        <v>0</v>
      </c>
      <c r="T1402" s="30">
        <f>T1403+T1404</f>
        <v>0</v>
      </c>
      <c r="U1402" s="30">
        <f>U1403+U1404</f>
        <v>0</v>
      </c>
      <c r="V1402" s="30">
        <f>V1403+V1404</f>
        <v>0</v>
      </c>
      <c r="W1402" s="30">
        <f>W1403+W1404</f>
        <v>0</v>
      </c>
      <c r="X1402" s="30">
        <f>X1403+X1404</f>
        <v>0</v>
      </c>
      <c r="Y1402" s="30">
        <f>Y1403+Y1404</f>
        <v>0</v>
      </c>
      <c r="Z1402" s="30">
        <f>Z1403+Z1404</f>
        <v>0</v>
      </c>
      <c r="AA1402" s="30">
        <f>AA1403+AA1404</f>
        <v>0</v>
      </c>
      <c r="AB1402" s="30">
        <f>AB1403+AB1404</f>
        <v>0</v>
      </c>
      <c r="AC1402" s="30">
        <f t="shared" si="5010"/>
        <v>80189.600000000006</v>
      </c>
      <c r="AD1402" s="30">
        <f t="shared" si="5011"/>
        <v>82338.400000000009</v>
      </c>
      <c r="AE1402" s="30">
        <f t="shared" si="5012"/>
        <v>82338.400000000009</v>
      </c>
      <c r="AF1402" s="30">
        <f>AF1403+AF1404</f>
        <v>0</v>
      </c>
      <c r="AG1402" s="30">
        <f t="shared" si="5013"/>
        <v>80189.600000000006</v>
      </c>
      <c r="AH1402" s="30">
        <f t="shared" si="5014"/>
        <v>82338.400000000009</v>
      </c>
      <c r="AI1402" s="30">
        <f t="shared" si="5015"/>
        <v>82338.400000000009</v>
      </c>
      <c r="AJ1402" s="30">
        <f>AJ1403+AJ1404</f>
        <v>0</v>
      </c>
      <c r="AK1402" s="30">
        <f>AK1403+AK1404</f>
        <v>0</v>
      </c>
      <c r="AL1402" s="30">
        <f>AL1403+AL1404</f>
        <v>-1069.0999999999999</v>
      </c>
      <c r="AM1402" s="30">
        <f>AM1403+AM1404</f>
        <v>0</v>
      </c>
      <c r="AN1402" s="30">
        <f>AN1403+AN1404</f>
        <v>0</v>
      </c>
      <c r="AO1402" s="30">
        <f>AO1403+AO1404</f>
        <v>0</v>
      </c>
      <c r="AP1402" s="30">
        <f>AP1403+AP1404</f>
        <v>0</v>
      </c>
      <c r="AQ1402" s="30">
        <f>AQ1403+AQ1404</f>
        <v>0</v>
      </c>
      <c r="AR1402" s="30">
        <f>AR1403+AR1404</f>
        <v>0</v>
      </c>
      <c r="AS1402" s="30">
        <f t="shared" si="5045"/>
        <v>79120.5</v>
      </c>
      <c r="AT1402" s="30">
        <f t="shared" si="5046"/>
        <v>82338.400000000009</v>
      </c>
      <c r="AU1402" s="30">
        <f t="shared" si="5047"/>
        <v>82338.400000000009</v>
      </c>
      <c r="AV1402" s="30">
        <f>AV1403+AV1404</f>
        <v>0</v>
      </c>
      <c r="AW1402" s="30">
        <f>AW1403+AW1404</f>
        <v>0</v>
      </c>
      <c r="AX1402" s="30">
        <f>AX1403+AX1404</f>
        <v>0</v>
      </c>
      <c r="AY1402" s="30">
        <f t="shared" si="5051"/>
        <v>79120.5</v>
      </c>
      <c r="AZ1402" s="30">
        <f t="shared" si="5052"/>
        <v>82338.400000000009</v>
      </c>
      <c r="BA1402" s="30">
        <f t="shared" si="5053"/>
        <v>82338.400000000009</v>
      </c>
      <c r="BB1402" s="30">
        <f>BB1403+BB1404</f>
        <v>0</v>
      </c>
      <c r="BC1402" s="30">
        <f>BC1403+BC1404</f>
        <v>0</v>
      </c>
      <c r="BD1402" s="30">
        <f>BD1403+BD1404</f>
        <v>0</v>
      </c>
      <c r="BE1402" s="30">
        <f>BE1403+BE1404</f>
        <v>0</v>
      </c>
      <c r="BF1402" s="30">
        <f>BF1403+BF1404</f>
        <v>0</v>
      </c>
      <c r="BG1402" s="30">
        <f>BG1403+BG1404</f>
        <v>0</v>
      </c>
      <c r="BH1402" s="30">
        <f>BH1403+BH1404</f>
        <v>0</v>
      </c>
      <c r="BI1402" s="30">
        <f>BI1403+BI1404</f>
        <v>0</v>
      </c>
      <c r="BJ1402" s="30">
        <f>BJ1403+BJ1404</f>
        <v>0</v>
      </c>
      <c r="BK1402" s="30">
        <f>BK1403+BK1404</f>
        <v>0</v>
      </c>
      <c r="BL1402" s="30">
        <f t="shared" si="5007"/>
        <v>79120.5</v>
      </c>
      <c r="BM1402" s="30">
        <f t="shared" si="5008"/>
        <v>82338.400000000009</v>
      </c>
      <c r="BN1402" s="30">
        <f t="shared" si="5009"/>
        <v>82338.400000000009</v>
      </c>
      <c r="BO1402" s="30">
        <f>BO1403+BO1404</f>
        <v>0</v>
      </c>
      <c r="BP1402" s="31"/>
      <c r="BQ1402" s="1"/>
      <c r="BR1402" s="1"/>
      <c r="BS1402" s="1"/>
      <c r="BT1402" s="1"/>
      <c r="BU1402" s="1"/>
      <c r="BV1402" s="1"/>
      <c r="BW1402" s="1"/>
      <c r="BX1402" s="1"/>
      <c r="BY1402" s="1"/>
    </row>
    <row r="1403" ht="78.75">
      <c r="A1403" s="28" t="s">
        <v>518</v>
      </c>
      <c r="B1403" s="28" t="s">
        <v>26</v>
      </c>
      <c r="C1403" s="28" t="s">
        <v>114</v>
      </c>
      <c r="D1403" s="28" t="s">
        <v>438</v>
      </c>
      <c r="E1403" s="28" t="s">
        <v>50</v>
      </c>
      <c r="F1403" s="29" t="s">
        <v>51</v>
      </c>
      <c r="G1403" s="30">
        <v>76256.5</v>
      </c>
      <c r="H1403" s="30">
        <v>78405.300000000003</v>
      </c>
      <c r="I1403" s="30">
        <v>78405.300000000003</v>
      </c>
      <c r="J1403" s="30"/>
      <c r="K1403" s="30"/>
      <c r="L1403" s="30"/>
      <c r="M1403" s="30">
        <f t="shared" si="5108"/>
        <v>76256.5</v>
      </c>
      <c r="N1403" s="30">
        <f t="shared" si="5109"/>
        <v>78405.300000000003</v>
      </c>
      <c r="O1403" s="30">
        <f t="shared" si="5110"/>
        <v>78405.300000000003</v>
      </c>
      <c r="P1403" s="30"/>
      <c r="Q1403" s="30"/>
      <c r="R1403" s="30"/>
      <c r="S1403" s="30"/>
      <c r="T1403" s="30"/>
      <c r="U1403" s="30"/>
      <c r="V1403" s="30"/>
      <c r="W1403" s="30"/>
      <c r="X1403" s="30"/>
      <c r="Y1403" s="30"/>
      <c r="Z1403" s="30"/>
      <c r="AA1403" s="30"/>
      <c r="AB1403" s="30"/>
      <c r="AC1403" s="30">
        <f t="shared" si="5010"/>
        <v>76256.5</v>
      </c>
      <c r="AD1403" s="30">
        <f t="shared" si="5011"/>
        <v>78405.300000000003</v>
      </c>
      <c r="AE1403" s="30">
        <f t="shared" si="5012"/>
        <v>78405.300000000003</v>
      </c>
      <c r="AF1403" s="30"/>
      <c r="AG1403" s="30">
        <f t="shared" si="5013"/>
        <v>76256.5</v>
      </c>
      <c r="AH1403" s="30">
        <f t="shared" si="5014"/>
        <v>78405.300000000003</v>
      </c>
      <c r="AI1403" s="30">
        <f t="shared" si="5015"/>
        <v>78405.300000000003</v>
      </c>
      <c r="AJ1403" s="30"/>
      <c r="AK1403" s="30"/>
      <c r="AL1403" s="30">
        <v>-1069.0999999999999</v>
      </c>
      <c r="AM1403" s="30"/>
      <c r="AN1403" s="30"/>
      <c r="AO1403" s="30"/>
      <c r="AP1403" s="30"/>
      <c r="AQ1403" s="30"/>
      <c r="AR1403" s="30"/>
      <c r="AS1403" s="30">
        <f t="shared" si="5045"/>
        <v>75187.399999999994</v>
      </c>
      <c r="AT1403" s="30">
        <f t="shared" si="5046"/>
        <v>78405.300000000003</v>
      </c>
      <c r="AU1403" s="30">
        <f t="shared" si="5047"/>
        <v>78405.300000000003</v>
      </c>
      <c r="AV1403" s="30"/>
      <c r="AW1403" s="30"/>
      <c r="AX1403" s="30"/>
      <c r="AY1403" s="30">
        <f t="shared" si="5051"/>
        <v>75187.399999999994</v>
      </c>
      <c r="AZ1403" s="30">
        <f t="shared" si="5052"/>
        <v>78405.300000000003</v>
      </c>
      <c r="BA1403" s="30">
        <f t="shared" si="5053"/>
        <v>78405.300000000003</v>
      </c>
      <c r="BB1403" s="30"/>
      <c r="BC1403" s="30"/>
      <c r="BD1403" s="30"/>
      <c r="BE1403" s="30"/>
      <c r="BF1403" s="30"/>
      <c r="BG1403" s="30"/>
      <c r="BH1403" s="30"/>
      <c r="BI1403" s="30"/>
      <c r="BJ1403" s="30"/>
      <c r="BK1403" s="30"/>
      <c r="BL1403" s="30">
        <f t="shared" si="5007"/>
        <v>75187.399999999994</v>
      </c>
      <c r="BM1403" s="30">
        <f t="shared" si="5008"/>
        <v>78405.300000000003</v>
      </c>
      <c r="BN1403" s="30">
        <f t="shared" si="5009"/>
        <v>78405.300000000003</v>
      </c>
      <c r="BO1403" s="30"/>
      <c r="BP1403" s="31"/>
      <c r="BQ1403" s="1"/>
      <c r="BR1403" s="1"/>
      <c r="BS1403" s="1"/>
      <c r="BT1403" s="1"/>
      <c r="BU1403" s="1"/>
      <c r="BV1403" s="1"/>
      <c r="BW1403" s="1"/>
      <c r="BX1403" s="1"/>
      <c r="BY1403" s="1"/>
    </row>
    <row r="1404" ht="31.5">
      <c r="A1404" s="28" t="s">
        <v>518</v>
      </c>
      <c r="B1404" s="28" t="s">
        <v>26</v>
      </c>
      <c r="C1404" s="28" t="s">
        <v>114</v>
      </c>
      <c r="D1404" s="28" t="s">
        <v>438</v>
      </c>
      <c r="E1404" s="28" t="s">
        <v>38</v>
      </c>
      <c r="F1404" s="29" t="s">
        <v>39</v>
      </c>
      <c r="G1404" s="30">
        <v>3933.0999999999999</v>
      </c>
      <c r="H1404" s="30">
        <v>3933.0999999999999</v>
      </c>
      <c r="I1404" s="30">
        <v>3933.0999999999999</v>
      </c>
      <c r="J1404" s="30"/>
      <c r="K1404" s="30"/>
      <c r="L1404" s="30"/>
      <c r="M1404" s="30">
        <f t="shared" si="5108"/>
        <v>3933.0999999999999</v>
      </c>
      <c r="N1404" s="30">
        <f t="shared" si="5109"/>
        <v>3933.0999999999999</v>
      </c>
      <c r="O1404" s="30">
        <f t="shared" si="5110"/>
        <v>3933.0999999999999</v>
      </c>
      <c r="P1404" s="30"/>
      <c r="Q1404" s="30"/>
      <c r="R1404" s="30"/>
      <c r="S1404" s="30"/>
      <c r="T1404" s="30"/>
      <c r="U1404" s="30"/>
      <c r="V1404" s="30"/>
      <c r="W1404" s="30"/>
      <c r="X1404" s="30"/>
      <c r="Y1404" s="30"/>
      <c r="Z1404" s="30"/>
      <c r="AA1404" s="30"/>
      <c r="AB1404" s="30"/>
      <c r="AC1404" s="30">
        <f t="shared" si="5010"/>
        <v>3933.0999999999999</v>
      </c>
      <c r="AD1404" s="30">
        <f t="shared" si="5011"/>
        <v>3933.0999999999999</v>
      </c>
      <c r="AE1404" s="30">
        <f t="shared" si="5012"/>
        <v>3933.0999999999999</v>
      </c>
      <c r="AF1404" s="30"/>
      <c r="AG1404" s="30">
        <f t="shared" si="5013"/>
        <v>3933.0999999999999</v>
      </c>
      <c r="AH1404" s="30">
        <f t="shared" si="5014"/>
        <v>3933.0999999999999</v>
      </c>
      <c r="AI1404" s="30">
        <f t="shared" si="5015"/>
        <v>3933.0999999999999</v>
      </c>
      <c r="AJ1404" s="30"/>
      <c r="AK1404" s="30"/>
      <c r="AL1404" s="30"/>
      <c r="AM1404" s="30"/>
      <c r="AN1404" s="30"/>
      <c r="AO1404" s="30"/>
      <c r="AP1404" s="30"/>
      <c r="AQ1404" s="30"/>
      <c r="AR1404" s="30"/>
      <c r="AS1404" s="30">
        <f t="shared" si="5045"/>
        <v>3933.0999999999999</v>
      </c>
      <c r="AT1404" s="30">
        <f t="shared" si="5046"/>
        <v>3933.0999999999999</v>
      </c>
      <c r="AU1404" s="30">
        <f t="shared" si="5047"/>
        <v>3933.0999999999999</v>
      </c>
      <c r="AV1404" s="30"/>
      <c r="AW1404" s="30"/>
      <c r="AX1404" s="30"/>
      <c r="AY1404" s="30">
        <f t="shared" si="5051"/>
        <v>3933.0999999999999</v>
      </c>
      <c r="AZ1404" s="30">
        <f t="shared" si="5052"/>
        <v>3933.0999999999999</v>
      </c>
      <c r="BA1404" s="30">
        <f t="shared" si="5053"/>
        <v>3933.0999999999999</v>
      </c>
      <c r="BB1404" s="30"/>
      <c r="BC1404" s="30"/>
      <c r="BD1404" s="30"/>
      <c r="BE1404" s="30"/>
      <c r="BF1404" s="30"/>
      <c r="BG1404" s="30"/>
      <c r="BH1404" s="30"/>
      <c r="BI1404" s="30"/>
      <c r="BJ1404" s="30"/>
      <c r="BK1404" s="30"/>
      <c r="BL1404" s="30">
        <f t="shared" si="5007"/>
        <v>3933.0999999999999</v>
      </c>
      <c r="BM1404" s="30">
        <f t="shared" si="5008"/>
        <v>3933.0999999999999</v>
      </c>
      <c r="BN1404" s="30">
        <f t="shared" si="5009"/>
        <v>3933.0999999999999</v>
      </c>
      <c r="BO1404" s="30"/>
      <c r="BP1404" s="31"/>
      <c r="BQ1404" s="1"/>
      <c r="BR1404" s="1"/>
      <c r="BS1404" s="1"/>
      <c r="BT1404" s="1"/>
      <c r="BU1404" s="1"/>
      <c r="BV1404" s="1"/>
      <c r="BW1404" s="1"/>
      <c r="BX1404" s="1"/>
      <c r="BY1404" s="1"/>
    </row>
    <row r="1405" s="23" customFormat="1">
      <c r="A1405" s="24" t="s">
        <v>518</v>
      </c>
      <c r="B1405" s="24" t="s">
        <v>26</v>
      </c>
      <c r="C1405" s="24" t="s">
        <v>28</v>
      </c>
      <c r="D1405" s="24"/>
      <c r="E1405" s="24"/>
      <c r="F1405" s="25" t="s">
        <v>29</v>
      </c>
      <c r="G1405" s="26">
        <f>G1406</f>
        <v>27152.299999999996</v>
      </c>
      <c r="H1405" s="26">
        <f>H1406</f>
        <v>26779.599999999999</v>
      </c>
      <c r="I1405" s="26">
        <f>I1406</f>
        <v>21040.399999999998</v>
      </c>
      <c r="J1405" s="26">
        <f>J1406</f>
        <v>0</v>
      </c>
      <c r="K1405" s="26">
        <f>K1406</f>
        <v>0</v>
      </c>
      <c r="L1405" s="26">
        <f>L1406</f>
        <v>0</v>
      </c>
      <c r="M1405" s="26">
        <f t="shared" si="5108"/>
        <v>27152.299999999996</v>
      </c>
      <c r="N1405" s="26">
        <f t="shared" si="5109"/>
        <v>26779.599999999999</v>
      </c>
      <c r="O1405" s="26">
        <f t="shared" si="5110"/>
        <v>21040.399999999998</v>
      </c>
      <c r="P1405" s="26">
        <f>P1406</f>
        <v>0</v>
      </c>
      <c r="Q1405" s="26">
        <f>Q1406</f>
        <v>0</v>
      </c>
      <c r="R1405" s="26">
        <f>R1406</f>
        <v>0</v>
      </c>
      <c r="S1405" s="26">
        <f>S1406</f>
        <v>0</v>
      </c>
      <c r="T1405" s="26">
        <f>T1406</f>
        <v>0</v>
      </c>
      <c r="U1405" s="26">
        <f>U1406</f>
        <v>0</v>
      </c>
      <c r="V1405" s="26">
        <f>V1406</f>
        <v>0</v>
      </c>
      <c r="W1405" s="26">
        <f>W1406</f>
        <v>0</v>
      </c>
      <c r="X1405" s="26">
        <f>X1406</f>
        <v>0</v>
      </c>
      <c r="Y1405" s="26">
        <f>Y1406</f>
        <v>0</v>
      </c>
      <c r="Z1405" s="26">
        <f>Z1406</f>
        <v>0</v>
      </c>
      <c r="AA1405" s="26">
        <f>AA1406</f>
        <v>0</v>
      </c>
      <c r="AB1405" s="26">
        <f>AB1406</f>
        <v>0</v>
      </c>
      <c r="AC1405" s="26">
        <f t="shared" si="5010"/>
        <v>27152.299999999996</v>
      </c>
      <c r="AD1405" s="26">
        <f t="shared" si="5011"/>
        <v>26779.599999999999</v>
      </c>
      <c r="AE1405" s="26">
        <f t="shared" si="5012"/>
        <v>21040.399999999998</v>
      </c>
      <c r="AF1405" s="26">
        <f>AF1406</f>
        <v>0</v>
      </c>
      <c r="AG1405" s="26">
        <f t="shared" si="5013"/>
        <v>27152.299999999996</v>
      </c>
      <c r="AH1405" s="26">
        <f t="shared" si="5014"/>
        <v>26779.599999999999</v>
      </c>
      <c r="AI1405" s="26">
        <f t="shared" si="5015"/>
        <v>21040.399999999998</v>
      </c>
      <c r="AJ1405" s="26">
        <f>AJ1406+AJ1422</f>
        <v>0</v>
      </c>
      <c r="AK1405" s="26">
        <f>AK1406+AK1422</f>
        <v>0</v>
      </c>
      <c r="AL1405" s="26">
        <f>AL1406+AL1422</f>
        <v>3054.4759999999997</v>
      </c>
      <c r="AM1405" s="26">
        <f>AM1406+AM1422</f>
        <v>0</v>
      </c>
      <c r="AN1405" s="26">
        <f>AN1406+AN1422</f>
        <v>0</v>
      </c>
      <c r="AO1405" s="26">
        <f>AO1406+AO1422</f>
        <v>0</v>
      </c>
      <c r="AP1405" s="26">
        <f>AP1406+AP1422</f>
        <v>0</v>
      </c>
      <c r="AQ1405" s="26">
        <f>AQ1406+AQ1422</f>
        <v>0</v>
      </c>
      <c r="AR1405" s="26">
        <f>AR1406+AR1422</f>
        <v>0</v>
      </c>
      <c r="AS1405" s="26">
        <f t="shared" si="5045"/>
        <v>30206.775999999994</v>
      </c>
      <c r="AT1405" s="26">
        <f t="shared" si="5046"/>
        <v>26779.599999999999</v>
      </c>
      <c r="AU1405" s="26">
        <f t="shared" si="5047"/>
        <v>21040.399999999998</v>
      </c>
      <c r="AV1405" s="26">
        <f>AV1406+AV1422</f>
        <v>-121.057</v>
      </c>
      <c r="AW1405" s="26">
        <f>AW1406+AW1422</f>
        <v>0</v>
      </c>
      <c r="AX1405" s="26">
        <f>AX1406+AX1422</f>
        <v>0</v>
      </c>
      <c r="AY1405" s="26">
        <f t="shared" si="5051"/>
        <v>30085.718999999994</v>
      </c>
      <c r="AZ1405" s="26">
        <f t="shared" si="5052"/>
        <v>26779.599999999999</v>
      </c>
      <c r="BA1405" s="26">
        <f t="shared" si="5053"/>
        <v>21040.399999999998</v>
      </c>
      <c r="BB1405" s="26">
        <f>BB1406+BB1422</f>
        <v>0</v>
      </c>
      <c r="BC1405" s="26">
        <f>BC1406+BC1422</f>
        <v>0</v>
      </c>
      <c r="BD1405" s="26">
        <f>BD1406+BD1422</f>
        <v>0</v>
      </c>
      <c r="BE1405" s="26">
        <f>BE1406+BE1422</f>
        <v>0</v>
      </c>
      <c r="BF1405" s="26">
        <f>BF1406+BF1422</f>
        <v>0</v>
      </c>
      <c r="BG1405" s="26">
        <f>BG1406+BG1422</f>
        <v>0</v>
      </c>
      <c r="BH1405" s="26">
        <f>BH1406+BH1422</f>
        <v>0</v>
      </c>
      <c r="BI1405" s="26">
        <f>BI1406+BI1422</f>
        <v>0</v>
      </c>
      <c r="BJ1405" s="26">
        <f>BJ1406+BJ1422</f>
        <v>0</v>
      </c>
      <c r="BK1405" s="26">
        <f>BK1406+BK1422</f>
        <v>0</v>
      </c>
      <c r="BL1405" s="26">
        <f t="shared" si="5007"/>
        <v>30085.718999999994</v>
      </c>
      <c r="BM1405" s="26">
        <f t="shared" si="5008"/>
        <v>26779.599999999999</v>
      </c>
      <c r="BN1405" s="26">
        <f t="shared" si="5009"/>
        <v>21040.399999999998</v>
      </c>
      <c r="BO1405" s="26">
        <f>BO1406+BO1422</f>
        <v>0</v>
      </c>
      <c r="BP1405" s="27"/>
      <c r="BQ1405" s="23"/>
      <c r="BR1405" s="23"/>
      <c r="BS1405" s="23"/>
      <c r="BT1405" s="23"/>
      <c r="BU1405" s="23"/>
      <c r="BV1405" s="23"/>
      <c r="BW1405" s="23"/>
      <c r="BX1405" s="23"/>
      <c r="BY1405" s="23"/>
    </row>
    <row r="1406">
      <c r="A1406" s="28" t="s">
        <v>518</v>
      </c>
      <c r="B1406" s="28" t="s">
        <v>26</v>
      </c>
      <c r="C1406" s="28" t="s">
        <v>28</v>
      </c>
      <c r="D1406" s="28" t="s">
        <v>218</v>
      </c>
      <c r="E1406" s="28"/>
      <c r="F1406" s="29" t="s">
        <v>219</v>
      </c>
      <c r="G1406" s="30">
        <f>G1411+G1407</f>
        <v>27152.299999999996</v>
      </c>
      <c r="H1406" s="30">
        <f>H1411+H1407</f>
        <v>26779.599999999999</v>
      </c>
      <c r="I1406" s="30">
        <f>I1411+I1407</f>
        <v>21040.399999999998</v>
      </c>
      <c r="J1406" s="30">
        <f>J1411+J1407</f>
        <v>0</v>
      </c>
      <c r="K1406" s="30">
        <f>K1411+K1407</f>
        <v>0</v>
      </c>
      <c r="L1406" s="30">
        <f>L1411+L1407</f>
        <v>0</v>
      </c>
      <c r="M1406" s="30">
        <f t="shared" si="5108"/>
        <v>27152.299999999996</v>
      </c>
      <c r="N1406" s="30">
        <f t="shared" si="5109"/>
        <v>26779.599999999999</v>
      </c>
      <c r="O1406" s="30">
        <f t="shared" si="5110"/>
        <v>21040.399999999998</v>
      </c>
      <c r="P1406" s="30">
        <f>P1411+P1407</f>
        <v>0</v>
      </c>
      <c r="Q1406" s="30">
        <f>Q1411+Q1407</f>
        <v>0</v>
      </c>
      <c r="R1406" s="30">
        <f>R1411+R1407</f>
        <v>0</v>
      </c>
      <c r="S1406" s="30">
        <f>S1411+S1407</f>
        <v>0</v>
      </c>
      <c r="T1406" s="30">
        <f>T1411+T1407</f>
        <v>0</v>
      </c>
      <c r="U1406" s="30">
        <f>U1411+U1407</f>
        <v>0</v>
      </c>
      <c r="V1406" s="30">
        <f>V1411+V1407</f>
        <v>0</v>
      </c>
      <c r="W1406" s="30">
        <f>W1411+W1407</f>
        <v>0</v>
      </c>
      <c r="X1406" s="30">
        <f>X1411+X1407</f>
        <v>0</v>
      </c>
      <c r="Y1406" s="30">
        <f>Y1411+Y1407</f>
        <v>0</v>
      </c>
      <c r="Z1406" s="30">
        <f>Z1411+Z1407</f>
        <v>0</v>
      </c>
      <c r="AA1406" s="30">
        <f>AA1411+AA1407</f>
        <v>0</v>
      </c>
      <c r="AB1406" s="30">
        <f>AB1411+AB1407</f>
        <v>0</v>
      </c>
      <c r="AC1406" s="30">
        <f t="shared" si="5010"/>
        <v>27152.299999999996</v>
      </c>
      <c r="AD1406" s="30">
        <f t="shared" si="5011"/>
        <v>26779.599999999999</v>
      </c>
      <c r="AE1406" s="30">
        <f t="shared" si="5012"/>
        <v>21040.399999999998</v>
      </c>
      <c r="AF1406" s="30">
        <f>AF1411+AF1407</f>
        <v>0</v>
      </c>
      <c r="AG1406" s="30">
        <f t="shared" si="5013"/>
        <v>27152.299999999996</v>
      </c>
      <c r="AH1406" s="30">
        <f t="shared" si="5014"/>
        <v>26779.599999999999</v>
      </c>
      <c r="AI1406" s="30">
        <f t="shared" si="5015"/>
        <v>21040.399999999998</v>
      </c>
      <c r="AJ1406" s="30">
        <f>AJ1411+AJ1407</f>
        <v>0</v>
      </c>
      <c r="AK1406" s="30">
        <f>AK1411+AK1407</f>
        <v>0</v>
      </c>
      <c r="AL1406" s="30">
        <f>AL1411+AL1407</f>
        <v>-1736.5809999999999</v>
      </c>
      <c r="AM1406" s="30">
        <f>AM1411+AM1407</f>
        <v>0</v>
      </c>
      <c r="AN1406" s="30">
        <f>AN1411+AN1407</f>
        <v>0</v>
      </c>
      <c r="AO1406" s="30">
        <f>AO1411+AO1407</f>
        <v>0</v>
      </c>
      <c r="AP1406" s="30">
        <f>AP1411+AP1407</f>
        <v>0</v>
      </c>
      <c r="AQ1406" s="30">
        <f>AQ1411+AQ1407</f>
        <v>0</v>
      </c>
      <c r="AR1406" s="30">
        <f>AR1411+AR1407</f>
        <v>0</v>
      </c>
      <c r="AS1406" s="30">
        <f t="shared" si="5045"/>
        <v>25415.718999999997</v>
      </c>
      <c r="AT1406" s="30">
        <f t="shared" si="5046"/>
        <v>26779.599999999999</v>
      </c>
      <c r="AU1406" s="30">
        <f t="shared" si="5047"/>
        <v>21040.399999999998</v>
      </c>
      <c r="AV1406" s="30">
        <f>AV1411+AV1407</f>
        <v>0</v>
      </c>
      <c r="AW1406" s="30">
        <f>AW1411+AW1407</f>
        <v>0</v>
      </c>
      <c r="AX1406" s="30">
        <f>AX1411+AX1407</f>
        <v>0</v>
      </c>
      <c r="AY1406" s="30">
        <f t="shared" si="5051"/>
        <v>25415.718999999997</v>
      </c>
      <c r="AZ1406" s="30">
        <f t="shared" si="5052"/>
        <v>26779.599999999999</v>
      </c>
      <c r="BA1406" s="30">
        <f t="shared" si="5053"/>
        <v>21040.399999999998</v>
      </c>
      <c r="BB1406" s="30">
        <f>BB1411+BB1407</f>
        <v>0</v>
      </c>
      <c r="BC1406" s="30">
        <f>BC1411+BC1407</f>
        <v>0</v>
      </c>
      <c r="BD1406" s="30">
        <f>BD1411+BD1407</f>
        <v>0</v>
      </c>
      <c r="BE1406" s="30">
        <f>BE1411+BE1407</f>
        <v>0</v>
      </c>
      <c r="BF1406" s="30">
        <f>BF1411+BF1407</f>
        <v>0</v>
      </c>
      <c r="BG1406" s="30">
        <f>BG1411+BG1407</f>
        <v>0</v>
      </c>
      <c r="BH1406" s="30">
        <f>BH1411+BH1407</f>
        <v>0</v>
      </c>
      <c r="BI1406" s="30">
        <f>BI1411+BI1407</f>
        <v>0</v>
      </c>
      <c r="BJ1406" s="30">
        <f>BJ1411+BJ1407</f>
        <v>0</v>
      </c>
      <c r="BK1406" s="30">
        <f>BK1411+BK1407</f>
        <v>0</v>
      </c>
      <c r="BL1406" s="30">
        <f t="shared" si="5007"/>
        <v>25415.718999999997</v>
      </c>
      <c r="BM1406" s="30">
        <f t="shared" si="5008"/>
        <v>26779.599999999999</v>
      </c>
      <c r="BN1406" s="30">
        <f t="shared" si="5009"/>
        <v>21040.399999999998</v>
      </c>
      <c r="BO1406" s="30">
        <f>BO1411+BO1407</f>
        <v>0</v>
      </c>
      <c r="BP1406" s="31"/>
      <c r="BQ1406" s="1"/>
      <c r="BR1406" s="1"/>
      <c r="BS1406" s="1"/>
      <c r="BT1406" s="1"/>
      <c r="BU1406" s="1"/>
      <c r="BV1406" s="1"/>
      <c r="BW1406" s="1"/>
      <c r="BX1406" s="1"/>
      <c r="BY1406" s="1"/>
    </row>
    <row r="1407">
      <c r="A1407" s="28" t="s">
        <v>518</v>
      </c>
      <c r="B1407" s="28" t="s">
        <v>26</v>
      </c>
      <c r="C1407" s="28" t="s">
        <v>28</v>
      </c>
      <c r="D1407" s="28" t="s">
        <v>439</v>
      </c>
      <c r="E1407" s="28"/>
      <c r="F1407" s="29" t="s">
        <v>440</v>
      </c>
      <c r="G1407" s="30">
        <f t="shared" ref="G1407:G1411" si="5111">G1408</f>
        <v>665</v>
      </c>
      <c r="H1407" s="30">
        <f t="shared" ref="H1407:H1411" si="5112">H1408</f>
        <v>665</v>
      </c>
      <c r="I1407" s="30">
        <f t="shared" ref="I1407:I1411" si="5113">I1408</f>
        <v>665</v>
      </c>
      <c r="J1407" s="30">
        <f t="shared" ref="J1407:J1411" si="5114">J1408</f>
        <v>0</v>
      </c>
      <c r="K1407" s="30">
        <f t="shared" ref="K1407:K1411" si="5115">K1408</f>
        <v>0</v>
      </c>
      <c r="L1407" s="30">
        <f t="shared" ref="L1407:L1411" si="5116">L1408</f>
        <v>0</v>
      </c>
      <c r="M1407" s="30">
        <f t="shared" si="5108"/>
        <v>665</v>
      </c>
      <c r="N1407" s="30">
        <f t="shared" si="5109"/>
        <v>665</v>
      </c>
      <c r="O1407" s="30">
        <f t="shared" si="5110"/>
        <v>665</v>
      </c>
      <c r="P1407" s="30">
        <f t="shared" ref="P1407:P1411" si="5117">P1408</f>
        <v>0</v>
      </c>
      <c r="Q1407" s="30">
        <f t="shared" ref="Q1407:Q1411" si="5118">Q1408</f>
        <v>0</v>
      </c>
      <c r="R1407" s="30">
        <f t="shared" ref="R1407:R1411" si="5119">R1408</f>
        <v>0</v>
      </c>
      <c r="S1407" s="30">
        <f t="shared" ref="S1407:S1411" si="5120">S1408</f>
        <v>0</v>
      </c>
      <c r="T1407" s="30">
        <f t="shared" ref="T1407:T1411" si="5121">T1408</f>
        <v>0</v>
      </c>
      <c r="U1407" s="30">
        <f t="shared" ref="U1407:U1411" si="5122">U1408</f>
        <v>0</v>
      </c>
      <c r="V1407" s="30">
        <f t="shared" ref="V1407:V1411" si="5123">V1408</f>
        <v>0</v>
      </c>
      <c r="W1407" s="30">
        <f t="shared" ref="W1407:W1411" si="5124">W1408</f>
        <v>0</v>
      </c>
      <c r="X1407" s="30">
        <f t="shared" ref="X1407:X1411" si="5125">X1408</f>
        <v>0</v>
      </c>
      <c r="Y1407" s="30">
        <f t="shared" ref="Y1407:Y1411" si="5126">Y1408</f>
        <v>0</v>
      </c>
      <c r="Z1407" s="30">
        <f t="shared" ref="Z1407:Z1411" si="5127">Z1408</f>
        <v>0</v>
      </c>
      <c r="AA1407" s="30">
        <f t="shared" ref="AA1407:AA1411" si="5128">AA1408</f>
        <v>0</v>
      </c>
      <c r="AB1407" s="30">
        <f t="shared" ref="AB1407:AB1411" si="5129">AB1408</f>
        <v>0</v>
      </c>
      <c r="AC1407" s="30">
        <f t="shared" si="5010"/>
        <v>665</v>
      </c>
      <c r="AD1407" s="30">
        <f t="shared" si="5011"/>
        <v>665</v>
      </c>
      <c r="AE1407" s="30">
        <f t="shared" si="5012"/>
        <v>665</v>
      </c>
      <c r="AF1407" s="30">
        <f t="shared" ref="AF1407:AF1411" si="5130">AF1408</f>
        <v>0</v>
      </c>
      <c r="AG1407" s="30">
        <f t="shared" si="5013"/>
        <v>665</v>
      </c>
      <c r="AH1407" s="30">
        <f t="shared" si="5014"/>
        <v>665</v>
      </c>
      <c r="AI1407" s="30">
        <f t="shared" si="5015"/>
        <v>665</v>
      </c>
      <c r="AJ1407" s="30">
        <f t="shared" ref="AJ1407:AJ1411" si="5131">AJ1408</f>
        <v>0</v>
      </c>
      <c r="AK1407" s="30">
        <f t="shared" ref="AK1407:AK1411" si="5132">AK1408</f>
        <v>0</v>
      </c>
      <c r="AL1407" s="30">
        <f t="shared" ref="AL1407:AL1411" si="5133">AL1408</f>
        <v>0</v>
      </c>
      <c r="AM1407" s="30">
        <f t="shared" ref="AM1407:AM1411" si="5134">AM1408</f>
        <v>0</v>
      </c>
      <c r="AN1407" s="30">
        <f t="shared" ref="AN1407:AN1411" si="5135">AN1408</f>
        <v>0</v>
      </c>
      <c r="AO1407" s="30">
        <f t="shared" ref="AO1407:AO1411" si="5136">AO1408</f>
        <v>0</v>
      </c>
      <c r="AP1407" s="30">
        <f t="shared" ref="AP1407:AP1411" si="5137">AP1408</f>
        <v>0</v>
      </c>
      <c r="AQ1407" s="30">
        <f t="shared" ref="AQ1407:AQ1411" si="5138">AQ1408</f>
        <v>0</v>
      </c>
      <c r="AR1407" s="30">
        <f t="shared" ref="AR1407:AR1411" si="5139">AR1408</f>
        <v>0</v>
      </c>
      <c r="AS1407" s="30">
        <f t="shared" si="5045"/>
        <v>665</v>
      </c>
      <c r="AT1407" s="30">
        <f t="shared" si="5046"/>
        <v>665</v>
      </c>
      <c r="AU1407" s="30">
        <f t="shared" si="5047"/>
        <v>665</v>
      </c>
      <c r="AV1407" s="30">
        <f t="shared" ref="AV1407:AV1411" si="5140">AV1408</f>
        <v>0</v>
      </c>
      <c r="AW1407" s="30">
        <f t="shared" ref="AW1407:AW1411" si="5141">AW1408</f>
        <v>0</v>
      </c>
      <c r="AX1407" s="30">
        <f t="shared" ref="AX1407:AX1411" si="5142">AX1408</f>
        <v>0</v>
      </c>
      <c r="AY1407" s="30">
        <f t="shared" si="5051"/>
        <v>665</v>
      </c>
      <c r="AZ1407" s="30">
        <f t="shared" si="5052"/>
        <v>665</v>
      </c>
      <c r="BA1407" s="30">
        <f t="shared" si="5053"/>
        <v>665</v>
      </c>
      <c r="BB1407" s="30">
        <f t="shared" ref="BB1407:BB1411" si="5143">BB1408</f>
        <v>0</v>
      </c>
      <c r="BC1407" s="30">
        <f t="shared" ref="BC1407:BC1411" si="5144">BC1408</f>
        <v>0</v>
      </c>
      <c r="BD1407" s="30">
        <f t="shared" ref="BD1407:BD1411" si="5145">BD1408</f>
        <v>0</v>
      </c>
      <c r="BE1407" s="30">
        <f t="shared" ref="BE1407:BE1411" si="5146">BE1408</f>
        <v>0</v>
      </c>
      <c r="BF1407" s="30">
        <f t="shared" ref="BF1407:BF1411" si="5147">BF1408</f>
        <v>0</v>
      </c>
      <c r="BG1407" s="30">
        <f t="shared" ref="BG1407:BG1411" si="5148">BG1408</f>
        <v>0</v>
      </c>
      <c r="BH1407" s="30">
        <f t="shared" ref="BH1407:BH1411" si="5149">BH1408</f>
        <v>0</v>
      </c>
      <c r="BI1407" s="30">
        <f t="shared" ref="BI1407:BI1411" si="5150">BI1408</f>
        <v>0</v>
      </c>
      <c r="BJ1407" s="30">
        <f t="shared" ref="BJ1407:BJ1411" si="5151">BJ1408</f>
        <v>0</v>
      </c>
      <c r="BK1407" s="30">
        <f t="shared" ref="BK1407:BK1411" si="5152">BK1408</f>
        <v>0</v>
      </c>
      <c r="BL1407" s="30">
        <f t="shared" si="5007"/>
        <v>665</v>
      </c>
      <c r="BM1407" s="30">
        <f t="shared" si="5008"/>
        <v>665</v>
      </c>
      <c r="BN1407" s="30">
        <f t="shared" si="5009"/>
        <v>665</v>
      </c>
      <c r="BO1407" s="30">
        <f t="shared" ref="BO1407:BO1411" si="5153">BO1408</f>
        <v>0</v>
      </c>
      <c r="BP1407" s="31"/>
      <c r="BQ1407" s="1"/>
      <c r="BR1407" s="1"/>
      <c r="BS1407" s="1"/>
      <c r="BT1407" s="1"/>
      <c r="BU1407" s="1"/>
      <c r="BV1407" s="1"/>
      <c r="BW1407" s="1"/>
      <c r="BX1407" s="1"/>
      <c r="BY1407" s="1"/>
    </row>
    <row r="1408" ht="47.25">
      <c r="A1408" s="28" t="s">
        <v>518</v>
      </c>
      <c r="B1408" s="28" t="s">
        <v>26</v>
      </c>
      <c r="C1408" s="28" t="s">
        <v>28</v>
      </c>
      <c r="D1408" s="28" t="s">
        <v>441</v>
      </c>
      <c r="E1408" s="28"/>
      <c r="F1408" s="29" t="s">
        <v>442</v>
      </c>
      <c r="G1408" s="30">
        <f t="shared" si="5111"/>
        <v>665</v>
      </c>
      <c r="H1408" s="30">
        <f t="shared" si="5112"/>
        <v>665</v>
      </c>
      <c r="I1408" s="30">
        <f t="shared" si="5113"/>
        <v>665</v>
      </c>
      <c r="J1408" s="30">
        <f t="shared" si="5114"/>
        <v>0</v>
      </c>
      <c r="K1408" s="30">
        <f t="shared" si="5115"/>
        <v>0</v>
      </c>
      <c r="L1408" s="30">
        <f t="shared" si="5116"/>
        <v>0</v>
      </c>
      <c r="M1408" s="30">
        <f t="shared" si="5108"/>
        <v>665</v>
      </c>
      <c r="N1408" s="30">
        <f t="shared" si="5109"/>
        <v>665</v>
      </c>
      <c r="O1408" s="30">
        <f t="shared" si="5110"/>
        <v>665</v>
      </c>
      <c r="P1408" s="30">
        <f t="shared" si="5117"/>
        <v>0</v>
      </c>
      <c r="Q1408" s="30">
        <f t="shared" si="5118"/>
        <v>0</v>
      </c>
      <c r="R1408" s="30">
        <f t="shared" si="5119"/>
        <v>0</v>
      </c>
      <c r="S1408" s="30">
        <f t="shared" si="5120"/>
        <v>0</v>
      </c>
      <c r="T1408" s="30">
        <f t="shared" si="5121"/>
        <v>0</v>
      </c>
      <c r="U1408" s="30">
        <f t="shared" si="5122"/>
        <v>0</v>
      </c>
      <c r="V1408" s="30">
        <f t="shared" si="5123"/>
        <v>0</v>
      </c>
      <c r="W1408" s="30">
        <f t="shared" si="5124"/>
        <v>0</v>
      </c>
      <c r="X1408" s="30">
        <f t="shared" si="5125"/>
        <v>0</v>
      </c>
      <c r="Y1408" s="30">
        <f t="shared" si="5126"/>
        <v>0</v>
      </c>
      <c r="Z1408" s="30">
        <f t="shared" si="5127"/>
        <v>0</v>
      </c>
      <c r="AA1408" s="30">
        <f t="shared" si="5128"/>
        <v>0</v>
      </c>
      <c r="AB1408" s="30">
        <f t="shared" si="5129"/>
        <v>0</v>
      </c>
      <c r="AC1408" s="30">
        <f t="shared" si="5010"/>
        <v>665</v>
      </c>
      <c r="AD1408" s="30">
        <f t="shared" si="5011"/>
        <v>665</v>
      </c>
      <c r="AE1408" s="30">
        <f t="shared" si="5012"/>
        <v>665</v>
      </c>
      <c r="AF1408" s="30">
        <f t="shared" si="5130"/>
        <v>0</v>
      </c>
      <c r="AG1408" s="30">
        <f t="shared" si="5013"/>
        <v>665</v>
      </c>
      <c r="AH1408" s="30">
        <f t="shared" si="5014"/>
        <v>665</v>
      </c>
      <c r="AI1408" s="30">
        <f t="shared" si="5015"/>
        <v>665</v>
      </c>
      <c r="AJ1408" s="30">
        <f t="shared" si="5131"/>
        <v>0</v>
      </c>
      <c r="AK1408" s="30">
        <f t="shared" si="5132"/>
        <v>0</v>
      </c>
      <c r="AL1408" s="30">
        <f t="shared" si="5133"/>
        <v>0</v>
      </c>
      <c r="AM1408" s="30">
        <f t="shared" si="5134"/>
        <v>0</v>
      </c>
      <c r="AN1408" s="30">
        <f t="shared" si="5135"/>
        <v>0</v>
      </c>
      <c r="AO1408" s="30">
        <f t="shared" si="5136"/>
        <v>0</v>
      </c>
      <c r="AP1408" s="30">
        <f t="shared" si="5137"/>
        <v>0</v>
      </c>
      <c r="AQ1408" s="30">
        <f t="shared" si="5138"/>
        <v>0</v>
      </c>
      <c r="AR1408" s="30">
        <f t="shared" si="5139"/>
        <v>0</v>
      </c>
      <c r="AS1408" s="30">
        <f t="shared" si="5045"/>
        <v>665</v>
      </c>
      <c r="AT1408" s="30">
        <f t="shared" si="5046"/>
        <v>665</v>
      </c>
      <c r="AU1408" s="30">
        <f t="shared" si="5047"/>
        <v>665</v>
      </c>
      <c r="AV1408" s="30">
        <f t="shared" si="5140"/>
        <v>0</v>
      </c>
      <c r="AW1408" s="30">
        <f t="shared" si="5141"/>
        <v>0</v>
      </c>
      <c r="AX1408" s="30">
        <f t="shared" si="5142"/>
        <v>0</v>
      </c>
      <c r="AY1408" s="30">
        <f t="shared" si="5051"/>
        <v>665</v>
      </c>
      <c r="AZ1408" s="30">
        <f t="shared" si="5052"/>
        <v>665</v>
      </c>
      <c r="BA1408" s="30">
        <f t="shared" si="5053"/>
        <v>665</v>
      </c>
      <c r="BB1408" s="30">
        <f t="shared" si="5143"/>
        <v>0</v>
      </c>
      <c r="BC1408" s="30">
        <f t="shared" si="5144"/>
        <v>0</v>
      </c>
      <c r="BD1408" s="30">
        <f t="shared" si="5145"/>
        <v>0</v>
      </c>
      <c r="BE1408" s="30">
        <f t="shared" si="5146"/>
        <v>0</v>
      </c>
      <c r="BF1408" s="30">
        <f t="shared" si="5147"/>
        <v>0</v>
      </c>
      <c r="BG1408" s="30">
        <f t="shared" si="5148"/>
        <v>0</v>
      </c>
      <c r="BH1408" s="30">
        <f t="shared" si="5149"/>
        <v>0</v>
      </c>
      <c r="BI1408" s="30">
        <f t="shared" si="5150"/>
        <v>0</v>
      </c>
      <c r="BJ1408" s="30">
        <f t="shared" si="5151"/>
        <v>0</v>
      </c>
      <c r="BK1408" s="30">
        <f t="shared" si="5152"/>
        <v>0</v>
      </c>
      <c r="BL1408" s="30">
        <f t="shared" si="5007"/>
        <v>665</v>
      </c>
      <c r="BM1408" s="30">
        <f t="shared" si="5008"/>
        <v>665</v>
      </c>
      <c r="BN1408" s="30">
        <f t="shared" si="5009"/>
        <v>665</v>
      </c>
      <c r="BO1408" s="30">
        <f t="shared" si="5153"/>
        <v>0</v>
      </c>
      <c r="BP1408" s="31"/>
      <c r="BQ1408" s="1"/>
      <c r="BR1408" s="1"/>
      <c r="BS1408" s="1"/>
      <c r="BT1408" s="1"/>
      <c r="BU1408" s="1"/>
      <c r="BV1408" s="1"/>
      <c r="BW1408" s="1"/>
      <c r="BX1408" s="1"/>
      <c r="BY1408" s="1"/>
    </row>
    <row r="1409" ht="63">
      <c r="A1409" s="28" t="s">
        <v>518</v>
      </c>
      <c r="B1409" s="28" t="s">
        <v>26</v>
      </c>
      <c r="C1409" s="28" t="s">
        <v>28</v>
      </c>
      <c r="D1409" s="28" t="s">
        <v>443</v>
      </c>
      <c r="E1409" s="28"/>
      <c r="F1409" s="29" t="s">
        <v>444</v>
      </c>
      <c r="G1409" s="30">
        <f t="shared" si="5111"/>
        <v>665</v>
      </c>
      <c r="H1409" s="30">
        <f t="shared" si="5112"/>
        <v>665</v>
      </c>
      <c r="I1409" s="30">
        <f t="shared" si="5113"/>
        <v>665</v>
      </c>
      <c r="J1409" s="30">
        <f t="shared" si="5114"/>
        <v>0</v>
      </c>
      <c r="K1409" s="30">
        <f t="shared" si="5115"/>
        <v>0</v>
      </c>
      <c r="L1409" s="30">
        <f t="shared" si="5116"/>
        <v>0</v>
      </c>
      <c r="M1409" s="30">
        <f t="shared" si="5108"/>
        <v>665</v>
      </c>
      <c r="N1409" s="30">
        <f t="shared" si="5109"/>
        <v>665</v>
      </c>
      <c r="O1409" s="30">
        <f t="shared" si="5110"/>
        <v>665</v>
      </c>
      <c r="P1409" s="30">
        <f t="shared" si="5117"/>
        <v>0</v>
      </c>
      <c r="Q1409" s="30">
        <f t="shared" si="5118"/>
        <v>0</v>
      </c>
      <c r="R1409" s="30">
        <f t="shared" si="5119"/>
        <v>0</v>
      </c>
      <c r="S1409" s="30">
        <f t="shared" si="5120"/>
        <v>0</v>
      </c>
      <c r="T1409" s="30">
        <f t="shared" si="5121"/>
        <v>0</v>
      </c>
      <c r="U1409" s="30">
        <f t="shared" si="5122"/>
        <v>0</v>
      </c>
      <c r="V1409" s="30">
        <f t="shared" si="5123"/>
        <v>0</v>
      </c>
      <c r="W1409" s="30">
        <f t="shared" si="5124"/>
        <v>0</v>
      </c>
      <c r="X1409" s="30">
        <f t="shared" si="5125"/>
        <v>0</v>
      </c>
      <c r="Y1409" s="30">
        <f t="shared" si="5126"/>
        <v>0</v>
      </c>
      <c r="Z1409" s="30">
        <f t="shared" si="5127"/>
        <v>0</v>
      </c>
      <c r="AA1409" s="30">
        <f t="shared" si="5128"/>
        <v>0</v>
      </c>
      <c r="AB1409" s="30">
        <f t="shared" si="5129"/>
        <v>0</v>
      </c>
      <c r="AC1409" s="30">
        <f t="shared" si="5010"/>
        <v>665</v>
      </c>
      <c r="AD1409" s="30">
        <f t="shared" si="5011"/>
        <v>665</v>
      </c>
      <c r="AE1409" s="30">
        <f t="shared" si="5012"/>
        <v>665</v>
      </c>
      <c r="AF1409" s="30">
        <f t="shared" si="5130"/>
        <v>0</v>
      </c>
      <c r="AG1409" s="30">
        <f t="shared" si="5013"/>
        <v>665</v>
      </c>
      <c r="AH1409" s="30">
        <f t="shared" si="5014"/>
        <v>665</v>
      </c>
      <c r="AI1409" s="30">
        <f t="shared" si="5015"/>
        <v>665</v>
      </c>
      <c r="AJ1409" s="30">
        <f t="shared" si="5131"/>
        <v>0</v>
      </c>
      <c r="AK1409" s="30">
        <f t="shared" si="5132"/>
        <v>0</v>
      </c>
      <c r="AL1409" s="30">
        <f t="shared" si="5133"/>
        <v>0</v>
      </c>
      <c r="AM1409" s="30">
        <f t="shared" si="5134"/>
        <v>0</v>
      </c>
      <c r="AN1409" s="30">
        <f t="shared" si="5135"/>
        <v>0</v>
      </c>
      <c r="AO1409" s="30">
        <f t="shared" si="5136"/>
        <v>0</v>
      </c>
      <c r="AP1409" s="30">
        <f t="shared" si="5137"/>
        <v>0</v>
      </c>
      <c r="AQ1409" s="30">
        <f t="shared" si="5138"/>
        <v>0</v>
      </c>
      <c r="AR1409" s="30">
        <f t="shared" si="5139"/>
        <v>0</v>
      </c>
      <c r="AS1409" s="30">
        <f t="shared" si="5045"/>
        <v>665</v>
      </c>
      <c r="AT1409" s="30">
        <f t="shared" si="5046"/>
        <v>665</v>
      </c>
      <c r="AU1409" s="30">
        <f t="shared" si="5047"/>
        <v>665</v>
      </c>
      <c r="AV1409" s="30">
        <f t="shared" si="5140"/>
        <v>0</v>
      </c>
      <c r="AW1409" s="30">
        <f t="shared" si="5141"/>
        <v>0</v>
      </c>
      <c r="AX1409" s="30">
        <f t="shared" si="5142"/>
        <v>0</v>
      </c>
      <c r="AY1409" s="30">
        <f t="shared" si="5051"/>
        <v>665</v>
      </c>
      <c r="AZ1409" s="30">
        <f t="shared" si="5052"/>
        <v>665</v>
      </c>
      <c r="BA1409" s="30">
        <f t="shared" si="5053"/>
        <v>665</v>
      </c>
      <c r="BB1409" s="30">
        <f t="shared" si="5143"/>
        <v>0</v>
      </c>
      <c r="BC1409" s="30">
        <f t="shared" si="5144"/>
        <v>0</v>
      </c>
      <c r="BD1409" s="30">
        <f t="shared" si="5145"/>
        <v>0</v>
      </c>
      <c r="BE1409" s="30">
        <f t="shared" si="5146"/>
        <v>0</v>
      </c>
      <c r="BF1409" s="30">
        <f t="shared" si="5147"/>
        <v>0</v>
      </c>
      <c r="BG1409" s="30">
        <f t="shared" si="5148"/>
        <v>0</v>
      </c>
      <c r="BH1409" s="30">
        <f t="shared" si="5149"/>
        <v>0</v>
      </c>
      <c r="BI1409" s="30">
        <f t="shared" si="5150"/>
        <v>0</v>
      </c>
      <c r="BJ1409" s="30">
        <f t="shared" si="5151"/>
        <v>0</v>
      </c>
      <c r="BK1409" s="30">
        <f t="shared" si="5152"/>
        <v>0</v>
      </c>
      <c r="BL1409" s="30">
        <f t="shared" si="5007"/>
        <v>665</v>
      </c>
      <c r="BM1409" s="30">
        <f t="shared" si="5008"/>
        <v>665</v>
      </c>
      <c r="BN1409" s="30">
        <f t="shared" si="5009"/>
        <v>665</v>
      </c>
      <c r="BO1409" s="30">
        <f t="shared" si="5153"/>
        <v>0</v>
      </c>
      <c r="BP1409" s="31"/>
      <c r="BQ1409" s="1"/>
      <c r="BR1409" s="1"/>
      <c r="BS1409" s="1"/>
      <c r="BT1409" s="1"/>
      <c r="BU1409" s="1"/>
      <c r="BV1409" s="1"/>
      <c r="BW1409" s="1"/>
      <c r="BX1409" s="1"/>
      <c r="BY1409" s="1"/>
    </row>
    <row r="1410" ht="31.5">
      <c r="A1410" s="28" t="s">
        <v>518</v>
      </c>
      <c r="B1410" s="28" t="s">
        <v>26</v>
      </c>
      <c r="C1410" s="28" t="s">
        <v>28</v>
      </c>
      <c r="D1410" s="28" t="s">
        <v>443</v>
      </c>
      <c r="E1410" s="28" t="s">
        <v>127</v>
      </c>
      <c r="F1410" s="29" t="s">
        <v>128</v>
      </c>
      <c r="G1410" s="30">
        <v>665</v>
      </c>
      <c r="H1410" s="30">
        <v>665</v>
      </c>
      <c r="I1410" s="30">
        <v>665</v>
      </c>
      <c r="J1410" s="30"/>
      <c r="K1410" s="30"/>
      <c r="L1410" s="30"/>
      <c r="M1410" s="30">
        <f t="shared" si="5108"/>
        <v>665</v>
      </c>
      <c r="N1410" s="30">
        <f t="shared" si="5109"/>
        <v>665</v>
      </c>
      <c r="O1410" s="30">
        <f t="shared" si="5110"/>
        <v>665</v>
      </c>
      <c r="P1410" s="30"/>
      <c r="Q1410" s="30"/>
      <c r="R1410" s="30"/>
      <c r="S1410" s="30"/>
      <c r="T1410" s="30"/>
      <c r="U1410" s="30"/>
      <c r="V1410" s="30"/>
      <c r="W1410" s="30"/>
      <c r="X1410" s="30"/>
      <c r="Y1410" s="30"/>
      <c r="Z1410" s="30"/>
      <c r="AA1410" s="30"/>
      <c r="AB1410" s="30"/>
      <c r="AC1410" s="30">
        <f t="shared" si="5010"/>
        <v>665</v>
      </c>
      <c r="AD1410" s="30">
        <f t="shared" si="5011"/>
        <v>665</v>
      </c>
      <c r="AE1410" s="30">
        <f t="shared" si="5012"/>
        <v>665</v>
      </c>
      <c r="AF1410" s="30"/>
      <c r="AG1410" s="30">
        <f t="shared" si="5013"/>
        <v>665</v>
      </c>
      <c r="AH1410" s="30">
        <f t="shared" si="5014"/>
        <v>665</v>
      </c>
      <c r="AI1410" s="30">
        <f t="shared" si="5015"/>
        <v>665</v>
      </c>
      <c r="AJ1410" s="30"/>
      <c r="AK1410" s="30"/>
      <c r="AL1410" s="30"/>
      <c r="AM1410" s="30"/>
      <c r="AN1410" s="30"/>
      <c r="AO1410" s="30"/>
      <c r="AP1410" s="30"/>
      <c r="AQ1410" s="30"/>
      <c r="AR1410" s="30"/>
      <c r="AS1410" s="30">
        <f t="shared" si="5045"/>
        <v>665</v>
      </c>
      <c r="AT1410" s="30">
        <f t="shared" si="5046"/>
        <v>665</v>
      </c>
      <c r="AU1410" s="30">
        <f t="shared" si="5047"/>
        <v>665</v>
      </c>
      <c r="AV1410" s="30"/>
      <c r="AW1410" s="30"/>
      <c r="AX1410" s="30"/>
      <c r="AY1410" s="30">
        <f t="shared" si="5051"/>
        <v>665</v>
      </c>
      <c r="AZ1410" s="30">
        <f t="shared" si="5052"/>
        <v>665</v>
      </c>
      <c r="BA1410" s="30">
        <f t="shared" si="5053"/>
        <v>665</v>
      </c>
      <c r="BB1410" s="30"/>
      <c r="BC1410" s="30"/>
      <c r="BD1410" s="30"/>
      <c r="BE1410" s="30"/>
      <c r="BF1410" s="30"/>
      <c r="BG1410" s="30"/>
      <c r="BH1410" s="30"/>
      <c r="BI1410" s="30"/>
      <c r="BJ1410" s="30"/>
      <c r="BK1410" s="30"/>
      <c r="BL1410" s="30">
        <f t="shared" si="5007"/>
        <v>665</v>
      </c>
      <c r="BM1410" s="30">
        <f t="shared" si="5008"/>
        <v>665</v>
      </c>
      <c r="BN1410" s="30">
        <f t="shared" si="5009"/>
        <v>665</v>
      </c>
      <c r="BO1410" s="30"/>
      <c r="BP1410" s="31"/>
      <c r="BQ1410" s="1"/>
      <c r="BR1410" s="1"/>
      <c r="BS1410" s="1"/>
      <c r="BT1410" s="1"/>
      <c r="BU1410" s="1"/>
      <c r="BV1410" s="1"/>
      <c r="BW1410" s="1"/>
      <c r="BX1410" s="1"/>
      <c r="BY1410" s="1"/>
    </row>
    <row r="1411">
      <c r="A1411" s="28" t="s">
        <v>518</v>
      </c>
      <c r="B1411" s="28" t="s">
        <v>26</v>
      </c>
      <c r="C1411" s="28" t="s">
        <v>28</v>
      </c>
      <c r="D1411" s="28" t="s">
        <v>220</v>
      </c>
      <c r="E1411" s="28"/>
      <c r="F1411" s="29" t="s">
        <v>33</v>
      </c>
      <c r="G1411" s="30">
        <f t="shared" si="5111"/>
        <v>26487.299999999996</v>
      </c>
      <c r="H1411" s="30">
        <f t="shared" si="5112"/>
        <v>26114.599999999999</v>
      </c>
      <c r="I1411" s="30">
        <f t="shared" si="5113"/>
        <v>20375.399999999998</v>
      </c>
      <c r="J1411" s="30">
        <f t="shared" si="5114"/>
        <v>0</v>
      </c>
      <c r="K1411" s="30">
        <f t="shared" si="5115"/>
        <v>0</v>
      </c>
      <c r="L1411" s="30">
        <f t="shared" si="5116"/>
        <v>0</v>
      </c>
      <c r="M1411" s="30">
        <f t="shared" si="5108"/>
        <v>26487.299999999996</v>
      </c>
      <c r="N1411" s="30">
        <f t="shared" si="5109"/>
        <v>26114.599999999999</v>
      </c>
      <c r="O1411" s="30">
        <f t="shared" si="5110"/>
        <v>20375.399999999998</v>
      </c>
      <c r="P1411" s="30">
        <f t="shared" si="5117"/>
        <v>0</v>
      </c>
      <c r="Q1411" s="30">
        <f t="shared" si="5118"/>
        <v>0</v>
      </c>
      <c r="R1411" s="30">
        <f t="shared" si="5119"/>
        <v>0</v>
      </c>
      <c r="S1411" s="30">
        <f t="shared" si="5120"/>
        <v>0</v>
      </c>
      <c r="T1411" s="30">
        <f t="shared" si="5121"/>
        <v>0</v>
      </c>
      <c r="U1411" s="30">
        <f t="shared" si="5122"/>
        <v>0</v>
      </c>
      <c r="V1411" s="30">
        <f t="shared" si="5123"/>
        <v>0</v>
      </c>
      <c r="W1411" s="30">
        <f t="shared" si="5124"/>
        <v>0</v>
      </c>
      <c r="X1411" s="30">
        <f t="shared" si="5125"/>
        <v>0</v>
      </c>
      <c r="Y1411" s="30">
        <f t="shared" si="5126"/>
        <v>0</v>
      </c>
      <c r="Z1411" s="30">
        <f t="shared" si="5127"/>
        <v>0</v>
      </c>
      <c r="AA1411" s="30">
        <f t="shared" si="5128"/>
        <v>0</v>
      </c>
      <c r="AB1411" s="30">
        <f t="shared" si="5129"/>
        <v>0</v>
      </c>
      <c r="AC1411" s="30">
        <f t="shared" si="5010"/>
        <v>26487.299999999996</v>
      </c>
      <c r="AD1411" s="30">
        <f t="shared" si="5011"/>
        <v>26114.599999999999</v>
      </c>
      <c r="AE1411" s="30">
        <f t="shared" si="5012"/>
        <v>20375.399999999998</v>
      </c>
      <c r="AF1411" s="30">
        <f t="shared" si="5130"/>
        <v>0</v>
      </c>
      <c r="AG1411" s="30">
        <f t="shared" si="5013"/>
        <v>26487.299999999996</v>
      </c>
      <c r="AH1411" s="30">
        <f t="shared" si="5014"/>
        <v>26114.599999999999</v>
      </c>
      <c r="AI1411" s="30">
        <f t="shared" si="5015"/>
        <v>20375.399999999998</v>
      </c>
      <c r="AJ1411" s="30">
        <f t="shared" si="5131"/>
        <v>0</v>
      </c>
      <c r="AK1411" s="30">
        <f t="shared" si="5132"/>
        <v>0</v>
      </c>
      <c r="AL1411" s="30">
        <f t="shared" si="5133"/>
        <v>-1736.5809999999999</v>
      </c>
      <c r="AM1411" s="30">
        <f t="shared" si="5134"/>
        <v>0</v>
      </c>
      <c r="AN1411" s="30">
        <f t="shared" si="5135"/>
        <v>0</v>
      </c>
      <c r="AO1411" s="30">
        <f t="shared" si="5136"/>
        <v>0</v>
      </c>
      <c r="AP1411" s="30">
        <f t="shared" si="5137"/>
        <v>0</v>
      </c>
      <c r="AQ1411" s="30">
        <f t="shared" si="5138"/>
        <v>0</v>
      </c>
      <c r="AR1411" s="30">
        <f t="shared" si="5139"/>
        <v>0</v>
      </c>
      <c r="AS1411" s="30">
        <f t="shared" si="5045"/>
        <v>24750.718999999997</v>
      </c>
      <c r="AT1411" s="30">
        <f t="shared" si="5046"/>
        <v>26114.599999999999</v>
      </c>
      <c r="AU1411" s="30">
        <f t="shared" si="5047"/>
        <v>20375.399999999998</v>
      </c>
      <c r="AV1411" s="30">
        <f t="shared" si="5140"/>
        <v>0</v>
      </c>
      <c r="AW1411" s="30">
        <f t="shared" si="5141"/>
        <v>0</v>
      </c>
      <c r="AX1411" s="30">
        <f t="shared" si="5142"/>
        <v>0</v>
      </c>
      <c r="AY1411" s="30">
        <f t="shared" si="5051"/>
        <v>24750.718999999997</v>
      </c>
      <c r="AZ1411" s="30">
        <f t="shared" si="5052"/>
        <v>26114.599999999999</v>
      </c>
      <c r="BA1411" s="30">
        <f t="shared" si="5053"/>
        <v>20375.399999999998</v>
      </c>
      <c r="BB1411" s="30">
        <f t="shared" si="5143"/>
        <v>0</v>
      </c>
      <c r="BC1411" s="30">
        <f t="shared" si="5144"/>
        <v>0</v>
      </c>
      <c r="BD1411" s="30">
        <f t="shared" si="5145"/>
        <v>0</v>
      </c>
      <c r="BE1411" s="30">
        <f t="shared" si="5146"/>
        <v>0</v>
      </c>
      <c r="BF1411" s="30">
        <f t="shared" si="5147"/>
        <v>0</v>
      </c>
      <c r="BG1411" s="30">
        <f t="shared" si="5148"/>
        <v>0</v>
      </c>
      <c r="BH1411" s="30">
        <f t="shared" si="5149"/>
        <v>0</v>
      </c>
      <c r="BI1411" s="30">
        <f t="shared" si="5150"/>
        <v>0</v>
      </c>
      <c r="BJ1411" s="30">
        <f t="shared" si="5151"/>
        <v>0</v>
      </c>
      <c r="BK1411" s="30">
        <f t="shared" si="5152"/>
        <v>0</v>
      </c>
      <c r="BL1411" s="30">
        <f t="shared" si="5007"/>
        <v>24750.718999999997</v>
      </c>
      <c r="BM1411" s="30">
        <f t="shared" si="5008"/>
        <v>26114.599999999999</v>
      </c>
      <c r="BN1411" s="30">
        <f t="shared" si="5009"/>
        <v>20375.399999999998</v>
      </c>
      <c r="BO1411" s="30">
        <f t="shared" si="5153"/>
        <v>0</v>
      </c>
      <c r="BP1411" s="31"/>
      <c r="BQ1411" s="1"/>
      <c r="BR1411" s="1"/>
      <c r="BS1411" s="1"/>
      <c r="BT1411" s="1"/>
      <c r="BU1411" s="1"/>
      <c r="BV1411" s="1"/>
      <c r="BW1411" s="1"/>
      <c r="BX1411" s="1"/>
      <c r="BY1411" s="1"/>
    </row>
    <row r="1412" ht="47.25">
      <c r="A1412" s="28" t="s">
        <v>518</v>
      </c>
      <c r="B1412" s="28" t="s">
        <v>26</v>
      </c>
      <c r="C1412" s="28" t="s">
        <v>28</v>
      </c>
      <c r="D1412" s="28" t="s">
        <v>221</v>
      </c>
      <c r="E1412" s="28"/>
      <c r="F1412" s="29" t="s">
        <v>222</v>
      </c>
      <c r="G1412" s="30">
        <f>G1413+G1416+G1420+G1418</f>
        <v>26487.299999999996</v>
      </c>
      <c r="H1412" s="30">
        <f>H1413+H1416+H1420+H1418</f>
        <v>26114.599999999999</v>
      </c>
      <c r="I1412" s="30">
        <f>I1413+I1416+I1420+I1418</f>
        <v>20375.399999999998</v>
      </c>
      <c r="J1412" s="30">
        <f>J1413+J1416+J1420+J1418</f>
        <v>0</v>
      </c>
      <c r="K1412" s="30">
        <f>K1413+K1416+K1420+K1418</f>
        <v>0</v>
      </c>
      <c r="L1412" s="30">
        <f>L1413+L1416+L1420+L1418</f>
        <v>0</v>
      </c>
      <c r="M1412" s="30">
        <f t="shared" si="5108"/>
        <v>26487.299999999996</v>
      </c>
      <c r="N1412" s="30">
        <f t="shared" si="5109"/>
        <v>26114.599999999999</v>
      </c>
      <c r="O1412" s="30">
        <f t="shared" si="5110"/>
        <v>20375.399999999998</v>
      </c>
      <c r="P1412" s="30">
        <f>P1413+P1416+P1420+P1418</f>
        <v>0</v>
      </c>
      <c r="Q1412" s="30">
        <f>Q1413+Q1416+Q1420+Q1418</f>
        <v>0</v>
      </c>
      <c r="R1412" s="30">
        <f>R1413+R1416+R1420+R1418</f>
        <v>0</v>
      </c>
      <c r="S1412" s="30">
        <f>S1413+S1416+S1420+S1418</f>
        <v>0</v>
      </c>
      <c r="T1412" s="30">
        <f>T1413+T1416+T1420+T1418</f>
        <v>0</v>
      </c>
      <c r="U1412" s="30">
        <f>U1413+U1416+U1420+U1418</f>
        <v>0</v>
      </c>
      <c r="V1412" s="30">
        <f>V1413+V1416+V1420+V1418</f>
        <v>0</v>
      </c>
      <c r="W1412" s="30">
        <f>W1413+W1416+W1420+W1418</f>
        <v>0</v>
      </c>
      <c r="X1412" s="30">
        <f>X1413+X1416+X1420+X1418</f>
        <v>0</v>
      </c>
      <c r="Y1412" s="30">
        <f>Y1413+Y1416+Y1420+Y1418</f>
        <v>0</v>
      </c>
      <c r="Z1412" s="30">
        <f>Z1413+Z1416+Z1420+Z1418</f>
        <v>0</v>
      </c>
      <c r="AA1412" s="30">
        <f>AA1413+AA1416+AA1420+AA1418</f>
        <v>0</v>
      </c>
      <c r="AB1412" s="30">
        <f>AB1413+AB1416+AB1420+AB1418</f>
        <v>0</v>
      </c>
      <c r="AC1412" s="30">
        <f t="shared" si="5010"/>
        <v>26487.299999999996</v>
      </c>
      <c r="AD1412" s="30">
        <f t="shared" si="5011"/>
        <v>26114.599999999999</v>
      </c>
      <c r="AE1412" s="30">
        <f t="shared" si="5012"/>
        <v>20375.399999999998</v>
      </c>
      <c r="AF1412" s="30">
        <f>AF1413+AF1416+AF1420+AF1418</f>
        <v>0</v>
      </c>
      <c r="AG1412" s="30">
        <f t="shared" si="5013"/>
        <v>26487.299999999996</v>
      </c>
      <c r="AH1412" s="30">
        <f t="shared" si="5014"/>
        <v>26114.599999999999</v>
      </c>
      <c r="AI1412" s="30">
        <f t="shared" si="5015"/>
        <v>20375.399999999998</v>
      </c>
      <c r="AJ1412" s="30">
        <f>AJ1413+AJ1416+AJ1420+AJ1418</f>
        <v>0</v>
      </c>
      <c r="AK1412" s="30">
        <f>AK1413+AK1416+AK1420+AK1418</f>
        <v>0</v>
      </c>
      <c r="AL1412" s="30">
        <f>AL1413+AL1416+AL1420+AL1418</f>
        <v>-1736.5809999999999</v>
      </c>
      <c r="AM1412" s="30">
        <f>AM1413+AM1416+AM1420+AM1418</f>
        <v>0</v>
      </c>
      <c r="AN1412" s="30">
        <f>AN1413+AN1416+AN1420+AN1418</f>
        <v>0</v>
      </c>
      <c r="AO1412" s="30">
        <f>AO1413+AO1416+AO1420+AO1418</f>
        <v>0</v>
      </c>
      <c r="AP1412" s="30">
        <f>AP1413+AP1416+AP1420+AP1418</f>
        <v>0</v>
      </c>
      <c r="AQ1412" s="30">
        <f>AQ1413+AQ1416+AQ1420+AQ1418</f>
        <v>0</v>
      </c>
      <c r="AR1412" s="30">
        <f>AR1413+AR1416+AR1420+AR1418</f>
        <v>0</v>
      </c>
      <c r="AS1412" s="30">
        <f t="shared" si="5045"/>
        <v>24750.718999999997</v>
      </c>
      <c r="AT1412" s="30">
        <f t="shared" si="5046"/>
        <v>26114.599999999999</v>
      </c>
      <c r="AU1412" s="30">
        <f t="shared" si="5047"/>
        <v>20375.399999999998</v>
      </c>
      <c r="AV1412" s="30">
        <f>AV1413+AV1416+AV1420+AV1418</f>
        <v>0</v>
      </c>
      <c r="AW1412" s="30">
        <f>AW1413+AW1416+AW1420+AW1418</f>
        <v>0</v>
      </c>
      <c r="AX1412" s="30">
        <f>AX1413+AX1416+AX1420+AX1418</f>
        <v>0</v>
      </c>
      <c r="AY1412" s="30">
        <f t="shared" si="5051"/>
        <v>24750.718999999997</v>
      </c>
      <c r="AZ1412" s="30">
        <f t="shared" si="5052"/>
        <v>26114.599999999999</v>
      </c>
      <c r="BA1412" s="30">
        <f t="shared" si="5053"/>
        <v>20375.399999999998</v>
      </c>
      <c r="BB1412" s="30">
        <f>BB1413+BB1416+BB1420+BB1418</f>
        <v>0</v>
      </c>
      <c r="BC1412" s="30">
        <f>BC1413+BC1416+BC1420+BC1418</f>
        <v>0</v>
      </c>
      <c r="BD1412" s="30">
        <f>BD1413+BD1416+BD1420+BD1418</f>
        <v>0</v>
      </c>
      <c r="BE1412" s="30">
        <f>BE1413+BE1416+BE1420+BE1418</f>
        <v>0</v>
      </c>
      <c r="BF1412" s="30">
        <f>BF1413+BF1416+BF1420+BF1418</f>
        <v>0</v>
      </c>
      <c r="BG1412" s="30">
        <f>BG1413+BG1416+BG1420+BG1418</f>
        <v>0</v>
      </c>
      <c r="BH1412" s="30">
        <f>BH1413+BH1416+BH1420+BH1418</f>
        <v>0</v>
      </c>
      <c r="BI1412" s="30">
        <f>BI1413+BI1416+BI1420+BI1418</f>
        <v>0</v>
      </c>
      <c r="BJ1412" s="30">
        <f>BJ1413+BJ1416+BJ1420+BJ1418</f>
        <v>0</v>
      </c>
      <c r="BK1412" s="30">
        <f>BK1413+BK1416+BK1420+BK1418</f>
        <v>0</v>
      </c>
      <c r="BL1412" s="30">
        <f t="shared" si="5007"/>
        <v>24750.718999999997</v>
      </c>
      <c r="BM1412" s="30">
        <f t="shared" si="5008"/>
        <v>26114.599999999999</v>
      </c>
      <c r="BN1412" s="30">
        <f t="shared" si="5009"/>
        <v>20375.399999999998</v>
      </c>
      <c r="BO1412" s="30">
        <f>BO1413+BO1416+BO1420+BO1418</f>
        <v>0</v>
      </c>
      <c r="BP1412" s="31"/>
      <c r="BQ1412" s="1"/>
      <c r="BR1412" s="1"/>
      <c r="BS1412" s="1"/>
      <c r="BT1412" s="1"/>
      <c r="BU1412" s="1"/>
      <c r="BV1412" s="1"/>
      <c r="BW1412" s="1"/>
      <c r="BX1412" s="1"/>
      <c r="BY1412" s="1"/>
    </row>
    <row r="1413" ht="31.5">
      <c r="A1413" s="28" t="s">
        <v>518</v>
      </c>
      <c r="B1413" s="28" t="s">
        <v>26</v>
      </c>
      <c r="C1413" s="28" t="s">
        <v>28</v>
      </c>
      <c r="D1413" s="28" t="s">
        <v>445</v>
      </c>
      <c r="E1413" s="28"/>
      <c r="F1413" s="29" t="s">
        <v>446</v>
      </c>
      <c r="G1413" s="30">
        <f>G1414+G1415</f>
        <v>18426.299999999999</v>
      </c>
      <c r="H1413" s="30">
        <f>H1414+H1415</f>
        <v>18053.600000000002</v>
      </c>
      <c r="I1413" s="30">
        <f>I1414+I1415</f>
        <v>12314.4</v>
      </c>
      <c r="J1413" s="30">
        <f>J1414+J1415</f>
        <v>0</v>
      </c>
      <c r="K1413" s="30">
        <f>K1414+K1415</f>
        <v>0</v>
      </c>
      <c r="L1413" s="30">
        <f>L1414+L1415</f>
        <v>0</v>
      </c>
      <c r="M1413" s="30">
        <f t="shared" si="5108"/>
        <v>18426.299999999999</v>
      </c>
      <c r="N1413" s="30">
        <f t="shared" si="5109"/>
        <v>18053.600000000002</v>
      </c>
      <c r="O1413" s="30">
        <f t="shared" si="5110"/>
        <v>12314.4</v>
      </c>
      <c r="P1413" s="30">
        <f>P1414+P1415</f>
        <v>0</v>
      </c>
      <c r="Q1413" s="30">
        <f>Q1414+Q1415</f>
        <v>0</v>
      </c>
      <c r="R1413" s="30">
        <f>R1414+R1415</f>
        <v>0</v>
      </c>
      <c r="S1413" s="30">
        <f>S1414+S1415</f>
        <v>0</v>
      </c>
      <c r="T1413" s="30">
        <f>T1414+T1415</f>
        <v>0</v>
      </c>
      <c r="U1413" s="30">
        <f>U1414+U1415</f>
        <v>0</v>
      </c>
      <c r="V1413" s="30">
        <f>V1414+V1415</f>
        <v>0</v>
      </c>
      <c r="W1413" s="30">
        <f>W1414+W1415</f>
        <v>0</v>
      </c>
      <c r="X1413" s="30">
        <f>X1414+X1415</f>
        <v>0</v>
      </c>
      <c r="Y1413" s="30">
        <f>Y1414+Y1415</f>
        <v>0</v>
      </c>
      <c r="Z1413" s="30">
        <f>Z1414+Z1415</f>
        <v>0</v>
      </c>
      <c r="AA1413" s="30">
        <f>AA1414+AA1415</f>
        <v>0</v>
      </c>
      <c r="AB1413" s="30">
        <f>AB1414+AB1415</f>
        <v>0</v>
      </c>
      <c r="AC1413" s="30">
        <f t="shared" si="5010"/>
        <v>18426.299999999999</v>
      </c>
      <c r="AD1413" s="30">
        <f t="shared" si="5011"/>
        <v>18053.600000000002</v>
      </c>
      <c r="AE1413" s="30">
        <f t="shared" si="5012"/>
        <v>12314.4</v>
      </c>
      <c r="AF1413" s="30">
        <f>AF1414+AF1415</f>
        <v>0</v>
      </c>
      <c r="AG1413" s="30">
        <f t="shared" si="5013"/>
        <v>18426.299999999999</v>
      </c>
      <c r="AH1413" s="30">
        <f t="shared" si="5014"/>
        <v>18053.600000000002</v>
      </c>
      <c r="AI1413" s="30">
        <f t="shared" si="5015"/>
        <v>12314.4</v>
      </c>
      <c r="AJ1413" s="30">
        <f>AJ1414+AJ1415</f>
        <v>0</v>
      </c>
      <c r="AK1413" s="30">
        <f>AK1414+AK1415</f>
        <v>0</v>
      </c>
      <c r="AL1413" s="30">
        <f>AL1414+AL1415</f>
        <v>-1736.5809999999999</v>
      </c>
      <c r="AM1413" s="30">
        <f>AM1414+AM1415</f>
        <v>0</v>
      </c>
      <c r="AN1413" s="30">
        <f>AN1414+AN1415</f>
        <v>0</v>
      </c>
      <c r="AO1413" s="30">
        <f>AO1414+AO1415</f>
        <v>0</v>
      </c>
      <c r="AP1413" s="30">
        <f>AP1414+AP1415</f>
        <v>0</v>
      </c>
      <c r="AQ1413" s="30">
        <f>AQ1414+AQ1415</f>
        <v>0</v>
      </c>
      <c r="AR1413" s="30">
        <f>AR1414+AR1415</f>
        <v>0</v>
      </c>
      <c r="AS1413" s="30">
        <f t="shared" si="5045"/>
        <v>16689.719000000001</v>
      </c>
      <c r="AT1413" s="30">
        <f t="shared" si="5046"/>
        <v>18053.600000000002</v>
      </c>
      <c r="AU1413" s="30">
        <f t="shared" si="5047"/>
        <v>12314.4</v>
      </c>
      <c r="AV1413" s="30">
        <f>AV1414+AV1415</f>
        <v>0</v>
      </c>
      <c r="AW1413" s="30">
        <f>AW1414+AW1415</f>
        <v>0</v>
      </c>
      <c r="AX1413" s="30">
        <f>AX1414+AX1415</f>
        <v>0</v>
      </c>
      <c r="AY1413" s="30">
        <f t="shared" si="5051"/>
        <v>16689.719000000001</v>
      </c>
      <c r="AZ1413" s="30">
        <f t="shared" si="5052"/>
        <v>18053.600000000002</v>
      </c>
      <c r="BA1413" s="30">
        <f t="shared" si="5053"/>
        <v>12314.4</v>
      </c>
      <c r="BB1413" s="30">
        <f>BB1414+BB1415</f>
        <v>0</v>
      </c>
      <c r="BC1413" s="30">
        <f>BC1414+BC1415</f>
        <v>0</v>
      </c>
      <c r="BD1413" s="30">
        <f>BD1414+BD1415</f>
        <v>0</v>
      </c>
      <c r="BE1413" s="30">
        <f>BE1414+BE1415</f>
        <v>0</v>
      </c>
      <c r="BF1413" s="30">
        <f>BF1414+BF1415</f>
        <v>0</v>
      </c>
      <c r="BG1413" s="30">
        <f>BG1414+BG1415</f>
        <v>0</v>
      </c>
      <c r="BH1413" s="30">
        <f>BH1414+BH1415</f>
        <v>0</v>
      </c>
      <c r="BI1413" s="30">
        <f>BI1414+BI1415</f>
        <v>0</v>
      </c>
      <c r="BJ1413" s="30">
        <f>BJ1414+BJ1415</f>
        <v>0</v>
      </c>
      <c r="BK1413" s="30">
        <f>BK1414+BK1415</f>
        <v>0</v>
      </c>
      <c r="BL1413" s="30">
        <f t="shared" si="5007"/>
        <v>16689.719000000001</v>
      </c>
      <c r="BM1413" s="30">
        <f t="shared" si="5008"/>
        <v>18053.600000000002</v>
      </c>
      <c r="BN1413" s="30">
        <f t="shared" si="5009"/>
        <v>12314.4</v>
      </c>
      <c r="BO1413" s="30">
        <f>BO1414+BO1415</f>
        <v>0</v>
      </c>
      <c r="BP1413" s="31"/>
      <c r="BQ1413" s="1"/>
      <c r="BR1413" s="1"/>
      <c r="BS1413" s="1"/>
      <c r="BT1413" s="1"/>
      <c r="BU1413" s="1"/>
      <c r="BV1413" s="1"/>
      <c r="BW1413" s="1"/>
      <c r="BX1413" s="1"/>
      <c r="BY1413" s="1"/>
    </row>
    <row r="1414" ht="31.5">
      <c r="A1414" s="28" t="s">
        <v>518</v>
      </c>
      <c r="B1414" s="28" t="s">
        <v>26</v>
      </c>
      <c r="C1414" s="28" t="s">
        <v>28</v>
      </c>
      <c r="D1414" s="28" t="s">
        <v>445</v>
      </c>
      <c r="E1414" s="28" t="s">
        <v>38</v>
      </c>
      <c r="F1414" s="29" t="s">
        <v>39</v>
      </c>
      <c r="G1414" s="30">
        <v>18362.5</v>
      </c>
      <c r="H1414" s="30">
        <v>17995.700000000001</v>
      </c>
      <c r="I1414" s="30">
        <v>12262.6</v>
      </c>
      <c r="J1414" s="30"/>
      <c r="K1414" s="30"/>
      <c r="L1414" s="30"/>
      <c r="M1414" s="30">
        <f t="shared" si="5108"/>
        <v>18362.5</v>
      </c>
      <c r="N1414" s="30">
        <f t="shared" si="5109"/>
        <v>17995.700000000001</v>
      </c>
      <c r="O1414" s="30">
        <f t="shared" si="5110"/>
        <v>12262.6</v>
      </c>
      <c r="P1414" s="30"/>
      <c r="Q1414" s="30"/>
      <c r="R1414" s="30"/>
      <c r="S1414" s="30"/>
      <c r="T1414" s="30"/>
      <c r="U1414" s="30"/>
      <c r="V1414" s="30"/>
      <c r="W1414" s="30"/>
      <c r="X1414" s="30"/>
      <c r="Y1414" s="30"/>
      <c r="Z1414" s="30"/>
      <c r="AA1414" s="30"/>
      <c r="AB1414" s="30"/>
      <c r="AC1414" s="30">
        <f t="shared" si="5010"/>
        <v>18362.5</v>
      </c>
      <c r="AD1414" s="30">
        <f t="shared" si="5011"/>
        <v>17995.700000000001</v>
      </c>
      <c r="AE1414" s="30">
        <f t="shared" si="5012"/>
        <v>12262.6</v>
      </c>
      <c r="AF1414" s="30"/>
      <c r="AG1414" s="30">
        <f t="shared" si="5013"/>
        <v>18362.5</v>
      </c>
      <c r="AH1414" s="30">
        <f t="shared" si="5014"/>
        <v>17995.700000000001</v>
      </c>
      <c r="AI1414" s="30">
        <f t="shared" si="5015"/>
        <v>12262.6</v>
      </c>
      <c r="AJ1414" s="30"/>
      <c r="AK1414" s="30"/>
      <c r="AL1414" s="30">
        <v>-1736.5809999999999</v>
      </c>
      <c r="AM1414" s="30"/>
      <c r="AN1414" s="30"/>
      <c r="AO1414" s="30"/>
      <c r="AP1414" s="30"/>
      <c r="AQ1414" s="30"/>
      <c r="AR1414" s="30"/>
      <c r="AS1414" s="30">
        <f t="shared" si="5045"/>
        <v>16625.919000000002</v>
      </c>
      <c r="AT1414" s="30">
        <f t="shared" si="5046"/>
        <v>17995.700000000001</v>
      </c>
      <c r="AU1414" s="30">
        <f t="shared" si="5047"/>
        <v>12262.6</v>
      </c>
      <c r="AV1414" s="30"/>
      <c r="AW1414" s="30"/>
      <c r="AX1414" s="30"/>
      <c r="AY1414" s="30">
        <f t="shared" si="5051"/>
        <v>16625.919000000002</v>
      </c>
      <c r="AZ1414" s="30">
        <f t="shared" si="5052"/>
        <v>17995.700000000001</v>
      </c>
      <c r="BA1414" s="30">
        <f t="shared" si="5053"/>
        <v>12262.6</v>
      </c>
      <c r="BB1414" s="30"/>
      <c r="BC1414" s="30"/>
      <c r="BD1414" s="30"/>
      <c r="BE1414" s="30"/>
      <c r="BF1414" s="30"/>
      <c r="BG1414" s="30"/>
      <c r="BH1414" s="30"/>
      <c r="BI1414" s="30"/>
      <c r="BJ1414" s="30"/>
      <c r="BK1414" s="30"/>
      <c r="BL1414" s="30">
        <f t="shared" si="5007"/>
        <v>16625.919000000002</v>
      </c>
      <c r="BM1414" s="30">
        <f t="shared" si="5008"/>
        <v>17995.700000000001</v>
      </c>
      <c r="BN1414" s="30">
        <f t="shared" si="5009"/>
        <v>12262.6</v>
      </c>
      <c r="BO1414" s="30"/>
      <c r="BP1414" s="31"/>
      <c r="BQ1414" s="1"/>
      <c r="BR1414" s="1"/>
      <c r="BS1414" s="1"/>
      <c r="BT1414" s="1"/>
      <c r="BU1414" s="1"/>
      <c r="BV1414" s="1"/>
      <c r="BW1414" s="1"/>
      <c r="BX1414" s="1"/>
      <c r="BY1414" s="1"/>
    </row>
    <row r="1415">
      <c r="A1415" s="28" t="s">
        <v>518</v>
      </c>
      <c r="B1415" s="28" t="s">
        <v>26</v>
      </c>
      <c r="C1415" s="28" t="s">
        <v>28</v>
      </c>
      <c r="D1415" s="28" t="s">
        <v>445</v>
      </c>
      <c r="E1415" s="28" t="s">
        <v>40</v>
      </c>
      <c r="F1415" s="29" t="s">
        <v>41</v>
      </c>
      <c r="G1415" s="30">
        <v>63.799999999999997</v>
      </c>
      <c r="H1415" s="30">
        <v>57.899999999999999</v>
      </c>
      <c r="I1415" s="30">
        <v>51.799999999999997</v>
      </c>
      <c r="J1415" s="30"/>
      <c r="K1415" s="30"/>
      <c r="L1415" s="30"/>
      <c r="M1415" s="30">
        <f t="shared" si="5108"/>
        <v>63.799999999999997</v>
      </c>
      <c r="N1415" s="30">
        <f t="shared" si="5109"/>
        <v>57.899999999999999</v>
      </c>
      <c r="O1415" s="30">
        <f t="shared" si="5110"/>
        <v>51.799999999999997</v>
      </c>
      <c r="P1415" s="30"/>
      <c r="Q1415" s="30"/>
      <c r="R1415" s="30"/>
      <c r="S1415" s="30"/>
      <c r="T1415" s="30"/>
      <c r="U1415" s="30"/>
      <c r="V1415" s="30"/>
      <c r="W1415" s="30"/>
      <c r="X1415" s="30"/>
      <c r="Y1415" s="30"/>
      <c r="Z1415" s="30"/>
      <c r="AA1415" s="30"/>
      <c r="AB1415" s="30"/>
      <c r="AC1415" s="30">
        <f t="shared" si="5010"/>
        <v>63.799999999999997</v>
      </c>
      <c r="AD1415" s="30">
        <f t="shared" si="5011"/>
        <v>57.899999999999999</v>
      </c>
      <c r="AE1415" s="30">
        <f t="shared" si="5012"/>
        <v>51.799999999999997</v>
      </c>
      <c r="AF1415" s="30"/>
      <c r="AG1415" s="30">
        <f t="shared" si="5013"/>
        <v>63.799999999999997</v>
      </c>
      <c r="AH1415" s="30">
        <f t="shared" si="5014"/>
        <v>57.899999999999999</v>
      </c>
      <c r="AI1415" s="30">
        <f t="shared" si="5015"/>
        <v>51.799999999999997</v>
      </c>
      <c r="AJ1415" s="30"/>
      <c r="AK1415" s="30"/>
      <c r="AL1415" s="30"/>
      <c r="AM1415" s="30"/>
      <c r="AN1415" s="30"/>
      <c r="AO1415" s="30"/>
      <c r="AP1415" s="30"/>
      <c r="AQ1415" s="30"/>
      <c r="AR1415" s="30"/>
      <c r="AS1415" s="30">
        <f t="shared" si="5045"/>
        <v>63.799999999999997</v>
      </c>
      <c r="AT1415" s="30">
        <f t="shared" si="5046"/>
        <v>57.899999999999999</v>
      </c>
      <c r="AU1415" s="30">
        <f t="shared" si="5047"/>
        <v>51.799999999999997</v>
      </c>
      <c r="AV1415" s="30"/>
      <c r="AW1415" s="30"/>
      <c r="AX1415" s="30"/>
      <c r="AY1415" s="30">
        <f t="shared" si="5051"/>
        <v>63.799999999999997</v>
      </c>
      <c r="AZ1415" s="30">
        <f t="shared" si="5052"/>
        <v>57.899999999999999</v>
      </c>
      <c r="BA1415" s="30">
        <f t="shared" si="5053"/>
        <v>51.799999999999997</v>
      </c>
      <c r="BB1415" s="30"/>
      <c r="BC1415" s="30"/>
      <c r="BD1415" s="30"/>
      <c r="BE1415" s="30"/>
      <c r="BF1415" s="30"/>
      <c r="BG1415" s="30"/>
      <c r="BH1415" s="30"/>
      <c r="BI1415" s="30"/>
      <c r="BJ1415" s="30"/>
      <c r="BK1415" s="30"/>
      <c r="BL1415" s="30">
        <f t="shared" si="5007"/>
        <v>63.799999999999997</v>
      </c>
      <c r="BM1415" s="30">
        <f t="shared" si="5008"/>
        <v>57.899999999999999</v>
      </c>
      <c r="BN1415" s="30">
        <f t="shared" si="5009"/>
        <v>51.799999999999997</v>
      </c>
      <c r="BO1415" s="30"/>
      <c r="BP1415" s="31"/>
      <c r="BQ1415" s="1"/>
      <c r="BR1415" s="1"/>
      <c r="BS1415" s="1"/>
      <c r="BT1415" s="1"/>
      <c r="BU1415" s="1"/>
      <c r="BV1415" s="1"/>
      <c r="BW1415" s="1"/>
      <c r="BX1415" s="1"/>
      <c r="BY1415" s="1"/>
    </row>
    <row r="1416" ht="31.5">
      <c r="A1416" s="28" t="s">
        <v>518</v>
      </c>
      <c r="B1416" s="28" t="s">
        <v>26</v>
      </c>
      <c r="C1416" s="28" t="s">
        <v>28</v>
      </c>
      <c r="D1416" s="28" t="s">
        <v>447</v>
      </c>
      <c r="E1416" s="35"/>
      <c r="F1416" s="29" t="s">
        <v>448</v>
      </c>
      <c r="G1416" s="30">
        <f>G1417</f>
        <v>6740.3999999999996</v>
      </c>
      <c r="H1416" s="30">
        <f>H1417</f>
        <v>6740.3999999999996</v>
      </c>
      <c r="I1416" s="30">
        <f>I1417</f>
        <v>6740.3999999999996</v>
      </c>
      <c r="J1416" s="30">
        <f>J1417</f>
        <v>0</v>
      </c>
      <c r="K1416" s="30">
        <f>K1417</f>
        <v>0</v>
      </c>
      <c r="L1416" s="30">
        <f>L1417</f>
        <v>0</v>
      </c>
      <c r="M1416" s="30">
        <f t="shared" si="5108"/>
        <v>6740.3999999999996</v>
      </c>
      <c r="N1416" s="30">
        <f t="shared" si="5109"/>
        <v>6740.3999999999996</v>
      </c>
      <c r="O1416" s="30">
        <f t="shared" si="5110"/>
        <v>6740.3999999999996</v>
      </c>
      <c r="P1416" s="30">
        <f>P1417</f>
        <v>0</v>
      </c>
      <c r="Q1416" s="30">
        <f>Q1417</f>
        <v>0</v>
      </c>
      <c r="R1416" s="30">
        <f>R1417</f>
        <v>0</v>
      </c>
      <c r="S1416" s="30">
        <f>S1417</f>
        <v>0</v>
      </c>
      <c r="T1416" s="30">
        <f>T1417</f>
        <v>0</v>
      </c>
      <c r="U1416" s="30">
        <f>U1417</f>
        <v>0</v>
      </c>
      <c r="V1416" s="30">
        <f>V1417</f>
        <v>0</v>
      </c>
      <c r="W1416" s="30">
        <f>W1417</f>
        <v>0</v>
      </c>
      <c r="X1416" s="30">
        <f>X1417</f>
        <v>0</v>
      </c>
      <c r="Y1416" s="30">
        <f>Y1417</f>
        <v>0</v>
      </c>
      <c r="Z1416" s="30">
        <f>Z1417</f>
        <v>0</v>
      </c>
      <c r="AA1416" s="30">
        <f>AA1417</f>
        <v>0</v>
      </c>
      <c r="AB1416" s="30">
        <f>AB1417</f>
        <v>0</v>
      </c>
      <c r="AC1416" s="30">
        <f t="shared" si="5010"/>
        <v>6740.3999999999996</v>
      </c>
      <c r="AD1416" s="30">
        <f t="shared" si="5011"/>
        <v>6740.3999999999996</v>
      </c>
      <c r="AE1416" s="30">
        <f t="shared" si="5012"/>
        <v>6740.3999999999996</v>
      </c>
      <c r="AF1416" s="30">
        <f>AF1417</f>
        <v>0</v>
      </c>
      <c r="AG1416" s="30">
        <f t="shared" si="5013"/>
        <v>6740.3999999999996</v>
      </c>
      <c r="AH1416" s="30">
        <f t="shared" si="5014"/>
        <v>6740.3999999999996</v>
      </c>
      <c r="AI1416" s="30">
        <f t="shared" si="5015"/>
        <v>6740.3999999999996</v>
      </c>
      <c r="AJ1416" s="30">
        <f>AJ1417</f>
        <v>0</v>
      </c>
      <c r="AK1416" s="30">
        <f>AK1417</f>
        <v>0</v>
      </c>
      <c r="AL1416" s="30">
        <f>AL1417</f>
        <v>0</v>
      </c>
      <c r="AM1416" s="30">
        <f>AM1417</f>
        <v>0</v>
      </c>
      <c r="AN1416" s="30">
        <f>AN1417</f>
        <v>0</v>
      </c>
      <c r="AO1416" s="30">
        <f>AO1417</f>
        <v>0</v>
      </c>
      <c r="AP1416" s="30">
        <f>AP1417</f>
        <v>0</v>
      </c>
      <c r="AQ1416" s="30">
        <f>AQ1417</f>
        <v>0</v>
      </c>
      <c r="AR1416" s="30">
        <f>AR1417</f>
        <v>0</v>
      </c>
      <c r="AS1416" s="30">
        <f t="shared" si="5045"/>
        <v>6740.3999999999996</v>
      </c>
      <c r="AT1416" s="30">
        <f t="shared" si="5046"/>
        <v>6740.3999999999996</v>
      </c>
      <c r="AU1416" s="30">
        <f t="shared" si="5047"/>
        <v>6740.3999999999996</v>
      </c>
      <c r="AV1416" s="30">
        <f>AV1417</f>
        <v>0</v>
      </c>
      <c r="AW1416" s="30">
        <f>AW1417</f>
        <v>0</v>
      </c>
      <c r="AX1416" s="30">
        <f>AX1417</f>
        <v>0</v>
      </c>
      <c r="AY1416" s="30">
        <f t="shared" si="5051"/>
        <v>6740.3999999999996</v>
      </c>
      <c r="AZ1416" s="30">
        <f t="shared" si="5052"/>
        <v>6740.3999999999996</v>
      </c>
      <c r="BA1416" s="30">
        <f t="shared" si="5053"/>
        <v>6740.3999999999996</v>
      </c>
      <c r="BB1416" s="30">
        <f>BB1417</f>
        <v>0</v>
      </c>
      <c r="BC1416" s="30">
        <f>BC1417</f>
        <v>0</v>
      </c>
      <c r="BD1416" s="30">
        <f>BD1417</f>
        <v>0</v>
      </c>
      <c r="BE1416" s="30">
        <f>BE1417</f>
        <v>0</v>
      </c>
      <c r="BF1416" s="30">
        <f>BF1417</f>
        <v>0</v>
      </c>
      <c r="BG1416" s="30">
        <f>BG1417</f>
        <v>0</v>
      </c>
      <c r="BH1416" s="30">
        <f>BH1417</f>
        <v>0</v>
      </c>
      <c r="BI1416" s="30">
        <f>BI1417</f>
        <v>0</v>
      </c>
      <c r="BJ1416" s="30">
        <f>BJ1417</f>
        <v>0</v>
      </c>
      <c r="BK1416" s="30">
        <f>BK1417</f>
        <v>0</v>
      </c>
      <c r="BL1416" s="30">
        <f t="shared" si="5007"/>
        <v>6740.3999999999996</v>
      </c>
      <c r="BM1416" s="30">
        <f t="shared" si="5008"/>
        <v>6740.3999999999996</v>
      </c>
      <c r="BN1416" s="30">
        <f t="shared" si="5009"/>
        <v>6740.3999999999996</v>
      </c>
      <c r="BO1416" s="30">
        <f>BO1417</f>
        <v>0</v>
      </c>
      <c r="BP1416" s="31"/>
      <c r="BQ1416" s="1"/>
      <c r="BR1416" s="1"/>
      <c r="BS1416" s="1"/>
      <c r="BT1416" s="1"/>
      <c r="BU1416" s="1"/>
      <c r="BV1416" s="1"/>
      <c r="BW1416" s="1"/>
      <c r="BX1416" s="1"/>
      <c r="BY1416" s="1"/>
    </row>
    <row r="1417" ht="31.5">
      <c r="A1417" s="28" t="s">
        <v>518</v>
      </c>
      <c r="B1417" s="28" t="s">
        <v>26</v>
      </c>
      <c r="C1417" s="28" t="s">
        <v>28</v>
      </c>
      <c r="D1417" s="28" t="s">
        <v>447</v>
      </c>
      <c r="E1417" s="28" t="s">
        <v>127</v>
      </c>
      <c r="F1417" s="29" t="s">
        <v>128</v>
      </c>
      <c r="G1417" s="30">
        <v>6740.3999999999996</v>
      </c>
      <c r="H1417" s="30">
        <v>6740.3999999999996</v>
      </c>
      <c r="I1417" s="30">
        <v>6740.3999999999996</v>
      </c>
      <c r="J1417" s="30"/>
      <c r="K1417" s="30"/>
      <c r="L1417" s="30"/>
      <c r="M1417" s="30">
        <f t="shared" si="5108"/>
        <v>6740.3999999999996</v>
      </c>
      <c r="N1417" s="30">
        <f t="shared" si="5109"/>
        <v>6740.3999999999996</v>
      </c>
      <c r="O1417" s="30">
        <f t="shared" si="5110"/>
        <v>6740.3999999999996</v>
      </c>
      <c r="P1417" s="30"/>
      <c r="Q1417" s="30"/>
      <c r="R1417" s="30"/>
      <c r="S1417" s="30"/>
      <c r="T1417" s="30"/>
      <c r="U1417" s="30"/>
      <c r="V1417" s="30"/>
      <c r="W1417" s="30"/>
      <c r="X1417" s="30"/>
      <c r="Y1417" s="30"/>
      <c r="Z1417" s="30"/>
      <c r="AA1417" s="30"/>
      <c r="AB1417" s="30"/>
      <c r="AC1417" s="30">
        <f t="shared" si="5010"/>
        <v>6740.3999999999996</v>
      </c>
      <c r="AD1417" s="30">
        <f t="shared" si="5011"/>
        <v>6740.3999999999996</v>
      </c>
      <c r="AE1417" s="30">
        <f t="shared" si="5012"/>
        <v>6740.3999999999996</v>
      </c>
      <c r="AF1417" s="30"/>
      <c r="AG1417" s="30">
        <f t="shared" si="5013"/>
        <v>6740.3999999999996</v>
      </c>
      <c r="AH1417" s="30">
        <f t="shared" si="5014"/>
        <v>6740.3999999999996</v>
      </c>
      <c r="AI1417" s="30">
        <f t="shared" si="5015"/>
        <v>6740.3999999999996</v>
      </c>
      <c r="AJ1417" s="30"/>
      <c r="AK1417" s="30"/>
      <c r="AL1417" s="30"/>
      <c r="AM1417" s="30"/>
      <c r="AN1417" s="30"/>
      <c r="AO1417" s="30"/>
      <c r="AP1417" s="30"/>
      <c r="AQ1417" s="30"/>
      <c r="AR1417" s="30"/>
      <c r="AS1417" s="30">
        <f t="shared" si="5045"/>
        <v>6740.3999999999996</v>
      </c>
      <c r="AT1417" s="30">
        <f t="shared" si="5046"/>
        <v>6740.3999999999996</v>
      </c>
      <c r="AU1417" s="30">
        <f t="shared" si="5047"/>
        <v>6740.3999999999996</v>
      </c>
      <c r="AV1417" s="30"/>
      <c r="AW1417" s="30"/>
      <c r="AX1417" s="30"/>
      <c r="AY1417" s="30">
        <f t="shared" si="5051"/>
        <v>6740.3999999999996</v>
      </c>
      <c r="AZ1417" s="30">
        <f t="shared" si="5052"/>
        <v>6740.3999999999996</v>
      </c>
      <c r="BA1417" s="30">
        <f t="shared" si="5053"/>
        <v>6740.3999999999996</v>
      </c>
      <c r="BB1417" s="30"/>
      <c r="BC1417" s="30"/>
      <c r="BD1417" s="30"/>
      <c r="BE1417" s="30"/>
      <c r="BF1417" s="30"/>
      <c r="BG1417" s="30"/>
      <c r="BH1417" s="30"/>
      <c r="BI1417" s="30"/>
      <c r="BJ1417" s="30"/>
      <c r="BK1417" s="30"/>
      <c r="BL1417" s="30">
        <f t="shared" si="5007"/>
        <v>6740.3999999999996</v>
      </c>
      <c r="BM1417" s="30">
        <f t="shared" si="5008"/>
        <v>6740.3999999999996</v>
      </c>
      <c r="BN1417" s="30">
        <f t="shared" si="5009"/>
        <v>6740.3999999999996</v>
      </c>
      <c r="BO1417" s="30"/>
      <c r="BP1417" s="31"/>
      <c r="BQ1417" s="1"/>
      <c r="BR1417" s="1"/>
      <c r="BS1417" s="1"/>
      <c r="BT1417" s="1"/>
      <c r="BU1417" s="1"/>
      <c r="BV1417" s="1"/>
      <c r="BW1417" s="1"/>
      <c r="BX1417" s="1"/>
      <c r="BY1417" s="1"/>
    </row>
    <row r="1418" ht="63">
      <c r="A1418" s="28" t="s">
        <v>518</v>
      </c>
      <c r="B1418" s="28" t="s">
        <v>26</v>
      </c>
      <c r="C1418" s="28" t="s">
        <v>28</v>
      </c>
      <c r="D1418" s="28" t="s">
        <v>520</v>
      </c>
      <c r="E1418" s="35"/>
      <c r="F1418" s="29" t="s">
        <v>521</v>
      </c>
      <c r="G1418" s="30">
        <f>G1419</f>
        <v>1049.0999999999999</v>
      </c>
      <c r="H1418" s="30">
        <f>H1419</f>
        <v>1049.0999999999999</v>
      </c>
      <c r="I1418" s="30">
        <f>I1419</f>
        <v>1049.0999999999999</v>
      </c>
      <c r="J1418" s="30">
        <f>J1419</f>
        <v>0</v>
      </c>
      <c r="K1418" s="30">
        <f>K1419</f>
        <v>0</v>
      </c>
      <c r="L1418" s="30">
        <f>L1419</f>
        <v>0</v>
      </c>
      <c r="M1418" s="30">
        <f t="shared" si="5108"/>
        <v>1049.0999999999999</v>
      </c>
      <c r="N1418" s="30">
        <f t="shared" si="5109"/>
        <v>1049.0999999999999</v>
      </c>
      <c r="O1418" s="30">
        <f t="shared" si="5110"/>
        <v>1049.0999999999999</v>
      </c>
      <c r="P1418" s="30">
        <f>P1419</f>
        <v>0</v>
      </c>
      <c r="Q1418" s="30">
        <f>Q1419</f>
        <v>0</v>
      </c>
      <c r="R1418" s="30">
        <f>R1419</f>
        <v>0</v>
      </c>
      <c r="S1418" s="30">
        <f>S1419</f>
        <v>0</v>
      </c>
      <c r="T1418" s="30">
        <f>T1419</f>
        <v>0</v>
      </c>
      <c r="U1418" s="30">
        <f>U1419</f>
        <v>0</v>
      </c>
      <c r="V1418" s="30">
        <f>V1419</f>
        <v>0</v>
      </c>
      <c r="W1418" s="30">
        <f>W1419</f>
        <v>0</v>
      </c>
      <c r="X1418" s="30">
        <f>X1419</f>
        <v>0</v>
      </c>
      <c r="Y1418" s="30">
        <f>Y1419</f>
        <v>0</v>
      </c>
      <c r="Z1418" s="30">
        <f>Z1419</f>
        <v>0</v>
      </c>
      <c r="AA1418" s="30">
        <f>AA1419</f>
        <v>0</v>
      </c>
      <c r="AB1418" s="30">
        <f>AB1419</f>
        <v>0</v>
      </c>
      <c r="AC1418" s="30">
        <f t="shared" si="5010"/>
        <v>1049.0999999999999</v>
      </c>
      <c r="AD1418" s="30">
        <f t="shared" si="5011"/>
        <v>1049.0999999999999</v>
      </c>
      <c r="AE1418" s="30">
        <f t="shared" si="5012"/>
        <v>1049.0999999999999</v>
      </c>
      <c r="AF1418" s="30">
        <f>AF1419</f>
        <v>0</v>
      </c>
      <c r="AG1418" s="30">
        <f t="shared" si="5013"/>
        <v>1049.0999999999999</v>
      </c>
      <c r="AH1418" s="30">
        <f t="shared" si="5014"/>
        <v>1049.0999999999999</v>
      </c>
      <c r="AI1418" s="30">
        <f t="shared" si="5015"/>
        <v>1049.0999999999999</v>
      </c>
      <c r="AJ1418" s="30">
        <f>AJ1419</f>
        <v>0</v>
      </c>
      <c r="AK1418" s="30">
        <f>AK1419</f>
        <v>0</v>
      </c>
      <c r="AL1418" s="30">
        <f>AL1419</f>
        <v>0</v>
      </c>
      <c r="AM1418" s="30">
        <f>AM1419</f>
        <v>0</v>
      </c>
      <c r="AN1418" s="30">
        <f>AN1419</f>
        <v>0</v>
      </c>
      <c r="AO1418" s="30">
        <f>AO1419</f>
        <v>0</v>
      </c>
      <c r="AP1418" s="30">
        <f>AP1419</f>
        <v>0</v>
      </c>
      <c r="AQ1418" s="30">
        <f>AQ1419</f>
        <v>0</v>
      </c>
      <c r="AR1418" s="30">
        <f>AR1419</f>
        <v>0</v>
      </c>
      <c r="AS1418" s="30">
        <f t="shared" si="5045"/>
        <v>1049.0999999999999</v>
      </c>
      <c r="AT1418" s="30">
        <f t="shared" si="5046"/>
        <v>1049.0999999999999</v>
      </c>
      <c r="AU1418" s="30">
        <f t="shared" si="5047"/>
        <v>1049.0999999999999</v>
      </c>
      <c r="AV1418" s="30">
        <f>AV1419</f>
        <v>0</v>
      </c>
      <c r="AW1418" s="30">
        <f>AW1419</f>
        <v>0</v>
      </c>
      <c r="AX1418" s="30">
        <f>AX1419</f>
        <v>0</v>
      </c>
      <c r="AY1418" s="30">
        <f t="shared" si="5051"/>
        <v>1049.0999999999999</v>
      </c>
      <c r="AZ1418" s="30">
        <f t="shared" si="5052"/>
        <v>1049.0999999999999</v>
      </c>
      <c r="BA1418" s="30">
        <f t="shared" si="5053"/>
        <v>1049.0999999999999</v>
      </c>
      <c r="BB1418" s="30">
        <f>BB1419</f>
        <v>0</v>
      </c>
      <c r="BC1418" s="30">
        <f>BC1419</f>
        <v>0</v>
      </c>
      <c r="BD1418" s="30">
        <f>BD1419</f>
        <v>0</v>
      </c>
      <c r="BE1418" s="30">
        <f>BE1419</f>
        <v>0</v>
      </c>
      <c r="BF1418" s="30">
        <f>BF1419</f>
        <v>0</v>
      </c>
      <c r="BG1418" s="30">
        <f>BG1419</f>
        <v>0</v>
      </c>
      <c r="BH1418" s="30">
        <f>BH1419</f>
        <v>0</v>
      </c>
      <c r="BI1418" s="30">
        <f>BI1419</f>
        <v>0</v>
      </c>
      <c r="BJ1418" s="30">
        <f>BJ1419</f>
        <v>0</v>
      </c>
      <c r="BK1418" s="30">
        <f>BK1419</f>
        <v>0</v>
      </c>
      <c r="BL1418" s="30">
        <f t="shared" si="5007"/>
        <v>1049.0999999999999</v>
      </c>
      <c r="BM1418" s="30">
        <f t="shared" si="5008"/>
        <v>1049.0999999999999</v>
      </c>
      <c r="BN1418" s="30">
        <f t="shared" si="5009"/>
        <v>1049.0999999999999</v>
      </c>
      <c r="BO1418" s="30">
        <f>BO1419</f>
        <v>0</v>
      </c>
      <c r="BP1418" s="31"/>
      <c r="BQ1418" s="1"/>
      <c r="BR1418" s="1"/>
      <c r="BS1418" s="1"/>
      <c r="BT1418" s="1"/>
      <c r="BU1418" s="1"/>
      <c r="BV1418" s="1"/>
      <c r="BW1418" s="1"/>
      <c r="BX1418" s="1"/>
      <c r="BY1418" s="1"/>
    </row>
    <row r="1419" ht="31.5">
      <c r="A1419" s="28" t="s">
        <v>518</v>
      </c>
      <c r="B1419" s="28" t="s">
        <v>26</v>
      </c>
      <c r="C1419" s="28" t="s">
        <v>28</v>
      </c>
      <c r="D1419" s="28" t="s">
        <v>520</v>
      </c>
      <c r="E1419" s="28" t="s">
        <v>127</v>
      </c>
      <c r="F1419" s="29" t="s">
        <v>128</v>
      </c>
      <c r="G1419" s="30">
        <v>1049.0999999999999</v>
      </c>
      <c r="H1419" s="30">
        <v>1049.0999999999999</v>
      </c>
      <c r="I1419" s="30">
        <v>1049.0999999999999</v>
      </c>
      <c r="J1419" s="30"/>
      <c r="K1419" s="30"/>
      <c r="L1419" s="30"/>
      <c r="M1419" s="30">
        <f t="shared" si="5108"/>
        <v>1049.0999999999999</v>
      </c>
      <c r="N1419" s="30">
        <f t="shared" si="5109"/>
        <v>1049.0999999999999</v>
      </c>
      <c r="O1419" s="30">
        <f t="shared" si="5110"/>
        <v>1049.0999999999999</v>
      </c>
      <c r="P1419" s="30"/>
      <c r="Q1419" s="30"/>
      <c r="R1419" s="30"/>
      <c r="S1419" s="30"/>
      <c r="T1419" s="30"/>
      <c r="U1419" s="30"/>
      <c r="V1419" s="30"/>
      <c r="W1419" s="30"/>
      <c r="X1419" s="30"/>
      <c r="Y1419" s="30"/>
      <c r="Z1419" s="30"/>
      <c r="AA1419" s="30"/>
      <c r="AB1419" s="30"/>
      <c r="AC1419" s="30">
        <f t="shared" si="5010"/>
        <v>1049.0999999999999</v>
      </c>
      <c r="AD1419" s="30">
        <f t="shared" si="5011"/>
        <v>1049.0999999999999</v>
      </c>
      <c r="AE1419" s="30">
        <f t="shared" si="5012"/>
        <v>1049.0999999999999</v>
      </c>
      <c r="AF1419" s="30"/>
      <c r="AG1419" s="30">
        <f t="shared" si="5013"/>
        <v>1049.0999999999999</v>
      </c>
      <c r="AH1419" s="30">
        <f t="shared" si="5014"/>
        <v>1049.0999999999999</v>
      </c>
      <c r="AI1419" s="30">
        <f t="shared" si="5015"/>
        <v>1049.0999999999999</v>
      </c>
      <c r="AJ1419" s="30"/>
      <c r="AK1419" s="30"/>
      <c r="AL1419" s="30"/>
      <c r="AM1419" s="30"/>
      <c r="AN1419" s="30"/>
      <c r="AO1419" s="30"/>
      <c r="AP1419" s="30"/>
      <c r="AQ1419" s="30"/>
      <c r="AR1419" s="30"/>
      <c r="AS1419" s="30">
        <f t="shared" si="5045"/>
        <v>1049.0999999999999</v>
      </c>
      <c r="AT1419" s="30">
        <f t="shared" si="5046"/>
        <v>1049.0999999999999</v>
      </c>
      <c r="AU1419" s="30">
        <f t="shared" si="5047"/>
        <v>1049.0999999999999</v>
      </c>
      <c r="AV1419" s="30"/>
      <c r="AW1419" s="30"/>
      <c r="AX1419" s="30"/>
      <c r="AY1419" s="30">
        <f t="shared" si="5051"/>
        <v>1049.0999999999999</v>
      </c>
      <c r="AZ1419" s="30">
        <f t="shared" si="5052"/>
        <v>1049.0999999999999</v>
      </c>
      <c r="BA1419" s="30">
        <f t="shared" si="5053"/>
        <v>1049.0999999999999</v>
      </c>
      <c r="BB1419" s="30"/>
      <c r="BC1419" s="30"/>
      <c r="BD1419" s="30"/>
      <c r="BE1419" s="30"/>
      <c r="BF1419" s="30"/>
      <c r="BG1419" s="30"/>
      <c r="BH1419" s="30"/>
      <c r="BI1419" s="30"/>
      <c r="BJ1419" s="30"/>
      <c r="BK1419" s="30"/>
      <c r="BL1419" s="30">
        <f t="shared" si="5007"/>
        <v>1049.0999999999999</v>
      </c>
      <c r="BM1419" s="30">
        <f t="shared" si="5008"/>
        <v>1049.0999999999999</v>
      </c>
      <c r="BN1419" s="30">
        <f t="shared" si="5009"/>
        <v>1049.0999999999999</v>
      </c>
      <c r="BO1419" s="30"/>
      <c r="BP1419" s="31"/>
      <c r="BQ1419" s="1"/>
      <c r="BR1419" s="1"/>
      <c r="BS1419" s="1"/>
      <c r="BT1419" s="1"/>
      <c r="BU1419" s="1"/>
      <c r="BV1419" s="1"/>
      <c r="BW1419" s="1"/>
      <c r="BX1419" s="1"/>
      <c r="BY1419" s="1"/>
    </row>
    <row r="1420" ht="63">
      <c r="A1420" s="28" t="s">
        <v>518</v>
      </c>
      <c r="B1420" s="28" t="s">
        <v>26</v>
      </c>
      <c r="C1420" s="28" t="s">
        <v>28</v>
      </c>
      <c r="D1420" s="28" t="s">
        <v>264</v>
      </c>
      <c r="E1420" s="35"/>
      <c r="F1420" s="29" t="s">
        <v>265</v>
      </c>
      <c r="G1420" s="30">
        <f>G1421</f>
        <v>271.5</v>
      </c>
      <c r="H1420" s="30">
        <f>H1421</f>
        <v>271.5</v>
      </c>
      <c r="I1420" s="30">
        <f>I1421</f>
        <v>271.5</v>
      </c>
      <c r="J1420" s="30">
        <f>J1421</f>
        <v>0</v>
      </c>
      <c r="K1420" s="30">
        <f>K1421</f>
        <v>0</v>
      </c>
      <c r="L1420" s="30">
        <f>L1421</f>
        <v>0</v>
      </c>
      <c r="M1420" s="30">
        <f t="shared" si="5108"/>
        <v>271.5</v>
      </c>
      <c r="N1420" s="30">
        <f t="shared" si="5109"/>
        <v>271.5</v>
      </c>
      <c r="O1420" s="30">
        <f t="shared" si="5110"/>
        <v>271.5</v>
      </c>
      <c r="P1420" s="30">
        <f>P1421</f>
        <v>0</v>
      </c>
      <c r="Q1420" s="30">
        <f>Q1421</f>
        <v>0</v>
      </c>
      <c r="R1420" s="30">
        <f>R1421</f>
        <v>0</v>
      </c>
      <c r="S1420" s="30">
        <f>S1421</f>
        <v>0</v>
      </c>
      <c r="T1420" s="30">
        <f>T1421</f>
        <v>0</v>
      </c>
      <c r="U1420" s="30">
        <f>U1421</f>
        <v>0</v>
      </c>
      <c r="V1420" s="30">
        <f>V1421</f>
        <v>0</v>
      </c>
      <c r="W1420" s="30">
        <f>W1421</f>
        <v>0</v>
      </c>
      <c r="X1420" s="30">
        <f>X1421</f>
        <v>0</v>
      </c>
      <c r="Y1420" s="30">
        <f>Y1421</f>
        <v>0</v>
      </c>
      <c r="Z1420" s="30">
        <f>Z1421</f>
        <v>0</v>
      </c>
      <c r="AA1420" s="30">
        <f>AA1421</f>
        <v>0</v>
      </c>
      <c r="AB1420" s="30">
        <f>AB1421</f>
        <v>0</v>
      </c>
      <c r="AC1420" s="30">
        <f t="shared" si="5010"/>
        <v>271.5</v>
      </c>
      <c r="AD1420" s="30">
        <f t="shared" si="5011"/>
        <v>271.5</v>
      </c>
      <c r="AE1420" s="30">
        <f t="shared" si="5012"/>
        <v>271.5</v>
      </c>
      <c r="AF1420" s="30">
        <f>AF1421</f>
        <v>0</v>
      </c>
      <c r="AG1420" s="30">
        <f t="shared" si="5013"/>
        <v>271.5</v>
      </c>
      <c r="AH1420" s="30">
        <f t="shared" si="5014"/>
        <v>271.5</v>
      </c>
      <c r="AI1420" s="30">
        <f t="shared" si="5015"/>
        <v>271.5</v>
      </c>
      <c r="AJ1420" s="30">
        <f>AJ1421</f>
        <v>0</v>
      </c>
      <c r="AK1420" s="30">
        <f>AK1421</f>
        <v>0</v>
      </c>
      <c r="AL1420" s="30">
        <f>AL1421</f>
        <v>0</v>
      </c>
      <c r="AM1420" s="30">
        <f>AM1421</f>
        <v>0</v>
      </c>
      <c r="AN1420" s="30">
        <f>AN1421</f>
        <v>0</v>
      </c>
      <c r="AO1420" s="30">
        <f>AO1421</f>
        <v>0</v>
      </c>
      <c r="AP1420" s="30">
        <f>AP1421</f>
        <v>0</v>
      </c>
      <c r="AQ1420" s="30">
        <f>AQ1421</f>
        <v>0</v>
      </c>
      <c r="AR1420" s="30">
        <f>AR1421</f>
        <v>0</v>
      </c>
      <c r="AS1420" s="30">
        <f t="shared" si="5045"/>
        <v>271.5</v>
      </c>
      <c r="AT1420" s="30">
        <f t="shared" si="5046"/>
        <v>271.5</v>
      </c>
      <c r="AU1420" s="30">
        <f t="shared" si="5047"/>
        <v>271.5</v>
      </c>
      <c r="AV1420" s="30">
        <f>AV1421</f>
        <v>0</v>
      </c>
      <c r="AW1420" s="30">
        <f>AW1421</f>
        <v>0</v>
      </c>
      <c r="AX1420" s="30">
        <f>AX1421</f>
        <v>0</v>
      </c>
      <c r="AY1420" s="30">
        <f t="shared" si="5051"/>
        <v>271.5</v>
      </c>
      <c r="AZ1420" s="30">
        <f t="shared" si="5052"/>
        <v>271.5</v>
      </c>
      <c r="BA1420" s="30">
        <f t="shared" si="5053"/>
        <v>271.5</v>
      </c>
      <c r="BB1420" s="30">
        <f>BB1421</f>
        <v>0</v>
      </c>
      <c r="BC1420" s="30">
        <f>BC1421</f>
        <v>0</v>
      </c>
      <c r="BD1420" s="30">
        <f>BD1421</f>
        <v>0</v>
      </c>
      <c r="BE1420" s="30">
        <f>BE1421</f>
        <v>0</v>
      </c>
      <c r="BF1420" s="30">
        <f>BF1421</f>
        <v>0</v>
      </c>
      <c r="BG1420" s="30">
        <f>BG1421</f>
        <v>0</v>
      </c>
      <c r="BH1420" s="30">
        <f>BH1421</f>
        <v>0</v>
      </c>
      <c r="BI1420" s="30">
        <f>BI1421</f>
        <v>0</v>
      </c>
      <c r="BJ1420" s="30">
        <f>BJ1421</f>
        <v>0</v>
      </c>
      <c r="BK1420" s="30">
        <f>BK1421</f>
        <v>0</v>
      </c>
      <c r="BL1420" s="30">
        <f t="shared" si="5007"/>
        <v>271.5</v>
      </c>
      <c r="BM1420" s="30">
        <f t="shared" si="5008"/>
        <v>271.5</v>
      </c>
      <c r="BN1420" s="30">
        <f t="shared" si="5009"/>
        <v>271.5</v>
      </c>
      <c r="BO1420" s="30">
        <f>BO1421</f>
        <v>0</v>
      </c>
      <c r="BP1420" s="31"/>
      <c r="BQ1420" s="1"/>
      <c r="BR1420" s="1"/>
      <c r="BS1420" s="1"/>
      <c r="BT1420" s="1"/>
      <c r="BU1420" s="1"/>
      <c r="BV1420" s="1"/>
      <c r="BW1420" s="1"/>
      <c r="BX1420" s="1"/>
      <c r="BY1420" s="1"/>
    </row>
    <row r="1421" ht="31.5">
      <c r="A1421" s="28" t="s">
        <v>518</v>
      </c>
      <c r="B1421" s="28" t="s">
        <v>26</v>
      </c>
      <c r="C1421" s="28" t="s">
        <v>28</v>
      </c>
      <c r="D1421" s="28" t="s">
        <v>264</v>
      </c>
      <c r="E1421" s="28" t="s">
        <v>127</v>
      </c>
      <c r="F1421" s="29" t="s">
        <v>128</v>
      </c>
      <c r="G1421" s="30">
        <v>271.5</v>
      </c>
      <c r="H1421" s="30">
        <v>271.5</v>
      </c>
      <c r="I1421" s="30">
        <v>271.5</v>
      </c>
      <c r="J1421" s="30"/>
      <c r="K1421" s="30"/>
      <c r="L1421" s="30"/>
      <c r="M1421" s="30">
        <f t="shared" si="5108"/>
        <v>271.5</v>
      </c>
      <c r="N1421" s="30">
        <f t="shared" si="5109"/>
        <v>271.5</v>
      </c>
      <c r="O1421" s="30">
        <f t="shared" si="5110"/>
        <v>271.5</v>
      </c>
      <c r="P1421" s="30"/>
      <c r="Q1421" s="30"/>
      <c r="R1421" s="30"/>
      <c r="S1421" s="30"/>
      <c r="T1421" s="30"/>
      <c r="U1421" s="30"/>
      <c r="V1421" s="30"/>
      <c r="W1421" s="30"/>
      <c r="X1421" s="30"/>
      <c r="Y1421" s="30"/>
      <c r="Z1421" s="30"/>
      <c r="AA1421" s="30"/>
      <c r="AB1421" s="30"/>
      <c r="AC1421" s="30">
        <f t="shared" si="5010"/>
        <v>271.5</v>
      </c>
      <c r="AD1421" s="30">
        <f t="shared" si="5011"/>
        <v>271.5</v>
      </c>
      <c r="AE1421" s="30">
        <f t="shared" si="5012"/>
        <v>271.5</v>
      </c>
      <c r="AF1421" s="30"/>
      <c r="AG1421" s="30">
        <f t="shared" si="5013"/>
        <v>271.5</v>
      </c>
      <c r="AH1421" s="30">
        <f t="shared" si="5014"/>
        <v>271.5</v>
      </c>
      <c r="AI1421" s="30">
        <f t="shared" si="5015"/>
        <v>271.5</v>
      </c>
      <c r="AJ1421" s="30"/>
      <c r="AK1421" s="30"/>
      <c r="AL1421" s="30"/>
      <c r="AM1421" s="30"/>
      <c r="AN1421" s="30"/>
      <c r="AO1421" s="30"/>
      <c r="AP1421" s="30"/>
      <c r="AQ1421" s="30"/>
      <c r="AR1421" s="30"/>
      <c r="AS1421" s="30">
        <f t="shared" si="5045"/>
        <v>271.5</v>
      </c>
      <c r="AT1421" s="30">
        <f t="shared" si="5046"/>
        <v>271.5</v>
      </c>
      <c r="AU1421" s="30">
        <f t="shared" si="5047"/>
        <v>271.5</v>
      </c>
      <c r="AV1421" s="30"/>
      <c r="AW1421" s="30"/>
      <c r="AX1421" s="30"/>
      <c r="AY1421" s="30">
        <f t="shared" si="5051"/>
        <v>271.5</v>
      </c>
      <c r="AZ1421" s="30">
        <f t="shared" si="5052"/>
        <v>271.5</v>
      </c>
      <c r="BA1421" s="30">
        <f t="shared" si="5053"/>
        <v>271.5</v>
      </c>
      <c r="BB1421" s="30"/>
      <c r="BC1421" s="30"/>
      <c r="BD1421" s="30"/>
      <c r="BE1421" s="30"/>
      <c r="BF1421" s="30"/>
      <c r="BG1421" s="30"/>
      <c r="BH1421" s="30"/>
      <c r="BI1421" s="30"/>
      <c r="BJ1421" s="30"/>
      <c r="BK1421" s="30"/>
      <c r="BL1421" s="30">
        <f t="shared" si="5007"/>
        <v>271.5</v>
      </c>
      <c r="BM1421" s="30">
        <f t="shared" si="5008"/>
        <v>271.5</v>
      </c>
      <c r="BN1421" s="30">
        <f t="shared" si="5009"/>
        <v>271.5</v>
      </c>
      <c r="BO1421" s="30"/>
      <c r="BP1421" s="31"/>
      <c r="BQ1421" s="1"/>
      <c r="BR1421" s="1"/>
      <c r="BS1421" s="1"/>
      <c r="BT1421" s="1"/>
      <c r="BU1421" s="1"/>
      <c r="BV1421" s="1"/>
      <c r="BW1421" s="1"/>
      <c r="BX1421" s="1"/>
      <c r="BY1421" s="1"/>
    </row>
    <row r="1422" ht="31.5">
      <c r="A1422" s="28" t="s">
        <v>518</v>
      </c>
      <c r="B1422" s="28" t="s">
        <v>26</v>
      </c>
      <c r="C1422" s="28" t="s">
        <v>28</v>
      </c>
      <c r="D1422" s="28" t="s">
        <v>88</v>
      </c>
      <c r="E1422" s="15"/>
      <c r="F1422" s="29" t="s">
        <v>89</v>
      </c>
      <c r="G1422" s="30"/>
      <c r="H1422" s="30"/>
      <c r="I1422" s="30"/>
      <c r="J1422" s="30"/>
      <c r="K1422" s="30"/>
      <c r="L1422" s="30"/>
      <c r="M1422" s="30"/>
      <c r="N1422" s="30"/>
      <c r="O1422" s="30"/>
      <c r="P1422" s="30"/>
      <c r="Q1422" s="30"/>
      <c r="R1422" s="30"/>
      <c r="S1422" s="30"/>
      <c r="T1422" s="30"/>
      <c r="U1422" s="30"/>
      <c r="V1422" s="30"/>
      <c r="W1422" s="30"/>
      <c r="X1422" s="30"/>
      <c r="Y1422" s="30"/>
      <c r="Z1422" s="30"/>
      <c r="AA1422" s="30"/>
      <c r="AB1422" s="30"/>
      <c r="AC1422" s="30"/>
      <c r="AD1422" s="30"/>
      <c r="AE1422" s="30"/>
      <c r="AF1422" s="30"/>
      <c r="AG1422" s="30"/>
      <c r="AH1422" s="30"/>
      <c r="AI1422" s="30"/>
      <c r="AJ1422" s="30">
        <f t="shared" ref="AJ1422:AJ1424" si="5154">AJ1423</f>
        <v>0</v>
      </c>
      <c r="AK1422" s="30">
        <f t="shared" ref="AK1422:AK1424" si="5155">AK1423</f>
        <v>0</v>
      </c>
      <c r="AL1422" s="30">
        <f t="shared" ref="AL1422:AL1424" si="5156">AL1423</f>
        <v>4791.0569999999998</v>
      </c>
      <c r="AM1422" s="30">
        <f t="shared" ref="AM1422:AM1424" si="5157">AM1423</f>
        <v>0</v>
      </c>
      <c r="AN1422" s="30">
        <f t="shared" ref="AN1422:AN1424" si="5158">AN1423</f>
        <v>0</v>
      </c>
      <c r="AO1422" s="30">
        <f t="shared" ref="AO1422:AO1424" si="5159">AO1423</f>
        <v>0</v>
      </c>
      <c r="AP1422" s="30">
        <f t="shared" ref="AP1422:AP1424" si="5160">AP1423</f>
        <v>0</v>
      </c>
      <c r="AQ1422" s="30">
        <f t="shared" ref="AQ1422:AQ1424" si="5161">AQ1423</f>
        <v>0</v>
      </c>
      <c r="AR1422" s="30">
        <f t="shared" ref="AR1422:AR1424" si="5162">AR1423</f>
        <v>0</v>
      </c>
      <c r="AS1422" s="30">
        <f t="shared" si="5045"/>
        <v>4791.0569999999998</v>
      </c>
      <c r="AT1422" s="30">
        <f t="shared" si="5046"/>
        <v>0</v>
      </c>
      <c r="AU1422" s="30">
        <f t="shared" si="5047"/>
        <v>0</v>
      </c>
      <c r="AV1422" s="30">
        <f t="shared" ref="AV1422:AV1424" si="5163">AV1423</f>
        <v>-121.057</v>
      </c>
      <c r="AW1422" s="30">
        <f t="shared" ref="AW1422:AW1424" si="5164">AW1423</f>
        <v>0</v>
      </c>
      <c r="AX1422" s="30">
        <f t="shared" ref="AX1422:AX1424" si="5165">AX1423</f>
        <v>0</v>
      </c>
      <c r="AY1422" s="30">
        <f t="shared" si="5051"/>
        <v>4670</v>
      </c>
      <c r="AZ1422" s="30">
        <f t="shared" si="5052"/>
        <v>0</v>
      </c>
      <c r="BA1422" s="30">
        <f t="shared" si="5053"/>
        <v>0</v>
      </c>
      <c r="BB1422" s="30">
        <f t="shared" ref="BB1422:BB1424" si="5166">BB1423</f>
        <v>0</v>
      </c>
      <c r="BC1422" s="30">
        <f t="shared" ref="BC1422:BC1424" si="5167">BC1423</f>
        <v>0</v>
      </c>
      <c r="BD1422" s="30">
        <f t="shared" ref="BD1422:BD1424" si="5168">BD1423</f>
        <v>0</v>
      </c>
      <c r="BE1422" s="30">
        <f t="shared" ref="BE1422:BE1424" si="5169">BE1423</f>
        <v>0</v>
      </c>
      <c r="BF1422" s="30">
        <f t="shared" ref="BF1422:BF1424" si="5170">BF1423</f>
        <v>0</v>
      </c>
      <c r="BG1422" s="30">
        <f t="shared" ref="BG1422:BG1424" si="5171">BG1423</f>
        <v>0</v>
      </c>
      <c r="BH1422" s="30">
        <f t="shared" ref="BH1422:BH1424" si="5172">BH1423</f>
        <v>0</v>
      </c>
      <c r="BI1422" s="30">
        <f t="shared" ref="BI1422:BI1424" si="5173">BI1423</f>
        <v>0</v>
      </c>
      <c r="BJ1422" s="30">
        <f t="shared" ref="BJ1422:BJ1424" si="5174">BJ1423</f>
        <v>0</v>
      </c>
      <c r="BK1422" s="30">
        <f t="shared" ref="BK1422:BK1424" si="5175">BK1423</f>
        <v>0</v>
      </c>
      <c r="BL1422" s="30">
        <f t="shared" si="5007"/>
        <v>4670</v>
      </c>
      <c r="BM1422" s="30">
        <f t="shared" si="5008"/>
        <v>0</v>
      </c>
      <c r="BN1422" s="30">
        <f t="shared" si="5009"/>
        <v>0</v>
      </c>
      <c r="BO1422" s="30">
        <f t="shared" ref="BO1422:BO1424" si="5176">BO1423</f>
        <v>0</v>
      </c>
      <c r="BP1422" s="31"/>
      <c r="BQ1422" s="1"/>
      <c r="BR1422" s="1"/>
      <c r="BS1422" s="1"/>
      <c r="BT1422" s="1"/>
      <c r="BU1422" s="1"/>
      <c r="BV1422" s="1"/>
      <c r="BW1422" s="1"/>
      <c r="BX1422" s="1"/>
      <c r="BY1422" s="1"/>
    </row>
    <row r="1423" ht="31.5">
      <c r="A1423" s="28" t="s">
        <v>518</v>
      </c>
      <c r="B1423" s="28" t="s">
        <v>26</v>
      </c>
      <c r="C1423" s="28" t="s">
        <v>28</v>
      </c>
      <c r="D1423" s="28" t="s">
        <v>103</v>
      </c>
      <c r="E1423" s="35"/>
      <c r="F1423" s="29" t="s">
        <v>104</v>
      </c>
      <c r="G1423" s="30"/>
      <c r="H1423" s="30"/>
      <c r="I1423" s="30"/>
      <c r="J1423" s="30"/>
      <c r="K1423" s="30"/>
      <c r="L1423" s="30"/>
      <c r="M1423" s="30"/>
      <c r="N1423" s="30"/>
      <c r="O1423" s="30"/>
      <c r="P1423" s="30"/>
      <c r="Q1423" s="30"/>
      <c r="R1423" s="30"/>
      <c r="S1423" s="30"/>
      <c r="T1423" s="30"/>
      <c r="U1423" s="30"/>
      <c r="V1423" s="30"/>
      <c r="W1423" s="30"/>
      <c r="X1423" s="30"/>
      <c r="Y1423" s="30"/>
      <c r="Z1423" s="30"/>
      <c r="AA1423" s="30"/>
      <c r="AB1423" s="30"/>
      <c r="AC1423" s="30"/>
      <c r="AD1423" s="30"/>
      <c r="AE1423" s="30"/>
      <c r="AF1423" s="30"/>
      <c r="AG1423" s="30"/>
      <c r="AH1423" s="30"/>
      <c r="AI1423" s="30"/>
      <c r="AJ1423" s="30">
        <f t="shared" si="5154"/>
        <v>0</v>
      </c>
      <c r="AK1423" s="30">
        <f t="shared" si="5155"/>
        <v>0</v>
      </c>
      <c r="AL1423" s="30">
        <f t="shared" si="5156"/>
        <v>4791.0569999999998</v>
      </c>
      <c r="AM1423" s="30">
        <f t="shared" si="5157"/>
        <v>0</v>
      </c>
      <c r="AN1423" s="30">
        <f t="shared" si="5158"/>
        <v>0</v>
      </c>
      <c r="AO1423" s="30">
        <f t="shared" si="5159"/>
        <v>0</v>
      </c>
      <c r="AP1423" s="30">
        <f t="shared" si="5160"/>
        <v>0</v>
      </c>
      <c r="AQ1423" s="30">
        <f t="shared" si="5161"/>
        <v>0</v>
      </c>
      <c r="AR1423" s="30">
        <f t="shared" si="5162"/>
        <v>0</v>
      </c>
      <c r="AS1423" s="30">
        <f t="shared" si="5045"/>
        <v>4791.0569999999998</v>
      </c>
      <c r="AT1423" s="30">
        <f t="shared" si="5046"/>
        <v>0</v>
      </c>
      <c r="AU1423" s="30">
        <f t="shared" si="5047"/>
        <v>0</v>
      </c>
      <c r="AV1423" s="30">
        <f t="shared" si="5163"/>
        <v>-121.057</v>
      </c>
      <c r="AW1423" s="30">
        <f t="shared" si="5164"/>
        <v>0</v>
      </c>
      <c r="AX1423" s="30">
        <f t="shared" si="5165"/>
        <v>0</v>
      </c>
      <c r="AY1423" s="30">
        <f t="shared" si="5051"/>
        <v>4670</v>
      </c>
      <c r="AZ1423" s="30">
        <f t="shared" si="5052"/>
        <v>0</v>
      </c>
      <c r="BA1423" s="30">
        <f t="shared" si="5053"/>
        <v>0</v>
      </c>
      <c r="BB1423" s="30">
        <f t="shared" si="5166"/>
        <v>0</v>
      </c>
      <c r="BC1423" s="30">
        <f t="shared" si="5167"/>
        <v>0</v>
      </c>
      <c r="BD1423" s="30">
        <f t="shared" si="5168"/>
        <v>0</v>
      </c>
      <c r="BE1423" s="30">
        <f t="shared" si="5169"/>
        <v>0</v>
      </c>
      <c r="BF1423" s="30">
        <f t="shared" si="5170"/>
        <v>0</v>
      </c>
      <c r="BG1423" s="30">
        <f t="shared" si="5171"/>
        <v>0</v>
      </c>
      <c r="BH1423" s="30">
        <f t="shared" si="5172"/>
        <v>0</v>
      </c>
      <c r="BI1423" s="30">
        <f t="shared" si="5173"/>
        <v>0</v>
      </c>
      <c r="BJ1423" s="30">
        <f t="shared" si="5174"/>
        <v>0</v>
      </c>
      <c r="BK1423" s="30">
        <f t="shared" si="5175"/>
        <v>0</v>
      </c>
      <c r="BL1423" s="30">
        <f t="shared" si="5007"/>
        <v>4670</v>
      </c>
      <c r="BM1423" s="30">
        <f t="shared" si="5008"/>
        <v>0</v>
      </c>
      <c r="BN1423" s="30">
        <f t="shared" si="5009"/>
        <v>0</v>
      </c>
      <c r="BO1423" s="30">
        <f t="shared" si="5176"/>
        <v>0</v>
      </c>
      <c r="BP1423" s="31"/>
      <c r="BQ1423" s="1"/>
      <c r="BR1423" s="1"/>
      <c r="BS1423" s="1"/>
      <c r="BT1423" s="1"/>
      <c r="BU1423" s="1"/>
      <c r="BV1423" s="1"/>
      <c r="BW1423" s="1"/>
      <c r="BX1423" s="1"/>
      <c r="BY1423" s="1"/>
    </row>
    <row r="1424" ht="31.5">
      <c r="A1424" s="28" t="s">
        <v>518</v>
      </c>
      <c r="B1424" s="28" t="s">
        <v>26</v>
      </c>
      <c r="C1424" s="28" t="s">
        <v>28</v>
      </c>
      <c r="D1424" s="28" t="s">
        <v>105</v>
      </c>
      <c r="E1424" s="35"/>
      <c r="F1424" s="29" t="s">
        <v>106</v>
      </c>
      <c r="G1424" s="30"/>
      <c r="H1424" s="30"/>
      <c r="I1424" s="30"/>
      <c r="J1424" s="30"/>
      <c r="K1424" s="30"/>
      <c r="L1424" s="30"/>
      <c r="M1424" s="30"/>
      <c r="N1424" s="30"/>
      <c r="O1424" s="30"/>
      <c r="P1424" s="30"/>
      <c r="Q1424" s="30"/>
      <c r="R1424" s="30"/>
      <c r="S1424" s="30"/>
      <c r="T1424" s="30"/>
      <c r="U1424" s="30"/>
      <c r="V1424" s="30"/>
      <c r="W1424" s="30"/>
      <c r="X1424" s="30"/>
      <c r="Y1424" s="30"/>
      <c r="Z1424" s="30"/>
      <c r="AA1424" s="30"/>
      <c r="AB1424" s="30"/>
      <c r="AC1424" s="30"/>
      <c r="AD1424" s="30"/>
      <c r="AE1424" s="30"/>
      <c r="AF1424" s="30"/>
      <c r="AG1424" s="30"/>
      <c r="AH1424" s="30"/>
      <c r="AI1424" s="30"/>
      <c r="AJ1424" s="30">
        <f t="shared" si="5154"/>
        <v>0</v>
      </c>
      <c r="AK1424" s="30">
        <f t="shared" si="5155"/>
        <v>0</v>
      </c>
      <c r="AL1424" s="30">
        <f t="shared" si="5156"/>
        <v>4791.0569999999998</v>
      </c>
      <c r="AM1424" s="30">
        <f t="shared" si="5157"/>
        <v>0</v>
      </c>
      <c r="AN1424" s="30">
        <f t="shared" si="5158"/>
        <v>0</v>
      </c>
      <c r="AO1424" s="30">
        <f t="shared" si="5159"/>
        <v>0</v>
      </c>
      <c r="AP1424" s="30">
        <f t="shared" si="5160"/>
        <v>0</v>
      </c>
      <c r="AQ1424" s="30">
        <f t="shared" si="5161"/>
        <v>0</v>
      </c>
      <c r="AR1424" s="30">
        <f t="shared" si="5162"/>
        <v>0</v>
      </c>
      <c r="AS1424" s="30">
        <f t="shared" si="5045"/>
        <v>4791.0569999999998</v>
      </c>
      <c r="AT1424" s="30">
        <f t="shared" si="5046"/>
        <v>0</v>
      </c>
      <c r="AU1424" s="30">
        <f t="shared" si="5047"/>
        <v>0</v>
      </c>
      <c r="AV1424" s="30">
        <f t="shared" si="5163"/>
        <v>-121.057</v>
      </c>
      <c r="AW1424" s="30">
        <f t="shared" si="5164"/>
        <v>0</v>
      </c>
      <c r="AX1424" s="30">
        <f t="shared" si="5165"/>
        <v>0</v>
      </c>
      <c r="AY1424" s="30">
        <f t="shared" si="5051"/>
        <v>4670</v>
      </c>
      <c r="AZ1424" s="30">
        <f t="shared" si="5052"/>
        <v>0</v>
      </c>
      <c r="BA1424" s="30">
        <f t="shared" si="5053"/>
        <v>0</v>
      </c>
      <c r="BB1424" s="30">
        <f t="shared" si="5166"/>
        <v>0</v>
      </c>
      <c r="BC1424" s="30">
        <f t="shared" si="5167"/>
        <v>0</v>
      </c>
      <c r="BD1424" s="30">
        <f t="shared" si="5168"/>
        <v>0</v>
      </c>
      <c r="BE1424" s="30">
        <f t="shared" si="5169"/>
        <v>0</v>
      </c>
      <c r="BF1424" s="30">
        <f t="shared" si="5170"/>
        <v>0</v>
      </c>
      <c r="BG1424" s="30">
        <f t="shared" si="5171"/>
        <v>0</v>
      </c>
      <c r="BH1424" s="30">
        <f t="shared" si="5172"/>
        <v>0</v>
      </c>
      <c r="BI1424" s="30">
        <f t="shared" si="5173"/>
        <v>0</v>
      </c>
      <c r="BJ1424" s="30">
        <f t="shared" si="5174"/>
        <v>0</v>
      </c>
      <c r="BK1424" s="30">
        <f t="shared" si="5175"/>
        <v>0</v>
      </c>
      <c r="BL1424" s="30">
        <f t="shared" si="5007"/>
        <v>4670</v>
      </c>
      <c r="BM1424" s="30">
        <f t="shared" si="5008"/>
        <v>0</v>
      </c>
      <c r="BN1424" s="30">
        <f t="shared" si="5009"/>
        <v>0</v>
      </c>
      <c r="BO1424" s="30">
        <f t="shared" si="5176"/>
        <v>0</v>
      </c>
      <c r="BP1424" s="31"/>
      <c r="BQ1424" s="1"/>
      <c r="BR1424" s="1"/>
      <c r="BS1424" s="1"/>
      <c r="BT1424" s="1"/>
      <c r="BU1424" s="1"/>
      <c r="BV1424" s="1"/>
      <c r="BW1424" s="1"/>
      <c r="BX1424" s="1"/>
      <c r="BY1424" s="1"/>
    </row>
    <row r="1425" s="1" customFormat="1" ht="31.5">
      <c r="A1425" s="28" t="s">
        <v>518</v>
      </c>
      <c r="B1425" s="28" t="s">
        <v>26</v>
      </c>
      <c r="C1425" s="28" t="s">
        <v>28</v>
      </c>
      <c r="D1425" s="28" t="s">
        <v>105</v>
      </c>
      <c r="E1425" s="14" t="s">
        <v>38</v>
      </c>
      <c r="F1425" s="29" t="s">
        <v>39</v>
      </c>
      <c r="G1425" s="30"/>
      <c r="H1425" s="30"/>
      <c r="I1425" s="30"/>
      <c r="J1425" s="30"/>
      <c r="K1425" s="30"/>
      <c r="L1425" s="30"/>
      <c r="M1425" s="30"/>
      <c r="N1425" s="30"/>
      <c r="O1425" s="30"/>
      <c r="P1425" s="30"/>
      <c r="Q1425" s="30"/>
      <c r="R1425" s="30"/>
      <c r="S1425" s="30"/>
      <c r="T1425" s="30"/>
      <c r="U1425" s="30"/>
      <c r="V1425" s="30"/>
      <c r="W1425" s="30"/>
      <c r="X1425" s="30"/>
      <c r="Y1425" s="30"/>
      <c r="Z1425" s="30"/>
      <c r="AA1425" s="30"/>
      <c r="AB1425" s="30"/>
      <c r="AC1425" s="30"/>
      <c r="AD1425" s="30"/>
      <c r="AE1425" s="30"/>
      <c r="AF1425" s="30"/>
      <c r="AG1425" s="30"/>
      <c r="AH1425" s="30"/>
      <c r="AI1425" s="30"/>
      <c r="AJ1425" s="30"/>
      <c r="AK1425" s="30"/>
      <c r="AL1425" s="30">
        <v>4791.0569999999998</v>
      </c>
      <c r="AM1425" s="30"/>
      <c r="AN1425" s="30"/>
      <c r="AO1425" s="30"/>
      <c r="AP1425" s="30"/>
      <c r="AQ1425" s="30"/>
      <c r="AR1425" s="30"/>
      <c r="AS1425" s="30">
        <f t="shared" si="5045"/>
        <v>4791.0569999999998</v>
      </c>
      <c r="AT1425" s="30">
        <f t="shared" si="5046"/>
        <v>0</v>
      </c>
      <c r="AU1425" s="30">
        <f t="shared" si="5047"/>
        <v>0</v>
      </c>
      <c r="AV1425" s="30">
        <v>-121.057</v>
      </c>
      <c r="AW1425" s="30"/>
      <c r="AX1425" s="30"/>
      <c r="AY1425" s="30">
        <f t="shared" si="5051"/>
        <v>4670</v>
      </c>
      <c r="AZ1425" s="30">
        <f t="shared" si="5052"/>
        <v>0</v>
      </c>
      <c r="BA1425" s="30">
        <f t="shared" si="5053"/>
        <v>0</v>
      </c>
      <c r="BB1425" s="30"/>
      <c r="BC1425" s="30"/>
      <c r="BD1425" s="30"/>
      <c r="BE1425" s="30"/>
      <c r="BF1425" s="30"/>
      <c r="BG1425" s="30"/>
      <c r="BH1425" s="30"/>
      <c r="BI1425" s="30"/>
      <c r="BJ1425" s="30"/>
      <c r="BK1425" s="30"/>
      <c r="BL1425" s="30">
        <f t="shared" si="5007"/>
        <v>4670</v>
      </c>
      <c r="BM1425" s="30">
        <f t="shared" si="5008"/>
        <v>0</v>
      </c>
      <c r="BN1425" s="30">
        <f t="shared" si="5009"/>
        <v>0</v>
      </c>
      <c r="BO1425" s="30"/>
      <c r="BP1425" s="31"/>
      <c r="BQ1425" s="1"/>
      <c r="BR1425" s="1"/>
      <c r="BS1425" s="1"/>
      <c r="BT1425" s="1"/>
      <c r="BU1425" s="1"/>
      <c r="BV1425" s="1"/>
      <c r="BW1425" s="1"/>
      <c r="BX1425" s="1"/>
      <c r="BY1425" s="1"/>
      <c r="BZ1425" s="1"/>
    </row>
    <row r="1426" s="18" customFormat="1" ht="31.5">
      <c r="A1426" s="19" t="s">
        <v>518</v>
      </c>
      <c r="B1426" s="19" t="s">
        <v>62</v>
      </c>
      <c r="C1426" s="19"/>
      <c r="D1426" s="19"/>
      <c r="E1426" s="33"/>
      <c r="F1426" s="20" t="s">
        <v>141</v>
      </c>
      <c r="G1426" s="21">
        <f>G1427+G1436</f>
        <v>3695.1000000000004</v>
      </c>
      <c r="H1426" s="21">
        <f>H1427+H1436</f>
        <v>3593.1999999999998</v>
      </c>
      <c r="I1426" s="21">
        <f>I1427+I1436</f>
        <v>3544.3999999999996</v>
      </c>
      <c r="J1426" s="21">
        <f>J1427+J1436</f>
        <v>0</v>
      </c>
      <c r="K1426" s="21">
        <f>K1427+K1436</f>
        <v>0</v>
      </c>
      <c r="L1426" s="21">
        <f>L1427+L1436</f>
        <v>0</v>
      </c>
      <c r="M1426" s="21">
        <f t="shared" si="5108"/>
        <v>3695.1000000000004</v>
      </c>
      <c r="N1426" s="21">
        <f t="shared" si="5109"/>
        <v>3593.1999999999998</v>
      </c>
      <c r="O1426" s="21">
        <f t="shared" si="5110"/>
        <v>3544.3999999999996</v>
      </c>
      <c r="P1426" s="21">
        <f>P1427+P1436</f>
        <v>0</v>
      </c>
      <c r="Q1426" s="21">
        <f>Q1427+Q1436</f>
        <v>0</v>
      </c>
      <c r="R1426" s="21">
        <f>R1427+R1436</f>
        <v>-413</v>
      </c>
      <c r="S1426" s="21">
        <f>S1427+S1436</f>
        <v>0</v>
      </c>
      <c r="T1426" s="21">
        <f>T1427+T1436</f>
        <v>0</v>
      </c>
      <c r="U1426" s="21">
        <f>U1427+U1436</f>
        <v>0</v>
      </c>
      <c r="V1426" s="21">
        <f>V1427+V1436</f>
        <v>0</v>
      </c>
      <c r="W1426" s="21">
        <f>W1427+W1436</f>
        <v>0</v>
      </c>
      <c r="X1426" s="21">
        <f>X1427+X1436</f>
        <v>0</v>
      </c>
      <c r="Y1426" s="21">
        <f>Y1427+Y1436</f>
        <v>0</v>
      </c>
      <c r="Z1426" s="21">
        <f>Z1427+Z1436</f>
        <v>0</v>
      </c>
      <c r="AA1426" s="21">
        <f>AA1427+AA1436</f>
        <v>0</v>
      </c>
      <c r="AB1426" s="21">
        <f>AB1427+AB1436</f>
        <v>0</v>
      </c>
      <c r="AC1426" s="21">
        <f t="shared" si="5010"/>
        <v>3282.1000000000004</v>
      </c>
      <c r="AD1426" s="21">
        <f t="shared" si="5011"/>
        <v>3593.1999999999998</v>
      </c>
      <c r="AE1426" s="21">
        <f t="shared" si="5012"/>
        <v>3544.3999999999996</v>
      </c>
      <c r="AF1426" s="21">
        <f>AF1427+AF1436</f>
        <v>0</v>
      </c>
      <c r="AG1426" s="21">
        <f t="shared" si="5013"/>
        <v>3282.1000000000004</v>
      </c>
      <c r="AH1426" s="21">
        <f t="shared" si="5014"/>
        <v>3593.1999999999998</v>
      </c>
      <c r="AI1426" s="21">
        <f t="shared" si="5015"/>
        <v>3544.3999999999996</v>
      </c>
      <c r="AJ1426" s="21">
        <f>AJ1427+AJ1436</f>
        <v>0</v>
      </c>
      <c r="AK1426" s="21">
        <f>AK1427+AK1436</f>
        <v>0</v>
      </c>
      <c r="AL1426" s="21">
        <f>AL1427+AL1436</f>
        <v>0</v>
      </c>
      <c r="AM1426" s="21">
        <f>AM1427+AM1436</f>
        <v>0</v>
      </c>
      <c r="AN1426" s="21">
        <f>AN1427+AN1436</f>
        <v>0</v>
      </c>
      <c r="AO1426" s="21">
        <f>AO1427+AO1436</f>
        <v>0</v>
      </c>
      <c r="AP1426" s="21">
        <f>AP1427+AP1436</f>
        <v>0</v>
      </c>
      <c r="AQ1426" s="21">
        <f>AQ1427+AQ1436</f>
        <v>0</v>
      </c>
      <c r="AR1426" s="21">
        <f>AR1427+AR1436</f>
        <v>0</v>
      </c>
      <c r="AS1426" s="21">
        <f t="shared" si="5045"/>
        <v>3282.1000000000004</v>
      </c>
      <c r="AT1426" s="21">
        <f t="shared" si="5046"/>
        <v>3593.1999999999998</v>
      </c>
      <c r="AU1426" s="21">
        <f t="shared" si="5047"/>
        <v>3544.3999999999996</v>
      </c>
      <c r="AV1426" s="21">
        <f>AV1427+AV1436</f>
        <v>0</v>
      </c>
      <c r="AW1426" s="21">
        <f>AW1427+AW1436</f>
        <v>0</v>
      </c>
      <c r="AX1426" s="21">
        <f>AX1427+AX1436</f>
        <v>0</v>
      </c>
      <c r="AY1426" s="21">
        <f t="shared" si="5051"/>
        <v>3282.1000000000004</v>
      </c>
      <c r="AZ1426" s="21">
        <f t="shared" si="5052"/>
        <v>3593.1999999999998</v>
      </c>
      <c r="BA1426" s="21">
        <f t="shared" si="5053"/>
        <v>3544.3999999999996</v>
      </c>
      <c r="BB1426" s="21">
        <f>BB1427+BB1436</f>
        <v>0</v>
      </c>
      <c r="BC1426" s="21">
        <f>BC1427+BC1436</f>
        <v>0</v>
      </c>
      <c r="BD1426" s="21">
        <f>BD1427+BD1436</f>
        <v>135.69999999999999</v>
      </c>
      <c r="BE1426" s="21">
        <f>BE1427+BE1436</f>
        <v>0</v>
      </c>
      <c r="BF1426" s="21">
        <f>BF1427+BF1436</f>
        <v>0</v>
      </c>
      <c r="BG1426" s="21">
        <f>BG1427+BG1436</f>
        <v>0</v>
      </c>
      <c r="BH1426" s="21">
        <f>BH1427+BH1436</f>
        <v>0</v>
      </c>
      <c r="BI1426" s="21">
        <f>BI1427+BI1436</f>
        <v>0</v>
      </c>
      <c r="BJ1426" s="21">
        <f>BJ1427+BJ1436</f>
        <v>0</v>
      </c>
      <c r="BK1426" s="21">
        <f>BK1427+BK1436</f>
        <v>0</v>
      </c>
      <c r="BL1426" s="21">
        <f t="shared" si="5007"/>
        <v>3417.8000000000002</v>
      </c>
      <c r="BM1426" s="21">
        <f t="shared" si="5008"/>
        <v>3593.1999999999998</v>
      </c>
      <c r="BN1426" s="21">
        <f t="shared" si="5009"/>
        <v>3544.3999999999996</v>
      </c>
      <c r="BO1426" s="21">
        <f>BO1427+BO1436</f>
        <v>0</v>
      </c>
      <c r="BP1426" s="22"/>
      <c r="BQ1426" s="18"/>
      <c r="BR1426" s="18"/>
      <c r="BS1426" s="18"/>
      <c r="BT1426" s="18"/>
      <c r="BU1426" s="18"/>
      <c r="BV1426" s="18"/>
      <c r="BW1426" s="18"/>
      <c r="BX1426" s="18"/>
      <c r="BY1426" s="18"/>
    </row>
    <row r="1427" s="23" customFormat="1" ht="47.25">
      <c r="A1427" s="24" t="s">
        <v>518</v>
      </c>
      <c r="B1427" s="24" t="s">
        <v>62</v>
      </c>
      <c r="C1427" s="24" t="s">
        <v>291</v>
      </c>
      <c r="D1427" s="24"/>
      <c r="E1427" s="34"/>
      <c r="F1427" s="25" t="s">
        <v>451</v>
      </c>
      <c r="G1427" s="26">
        <f t="shared" ref="G1427:G1429" si="5177">G1428</f>
        <v>1778.6000000000001</v>
      </c>
      <c r="H1427" s="26">
        <f t="shared" ref="H1427:H1429" si="5178">H1428</f>
        <v>1641.5999999999999</v>
      </c>
      <c r="I1427" s="26">
        <f t="shared" ref="I1427:I1429" si="5179">I1428</f>
        <v>1592.8</v>
      </c>
      <c r="J1427" s="26">
        <f t="shared" ref="J1427:J1429" si="5180">J1428</f>
        <v>0</v>
      </c>
      <c r="K1427" s="26">
        <f t="shared" ref="K1427:K1429" si="5181">K1428</f>
        <v>0</v>
      </c>
      <c r="L1427" s="26">
        <f t="shared" ref="L1427:L1429" si="5182">L1428</f>
        <v>0</v>
      </c>
      <c r="M1427" s="26">
        <f t="shared" si="5108"/>
        <v>1778.6000000000001</v>
      </c>
      <c r="N1427" s="26">
        <f t="shared" si="5109"/>
        <v>1641.5999999999999</v>
      </c>
      <c r="O1427" s="26">
        <f t="shared" si="5110"/>
        <v>1592.8</v>
      </c>
      <c r="P1427" s="26">
        <f t="shared" ref="P1427:P1429" si="5183">P1428</f>
        <v>0</v>
      </c>
      <c r="Q1427" s="26">
        <f t="shared" ref="Q1427:Q1429" si="5184">Q1428</f>
        <v>0</v>
      </c>
      <c r="R1427" s="26">
        <f t="shared" ref="R1427:R1429" si="5185">R1428</f>
        <v>-413</v>
      </c>
      <c r="S1427" s="26">
        <f t="shared" ref="S1427:S1429" si="5186">S1428</f>
        <v>0</v>
      </c>
      <c r="T1427" s="26">
        <f t="shared" ref="T1427:T1429" si="5187">T1428</f>
        <v>0</v>
      </c>
      <c r="U1427" s="26">
        <f t="shared" ref="U1427:U1429" si="5188">U1428</f>
        <v>0</v>
      </c>
      <c r="V1427" s="26">
        <f t="shared" ref="V1427:V1429" si="5189">V1428</f>
        <v>0</v>
      </c>
      <c r="W1427" s="26">
        <f t="shared" ref="W1427:W1429" si="5190">W1428</f>
        <v>0</v>
      </c>
      <c r="X1427" s="26">
        <f t="shared" ref="X1427:X1429" si="5191">X1428</f>
        <v>0</v>
      </c>
      <c r="Y1427" s="26">
        <f t="shared" ref="Y1427:Y1429" si="5192">Y1428</f>
        <v>0</v>
      </c>
      <c r="Z1427" s="26">
        <f t="shared" ref="Z1427:Z1429" si="5193">Z1428</f>
        <v>0</v>
      </c>
      <c r="AA1427" s="26">
        <f t="shared" ref="AA1427:AA1429" si="5194">AA1428</f>
        <v>0</v>
      </c>
      <c r="AB1427" s="26">
        <f t="shared" ref="AB1427:AB1429" si="5195">AB1428</f>
        <v>0</v>
      </c>
      <c r="AC1427" s="26">
        <f t="shared" si="5010"/>
        <v>1365.6000000000001</v>
      </c>
      <c r="AD1427" s="26">
        <f t="shared" si="5011"/>
        <v>1641.5999999999999</v>
      </c>
      <c r="AE1427" s="26">
        <f t="shared" si="5012"/>
        <v>1592.8</v>
      </c>
      <c r="AF1427" s="26">
        <f t="shared" ref="AF1427:AF1429" si="5196">AF1428</f>
        <v>0</v>
      </c>
      <c r="AG1427" s="26">
        <f t="shared" si="5013"/>
        <v>1365.6000000000001</v>
      </c>
      <c r="AH1427" s="26">
        <f t="shared" si="5014"/>
        <v>1641.5999999999999</v>
      </c>
      <c r="AI1427" s="26">
        <f t="shared" si="5015"/>
        <v>1592.8</v>
      </c>
      <c r="AJ1427" s="26">
        <f t="shared" ref="AJ1427:AJ1429" si="5197">AJ1428</f>
        <v>0</v>
      </c>
      <c r="AK1427" s="26">
        <f t="shared" ref="AK1427:AK1429" si="5198">AK1428</f>
        <v>0</v>
      </c>
      <c r="AL1427" s="26">
        <f t="shared" ref="AL1427:AL1429" si="5199">AL1428</f>
        <v>0</v>
      </c>
      <c r="AM1427" s="26">
        <f t="shared" ref="AM1427:AM1429" si="5200">AM1428</f>
        <v>0</v>
      </c>
      <c r="AN1427" s="26">
        <f t="shared" ref="AN1427:AN1429" si="5201">AN1428</f>
        <v>0</v>
      </c>
      <c r="AO1427" s="26">
        <f t="shared" ref="AO1427:AO1429" si="5202">AO1428</f>
        <v>0</v>
      </c>
      <c r="AP1427" s="26">
        <f t="shared" ref="AP1427:AP1429" si="5203">AP1428</f>
        <v>0</v>
      </c>
      <c r="AQ1427" s="26">
        <f t="shared" ref="AQ1427:AQ1429" si="5204">AQ1428</f>
        <v>0</v>
      </c>
      <c r="AR1427" s="26">
        <f t="shared" ref="AR1427:AR1429" si="5205">AR1428</f>
        <v>0</v>
      </c>
      <c r="AS1427" s="26">
        <f t="shared" si="5045"/>
        <v>1365.6000000000001</v>
      </c>
      <c r="AT1427" s="26">
        <f t="shared" si="5046"/>
        <v>1641.5999999999999</v>
      </c>
      <c r="AU1427" s="26">
        <f t="shared" si="5047"/>
        <v>1592.8</v>
      </c>
      <c r="AV1427" s="26">
        <f t="shared" ref="AV1427:AV1429" si="5206">AV1428</f>
        <v>0</v>
      </c>
      <c r="AW1427" s="26">
        <f t="shared" ref="AW1427:AW1429" si="5207">AW1428</f>
        <v>0</v>
      </c>
      <c r="AX1427" s="26">
        <f t="shared" ref="AX1427:AX1429" si="5208">AX1428</f>
        <v>0</v>
      </c>
      <c r="AY1427" s="26">
        <f t="shared" si="5051"/>
        <v>1365.6000000000001</v>
      </c>
      <c r="AZ1427" s="26">
        <f t="shared" si="5052"/>
        <v>1641.5999999999999</v>
      </c>
      <c r="BA1427" s="26">
        <f t="shared" si="5053"/>
        <v>1592.8</v>
      </c>
      <c r="BB1427" s="26">
        <f t="shared" ref="BB1427:BB1429" si="5209">BB1428</f>
        <v>0</v>
      </c>
      <c r="BC1427" s="26">
        <f t="shared" ref="BC1427:BC1429" si="5210">BC1428</f>
        <v>0</v>
      </c>
      <c r="BD1427" s="26">
        <f t="shared" ref="BD1427:BD1429" si="5211">BD1428</f>
        <v>0</v>
      </c>
      <c r="BE1427" s="26">
        <f t="shared" ref="BE1427:BE1429" si="5212">BE1428</f>
        <v>0</v>
      </c>
      <c r="BF1427" s="26">
        <f t="shared" ref="BF1427:BF1429" si="5213">BF1428</f>
        <v>0</v>
      </c>
      <c r="BG1427" s="26">
        <f t="shared" ref="BG1427:BG1429" si="5214">BG1428</f>
        <v>0</v>
      </c>
      <c r="BH1427" s="26">
        <f t="shared" ref="BH1427:BH1429" si="5215">BH1428</f>
        <v>0</v>
      </c>
      <c r="BI1427" s="26">
        <f t="shared" ref="BI1427:BI1429" si="5216">BI1428</f>
        <v>0</v>
      </c>
      <c r="BJ1427" s="26">
        <f t="shared" ref="BJ1427:BJ1429" si="5217">BJ1428</f>
        <v>0</v>
      </c>
      <c r="BK1427" s="26">
        <f t="shared" ref="BK1427:BK1429" si="5218">BK1428</f>
        <v>0</v>
      </c>
      <c r="BL1427" s="26">
        <f t="shared" si="5007"/>
        <v>1365.6000000000001</v>
      </c>
      <c r="BM1427" s="26">
        <f t="shared" si="5008"/>
        <v>1641.5999999999999</v>
      </c>
      <c r="BN1427" s="26">
        <f t="shared" si="5009"/>
        <v>1592.8</v>
      </c>
      <c r="BO1427" s="26">
        <f t="shared" ref="BO1427:BO1429" si="5219">BO1428</f>
        <v>0</v>
      </c>
      <c r="BP1427" s="27"/>
      <c r="BQ1427" s="23"/>
      <c r="BR1427" s="23"/>
      <c r="BS1427" s="23"/>
      <c r="BT1427" s="23"/>
      <c r="BU1427" s="23"/>
      <c r="BV1427" s="23"/>
      <c r="BW1427" s="23"/>
      <c r="BX1427" s="23"/>
      <c r="BY1427" s="23"/>
    </row>
    <row r="1428">
      <c r="A1428" s="28" t="s">
        <v>518</v>
      </c>
      <c r="B1428" s="28" t="s">
        <v>62</v>
      </c>
      <c r="C1428" s="28" t="s">
        <v>291</v>
      </c>
      <c r="D1428" s="28" t="s">
        <v>225</v>
      </c>
      <c r="E1428" s="35"/>
      <c r="F1428" s="29" t="s">
        <v>226</v>
      </c>
      <c r="G1428" s="30">
        <f t="shared" si="5177"/>
        <v>1778.6000000000001</v>
      </c>
      <c r="H1428" s="30">
        <f t="shared" si="5178"/>
        <v>1641.5999999999999</v>
      </c>
      <c r="I1428" s="30">
        <f t="shared" si="5179"/>
        <v>1592.8</v>
      </c>
      <c r="J1428" s="30">
        <f t="shared" si="5180"/>
        <v>0</v>
      </c>
      <c r="K1428" s="30">
        <f t="shared" si="5181"/>
        <v>0</v>
      </c>
      <c r="L1428" s="30">
        <f t="shared" si="5182"/>
        <v>0</v>
      </c>
      <c r="M1428" s="30">
        <f t="shared" si="5108"/>
        <v>1778.6000000000001</v>
      </c>
      <c r="N1428" s="30">
        <f t="shared" si="5109"/>
        <v>1641.5999999999999</v>
      </c>
      <c r="O1428" s="30">
        <f t="shared" si="5110"/>
        <v>1592.8</v>
      </c>
      <c r="P1428" s="30">
        <f t="shared" si="5183"/>
        <v>0</v>
      </c>
      <c r="Q1428" s="30">
        <f t="shared" si="5184"/>
        <v>0</v>
      </c>
      <c r="R1428" s="30">
        <f t="shared" si="5185"/>
        <v>-413</v>
      </c>
      <c r="S1428" s="30">
        <f t="shared" si="5186"/>
        <v>0</v>
      </c>
      <c r="T1428" s="30">
        <f t="shared" si="5187"/>
        <v>0</v>
      </c>
      <c r="U1428" s="30">
        <f t="shared" si="5188"/>
        <v>0</v>
      </c>
      <c r="V1428" s="30">
        <f t="shared" si="5189"/>
        <v>0</v>
      </c>
      <c r="W1428" s="30">
        <f t="shared" si="5190"/>
        <v>0</v>
      </c>
      <c r="X1428" s="30">
        <f t="shared" si="5191"/>
        <v>0</v>
      </c>
      <c r="Y1428" s="30">
        <f t="shared" si="5192"/>
        <v>0</v>
      </c>
      <c r="Z1428" s="30">
        <f t="shared" si="5193"/>
        <v>0</v>
      </c>
      <c r="AA1428" s="30">
        <f t="shared" si="5194"/>
        <v>0</v>
      </c>
      <c r="AB1428" s="30">
        <f t="shared" si="5195"/>
        <v>0</v>
      </c>
      <c r="AC1428" s="30">
        <f t="shared" si="5010"/>
        <v>1365.6000000000001</v>
      </c>
      <c r="AD1428" s="30">
        <f t="shared" si="5011"/>
        <v>1641.5999999999999</v>
      </c>
      <c r="AE1428" s="30">
        <f t="shared" si="5012"/>
        <v>1592.8</v>
      </c>
      <c r="AF1428" s="30">
        <f t="shared" si="5196"/>
        <v>0</v>
      </c>
      <c r="AG1428" s="30">
        <f t="shared" si="5013"/>
        <v>1365.6000000000001</v>
      </c>
      <c r="AH1428" s="30">
        <f t="shared" si="5014"/>
        <v>1641.5999999999999</v>
      </c>
      <c r="AI1428" s="30">
        <f t="shared" si="5015"/>
        <v>1592.8</v>
      </c>
      <c r="AJ1428" s="30">
        <f t="shared" si="5197"/>
        <v>0</v>
      </c>
      <c r="AK1428" s="30">
        <f t="shared" si="5198"/>
        <v>0</v>
      </c>
      <c r="AL1428" s="30">
        <f t="shared" si="5199"/>
        <v>0</v>
      </c>
      <c r="AM1428" s="30">
        <f t="shared" si="5200"/>
        <v>0</v>
      </c>
      <c r="AN1428" s="30">
        <f t="shared" si="5201"/>
        <v>0</v>
      </c>
      <c r="AO1428" s="30">
        <f t="shared" si="5202"/>
        <v>0</v>
      </c>
      <c r="AP1428" s="30">
        <f t="shared" si="5203"/>
        <v>0</v>
      </c>
      <c r="AQ1428" s="30">
        <f t="shared" si="5204"/>
        <v>0</v>
      </c>
      <c r="AR1428" s="30">
        <f t="shared" si="5205"/>
        <v>0</v>
      </c>
      <c r="AS1428" s="30">
        <f t="shared" si="5045"/>
        <v>1365.6000000000001</v>
      </c>
      <c r="AT1428" s="30">
        <f t="shared" si="5046"/>
        <v>1641.5999999999999</v>
      </c>
      <c r="AU1428" s="30">
        <f t="shared" si="5047"/>
        <v>1592.8</v>
      </c>
      <c r="AV1428" s="30">
        <f t="shared" si="5206"/>
        <v>0</v>
      </c>
      <c r="AW1428" s="30">
        <f t="shared" si="5207"/>
        <v>0</v>
      </c>
      <c r="AX1428" s="30">
        <f t="shared" si="5208"/>
        <v>0</v>
      </c>
      <c r="AY1428" s="30">
        <f t="shared" si="5051"/>
        <v>1365.6000000000001</v>
      </c>
      <c r="AZ1428" s="30">
        <f t="shared" si="5052"/>
        <v>1641.5999999999999</v>
      </c>
      <c r="BA1428" s="30">
        <f t="shared" si="5053"/>
        <v>1592.8</v>
      </c>
      <c r="BB1428" s="30">
        <f t="shared" si="5209"/>
        <v>0</v>
      </c>
      <c r="BC1428" s="30">
        <f t="shared" si="5210"/>
        <v>0</v>
      </c>
      <c r="BD1428" s="30">
        <f t="shared" si="5211"/>
        <v>0</v>
      </c>
      <c r="BE1428" s="30">
        <f t="shared" si="5212"/>
        <v>0</v>
      </c>
      <c r="BF1428" s="30">
        <f t="shared" si="5213"/>
        <v>0</v>
      </c>
      <c r="BG1428" s="30">
        <f t="shared" si="5214"/>
        <v>0</v>
      </c>
      <c r="BH1428" s="30">
        <f t="shared" si="5215"/>
        <v>0</v>
      </c>
      <c r="BI1428" s="30">
        <f t="shared" si="5216"/>
        <v>0</v>
      </c>
      <c r="BJ1428" s="30">
        <f t="shared" si="5217"/>
        <v>0</v>
      </c>
      <c r="BK1428" s="30">
        <f t="shared" si="5218"/>
        <v>0</v>
      </c>
      <c r="BL1428" s="30">
        <f t="shared" si="5007"/>
        <v>1365.6000000000001</v>
      </c>
      <c r="BM1428" s="30">
        <f t="shared" si="5008"/>
        <v>1641.5999999999999</v>
      </c>
      <c r="BN1428" s="30">
        <f t="shared" si="5009"/>
        <v>1592.8</v>
      </c>
      <c r="BO1428" s="30">
        <f t="shared" si="5219"/>
        <v>0</v>
      </c>
      <c r="BP1428" s="31"/>
      <c r="BQ1428" s="1"/>
      <c r="BR1428" s="1"/>
      <c r="BS1428" s="1"/>
      <c r="BT1428" s="1"/>
      <c r="BU1428" s="1"/>
      <c r="BV1428" s="1"/>
      <c r="BW1428" s="1"/>
      <c r="BX1428" s="1"/>
      <c r="BY1428" s="1"/>
    </row>
    <row r="1429">
      <c r="A1429" s="28" t="s">
        <v>518</v>
      </c>
      <c r="B1429" s="28" t="s">
        <v>62</v>
      </c>
      <c r="C1429" s="28" t="s">
        <v>291</v>
      </c>
      <c r="D1429" s="28" t="s">
        <v>227</v>
      </c>
      <c r="E1429" s="35"/>
      <c r="F1429" s="29" t="s">
        <v>33</v>
      </c>
      <c r="G1429" s="30">
        <f t="shared" si="5177"/>
        <v>1778.6000000000001</v>
      </c>
      <c r="H1429" s="30">
        <f t="shared" si="5178"/>
        <v>1641.5999999999999</v>
      </c>
      <c r="I1429" s="30">
        <f t="shared" si="5179"/>
        <v>1592.8</v>
      </c>
      <c r="J1429" s="30">
        <f t="shared" si="5180"/>
        <v>0</v>
      </c>
      <c r="K1429" s="30">
        <f t="shared" si="5181"/>
        <v>0</v>
      </c>
      <c r="L1429" s="30">
        <f t="shared" si="5182"/>
        <v>0</v>
      </c>
      <c r="M1429" s="30">
        <f t="shared" si="5108"/>
        <v>1778.6000000000001</v>
      </c>
      <c r="N1429" s="30">
        <f t="shared" si="5109"/>
        <v>1641.5999999999999</v>
      </c>
      <c r="O1429" s="30">
        <f t="shared" si="5110"/>
        <v>1592.8</v>
      </c>
      <c r="P1429" s="30">
        <f t="shared" si="5183"/>
        <v>0</v>
      </c>
      <c r="Q1429" s="30">
        <f t="shared" si="5184"/>
        <v>0</v>
      </c>
      <c r="R1429" s="30">
        <f t="shared" si="5185"/>
        <v>-413</v>
      </c>
      <c r="S1429" s="30">
        <f t="shared" si="5186"/>
        <v>0</v>
      </c>
      <c r="T1429" s="30">
        <f t="shared" si="5187"/>
        <v>0</v>
      </c>
      <c r="U1429" s="30">
        <f t="shared" si="5188"/>
        <v>0</v>
      </c>
      <c r="V1429" s="30">
        <f t="shared" si="5189"/>
        <v>0</v>
      </c>
      <c r="W1429" s="30">
        <f t="shared" si="5190"/>
        <v>0</v>
      </c>
      <c r="X1429" s="30">
        <f t="shared" si="5191"/>
        <v>0</v>
      </c>
      <c r="Y1429" s="30">
        <f t="shared" si="5192"/>
        <v>0</v>
      </c>
      <c r="Z1429" s="30">
        <f t="shared" si="5193"/>
        <v>0</v>
      </c>
      <c r="AA1429" s="30">
        <f t="shared" si="5194"/>
        <v>0</v>
      </c>
      <c r="AB1429" s="30">
        <f t="shared" si="5195"/>
        <v>0</v>
      </c>
      <c r="AC1429" s="30">
        <f t="shared" si="5010"/>
        <v>1365.6000000000001</v>
      </c>
      <c r="AD1429" s="30">
        <f t="shared" si="5011"/>
        <v>1641.5999999999999</v>
      </c>
      <c r="AE1429" s="30">
        <f t="shared" si="5012"/>
        <v>1592.8</v>
      </c>
      <c r="AF1429" s="30">
        <f t="shared" si="5196"/>
        <v>0</v>
      </c>
      <c r="AG1429" s="30">
        <f t="shared" si="5013"/>
        <v>1365.6000000000001</v>
      </c>
      <c r="AH1429" s="30">
        <f t="shared" si="5014"/>
        <v>1641.5999999999999</v>
      </c>
      <c r="AI1429" s="30">
        <f t="shared" si="5015"/>
        <v>1592.8</v>
      </c>
      <c r="AJ1429" s="30">
        <f t="shared" si="5197"/>
        <v>0</v>
      </c>
      <c r="AK1429" s="30">
        <f t="shared" si="5198"/>
        <v>0</v>
      </c>
      <c r="AL1429" s="30">
        <f t="shared" si="5199"/>
        <v>0</v>
      </c>
      <c r="AM1429" s="30">
        <f t="shared" si="5200"/>
        <v>0</v>
      </c>
      <c r="AN1429" s="30">
        <f t="shared" si="5201"/>
        <v>0</v>
      </c>
      <c r="AO1429" s="30">
        <f t="shared" si="5202"/>
        <v>0</v>
      </c>
      <c r="AP1429" s="30">
        <f t="shared" si="5203"/>
        <v>0</v>
      </c>
      <c r="AQ1429" s="30">
        <f t="shared" si="5204"/>
        <v>0</v>
      </c>
      <c r="AR1429" s="30">
        <f t="shared" si="5205"/>
        <v>0</v>
      </c>
      <c r="AS1429" s="30">
        <f t="shared" si="5045"/>
        <v>1365.6000000000001</v>
      </c>
      <c r="AT1429" s="30">
        <f t="shared" si="5046"/>
        <v>1641.5999999999999</v>
      </c>
      <c r="AU1429" s="30">
        <f t="shared" si="5047"/>
        <v>1592.8</v>
      </c>
      <c r="AV1429" s="30">
        <f t="shared" si="5206"/>
        <v>0</v>
      </c>
      <c r="AW1429" s="30">
        <f t="shared" si="5207"/>
        <v>0</v>
      </c>
      <c r="AX1429" s="30">
        <f t="shared" si="5208"/>
        <v>0</v>
      </c>
      <c r="AY1429" s="30">
        <f t="shared" si="5051"/>
        <v>1365.6000000000001</v>
      </c>
      <c r="AZ1429" s="30">
        <f t="shared" si="5052"/>
        <v>1641.5999999999999</v>
      </c>
      <c r="BA1429" s="30">
        <f t="shared" si="5053"/>
        <v>1592.8</v>
      </c>
      <c r="BB1429" s="30">
        <f t="shared" si="5209"/>
        <v>0</v>
      </c>
      <c r="BC1429" s="30">
        <f t="shared" si="5210"/>
        <v>0</v>
      </c>
      <c r="BD1429" s="30">
        <f t="shared" si="5211"/>
        <v>0</v>
      </c>
      <c r="BE1429" s="30">
        <f t="shared" si="5212"/>
        <v>0</v>
      </c>
      <c r="BF1429" s="30">
        <f t="shared" si="5213"/>
        <v>0</v>
      </c>
      <c r="BG1429" s="30">
        <f t="shared" si="5214"/>
        <v>0</v>
      </c>
      <c r="BH1429" s="30">
        <f t="shared" si="5215"/>
        <v>0</v>
      </c>
      <c r="BI1429" s="30">
        <f t="shared" si="5216"/>
        <v>0</v>
      </c>
      <c r="BJ1429" s="30">
        <f t="shared" si="5217"/>
        <v>0</v>
      </c>
      <c r="BK1429" s="30">
        <f t="shared" si="5218"/>
        <v>0</v>
      </c>
      <c r="BL1429" s="30">
        <f t="shared" si="5007"/>
        <v>1365.6000000000001</v>
      </c>
      <c r="BM1429" s="30">
        <f t="shared" si="5008"/>
        <v>1641.5999999999999</v>
      </c>
      <c r="BN1429" s="30">
        <f t="shared" si="5009"/>
        <v>1592.8</v>
      </c>
      <c r="BO1429" s="30">
        <f t="shared" si="5219"/>
        <v>0</v>
      </c>
      <c r="BP1429" s="31"/>
      <c r="BQ1429" s="1"/>
      <c r="BR1429" s="1"/>
      <c r="BS1429" s="1"/>
      <c r="BT1429" s="1"/>
      <c r="BU1429" s="1"/>
      <c r="BV1429" s="1"/>
      <c r="BW1429" s="1"/>
      <c r="BX1429" s="1"/>
      <c r="BY1429" s="1"/>
    </row>
    <row r="1430" ht="94.5">
      <c r="A1430" s="28" t="s">
        <v>518</v>
      </c>
      <c r="B1430" s="28" t="s">
        <v>62</v>
      </c>
      <c r="C1430" s="28" t="s">
        <v>291</v>
      </c>
      <c r="D1430" s="28" t="s">
        <v>452</v>
      </c>
      <c r="E1430" s="35"/>
      <c r="F1430" s="29" t="s">
        <v>453</v>
      </c>
      <c r="G1430" s="30">
        <f>G1431+G1433</f>
        <v>1778.6000000000001</v>
      </c>
      <c r="H1430" s="30">
        <f>H1431+H1433</f>
        <v>1641.5999999999999</v>
      </c>
      <c r="I1430" s="30">
        <f>I1431+I1433</f>
        <v>1592.8</v>
      </c>
      <c r="J1430" s="30">
        <f>J1431+J1433</f>
        <v>0</v>
      </c>
      <c r="K1430" s="30">
        <f>K1431+K1433</f>
        <v>0</v>
      </c>
      <c r="L1430" s="30">
        <f>L1431+L1433</f>
        <v>0</v>
      </c>
      <c r="M1430" s="30">
        <f t="shared" si="5108"/>
        <v>1778.6000000000001</v>
      </c>
      <c r="N1430" s="30">
        <f t="shared" si="5109"/>
        <v>1641.5999999999999</v>
      </c>
      <c r="O1430" s="30">
        <f t="shared" si="5110"/>
        <v>1592.8</v>
      </c>
      <c r="P1430" s="30">
        <f>P1431+P1433</f>
        <v>0</v>
      </c>
      <c r="Q1430" s="30">
        <f>Q1431+Q1433</f>
        <v>0</v>
      </c>
      <c r="R1430" s="30">
        <f>R1431+R1433</f>
        <v>-413</v>
      </c>
      <c r="S1430" s="30">
        <f>S1431+S1433</f>
        <v>0</v>
      </c>
      <c r="T1430" s="30">
        <f>T1431+T1433</f>
        <v>0</v>
      </c>
      <c r="U1430" s="30">
        <f>U1431+U1433</f>
        <v>0</v>
      </c>
      <c r="V1430" s="30">
        <f>V1431+V1433</f>
        <v>0</v>
      </c>
      <c r="W1430" s="30">
        <f>W1431+W1433</f>
        <v>0</v>
      </c>
      <c r="X1430" s="30">
        <f>X1431+X1433</f>
        <v>0</v>
      </c>
      <c r="Y1430" s="30">
        <f>Y1431+Y1433</f>
        <v>0</v>
      </c>
      <c r="Z1430" s="30">
        <f>Z1431+Z1433</f>
        <v>0</v>
      </c>
      <c r="AA1430" s="30">
        <f>AA1431+AA1433</f>
        <v>0</v>
      </c>
      <c r="AB1430" s="30">
        <f>AB1431+AB1433</f>
        <v>0</v>
      </c>
      <c r="AC1430" s="30">
        <f t="shared" si="5010"/>
        <v>1365.6000000000001</v>
      </c>
      <c r="AD1430" s="30">
        <f t="shared" si="5011"/>
        <v>1641.5999999999999</v>
      </c>
      <c r="AE1430" s="30">
        <f t="shared" si="5012"/>
        <v>1592.8</v>
      </c>
      <c r="AF1430" s="30">
        <f>AF1431+AF1433</f>
        <v>0</v>
      </c>
      <c r="AG1430" s="30">
        <f t="shared" si="5013"/>
        <v>1365.6000000000001</v>
      </c>
      <c r="AH1430" s="30">
        <f t="shared" si="5014"/>
        <v>1641.5999999999999</v>
      </c>
      <c r="AI1430" s="30">
        <f t="shared" si="5015"/>
        <v>1592.8</v>
      </c>
      <c r="AJ1430" s="30">
        <f>AJ1431+AJ1433</f>
        <v>0</v>
      </c>
      <c r="AK1430" s="30">
        <f>AK1431+AK1433</f>
        <v>0</v>
      </c>
      <c r="AL1430" s="30">
        <f>AL1431+AL1433</f>
        <v>0</v>
      </c>
      <c r="AM1430" s="30">
        <f>AM1431+AM1433</f>
        <v>0</v>
      </c>
      <c r="AN1430" s="30">
        <f>AN1431+AN1433</f>
        <v>0</v>
      </c>
      <c r="AO1430" s="30">
        <f>AO1431+AO1433</f>
        <v>0</v>
      </c>
      <c r="AP1430" s="30">
        <f>AP1431+AP1433</f>
        <v>0</v>
      </c>
      <c r="AQ1430" s="30">
        <f>AQ1431+AQ1433</f>
        <v>0</v>
      </c>
      <c r="AR1430" s="30">
        <f>AR1431+AR1433</f>
        <v>0</v>
      </c>
      <c r="AS1430" s="30">
        <f t="shared" si="5045"/>
        <v>1365.6000000000001</v>
      </c>
      <c r="AT1430" s="30">
        <f t="shared" si="5046"/>
        <v>1641.5999999999999</v>
      </c>
      <c r="AU1430" s="30">
        <f t="shared" si="5047"/>
        <v>1592.8</v>
      </c>
      <c r="AV1430" s="30">
        <f>AV1431+AV1433</f>
        <v>0</v>
      </c>
      <c r="AW1430" s="30">
        <f>AW1431+AW1433</f>
        <v>0</v>
      </c>
      <c r="AX1430" s="30">
        <f>AX1431+AX1433</f>
        <v>0</v>
      </c>
      <c r="AY1430" s="30">
        <f t="shared" si="5051"/>
        <v>1365.6000000000001</v>
      </c>
      <c r="AZ1430" s="30">
        <f t="shared" si="5052"/>
        <v>1641.5999999999999</v>
      </c>
      <c r="BA1430" s="30">
        <f t="shared" si="5053"/>
        <v>1592.8</v>
      </c>
      <c r="BB1430" s="30">
        <f>BB1431+BB1433</f>
        <v>0</v>
      </c>
      <c r="BC1430" s="30">
        <f>BC1431+BC1433</f>
        <v>0</v>
      </c>
      <c r="BD1430" s="30">
        <f>BD1431+BD1433</f>
        <v>0</v>
      </c>
      <c r="BE1430" s="30">
        <f>BE1431+BE1433</f>
        <v>0</v>
      </c>
      <c r="BF1430" s="30">
        <f>BF1431+BF1433</f>
        <v>0</v>
      </c>
      <c r="BG1430" s="30">
        <f>BG1431+BG1433</f>
        <v>0</v>
      </c>
      <c r="BH1430" s="30">
        <f>BH1431+BH1433</f>
        <v>0</v>
      </c>
      <c r="BI1430" s="30">
        <f>BI1431+BI1433</f>
        <v>0</v>
      </c>
      <c r="BJ1430" s="30">
        <f>BJ1431+BJ1433</f>
        <v>0</v>
      </c>
      <c r="BK1430" s="30">
        <f>BK1431+BK1433</f>
        <v>0</v>
      </c>
      <c r="BL1430" s="30">
        <f t="shared" si="5007"/>
        <v>1365.6000000000001</v>
      </c>
      <c r="BM1430" s="30">
        <f t="shared" si="5008"/>
        <v>1641.5999999999999</v>
      </c>
      <c r="BN1430" s="30">
        <f t="shared" si="5009"/>
        <v>1592.8</v>
      </c>
      <c r="BO1430" s="30">
        <f>BO1431+BO1433</f>
        <v>0</v>
      </c>
      <c r="BP1430" s="31"/>
      <c r="BQ1430" s="1"/>
      <c r="BR1430" s="1"/>
      <c r="BS1430" s="1"/>
      <c r="BT1430" s="1"/>
      <c r="BU1430" s="1"/>
      <c r="BV1430" s="1"/>
      <c r="BW1430" s="1"/>
      <c r="BX1430" s="1"/>
      <c r="BY1430" s="1"/>
    </row>
    <row r="1431" ht="47.25">
      <c r="A1431" s="28" t="s">
        <v>518</v>
      </c>
      <c r="B1431" s="28" t="s">
        <v>62</v>
      </c>
      <c r="C1431" s="28" t="s">
        <v>291</v>
      </c>
      <c r="D1431" s="28" t="s">
        <v>454</v>
      </c>
      <c r="E1431" s="35"/>
      <c r="F1431" s="29" t="s">
        <v>455</v>
      </c>
      <c r="G1431" s="30">
        <f>G1432</f>
        <v>33.899999999999999</v>
      </c>
      <c r="H1431" s="30">
        <f>H1432</f>
        <v>33.899999999999999</v>
      </c>
      <c r="I1431" s="30">
        <f>I1432</f>
        <v>33.899999999999999</v>
      </c>
      <c r="J1431" s="30">
        <f>J1432</f>
        <v>0</v>
      </c>
      <c r="K1431" s="30">
        <f>K1432</f>
        <v>0</v>
      </c>
      <c r="L1431" s="30">
        <f>L1432</f>
        <v>0</v>
      </c>
      <c r="M1431" s="30">
        <f t="shared" si="5108"/>
        <v>33.899999999999999</v>
      </c>
      <c r="N1431" s="30">
        <f t="shared" si="5109"/>
        <v>33.899999999999999</v>
      </c>
      <c r="O1431" s="30">
        <f t="shared" si="5110"/>
        <v>33.899999999999999</v>
      </c>
      <c r="P1431" s="30">
        <f>P1432</f>
        <v>0</v>
      </c>
      <c r="Q1431" s="30">
        <f>Q1432</f>
        <v>0</v>
      </c>
      <c r="R1431" s="30">
        <f>R1432</f>
        <v>0</v>
      </c>
      <c r="S1431" s="30">
        <f>S1432</f>
        <v>0</v>
      </c>
      <c r="T1431" s="30">
        <f>T1432</f>
        <v>0</v>
      </c>
      <c r="U1431" s="30">
        <f>U1432</f>
        <v>0</v>
      </c>
      <c r="V1431" s="30">
        <f>V1432</f>
        <v>0</v>
      </c>
      <c r="W1431" s="30">
        <f>W1432</f>
        <v>0</v>
      </c>
      <c r="X1431" s="30">
        <f>X1432</f>
        <v>0</v>
      </c>
      <c r="Y1431" s="30">
        <f>Y1432</f>
        <v>0</v>
      </c>
      <c r="Z1431" s="30">
        <f>Z1432</f>
        <v>0</v>
      </c>
      <c r="AA1431" s="30">
        <f>AA1432</f>
        <v>0</v>
      </c>
      <c r="AB1431" s="30">
        <f>AB1432</f>
        <v>0</v>
      </c>
      <c r="AC1431" s="30">
        <f t="shared" si="5010"/>
        <v>33.899999999999999</v>
      </c>
      <c r="AD1431" s="30">
        <f t="shared" si="5011"/>
        <v>33.899999999999999</v>
      </c>
      <c r="AE1431" s="30">
        <f t="shared" si="5012"/>
        <v>33.899999999999999</v>
      </c>
      <c r="AF1431" s="30">
        <f>AF1432</f>
        <v>0</v>
      </c>
      <c r="AG1431" s="30">
        <f t="shared" si="5013"/>
        <v>33.899999999999999</v>
      </c>
      <c r="AH1431" s="30">
        <f t="shared" si="5014"/>
        <v>33.899999999999999</v>
      </c>
      <c r="AI1431" s="30">
        <f t="shared" si="5015"/>
        <v>33.899999999999999</v>
      </c>
      <c r="AJ1431" s="30">
        <f>AJ1432</f>
        <v>0</v>
      </c>
      <c r="AK1431" s="30">
        <f>AK1432</f>
        <v>0</v>
      </c>
      <c r="AL1431" s="30">
        <f>AL1432</f>
        <v>0</v>
      </c>
      <c r="AM1431" s="30">
        <f>AM1432</f>
        <v>0</v>
      </c>
      <c r="AN1431" s="30">
        <f>AN1432</f>
        <v>0</v>
      </c>
      <c r="AO1431" s="30">
        <f>AO1432</f>
        <v>0</v>
      </c>
      <c r="AP1431" s="30">
        <f>AP1432</f>
        <v>0</v>
      </c>
      <c r="AQ1431" s="30">
        <f>AQ1432</f>
        <v>0</v>
      </c>
      <c r="AR1431" s="30">
        <f>AR1432</f>
        <v>0</v>
      </c>
      <c r="AS1431" s="30">
        <f t="shared" si="5045"/>
        <v>33.899999999999999</v>
      </c>
      <c r="AT1431" s="30">
        <f t="shared" si="5046"/>
        <v>33.899999999999999</v>
      </c>
      <c r="AU1431" s="30">
        <f t="shared" si="5047"/>
        <v>33.899999999999999</v>
      </c>
      <c r="AV1431" s="30">
        <f>AV1432</f>
        <v>0</v>
      </c>
      <c r="AW1431" s="30">
        <f>AW1432</f>
        <v>0</v>
      </c>
      <c r="AX1431" s="30">
        <f>AX1432</f>
        <v>0</v>
      </c>
      <c r="AY1431" s="30">
        <f t="shared" si="5051"/>
        <v>33.899999999999999</v>
      </c>
      <c r="AZ1431" s="30">
        <f t="shared" si="5052"/>
        <v>33.899999999999999</v>
      </c>
      <c r="BA1431" s="30">
        <f t="shared" si="5053"/>
        <v>33.899999999999999</v>
      </c>
      <c r="BB1431" s="30">
        <f>BB1432</f>
        <v>0</v>
      </c>
      <c r="BC1431" s="30">
        <f>BC1432</f>
        <v>0</v>
      </c>
      <c r="BD1431" s="30">
        <f>BD1432</f>
        <v>0</v>
      </c>
      <c r="BE1431" s="30">
        <f>BE1432</f>
        <v>0</v>
      </c>
      <c r="BF1431" s="30">
        <f>BF1432</f>
        <v>0</v>
      </c>
      <c r="BG1431" s="30">
        <f>BG1432</f>
        <v>0</v>
      </c>
      <c r="BH1431" s="30">
        <f>BH1432</f>
        <v>0</v>
      </c>
      <c r="BI1431" s="30">
        <f>BI1432</f>
        <v>0</v>
      </c>
      <c r="BJ1431" s="30">
        <f>BJ1432</f>
        <v>0</v>
      </c>
      <c r="BK1431" s="30">
        <f>BK1432</f>
        <v>0</v>
      </c>
      <c r="BL1431" s="30">
        <f t="shared" si="5007"/>
        <v>33.899999999999999</v>
      </c>
      <c r="BM1431" s="30">
        <f t="shared" si="5008"/>
        <v>33.899999999999999</v>
      </c>
      <c r="BN1431" s="30">
        <f t="shared" si="5009"/>
        <v>33.899999999999999</v>
      </c>
      <c r="BO1431" s="30">
        <f>BO1432</f>
        <v>0</v>
      </c>
      <c r="BP1431" s="31"/>
      <c r="BQ1431" s="1"/>
      <c r="BR1431" s="1"/>
      <c r="BS1431" s="1"/>
      <c r="BT1431" s="1"/>
      <c r="BU1431" s="1"/>
      <c r="BV1431" s="1"/>
      <c r="BW1431" s="1"/>
      <c r="BX1431" s="1"/>
      <c r="BY1431" s="1"/>
    </row>
    <row r="1432" ht="31.5">
      <c r="A1432" s="28" t="s">
        <v>518</v>
      </c>
      <c r="B1432" s="28" t="s">
        <v>62</v>
      </c>
      <c r="C1432" s="28" t="s">
        <v>291</v>
      </c>
      <c r="D1432" s="28" t="s">
        <v>454</v>
      </c>
      <c r="E1432" s="28" t="s">
        <v>38</v>
      </c>
      <c r="F1432" s="29" t="s">
        <v>39</v>
      </c>
      <c r="G1432" s="30">
        <v>33.899999999999999</v>
      </c>
      <c r="H1432" s="30">
        <v>33.899999999999999</v>
      </c>
      <c r="I1432" s="30">
        <v>33.899999999999999</v>
      </c>
      <c r="J1432" s="30"/>
      <c r="K1432" s="30"/>
      <c r="L1432" s="30"/>
      <c r="M1432" s="30">
        <f t="shared" si="5108"/>
        <v>33.899999999999999</v>
      </c>
      <c r="N1432" s="30">
        <f t="shared" si="5109"/>
        <v>33.899999999999999</v>
      </c>
      <c r="O1432" s="30">
        <f t="shared" si="5110"/>
        <v>33.899999999999999</v>
      </c>
      <c r="P1432" s="30"/>
      <c r="Q1432" s="30"/>
      <c r="R1432" s="30"/>
      <c r="S1432" s="30"/>
      <c r="T1432" s="30"/>
      <c r="U1432" s="30"/>
      <c r="V1432" s="30"/>
      <c r="W1432" s="30"/>
      <c r="X1432" s="30"/>
      <c r="Y1432" s="30"/>
      <c r="Z1432" s="30"/>
      <c r="AA1432" s="30"/>
      <c r="AB1432" s="30"/>
      <c r="AC1432" s="30">
        <f t="shared" si="5010"/>
        <v>33.899999999999999</v>
      </c>
      <c r="AD1432" s="30">
        <f t="shared" si="5011"/>
        <v>33.899999999999999</v>
      </c>
      <c r="AE1432" s="30">
        <f t="shared" si="5012"/>
        <v>33.899999999999999</v>
      </c>
      <c r="AF1432" s="30"/>
      <c r="AG1432" s="30">
        <f t="shared" si="5013"/>
        <v>33.899999999999999</v>
      </c>
      <c r="AH1432" s="30">
        <f t="shared" si="5014"/>
        <v>33.899999999999999</v>
      </c>
      <c r="AI1432" s="30">
        <f t="shared" si="5015"/>
        <v>33.899999999999999</v>
      </c>
      <c r="AJ1432" s="30"/>
      <c r="AK1432" s="30"/>
      <c r="AL1432" s="30"/>
      <c r="AM1432" s="30"/>
      <c r="AN1432" s="30"/>
      <c r="AO1432" s="30"/>
      <c r="AP1432" s="30"/>
      <c r="AQ1432" s="30"/>
      <c r="AR1432" s="30"/>
      <c r="AS1432" s="30">
        <f t="shared" si="5045"/>
        <v>33.899999999999999</v>
      </c>
      <c r="AT1432" s="30">
        <f t="shared" si="5046"/>
        <v>33.899999999999999</v>
      </c>
      <c r="AU1432" s="30">
        <f t="shared" si="5047"/>
        <v>33.899999999999999</v>
      </c>
      <c r="AV1432" s="30"/>
      <c r="AW1432" s="30"/>
      <c r="AX1432" s="30"/>
      <c r="AY1432" s="30">
        <f t="shared" si="5051"/>
        <v>33.899999999999999</v>
      </c>
      <c r="AZ1432" s="30">
        <f t="shared" si="5052"/>
        <v>33.899999999999999</v>
      </c>
      <c r="BA1432" s="30">
        <f t="shared" si="5053"/>
        <v>33.899999999999999</v>
      </c>
      <c r="BB1432" s="30"/>
      <c r="BC1432" s="30"/>
      <c r="BD1432" s="30"/>
      <c r="BE1432" s="30"/>
      <c r="BF1432" s="30"/>
      <c r="BG1432" s="30"/>
      <c r="BH1432" s="30"/>
      <c r="BI1432" s="30"/>
      <c r="BJ1432" s="30"/>
      <c r="BK1432" s="30"/>
      <c r="BL1432" s="30">
        <f t="shared" si="5007"/>
        <v>33.899999999999999</v>
      </c>
      <c r="BM1432" s="30">
        <f t="shared" si="5008"/>
        <v>33.899999999999999</v>
      </c>
      <c r="BN1432" s="30">
        <f t="shared" si="5009"/>
        <v>33.899999999999999</v>
      </c>
      <c r="BO1432" s="30"/>
      <c r="BP1432" s="31"/>
      <c r="BQ1432" s="1"/>
      <c r="BR1432" s="1"/>
      <c r="BS1432" s="1"/>
      <c r="BT1432" s="1"/>
      <c r="BU1432" s="1"/>
      <c r="BV1432" s="1"/>
      <c r="BW1432" s="1"/>
      <c r="BX1432" s="1"/>
      <c r="BY1432" s="1"/>
    </row>
    <row r="1433" ht="47.25">
      <c r="A1433" s="28" t="s">
        <v>518</v>
      </c>
      <c r="B1433" s="28" t="s">
        <v>62</v>
      </c>
      <c r="C1433" s="28" t="s">
        <v>291</v>
      </c>
      <c r="D1433" s="28" t="s">
        <v>456</v>
      </c>
      <c r="E1433" s="35"/>
      <c r="F1433" s="29" t="s">
        <v>457</v>
      </c>
      <c r="G1433" s="30">
        <f>G1434+G1435</f>
        <v>1744.7</v>
      </c>
      <c r="H1433" s="30">
        <f>H1434+H1435</f>
        <v>1607.6999999999998</v>
      </c>
      <c r="I1433" s="30">
        <f>I1434+I1435</f>
        <v>1558.8999999999999</v>
      </c>
      <c r="J1433" s="30">
        <f>J1434+J1435</f>
        <v>0</v>
      </c>
      <c r="K1433" s="30">
        <f>K1434+K1435</f>
        <v>0</v>
      </c>
      <c r="L1433" s="30">
        <f>L1434+L1435</f>
        <v>0</v>
      </c>
      <c r="M1433" s="30">
        <f t="shared" si="5108"/>
        <v>1744.7</v>
      </c>
      <c r="N1433" s="30">
        <f t="shared" si="5109"/>
        <v>1607.6999999999998</v>
      </c>
      <c r="O1433" s="30">
        <f t="shared" si="5110"/>
        <v>1558.8999999999999</v>
      </c>
      <c r="P1433" s="30">
        <f>P1434+P1435</f>
        <v>0</v>
      </c>
      <c r="Q1433" s="30">
        <f>Q1434+Q1435</f>
        <v>0</v>
      </c>
      <c r="R1433" s="30">
        <f>R1434+R1435</f>
        <v>-413</v>
      </c>
      <c r="S1433" s="30">
        <f>S1434+S1435</f>
        <v>0</v>
      </c>
      <c r="T1433" s="30">
        <f>T1434+T1435</f>
        <v>0</v>
      </c>
      <c r="U1433" s="30">
        <f>U1434+U1435</f>
        <v>0</v>
      </c>
      <c r="V1433" s="30">
        <f>V1434+V1435</f>
        <v>0</v>
      </c>
      <c r="W1433" s="30">
        <f>W1434+W1435</f>
        <v>0</v>
      </c>
      <c r="X1433" s="30">
        <f>X1434+X1435</f>
        <v>0</v>
      </c>
      <c r="Y1433" s="30">
        <f>Y1434+Y1435</f>
        <v>0</v>
      </c>
      <c r="Z1433" s="30">
        <f>Z1434+Z1435</f>
        <v>0</v>
      </c>
      <c r="AA1433" s="30">
        <f>AA1434+AA1435</f>
        <v>0</v>
      </c>
      <c r="AB1433" s="30">
        <f>AB1434+AB1435</f>
        <v>0</v>
      </c>
      <c r="AC1433" s="30">
        <f t="shared" si="5010"/>
        <v>1331.7</v>
      </c>
      <c r="AD1433" s="30">
        <f t="shared" si="5011"/>
        <v>1607.6999999999998</v>
      </c>
      <c r="AE1433" s="30">
        <f t="shared" si="5012"/>
        <v>1558.8999999999999</v>
      </c>
      <c r="AF1433" s="30">
        <f>AF1434+AF1435</f>
        <v>0</v>
      </c>
      <c r="AG1433" s="30">
        <f t="shared" si="5013"/>
        <v>1331.7</v>
      </c>
      <c r="AH1433" s="30">
        <f t="shared" si="5014"/>
        <v>1607.6999999999998</v>
      </c>
      <c r="AI1433" s="30">
        <f t="shared" si="5015"/>
        <v>1558.8999999999999</v>
      </c>
      <c r="AJ1433" s="30">
        <f>AJ1434+AJ1435</f>
        <v>0</v>
      </c>
      <c r="AK1433" s="30">
        <f>AK1434+AK1435</f>
        <v>0</v>
      </c>
      <c r="AL1433" s="30">
        <f>AL1434+AL1435</f>
        <v>0</v>
      </c>
      <c r="AM1433" s="30">
        <f>AM1434+AM1435</f>
        <v>0</v>
      </c>
      <c r="AN1433" s="30">
        <f>AN1434+AN1435</f>
        <v>0</v>
      </c>
      <c r="AO1433" s="30">
        <f>AO1434+AO1435</f>
        <v>0</v>
      </c>
      <c r="AP1433" s="30">
        <f>AP1434+AP1435</f>
        <v>0</v>
      </c>
      <c r="AQ1433" s="30">
        <f>AQ1434+AQ1435</f>
        <v>0</v>
      </c>
      <c r="AR1433" s="30">
        <f>AR1434+AR1435</f>
        <v>0</v>
      </c>
      <c r="AS1433" s="30">
        <f t="shared" si="5045"/>
        <v>1331.7</v>
      </c>
      <c r="AT1433" s="30">
        <f t="shared" si="5046"/>
        <v>1607.6999999999998</v>
      </c>
      <c r="AU1433" s="30">
        <f t="shared" si="5047"/>
        <v>1558.8999999999999</v>
      </c>
      <c r="AV1433" s="30">
        <f>AV1434+AV1435</f>
        <v>0</v>
      </c>
      <c r="AW1433" s="30">
        <f>AW1434+AW1435</f>
        <v>0</v>
      </c>
      <c r="AX1433" s="30">
        <f>AX1434+AX1435</f>
        <v>0</v>
      </c>
      <c r="AY1433" s="30">
        <f t="shared" si="5051"/>
        <v>1331.7</v>
      </c>
      <c r="AZ1433" s="30">
        <f t="shared" si="5052"/>
        <v>1607.6999999999998</v>
      </c>
      <c r="BA1433" s="30">
        <f t="shared" si="5053"/>
        <v>1558.8999999999999</v>
      </c>
      <c r="BB1433" s="30">
        <f>BB1434+BB1435</f>
        <v>0</v>
      </c>
      <c r="BC1433" s="30">
        <f>BC1434+BC1435</f>
        <v>0</v>
      </c>
      <c r="BD1433" s="30">
        <f>BD1434+BD1435</f>
        <v>0</v>
      </c>
      <c r="BE1433" s="30">
        <f>BE1434+BE1435</f>
        <v>0</v>
      </c>
      <c r="BF1433" s="30">
        <f>BF1434+BF1435</f>
        <v>0</v>
      </c>
      <c r="BG1433" s="30">
        <f>BG1434+BG1435</f>
        <v>0</v>
      </c>
      <c r="BH1433" s="30">
        <f>BH1434+BH1435</f>
        <v>0</v>
      </c>
      <c r="BI1433" s="30">
        <f>BI1434+BI1435</f>
        <v>0</v>
      </c>
      <c r="BJ1433" s="30">
        <f>BJ1434+BJ1435</f>
        <v>0</v>
      </c>
      <c r="BK1433" s="30">
        <f>BK1434+BK1435</f>
        <v>0</v>
      </c>
      <c r="BL1433" s="30">
        <f t="shared" si="5007"/>
        <v>1331.7</v>
      </c>
      <c r="BM1433" s="30">
        <f t="shared" si="5008"/>
        <v>1607.6999999999998</v>
      </c>
      <c r="BN1433" s="30">
        <f t="shared" si="5009"/>
        <v>1558.8999999999999</v>
      </c>
      <c r="BO1433" s="30">
        <f>BO1434+BO1435</f>
        <v>0</v>
      </c>
      <c r="BP1433" s="31"/>
      <c r="BQ1433" s="1"/>
      <c r="BR1433" s="1"/>
      <c r="BS1433" s="1"/>
      <c r="BT1433" s="1"/>
      <c r="BU1433" s="1"/>
      <c r="BV1433" s="1"/>
      <c r="BW1433" s="1"/>
      <c r="BX1433" s="1"/>
      <c r="BY1433" s="1"/>
    </row>
    <row r="1434" ht="31.5">
      <c r="A1434" s="28" t="s">
        <v>518</v>
      </c>
      <c r="B1434" s="28" t="s">
        <v>62</v>
      </c>
      <c r="C1434" s="28" t="s">
        <v>291</v>
      </c>
      <c r="D1434" s="28" t="s">
        <v>456</v>
      </c>
      <c r="E1434" s="28" t="s">
        <v>38</v>
      </c>
      <c r="F1434" s="29" t="s">
        <v>39</v>
      </c>
      <c r="G1434" s="30">
        <v>1373</v>
      </c>
      <c r="H1434" s="30">
        <v>1305.0999999999999</v>
      </c>
      <c r="I1434" s="30">
        <v>1305.0999999999999</v>
      </c>
      <c r="J1434" s="30"/>
      <c r="K1434" s="30"/>
      <c r="L1434" s="30"/>
      <c r="M1434" s="30">
        <f t="shared" si="5108"/>
        <v>1373</v>
      </c>
      <c r="N1434" s="30">
        <f t="shared" si="5109"/>
        <v>1305.0999999999999</v>
      </c>
      <c r="O1434" s="30">
        <f t="shared" si="5110"/>
        <v>1305.0999999999999</v>
      </c>
      <c r="P1434" s="30"/>
      <c r="Q1434" s="30"/>
      <c r="R1434" s="30">
        <v>-413</v>
      </c>
      <c r="S1434" s="30"/>
      <c r="T1434" s="30"/>
      <c r="U1434" s="30"/>
      <c r="V1434" s="30"/>
      <c r="W1434" s="30"/>
      <c r="X1434" s="30"/>
      <c r="Y1434" s="30"/>
      <c r="Z1434" s="30"/>
      <c r="AA1434" s="30"/>
      <c r="AB1434" s="30"/>
      <c r="AC1434" s="30">
        <f t="shared" si="5010"/>
        <v>960</v>
      </c>
      <c r="AD1434" s="30">
        <f t="shared" si="5011"/>
        <v>1305.0999999999999</v>
      </c>
      <c r="AE1434" s="30">
        <f t="shared" si="5012"/>
        <v>1305.0999999999999</v>
      </c>
      <c r="AF1434" s="30"/>
      <c r="AG1434" s="30">
        <f t="shared" si="5013"/>
        <v>960</v>
      </c>
      <c r="AH1434" s="30">
        <f t="shared" si="5014"/>
        <v>1305.0999999999999</v>
      </c>
      <c r="AI1434" s="30">
        <f t="shared" si="5015"/>
        <v>1305.0999999999999</v>
      </c>
      <c r="AJ1434" s="30"/>
      <c r="AK1434" s="30"/>
      <c r="AL1434" s="30"/>
      <c r="AM1434" s="30"/>
      <c r="AN1434" s="30"/>
      <c r="AO1434" s="30"/>
      <c r="AP1434" s="30"/>
      <c r="AQ1434" s="30"/>
      <c r="AR1434" s="30"/>
      <c r="AS1434" s="30">
        <f t="shared" si="5045"/>
        <v>960</v>
      </c>
      <c r="AT1434" s="30">
        <f t="shared" si="5046"/>
        <v>1305.0999999999999</v>
      </c>
      <c r="AU1434" s="30">
        <f t="shared" si="5047"/>
        <v>1305.0999999999999</v>
      </c>
      <c r="AV1434" s="30"/>
      <c r="AW1434" s="30"/>
      <c r="AX1434" s="30"/>
      <c r="AY1434" s="30">
        <f t="shared" si="5051"/>
        <v>960</v>
      </c>
      <c r="AZ1434" s="30">
        <f t="shared" si="5052"/>
        <v>1305.0999999999999</v>
      </c>
      <c r="BA1434" s="30">
        <f t="shared" si="5053"/>
        <v>1305.0999999999999</v>
      </c>
      <c r="BB1434" s="30"/>
      <c r="BC1434" s="30"/>
      <c r="BD1434" s="30"/>
      <c r="BE1434" s="30"/>
      <c r="BF1434" s="30"/>
      <c r="BG1434" s="30"/>
      <c r="BH1434" s="30"/>
      <c r="BI1434" s="30"/>
      <c r="BJ1434" s="30"/>
      <c r="BK1434" s="30"/>
      <c r="BL1434" s="30">
        <f t="shared" si="5007"/>
        <v>960</v>
      </c>
      <c r="BM1434" s="30">
        <f t="shared" si="5008"/>
        <v>1305.0999999999999</v>
      </c>
      <c r="BN1434" s="30">
        <f t="shared" si="5009"/>
        <v>1305.0999999999999</v>
      </c>
      <c r="BO1434" s="30"/>
      <c r="BP1434" s="31"/>
      <c r="BQ1434" s="1"/>
      <c r="BR1434" s="1"/>
      <c r="BS1434" s="1"/>
      <c r="BT1434" s="1"/>
      <c r="BU1434" s="1"/>
      <c r="BV1434" s="1"/>
      <c r="BW1434" s="1"/>
      <c r="BX1434" s="1"/>
      <c r="BY1434" s="1"/>
    </row>
    <row r="1435">
      <c r="A1435" s="28" t="s">
        <v>518</v>
      </c>
      <c r="B1435" s="28" t="s">
        <v>62</v>
      </c>
      <c r="C1435" s="28" t="s">
        <v>291</v>
      </c>
      <c r="D1435" s="28" t="s">
        <v>456</v>
      </c>
      <c r="E1435" s="28" t="s">
        <v>40</v>
      </c>
      <c r="F1435" s="29" t="s">
        <v>41</v>
      </c>
      <c r="G1435" s="30">
        <v>371.69999999999999</v>
      </c>
      <c r="H1435" s="30">
        <v>302.60000000000002</v>
      </c>
      <c r="I1435" s="30">
        <v>253.80000000000001</v>
      </c>
      <c r="J1435" s="30"/>
      <c r="K1435" s="30"/>
      <c r="L1435" s="30"/>
      <c r="M1435" s="30">
        <f t="shared" si="5108"/>
        <v>371.69999999999999</v>
      </c>
      <c r="N1435" s="30">
        <f t="shared" si="5109"/>
        <v>302.60000000000002</v>
      </c>
      <c r="O1435" s="30">
        <f t="shared" si="5110"/>
        <v>253.80000000000001</v>
      </c>
      <c r="P1435" s="30"/>
      <c r="Q1435" s="30"/>
      <c r="R1435" s="30"/>
      <c r="S1435" s="30"/>
      <c r="T1435" s="30"/>
      <c r="U1435" s="30"/>
      <c r="V1435" s="30"/>
      <c r="W1435" s="30"/>
      <c r="X1435" s="30"/>
      <c r="Y1435" s="30"/>
      <c r="Z1435" s="30"/>
      <c r="AA1435" s="30"/>
      <c r="AB1435" s="30"/>
      <c r="AC1435" s="30">
        <f t="shared" si="5010"/>
        <v>371.69999999999999</v>
      </c>
      <c r="AD1435" s="30">
        <f t="shared" si="5011"/>
        <v>302.60000000000002</v>
      </c>
      <c r="AE1435" s="30">
        <f t="shared" si="5012"/>
        <v>253.80000000000001</v>
      </c>
      <c r="AF1435" s="30"/>
      <c r="AG1435" s="30">
        <f t="shared" si="5013"/>
        <v>371.69999999999999</v>
      </c>
      <c r="AH1435" s="30">
        <f t="shared" si="5014"/>
        <v>302.60000000000002</v>
      </c>
      <c r="AI1435" s="30">
        <f t="shared" si="5015"/>
        <v>253.80000000000001</v>
      </c>
      <c r="AJ1435" s="30"/>
      <c r="AK1435" s="30"/>
      <c r="AL1435" s="30"/>
      <c r="AM1435" s="30"/>
      <c r="AN1435" s="30"/>
      <c r="AO1435" s="30"/>
      <c r="AP1435" s="30"/>
      <c r="AQ1435" s="30"/>
      <c r="AR1435" s="30"/>
      <c r="AS1435" s="30">
        <f t="shared" si="5045"/>
        <v>371.69999999999999</v>
      </c>
      <c r="AT1435" s="30">
        <f t="shared" si="5046"/>
        <v>302.60000000000002</v>
      </c>
      <c r="AU1435" s="30">
        <f t="shared" si="5047"/>
        <v>253.80000000000001</v>
      </c>
      <c r="AV1435" s="30"/>
      <c r="AW1435" s="30"/>
      <c r="AX1435" s="30"/>
      <c r="AY1435" s="30">
        <f t="shared" si="5051"/>
        <v>371.69999999999999</v>
      </c>
      <c r="AZ1435" s="30">
        <f t="shared" si="5052"/>
        <v>302.60000000000002</v>
      </c>
      <c r="BA1435" s="30">
        <f t="shared" si="5053"/>
        <v>253.80000000000001</v>
      </c>
      <c r="BB1435" s="30"/>
      <c r="BC1435" s="30"/>
      <c r="BD1435" s="30"/>
      <c r="BE1435" s="30"/>
      <c r="BF1435" s="30"/>
      <c r="BG1435" s="30"/>
      <c r="BH1435" s="30"/>
      <c r="BI1435" s="30"/>
      <c r="BJ1435" s="30"/>
      <c r="BK1435" s="30"/>
      <c r="BL1435" s="30">
        <f t="shared" si="5007"/>
        <v>371.69999999999999</v>
      </c>
      <c r="BM1435" s="30">
        <f t="shared" si="5008"/>
        <v>302.60000000000002</v>
      </c>
      <c r="BN1435" s="30">
        <f t="shared" si="5009"/>
        <v>253.80000000000001</v>
      </c>
      <c r="BO1435" s="30"/>
      <c r="BP1435" s="31"/>
      <c r="BQ1435" s="1"/>
      <c r="BR1435" s="1"/>
      <c r="BS1435" s="1"/>
      <c r="BT1435" s="1"/>
      <c r="BU1435" s="1"/>
      <c r="BV1435" s="1"/>
      <c r="BW1435" s="1"/>
      <c r="BX1435" s="1"/>
      <c r="BY1435" s="1"/>
    </row>
    <row r="1436" s="23" customFormat="1" ht="31.5">
      <c r="A1436" s="24" t="s">
        <v>518</v>
      </c>
      <c r="B1436" s="24" t="s">
        <v>62</v>
      </c>
      <c r="C1436" s="24" t="s">
        <v>142</v>
      </c>
      <c r="D1436" s="24"/>
      <c r="E1436" s="34"/>
      <c r="F1436" s="25" t="s">
        <v>143</v>
      </c>
      <c r="G1436" s="26">
        <f t="shared" ref="G1436:G1437" si="5220">G1437</f>
        <v>1916.5</v>
      </c>
      <c r="H1436" s="26">
        <f t="shared" ref="H1436:H1437" si="5221">H1437</f>
        <v>1951.5999999999999</v>
      </c>
      <c r="I1436" s="26">
        <f t="shared" ref="I1436:I1437" si="5222">I1437</f>
        <v>1951.5999999999999</v>
      </c>
      <c r="J1436" s="26">
        <f t="shared" ref="J1436:J1437" si="5223">J1437</f>
        <v>0</v>
      </c>
      <c r="K1436" s="26">
        <f t="shared" ref="K1436:K1437" si="5224">K1437</f>
        <v>0</v>
      </c>
      <c r="L1436" s="26">
        <f t="shared" ref="L1436:L1437" si="5225">L1437</f>
        <v>0</v>
      </c>
      <c r="M1436" s="26">
        <f t="shared" si="5108"/>
        <v>1916.5</v>
      </c>
      <c r="N1436" s="26">
        <f t="shared" si="5109"/>
        <v>1951.5999999999999</v>
      </c>
      <c r="O1436" s="26">
        <f t="shared" si="5110"/>
        <v>1951.5999999999999</v>
      </c>
      <c r="P1436" s="26">
        <f t="shared" ref="P1436:P1437" si="5226">P1437</f>
        <v>0</v>
      </c>
      <c r="Q1436" s="26">
        <f t="shared" ref="Q1436:Q1437" si="5227">Q1437</f>
        <v>0</v>
      </c>
      <c r="R1436" s="26">
        <f t="shared" ref="R1436:R1437" si="5228">R1437</f>
        <v>0</v>
      </c>
      <c r="S1436" s="26">
        <f t="shared" ref="S1436:S1437" si="5229">S1437</f>
        <v>0</v>
      </c>
      <c r="T1436" s="26">
        <f t="shared" ref="T1436:T1437" si="5230">T1437</f>
        <v>0</v>
      </c>
      <c r="U1436" s="26">
        <f t="shared" ref="U1436:U1437" si="5231">U1437</f>
        <v>0</v>
      </c>
      <c r="V1436" s="26">
        <f t="shared" ref="V1436:V1437" si="5232">V1437</f>
        <v>0</v>
      </c>
      <c r="W1436" s="26">
        <f t="shared" ref="W1436:W1437" si="5233">W1437</f>
        <v>0</v>
      </c>
      <c r="X1436" s="26">
        <f t="shared" ref="X1436:X1437" si="5234">X1437</f>
        <v>0</v>
      </c>
      <c r="Y1436" s="26">
        <f t="shared" ref="Y1436:Y1437" si="5235">Y1437</f>
        <v>0</v>
      </c>
      <c r="Z1436" s="26">
        <f t="shared" ref="Z1436:Z1437" si="5236">Z1437</f>
        <v>0</v>
      </c>
      <c r="AA1436" s="26">
        <f t="shared" ref="AA1436:AA1437" si="5237">AA1437</f>
        <v>0</v>
      </c>
      <c r="AB1436" s="26">
        <f t="shared" ref="AB1436:AB1437" si="5238">AB1437</f>
        <v>0</v>
      </c>
      <c r="AC1436" s="26">
        <f t="shared" si="5010"/>
        <v>1916.5</v>
      </c>
      <c r="AD1436" s="26">
        <f t="shared" si="5011"/>
        <v>1951.5999999999999</v>
      </c>
      <c r="AE1436" s="26">
        <f t="shared" si="5012"/>
        <v>1951.5999999999999</v>
      </c>
      <c r="AF1436" s="26">
        <f t="shared" ref="AF1436:AF1437" si="5239">AF1437</f>
        <v>0</v>
      </c>
      <c r="AG1436" s="26">
        <f t="shared" si="5013"/>
        <v>1916.5</v>
      </c>
      <c r="AH1436" s="26">
        <f t="shared" si="5014"/>
        <v>1951.5999999999999</v>
      </c>
      <c r="AI1436" s="26">
        <f t="shared" si="5015"/>
        <v>1951.5999999999999</v>
      </c>
      <c r="AJ1436" s="26">
        <f t="shared" ref="AJ1436:AJ1437" si="5240">AJ1437</f>
        <v>0</v>
      </c>
      <c r="AK1436" s="26">
        <f t="shared" ref="AK1436:AK1437" si="5241">AK1437</f>
        <v>0</v>
      </c>
      <c r="AL1436" s="26">
        <f t="shared" ref="AL1436:AL1437" si="5242">AL1437</f>
        <v>0</v>
      </c>
      <c r="AM1436" s="26">
        <f t="shared" ref="AM1436:AM1437" si="5243">AM1437</f>
        <v>0</v>
      </c>
      <c r="AN1436" s="26">
        <f t="shared" ref="AN1436:AN1437" si="5244">AN1437</f>
        <v>0</v>
      </c>
      <c r="AO1436" s="26">
        <f t="shared" ref="AO1436:AO1437" si="5245">AO1437</f>
        <v>0</v>
      </c>
      <c r="AP1436" s="26">
        <f t="shared" ref="AP1436:AP1437" si="5246">AP1437</f>
        <v>0</v>
      </c>
      <c r="AQ1436" s="26">
        <f t="shared" ref="AQ1436:AQ1437" si="5247">AQ1437</f>
        <v>0</v>
      </c>
      <c r="AR1436" s="26">
        <f t="shared" ref="AR1436:AR1437" si="5248">AR1437</f>
        <v>0</v>
      </c>
      <c r="AS1436" s="26">
        <f t="shared" si="5045"/>
        <v>1916.5</v>
      </c>
      <c r="AT1436" s="26">
        <f t="shared" si="5046"/>
        <v>1951.5999999999999</v>
      </c>
      <c r="AU1436" s="26">
        <f t="shared" si="5047"/>
        <v>1951.5999999999999</v>
      </c>
      <c r="AV1436" s="26">
        <f t="shared" ref="AV1436:AV1437" si="5249">AV1437</f>
        <v>0</v>
      </c>
      <c r="AW1436" s="26">
        <f t="shared" ref="AW1436:AW1437" si="5250">AW1437</f>
        <v>0</v>
      </c>
      <c r="AX1436" s="26">
        <f t="shared" ref="AX1436:AX1437" si="5251">AX1437</f>
        <v>0</v>
      </c>
      <c r="AY1436" s="26">
        <f t="shared" si="5051"/>
        <v>1916.5</v>
      </c>
      <c r="AZ1436" s="26">
        <f t="shared" si="5052"/>
        <v>1951.5999999999999</v>
      </c>
      <c r="BA1436" s="26">
        <f t="shared" si="5053"/>
        <v>1951.5999999999999</v>
      </c>
      <c r="BB1436" s="26">
        <f t="shared" ref="BB1436:BB1437" si="5252">BB1437</f>
        <v>0</v>
      </c>
      <c r="BC1436" s="26">
        <f t="shared" ref="BC1436:BC1437" si="5253">BC1437</f>
        <v>0</v>
      </c>
      <c r="BD1436" s="26">
        <f t="shared" ref="BD1436:BD1437" si="5254">BD1437</f>
        <v>135.69999999999999</v>
      </c>
      <c r="BE1436" s="26">
        <f t="shared" ref="BE1436:BE1437" si="5255">BE1437</f>
        <v>0</v>
      </c>
      <c r="BF1436" s="26">
        <f t="shared" ref="BF1436:BF1437" si="5256">BF1437</f>
        <v>0</v>
      </c>
      <c r="BG1436" s="26">
        <f t="shared" ref="BG1436:BG1437" si="5257">BG1437</f>
        <v>0</v>
      </c>
      <c r="BH1436" s="26">
        <f t="shared" ref="BH1436:BH1437" si="5258">BH1437</f>
        <v>0</v>
      </c>
      <c r="BI1436" s="26">
        <f t="shared" ref="BI1436:BI1437" si="5259">BI1437</f>
        <v>0</v>
      </c>
      <c r="BJ1436" s="26">
        <f t="shared" ref="BJ1436:BJ1437" si="5260">BJ1437</f>
        <v>0</v>
      </c>
      <c r="BK1436" s="26">
        <f t="shared" ref="BK1436:BK1437" si="5261">BK1437</f>
        <v>0</v>
      </c>
      <c r="BL1436" s="26">
        <f t="shared" si="5007"/>
        <v>2052.1999999999998</v>
      </c>
      <c r="BM1436" s="26">
        <f t="shared" si="5008"/>
        <v>1951.5999999999999</v>
      </c>
      <c r="BN1436" s="26">
        <f t="shared" si="5009"/>
        <v>1951.5999999999999</v>
      </c>
      <c r="BO1436" s="26">
        <f t="shared" ref="BO1436:BO1437" si="5262">BO1437</f>
        <v>0</v>
      </c>
      <c r="BP1436" s="27"/>
      <c r="BQ1436" s="23"/>
      <c r="BR1436" s="23"/>
      <c r="BS1436" s="23"/>
      <c r="BT1436" s="23"/>
      <c r="BU1436" s="23"/>
      <c r="BV1436" s="23"/>
      <c r="BW1436" s="23"/>
      <c r="BX1436" s="23"/>
      <c r="BY1436" s="23"/>
    </row>
    <row r="1437" ht="31.5">
      <c r="A1437" s="28" t="s">
        <v>518</v>
      </c>
      <c r="B1437" s="28" t="s">
        <v>62</v>
      </c>
      <c r="C1437" s="28" t="s">
        <v>142</v>
      </c>
      <c r="D1437" s="28" t="s">
        <v>54</v>
      </c>
      <c r="E1437" s="35"/>
      <c r="F1437" s="29" t="s">
        <v>55</v>
      </c>
      <c r="G1437" s="30">
        <f t="shared" si="5220"/>
        <v>1916.5</v>
      </c>
      <c r="H1437" s="30">
        <f t="shared" si="5221"/>
        <v>1951.5999999999999</v>
      </c>
      <c r="I1437" s="30">
        <f t="shared" si="5222"/>
        <v>1951.5999999999999</v>
      </c>
      <c r="J1437" s="30">
        <f t="shared" si="5223"/>
        <v>0</v>
      </c>
      <c r="K1437" s="30">
        <f t="shared" si="5224"/>
        <v>0</v>
      </c>
      <c r="L1437" s="30">
        <f t="shared" si="5225"/>
        <v>0</v>
      </c>
      <c r="M1437" s="30">
        <f t="shared" si="5108"/>
        <v>1916.5</v>
      </c>
      <c r="N1437" s="30">
        <f t="shared" si="5109"/>
        <v>1951.5999999999999</v>
      </c>
      <c r="O1437" s="30">
        <f t="shared" si="5110"/>
        <v>1951.5999999999999</v>
      </c>
      <c r="P1437" s="30">
        <f t="shared" si="5226"/>
        <v>0</v>
      </c>
      <c r="Q1437" s="30">
        <f t="shared" si="5227"/>
        <v>0</v>
      </c>
      <c r="R1437" s="30">
        <f t="shared" si="5228"/>
        <v>0</v>
      </c>
      <c r="S1437" s="30">
        <f t="shared" si="5229"/>
        <v>0</v>
      </c>
      <c r="T1437" s="30">
        <f t="shared" si="5230"/>
        <v>0</v>
      </c>
      <c r="U1437" s="30">
        <f t="shared" si="5231"/>
        <v>0</v>
      </c>
      <c r="V1437" s="30">
        <f t="shared" si="5232"/>
        <v>0</v>
      </c>
      <c r="W1437" s="30">
        <f t="shared" si="5233"/>
        <v>0</v>
      </c>
      <c r="X1437" s="30">
        <f t="shared" si="5234"/>
        <v>0</v>
      </c>
      <c r="Y1437" s="30">
        <f t="shared" si="5235"/>
        <v>0</v>
      </c>
      <c r="Z1437" s="30">
        <f t="shared" si="5236"/>
        <v>0</v>
      </c>
      <c r="AA1437" s="30">
        <f t="shared" si="5237"/>
        <v>0</v>
      </c>
      <c r="AB1437" s="30">
        <f t="shared" si="5238"/>
        <v>0</v>
      </c>
      <c r="AC1437" s="30">
        <f t="shared" si="5010"/>
        <v>1916.5</v>
      </c>
      <c r="AD1437" s="30">
        <f t="shared" si="5011"/>
        <v>1951.5999999999999</v>
      </c>
      <c r="AE1437" s="30">
        <f t="shared" si="5012"/>
        <v>1951.5999999999999</v>
      </c>
      <c r="AF1437" s="30">
        <f t="shared" si="5239"/>
        <v>0</v>
      </c>
      <c r="AG1437" s="30">
        <f t="shared" si="5013"/>
        <v>1916.5</v>
      </c>
      <c r="AH1437" s="30">
        <f t="shared" si="5014"/>
        <v>1951.5999999999999</v>
      </c>
      <c r="AI1437" s="30">
        <f t="shared" si="5015"/>
        <v>1951.5999999999999</v>
      </c>
      <c r="AJ1437" s="30">
        <f t="shared" si="5240"/>
        <v>0</v>
      </c>
      <c r="AK1437" s="30">
        <f t="shared" si="5241"/>
        <v>0</v>
      </c>
      <c r="AL1437" s="30">
        <f t="shared" si="5242"/>
        <v>0</v>
      </c>
      <c r="AM1437" s="30">
        <f t="shared" si="5243"/>
        <v>0</v>
      </c>
      <c r="AN1437" s="30">
        <f t="shared" si="5244"/>
        <v>0</v>
      </c>
      <c r="AO1437" s="30">
        <f t="shared" si="5245"/>
        <v>0</v>
      </c>
      <c r="AP1437" s="30">
        <f t="shared" si="5246"/>
        <v>0</v>
      </c>
      <c r="AQ1437" s="30">
        <f t="shared" si="5247"/>
        <v>0</v>
      </c>
      <c r="AR1437" s="30">
        <f t="shared" si="5248"/>
        <v>0</v>
      </c>
      <c r="AS1437" s="30">
        <f t="shared" si="5045"/>
        <v>1916.5</v>
      </c>
      <c r="AT1437" s="30">
        <f t="shared" si="5046"/>
        <v>1951.5999999999999</v>
      </c>
      <c r="AU1437" s="30">
        <f t="shared" si="5047"/>
        <v>1951.5999999999999</v>
      </c>
      <c r="AV1437" s="30">
        <f t="shared" si="5249"/>
        <v>0</v>
      </c>
      <c r="AW1437" s="30">
        <f t="shared" si="5250"/>
        <v>0</v>
      </c>
      <c r="AX1437" s="30">
        <f t="shared" si="5251"/>
        <v>0</v>
      </c>
      <c r="AY1437" s="30">
        <f t="shared" si="5051"/>
        <v>1916.5</v>
      </c>
      <c r="AZ1437" s="30">
        <f t="shared" si="5052"/>
        <v>1951.5999999999999</v>
      </c>
      <c r="BA1437" s="30">
        <f t="shared" si="5053"/>
        <v>1951.5999999999999</v>
      </c>
      <c r="BB1437" s="30">
        <f t="shared" si="5252"/>
        <v>0</v>
      </c>
      <c r="BC1437" s="30">
        <f t="shared" si="5253"/>
        <v>0</v>
      </c>
      <c r="BD1437" s="30">
        <f t="shared" si="5254"/>
        <v>135.69999999999999</v>
      </c>
      <c r="BE1437" s="30">
        <f t="shared" si="5255"/>
        <v>0</v>
      </c>
      <c r="BF1437" s="30">
        <f t="shared" si="5256"/>
        <v>0</v>
      </c>
      <c r="BG1437" s="30">
        <f t="shared" si="5257"/>
        <v>0</v>
      </c>
      <c r="BH1437" s="30">
        <f t="shared" si="5258"/>
        <v>0</v>
      </c>
      <c r="BI1437" s="30">
        <f t="shared" si="5259"/>
        <v>0</v>
      </c>
      <c r="BJ1437" s="30">
        <f t="shared" si="5260"/>
        <v>0</v>
      </c>
      <c r="BK1437" s="30">
        <f t="shared" si="5261"/>
        <v>0</v>
      </c>
      <c r="BL1437" s="30">
        <f t="shared" si="5007"/>
        <v>2052.1999999999998</v>
      </c>
      <c r="BM1437" s="30">
        <f t="shared" si="5008"/>
        <v>1951.5999999999999</v>
      </c>
      <c r="BN1437" s="30">
        <f t="shared" si="5009"/>
        <v>1951.5999999999999</v>
      </c>
      <c r="BO1437" s="30">
        <f t="shared" si="5262"/>
        <v>0</v>
      </c>
      <c r="BP1437" s="31"/>
      <c r="BQ1437" s="1"/>
      <c r="BR1437" s="1"/>
      <c r="BS1437" s="1"/>
      <c r="BT1437" s="1"/>
      <c r="BU1437" s="1"/>
      <c r="BV1437" s="1"/>
      <c r="BW1437" s="1"/>
      <c r="BX1437" s="1"/>
      <c r="BY1437" s="1"/>
    </row>
    <row r="1438">
      <c r="A1438" s="28" t="s">
        <v>518</v>
      </c>
      <c r="B1438" s="28" t="s">
        <v>62</v>
      </c>
      <c r="C1438" s="28" t="s">
        <v>142</v>
      </c>
      <c r="D1438" s="28" t="s">
        <v>56</v>
      </c>
      <c r="E1438" s="35"/>
      <c r="F1438" s="29" t="s">
        <v>57</v>
      </c>
      <c r="G1438" s="30">
        <f>G1441+G1443</f>
        <v>1916.5</v>
      </c>
      <c r="H1438" s="30">
        <f>H1441+H1443</f>
        <v>1951.5999999999999</v>
      </c>
      <c r="I1438" s="30">
        <f>I1441+I1443</f>
        <v>1951.5999999999999</v>
      </c>
      <c r="J1438" s="30">
        <f>J1441+J1443</f>
        <v>0</v>
      </c>
      <c r="K1438" s="30">
        <f>K1441+K1443</f>
        <v>0</v>
      </c>
      <c r="L1438" s="30">
        <f>L1441+L1443</f>
        <v>0</v>
      </c>
      <c r="M1438" s="30">
        <f t="shared" si="5108"/>
        <v>1916.5</v>
      </c>
      <c r="N1438" s="30">
        <f t="shared" si="5109"/>
        <v>1951.5999999999999</v>
      </c>
      <c r="O1438" s="30">
        <f t="shared" si="5110"/>
        <v>1951.5999999999999</v>
      </c>
      <c r="P1438" s="30">
        <f>P1441+P1443</f>
        <v>0</v>
      </c>
      <c r="Q1438" s="30">
        <f>Q1441+Q1443</f>
        <v>0</v>
      </c>
      <c r="R1438" s="30">
        <f>R1441+R1443</f>
        <v>0</v>
      </c>
      <c r="S1438" s="30">
        <f>S1441+S1443</f>
        <v>0</v>
      </c>
      <c r="T1438" s="30">
        <f>T1441+T1443</f>
        <v>0</v>
      </c>
      <c r="U1438" s="30">
        <f>U1441+U1443</f>
        <v>0</v>
      </c>
      <c r="V1438" s="30">
        <f>V1441+V1443</f>
        <v>0</v>
      </c>
      <c r="W1438" s="30">
        <f>W1441+W1443</f>
        <v>0</v>
      </c>
      <c r="X1438" s="30">
        <f>X1441+X1443</f>
        <v>0</v>
      </c>
      <c r="Y1438" s="30">
        <f>Y1441+Y1443</f>
        <v>0</v>
      </c>
      <c r="Z1438" s="30">
        <f>Z1441+Z1443</f>
        <v>0</v>
      </c>
      <c r="AA1438" s="30">
        <f>AA1441+AA1443</f>
        <v>0</v>
      </c>
      <c r="AB1438" s="30">
        <f>AB1441+AB1443</f>
        <v>0</v>
      </c>
      <c r="AC1438" s="30">
        <f t="shared" si="5010"/>
        <v>1916.5</v>
      </c>
      <c r="AD1438" s="30">
        <f t="shared" si="5011"/>
        <v>1951.5999999999999</v>
      </c>
      <c r="AE1438" s="30">
        <f t="shared" si="5012"/>
        <v>1951.5999999999999</v>
      </c>
      <c r="AF1438" s="30">
        <f>AF1441+AF1443</f>
        <v>0</v>
      </c>
      <c r="AG1438" s="30">
        <f t="shared" si="5013"/>
        <v>1916.5</v>
      </c>
      <c r="AH1438" s="30">
        <f t="shared" si="5014"/>
        <v>1951.5999999999999</v>
      </c>
      <c r="AI1438" s="30">
        <f t="shared" si="5015"/>
        <v>1951.5999999999999</v>
      </c>
      <c r="AJ1438" s="30">
        <f>AJ1441+AJ1443</f>
        <v>0</v>
      </c>
      <c r="AK1438" s="30">
        <f>AK1441+AK1443</f>
        <v>0</v>
      </c>
      <c r="AL1438" s="30">
        <f>AL1441+AL1443</f>
        <v>0</v>
      </c>
      <c r="AM1438" s="30">
        <f>AM1441+AM1443</f>
        <v>0</v>
      </c>
      <c r="AN1438" s="30">
        <f>AN1441+AN1443</f>
        <v>0</v>
      </c>
      <c r="AO1438" s="30">
        <f>AO1441+AO1443</f>
        <v>0</v>
      </c>
      <c r="AP1438" s="30">
        <f>AP1441+AP1443</f>
        <v>0</v>
      </c>
      <c r="AQ1438" s="30">
        <f>AQ1441+AQ1443</f>
        <v>0</v>
      </c>
      <c r="AR1438" s="30">
        <f>AR1441+AR1443</f>
        <v>0</v>
      </c>
      <c r="AS1438" s="30">
        <f t="shared" si="5045"/>
        <v>1916.5</v>
      </c>
      <c r="AT1438" s="30">
        <f t="shared" si="5046"/>
        <v>1951.5999999999999</v>
      </c>
      <c r="AU1438" s="30">
        <f t="shared" si="5047"/>
        <v>1951.5999999999999</v>
      </c>
      <c r="AV1438" s="30">
        <f>AV1441+AV1443</f>
        <v>0</v>
      </c>
      <c r="AW1438" s="30">
        <f>AW1441+AW1443</f>
        <v>0</v>
      </c>
      <c r="AX1438" s="30">
        <f>AX1441+AX1443</f>
        <v>0</v>
      </c>
      <c r="AY1438" s="30">
        <f t="shared" si="5051"/>
        <v>1916.5</v>
      </c>
      <c r="AZ1438" s="30">
        <f t="shared" si="5052"/>
        <v>1951.5999999999999</v>
      </c>
      <c r="BA1438" s="30">
        <f t="shared" si="5053"/>
        <v>1951.5999999999999</v>
      </c>
      <c r="BB1438" s="30">
        <f>BB1441+BB1443+BB1439</f>
        <v>0</v>
      </c>
      <c r="BC1438" s="30">
        <f>BC1441+BC1443+BC1439</f>
        <v>0</v>
      </c>
      <c r="BD1438" s="30">
        <f>BD1441+BD1443+BD1439</f>
        <v>135.69999999999999</v>
      </c>
      <c r="BE1438" s="30">
        <f>BE1441+BE1443+BE1439</f>
        <v>0</v>
      </c>
      <c r="BF1438" s="30">
        <f>BF1441+BF1443+BF1439</f>
        <v>0</v>
      </c>
      <c r="BG1438" s="30">
        <f>BG1441+BG1443+BG1439</f>
        <v>0</v>
      </c>
      <c r="BH1438" s="30">
        <f>BH1441+BH1443+BH1439</f>
        <v>0</v>
      </c>
      <c r="BI1438" s="30">
        <f>BI1441+BI1443+BI1439</f>
        <v>0</v>
      </c>
      <c r="BJ1438" s="30">
        <f>BJ1441+BJ1443+BJ1439</f>
        <v>0</v>
      </c>
      <c r="BK1438" s="30">
        <f>BK1441+BK1443+BK1439</f>
        <v>0</v>
      </c>
      <c r="BL1438" s="30">
        <f t="shared" si="5007"/>
        <v>2052.1999999999998</v>
      </c>
      <c r="BM1438" s="30">
        <f t="shared" si="5008"/>
        <v>1951.5999999999999</v>
      </c>
      <c r="BN1438" s="30">
        <f t="shared" si="5009"/>
        <v>1951.5999999999999</v>
      </c>
      <c r="BO1438" s="30">
        <f>BO1441+BO1443+BO1439</f>
        <v>0</v>
      </c>
      <c r="BP1438" s="31"/>
      <c r="BQ1438" s="1"/>
      <c r="BR1438" s="1"/>
      <c r="BS1438" s="1"/>
      <c r="BT1438" s="1"/>
      <c r="BU1438" s="1"/>
      <c r="BV1438" s="1"/>
      <c r="BW1438" s="1"/>
      <c r="BX1438" s="1"/>
      <c r="BY1438" s="1"/>
    </row>
    <row r="1439">
      <c r="A1439" s="28" t="s">
        <v>518</v>
      </c>
      <c r="B1439" s="28" t="s">
        <v>62</v>
      </c>
      <c r="C1439" s="28" t="s">
        <v>142</v>
      </c>
      <c r="D1439" s="28" t="s">
        <v>504</v>
      </c>
      <c r="E1439" s="35"/>
      <c r="F1439" s="29" t="s">
        <v>505</v>
      </c>
      <c r="G1439" s="30"/>
      <c r="H1439" s="30"/>
      <c r="I1439" s="30"/>
      <c r="J1439" s="30"/>
      <c r="K1439" s="30"/>
      <c r="L1439" s="30"/>
      <c r="M1439" s="30"/>
      <c r="N1439" s="30"/>
      <c r="O1439" s="30"/>
      <c r="P1439" s="30"/>
      <c r="Q1439" s="30"/>
      <c r="R1439" s="30"/>
      <c r="S1439" s="30"/>
      <c r="T1439" s="30"/>
      <c r="U1439" s="30"/>
      <c r="V1439" s="30"/>
      <c r="W1439" s="30"/>
      <c r="X1439" s="30"/>
      <c r="Y1439" s="30"/>
      <c r="Z1439" s="30"/>
      <c r="AA1439" s="30"/>
      <c r="AB1439" s="30"/>
      <c r="AC1439" s="30"/>
      <c r="AD1439" s="30"/>
      <c r="AE1439" s="30"/>
      <c r="AF1439" s="30"/>
      <c r="AG1439" s="30"/>
      <c r="AH1439" s="30"/>
      <c r="AI1439" s="30"/>
      <c r="AJ1439" s="30"/>
      <c r="AK1439" s="30"/>
      <c r="AL1439" s="30"/>
      <c r="AM1439" s="30"/>
      <c r="AN1439" s="30"/>
      <c r="AO1439" s="30"/>
      <c r="AP1439" s="30"/>
      <c r="AQ1439" s="30"/>
      <c r="AR1439" s="30"/>
      <c r="AS1439" s="30"/>
      <c r="AT1439" s="30"/>
      <c r="AU1439" s="30"/>
      <c r="AV1439" s="30"/>
      <c r="AW1439" s="30"/>
      <c r="AX1439" s="30"/>
      <c r="AY1439" s="30"/>
      <c r="AZ1439" s="30"/>
      <c r="BA1439" s="30"/>
      <c r="BB1439" s="30">
        <f>BB1440</f>
        <v>0</v>
      </c>
      <c r="BC1439" s="30">
        <f>BC1440</f>
        <v>0</v>
      </c>
      <c r="BD1439" s="30">
        <f>BD1440</f>
        <v>135.69999999999999</v>
      </c>
      <c r="BE1439" s="30">
        <f>BE1440</f>
        <v>0</v>
      </c>
      <c r="BF1439" s="30">
        <f>BF1440</f>
        <v>0</v>
      </c>
      <c r="BG1439" s="30">
        <f>BG1440</f>
        <v>0</v>
      </c>
      <c r="BH1439" s="30">
        <f>BH1440</f>
        <v>0</v>
      </c>
      <c r="BI1439" s="30">
        <f>BI1440</f>
        <v>0</v>
      </c>
      <c r="BJ1439" s="30">
        <f>BJ1440</f>
        <v>0</v>
      </c>
      <c r="BK1439" s="30">
        <f>BK1440</f>
        <v>0</v>
      </c>
      <c r="BL1439" s="30">
        <f t="shared" si="5007"/>
        <v>135.69999999999999</v>
      </c>
      <c r="BM1439" s="30">
        <f t="shared" si="5008"/>
        <v>0</v>
      </c>
      <c r="BN1439" s="30">
        <f t="shared" si="5009"/>
        <v>0</v>
      </c>
      <c r="BO1439" s="30">
        <f>BO1440</f>
        <v>0</v>
      </c>
      <c r="BP1439" s="31"/>
      <c r="BQ1439" s="1"/>
      <c r="BR1439" s="1"/>
      <c r="BS1439" s="1"/>
      <c r="BT1439" s="1"/>
      <c r="BU1439" s="1"/>
      <c r="BV1439" s="1"/>
      <c r="BW1439" s="1"/>
      <c r="BX1439" s="1"/>
      <c r="BY1439" s="1"/>
    </row>
    <row r="1440">
      <c r="A1440" s="28" t="s">
        <v>518</v>
      </c>
      <c r="B1440" s="28" t="s">
        <v>62</v>
      </c>
      <c r="C1440" s="28" t="s">
        <v>142</v>
      </c>
      <c r="D1440" s="28" t="s">
        <v>504</v>
      </c>
      <c r="E1440" s="14" t="s">
        <v>38</v>
      </c>
      <c r="F1440" s="29" t="s">
        <v>39</v>
      </c>
      <c r="G1440" s="30"/>
      <c r="H1440" s="30"/>
      <c r="I1440" s="30"/>
      <c r="J1440" s="30"/>
      <c r="K1440" s="30"/>
      <c r="L1440" s="30"/>
      <c r="M1440" s="30"/>
      <c r="N1440" s="30"/>
      <c r="O1440" s="30"/>
      <c r="P1440" s="30"/>
      <c r="Q1440" s="30"/>
      <c r="R1440" s="30"/>
      <c r="S1440" s="30"/>
      <c r="T1440" s="30"/>
      <c r="U1440" s="30"/>
      <c r="V1440" s="30"/>
      <c r="W1440" s="30"/>
      <c r="X1440" s="30"/>
      <c r="Y1440" s="30"/>
      <c r="Z1440" s="30"/>
      <c r="AA1440" s="30"/>
      <c r="AB1440" s="30"/>
      <c r="AC1440" s="30"/>
      <c r="AD1440" s="30"/>
      <c r="AE1440" s="30"/>
      <c r="AF1440" s="30"/>
      <c r="AG1440" s="30"/>
      <c r="AH1440" s="30"/>
      <c r="AI1440" s="30"/>
      <c r="AJ1440" s="30"/>
      <c r="AK1440" s="30"/>
      <c r="AL1440" s="30"/>
      <c r="AM1440" s="30"/>
      <c r="AN1440" s="30"/>
      <c r="AO1440" s="30"/>
      <c r="AP1440" s="30"/>
      <c r="AQ1440" s="30"/>
      <c r="AR1440" s="30"/>
      <c r="AS1440" s="30"/>
      <c r="AT1440" s="30"/>
      <c r="AU1440" s="30"/>
      <c r="AV1440" s="30"/>
      <c r="AW1440" s="30"/>
      <c r="AX1440" s="30"/>
      <c r="AY1440" s="30"/>
      <c r="AZ1440" s="30"/>
      <c r="BA1440" s="30"/>
      <c r="BB1440" s="30"/>
      <c r="BC1440" s="30"/>
      <c r="BD1440" s="30">
        <v>135.69999999999999</v>
      </c>
      <c r="BE1440" s="30"/>
      <c r="BF1440" s="30"/>
      <c r="BG1440" s="30"/>
      <c r="BH1440" s="30"/>
      <c r="BI1440" s="30"/>
      <c r="BJ1440" s="30"/>
      <c r="BK1440" s="30"/>
      <c r="BL1440" s="30">
        <f t="shared" si="5007"/>
        <v>135.69999999999999</v>
      </c>
      <c r="BM1440" s="30">
        <f t="shared" si="5008"/>
        <v>0</v>
      </c>
      <c r="BN1440" s="30">
        <f t="shared" si="5009"/>
        <v>0</v>
      </c>
      <c r="BO1440" s="30"/>
      <c r="BP1440" s="31"/>
      <c r="BQ1440" s="1"/>
      <c r="BR1440" s="1"/>
      <c r="BS1440" s="1"/>
      <c r="BT1440" s="1"/>
      <c r="BU1440" s="1"/>
      <c r="BV1440" s="1"/>
      <c r="BW1440" s="1"/>
      <c r="BX1440" s="1"/>
      <c r="BY1440" s="1"/>
    </row>
    <row r="1441" ht="31.5">
      <c r="A1441" s="28" t="s">
        <v>518</v>
      </c>
      <c r="B1441" s="28" t="s">
        <v>62</v>
      </c>
      <c r="C1441" s="28" t="s">
        <v>142</v>
      </c>
      <c r="D1441" s="28" t="s">
        <v>144</v>
      </c>
      <c r="E1441" s="35"/>
      <c r="F1441" s="29" t="s">
        <v>145</v>
      </c>
      <c r="G1441" s="30">
        <f>G1442</f>
        <v>292.39999999999998</v>
      </c>
      <c r="H1441" s="30">
        <f>H1442</f>
        <v>292.39999999999998</v>
      </c>
      <c r="I1441" s="30">
        <f>I1442</f>
        <v>292.39999999999998</v>
      </c>
      <c r="J1441" s="30">
        <f>J1442</f>
        <v>0</v>
      </c>
      <c r="K1441" s="30">
        <f>K1442</f>
        <v>0</v>
      </c>
      <c r="L1441" s="30">
        <f>L1442</f>
        <v>0</v>
      </c>
      <c r="M1441" s="30">
        <f t="shared" si="5108"/>
        <v>292.39999999999998</v>
      </c>
      <c r="N1441" s="30">
        <f t="shared" si="5109"/>
        <v>292.39999999999998</v>
      </c>
      <c r="O1441" s="30">
        <f t="shared" si="5110"/>
        <v>292.39999999999998</v>
      </c>
      <c r="P1441" s="30">
        <f>P1442</f>
        <v>0</v>
      </c>
      <c r="Q1441" s="30">
        <f>Q1442</f>
        <v>0</v>
      </c>
      <c r="R1441" s="30">
        <f>R1442</f>
        <v>0</v>
      </c>
      <c r="S1441" s="30">
        <f>S1442</f>
        <v>0</v>
      </c>
      <c r="T1441" s="30">
        <f>T1442</f>
        <v>0</v>
      </c>
      <c r="U1441" s="30">
        <f>U1442</f>
        <v>0</v>
      </c>
      <c r="V1441" s="30">
        <f>V1442</f>
        <v>0</v>
      </c>
      <c r="W1441" s="30">
        <f>W1442</f>
        <v>0</v>
      </c>
      <c r="X1441" s="30">
        <f>X1442</f>
        <v>0</v>
      </c>
      <c r="Y1441" s="30">
        <f>Y1442</f>
        <v>0</v>
      </c>
      <c r="Z1441" s="30">
        <f>Z1442</f>
        <v>0</v>
      </c>
      <c r="AA1441" s="30">
        <f>AA1442</f>
        <v>0</v>
      </c>
      <c r="AB1441" s="30">
        <f>AB1442</f>
        <v>0</v>
      </c>
      <c r="AC1441" s="30">
        <f t="shared" si="5010"/>
        <v>292.39999999999998</v>
      </c>
      <c r="AD1441" s="30">
        <f t="shared" si="5011"/>
        <v>292.39999999999998</v>
      </c>
      <c r="AE1441" s="30">
        <f t="shared" si="5012"/>
        <v>292.39999999999998</v>
      </c>
      <c r="AF1441" s="30">
        <f>AF1442</f>
        <v>0</v>
      </c>
      <c r="AG1441" s="30">
        <f t="shared" si="5013"/>
        <v>292.39999999999998</v>
      </c>
      <c r="AH1441" s="30">
        <f t="shared" si="5014"/>
        <v>292.39999999999998</v>
      </c>
      <c r="AI1441" s="30">
        <f t="shared" si="5015"/>
        <v>292.39999999999998</v>
      </c>
      <c r="AJ1441" s="30">
        <f>AJ1442</f>
        <v>0</v>
      </c>
      <c r="AK1441" s="30">
        <f>AK1442</f>
        <v>0</v>
      </c>
      <c r="AL1441" s="30">
        <f>AL1442</f>
        <v>0</v>
      </c>
      <c r="AM1441" s="30">
        <f>AM1442</f>
        <v>0</v>
      </c>
      <c r="AN1441" s="30">
        <f>AN1442</f>
        <v>0</v>
      </c>
      <c r="AO1441" s="30">
        <f>AO1442</f>
        <v>0</v>
      </c>
      <c r="AP1441" s="30">
        <f>AP1442</f>
        <v>0</v>
      </c>
      <c r="AQ1441" s="30">
        <f>AQ1442</f>
        <v>0</v>
      </c>
      <c r="AR1441" s="30">
        <f>AR1442</f>
        <v>0</v>
      </c>
      <c r="AS1441" s="30">
        <f t="shared" si="5045"/>
        <v>292.39999999999998</v>
      </c>
      <c r="AT1441" s="30">
        <f t="shared" si="5046"/>
        <v>292.39999999999998</v>
      </c>
      <c r="AU1441" s="30">
        <f t="shared" si="5047"/>
        <v>292.39999999999998</v>
      </c>
      <c r="AV1441" s="30">
        <f>AV1442</f>
        <v>0</v>
      </c>
      <c r="AW1441" s="30">
        <f>AW1442</f>
        <v>0</v>
      </c>
      <c r="AX1441" s="30">
        <f>AX1442</f>
        <v>0</v>
      </c>
      <c r="AY1441" s="30">
        <f t="shared" si="5051"/>
        <v>292.39999999999998</v>
      </c>
      <c r="AZ1441" s="30">
        <f t="shared" si="5052"/>
        <v>292.39999999999998</v>
      </c>
      <c r="BA1441" s="30">
        <f t="shared" si="5053"/>
        <v>292.39999999999998</v>
      </c>
      <c r="BB1441" s="30">
        <f>BB1442</f>
        <v>0</v>
      </c>
      <c r="BC1441" s="30">
        <f>BC1442</f>
        <v>0</v>
      </c>
      <c r="BD1441" s="30">
        <f>BD1442</f>
        <v>0</v>
      </c>
      <c r="BE1441" s="30">
        <f>BE1442</f>
        <v>0</v>
      </c>
      <c r="BF1441" s="30">
        <f>BF1442</f>
        <v>0</v>
      </c>
      <c r="BG1441" s="30">
        <f>BG1442</f>
        <v>0</v>
      </c>
      <c r="BH1441" s="30">
        <f>BH1442</f>
        <v>0</v>
      </c>
      <c r="BI1441" s="30">
        <f>BI1442</f>
        <v>0</v>
      </c>
      <c r="BJ1441" s="30">
        <f>BJ1442</f>
        <v>0</v>
      </c>
      <c r="BK1441" s="30">
        <f>BK1442</f>
        <v>0</v>
      </c>
      <c r="BL1441" s="30">
        <f t="shared" si="5007"/>
        <v>292.39999999999998</v>
      </c>
      <c r="BM1441" s="30">
        <f t="shared" si="5008"/>
        <v>292.39999999999998</v>
      </c>
      <c r="BN1441" s="30">
        <f t="shared" si="5009"/>
        <v>292.39999999999998</v>
      </c>
      <c r="BO1441" s="30">
        <f>BO1442</f>
        <v>0</v>
      </c>
      <c r="BP1441" s="31"/>
      <c r="BQ1441" s="1"/>
      <c r="BR1441" s="1"/>
      <c r="BS1441" s="1"/>
      <c r="BT1441" s="1"/>
      <c r="BU1441" s="1"/>
      <c r="BV1441" s="1"/>
      <c r="BW1441" s="1"/>
      <c r="BX1441" s="1"/>
      <c r="BY1441" s="1"/>
    </row>
    <row r="1442" ht="31.5">
      <c r="A1442" s="28" t="s">
        <v>518</v>
      </c>
      <c r="B1442" s="28" t="s">
        <v>62</v>
      </c>
      <c r="C1442" s="28" t="s">
        <v>142</v>
      </c>
      <c r="D1442" s="28" t="s">
        <v>144</v>
      </c>
      <c r="E1442" s="28" t="s">
        <v>38</v>
      </c>
      <c r="F1442" s="29" t="s">
        <v>39</v>
      </c>
      <c r="G1442" s="30">
        <v>292.39999999999998</v>
      </c>
      <c r="H1442" s="30">
        <v>292.39999999999998</v>
      </c>
      <c r="I1442" s="30">
        <v>292.39999999999998</v>
      </c>
      <c r="J1442" s="30"/>
      <c r="K1442" s="30"/>
      <c r="L1442" s="30"/>
      <c r="M1442" s="30">
        <f t="shared" si="5108"/>
        <v>292.39999999999998</v>
      </c>
      <c r="N1442" s="30">
        <f t="shared" si="5109"/>
        <v>292.39999999999998</v>
      </c>
      <c r="O1442" s="30">
        <f t="shared" si="5110"/>
        <v>292.39999999999998</v>
      </c>
      <c r="P1442" s="30"/>
      <c r="Q1442" s="30"/>
      <c r="R1442" s="30"/>
      <c r="S1442" s="30"/>
      <c r="T1442" s="30"/>
      <c r="U1442" s="30"/>
      <c r="V1442" s="30"/>
      <c r="W1442" s="30"/>
      <c r="X1442" s="30"/>
      <c r="Y1442" s="30"/>
      <c r="Z1442" s="30"/>
      <c r="AA1442" s="30"/>
      <c r="AB1442" s="30"/>
      <c r="AC1442" s="30">
        <f t="shared" si="5010"/>
        <v>292.39999999999998</v>
      </c>
      <c r="AD1442" s="30">
        <f t="shared" si="5011"/>
        <v>292.39999999999998</v>
      </c>
      <c r="AE1442" s="30">
        <f t="shared" si="5012"/>
        <v>292.39999999999998</v>
      </c>
      <c r="AF1442" s="30"/>
      <c r="AG1442" s="30">
        <f t="shared" si="5013"/>
        <v>292.39999999999998</v>
      </c>
      <c r="AH1442" s="30">
        <f t="shared" si="5014"/>
        <v>292.39999999999998</v>
      </c>
      <c r="AI1442" s="30">
        <f t="shared" si="5015"/>
        <v>292.39999999999998</v>
      </c>
      <c r="AJ1442" s="30"/>
      <c r="AK1442" s="30"/>
      <c r="AL1442" s="30"/>
      <c r="AM1442" s="30"/>
      <c r="AN1442" s="30"/>
      <c r="AO1442" s="30"/>
      <c r="AP1442" s="30"/>
      <c r="AQ1442" s="30"/>
      <c r="AR1442" s="30"/>
      <c r="AS1442" s="30">
        <f t="shared" si="5045"/>
        <v>292.39999999999998</v>
      </c>
      <c r="AT1442" s="30">
        <f t="shared" si="5046"/>
        <v>292.39999999999998</v>
      </c>
      <c r="AU1442" s="30">
        <f t="shared" si="5047"/>
        <v>292.39999999999998</v>
      </c>
      <c r="AV1442" s="30"/>
      <c r="AW1442" s="30"/>
      <c r="AX1442" s="30"/>
      <c r="AY1442" s="30">
        <f t="shared" si="5051"/>
        <v>292.39999999999998</v>
      </c>
      <c r="AZ1442" s="30">
        <f t="shared" si="5052"/>
        <v>292.39999999999998</v>
      </c>
      <c r="BA1442" s="30">
        <f t="shared" si="5053"/>
        <v>292.39999999999998</v>
      </c>
      <c r="BB1442" s="30"/>
      <c r="BC1442" s="30"/>
      <c r="BD1442" s="30"/>
      <c r="BE1442" s="30"/>
      <c r="BF1442" s="30"/>
      <c r="BG1442" s="30"/>
      <c r="BH1442" s="30"/>
      <c r="BI1442" s="30"/>
      <c r="BJ1442" s="30"/>
      <c r="BK1442" s="30"/>
      <c r="BL1442" s="30">
        <f t="shared" si="5007"/>
        <v>292.39999999999998</v>
      </c>
      <c r="BM1442" s="30">
        <f t="shared" si="5008"/>
        <v>292.39999999999998</v>
      </c>
      <c r="BN1442" s="30">
        <f t="shared" si="5009"/>
        <v>292.39999999999998</v>
      </c>
      <c r="BO1442" s="30"/>
      <c r="BP1442" s="31"/>
      <c r="BQ1442" s="1"/>
      <c r="BR1442" s="1"/>
      <c r="BS1442" s="1"/>
      <c r="BT1442" s="1"/>
      <c r="BU1442" s="1"/>
      <c r="BV1442" s="1"/>
      <c r="BW1442" s="1"/>
      <c r="BX1442" s="1"/>
      <c r="BY1442" s="1"/>
    </row>
    <row r="1443" ht="47.25">
      <c r="A1443" s="28" t="s">
        <v>518</v>
      </c>
      <c r="B1443" s="28" t="s">
        <v>62</v>
      </c>
      <c r="C1443" s="28" t="s">
        <v>142</v>
      </c>
      <c r="D1443" s="28" t="s">
        <v>458</v>
      </c>
      <c r="E1443" s="35"/>
      <c r="F1443" s="29" t="s">
        <v>459</v>
      </c>
      <c r="G1443" s="30">
        <f>G1444+G1445</f>
        <v>1624.0999999999999</v>
      </c>
      <c r="H1443" s="30">
        <f>H1444+H1445</f>
        <v>1659.2</v>
      </c>
      <c r="I1443" s="30">
        <f>I1444+I1445</f>
        <v>1659.2</v>
      </c>
      <c r="J1443" s="30">
        <f>J1444+J1445</f>
        <v>0</v>
      </c>
      <c r="K1443" s="30">
        <f>K1444+K1445</f>
        <v>0</v>
      </c>
      <c r="L1443" s="30">
        <f>L1444+L1445</f>
        <v>0</v>
      </c>
      <c r="M1443" s="30">
        <f t="shared" si="5108"/>
        <v>1624.0999999999999</v>
      </c>
      <c r="N1443" s="30">
        <f t="shared" si="5109"/>
        <v>1659.2</v>
      </c>
      <c r="O1443" s="30">
        <f t="shared" si="5110"/>
        <v>1659.2</v>
      </c>
      <c r="P1443" s="30">
        <f>P1444+P1445</f>
        <v>0</v>
      </c>
      <c r="Q1443" s="30">
        <f>Q1444+Q1445</f>
        <v>0</v>
      </c>
      <c r="R1443" s="30">
        <f>R1444+R1445</f>
        <v>0</v>
      </c>
      <c r="S1443" s="30">
        <f>S1444+S1445</f>
        <v>0</v>
      </c>
      <c r="T1443" s="30">
        <f>T1444+T1445</f>
        <v>0</v>
      </c>
      <c r="U1443" s="30">
        <f>U1444+U1445</f>
        <v>0</v>
      </c>
      <c r="V1443" s="30">
        <f>V1444+V1445</f>
        <v>0</v>
      </c>
      <c r="W1443" s="30">
        <f>W1444+W1445</f>
        <v>0</v>
      </c>
      <c r="X1443" s="30">
        <f>X1444+X1445</f>
        <v>0</v>
      </c>
      <c r="Y1443" s="30">
        <f>Y1444+Y1445</f>
        <v>0</v>
      </c>
      <c r="Z1443" s="30">
        <f>Z1444+Z1445</f>
        <v>0</v>
      </c>
      <c r="AA1443" s="30">
        <f>AA1444+AA1445</f>
        <v>0</v>
      </c>
      <c r="AB1443" s="30">
        <f>AB1444+AB1445</f>
        <v>0</v>
      </c>
      <c r="AC1443" s="30">
        <f t="shared" si="5010"/>
        <v>1624.0999999999999</v>
      </c>
      <c r="AD1443" s="30">
        <f t="shared" si="5011"/>
        <v>1659.2</v>
      </c>
      <c r="AE1443" s="30">
        <f t="shared" si="5012"/>
        <v>1659.2</v>
      </c>
      <c r="AF1443" s="30">
        <f>AF1444+AF1445</f>
        <v>0</v>
      </c>
      <c r="AG1443" s="30">
        <f t="shared" si="5013"/>
        <v>1624.0999999999999</v>
      </c>
      <c r="AH1443" s="30">
        <f t="shared" si="5014"/>
        <v>1659.2</v>
      </c>
      <c r="AI1443" s="30">
        <f t="shared" si="5015"/>
        <v>1659.2</v>
      </c>
      <c r="AJ1443" s="30">
        <f>AJ1444+AJ1445</f>
        <v>0</v>
      </c>
      <c r="AK1443" s="30">
        <f>AK1444+AK1445</f>
        <v>0</v>
      </c>
      <c r="AL1443" s="30">
        <f>AL1444+AL1445</f>
        <v>0</v>
      </c>
      <c r="AM1443" s="30">
        <f>AM1444+AM1445</f>
        <v>0</v>
      </c>
      <c r="AN1443" s="30">
        <f>AN1444+AN1445</f>
        <v>0</v>
      </c>
      <c r="AO1443" s="30">
        <f>AO1444+AO1445</f>
        <v>0</v>
      </c>
      <c r="AP1443" s="30">
        <f>AP1444+AP1445</f>
        <v>0</v>
      </c>
      <c r="AQ1443" s="30">
        <f>AQ1444+AQ1445</f>
        <v>0</v>
      </c>
      <c r="AR1443" s="30">
        <f>AR1444+AR1445</f>
        <v>0</v>
      </c>
      <c r="AS1443" s="30">
        <f t="shared" si="5045"/>
        <v>1624.0999999999999</v>
      </c>
      <c r="AT1443" s="30">
        <f t="shared" si="5046"/>
        <v>1659.2</v>
      </c>
      <c r="AU1443" s="30">
        <f t="shared" si="5047"/>
        <v>1659.2</v>
      </c>
      <c r="AV1443" s="30">
        <f>AV1444+AV1445</f>
        <v>0</v>
      </c>
      <c r="AW1443" s="30">
        <f>AW1444+AW1445</f>
        <v>0</v>
      </c>
      <c r="AX1443" s="30">
        <f>AX1444+AX1445</f>
        <v>0</v>
      </c>
      <c r="AY1443" s="30">
        <f t="shared" si="5051"/>
        <v>1624.0999999999999</v>
      </c>
      <c r="AZ1443" s="30">
        <f t="shared" si="5052"/>
        <v>1659.2</v>
      </c>
      <c r="BA1443" s="30">
        <f t="shared" si="5053"/>
        <v>1659.2</v>
      </c>
      <c r="BB1443" s="30">
        <f>BB1444+BB1445</f>
        <v>0</v>
      </c>
      <c r="BC1443" s="30">
        <f>BC1444+BC1445</f>
        <v>0</v>
      </c>
      <c r="BD1443" s="30">
        <f>BD1444+BD1445</f>
        <v>0</v>
      </c>
      <c r="BE1443" s="30">
        <f>BE1444+BE1445</f>
        <v>0</v>
      </c>
      <c r="BF1443" s="30">
        <f>BF1444+BF1445</f>
        <v>0</v>
      </c>
      <c r="BG1443" s="30">
        <f>BG1444+BG1445</f>
        <v>0</v>
      </c>
      <c r="BH1443" s="30">
        <f>BH1444+BH1445</f>
        <v>0</v>
      </c>
      <c r="BI1443" s="30">
        <f>BI1444+BI1445</f>
        <v>0</v>
      </c>
      <c r="BJ1443" s="30">
        <f>BJ1444+BJ1445</f>
        <v>0</v>
      </c>
      <c r="BK1443" s="30">
        <f>BK1444+BK1445</f>
        <v>0</v>
      </c>
      <c r="BL1443" s="30">
        <f t="shared" si="5007"/>
        <v>1624.0999999999999</v>
      </c>
      <c r="BM1443" s="30">
        <f t="shared" si="5008"/>
        <v>1659.2</v>
      </c>
      <c r="BN1443" s="30">
        <f t="shared" si="5009"/>
        <v>1659.2</v>
      </c>
      <c r="BO1443" s="30">
        <f>BO1444+BO1445</f>
        <v>0</v>
      </c>
      <c r="BP1443" s="31"/>
      <c r="BQ1443" s="1"/>
      <c r="BR1443" s="1"/>
      <c r="BS1443" s="1"/>
      <c r="BT1443" s="1"/>
      <c r="BU1443" s="1"/>
      <c r="BV1443" s="1"/>
      <c r="BW1443" s="1"/>
      <c r="BX1443" s="1"/>
      <c r="BY1443" s="1"/>
    </row>
    <row r="1444" ht="78.75">
      <c r="A1444" s="28" t="s">
        <v>518</v>
      </c>
      <c r="B1444" s="28" t="s">
        <v>62</v>
      </c>
      <c r="C1444" s="28" t="s">
        <v>142</v>
      </c>
      <c r="D1444" s="28" t="s">
        <v>458</v>
      </c>
      <c r="E1444" s="28" t="s">
        <v>50</v>
      </c>
      <c r="F1444" s="29" t="s">
        <v>51</v>
      </c>
      <c r="G1444" s="30">
        <v>1374.3</v>
      </c>
      <c r="H1444" s="30">
        <v>1413</v>
      </c>
      <c r="I1444" s="30">
        <v>1413</v>
      </c>
      <c r="J1444" s="30"/>
      <c r="K1444" s="30"/>
      <c r="L1444" s="30"/>
      <c r="M1444" s="30">
        <f t="shared" si="5108"/>
        <v>1374.3</v>
      </c>
      <c r="N1444" s="30">
        <f t="shared" si="5109"/>
        <v>1413</v>
      </c>
      <c r="O1444" s="30">
        <f t="shared" si="5110"/>
        <v>1413</v>
      </c>
      <c r="P1444" s="30"/>
      <c r="Q1444" s="30"/>
      <c r="R1444" s="30"/>
      <c r="S1444" s="30"/>
      <c r="T1444" s="30"/>
      <c r="U1444" s="30"/>
      <c r="V1444" s="30"/>
      <c r="W1444" s="30"/>
      <c r="X1444" s="30"/>
      <c r="Y1444" s="30"/>
      <c r="Z1444" s="30"/>
      <c r="AA1444" s="30"/>
      <c r="AB1444" s="30"/>
      <c r="AC1444" s="30">
        <f t="shared" si="5010"/>
        <v>1374.3</v>
      </c>
      <c r="AD1444" s="30">
        <f t="shared" si="5011"/>
        <v>1413</v>
      </c>
      <c r="AE1444" s="30">
        <f t="shared" si="5012"/>
        <v>1413</v>
      </c>
      <c r="AF1444" s="30"/>
      <c r="AG1444" s="30">
        <f t="shared" si="5013"/>
        <v>1374.3</v>
      </c>
      <c r="AH1444" s="30">
        <f t="shared" si="5014"/>
        <v>1413</v>
      </c>
      <c r="AI1444" s="30">
        <f t="shared" si="5015"/>
        <v>1413</v>
      </c>
      <c r="AJ1444" s="30"/>
      <c r="AK1444" s="30"/>
      <c r="AL1444" s="30"/>
      <c r="AM1444" s="30"/>
      <c r="AN1444" s="30"/>
      <c r="AO1444" s="30"/>
      <c r="AP1444" s="30"/>
      <c r="AQ1444" s="30"/>
      <c r="AR1444" s="30"/>
      <c r="AS1444" s="30">
        <f t="shared" si="5045"/>
        <v>1374.3</v>
      </c>
      <c r="AT1444" s="30">
        <f t="shared" si="5046"/>
        <v>1413</v>
      </c>
      <c r="AU1444" s="30">
        <f t="shared" si="5047"/>
        <v>1413</v>
      </c>
      <c r="AV1444" s="30"/>
      <c r="AW1444" s="30"/>
      <c r="AX1444" s="30"/>
      <c r="AY1444" s="30">
        <f t="shared" si="5051"/>
        <v>1374.3</v>
      </c>
      <c r="AZ1444" s="30">
        <f t="shared" si="5052"/>
        <v>1413</v>
      </c>
      <c r="BA1444" s="30">
        <f t="shared" si="5053"/>
        <v>1413</v>
      </c>
      <c r="BB1444" s="30"/>
      <c r="BC1444" s="30"/>
      <c r="BD1444" s="30"/>
      <c r="BE1444" s="30"/>
      <c r="BF1444" s="30"/>
      <c r="BG1444" s="30"/>
      <c r="BH1444" s="30"/>
      <c r="BI1444" s="30"/>
      <c r="BJ1444" s="30"/>
      <c r="BK1444" s="30"/>
      <c r="BL1444" s="30">
        <f t="shared" si="5007"/>
        <v>1374.3</v>
      </c>
      <c r="BM1444" s="30">
        <f t="shared" si="5008"/>
        <v>1413</v>
      </c>
      <c r="BN1444" s="30">
        <f t="shared" si="5009"/>
        <v>1413</v>
      </c>
      <c r="BO1444" s="30"/>
      <c r="BP1444" s="31"/>
      <c r="BQ1444" s="1"/>
      <c r="BR1444" s="1"/>
      <c r="BS1444" s="1"/>
      <c r="BT1444" s="1"/>
      <c r="BU1444" s="1"/>
      <c r="BV1444" s="1"/>
      <c r="BW1444" s="1"/>
      <c r="BX1444" s="1"/>
      <c r="BY1444" s="1"/>
    </row>
    <row r="1445" ht="31.5">
      <c r="A1445" s="28" t="s">
        <v>518</v>
      </c>
      <c r="B1445" s="28" t="s">
        <v>62</v>
      </c>
      <c r="C1445" s="28" t="s">
        <v>142</v>
      </c>
      <c r="D1445" s="28" t="s">
        <v>458</v>
      </c>
      <c r="E1445" s="28" t="s">
        <v>38</v>
      </c>
      <c r="F1445" s="29" t="s">
        <v>39</v>
      </c>
      <c r="G1445" s="30">
        <v>249.80000000000001</v>
      </c>
      <c r="H1445" s="30">
        <v>246.19999999999999</v>
      </c>
      <c r="I1445" s="30">
        <v>246.19999999999999</v>
      </c>
      <c r="J1445" s="30"/>
      <c r="K1445" s="30"/>
      <c r="L1445" s="30"/>
      <c r="M1445" s="30">
        <f t="shared" si="5108"/>
        <v>249.80000000000001</v>
      </c>
      <c r="N1445" s="30">
        <f t="shared" si="5109"/>
        <v>246.19999999999999</v>
      </c>
      <c r="O1445" s="30">
        <f t="shared" si="5110"/>
        <v>246.19999999999999</v>
      </c>
      <c r="P1445" s="30"/>
      <c r="Q1445" s="30"/>
      <c r="R1445" s="30"/>
      <c r="S1445" s="30"/>
      <c r="T1445" s="30"/>
      <c r="U1445" s="30"/>
      <c r="V1445" s="30"/>
      <c r="W1445" s="30"/>
      <c r="X1445" s="30"/>
      <c r="Y1445" s="30"/>
      <c r="Z1445" s="30"/>
      <c r="AA1445" s="30"/>
      <c r="AB1445" s="30"/>
      <c r="AC1445" s="30">
        <f t="shared" si="5010"/>
        <v>249.80000000000001</v>
      </c>
      <c r="AD1445" s="30">
        <f t="shared" si="5011"/>
        <v>246.19999999999999</v>
      </c>
      <c r="AE1445" s="30">
        <f t="shared" si="5012"/>
        <v>246.19999999999999</v>
      </c>
      <c r="AF1445" s="30"/>
      <c r="AG1445" s="30">
        <f t="shared" si="5013"/>
        <v>249.80000000000001</v>
      </c>
      <c r="AH1445" s="30">
        <f t="shared" si="5014"/>
        <v>246.19999999999999</v>
      </c>
      <c r="AI1445" s="30">
        <f t="shared" si="5015"/>
        <v>246.19999999999999</v>
      </c>
      <c r="AJ1445" s="30"/>
      <c r="AK1445" s="30"/>
      <c r="AL1445" s="30"/>
      <c r="AM1445" s="30"/>
      <c r="AN1445" s="30"/>
      <c r="AO1445" s="30"/>
      <c r="AP1445" s="30"/>
      <c r="AQ1445" s="30"/>
      <c r="AR1445" s="30"/>
      <c r="AS1445" s="30">
        <f t="shared" si="5045"/>
        <v>249.80000000000001</v>
      </c>
      <c r="AT1445" s="30">
        <f t="shared" si="5046"/>
        <v>246.19999999999999</v>
      </c>
      <c r="AU1445" s="30">
        <f t="shared" si="5047"/>
        <v>246.19999999999999</v>
      </c>
      <c r="AV1445" s="30"/>
      <c r="AW1445" s="30"/>
      <c r="AX1445" s="30"/>
      <c r="AY1445" s="30">
        <f t="shared" si="5051"/>
        <v>249.80000000000001</v>
      </c>
      <c r="AZ1445" s="30">
        <f t="shared" si="5052"/>
        <v>246.19999999999999</v>
      </c>
      <c r="BA1445" s="30">
        <f t="shared" si="5053"/>
        <v>246.19999999999999</v>
      </c>
      <c r="BB1445" s="30"/>
      <c r="BC1445" s="30"/>
      <c r="BD1445" s="30"/>
      <c r="BE1445" s="30"/>
      <c r="BF1445" s="30"/>
      <c r="BG1445" s="30"/>
      <c r="BH1445" s="30"/>
      <c r="BI1445" s="30"/>
      <c r="BJ1445" s="30"/>
      <c r="BK1445" s="30"/>
      <c r="BL1445" s="30">
        <f t="shared" si="5007"/>
        <v>249.80000000000001</v>
      </c>
      <c r="BM1445" s="30">
        <f t="shared" si="5008"/>
        <v>246.19999999999999</v>
      </c>
      <c r="BN1445" s="30">
        <f t="shared" si="5009"/>
        <v>246.19999999999999</v>
      </c>
      <c r="BO1445" s="30"/>
      <c r="BP1445" s="31"/>
      <c r="BQ1445" s="1"/>
      <c r="BR1445" s="1"/>
      <c r="BS1445" s="1"/>
      <c r="BT1445" s="1"/>
      <c r="BU1445" s="1"/>
      <c r="BV1445" s="1"/>
      <c r="BW1445" s="1"/>
      <c r="BX1445" s="1"/>
      <c r="BY1445" s="1"/>
    </row>
    <row r="1446" s="18" customFormat="1">
      <c r="A1446" s="19" t="s">
        <v>518</v>
      </c>
      <c r="B1446" s="19" t="s">
        <v>114</v>
      </c>
      <c r="C1446" s="19"/>
      <c r="D1446" s="19"/>
      <c r="E1446" s="19"/>
      <c r="F1446" s="20" t="s">
        <v>115</v>
      </c>
      <c r="G1446" s="21">
        <f>G1458+G1447</f>
        <v>17080.600000000002</v>
      </c>
      <c r="H1446" s="21">
        <f>H1458+H1447</f>
        <v>15884.900000000001</v>
      </c>
      <c r="I1446" s="21">
        <f>I1458+I1447</f>
        <v>15884.900000000001</v>
      </c>
      <c r="J1446" s="21">
        <f>J1458+J1447</f>
        <v>1255.9000000000001</v>
      </c>
      <c r="K1446" s="21">
        <f>K1458+K1447</f>
        <v>1255.9000000000001</v>
      </c>
      <c r="L1446" s="21">
        <f>L1458+L1447</f>
        <v>1255.9000000000001</v>
      </c>
      <c r="M1446" s="21">
        <f t="shared" si="5108"/>
        <v>18336.500000000004</v>
      </c>
      <c r="N1446" s="21">
        <f t="shared" si="5109"/>
        <v>17140.800000000003</v>
      </c>
      <c r="O1446" s="21">
        <f t="shared" si="5110"/>
        <v>17140.800000000003</v>
      </c>
      <c r="P1446" s="21">
        <f>P1458+P1447</f>
        <v>0</v>
      </c>
      <c r="Q1446" s="21">
        <f>Q1458+Q1447</f>
        <v>0</v>
      </c>
      <c r="R1446" s="21">
        <f>R1458+R1447</f>
        <v>0</v>
      </c>
      <c r="S1446" s="21">
        <f>S1458+S1447</f>
        <v>0</v>
      </c>
      <c r="T1446" s="21">
        <f>T1458+T1447</f>
        <v>0</v>
      </c>
      <c r="U1446" s="21">
        <f>U1458+U1447</f>
        <v>0</v>
      </c>
      <c r="V1446" s="21">
        <f>V1458+V1447</f>
        <v>0</v>
      </c>
      <c r="W1446" s="21">
        <f>W1458+W1447</f>
        <v>0</v>
      </c>
      <c r="X1446" s="21">
        <f>X1458+X1447</f>
        <v>0</v>
      </c>
      <c r="Y1446" s="21">
        <f>Y1458+Y1447</f>
        <v>0</v>
      </c>
      <c r="Z1446" s="21">
        <f>Z1458+Z1447</f>
        <v>0</v>
      </c>
      <c r="AA1446" s="21">
        <f>AA1458+AA1447</f>
        <v>0</v>
      </c>
      <c r="AB1446" s="21">
        <f>AB1458+AB1447</f>
        <v>0</v>
      </c>
      <c r="AC1446" s="21">
        <f t="shared" si="5010"/>
        <v>18336.500000000004</v>
      </c>
      <c r="AD1446" s="21">
        <f t="shared" si="5011"/>
        <v>17140.800000000003</v>
      </c>
      <c r="AE1446" s="21">
        <f t="shared" si="5012"/>
        <v>17140.800000000003</v>
      </c>
      <c r="AF1446" s="21">
        <f>AF1458+AF1447</f>
        <v>0</v>
      </c>
      <c r="AG1446" s="21">
        <f t="shared" si="5013"/>
        <v>18336.500000000004</v>
      </c>
      <c r="AH1446" s="21">
        <f t="shared" si="5014"/>
        <v>17140.800000000003</v>
      </c>
      <c r="AI1446" s="21">
        <f t="shared" si="5015"/>
        <v>17140.800000000003</v>
      </c>
      <c r="AJ1446" s="21">
        <f>AJ1458+AJ1447</f>
        <v>0</v>
      </c>
      <c r="AK1446" s="21">
        <f>AK1458+AK1447</f>
        <v>0</v>
      </c>
      <c r="AL1446" s="21">
        <f>AL1458+AL1447</f>
        <v>-2788.7399999999998</v>
      </c>
      <c r="AM1446" s="21">
        <f>AM1458+AM1447</f>
        <v>0</v>
      </c>
      <c r="AN1446" s="21">
        <f>AN1458+AN1447</f>
        <v>0</v>
      </c>
      <c r="AO1446" s="21">
        <f>AO1458+AO1447</f>
        <v>0</v>
      </c>
      <c r="AP1446" s="21">
        <f>AP1458+AP1447</f>
        <v>0</v>
      </c>
      <c r="AQ1446" s="21">
        <f>AQ1458+AQ1447</f>
        <v>0</v>
      </c>
      <c r="AR1446" s="21">
        <f>AR1458+AR1447</f>
        <v>0</v>
      </c>
      <c r="AS1446" s="21">
        <f t="shared" si="5045"/>
        <v>15547.760000000004</v>
      </c>
      <c r="AT1446" s="21">
        <f t="shared" si="5046"/>
        <v>17140.800000000003</v>
      </c>
      <c r="AU1446" s="21">
        <f t="shared" si="5047"/>
        <v>17140.800000000003</v>
      </c>
      <c r="AV1446" s="21">
        <f>AV1458+AV1447</f>
        <v>0</v>
      </c>
      <c r="AW1446" s="21">
        <f>AW1458+AW1447</f>
        <v>0</v>
      </c>
      <c r="AX1446" s="21">
        <f>AX1458+AX1447</f>
        <v>0</v>
      </c>
      <c r="AY1446" s="21">
        <f t="shared" si="5051"/>
        <v>15547.760000000004</v>
      </c>
      <c r="AZ1446" s="21">
        <f t="shared" si="5052"/>
        <v>17140.800000000003</v>
      </c>
      <c r="BA1446" s="21">
        <f t="shared" si="5053"/>
        <v>17140.800000000003</v>
      </c>
      <c r="BB1446" s="21">
        <f>BB1458+BB1447</f>
        <v>0</v>
      </c>
      <c r="BC1446" s="21">
        <f>BC1458+BC1447</f>
        <v>0</v>
      </c>
      <c r="BD1446" s="21">
        <f>BD1458+BD1447</f>
        <v>0</v>
      </c>
      <c r="BE1446" s="21">
        <f>BE1458+BE1447</f>
        <v>0</v>
      </c>
      <c r="BF1446" s="21">
        <f>BF1458+BF1447</f>
        <v>0</v>
      </c>
      <c r="BG1446" s="21">
        <f>BG1458+BG1447</f>
        <v>0</v>
      </c>
      <c r="BH1446" s="21">
        <f>BH1458+BH1447</f>
        <v>0</v>
      </c>
      <c r="BI1446" s="21">
        <f>BI1458+BI1447</f>
        <v>0</v>
      </c>
      <c r="BJ1446" s="21">
        <f>BJ1458+BJ1447</f>
        <v>0</v>
      </c>
      <c r="BK1446" s="21">
        <f>BK1458+BK1447</f>
        <v>0</v>
      </c>
      <c r="BL1446" s="21">
        <f t="shared" si="5007"/>
        <v>15547.760000000004</v>
      </c>
      <c r="BM1446" s="21">
        <f t="shared" si="5008"/>
        <v>17140.800000000003</v>
      </c>
      <c r="BN1446" s="21">
        <f t="shared" si="5009"/>
        <v>17140.800000000003</v>
      </c>
      <c r="BO1446" s="21">
        <f>BO1458+BO1447</f>
        <v>0</v>
      </c>
      <c r="BP1446" s="22"/>
      <c r="BQ1446" s="18"/>
      <c r="BR1446" s="18"/>
      <c r="BS1446" s="18"/>
      <c r="BT1446" s="18"/>
      <c r="BU1446" s="18"/>
      <c r="BV1446" s="18"/>
      <c r="BW1446" s="18"/>
      <c r="BX1446" s="18"/>
      <c r="BY1446" s="18"/>
    </row>
    <row r="1447" s="23" customFormat="1">
      <c r="A1447" s="24" t="s">
        <v>518</v>
      </c>
      <c r="B1447" s="24" t="s">
        <v>114</v>
      </c>
      <c r="C1447" s="24" t="s">
        <v>251</v>
      </c>
      <c r="D1447" s="24"/>
      <c r="E1447" s="24"/>
      <c r="F1447" s="25" t="s">
        <v>460</v>
      </c>
      <c r="G1447" s="26">
        <f>G1448+G1453</f>
        <v>15634.900000000001</v>
      </c>
      <c r="H1447" s="26">
        <f>H1448+H1453</f>
        <v>15634.900000000001</v>
      </c>
      <c r="I1447" s="26">
        <f>I1448+I1453</f>
        <v>15634.900000000001</v>
      </c>
      <c r="J1447" s="26">
        <f>J1448+J1453</f>
        <v>1255.9000000000001</v>
      </c>
      <c r="K1447" s="26">
        <f>K1448+K1453</f>
        <v>1255.9000000000001</v>
      </c>
      <c r="L1447" s="26">
        <f>L1448+L1453</f>
        <v>1255.9000000000001</v>
      </c>
      <c r="M1447" s="26">
        <f t="shared" si="5108"/>
        <v>16890.800000000003</v>
      </c>
      <c r="N1447" s="26">
        <f t="shared" si="5109"/>
        <v>16890.800000000003</v>
      </c>
      <c r="O1447" s="26">
        <f t="shared" si="5110"/>
        <v>16890.800000000003</v>
      </c>
      <c r="P1447" s="26">
        <f>P1448+P1453</f>
        <v>0</v>
      </c>
      <c r="Q1447" s="26">
        <f>Q1448+Q1453</f>
        <v>0</v>
      </c>
      <c r="R1447" s="26">
        <f>R1448+R1453</f>
        <v>0</v>
      </c>
      <c r="S1447" s="26">
        <f>S1448+S1453</f>
        <v>0</v>
      </c>
      <c r="T1447" s="26">
        <f>T1448+T1453</f>
        <v>0</v>
      </c>
      <c r="U1447" s="26">
        <f>U1448+U1453</f>
        <v>0</v>
      </c>
      <c r="V1447" s="26">
        <f>V1448+V1453</f>
        <v>0</v>
      </c>
      <c r="W1447" s="26">
        <f>W1448+W1453</f>
        <v>0</v>
      </c>
      <c r="X1447" s="26">
        <f>X1448+X1453</f>
        <v>0</v>
      </c>
      <c r="Y1447" s="26">
        <f>Y1448+Y1453</f>
        <v>0</v>
      </c>
      <c r="Z1447" s="26">
        <f>Z1448+Z1453</f>
        <v>0</v>
      </c>
      <c r="AA1447" s="26">
        <f>AA1448+AA1453</f>
        <v>0</v>
      </c>
      <c r="AB1447" s="26">
        <f>AB1448+AB1453</f>
        <v>0</v>
      </c>
      <c r="AC1447" s="26">
        <f t="shared" si="5010"/>
        <v>16890.800000000003</v>
      </c>
      <c r="AD1447" s="26">
        <f t="shared" si="5011"/>
        <v>16890.800000000003</v>
      </c>
      <c r="AE1447" s="26">
        <f t="shared" si="5012"/>
        <v>16890.800000000003</v>
      </c>
      <c r="AF1447" s="26">
        <f>AF1448+AF1453</f>
        <v>0</v>
      </c>
      <c r="AG1447" s="26">
        <f t="shared" si="5013"/>
        <v>16890.800000000003</v>
      </c>
      <c r="AH1447" s="26">
        <f t="shared" si="5014"/>
        <v>16890.800000000003</v>
      </c>
      <c r="AI1447" s="26">
        <f t="shared" si="5015"/>
        <v>16890.800000000003</v>
      </c>
      <c r="AJ1447" s="26">
        <f>AJ1448+AJ1453</f>
        <v>0</v>
      </c>
      <c r="AK1447" s="26">
        <f>AK1448+AK1453</f>
        <v>0</v>
      </c>
      <c r="AL1447" s="26">
        <f>AL1448+AL1453</f>
        <v>-2788.7399999999998</v>
      </c>
      <c r="AM1447" s="26">
        <f>AM1448+AM1453</f>
        <v>0</v>
      </c>
      <c r="AN1447" s="26">
        <f>AN1448+AN1453</f>
        <v>0</v>
      </c>
      <c r="AO1447" s="26">
        <f>AO1448+AO1453</f>
        <v>0</v>
      </c>
      <c r="AP1447" s="26">
        <f>AP1448+AP1453</f>
        <v>0</v>
      </c>
      <c r="AQ1447" s="26">
        <f>AQ1448+AQ1453</f>
        <v>0</v>
      </c>
      <c r="AR1447" s="26">
        <f>AR1448+AR1453</f>
        <v>0</v>
      </c>
      <c r="AS1447" s="26">
        <f t="shared" si="5045"/>
        <v>14102.060000000003</v>
      </c>
      <c r="AT1447" s="26">
        <f t="shared" si="5046"/>
        <v>16890.800000000003</v>
      </c>
      <c r="AU1447" s="26">
        <f t="shared" si="5047"/>
        <v>16890.800000000003</v>
      </c>
      <c r="AV1447" s="26">
        <f>AV1448+AV1453</f>
        <v>0</v>
      </c>
      <c r="AW1447" s="26">
        <f>AW1448+AW1453</f>
        <v>0</v>
      </c>
      <c r="AX1447" s="26">
        <f>AX1448+AX1453</f>
        <v>0</v>
      </c>
      <c r="AY1447" s="26">
        <f t="shared" si="5051"/>
        <v>14102.060000000003</v>
      </c>
      <c r="AZ1447" s="26">
        <f t="shared" si="5052"/>
        <v>16890.800000000003</v>
      </c>
      <c r="BA1447" s="26">
        <f t="shared" si="5053"/>
        <v>16890.800000000003</v>
      </c>
      <c r="BB1447" s="26">
        <f>BB1448+BB1453</f>
        <v>0</v>
      </c>
      <c r="BC1447" s="26">
        <f>BC1448+BC1453</f>
        <v>0</v>
      </c>
      <c r="BD1447" s="26">
        <f>BD1448+BD1453</f>
        <v>0</v>
      </c>
      <c r="BE1447" s="26">
        <f>BE1448+BE1453</f>
        <v>0</v>
      </c>
      <c r="BF1447" s="26">
        <f>BF1448+BF1453</f>
        <v>0</v>
      </c>
      <c r="BG1447" s="26">
        <f>BG1448+BG1453</f>
        <v>0</v>
      </c>
      <c r="BH1447" s="26">
        <f>BH1448+BH1453</f>
        <v>0</v>
      </c>
      <c r="BI1447" s="26">
        <f>BI1448+BI1453</f>
        <v>0</v>
      </c>
      <c r="BJ1447" s="26">
        <f>BJ1448+BJ1453</f>
        <v>0</v>
      </c>
      <c r="BK1447" s="26">
        <f>BK1448+BK1453</f>
        <v>0</v>
      </c>
      <c r="BL1447" s="26">
        <f t="shared" si="5007"/>
        <v>14102.060000000003</v>
      </c>
      <c r="BM1447" s="26">
        <f t="shared" si="5008"/>
        <v>16890.800000000003</v>
      </c>
      <c r="BN1447" s="26">
        <f t="shared" si="5009"/>
        <v>16890.800000000003</v>
      </c>
      <c r="BO1447" s="26">
        <f>BO1448+BO1453</f>
        <v>0</v>
      </c>
      <c r="BP1447" s="27"/>
      <c r="BQ1447" s="23"/>
      <c r="BR1447" s="23"/>
      <c r="BS1447" s="23"/>
      <c r="BT1447" s="23"/>
      <c r="BU1447" s="23"/>
      <c r="BV1447" s="23"/>
      <c r="BW1447" s="23"/>
      <c r="BX1447" s="23"/>
      <c r="BY1447" s="23"/>
    </row>
    <row r="1448" ht="31.5">
      <c r="A1448" s="28" t="s">
        <v>518</v>
      </c>
      <c r="B1448" s="28" t="s">
        <v>114</v>
      </c>
      <c r="C1448" s="28" t="s">
        <v>251</v>
      </c>
      <c r="D1448" s="28" t="s">
        <v>64</v>
      </c>
      <c r="E1448" s="35"/>
      <c r="F1448" s="29" t="s">
        <v>65</v>
      </c>
      <c r="G1448" s="30">
        <f t="shared" ref="G1448:G1461" si="5263">G1449</f>
        <v>3454.1999999999998</v>
      </c>
      <c r="H1448" s="30">
        <f t="shared" ref="H1448:H1461" si="5264">H1449</f>
        <v>3454.1999999999998</v>
      </c>
      <c r="I1448" s="30">
        <f t="shared" ref="I1448:I1461" si="5265">I1449</f>
        <v>3454.1999999999998</v>
      </c>
      <c r="J1448" s="30">
        <f t="shared" ref="J1448:J1461" si="5266">J1449</f>
        <v>0</v>
      </c>
      <c r="K1448" s="30">
        <f t="shared" ref="K1448:K1461" si="5267">K1449</f>
        <v>0</v>
      </c>
      <c r="L1448" s="30">
        <f t="shared" ref="L1448:L1461" si="5268">L1449</f>
        <v>0</v>
      </c>
      <c r="M1448" s="30">
        <f t="shared" si="5108"/>
        <v>3454.1999999999998</v>
      </c>
      <c r="N1448" s="30">
        <f t="shared" si="5109"/>
        <v>3454.1999999999998</v>
      </c>
      <c r="O1448" s="30">
        <f t="shared" si="5110"/>
        <v>3454.1999999999998</v>
      </c>
      <c r="P1448" s="30">
        <f t="shared" ref="P1448:P1461" si="5269">P1449</f>
        <v>0</v>
      </c>
      <c r="Q1448" s="30">
        <f t="shared" ref="Q1448:Q1461" si="5270">Q1449</f>
        <v>0</v>
      </c>
      <c r="R1448" s="30">
        <f t="shared" ref="R1448:R1461" si="5271">R1449</f>
        <v>0</v>
      </c>
      <c r="S1448" s="30">
        <f t="shared" ref="S1448:S1461" si="5272">S1449</f>
        <v>0</v>
      </c>
      <c r="T1448" s="30">
        <f t="shared" ref="T1448:T1461" si="5273">T1449</f>
        <v>0</v>
      </c>
      <c r="U1448" s="30">
        <f t="shared" ref="U1448:U1461" si="5274">U1449</f>
        <v>0</v>
      </c>
      <c r="V1448" s="30">
        <f t="shared" ref="V1448:V1461" si="5275">V1449</f>
        <v>0</v>
      </c>
      <c r="W1448" s="30">
        <f t="shared" ref="W1448:W1461" si="5276">W1449</f>
        <v>0</v>
      </c>
      <c r="X1448" s="30">
        <f t="shared" ref="X1448:X1461" si="5277">X1449</f>
        <v>0</v>
      </c>
      <c r="Y1448" s="30">
        <f t="shared" ref="Y1448:Y1461" si="5278">Y1449</f>
        <v>0</v>
      </c>
      <c r="Z1448" s="30">
        <f t="shared" ref="Z1448:Z1461" si="5279">Z1449</f>
        <v>0</v>
      </c>
      <c r="AA1448" s="30">
        <f t="shared" ref="AA1448:AA1461" si="5280">AA1449</f>
        <v>0</v>
      </c>
      <c r="AB1448" s="30">
        <f t="shared" ref="AB1448:AB1461" si="5281">AB1449</f>
        <v>0</v>
      </c>
      <c r="AC1448" s="30">
        <f t="shared" si="5010"/>
        <v>3454.1999999999998</v>
      </c>
      <c r="AD1448" s="30">
        <f t="shared" si="5011"/>
        <v>3454.1999999999998</v>
      </c>
      <c r="AE1448" s="30">
        <f t="shared" si="5012"/>
        <v>3454.1999999999998</v>
      </c>
      <c r="AF1448" s="30">
        <f t="shared" ref="AF1448:AF1461" si="5282">AF1449</f>
        <v>0</v>
      </c>
      <c r="AG1448" s="30">
        <f t="shared" si="5013"/>
        <v>3454.1999999999998</v>
      </c>
      <c r="AH1448" s="30">
        <f t="shared" si="5014"/>
        <v>3454.1999999999998</v>
      </c>
      <c r="AI1448" s="30">
        <f t="shared" si="5015"/>
        <v>3454.1999999999998</v>
      </c>
      <c r="AJ1448" s="30">
        <f t="shared" ref="AJ1448:AJ1461" si="5283">AJ1449</f>
        <v>0</v>
      </c>
      <c r="AK1448" s="30">
        <f t="shared" ref="AK1448:AK1461" si="5284">AK1449</f>
        <v>0</v>
      </c>
      <c r="AL1448" s="30">
        <f t="shared" ref="AL1448:AL1461" si="5285">AL1449</f>
        <v>-2788.7399999999998</v>
      </c>
      <c r="AM1448" s="30">
        <f t="shared" ref="AM1448:AM1461" si="5286">AM1449</f>
        <v>0</v>
      </c>
      <c r="AN1448" s="30">
        <f t="shared" ref="AN1448:AN1461" si="5287">AN1449</f>
        <v>0</v>
      </c>
      <c r="AO1448" s="30">
        <f t="shared" ref="AO1448:AO1461" si="5288">AO1449</f>
        <v>0</v>
      </c>
      <c r="AP1448" s="30">
        <f t="shared" ref="AP1448:AP1461" si="5289">AP1449</f>
        <v>0</v>
      </c>
      <c r="AQ1448" s="30">
        <f t="shared" ref="AQ1448:AQ1461" si="5290">AQ1449</f>
        <v>0</v>
      </c>
      <c r="AR1448" s="30">
        <f t="shared" ref="AR1448:AR1461" si="5291">AR1449</f>
        <v>0</v>
      </c>
      <c r="AS1448" s="30">
        <f t="shared" si="5045"/>
        <v>665.46000000000004</v>
      </c>
      <c r="AT1448" s="30">
        <f t="shared" si="5046"/>
        <v>3454.1999999999998</v>
      </c>
      <c r="AU1448" s="30">
        <f t="shared" si="5047"/>
        <v>3454.1999999999998</v>
      </c>
      <c r="AV1448" s="30">
        <f t="shared" ref="AV1448:AV1461" si="5292">AV1449</f>
        <v>0</v>
      </c>
      <c r="AW1448" s="30">
        <f t="shared" ref="AW1448:AW1461" si="5293">AW1449</f>
        <v>0</v>
      </c>
      <c r="AX1448" s="30">
        <f t="shared" ref="AX1448:AX1461" si="5294">AX1449</f>
        <v>0</v>
      </c>
      <c r="AY1448" s="30">
        <f t="shared" si="5051"/>
        <v>665.46000000000004</v>
      </c>
      <c r="AZ1448" s="30">
        <f t="shared" si="5052"/>
        <v>3454.1999999999998</v>
      </c>
      <c r="BA1448" s="30">
        <f t="shared" si="5053"/>
        <v>3454.1999999999998</v>
      </c>
      <c r="BB1448" s="30">
        <f t="shared" ref="BB1448:BB1461" si="5295">BB1449</f>
        <v>0</v>
      </c>
      <c r="BC1448" s="30">
        <f t="shared" ref="BC1448:BC1461" si="5296">BC1449</f>
        <v>0</v>
      </c>
      <c r="BD1448" s="30">
        <f t="shared" ref="BD1448:BD1461" si="5297">BD1449</f>
        <v>0</v>
      </c>
      <c r="BE1448" s="30">
        <f t="shared" ref="BE1448:BE1461" si="5298">BE1449</f>
        <v>0</v>
      </c>
      <c r="BF1448" s="30">
        <f t="shared" ref="BF1448:BF1461" si="5299">BF1449</f>
        <v>0</v>
      </c>
      <c r="BG1448" s="30">
        <f t="shared" ref="BG1448:BG1461" si="5300">BG1449</f>
        <v>0</v>
      </c>
      <c r="BH1448" s="30">
        <f t="shared" ref="BH1448:BH1461" si="5301">BH1449</f>
        <v>0</v>
      </c>
      <c r="BI1448" s="30">
        <f t="shared" ref="BI1448:BI1461" si="5302">BI1449</f>
        <v>0</v>
      </c>
      <c r="BJ1448" s="30">
        <f t="shared" ref="BJ1448:BJ1461" si="5303">BJ1449</f>
        <v>0</v>
      </c>
      <c r="BK1448" s="30">
        <f t="shared" ref="BK1448:BK1461" si="5304">BK1449</f>
        <v>0</v>
      </c>
      <c r="BL1448" s="30">
        <f t="shared" ref="BL1448:BL1511" si="5305">AY1448+BB1448+BC1448+BE1448+BD1448</f>
        <v>665.46000000000004</v>
      </c>
      <c r="BM1448" s="30">
        <f t="shared" ref="BM1448:BM1511" si="5306">AZ1448+BF1448+BG1448+BH1448</f>
        <v>3454.1999999999998</v>
      </c>
      <c r="BN1448" s="30">
        <f t="shared" ref="BN1448:BN1511" si="5307">BA1448+BI1448+BJ1448+BK1448</f>
        <v>3454.1999999999998</v>
      </c>
      <c r="BO1448" s="30">
        <f t="shared" ref="BO1448:BO1461" si="5308">BO1449</f>
        <v>0</v>
      </c>
      <c r="BP1448" s="31"/>
      <c r="BQ1448" s="1"/>
      <c r="BR1448" s="1"/>
      <c r="BS1448" s="1"/>
      <c r="BT1448" s="1"/>
      <c r="BU1448" s="1"/>
      <c r="BV1448" s="1"/>
      <c r="BW1448" s="1"/>
      <c r="BX1448" s="1"/>
      <c r="BY1448" s="1"/>
    </row>
    <row r="1449">
      <c r="A1449" s="28" t="s">
        <v>518</v>
      </c>
      <c r="B1449" s="28" t="s">
        <v>114</v>
      </c>
      <c r="C1449" s="28" t="s">
        <v>251</v>
      </c>
      <c r="D1449" s="28" t="s">
        <v>66</v>
      </c>
      <c r="E1449" s="35"/>
      <c r="F1449" s="29" t="s">
        <v>33</v>
      </c>
      <c r="G1449" s="30">
        <f t="shared" si="5263"/>
        <v>3454.1999999999998</v>
      </c>
      <c r="H1449" s="30">
        <f t="shared" si="5264"/>
        <v>3454.1999999999998</v>
      </c>
      <c r="I1449" s="30">
        <f t="shared" si="5265"/>
        <v>3454.1999999999998</v>
      </c>
      <c r="J1449" s="30">
        <f t="shared" si="5266"/>
        <v>0</v>
      </c>
      <c r="K1449" s="30">
        <f t="shared" si="5267"/>
        <v>0</v>
      </c>
      <c r="L1449" s="30">
        <f t="shared" si="5268"/>
        <v>0</v>
      </c>
      <c r="M1449" s="30">
        <f t="shared" si="5108"/>
        <v>3454.1999999999998</v>
      </c>
      <c r="N1449" s="30">
        <f t="shared" si="5109"/>
        <v>3454.1999999999998</v>
      </c>
      <c r="O1449" s="30">
        <f t="shared" si="5110"/>
        <v>3454.1999999999998</v>
      </c>
      <c r="P1449" s="30">
        <f t="shared" si="5269"/>
        <v>0</v>
      </c>
      <c r="Q1449" s="30">
        <f t="shared" si="5270"/>
        <v>0</v>
      </c>
      <c r="R1449" s="30">
        <f t="shared" si="5271"/>
        <v>0</v>
      </c>
      <c r="S1449" s="30">
        <f t="shared" si="5272"/>
        <v>0</v>
      </c>
      <c r="T1449" s="30">
        <f t="shared" si="5273"/>
        <v>0</v>
      </c>
      <c r="U1449" s="30">
        <f t="shared" si="5274"/>
        <v>0</v>
      </c>
      <c r="V1449" s="30">
        <f t="shared" si="5275"/>
        <v>0</v>
      </c>
      <c r="W1449" s="30">
        <f t="shared" si="5276"/>
        <v>0</v>
      </c>
      <c r="X1449" s="30">
        <f t="shared" si="5277"/>
        <v>0</v>
      </c>
      <c r="Y1449" s="30">
        <f t="shared" si="5278"/>
        <v>0</v>
      </c>
      <c r="Z1449" s="30">
        <f t="shared" si="5279"/>
        <v>0</v>
      </c>
      <c r="AA1449" s="30">
        <f t="shared" si="5280"/>
        <v>0</v>
      </c>
      <c r="AB1449" s="30">
        <f t="shared" si="5281"/>
        <v>0</v>
      </c>
      <c r="AC1449" s="30">
        <f t="shared" si="5010"/>
        <v>3454.1999999999998</v>
      </c>
      <c r="AD1449" s="30">
        <f t="shared" si="5011"/>
        <v>3454.1999999999998</v>
      </c>
      <c r="AE1449" s="30">
        <f t="shared" si="5012"/>
        <v>3454.1999999999998</v>
      </c>
      <c r="AF1449" s="30">
        <f t="shared" si="5282"/>
        <v>0</v>
      </c>
      <c r="AG1449" s="30">
        <f t="shared" si="5013"/>
        <v>3454.1999999999998</v>
      </c>
      <c r="AH1449" s="30">
        <f t="shared" si="5014"/>
        <v>3454.1999999999998</v>
      </c>
      <c r="AI1449" s="30">
        <f t="shared" si="5015"/>
        <v>3454.1999999999998</v>
      </c>
      <c r="AJ1449" s="30">
        <f t="shared" si="5283"/>
        <v>0</v>
      </c>
      <c r="AK1449" s="30">
        <f t="shared" si="5284"/>
        <v>0</v>
      </c>
      <c r="AL1449" s="30">
        <f t="shared" si="5285"/>
        <v>-2788.7399999999998</v>
      </c>
      <c r="AM1449" s="30">
        <f t="shared" si="5286"/>
        <v>0</v>
      </c>
      <c r="AN1449" s="30">
        <f t="shared" si="5287"/>
        <v>0</v>
      </c>
      <c r="AO1449" s="30">
        <f t="shared" si="5288"/>
        <v>0</v>
      </c>
      <c r="AP1449" s="30">
        <f t="shared" si="5289"/>
        <v>0</v>
      </c>
      <c r="AQ1449" s="30">
        <f t="shared" si="5290"/>
        <v>0</v>
      </c>
      <c r="AR1449" s="30">
        <f t="shared" si="5291"/>
        <v>0</v>
      </c>
      <c r="AS1449" s="30">
        <f t="shared" si="5045"/>
        <v>665.46000000000004</v>
      </c>
      <c r="AT1449" s="30">
        <f t="shared" si="5046"/>
        <v>3454.1999999999998</v>
      </c>
      <c r="AU1449" s="30">
        <f t="shared" si="5047"/>
        <v>3454.1999999999998</v>
      </c>
      <c r="AV1449" s="30">
        <f t="shared" si="5292"/>
        <v>0</v>
      </c>
      <c r="AW1449" s="30">
        <f t="shared" si="5293"/>
        <v>0</v>
      </c>
      <c r="AX1449" s="30">
        <f t="shared" si="5294"/>
        <v>0</v>
      </c>
      <c r="AY1449" s="30">
        <f t="shared" si="5051"/>
        <v>665.46000000000004</v>
      </c>
      <c r="AZ1449" s="30">
        <f t="shared" si="5052"/>
        <v>3454.1999999999998</v>
      </c>
      <c r="BA1449" s="30">
        <f t="shared" si="5053"/>
        <v>3454.1999999999998</v>
      </c>
      <c r="BB1449" s="30">
        <f t="shared" si="5295"/>
        <v>0</v>
      </c>
      <c r="BC1449" s="30">
        <f t="shared" si="5296"/>
        <v>0</v>
      </c>
      <c r="BD1449" s="30">
        <f t="shared" si="5297"/>
        <v>0</v>
      </c>
      <c r="BE1449" s="30">
        <f t="shared" si="5298"/>
        <v>0</v>
      </c>
      <c r="BF1449" s="30">
        <f t="shared" si="5299"/>
        <v>0</v>
      </c>
      <c r="BG1449" s="30">
        <f t="shared" si="5300"/>
        <v>0</v>
      </c>
      <c r="BH1449" s="30">
        <f t="shared" si="5301"/>
        <v>0</v>
      </c>
      <c r="BI1449" s="30">
        <f t="shared" si="5302"/>
        <v>0</v>
      </c>
      <c r="BJ1449" s="30">
        <f t="shared" si="5303"/>
        <v>0</v>
      </c>
      <c r="BK1449" s="30">
        <f t="shared" si="5304"/>
        <v>0</v>
      </c>
      <c r="BL1449" s="30">
        <f t="shared" si="5305"/>
        <v>665.46000000000004</v>
      </c>
      <c r="BM1449" s="30">
        <f t="shared" si="5306"/>
        <v>3454.1999999999998</v>
      </c>
      <c r="BN1449" s="30">
        <f t="shared" si="5307"/>
        <v>3454.1999999999998</v>
      </c>
      <c r="BO1449" s="30">
        <f t="shared" si="5308"/>
        <v>0</v>
      </c>
      <c r="BP1449" s="31"/>
      <c r="BQ1449" s="1"/>
      <c r="BR1449" s="1"/>
      <c r="BS1449" s="1"/>
      <c r="BT1449" s="1"/>
      <c r="BU1449" s="1"/>
      <c r="BV1449" s="1"/>
      <c r="BW1449" s="1"/>
      <c r="BX1449" s="1"/>
      <c r="BY1449" s="1"/>
    </row>
    <row r="1450" ht="31.5">
      <c r="A1450" s="28" t="s">
        <v>518</v>
      </c>
      <c r="B1450" s="28" t="s">
        <v>114</v>
      </c>
      <c r="C1450" s="28" t="s">
        <v>251</v>
      </c>
      <c r="D1450" s="28" t="s">
        <v>461</v>
      </c>
      <c r="E1450" s="35"/>
      <c r="F1450" s="29" t="s">
        <v>462</v>
      </c>
      <c r="G1450" s="30">
        <f t="shared" si="5263"/>
        <v>3454.1999999999998</v>
      </c>
      <c r="H1450" s="30">
        <f t="shared" si="5264"/>
        <v>3454.1999999999998</v>
      </c>
      <c r="I1450" s="30">
        <f t="shared" si="5265"/>
        <v>3454.1999999999998</v>
      </c>
      <c r="J1450" s="30">
        <f t="shared" si="5266"/>
        <v>0</v>
      </c>
      <c r="K1450" s="30">
        <f t="shared" si="5267"/>
        <v>0</v>
      </c>
      <c r="L1450" s="30">
        <f t="shared" si="5268"/>
        <v>0</v>
      </c>
      <c r="M1450" s="30">
        <f t="shared" si="5108"/>
        <v>3454.1999999999998</v>
      </c>
      <c r="N1450" s="30">
        <f t="shared" si="5109"/>
        <v>3454.1999999999998</v>
      </c>
      <c r="O1450" s="30">
        <f t="shared" si="5110"/>
        <v>3454.1999999999998</v>
      </c>
      <c r="P1450" s="30">
        <f t="shared" si="5269"/>
        <v>0</v>
      </c>
      <c r="Q1450" s="30">
        <f t="shared" si="5270"/>
        <v>0</v>
      </c>
      <c r="R1450" s="30">
        <f t="shared" si="5271"/>
        <v>0</v>
      </c>
      <c r="S1450" s="30">
        <f t="shared" si="5272"/>
        <v>0</v>
      </c>
      <c r="T1450" s="30">
        <f t="shared" si="5273"/>
        <v>0</v>
      </c>
      <c r="U1450" s="30">
        <f t="shared" si="5274"/>
        <v>0</v>
      </c>
      <c r="V1450" s="30">
        <f t="shared" si="5275"/>
        <v>0</v>
      </c>
      <c r="W1450" s="30">
        <f t="shared" si="5276"/>
        <v>0</v>
      </c>
      <c r="X1450" s="30">
        <f t="shared" si="5277"/>
        <v>0</v>
      </c>
      <c r="Y1450" s="30">
        <f t="shared" si="5278"/>
        <v>0</v>
      </c>
      <c r="Z1450" s="30">
        <f t="shared" si="5279"/>
        <v>0</v>
      </c>
      <c r="AA1450" s="30">
        <f t="shared" si="5280"/>
        <v>0</v>
      </c>
      <c r="AB1450" s="30">
        <f t="shared" si="5281"/>
        <v>0</v>
      </c>
      <c r="AC1450" s="30">
        <f t="shared" si="5010"/>
        <v>3454.1999999999998</v>
      </c>
      <c r="AD1450" s="30">
        <f t="shared" si="5011"/>
        <v>3454.1999999999998</v>
      </c>
      <c r="AE1450" s="30">
        <f t="shared" si="5012"/>
        <v>3454.1999999999998</v>
      </c>
      <c r="AF1450" s="30">
        <f t="shared" si="5282"/>
        <v>0</v>
      </c>
      <c r="AG1450" s="30">
        <f t="shared" si="5013"/>
        <v>3454.1999999999998</v>
      </c>
      <c r="AH1450" s="30">
        <f t="shared" si="5014"/>
        <v>3454.1999999999998</v>
      </c>
      <c r="AI1450" s="30">
        <f t="shared" si="5015"/>
        <v>3454.1999999999998</v>
      </c>
      <c r="AJ1450" s="30">
        <f t="shared" si="5283"/>
        <v>0</v>
      </c>
      <c r="AK1450" s="30">
        <f t="shared" si="5284"/>
        <v>0</v>
      </c>
      <c r="AL1450" s="30">
        <f t="shared" si="5285"/>
        <v>-2788.7399999999998</v>
      </c>
      <c r="AM1450" s="30">
        <f t="shared" si="5286"/>
        <v>0</v>
      </c>
      <c r="AN1450" s="30">
        <f t="shared" si="5287"/>
        <v>0</v>
      </c>
      <c r="AO1450" s="30">
        <f t="shared" si="5288"/>
        <v>0</v>
      </c>
      <c r="AP1450" s="30">
        <f t="shared" si="5289"/>
        <v>0</v>
      </c>
      <c r="AQ1450" s="30">
        <f t="shared" si="5290"/>
        <v>0</v>
      </c>
      <c r="AR1450" s="30">
        <f t="shared" si="5291"/>
        <v>0</v>
      </c>
      <c r="AS1450" s="30">
        <f t="shared" si="5045"/>
        <v>665.46000000000004</v>
      </c>
      <c r="AT1450" s="30">
        <f t="shared" si="5046"/>
        <v>3454.1999999999998</v>
      </c>
      <c r="AU1450" s="30">
        <f t="shared" si="5047"/>
        <v>3454.1999999999998</v>
      </c>
      <c r="AV1450" s="30">
        <f t="shared" si="5292"/>
        <v>0</v>
      </c>
      <c r="AW1450" s="30">
        <f t="shared" si="5293"/>
        <v>0</v>
      </c>
      <c r="AX1450" s="30">
        <f t="shared" si="5294"/>
        <v>0</v>
      </c>
      <c r="AY1450" s="30">
        <f t="shared" si="5051"/>
        <v>665.46000000000004</v>
      </c>
      <c r="AZ1450" s="30">
        <f t="shared" si="5052"/>
        <v>3454.1999999999998</v>
      </c>
      <c r="BA1450" s="30">
        <f t="shared" si="5053"/>
        <v>3454.1999999999998</v>
      </c>
      <c r="BB1450" s="30">
        <f t="shared" si="5295"/>
        <v>0</v>
      </c>
      <c r="BC1450" s="30">
        <f t="shared" si="5296"/>
        <v>0</v>
      </c>
      <c r="BD1450" s="30">
        <f t="shared" si="5297"/>
        <v>0</v>
      </c>
      <c r="BE1450" s="30">
        <f t="shared" si="5298"/>
        <v>0</v>
      </c>
      <c r="BF1450" s="30">
        <f t="shared" si="5299"/>
        <v>0</v>
      </c>
      <c r="BG1450" s="30">
        <f t="shared" si="5300"/>
        <v>0</v>
      </c>
      <c r="BH1450" s="30">
        <f t="shared" si="5301"/>
        <v>0</v>
      </c>
      <c r="BI1450" s="30">
        <f t="shared" si="5302"/>
        <v>0</v>
      </c>
      <c r="BJ1450" s="30">
        <f t="shared" si="5303"/>
        <v>0</v>
      </c>
      <c r="BK1450" s="30">
        <f t="shared" si="5304"/>
        <v>0</v>
      </c>
      <c r="BL1450" s="30">
        <f t="shared" si="5305"/>
        <v>665.46000000000004</v>
      </c>
      <c r="BM1450" s="30">
        <f t="shared" si="5306"/>
        <v>3454.1999999999998</v>
      </c>
      <c r="BN1450" s="30">
        <f t="shared" si="5307"/>
        <v>3454.1999999999998</v>
      </c>
      <c r="BO1450" s="30">
        <f t="shared" si="5308"/>
        <v>0</v>
      </c>
      <c r="BP1450" s="31"/>
      <c r="BQ1450" s="1"/>
      <c r="BR1450" s="1"/>
      <c r="BS1450" s="1"/>
      <c r="BT1450" s="1"/>
      <c r="BU1450" s="1"/>
      <c r="BV1450" s="1"/>
      <c r="BW1450" s="1"/>
      <c r="BX1450" s="1"/>
      <c r="BY1450" s="1"/>
    </row>
    <row r="1451" ht="31.5">
      <c r="A1451" s="28" t="s">
        <v>518</v>
      </c>
      <c r="B1451" s="28" t="s">
        <v>114</v>
      </c>
      <c r="C1451" s="28" t="s">
        <v>251</v>
      </c>
      <c r="D1451" s="28" t="s">
        <v>463</v>
      </c>
      <c r="E1451" s="35"/>
      <c r="F1451" s="29" t="s">
        <v>464</v>
      </c>
      <c r="G1451" s="30">
        <f t="shared" si="5263"/>
        <v>3454.1999999999998</v>
      </c>
      <c r="H1451" s="30">
        <f t="shared" si="5264"/>
        <v>3454.1999999999998</v>
      </c>
      <c r="I1451" s="30">
        <f t="shared" si="5265"/>
        <v>3454.1999999999998</v>
      </c>
      <c r="J1451" s="30">
        <f t="shared" si="5266"/>
        <v>0</v>
      </c>
      <c r="K1451" s="30">
        <f t="shared" si="5267"/>
        <v>0</v>
      </c>
      <c r="L1451" s="30">
        <f t="shared" si="5268"/>
        <v>0</v>
      </c>
      <c r="M1451" s="30">
        <f t="shared" si="5108"/>
        <v>3454.1999999999998</v>
      </c>
      <c r="N1451" s="30">
        <f t="shared" si="5109"/>
        <v>3454.1999999999998</v>
      </c>
      <c r="O1451" s="30">
        <f t="shared" si="5110"/>
        <v>3454.1999999999998</v>
      </c>
      <c r="P1451" s="30">
        <f t="shared" si="5269"/>
        <v>0</v>
      </c>
      <c r="Q1451" s="30">
        <f t="shared" si="5270"/>
        <v>0</v>
      </c>
      <c r="R1451" s="30">
        <f t="shared" si="5271"/>
        <v>0</v>
      </c>
      <c r="S1451" s="30">
        <f t="shared" si="5272"/>
        <v>0</v>
      </c>
      <c r="T1451" s="30">
        <f t="shared" si="5273"/>
        <v>0</v>
      </c>
      <c r="U1451" s="30">
        <f t="shared" si="5274"/>
        <v>0</v>
      </c>
      <c r="V1451" s="30">
        <f t="shared" si="5275"/>
        <v>0</v>
      </c>
      <c r="W1451" s="30">
        <f t="shared" si="5276"/>
        <v>0</v>
      </c>
      <c r="X1451" s="30">
        <f t="shared" si="5277"/>
        <v>0</v>
      </c>
      <c r="Y1451" s="30">
        <f t="shared" si="5278"/>
        <v>0</v>
      </c>
      <c r="Z1451" s="30">
        <f t="shared" si="5279"/>
        <v>0</v>
      </c>
      <c r="AA1451" s="30">
        <f t="shared" si="5280"/>
        <v>0</v>
      </c>
      <c r="AB1451" s="30">
        <f t="shared" si="5281"/>
        <v>0</v>
      </c>
      <c r="AC1451" s="30">
        <f t="shared" ref="AC1451:AC1514" si="5309">M1451+R1451+P1451+Q1451+T1451+S1451</f>
        <v>3454.1999999999998</v>
      </c>
      <c r="AD1451" s="30">
        <f t="shared" ref="AD1451:AD1514" si="5310">N1451+V1451+X1451+U1451+W1451</f>
        <v>3454.1999999999998</v>
      </c>
      <c r="AE1451" s="30">
        <f t="shared" ref="AE1451:AE1514" si="5311">O1451+Z1451+AB1451+Y1451+AA1451</f>
        <v>3454.1999999999998</v>
      </c>
      <c r="AF1451" s="30">
        <f t="shared" si="5282"/>
        <v>0</v>
      </c>
      <c r="AG1451" s="30">
        <f t="shared" ref="AG1451:AG1514" si="5312">AC1451+AF1451</f>
        <v>3454.1999999999998</v>
      </c>
      <c r="AH1451" s="30">
        <f t="shared" ref="AH1451:AH1514" si="5313">AD1451</f>
        <v>3454.1999999999998</v>
      </c>
      <c r="AI1451" s="30">
        <f t="shared" ref="AI1451:AI1514" si="5314">AE1451</f>
        <v>3454.1999999999998</v>
      </c>
      <c r="AJ1451" s="30">
        <f t="shared" si="5283"/>
        <v>0</v>
      </c>
      <c r="AK1451" s="30">
        <f t="shared" si="5284"/>
        <v>0</v>
      </c>
      <c r="AL1451" s="30">
        <f t="shared" si="5285"/>
        <v>-2788.7399999999998</v>
      </c>
      <c r="AM1451" s="30">
        <f t="shared" si="5286"/>
        <v>0</v>
      </c>
      <c r="AN1451" s="30">
        <f t="shared" si="5287"/>
        <v>0</v>
      </c>
      <c r="AO1451" s="30">
        <f t="shared" si="5288"/>
        <v>0</v>
      </c>
      <c r="AP1451" s="30">
        <f t="shared" si="5289"/>
        <v>0</v>
      </c>
      <c r="AQ1451" s="30">
        <f t="shared" si="5290"/>
        <v>0</v>
      </c>
      <c r="AR1451" s="30">
        <f t="shared" si="5291"/>
        <v>0</v>
      </c>
      <c r="AS1451" s="30">
        <f t="shared" si="5045"/>
        <v>665.46000000000004</v>
      </c>
      <c r="AT1451" s="30">
        <f t="shared" si="5046"/>
        <v>3454.1999999999998</v>
      </c>
      <c r="AU1451" s="30">
        <f t="shared" si="5047"/>
        <v>3454.1999999999998</v>
      </c>
      <c r="AV1451" s="30">
        <f t="shared" si="5292"/>
        <v>0</v>
      </c>
      <c r="AW1451" s="30">
        <f t="shared" si="5293"/>
        <v>0</v>
      </c>
      <c r="AX1451" s="30">
        <f t="shared" si="5294"/>
        <v>0</v>
      </c>
      <c r="AY1451" s="30">
        <f t="shared" si="5051"/>
        <v>665.46000000000004</v>
      </c>
      <c r="AZ1451" s="30">
        <f t="shared" si="5052"/>
        <v>3454.1999999999998</v>
      </c>
      <c r="BA1451" s="30">
        <f t="shared" si="5053"/>
        <v>3454.1999999999998</v>
      </c>
      <c r="BB1451" s="30">
        <f t="shared" si="5295"/>
        <v>0</v>
      </c>
      <c r="BC1451" s="30">
        <f t="shared" si="5296"/>
        <v>0</v>
      </c>
      <c r="BD1451" s="30">
        <f t="shared" si="5297"/>
        <v>0</v>
      </c>
      <c r="BE1451" s="30">
        <f t="shared" si="5298"/>
        <v>0</v>
      </c>
      <c r="BF1451" s="30">
        <f t="shared" si="5299"/>
        <v>0</v>
      </c>
      <c r="BG1451" s="30">
        <f t="shared" si="5300"/>
        <v>0</v>
      </c>
      <c r="BH1451" s="30">
        <f t="shared" si="5301"/>
        <v>0</v>
      </c>
      <c r="BI1451" s="30">
        <f t="shared" si="5302"/>
        <v>0</v>
      </c>
      <c r="BJ1451" s="30">
        <f t="shared" si="5303"/>
        <v>0</v>
      </c>
      <c r="BK1451" s="30">
        <f t="shared" si="5304"/>
        <v>0</v>
      </c>
      <c r="BL1451" s="30">
        <f t="shared" si="5305"/>
        <v>665.46000000000004</v>
      </c>
      <c r="BM1451" s="30">
        <f t="shared" si="5306"/>
        <v>3454.1999999999998</v>
      </c>
      <c r="BN1451" s="30">
        <f t="shared" si="5307"/>
        <v>3454.1999999999998</v>
      </c>
      <c r="BO1451" s="30">
        <f t="shared" si="5308"/>
        <v>0</v>
      </c>
      <c r="BP1451" s="31"/>
      <c r="BQ1451" s="1"/>
      <c r="BR1451" s="1"/>
      <c r="BS1451" s="1"/>
      <c r="BT1451" s="1"/>
      <c r="BU1451" s="1"/>
      <c r="BV1451" s="1"/>
      <c r="BW1451" s="1"/>
      <c r="BX1451" s="1"/>
      <c r="BY1451" s="1"/>
    </row>
    <row r="1452" ht="31.5">
      <c r="A1452" s="28" t="s">
        <v>518</v>
      </c>
      <c r="B1452" s="28" t="s">
        <v>114</v>
      </c>
      <c r="C1452" s="28" t="s">
        <v>251</v>
      </c>
      <c r="D1452" s="28" t="s">
        <v>463</v>
      </c>
      <c r="E1452" s="28" t="s">
        <v>38</v>
      </c>
      <c r="F1452" s="29" t="s">
        <v>39</v>
      </c>
      <c r="G1452" s="30">
        <v>3454.1999999999998</v>
      </c>
      <c r="H1452" s="30">
        <v>3454.1999999999998</v>
      </c>
      <c r="I1452" s="30">
        <v>3454.1999999999998</v>
      </c>
      <c r="J1452" s="30"/>
      <c r="K1452" s="30"/>
      <c r="L1452" s="30"/>
      <c r="M1452" s="30">
        <f t="shared" si="5108"/>
        <v>3454.1999999999998</v>
      </c>
      <c r="N1452" s="30">
        <f t="shared" si="5109"/>
        <v>3454.1999999999998</v>
      </c>
      <c r="O1452" s="30">
        <f t="shared" si="5110"/>
        <v>3454.1999999999998</v>
      </c>
      <c r="P1452" s="30"/>
      <c r="Q1452" s="30"/>
      <c r="R1452" s="30"/>
      <c r="S1452" s="30"/>
      <c r="T1452" s="30"/>
      <c r="U1452" s="30"/>
      <c r="V1452" s="30"/>
      <c r="W1452" s="30"/>
      <c r="X1452" s="30"/>
      <c r="Y1452" s="30"/>
      <c r="Z1452" s="30"/>
      <c r="AA1452" s="30"/>
      <c r="AB1452" s="30"/>
      <c r="AC1452" s="30">
        <f t="shared" si="5309"/>
        <v>3454.1999999999998</v>
      </c>
      <c r="AD1452" s="30">
        <f t="shared" si="5310"/>
        <v>3454.1999999999998</v>
      </c>
      <c r="AE1452" s="30">
        <f t="shared" si="5311"/>
        <v>3454.1999999999998</v>
      </c>
      <c r="AF1452" s="30"/>
      <c r="AG1452" s="30">
        <f t="shared" si="5312"/>
        <v>3454.1999999999998</v>
      </c>
      <c r="AH1452" s="30">
        <f t="shared" si="5313"/>
        <v>3454.1999999999998</v>
      </c>
      <c r="AI1452" s="30">
        <f t="shared" si="5314"/>
        <v>3454.1999999999998</v>
      </c>
      <c r="AJ1452" s="30"/>
      <c r="AK1452" s="30"/>
      <c r="AL1452" s="30">
        <v>-2788.7399999999998</v>
      </c>
      <c r="AM1452" s="30"/>
      <c r="AN1452" s="30"/>
      <c r="AO1452" s="30"/>
      <c r="AP1452" s="30"/>
      <c r="AQ1452" s="30"/>
      <c r="AR1452" s="30"/>
      <c r="AS1452" s="30">
        <f t="shared" si="5045"/>
        <v>665.46000000000004</v>
      </c>
      <c r="AT1452" s="30">
        <f t="shared" si="5046"/>
        <v>3454.1999999999998</v>
      </c>
      <c r="AU1452" s="30">
        <f t="shared" si="5047"/>
        <v>3454.1999999999998</v>
      </c>
      <c r="AV1452" s="30"/>
      <c r="AW1452" s="30"/>
      <c r="AX1452" s="30"/>
      <c r="AY1452" s="30">
        <f t="shared" si="5051"/>
        <v>665.46000000000004</v>
      </c>
      <c r="AZ1452" s="30">
        <f t="shared" si="5052"/>
        <v>3454.1999999999998</v>
      </c>
      <c r="BA1452" s="30">
        <f t="shared" si="5053"/>
        <v>3454.1999999999998</v>
      </c>
      <c r="BB1452" s="30"/>
      <c r="BC1452" s="30"/>
      <c r="BD1452" s="30"/>
      <c r="BE1452" s="30"/>
      <c r="BF1452" s="30"/>
      <c r="BG1452" s="30"/>
      <c r="BH1452" s="30"/>
      <c r="BI1452" s="30"/>
      <c r="BJ1452" s="30"/>
      <c r="BK1452" s="30"/>
      <c r="BL1452" s="30">
        <f t="shared" si="5305"/>
        <v>665.46000000000004</v>
      </c>
      <c r="BM1452" s="30">
        <f t="shared" si="5306"/>
        <v>3454.1999999999998</v>
      </c>
      <c r="BN1452" s="30">
        <f t="shared" si="5307"/>
        <v>3454.1999999999998</v>
      </c>
      <c r="BO1452" s="30"/>
      <c r="BP1452" s="31"/>
      <c r="BQ1452" s="1"/>
      <c r="BR1452" s="1"/>
      <c r="BS1452" s="1"/>
      <c r="BT1452" s="1"/>
      <c r="BU1452" s="1"/>
      <c r="BV1452" s="1"/>
      <c r="BW1452" s="1"/>
      <c r="BX1452" s="1"/>
      <c r="BY1452" s="1"/>
    </row>
    <row r="1453" ht="31.5">
      <c r="A1453" s="28" t="s">
        <v>518</v>
      </c>
      <c r="B1453" s="28" t="s">
        <v>114</v>
      </c>
      <c r="C1453" s="28" t="s">
        <v>251</v>
      </c>
      <c r="D1453" s="28" t="s">
        <v>465</v>
      </c>
      <c r="E1453" s="35"/>
      <c r="F1453" s="29" t="s">
        <v>466</v>
      </c>
      <c r="G1453" s="30">
        <f t="shared" si="5263"/>
        <v>12180.700000000001</v>
      </c>
      <c r="H1453" s="30">
        <f t="shared" si="5264"/>
        <v>12180.700000000001</v>
      </c>
      <c r="I1453" s="30">
        <f t="shared" si="5265"/>
        <v>12180.700000000001</v>
      </c>
      <c r="J1453" s="30">
        <f t="shared" si="5266"/>
        <v>1255.9000000000001</v>
      </c>
      <c r="K1453" s="30">
        <f t="shared" si="5267"/>
        <v>1255.9000000000001</v>
      </c>
      <c r="L1453" s="30">
        <f t="shared" si="5268"/>
        <v>1255.9000000000001</v>
      </c>
      <c r="M1453" s="30">
        <f t="shared" si="5108"/>
        <v>13436.6</v>
      </c>
      <c r="N1453" s="30">
        <f t="shared" si="5109"/>
        <v>13436.6</v>
      </c>
      <c r="O1453" s="30">
        <f t="shared" si="5110"/>
        <v>13436.6</v>
      </c>
      <c r="P1453" s="30">
        <f t="shared" si="5269"/>
        <v>0</v>
      </c>
      <c r="Q1453" s="30">
        <f t="shared" si="5270"/>
        <v>0</v>
      </c>
      <c r="R1453" s="30">
        <f t="shared" si="5271"/>
        <v>0</v>
      </c>
      <c r="S1453" s="30">
        <f t="shared" si="5272"/>
        <v>0</v>
      </c>
      <c r="T1453" s="30">
        <f t="shared" si="5273"/>
        <v>0</v>
      </c>
      <c r="U1453" s="30">
        <f t="shared" si="5274"/>
        <v>0</v>
      </c>
      <c r="V1453" s="30">
        <f t="shared" si="5275"/>
        <v>0</v>
      </c>
      <c r="W1453" s="30">
        <f t="shared" si="5276"/>
        <v>0</v>
      </c>
      <c r="X1453" s="30">
        <f t="shared" si="5277"/>
        <v>0</v>
      </c>
      <c r="Y1453" s="30">
        <f t="shared" si="5278"/>
        <v>0</v>
      </c>
      <c r="Z1453" s="30">
        <f t="shared" si="5279"/>
        <v>0</v>
      </c>
      <c r="AA1453" s="30">
        <f t="shared" si="5280"/>
        <v>0</v>
      </c>
      <c r="AB1453" s="30">
        <f t="shared" si="5281"/>
        <v>0</v>
      </c>
      <c r="AC1453" s="30">
        <f t="shared" si="5309"/>
        <v>13436.6</v>
      </c>
      <c r="AD1453" s="30">
        <f t="shared" si="5310"/>
        <v>13436.6</v>
      </c>
      <c r="AE1453" s="30">
        <f t="shared" si="5311"/>
        <v>13436.6</v>
      </c>
      <c r="AF1453" s="30">
        <f t="shared" si="5282"/>
        <v>0</v>
      </c>
      <c r="AG1453" s="30">
        <f t="shared" si="5312"/>
        <v>13436.6</v>
      </c>
      <c r="AH1453" s="30">
        <f t="shared" si="5313"/>
        <v>13436.6</v>
      </c>
      <c r="AI1453" s="30">
        <f t="shared" si="5314"/>
        <v>13436.6</v>
      </c>
      <c r="AJ1453" s="30">
        <f t="shared" si="5283"/>
        <v>0</v>
      </c>
      <c r="AK1453" s="30">
        <f t="shared" si="5284"/>
        <v>0</v>
      </c>
      <c r="AL1453" s="30">
        <f t="shared" si="5285"/>
        <v>0</v>
      </c>
      <c r="AM1453" s="30">
        <f t="shared" si="5286"/>
        <v>0</v>
      </c>
      <c r="AN1453" s="30">
        <f t="shared" si="5287"/>
        <v>0</v>
      </c>
      <c r="AO1453" s="30">
        <f t="shared" si="5288"/>
        <v>0</v>
      </c>
      <c r="AP1453" s="30">
        <f t="shared" si="5289"/>
        <v>0</v>
      </c>
      <c r="AQ1453" s="30">
        <f t="shared" si="5290"/>
        <v>0</v>
      </c>
      <c r="AR1453" s="30">
        <f t="shared" si="5291"/>
        <v>0</v>
      </c>
      <c r="AS1453" s="30">
        <f t="shared" si="5045"/>
        <v>13436.6</v>
      </c>
      <c r="AT1453" s="30">
        <f t="shared" si="5046"/>
        <v>13436.6</v>
      </c>
      <c r="AU1453" s="30">
        <f t="shared" si="5047"/>
        <v>13436.6</v>
      </c>
      <c r="AV1453" s="30">
        <f t="shared" si="5292"/>
        <v>0</v>
      </c>
      <c r="AW1453" s="30">
        <f t="shared" si="5293"/>
        <v>0</v>
      </c>
      <c r="AX1453" s="30">
        <f t="shared" si="5294"/>
        <v>0</v>
      </c>
      <c r="AY1453" s="30">
        <f t="shared" si="5051"/>
        <v>13436.6</v>
      </c>
      <c r="AZ1453" s="30">
        <f t="shared" si="5052"/>
        <v>13436.6</v>
      </c>
      <c r="BA1453" s="30">
        <f t="shared" si="5053"/>
        <v>13436.6</v>
      </c>
      <c r="BB1453" s="30">
        <f t="shared" si="5295"/>
        <v>0</v>
      </c>
      <c r="BC1453" s="30">
        <f t="shared" si="5296"/>
        <v>0</v>
      </c>
      <c r="BD1453" s="30">
        <f t="shared" si="5297"/>
        <v>0</v>
      </c>
      <c r="BE1453" s="30">
        <f t="shared" si="5298"/>
        <v>0</v>
      </c>
      <c r="BF1453" s="30">
        <f t="shared" si="5299"/>
        <v>0</v>
      </c>
      <c r="BG1453" s="30">
        <f t="shared" si="5300"/>
        <v>0</v>
      </c>
      <c r="BH1453" s="30">
        <f t="shared" si="5301"/>
        <v>0</v>
      </c>
      <c r="BI1453" s="30">
        <f t="shared" si="5302"/>
        <v>0</v>
      </c>
      <c r="BJ1453" s="30">
        <f t="shared" si="5303"/>
        <v>0</v>
      </c>
      <c r="BK1453" s="30">
        <f t="shared" si="5304"/>
        <v>0</v>
      </c>
      <c r="BL1453" s="30">
        <f t="shared" si="5305"/>
        <v>13436.6</v>
      </c>
      <c r="BM1453" s="30">
        <f t="shared" si="5306"/>
        <v>13436.6</v>
      </c>
      <c r="BN1453" s="30">
        <f t="shared" si="5307"/>
        <v>13436.6</v>
      </c>
      <c r="BO1453" s="30">
        <f t="shared" si="5308"/>
        <v>0</v>
      </c>
      <c r="BP1453" s="31"/>
      <c r="BQ1453" s="1"/>
      <c r="BR1453" s="1"/>
      <c r="BS1453" s="1"/>
      <c r="BT1453" s="1"/>
      <c r="BU1453" s="1"/>
      <c r="BV1453" s="1"/>
      <c r="BW1453" s="1"/>
      <c r="BX1453" s="1"/>
      <c r="BY1453" s="1"/>
    </row>
    <row r="1454">
      <c r="A1454" s="28" t="s">
        <v>518</v>
      </c>
      <c r="B1454" s="28" t="s">
        <v>114</v>
      </c>
      <c r="C1454" s="28" t="s">
        <v>251</v>
      </c>
      <c r="D1454" s="28" t="s">
        <v>467</v>
      </c>
      <c r="E1454" s="35"/>
      <c r="F1454" s="29" t="s">
        <v>440</v>
      </c>
      <c r="G1454" s="30">
        <f t="shared" si="5263"/>
        <v>12180.700000000001</v>
      </c>
      <c r="H1454" s="30">
        <f t="shared" si="5264"/>
        <v>12180.700000000001</v>
      </c>
      <c r="I1454" s="30">
        <f t="shared" si="5265"/>
        <v>12180.700000000001</v>
      </c>
      <c r="J1454" s="30">
        <f t="shared" si="5266"/>
        <v>1255.9000000000001</v>
      </c>
      <c r="K1454" s="30">
        <f t="shared" si="5267"/>
        <v>1255.9000000000001</v>
      </c>
      <c r="L1454" s="30">
        <f t="shared" si="5268"/>
        <v>1255.9000000000001</v>
      </c>
      <c r="M1454" s="30">
        <f t="shared" si="5108"/>
        <v>13436.6</v>
      </c>
      <c r="N1454" s="30">
        <f t="shared" si="5109"/>
        <v>13436.6</v>
      </c>
      <c r="O1454" s="30">
        <f t="shared" si="5110"/>
        <v>13436.6</v>
      </c>
      <c r="P1454" s="30">
        <f t="shared" si="5269"/>
        <v>0</v>
      </c>
      <c r="Q1454" s="30">
        <f t="shared" si="5270"/>
        <v>0</v>
      </c>
      <c r="R1454" s="30">
        <f t="shared" si="5271"/>
        <v>0</v>
      </c>
      <c r="S1454" s="30">
        <f t="shared" si="5272"/>
        <v>0</v>
      </c>
      <c r="T1454" s="30">
        <f t="shared" si="5273"/>
        <v>0</v>
      </c>
      <c r="U1454" s="30">
        <f t="shared" si="5274"/>
        <v>0</v>
      </c>
      <c r="V1454" s="30">
        <f t="shared" si="5275"/>
        <v>0</v>
      </c>
      <c r="W1454" s="30">
        <f t="shared" si="5276"/>
        <v>0</v>
      </c>
      <c r="X1454" s="30">
        <f t="shared" si="5277"/>
        <v>0</v>
      </c>
      <c r="Y1454" s="30">
        <f t="shared" si="5278"/>
        <v>0</v>
      </c>
      <c r="Z1454" s="30">
        <f t="shared" si="5279"/>
        <v>0</v>
      </c>
      <c r="AA1454" s="30">
        <f t="shared" si="5280"/>
        <v>0</v>
      </c>
      <c r="AB1454" s="30">
        <f t="shared" si="5281"/>
        <v>0</v>
      </c>
      <c r="AC1454" s="30">
        <f t="shared" si="5309"/>
        <v>13436.6</v>
      </c>
      <c r="AD1454" s="30">
        <f t="shared" si="5310"/>
        <v>13436.6</v>
      </c>
      <c r="AE1454" s="30">
        <f t="shared" si="5311"/>
        <v>13436.6</v>
      </c>
      <c r="AF1454" s="30">
        <f t="shared" si="5282"/>
        <v>0</v>
      </c>
      <c r="AG1454" s="30">
        <f t="shared" si="5312"/>
        <v>13436.6</v>
      </c>
      <c r="AH1454" s="30">
        <f t="shared" si="5313"/>
        <v>13436.6</v>
      </c>
      <c r="AI1454" s="30">
        <f t="shared" si="5314"/>
        <v>13436.6</v>
      </c>
      <c r="AJ1454" s="30">
        <f t="shared" si="5283"/>
        <v>0</v>
      </c>
      <c r="AK1454" s="30">
        <f t="shared" si="5284"/>
        <v>0</v>
      </c>
      <c r="AL1454" s="30">
        <f t="shared" si="5285"/>
        <v>0</v>
      </c>
      <c r="AM1454" s="30">
        <f t="shared" si="5286"/>
        <v>0</v>
      </c>
      <c r="AN1454" s="30">
        <f t="shared" si="5287"/>
        <v>0</v>
      </c>
      <c r="AO1454" s="30">
        <f t="shared" si="5288"/>
        <v>0</v>
      </c>
      <c r="AP1454" s="30">
        <f t="shared" si="5289"/>
        <v>0</v>
      </c>
      <c r="AQ1454" s="30">
        <f t="shared" si="5290"/>
        <v>0</v>
      </c>
      <c r="AR1454" s="30">
        <f t="shared" si="5291"/>
        <v>0</v>
      </c>
      <c r="AS1454" s="30">
        <f t="shared" si="5045"/>
        <v>13436.6</v>
      </c>
      <c r="AT1454" s="30">
        <f t="shared" si="5046"/>
        <v>13436.6</v>
      </c>
      <c r="AU1454" s="30">
        <f t="shared" si="5047"/>
        <v>13436.6</v>
      </c>
      <c r="AV1454" s="30">
        <f t="shared" si="5292"/>
        <v>0</v>
      </c>
      <c r="AW1454" s="30">
        <f t="shared" si="5293"/>
        <v>0</v>
      </c>
      <c r="AX1454" s="30">
        <f t="shared" si="5294"/>
        <v>0</v>
      </c>
      <c r="AY1454" s="30">
        <f t="shared" si="5051"/>
        <v>13436.6</v>
      </c>
      <c r="AZ1454" s="30">
        <f t="shared" si="5052"/>
        <v>13436.6</v>
      </c>
      <c r="BA1454" s="30">
        <f t="shared" si="5053"/>
        <v>13436.6</v>
      </c>
      <c r="BB1454" s="30">
        <f t="shared" si="5295"/>
        <v>0</v>
      </c>
      <c r="BC1454" s="30">
        <f t="shared" si="5296"/>
        <v>0</v>
      </c>
      <c r="BD1454" s="30">
        <f t="shared" si="5297"/>
        <v>0</v>
      </c>
      <c r="BE1454" s="30">
        <f t="shared" si="5298"/>
        <v>0</v>
      </c>
      <c r="BF1454" s="30">
        <f t="shared" si="5299"/>
        <v>0</v>
      </c>
      <c r="BG1454" s="30">
        <f t="shared" si="5300"/>
        <v>0</v>
      </c>
      <c r="BH1454" s="30">
        <f t="shared" si="5301"/>
        <v>0</v>
      </c>
      <c r="BI1454" s="30">
        <f t="shared" si="5302"/>
        <v>0</v>
      </c>
      <c r="BJ1454" s="30">
        <f t="shared" si="5303"/>
        <v>0</v>
      </c>
      <c r="BK1454" s="30">
        <f t="shared" si="5304"/>
        <v>0</v>
      </c>
      <c r="BL1454" s="30">
        <f t="shared" si="5305"/>
        <v>13436.6</v>
      </c>
      <c r="BM1454" s="30">
        <f t="shared" si="5306"/>
        <v>13436.6</v>
      </c>
      <c r="BN1454" s="30">
        <f t="shared" si="5307"/>
        <v>13436.6</v>
      </c>
      <c r="BO1454" s="30">
        <f t="shared" si="5308"/>
        <v>0</v>
      </c>
      <c r="BP1454" s="31"/>
      <c r="BQ1454" s="1"/>
      <c r="BR1454" s="1"/>
      <c r="BS1454" s="1"/>
      <c r="BT1454" s="1"/>
      <c r="BU1454" s="1"/>
      <c r="BV1454" s="1"/>
      <c r="BW1454" s="1"/>
      <c r="BX1454" s="1"/>
      <c r="BY1454" s="1"/>
    </row>
    <row r="1455" ht="31.5">
      <c r="A1455" s="28" t="s">
        <v>518</v>
      </c>
      <c r="B1455" s="28" t="s">
        <v>114</v>
      </c>
      <c r="C1455" s="28" t="s">
        <v>251</v>
      </c>
      <c r="D1455" s="28" t="s">
        <v>468</v>
      </c>
      <c r="E1455" s="35"/>
      <c r="F1455" s="29" t="s">
        <v>469</v>
      </c>
      <c r="G1455" s="30">
        <f t="shared" si="5263"/>
        <v>12180.700000000001</v>
      </c>
      <c r="H1455" s="30">
        <f t="shared" si="5264"/>
        <v>12180.700000000001</v>
      </c>
      <c r="I1455" s="30">
        <f t="shared" si="5265"/>
        <v>12180.700000000001</v>
      </c>
      <c r="J1455" s="30">
        <f t="shared" si="5266"/>
        <v>1255.9000000000001</v>
      </c>
      <c r="K1455" s="30">
        <f t="shared" si="5267"/>
        <v>1255.9000000000001</v>
      </c>
      <c r="L1455" s="30">
        <f t="shared" si="5268"/>
        <v>1255.9000000000001</v>
      </c>
      <c r="M1455" s="30">
        <f t="shared" si="5108"/>
        <v>13436.6</v>
      </c>
      <c r="N1455" s="30">
        <f t="shared" si="5109"/>
        <v>13436.6</v>
      </c>
      <c r="O1455" s="30">
        <f t="shared" si="5110"/>
        <v>13436.6</v>
      </c>
      <c r="P1455" s="30">
        <f t="shared" si="5269"/>
        <v>0</v>
      </c>
      <c r="Q1455" s="30">
        <f t="shared" si="5270"/>
        <v>0</v>
      </c>
      <c r="R1455" s="30">
        <f t="shared" si="5271"/>
        <v>0</v>
      </c>
      <c r="S1455" s="30">
        <f t="shared" si="5272"/>
        <v>0</v>
      </c>
      <c r="T1455" s="30">
        <f t="shared" si="5273"/>
        <v>0</v>
      </c>
      <c r="U1455" s="30">
        <f t="shared" si="5274"/>
        <v>0</v>
      </c>
      <c r="V1455" s="30">
        <f t="shared" si="5275"/>
        <v>0</v>
      </c>
      <c r="W1455" s="30">
        <f t="shared" si="5276"/>
        <v>0</v>
      </c>
      <c r="X1455" s="30">
        <f t="shared" si="5277"/>
        <v>0</v>
      </c>
      <c r="Y1455" s="30">
        <f t="shared" si="5278"/>
        <v>0</v>
      </c>
      <c r="Z1455" s="30">
        <f t="shared" si="5279"/>
        <v>0</v>
      </c>
      <c r="AA1455" s="30">
        <f t="shared" si="5280"/>
        <v>0</v>
      </c>
      <c r="AB1455" s="30">
        <f t="shared" si="5281"/>
        <v>0</v>
      </c>
      <c r="AC1455" s="30">
        <f t="shared" si="5309"/>
        <v>13436.6</v>
      </c>
      <c r="AD1455" s="30">
        <f t="shared" si="5310"/>
        <v>13436.6</v>
      </c>
      <c r="AE1455" s="30">
        <f t="shared" si="5311"/>
        <v>13436.6</v>
      </c>
      <c r="AF1455" s="30">
        <f t="shared" si="5282"/>
        <v>0</v>
      </c>
      <c r="AG1455" s="30">
        <f t="shared" si="5312"/>
        <v>13436.6</v>
      </c>
      <c r="AH1455" s="30">
        <f t="shared" si="5313"/>
        <v>13436.6</v>
      </c>
      <c r="AI1455" s="30">
        <f t="shared" si="5314"/>
        <v>13436.6</v>
      </c>
      <c r="AJ1455" s="30">
        <f t="shared" si="5283"/>
        <v>0</v>
      </c>
      <c r="AK1455" s="30">
        <f t="shared" si="5284"/>
        <v>0</v>
      </c>
      <c r="AL1455" s="30">
        <f t="shared" si="5285"/>
        <v>0</v>
      </c>
      <c r="AM1455" s="30">
        <f t="shared" si="5286"/>
        <v>0</v>
      </c>
      <c r="AN1455" s="30">
        <f t="shared" si="5287"/>
        <v>0</v>
      </c>
      <c r="AO1455" s="30">
        <f t="shared" si="5288"/>
        <v>0</v>
      </c>
      <c r="AP1455" s="30">
        <f t="shared" si="5289"/>
        <v>0</v>
      </c>
      <c r="AQ1455" s="30">
        <f t="shared" si="5290"/>
        <v>0</v>
      </c>
      <c r="AR1455" s="30">
        <f t="shared" si="5291"/>
        <v>0</v>
      </c>
      <c r="AS1455" s="30">
        <f t="shared" si="5045"/>
        <v>13436.6</v>
      </c>
      <c r="AT1455" s="30">
        <f t="shared" si="5046"/>
        <v>13436.6</v>
      </c>
      <c r="AU1455" s="30">
        <f t="shared" si="5047"/>
        <v>13436.6</v>
      </c>
      <c r="AV1455" s="30">
        <f t="shared" si="5292"/>
        <v>0</v>
      </c>
      <c r="AW1455" s="30">
        <f t="shared" si="5293"/>
        <v>0</v>
      </c>
      <c r="AX1455" s="30">
        <f t="shared" si="5294"/>
        <v>0</v>
      </c>
      <c r="AY1455" s="30">
        <f t="shared" si="5051"/>
        <v>13436.6</v>
      </c>
      <c r="AZ1455" s="30">
        <f t="shared" si="5052"/>
        <v>13436.6</v>
      </c>
      <c r="BA1455" s="30">
        <f t="shared" si="5053"/>
        <v>13436.6</v>
      </c>
      <c r="BB1455" s="30">
        <f t="shared" si="5295"/>
        <v>0</v>
      </c>
      <c r="BC1455" s="30">
        <f t="shared" si="5296"/>
        <v>0</v>
      </c>
      <c r="BD1455" s="30">
        <f t="shared" si="5297"/>
        <v>0</v>
      </c>
      <c r="BE1455" s="30">
        <f t="shared" si="5298"/>
        <v>0</v>
      </c>
      <c r="BF1455" s="30">
        <f t="shared" si="5299"/>
        <v>0</v>
      </c>
      <c r="BG1455" s="30">
        <f t="shared" si="5300"/>
        <v>0</v>
      </c>
      <c r="BH1455" s="30">
        <f t="shared" si="5301"/>
        <v>0</v>
      </c>
      <c r="BI1455" s="30">
        <f t="shared" si="5302"/>
        <v>0</v>
      </c>
      <c r="BJ1455" s="30">
        <f t="shared" si="5303"/>
        <v>0</v>
      </c>
      <c r="BK1455" s="30">
        <f t="shared" si="5304"/>
        <v>0</v>
      </c>
      <c r="BL1455" s="30">
        <f t="shared" si="5305"/>
        <v>13436.6</v>
      </c>
      <c r="BM1455" s="30">
        <f t="shared" si="5306"/>
        <v>13436.6</v>
      </c>
      <c r="BN1455" s="30">
        <f t="shared" si="5307"/>
        <v>13436.6</v>
      </c>
      <c r="BO1455" s="30">
        <f t="shared" si="5308"/>
        <v>0</v>
      </c>
      <c r="BP1455" s="31"/>
      <c r="BQ1455" s="1"/>
      <c r="BR1455" s="1"/>
      <c r="BS1455" s="1"/>
      <c r="BT1455" s="1"/>
      <c r="BU1455" s="1"/>
      <c r="BV1455" s="1"/>
      <c r="BW1455" s="1"/>
      <c r="BX1455" s="1"/>
      <c r="BY1455" s="1"/>
    </row>
    <row r="1456" ht="31.5">
      <c r="A1456" s="28" t="s">
        <v>518</v>
      </c>
      <c r="B1456" s="28" t="s">
        <v>114</v>
      </c>
      <c r="C1456" s="28" t="s">
        <v>251</v>
      </c>
      <c r="D1456" s="28" t="s">
        <v>470</v>
      </c>
      <c r="E1456" s="35"/>
      <c r="F1456" s="29" t="s">
        <v>471</v>
      </c>
      <c r="G1456" s="30">
        <f t="shared" si="5263"/>
        <v>12180.700000000001</v>
      </c>
      <c r="H1456" s="30">
        <f t="shared" si="5264"/>
        <v>12180.700000000001</v>
      </c>
      <c r="I1456" s="30">
        <f t="shared" si="5265"/>
        <v>12180.700000000001</v>
      </c>
      <c r="J1456" s="30">
        <f t="shared" si="5266"/>
        <v>1255.9000000000001</v>
      </c>
      <c r="K1456" s="30">
        <f t="shared" si="5267"/>
        <v>1255.9000000000001</v>
      </c>
      <c r="L1456" s="30">
        <f t="shared" si="5268"/>
        <v>1255.9000000000001</v>
      </c>
      <c r="M1456" s="30">
        <f t="shared" si="5108"/>
        <v>13436.6</v>
      </c>
      <c r="N1456" s="30">
        <f t="shared" si="5109"/>
        <v>13436.6</v>
      </c>
      <c r="O1456" s="30">
        <f t="shared" si="5110"/>
        <v>13436.6</v>
      </c>
      <c r="P1456" s="30">
        <f t="shared" si="5269"/>
        <v>0</v>
      </c>
      <c r="Q1456" s="30">
        <f t="shared" si="5270"/>
        <v>0</v>
      </c>
      <c r="R1456" s="30">
        <f t="shared" si="5271"/>
        <v>0</v>
      </c>
      <c r="S1456" s="30">
        <f t="shared" si="5272"/>
        <v>0</v>
      </c>
      <c r="T1456" s="30">
        <f t="shared" si="5273"/>
        <v>0</v>
      </c>
      <c r="U1456" s="30">
        <f t="shared" si="5274"/>
        <v>0</v>
      </c>
      <c r="V1456" s="30">
        <f t="shared" si="5275"/>
        <v>0</v>
      </c>
      <c r="W1456" s="30">
        <f t="shared" si="5276"/>
        <v>0</v>
      </c>
      <c r="X1456" s="30">
        <f t="shared" si="5277"/>
        <v>0</v>
      </c>
      <c r="Y1456" s="30">
        <f t="shared" si="5278"/>
        <v>0</v>
      </c>
      <c r="Z1456" s="30">
        <f t="shared" si="5279"/>
        <v>0</v>
      </c>
      <c r="AA1456" s="30">
        <f t="shared" si="5280"/>
        <v>0</v>
      </c>
      <c r="AB1456" s="30">
        <f t="shared" si="5281"/>
        <v>0</v>
      </c>
      <c r="AC1456" s="30">
        <f t="shared" si="5309"/>
        <v>13436.6</v>
      </c>
      <c r="AD1456" s="30">
        <f t="shared" si="5310"/>
        <v>13436.6</v>
      </c>
      <c r="AE1456" s="30">
        <f t="shared" si="5311"/>
        <v>13436.6</v>
      </c>
      <c r="AF1456" s="30">
        <f t="shared" si="5282"/>
        <v>0</v>
      </c>
      <c r="AG1456" s="30">
        <f t="shared" si="5312"/>
        <v>13436.6</v>
      </c>
      <c r="AH1456" s="30">
        <f t="shared" si="5313"/>
        <v>13436.6</v>
      </c>
      <c r="AI1456" s="30">
        <f t="shared" si="5314"/>
        <v>13436.6</v>
      </c>
      <c r="AJ1456" s="30">
        <f t="shared" si="5283"/>
        <v>0</v>
      </c>
      <c r="AK1456" s="30">
        <f t="shared" si="5284"/>
        <v>0</v>
      </c>
      <c r="AL1456" s="30">
        <f t="shared" si="5285"/>
        <v>0</v>
      </c>
      <c r="AM1456" s="30">
        <f t="shared" si="5286"/>
        <v>0</v>
      </c>
      <c r="AN1456" s="30">
        <f t="shared" si="5287"/>
        <v>0</v>
      </c>
      <c r="AO1456" s="30">
        <f t="shared" si="5288"/>
        <v>0</v>
      </c>
      <c r="AP1456" s="30">
        <f t="shared" si="5289"/>
        <v>0</v>
      </c>
      <c r="AQ1456" s="30">
        <f t="shared" si="5290"/>
        <v>0</v>
      </c>
      <c r="AR1456" s="30">
        <f t="shared" si="5291"/>
        <v>0</v>
      </c>
      <c r="AS1456" s="30">
        <f t="shared" si="5045"/>
        <v>13436.6</v>
      </c>
      <c r="AT1456" s="30">
        <f t="shared" si="5046"/>
        <v>13436.6</v>
      </c>
      <c r="AU1456" s="30">
        <f t="shared" si="5047"/>
        <v>13436.6</v>
      </c>
      <c r="AV1456" s="30">
        <f t="shared" si="5292"/>
        <v>0</v>
      </c>
      <c r="AW1456" s="30">
        <f t="shared" si="5293"/>
        <v>0</v>
      </c>
      <c r="AX1456" s="30">
        <f t="shared" si="5294"/>
        <v>0</v>
      </c>
      <c r="AY1456" s="30">
        <f t="shared" si="5051"/>
        <v>13436.6</v>
      </c>
      <c r="AZ1456" s="30">
        <f t="shared" si="5052"/>
        <v>13436.6</v>
      </c>
      <c r="BA1456" s="30">
        <f t="shared" si="5053"/>
        <v>13436.6</v>
      </c>
      <c r="BB1456" s="30">
        <f t="shared" si="5295"/>
        <v>0</v>
      </c>
      <c r="BC1456" s="30">
        <f t="shared" si="5296"/>
        <v>0</v>
      </c>
      <c r="BD1456" s="30">
        <f t="shared" si="5297"/>
        <v>0</v>
      </c>
      <c r="BE1456" s="30">
        <f t="shared" si="5298"/>
        <v>0</v>
      </c>
      <c r="BF1456" s="30">
        <f t="shared" si="5299"/>
        <v>0</v>
      </c>
      <c r="BG1456" s="30">
        <f t="shared" si="5300"/>
        <v>0</v>
      </c>
      <c r="BH1456" s="30">
        <f t="shared" si="5301"/>
        <v>0</v>
      </c>
      <c r="BI1456" s="30">
        <f t="shared" si="5302"/>
        <v>0</v>
      </c>
      <c r="BJ1456" s="30">
        <f t="shared" si="5303"/>
        <v>0</v>
      </c>
      <c r="BK1456" s="30">
        <f t="shared" si="5304"/>
        <v>0</v>
      </c>
      <c r="BL1456" s="30">
        <f t="shared" si="5305"/>
        <v>13436.6</v>
      </c>
      <c r="BM1456" s="30">
        <f t="shared" si="5306"/>
        <v>13436.6</v>
      </c>
      <c r="BN1456" s="30">
        <f t="shared" si="5307"/>
        <v>13436.6</v>
      </c>
      <c r="BO1456" s="30">
        <f t="shared" si="5308"/>
        <v>0</v>
      </c>
      <c r="BP1456" s="31"/>
      <c r="BQ1456" s="1"/>
      <c r="BR1456" s="1"/>
      <c r="BS1456" s="1"/>
      <c r="BT1456" s="1"/>
      <c r="BU1456" s="1"/>
      <c r="BV1456" s="1"/>
      <c r="BW1456" s="1"/>
      <c r="BX1456" s="1"/>
      <c r="BY1456" s="1"/>
    </row>
    <row r="1457" ht="31.5">
      <c r="A1457" s="28" t="s">
        <v>518</v>
      </c>
      <c r="B1457" s="28" t="s">
        <v>114</v>
      </c>
      <c r="C1457" s="28" t="s">
        <v>251</v>
      </c>
      <c r="D1457" s="28" t="s">
        <v>470</v>
      </c>
      <c r="E1457" s="28" t="s">
        <v>127</v>
      </c>
      <c r="F1457" s="29" t="s">
        <v>128</v>
      </c>
      <c r="G1457" s="30">
        <v>12180.700000000001</v>
      </c>
      <c r="H1457" s="30">
        <v>12180.700000000001</v>
      </c>
      <c r="I1457" s="30">
        <v>12180.700000000001</v>
      </c>
      <c r="J1457" s="32">
        <v>1255.9000000000001</v>
      </c>
      <c r="K1457" s="32">
        <v>1255.9000000000001</v>
      </c>
      <c r="L1457" s="32">
        <v>1255.9000000000001</v>
      </c>
      <c r="M1457" s="30">
        <f t="shared" si="5108"/>
        <v>13436.6</v>
      </c>
      <c r="N1457" s="30">
        <f t="shared" si="5109"/>
        <v>13436.6</v>
      </c>
      <c r="O1457" s="30">
        <f t="shared" si="5110"/>
        <v>13436.6</v>
      </c>
      <c r="P1457" s="30"/>
      <c r="Q1457" s="30"/>
      <c r="R1457" s="30"/>
      <c r="S1457" s="30"/>
      <c r="T1457" s="30"/>
      <c r="U1457" s="30"/>
      <c r="V1457" s="30"/>
      <c r="W1457" s="30"/>
      <c r="X1457" s="30"/>
      <c r="Y1457" s="30"/>
      <c r="Z1457" s="30"/>
      <c r="AA1457" s="30"/>
      <c r="AB1457" s="30"/>
      <c r="AC1457" s="30">
        <f t="shared" si="5309"/>
        <v>13436.6</v>
      </c>
      <c r="AD1457" s="30">
        <f t="shared" si="5310"/>
        <v>13436.6</v>
      </c>
      <c r="AE1457" s="30">
        <f t="shared" si="5311"/>
        <v>13436.6</v>
      </c>
      <c r="AF1457" s="30"/>
      <c r="AG1457" s="30">
        <f t="shared" si="5312"/>
        <v>13436.6</v>
      </c>
      <c r="AH1457" s="30">
        <f t="shared" si="5313"/>
        <v>13436.6</v>
      </c>
      <c r="AI1457" s="30">
        <f t="shared" si="5314"/>
        <v>13436.6</v>
      </c>
      <c r="AJ1457" s="30"/>
      <c r="AK1457" s="30"/>
      <c r="AL1457" s="30"/>
      <c r="AM1457" s="30"/>
      <c r="AN1457" s="30"/>
      <c r="AO1457" s="30"/>
      <c r="AP1457" s="30"/>
      <c r="AQ1457" s="30"/>
      <c r="AR1457" s="30"/>
      <c r="AS1457" s="30">
        <f t="shared" si="5045"/>
        <v>13436.6</v>
      </c>
      <c r="AT1457" s="30">
        <f t="shared" si="5046"/>
        <v>13436.6</v>
      </c>
      <c r="AU1457" s="30">
        <f t="shared" si="5047"/>
        <v>13436.6</v>
      </c>
      <c r="AV1457" s="30"/>
      <c r="AW1457" s="30"/>
      <c r="AX1457" s="30"/>
      <c r="AY1457" s="30">
        <f t="shared" si="5051"/>
        <v>13436.6</v>
      </c>
      <c r="AZ1457" s="30">
        <f t="shared" si="5052"/>
        <v>13436.6</v>
      </c>
      <c r="BA1457" s="30">
        <f t="shared" si="5053"/>
        <v>13436.6</v>
      </c>
      <c r="BB1457" s="30"/>
      <c r="BC1457" s="30"/>
      <c r="BD1457" s="30"/>
      <c r="BE1457" s="30"/>
      <c r="BF1457" s="30"/>
      <c r="BG1457" s="30"/>
      <c r="BH1457" s="30"/>
      <c r="BI1457" s="30"/>
      <c r="BJ1457" s="30"/>
      <c r="BK1457" s="30"/>
      <c r="BL1457" s="30">
        <f t="shared" si="5305"/>
        <v>13436.6</v>
      </c>
      <c r="BM1457" s="30">
        <f t="shared" si="5306"/>
        <v>13436.6</v>
      </c>
      <c r="BN1457" s="30">
        <f t="shared" si="5307"/>
        <v>13436.6</v>
      </c>
      <c r="BO1457" s="30"/>
      <c r="BP1457" s="31"/>
      <c r="BQ1457" s="1"/>
      <c r="BR1457" s="1"/>
      <c r="BS1457" s="1"/>
      <c r="BT1457" s="1"/>
      <c r="BU1457" s="1"/>
      <c r="BV1457" s="1"/>
      <c r="BW1457" s="1"/>
      <c r="BX1457" s="1"/>
      <c r="BY1457" s="1"/>
    </row>
    <row r="1458" s="23" customFormat="1">
      <c r="A1458" s="24" t="s">
        <v>518</v>
      </c>
      <c r="B1458" s="24" t="s">
        <v>114</v>
      </c>
      <c r="C1458" s="24" t="s">
        <v>116</v>
      </c>
      <c r="D1458" s="24"/>
      <c r="E1458" s="24"/>
      <c r="F1458" s="25" t="s">
        <v>117</v>
      </c>
      <c r="G1458" s="26">
        <f t="shared" si="5263"/>
        <v>1445.7</v>
      </c>
      <c r="H1458" s="26">
        <f t="shared" si="5264"/>
        <v>250</v>
      </c>
      <c r="I1458" s="26">
        <f t="shared" si="5265"/>
        <v>250</v>
      </c>
      <c r="J1458" s="26">
        <f t="shared" si="5266"/>
        <v>0</v>
      </c>
      <c r="K1458" s="26">
        <f t="shared" si="5267"/>
        <v>0</v>
      </c>
      <c r="L1458" s="26">
        <f t="shared" si="5268"/>
        <v>0</v>
      </c>
      <c r="M1458" s="26">
        <f t="shared" si="5108"/>
        <v>1445.7</v>
      </c>
      <c r="N1458" s="26">
        <f t="shared" si="5109"/>
        <v>250</v>
      </c>
      <c r="O1458" s="26">
        <f t="shared" si="5110"/>
        <v>250</v>
      </c>
      <c r="P1458" s="26">
        <f t="shared" si="5269"/>
        <v>0</v>
      </c>
      <c r="Q1458" s="26">
        <f t="shared" si="5270"/>
        <v>0</v>
      </c>
      <c r="R1458" s="26">
        <f t="shared" si="5271"/>
        <v>0</v>
      </c>
      <c r="S1458" s="26">
        <f t="shared" si="5272"/>
        <v>0</v>
      </c>
      <c r="T1458" s="26">
        <f t="shared" si="5273"/>
        <v>0</v>
      </c>
      <c r="U1458" s="26">
        <f t="shared" si="5274"/>
        <v>0</v>
      </c>
      <c r="V1458" s="26">
        <f t="shared" si="5275"/>
        <v>0</v>
      </c>
      <c r="W1458" s="26">
        <f t="shared" si="5276"/>
        <v>0</v>
      </c>
      <c r="X1458" s="26">
        <f t="shared" si="5277"/>
        <v>0</v>
      </c>
      <c r="Y1458" s="26">
        <f t="shared" si="5278"/>
        <v>0</v>
      </c>
      <c r="Z1458" s="26">
        <f t="shared" si="5279"/>
        <v>0</v>
      </c>
      <c r="AA1458" s="26">
        <f t="shared" si="5280"/>
        <v>0</v>
      </c>
      <c r="AB1458" s="26">
        <f t="shared" si="5281"/>
        <v>0</v>
      </c>
      <c r="AC1458" s="26">
        <f t="shared" si="5309"/>
        <v>1445.7</v>
      </c>
      <c r="AD1458" s="26">
        <f t="shared" si="5310"/>
        <v>250</v>
      </c>
      <c r="AE1458" s="26">
        <f t="shared" si="5311"/>
        <v>250</v>
      </c>
      <c r="AF1458" s="26">
        <f t="shared" si="5282"/>
        <v>0</v>
      </c>
      <c r="AG1458" s="26">
        <f t="shared" si="5312"/>
        <v>1445.7</v>
      </c>
      <c r="AH1458" s="26">
        <f t="shared" si="5313"/>
        <v>250</v>
      </c>
      <c r="AI1458" s="26">
        <f t="shared" si="5314"/>
        <v>250</v>
      </c>
      <c r="AJ1458" s="26">
        <f t="shared" si="5283"/>
        <v>0</v>
      </c>
      <c r="AK1458" s="26">
        <f t="shared" si="5284"/>
        <v>0</v>
      </c>
      <c r="AL1458" s="26">
        <f t="shared" si="5285"/>
        <v>0</v>
      </c>
      <c r="AM1458" s="26">
        <f t="shared" si="5286"/>
        <v>0</v>
      </c>
      <c r="AN1458" s="26">
        <f t="shared" si="5287"/>
        <v>0</v>
      </c>
      <c r="AO1458" s="26">
        <f t="shared" si="5288"/>
        <v>0</v>
      </c>
      <c r="AP1458" s="26">
        <f t="shared" si="5289"/>
        <v>0</v>
      </c>
      <c r="AQ1458" s="26">
        <f t="shared" si="5290"/>
        <v>0</v>
      </c>
      <c r="AR1458" s="26">
        <f t="shared" si="5291"/>
        <v>0</v>
      </c>
      <c r="AS1458" s="26">
        <f t="shared" ref="AS1458:AS1521" si="5315">AG1458+AJ1458+AK1458+AL1458+AM1458</f>
        <v>1445.7</v>
      </c>
      <c r="AT1458" s="26">
        <f t="shared" ref="AT1458:AT1521" si="5316">AH1458+AN1458+AO1458+AP1458</f>
        <v>250</v>
      </c>
      <c r="AU1458" s="26">
        <f t="shared" ref="AU1458:AU1521" si="5317">AI1458+AR1458+AQ1458</f>
        <v>250</v>
      </c>
      <c r="AV1458" s="26">
        <f t="shared" si="5292"/>
        <v>0</v>
      </c>
      <c r="AW1458" s="26">
        <f t="shared" si="5293"/>
        <v>0</v>
      </c>
      <c r="AX1458" s="26">
        <f t="shared" si="5294"/>
        <v>0</v>
      </c>
      <c r="AY1458" s="26">
        <f t="shared" ref="AY1458:AY1521" si="5318">AS1458+AV1458</f>
        <v>1445.7</v>
      </c>
      <c r="AZ1458" s="26">
        <f t="shared" ref="AZ1458:AZ1521" si="5319">AT1458+AW1458</f>
        <v>250</v>
      </c>
      <c r="BA1458" s="26">
        <f t="shared" ref="BA1458:BA1521" si="5320">AU1458+AX1458</f>
        <v>250</v>
      </c>
      <c r="BB1458" s="26">
        <f t="shared" si="5295"/>
        <v>0</v>
      </c>
      <c r="BC1458" s="26">
        <f t="shared" si="5296"/>
        <v>0</v>
      </c>
      <c r="BD1458" s="26">
        <f t="shared" si="5297"/>
        <v>0</v>
      </c>
      <c r="BE1458" s="26">
        <f t="shared" si="5298"/>
        <v>0</v>
      </c>
      <c r="BF1458" s="26">
        <f t="shared" si="5299"/>
        <v>0</v>
      </c>
      <c r="BG1458" s="26">
        <f t="shared" si="5300"/>
        <v>0</v>
      </c>
      <c r="BH1458" s="26">
        <f t="shared" si="5301"/>
        <v>0</v>
      </c>
      <c r="BI1458" s="26">
        <f t="shared" si="5302"/>
        <v>0</v>
      </c>
      <c r="BJ1458" s="26">
        <f t="shared" si="5303"/>
        <v>0</v>
      </c>
      <c r="BK1458" s="26">
        <f t="shared" si="5304"/>
        <v>0</v>
      </c>
      <c r="BL1458" s="26">
        <f t="shared" si="5305"/>
        <v>1445.7</v>
      </c>
      <c r="BM1458" s="26">
        <f t="shared" si="5306"/>
        <v>250</v>
      </c>
      <c r="BN1458" s="26">
        <f t="shared" si="5307"/>
        <v>250</v>
      </c>
      <c r="BO1458" s="26">
        <f t="shared" si="5308"/>
        <v>0</v>
      </c>
      <c r="BP1458" s="27"/>
      <c r="BQ1458" s="23"/>
      <c r="BR1458" s="23"/>
      <c r="BS1458" s="23"/>
      <c r="BT1458" s="23"/>
      <c r="BU1458" s="23"/>
      <c r="BV1458" s="23"/>
      <c r="BW1458" s="23"/>
      <c r="BX1458" s="23"/>
      <c r="BY1458" s="23"/>
    </row>
    <row r="1459" ht="31.5">
      <c r="A1459" s="28" t="s">
        <v>518</v>
      </c>
      <c r="B1459" s="28" t="s">
        <v>114</v>
      </c>
      <c r="C1459" s="28" t="s">
        <v>116</v>
      </c>
      <c r="D1459" s="28" t="s">
        <v>118</v>
      </c>
      <c r="E1459" s="28"/>
      <c r="F1459" s="29" t="s">
        <v>119</v>
      </c>
      <c r="G1459" s="30">
        <f t="shared" si="5263"/>
        <v>1445.7</v>
      </c>
      <c r="H1459" s="30">
        <f t="shared" si="5264"/>
        <v>250</v>
      </c>
      <c r="I1459" s="30">
        <f t="shared" si="5265"/>
        <v>250</v>
      </c>
      <c r="J1459" s="30">
        <f t="shared" si="5266"/>
        <v>0</v>
      </c>
      <c r="K1459" s="30">
        <f t="shared" si="5267"/>
        <v>0</v>
      </c>
      <c r="L1459" s="30">
        <f t="shared" si="5268"/>
        <v>0</v>
      </c>
      <c r="M1459" s="30">
        <f t="shared" si="5108"/>
        <v>1445.7</v>
      </c>
      <c r="N1459" s="30">
        <f t="shared" si="5109"/>
        <v>250</v>
      </c>
      <c r="O1459" s="30">
        <f t="shared" si="5110"/>
        <v>250</v>
      </c>
      <c r="P1459" s="30">
        <f t="shared" si="5269"/>
        <v>0</v>
      </c>
      <c r="Q1459" s="30">
        <f t="shared" si="5270"/>
        <v>0</v>
      </c>
      <c r="R1459" s="30">
        <f t="shared" si="5271"/>
        <v>0</v>
      </c>
      <c r="S1459" s="30">
        <f t="shared" si="5272"/>
        <v>0</v>
      </c>
      <c r="T1459" s="30">
        <f t="shared" si="5273"/>
        <v>0</v>
      </c>
      <c r="U1459" s="30">
        <f t="shared" si="5274"/>
        <v>0</v>
      </c>
      <c r="V1459" s="30">
        <f t="shared" si="5275"/>
        <v>0</v>
      </c>
      <c r="W1459" s="30">
        <f t="shared" si="5276"/>
        <v>0</v>
      </c>
      <c r="X1459" s="30">
        <f t="shared" si="5277"/>
        <v>0</v>
      </c>
      <c r="Y1459" s="30">
        <f t="shared" si="5278"/>
        <v>0</v>
      </c>
      <c r="Z1459" s="30">
        <f t="shared" si="5279"/>
        <v>0</v>
      </c>
      <c r="AA1459" s="30">
        <f t="shared" si="5280"/>
        <v>0</v>
      </c>
      <c r="AB1459" s="30">
        <f t="shared" si="5281"/>
        <v>0</v>
      </c>
      <c r="AC1459" s="30">
        <f t="shared" si="5309"/>
        <v>1445.7</v>
      </c>
      <c r="AD1459" s="30">
        <f t="shared" si="5310"/>
        <v>250</v>
      </c>
      <c r="AE1459" s="30">
        <f t="shared" si="5311"/>
        <v>250</v>
      </c>
      <c r="AF1459" s="30">
        <f t="shared" si="5282"/>
        <v>0</v>
      </c>
      <c r="AG1459" s="30">
        <f t="shared" si="5312"/>
        <v>1445.7</v>
      </c>
      <c r="AH1459" s="30">
        <f t="shared" si="5313"/>
        <v>250</v>
      </c>
      <c r="AI1459" s="30">
        <f t="shared" si="5314"/>
        <v>250</v>
      </c>
      <c r="AJ1459" s="30">
        <f t="shared" si="5283"/>
        <v>0</v>
      </c>
      <c r="AK1459" s="30">
        <f t="shared" si="5284"/>
        <v>0</v>
      </c>
      <c r="AL1459" s="30">
        <f t="shared" si="5285"/>
        <v>0</v>
      </c>
      <c r="AM1459" s="30">
        <f t="shared" si="5286"/>
        <v>0</v>
      </c>
      <c r="AN1459" s="30">
        <f t="shared" si="5287"/>
        <v>0</v>
      </c>
      <c r="AO1459" s="30">
        <f t="shared" si="5288"/>
        <v>0</v>
      </c>
      <c r="AP1459" s="30">
        <f t="shared" si="5289"/>
        <v>0</v>
      </c>
      <c r="AQ1459" s="30">
        <f t="shared" si="5290"/>
        <v>0</v>
      </c>
      <c r="AR1459" s="30">
        <f t="shared" si="5291"/>
        <v>0</v>
      </c>
      <c r="AS1459" s="30">
        <f t="shared" si="5315"/>
        <v>1445.7</v>
      </c>
      <c r="AT1459" s="30">
        <f t="shared" si="5316"/>
        <v>250</v>
      </c>
      <c r="AU1459" s="30">
        <f t="shared" si="5317"/>
        <v>250</v>
      </c>
      <c r="AV1459" s="30">
        <f t="shared" si="5292"/>
        <v>0</v>
      </c>
      <c r="AW1459" s="30">
        <f t="shared" si="5293"/>
        <v>0</v>
      </c>
      <c r="AX1459" s="30">
        <f t="shared" si="5294"/>
        <v>0</v>
      </c>
      <c r="AY1459" s="30">
        <f t="shared" si="5318"/>
        <v>1445.7</v>
      </c>
      <c r="AZ1459" s="30">
        <f t="shared" si="5319"/>
        <v>250</v>
      </c>
      <c r="BA1459" s="30">
        <f t="shared" si="5320"/>
        <v>250</v>
      </c>
      <c r="BB1459" s="30">
        <f t="shared" si="5295"/>
        <v>0</v>
      </c>
      <c r="BC1459" s="30">
        <f t="shared" si="5296"/>
        <v>0</v>
      </c>
      <c r="BD1459" s="30">
        <f t="shared" si="5297"/>
        <v>0</v>
      </c>
      <c r="BE1459" s="30">
        <f t="shared" si="5298"/>
        <v>0</v>
      </c>
      <c r="BF1459" s="30">
        <f t="shared" si="5299"/>
        <v>0</v>
      </c>
      <c r="BG1459" s="30">
        <f t="shared" si="5300"/>
        <v>0</v>
      </c>
      <c r="BH1459" s="30">
        <f t="shared" si="5301"/>
        <v>0</v>
      </c>
      <c r="BI1459" s="30">
        <f t="shared" si="5302"/>
        <v>0</v>
      </c>
      <c r="BJ1459" s="30">
        <f t="shared" si="5303"/>
        <v>0</v>
      </c>
      <c r="BK1459" s="30">
        <f t="shared" si="5304"/>
        <v>0</v>
      </c>
      <c r="BL1459" s="30">
        <f t="shared" si="5305"/>
        <v>1445.7</v>
      </c>
      <c r="BM1459" s="30">
        <f t="shared" si="5306"/>
        <v>250</v>
      </c>
      <c r="BN1459" s="30">
        <f t="shared" si="5307"/>
        <v>250</v>
      </c>
      <c r="BO1459" s="30">
        <f t="shared" si="5308"/>
        <v>0</v>
      </c>
      <c r="BP1459" s="31"/>
      <c r="BQ1459" s="1"/>
      <c r="BR1459" s="1"/>
      <c r="BS1459" s="1"/>
      <c r="BT1459" s="1"/>
      <c r="BU1459" s="1"/>
      <c r="BV1459" s="1"/>
      <c r="BW1459" s="1"/>
      <c r="BX1459" s="1"/>
      <c r="BY1459" s="1"/>
    </row>
    <row r="1460">
      <c r="A1460" s="28" t="s">
        <v>518</v>
      </c>
      <c r="B1460" s="28" t="s">
        <v>114</v>
      </c>
      <c r="C1460" s="28" t="s">
        <v>116</v>
      </c>
      <c r="D1460" s="28" t="s">
        <v>120</v>
      </c>
      <c r="E1460" s="28"/>
      <c r="F1460" s="29" t="s">
        <v>33</v>
      </c>
      <c r="G1460" s="30">
        <f t="shared" si="5263"/>
        <v>1445.7</v>
      </c>
      <c r="H1460" s="30">
        <f t="shared" si="5264"/>
        <v>250</v>
      </c>
      <c r="I1460" s="30">
        <f t="shared" si="5265"/>
        <v>250</v>
      </c>
      <c r="J1460" s="30">
        <f t="shared" si="5266"/>
        <v>0</v>
      </c>
      <c r="K1460" s="30">
        <f t="shared" si="5267"/>
        <v>0</v>
      </c>
      <c r="L1460" s="30">
        <f t="shared" si="5268"/>
        <v>0</v>
      </c>
      <c r="M1460" s="30">
        <f t="shared" si="5108"/>
        <v>1445.7</v>
      </c>
      <c r="N1460" s="30">
        <f t="shared" si="5109"/>
        <v>250</v>
      </c>
      <c r="O1460" s="30">
        <f t="shared" si="5110"/>
        <v>250</v>
      </c>
      <c r="P1460" s="30">
        <f t="shared" si="5269"/>
        <v>0</v>
      </c>
      <c r="Q1460" s="30">
        <f t="shared" si="5270"/>
        <v>0</v>
      </c>
      <c r="R1460" s="30">
        <f t="shared" si="5271"/>
        <v>0</v>
      </c>
      <c r="S1460" s="30">
        <f t="shared" si="5272"/>
        <v>0</v>
      </c>
      <c r="T1460" s="30">
        <f t="shared" si="5273"/>
        <v>0</v>
      </c>
      <c r="U1460" s="30">
        <f t="shared" si="5274"/>
        <v>0</v>
      </c>
      <c r="V1460" s="30">
        <f t="shared" si="5275"/>
        <v>0</v>
      </c>
      <c r="W1460" s="30">
        <f t="shared" si="5276"/>
        <v>0</v>
      </c>
      <c r="X1460" s="30">
        <f t="shared" si="5277"/>
        <v>0</v>
      </c>
      <c r="Y1460" s="30">
        <f t="shared" si="5278"/>
        <v>0</v>
      </c>
      <c r="Z1460" s="30">
        <f t="shared" si="5279"/>
        <v>0</v>
      </c>
      <c r="AA1460" s="30">
        <f t="shared" si="5280"/>
        <v>0</v>
      </c>
      <c r="AB1460" s="30">
        <f t="shared" si="5281"/>
        <v>0</v>
      </c>
      <c r="AC1460" s="30">
        <f t="shared" si="5309"/>
        <v>1445.7</v>
      </c>
      <c r="AD1460" s="30">
        <f t="shared" si="5310"/>
        <v>250</v>
      </c>
      <c r="AE1460" s="30">
        <f t="shared" si="5311"/>
        <v>250</v>
      </c>
      <c r="AF1460" s="30">
        <f t="shared" si="5282"/>
        <v>0</v>
      </c>
      <c r="AG1460" s="30">
        <f t="shared" si="5312"/>
        <v>1445.7</v>
      </c>
      <c r="AH1460" s="30">
        <f t="shared" si="5313"/>
        <v>250</v>
      </c>
      <c r="AI1460" s="30">
        <f t="shared" si="5314"/>
        <v>250</v>
      </c>
      <c r="AJ1460" s="30">
        <f t="shared" si="5283"/>
        <v>0</v>
      </c>
      <c r="AK1460" s="30">
        <f t="shared" si="5284"/>
        <v>0</v>
      </c>
      <c r="AL1460" s="30">
        <f t="shared" si="5285"/>
        <v>0</v>
      </c>
      <c r="AM1460" s="30">
        <f t="shared" si="5286"/>
        <v>0</v>
      </c>
      <c r="AN1460" s="30">
        <f t="shared" si="5287"/>
        <v>0</v>
      </c>
      <c r="AO1460" s="30">
        <f t="shared" si="5288"/>
        <v>0</v>
      </c>
      <c r="AP1460" s="30">
        <f t="shared" si="5289"/>
        <v>0</v>
      </c>
      <c r="AQ1460" s="30">
        <f t="shared" si="5290"/>
        <v>0</v>
      </c>
      <c r="AR1460" s="30">
        <f t="shared" si="5291"/>
        <v>0</v>
      </c>
      <c r="AS1460" s="30">
        <f t="shared" si="5315"/>
        <v>1445.7</v>
      </c>
      <c r="AT1460" s="30">
        <f t="shared" si="5316"/>
        <v>250</v>
      </c>
      <c r="AU1460" s="30">
        <f t="shared" si="5317"/>
        <v>250</v>
      </c>
      <c r="AV1460" s="30">
        <f t="shared" si="5292"/>
        <v>0</v>
      </c>
      <c r="AW1460" s="30">
        <f t="shared" si="5293"/>
        <v>0</v>
      </c>
      <c r="AX1460" s="30">
        <f t="shared" si="5294"/>
        <v>0</v>
      </c>
      <c r="AY1460" s="30">
        <f t="shared" si="5318"/>
        <v>1445.7</v>
      </c>
      <c r="AZ1460" s="30">
        <f t="shared" si="5319"/>
        <v>250</v>
      </c>
      <c r="BA1460" s="30">
        <f t="shared" si="5320"/>
        <v>250</v>
      </c>
      <c r="BB1460" s="30">
        <f t="shared" si="5295"/>
        <v>0</v>
      </c>
      <c r="BC1460" s="30">
        <f t="shared" si="5296"/>
        <v>0</v>
      </c>
      <c r="BD1460" s="30">
        <f t="shared" si="5297"/>
        <v>0</v>
      </c>
      <c r="BE1460" s="30">
        <f t="shared" si="5298"/>
        <v>0</v>
      </c>
      <c r="BF1460" s="30">
        <f t="shared" si="5299"/>
        <v>0</v>
      </c>
      <c r="BG1460" s="30">
        <f t="shared" si="5300"/>
        <v>0</v>
      </c>
      <c r="BH1460" s="30">
        <f t="shared" si="5301"/>
        <v>0</v>
      </c>
      <c r="BI1460" s="30">
        <f t="shared" si="5302"/>
        <v>0</v>
      </c>
      <c r="BJ1460" s="30">
        <f t="shared" si="5303"/>
        <v>0</v>
      </c>
      <c r="BK1460" s="30">
        <f t="shared" si="5304"/>
        <v>0</v>
      </c>
      <c r="BL1460" s="30">
        <f t="shared" si="5305"/>
        <v>1445.7</v>
      </c>
      <c r="BM1460" s="30">
        <f t="shared" si="5306"/>
        <v>250</v>
      </c>
      <c r="BN1460" s="30">
        <f t="shared" si="5307"/>
        <v>250</v>
      </c>
      <c r="BO1460" s="30">
        <f t="shared" si="5308"/>
        <v>0</v>
      </c>
      <c r="BP1460" s="31"/>
      <c r="BQ1460" s="1"/>
      <c r="BR1460" s="1"/>
      <c r="BS1460" s="1"/>
      <c r="BT1460" s="1"/>
      <c r="BU1460" s="1"/>
      <c r="BV1460" s="1"/>
      <c r="BW1460" s="1"/>
      <c r="BX1460" s="1"/>
      <c r="BY1460" s="1"/>
    </row>
    <row r="1461" ht="47.25">
      <c r="A1461" s="28" t="s">
        <v>518</v>
      </c>
      <c r="B1461" s="28" t="s">
        <v>114</v>
      </c>
      <c r="C1461" s="28" t="s">
        <v>116</v>
      </c>
      <c r="D1461" s="28" t="s">
        <v>121</v>
      </c>
      <c r="E1461" s="28"/>
      <c r="F1461" s="29" t="s">
        <v>122</v>
      </c>
      <c r="G1461" s="30">
        <f t="shared" si="5263"/>
        <v>1445.7</v>
      </c>
      <c r="H1461" s="30">
        <f t="shared" si="5264"/>
        <v>250</v>
      </c>
      <c r="I1461" s="30">
        <f t="shared" si="5265"/>
        <v>250</v>
      </c>
      <c r="J1461" s="30">
        <f t="shared" si="5266"/>
        <v>0</v>
      </c>
      <c r="K1461" s="30">
        <f t="shared" si="5267"/>
        <v>0</v>
      </c>
      <c r="L1461" s="30">
        <f t="shared" si="5268"/>
        <v>0</v>
      </c>
      <c r="M1461" s="30">
        <f t="shared" si="5108"/>
        <v>1445.7</v>
      </c>
      <c r="N1461" s="30">
        <f t="shared" si="5109"/>
        <v>250</v>
      </c>
      <c r="O1461" s="30">
        <f t="shared" si="5110"/>
        <v>250</v>
      </c>
      <c r="P1461" s="30">
        <f t="shared" si="5269"/>
        <v>0</v>
      </c>
      <c r="Q1461" s="30">
        <f t="shared" si="5270"/>
        <v>0</v>
      </c>
      <c r="R1461" s="30">
        <f t="shared" si="5271"/>
        <v>0</v>
      </c>
      <c r="S1461" s="30">
        <f t="shared" si="5272"/>
        <v>0</v>
      </c>
      <c r="T1461" s="30">
        <f t="shared" si="5273"/>
        <v>0</v>
      </c>
      <c r="U1461" s="30">
        <f t="shared" si="5274"/>
        <v>0</v>
      </c>
      <c r="V1461" s="30">
        <f t="shared" si="5275"/>
        <v>0</v>
      </c>
      <c r="W1461" s="30">
        <f t="shared" si="5276"/>
        <v>0</v>
      </c>
      <c r="X1461" s="30">
        <f t="shared" si="5277"/>
        <v>0</v>
      </c>
      <c r="Y1461" s="30">
        <f t="shared" si="5278"/>
        <v>0</v>
      </c>
      <c r="Z1461" s="30">
        <f t="shared" si="5279"/>
        <v>0</v>
      </c>
      <c r="AA1461" s="30">
        <f t="shared" si="5280"/>
        <v>0</v>
      </c>
      <c r="AB1461" s="30">
        <f t="shared" si="5281"/>
        <v>0</v>
      </c>
      <c r="AC1461" s="30">
        <f t="shared" si="5309"/>
        <v>1445.7</v>
      </c>
      <c r="AD1461" s="30">
        <f t="shared" si="5310"/>
        <v>250</v>
      </c>
      <c r="AE1461" s="30">
        <f t="shared" si="5311"/>
        <v>250</v>
      </c>
      <c r="AF1461" s="30">
        <f t="shared" si="5282"/>
        <v>0</v>
      </c>
      <c r="AG1461" s="30">
        <f t="shared" si="5312"/>
        <v>1445.7</v>
      </c>
      <c r="AH1461" s="30">
        <f t="shared" si="5313"/>
        <v>250</v>
      </c>
      <c r="AI1461" s="30">
        <f t="shared" si="5314"/>
        <v>250</v>
      </c>
      <c r="AJ1461" s="30">
        <f t="shared" si="5283"/>
        <v>0</v>
      </c>
      <c r="AK1461" s="30">
        <f t="shared" si="5284"/>
        <v>0</v>
      </c>
      <c r="AL1461" s="30">
        <f t="shared" si="5285"/>
        <v>0</v>
      </c>
      <c r="AM1461" s="30">
        <f t="shared" si="5286"/>
        <v>0</v>
      </c>
      <c r="AN1461" s="30">
        <f t="shared" si="5287"/>
        <v>0</v>
      </c>
      <c r="AO1461" s="30">
        <f t="shared" si="5288"/>
        <v>0</v>
      </c>
      <c r="AP1461" s="30">
        <f t="shared" si="5289"/>
        <v>0</v>
      </c>
      <c r="AQ1461" s="30">
        <f t="shared" si="5290"/>
        <v>0</v>
      </c>
      <c r="AR1461" s="30">
        <f t="shared" si="5291"/>
        <v>0</v>
      </c>
      <c r="AS1461" s="30">
        <f t="shared" si="5315"/>
        <v>1445.7</v>
      </c>
      <c r="AT1461" s="30">
        <f t="shared" si="5316"/>
        <v>250</v>
      </c>
      <c r="AU1461" s="30">
        <f t="shared" si="5317"/>
        <v>250</v>
      </c>
      <c r="AV1461" s="30">
        <f t="shared" si="5292"/>
        <v>0</v>
      </c>
      <c r="AW1461" s="30">
        <f t="shared" si="5293"/>
        <v>0</v>
      </c>
      <c r="AX1461" s="30">
        <f t="shared" si="5294"/>
        <v>0</v>
      </c>
      <c r="AY1461" s="30">
        <f t="shared" si="5318"/>
        <v>1445.7</v>
      </c>
      <c r="AZ1461" s="30">
        <f t="shared" si="5319"/>
        <v>250</v>
      </c>
      <c r="BA1461" s="30">
        <f t="shared" si="5320"/>
        <v>250</v>
      </c>
      <c r="BB1461" s="30">
        <f t="shared" si="5295"/>
        <v>0</v>
      </c>
      <c r="BC1461" s="30">
        <f t="shared" si="5296"/>
        <v>0</v>
      </c>
      <c r="BD1461" s="30">
        <f t="shared" si="5297"/>
        <v>0</v>
      </c>
      <c r="BE1461" s="30">
        <f t="shared" si="5298"/>
        <v>0</v>
      </c>
      <c r="BF1461" s="30">
        <f t="shared" si="5299"/>
        <v>0</v>
      </c>
      <c r="BG1461" s="30">
        <f t="shared" si="5300"/>
        <v>0</v>
      </c>
      <c r="BH1461" s="30">
        <f t="shared" si="5301"/>
        <v>0</v>
      </c>
      <c r="BI1461" s="30">
        <f t="shared" si="5302"/>
        <v>0</v>
      </c>
      <c r="BJ1461" s="30">
        <f t="shared" si="5303"/>
        <v>0</v>
      </c>
      <c r="BK1461" s="30">
        <f t="shared" si="5304"/>
        <v>0</v>
      </c>
      <c r="BL1461" s="30">
        <f t="shared" si="5305"/>
        <v>1445.7</v>
      </c>
      <c r="BM1461" s="30">
        <f t="shared" si="5306"/>
        <v>250</v>
      </c>
      <c r="BN1461" s="30">
        <f t="shared" si="5307"/>
        <v>250</v>
      </c>
      <c r="BO1461" s="30">
        <f t="shared" si="5308"/>
        <v>0</v>
      </c>
      <c r="BP1461" s="31"/>
      <c r="BQ1461" s="1"/>
      <c r="BR1461" s="1"/>
      <c r="BS1461" s="1"/>
      <c r="BT1461" s="1"/>
      <c r="BU1461" s="1"/>
      <c r="BV1461" s="1"/>
      <c r="BW1461" s="1"/>
      <c r="BX1461" s="1"/>
      <c r="BY1461" s="1"/>
    </row>
    <row r="1462" ht="63">
      <c r="A1462" s="28" t="s">
        <v>518</v>
      </c>
      <c r="B1462" s="28" t="s">
        <v>114</v>
      </c>
      <c r="C1462" s="28" t="s">
        <v>116</v>
      </c>
      <c r="D1462" s="28" t="s">
        <v>472</v>
      </c>
      <c r="E1462" s="28"/>
      <c r="F1462" s="29" t="s">
        <v>473</v>
      </c>
      <c r="G1462" s="30">
        <f>G1464+G1463</f>
        <v>1445.7</v>
      </c>
      <c r="H1462" s="30">
        <f>H1464+H1463</f>
        <v>250</v>
      </c>
      <c r="I1462" s="30">
        <f>I1464+I1463</f>
        <v>250</v>
      </c>
      <c r="J1462" s="30">
        <f>J1464+J1463</f>
        <v>0</v>
      </c>
      <c r="K1462" s="30">
        <f>K1464+K1463</f>
        <v>0</v>
      </c>
      <c r="L1462" s="30">
        <f>L1464+L1463</f>
        <v>0</v>
      </c>
      <c r="M1462" s="30">
        <f t="shared" si="5108"/>
        <v>1445.7</v>
      </c>
      <c r="N1462" s="30">
        <f t="shared" si="5109"/>
        <v>250</v>
      </c>
      <c r="O1462" s="30">
        <f t="shared" si="5110"/>
        <v>250</v>
      </c>
      <c r="P1462" s="30">
        <f>P1464+P1463</f>
        <v>0</v>
      </c>
      <c r="Q1462" s="30">
        <f>Q1464+Q1463</f>
        <v>0</v>
      </c>
      <c r="R1462" s="30">
        <f>R1464+R1463</f>
        <v>0</v>
      </c>
      <c r="S1462" s="30">
        <f>S1464+S1463</f>
        <v>0</v>
      </c>
      <c r="T1462" s="30">
        <f>T1464+T1463</f>
        <v>0</v>
      </c>
      <c r="U1462" s="30">
        <f>U1464+U1463</f>
        <v>0</v>
      </c>
      <c r="V1462" s="30">
        <f>V1464+V1463</f>
        <v>0</v>
      </c>
      <c r="W1462" s="30">
        <f>W1464+W1463</f>
        <v>0</v>
      </c>
      <c r="X1462" s="30">
        <f>X1464+X1463</f>
        <v>0</v>
      </c>
      <c r="Y1462" s="30">
        <f>Y1464+Y1463</f>
        <v>0</v>
      </c>
      <c r="Z1462" s="30">
        <f>Z1464+Z1463</f>
        <v>0</v>
      </c>
      <c r="AA1462" s="30">
        <f>AA1464+AA1463</f>
        <v>0</v>
      </c>
      <c r="AB1462" s="30">
        <f>AB1464+AB1463</f>
        <v>0</v>
      </c>
      <c r="AC1462" s="30">
        <f t="shared" si="5309"/>
        <v>1445.7</v>
      </c>
      <c r="AD1462" s="30">
        <f t="shared" si="5310"/>
        <v>250</v>
      </c>
      <c r="AE1462" s="30">
        <f t="shared" si="5311"/>
        <v>250</v>
      </c>
      <c r="AF1462" s="30">
        <f>AF1464+AF1463</f>
        <v>0</v>
      </c>
      <c r="AG1462" s="30">
        <f t="shared" si="5312"/>
        <v>1445.7</v>
      </c>
      <c r="AH1462" s="30">
        <f t="shared" si="5313"/>
        <v>250</v>
      </c>
      <c r="AI1462" s="30">
        <f t="shared" si="5314"/>
        <v>250</v>
      </c>
      <c r="AJ1462" s="30">
        <f>AJ1464+AJ1463</f>
        <v>0</v>
      </c>
      <c r="AK1462" s="30">
        <f>AK1464+AK1463</f>
        <v>0</v>
      </c>
      <c r="AL1462" s="30">
        <f>AL1464+AL1463</f>
        <v>0</v>
      </c>
      <c r="AM1462" s="30">
        <f>AM1464+AM1463</f>
        <v>0</v>
      </c>
      <c r="AN1462" s="30">
        <f>AN1464+AN1463</f>
        <v>0</v>
      </c>
      <c r="AO1462" s="30">
        <f>AO1464+AO1463</f>
        <v>0</v>
      </c>
      <c r="AP1462" s="30">
        <f>AP1464+AP1463</f>
        <v>0</v>
      </c>
      <c r="AQ1462" s="30">
        <f>AQ1464+AQ1463</f>
        <v>0</v>
      </c>
      <c r="AR1462" s="30">
        <f>AR1464+AR1463</f>
        <v>0</v>
      </c>
      <c r="AS1462" s="30">
        <f t="shared" si="5315"/>
        <v>1445.7</v>
      </c>
      <c r="AT1462" s="30">
        <f t="shared" si="5316"/>
        <v>250</v>
      </c>
      <c r="AU1462" s="30">
        <f t="shared" si="5317"/>
        <v>250</v>
      </c>
      <c r="AV1462" s="30">
        <f>AV1464+AV1463</f>
        <v>0</v>
      </c>
      <c r="AW1462" s="30">
        <f>AW1464+AW1463</f>
        <v>0</v>
      </c>
      <c r="AX1462" s="30">
        <f>AX1464+AX1463</f>
        <v>0</v>
      </c>
      <c r="AY1462" s="30">
        <f t="shared" si="5318"/>
        <v>1445.7</v>
      </c>
      <c r="AZ1462" s="30">
        <f t="shared" si="5319"/>
        <v>250</v>
      </c>
      <c r="BA1462" s="30">
        <f t="shared" si="5320"/>
        <v>250</v>
      </c>
      <c r="BB1462" s="30">
        <f>BB1464+BB1463</f>
        <v>0</v>
      </c>
      <c r="BC1462" s="30">
        <f>BC1464+BC1463</f>
        <v>0</v>
      </c>
      <c r="BD1462" s="30">
        <f>BD1464+BD1463</f>
        <v>0</v>
      </c>
      <c r="BE1462" s="30">
        <f>BE1464+BE1463</f>
        <v>0</v>
      </c>
      <c r="BF1462" s="30">
        <f>BF1464+BF1463</f>
        <v>0</v>
      </c>
      <c r="BG1462" s="30">
        <f>BG1464+BG1463</f>
        <v>0</v>
      </c>
      <c r="BH1462" s="30">
        <f>BH1464+BH1463</f>
        <v>0</v>
      </c>
      <c r="BI1462" s="30">
        <f>BI1464+BI1463</f>
        <v>0</v>
      </c>
      <c r="BJ1462" s="30">
        <f>BJ1464+BJ1463</f>
        <v>0</v>
      </c>
      <c r="BK1462" s="30">
        <f>BK1464+BK1463</f>
        <v>0</v>
      </c>
      <c r="BL1462" s="30">
        <f t="shared" si="5305"/>
        <v>1445.7</v>
      </c>
      <c r="BM1462" s="30">
        <f t="shared" si="5306"/>
        <v>250</v>
      </c>
      <c r="BN1462" s="30">
        <f t="shared" si="5307"/>
        <v>250</v>
      </c>
      <c r="BO1462" s="30">
        <f>BO1464+BO1463</f>
        <v>0</v>
      </c>
      <c r="BP1462" s="31"/>
      <c r="BQ1462" s="1"/>
      <c r="BR1462" s="1"/>
      <c r="BS1462" s="1"/>
      <c r="BT1462" s="1"/>
      <c r="BU1462" s="1"/>
      <c r="BV1462" s="1"/>
      <c r="BW1462" s="1"/>
      <c r="BX1462" s="1"/>
      <c r="BY1462" s="1"/>
    </row>
    <row r="1463" ht="31.5">
      <c r="A1463" s="28" t="s">
        <v>518</v>
      </c>
      <c r="B1463" s="28" t="s">
        <v>114</v>
      </c>
      <c r="C1463" s="28" t="s">
        <v>116</v>
      </c>
      <c r="D1463" s="28" t="s">
        <v>472</v>
      </c>
      <c r="E1463" s="28" t="s">
        <v>38</v>
      </c>
      <c r="F1463" s="29" t="s">
        <v>39</v>
      </c>
      <c r="G1463" s="30">
        <v>1195.7</v>
      </c>
      <c r="H1463" s="30"/>
      <c r="I1463" s="30"/>
      <c r="J1463" s="30"/>
      <c r="K1463" s="30"/>
      <c r="L1463" s="30"/>
      <c r="M1463" s="30">
        <f t="shared" si="5108"/>
        <v>1195.7</v>
      </c>
      <c r="N1463" s="30">
        <f t="shared" si="5109"/>
        <v>0</v>
      </c>
      <c r="O1463" s="30">
        <f t="shared" si="5110"/>
        <v>0</v>
      </c>
      <c r="P1463" s="30"/>
      <c r="Q1463" s="30"/>
      <c r="R1463" s="30"/>
      <c r="S1463" s="30"/>
      <c r="T1463" s="30"/>
      <c r="U1463" s="30"/>
      <c r="V1463" s="30"/>
      <c r="W1463" s="30"/>
      <c r="X1463" s="30"/>
      <c r="Y1463" s="30"/>
      <c r="Z1463" s="30"/>
      <c r="AA1463" s="30"/>
      <c r="AB1463" s="30"/>
      <c r="AC1463" s="30">
        <f t="shared" si="5309"/>
        <v>1195.7</v>
      </c>
      <c r="AD1463" s="30">
        <f t="shared" si="5310"/>
        <v>0</v>
      </c>
      <c r="AE1463" s="30">
        <f t="shared" si="5311"/>
        <v>0</v>
      </c>
      <c r="AF1463" s="30"/>
      <c r="AG1463" s="30">
        <f t="shared" si="5312"/>
        <v>1195.7</v>
      </c>
      <c r="AH1463" s="30">
        <f t="shared" si="5313"/>
        <v>0</v>
      </c>
      <c r="AI1463" s="30">
        <f t="shared" si="5314"/>
        <v>0</v>
      </c>
      <c r="AJ1463" s="30"/>
      <c r="AK1463" s="30"/>
      <c r="AL1463" s="30"/>
      <c r="AM1463" s="30"/>
      <c r="AN1463" s="30"/>
      <c r="AO1463" s="30"/>
      <c r="AP1463" s="30"/>
      <c r="AQ1463" s="30"/>
      <c r="AR1463" s="30"/>
      <c r="AS1463" s="30">
        <f t="shared" si="5315"/>
        <v>1195.7</v>
      </c>
      <c r="AT1463" s="30">
        <f t="shared" si="5316"/>
        <v>0</v>
      </c>
      <c r="AU1463" s="30">
        <f t="shared" si="5317"/>
        <v>0</v>
      </c>
      <c r="AV1463" s="30"/>
      <c r="AW1463" s="30"/>
      <c r="AX1463" s="30"/>
      <c r="AY1463" s="30">
        <f t="shared" si="5318"/>
        <v>1195.7</v>
      </c>
      <c r="AZ1463" s="30">
        <f t="shared" si="5319"/>
        <v>0</v>
      </c>
      <c r="BA1463" s="30">
        <f t="shared" si="5320"/>
        <v>0</v>
      </c>
      <c r="BB1463" s="30"/>
      <c r="BC1463" s="30"/>
      <c r="BD1463" s="30"/>
      <c r="BE1463" s="30"/>
      <c r="BF1463" s="30"/>
      <c r="BG1463" s="30"/>
      <c r="BH1463" s="30"/>
      <c r="BI1463" s="30"/>
      <c r="BJ1463" s="30"/>
      <c r="BK1463" s="30"/>
      <c r="BL1463" s="30">
        <f t="shared" si="5305"/>
        <v>1195.7</v>
      </c>
      <c r="BM1463" s="30">
        <f t="shared" si="5306"/>
        <v>0</v>
      </c>
      <c r="BN1463" s="30">
        <f t="shared" si="5307"/>
        <v>0</v>
      </c>
      <c r="BO1463" s="30"/>
      <c r="BP1463" s="31"/>
      <c r="BQ1463" s="1"/>
      <c r="BR1463" s="1"/>
      <c r="BS1463" s="1"/>
      <c r="BT1463" s="1"/>
      <c r="BU1463" s="1"/>
      <c r="BV1463" s="1"/>
      <c r="BW1463" s="1"/>
      <c r="BX1463" s="1"/>
      <c r="BY1463" s="1"/>
    </row>
    <row r="1464">
      <c r="A1464" s="28" t="s">
        <v>518</v>
      </c>
      <c r="B1464" s="28" t="s">
        <v>114</v>
      </c>
      <c r="C1464" s="28" t="s">
        <v>116</v>
      </c>
      <c r="D1464" s="28" t="s">
        <v>472</v>
      </c>
      <c r="E1464" s="28" t="s">
        <v>40</v>
      </c>
      <c r="F1464" s="29" t="s">
        <v>41</v>
      </c>
      <c r="G1464" s="30">
        <v>250</v>
      </c>
      <c r="H1464" s="30">
        <v>250</v>
      </c>
      <c r="I1464" s="30">
        <v>250</v>
      </c>
      <c r="J1464" s="30"/>
      <c r="K1464" s="30"/>
      <c r="L1464" s="30"/>
      <c r="M1464" s="30">
        <f t="shared" si="5108"/>
        <v>250</v>
      </c>
      <c r="N1464" s="30">
        <f t="shared" si="5109"/>
        <v>250</v>
      </c>
      <c r="O1464" s="30">
        <f t="shared" si="5110"/>
        <v>250</v>
      </c>
      <c r="P1464" s="30"/>
      <c r="Q1464" s="30"/>
      <c r="R1464" s="30"/>
      <c r="S1464" s="30"/>
      <c r="T1464" s="30"/>
      <c r="U1464" s="30"/>
      <c r="V1464" s="30"/>
      <c r="W1464" s="30"/>
      <c r="X1464" s="30"/>
      <c r="Y1464" s="30"/>
      <c r="Z1464" s="30"/>
      <c r="AA1464" s="30"/>
      <c r="AB1464" s="30"/>
      <c r="AC1464" s="30">
        <f t="shared" si="5309"/>
        <v>250</v>
      </c>
      <c r="AD1464" s="30">
        <f t="shared" si="5310"/>
        <v>250</v>
      </c>
      <c r="AE1464" s="30">
        <f t="shared" si="5311"/>
        <v>250</v>
      </c>
      <c r="AF1464" s="30"/>
      <c r="AG1464" s="30">
        <f t="shared" si="5312"/>
        <v>250</v>
      </c>
      <c r="AH1464" s="30">
        <f t="shared" si="5313"/>
        <v>250</v>
      </c>
      <c r="AI1464" s="30">
        <f t="shared" si="5314"/>
        <v>250</v>
      </c>
      <c r="AJ1464" s="30"/>
      <c r="AK1464" s="30"/>
      <c r="AL1464" s="30"/>
      <c r="AM1464" s="30"/>
      <c r="AN1464" s="30"/>
      <c r="AO1464" s="30"/>
      <c r="AP1464" s="30"/>
      <c r="AQ1464" s="30"/>
      <c r="AR1464" s="30"/>
      <c r="AS1464" s="30">
        <f t="shared" si="5315"/>
        <v>250</v>
      </c>
      <c r="AT1464" s="30">
        <f t="shared" si="5316"/>
        <v>250</v>
      </c>
      <c r="AU1464" s="30">
        <f t="shared" si="5317"/>
        <v>250</v>
      </c>
      <c r="AV1464" s="30"/>
      <c r="AW1464" s="30"/>
      <c r="AX1464" s="30"/>
      <c r="AY1464" s="30">
        <f t="shared" si="5318"/>
        <v>250</v>
      </c>
      <c r="AZ1464" s="30">
        <f t="shared" si="5319"/>
        <v>250</v>
      </c>
      <c r="BA1464" s="30">
        <f t="shared" si="5320"/>
        <v>250</v>
      </c>
      <c r="BB1464" s="30"/>
      <c r="BC1464" s="30"/>
      <c r="BD1464" s="30"/>
      <c r="BE1464" s="30"/>
      <c r="BF1464" s="30"/>
      <c r="BG1464" s="30"/>
      <c r="BH1464" s="30"/>
      <c r="BI1464" s="30"/>
      <c r="BJ1464" s="30"/>
      <c r="BK1464" s="30"/>
      <c r="BL1464" s="30">
        <f t="shared" si="5305"/>
        <v>250</v>
      </c>
      <c r="BM1464" s="30">
        <f t="shared" si="5306"/>
        <v>250</v>
      </c>
      <c r="BN1464" s="30">
        <f t="shared" si="5307"/>
        <v>250</v>
      </c>
      <c r="BO1464" s="30"/>
      <c r="BP1464" s="31"/>
      <c r="BQ1464" s="1"/>
      <c r="BR1464" s="1"/>
      <c r="BS1464" s="1"/>
      <c r="BT1464" s="1"/>
      <c r="BU1464" s="1"/>
      <c r="BV1464" s="1"/>
      <c r="BW1464" s="1"/>
      <c r="BX1464" s="1"/>
      <c r="BY1464" s="1"/>
    </row>
    <row r="1465" s="18" customFormat="1">
      <c r="A1465" s="19" t="s">
        <v>518</v>
      </c>
      <c r="B1465" s="19" t="s">
        <v>60</v>
      </c>
      <c r="C1465" s="19"/>
      <c r="D1465" s="19"/>
      <c r="E1465" s="19"/>
      <c r="F1465" s="20" t="s">
        <v>61</v>
      </c>
      <c r="G1465" s="21">
        <f>G1472+G1466</f>
        <v>41412.100000000006</v>
      </c>
      <c r="H1465" s="21">
        <f>H1472+H1466</f>
        <v>32071.5</v>
      </c>
      <c r="I1465" s="21">
        <f>I1472+I1466</f>
        <v>32618.599999999999</v>
      </c>
      <c r="J1465" s="21">
        <f>J1472+J1466</f>
        <v>0</v>
      </c>
      <c r="K1465" s="21">
        <f>K1472+K1466</f>
        <v>0</v>
      </c>
      <c r="L1465" s="21">
        <f>L1472+L1466</f>
        <v>0</v>
      </c>
      <c r="M1465" s="21">
        <f t="shared" si="5108"/>
        <v>41412.100000000006</v>
      </c>
      <c r="N1465" s="21">
        <f t="shared" si="5109"/>
        <v>32071.5</v>
      </c>
      <c r="O1465" s="21">
        <f t="shared" si="5110"/>
        <v>32618.599999999999</v>
      </c>
      <c r="P1465" s="21">
        <f>P1472+P1466</f>
        <v>0</v>
      </c>
      <c r="Q1465" s="21">
        <f>Q1472+Q1466</f>
        <v>0</v>
      </c>
      <c r="R1465" s="21">
        <f>R1472+R1466</f>
        <v>8628.4670000000006</v>
      </c>
      <c r="S1465" s="21">
        <f>S1472+S1466</f>
        <v>0</v>
      </c>
      <c r="T1465" s="21">
        <f>T1472+T1466</f>
        <v>0</v>
      </c>
      <c r="U1465" s="21">
        <f>U1472+U1466</f>
        <v>0</v>
      </c>
      <c r="V1465" s="21">
        <f>V1472+V1466</f>
        <v>12925.868999999999</v>
      </c>
      <c r="W1465" s="21">
        <f>W1472+W1466</f>
        <v>0</v>
      </c>
      <c r="X1465" s="21">
        <f>X1472+X1466</f>
        <v>0</v>
      </c>
      <c r="Y1465" s="21">
        <f>Y1472+Y1466</f>
        <v>0</v>
      </c>
      <c r="Z1465" s="21">
        <f>Z1472+Z1466</f>
        <v>37665.599999999999</v>
      </c>
      <c r="AA1465" s="21">
        <f>AA1472+AA1466</f>
        <v>0</v>
      </c>
      <c r="AB1465" s="21">
        <f>AB1472+AB1466</f>
        <v>0</v>
      </c>
      <c r="AC1465" s="21">
        <f t="shared" si="5309"/>
        <v>50040.56700000001</v>
      </c>
      <c r="AD1465" s="21">
        <f t="shared" si="5310"/>
        <v>44997.368999999999</v>
      </c>
      <c r="AE1465" s="21">
        <f t="shared" si="5311"/>
        <v>70284.199999999997</v>
      </c>
      <c r="AF1465" s="21">
        <f>AF1472+AF1466</f>
        <v>0</v>
      </c>
      <c r="AG1465" s="21">
        <f t="shared" si="5312"/>
        <v>50040.56700000001</v>
      </c>
      <c r="AH1465" s="21">
        <f t="shared" si="5313"/>
        <v>44997.368999999999</v>
      </c>
      <c r="AI1465" s="21">
        <f t="shared" si="5314"/>
        <v>70284.199999999997</v>
      </c>
      <c r="AJ1465" s="21">
        <f>AJ1472+AJ1466</f>
        <v>0</v>
      </c>
      <c r="AK1465" s="21">
        <f>AK1472+AK1466</f>
        <v>0</v>
      </c>
      <c r="AL1465" s="21">
        <f>AL1472+AL1466</f>
        <v>0</v>
      </c>
      <c r="AM1465" s="21">
        <f>AM1472+AM1466</f>
        <v>0</v>
      </c>
      <c r="AN1465" s="21">
        <f>AN1472+AN1466</f>
        <v>0</v>
      </c>
      <c r="AO1465" s="21">
        <f>AO1472+AO1466</f>
        <v>0</v>
      </c>
      <c r="AP1465" s="21">
        <f>AP1472+AP1466</f>
        <v>0</v>
      </c>
      <c r="AQ1465" s="21">
        <f>AQ1472+AQ1466</f>
        <v>0</v>
      </c>
      <c r="AR1465" s="21">
        <f>AR1472+AR1466</f>
        <v>0</v>
      </c>
      <c r="AS1465" s="21">
        <f t="shared" si="5315"/>
        <v>50040.56700000001</v>
      </c>
      <c r="AT1465" s="21">
        <f t="shared" si="5316"/>
        <v>44997.368999999999</v>
      </c>
      <c r="AU1465" s="21">
        <f t="shared" si="5317"/>
        <v>70284.199999999997</v>
      </c>
      <c r="AV1465" s="21">
        <f>AV1472+AV1466</f>
        <v>0</v>
      </c>
      <c r="AW1465" s="21">
        <f>AW1472+AW1466</f>
        <v>0</v>
      </c>
      <c r="AX1465" s="21">
        <f>AX1472+AX1466</f>
        <v>0</v>
      </c>
      <c r="AY1465" s="21">
        <f t="shared" si="5318"/>
        <v>50040.56700000001</v>
      </c>
      <c r="AZ1465" s="21">
        <f t="shared" si="5319"/>
        <v>44997.368999999999</v>
      </c>
      <c r="BA1465" s="21">
        <f t="shared" si="5320"/>
        <v>70284.199999999997</v>
      </c>
      <c r="BB1465" s="21">
        <f>BB1472+BB1466</f>
        <v>0</v>
      </c>
      <c r="BC1465" s="21">
        <f>BC1472+BC1466</f>
        <v>0</v>
      </c>
      <c r="BD1465" s="21">
        <f>BD1472+BD1466</f>
        <v>-339.40600000000001</v>
      </c>
      <c r="BE1465" s="21">
        <f>BE1472+BE1466</f>
        <v>0</v>
      </c>
      <c r="BF1465" s="21">
        <f>BF1472+BF1466</f>
        <v>0</v>
      </c>
      <c r="BG1465" s="21">
        <f>BG1472+BG1466</f>
        <v>0</v>
      </c>
      <c r="BH1465" s="21">
        <f>BH1472+BH1466</f>
        <v>0</v>
      </c>
      <c r="BI1465" s="21">
        <f>BI1472+BI1466</f>
        <v>0</v>
      </c>
      <c r="BJ1465" s="21">
        <f>BJ1472+BJ1466</f>
        <v>0</v>
      </c>
      <c r="BK1465" s="21">
        <f>BK1472+BK1466</f>
        <v>0</v>
      </c>
      <c r="BL1465" s="21">
        <f t="shared" si="5305"/>
        <v>49701.161000000007</v>
      </c>
      <c r="BM1465" s="21">
        <f t="shared" si="5306"/>
        <v>44997.368999999999</v>
      </c>
      <c r="BN1465" s="21">
        <f t="shared" si="5307"/>
        <v>70284.199999999997</v>
      </c>
      <c r="BO1465" s="21">
        <f>BO1472+BO1466</f>
        <v>0</v>
      </c>
      <c r="BP1465" s="22"/>
      <c r="BQ1465" s="18"/>
      <c r="BR1465" s="18"/>
      <c r="BS1465" s="18"/>
      <c r="BT1465" s="18"/>
      <c r="BU1465" s="18"/>
      <c r="BV1465" s="18"/>
      <c r="BW1465" s="18"/>
      <c r="BX1465" s="18"/>
      <c r="BY1465" s="18"/>
    </row>
    <row r="1466" s="23" customFormat="1">
      <c r="A1466" s="24" t="s">
        <v>518</v>
      </c>
      <c r="B1466" s="24" t="s">
        <v>60</v>
      </c>
      <c r="C1466" s="24" t="s">
        <v>325</v>
      </c>
      <c r="D1466" s="24"/>
      <c r="E1466" s="24"/>
      <c r="F1466" s="25" t="s">
        <v>495</v>
      </c>
      <c r="G1466" s="26">
        <f t="shared" ref="G1466:G1470" si="5321">G1467</f>
        <v>70</v>
      </c>
      <c r="H1466" s="26">
        <f t="shared" ref="H1466:H1470" si="5322">H1467</f>
        <v>0</v>
      </c>
      <c r="I1466" s="26">
        <f t="shared" ref="I1466:I1470" si="5323">I1467</f>
        <v>0</v>
      </c>
      <c r="J1466" s="26">
        <f t="shared" ref="J1466:J1470" si="5324">J1467</f>
        <v>0</v>
      </c>
      <c r="K1466" s="26">
        <f t="shared" ref="K1466:K1470" si="5325">K1467</f>
        <v>0</v>
      </c>
      <c r="L1466" s="26">
        <f t="shared" ref="L1466:L1470" si="5326">L1467</f>
        <v>0</v>
      </c>
      <c r="M1466" s="26">
        <f t="shared" ref="M1466:M1529" si="5327">G1466+J1466</f>
        <v>70</v>
      </c>
      <c r="N1466" s="26">
        <f t="shared" ref="N1466:N1529" si="5328">H1466+K1466</f>
        <v>0</v>
      </c>
      <c r="O1466" s="26">
        <f t="shared" ref="O1466:O1529" si="5329">I1466+L1466</f>
        <v>0</v>
      </c>
      <c r="P1466" s="26">
        <f t="shared" ref="P1466:P1470" si="5330">P1467</f>
        <v>0</v>
      </c>
      <c r="Q1466" s="26">
        <f t="shared" ref="Q1466:Q1470" si="5331">Q1467</f>
        <v>0</v>
      </c>
      <c r="R1466" s="26">
        <f t="shared" ref="R1466:R1470" si="5332">R1467</f>
        <v>0</v>
      </c>
      <c r="S1466" s="26">
        <f t="shared" ref="S1466:S1470" si="5333">S1467</f>
        <v>0</v>
      </c>
      <c r="T1466" s="26">
        <f t="shared" ref="T1466:T1470" si="5334">T1467</f>
        <v>0</v>
      </c>
      <c r="U1466" s="26">
        <f t="shared" ref="U1466:U1470" si="5335">U1467</f>
        <v>0</v>
      </c>
      <c r="V1466" s="26">
        <f t="shared" ref="V1466:V1470" si="5336">V1467</f>
        <v>0</v>
      </c>
      <c r="W1466" s="26">
        <f t="shared" ref="W1466:W1470" si="5337">W1467</f>
        <v>0</v>
      </c>
      <c r="X1466" s="26">
        <f t="shared" ref="X1466:X1470" si="5338">X1467</f>
        <v>0</v>
      </c>
      <c r="Y1466" s="26">
        <f t="shared" ref="Y1466:Y1470" si="5339">Y1467</f>
        <v>0</v>
      </c>
      <c r="Z1466" s="26">
        <f t="shared" ref="Z1466:Z1470" si="5340">Z1467</f>
        <v>0</v>
      </c>
      <c r="AA1466" s="26">
        <f t="shared" ref="AA1466:AA1470" si="5341">AA1467</f>
        <v>0</v>
      </c>
      <c r="AB1466" s="26">
        <f t="shared" ref="AB1466:AB1470" si="5342">AB1467</f>
        <v>0</v>
      </c>
      <c r="AC1466" s="26">
        <f t="shared" si="5309"/>
        <v>70</v>
      </c>
      <c r="AD1466" s="26">
        <f t="shared" si="5310"/>
        <v>0</v>
      </c>
      <c r="AE1466" s="26">
        <f t="shared" si="5311"/>
        <v>0</v>
      </c>
      <c r="AF1466" s="26">
        <f t="shared" ref="AF1466:AF1470" si="5343">AF1467</f>
        <v>0</v>
      </c>
      <c r="AG1466" s="26">
        <f t="shared" si="5312"/>
        <v>70</v>
      </c>
      <c r="AH1466" s="26">
        <f t="shared" si="5313"/>
        <v>0</v>
      </c>
      <c r="AI1466" s="26">
        <f t="shared" si="5314"/>
        <v>0</v>
      </c>
      <c r="AJ1466" s="26">
        <f t="shared" ref="AJ1466:AJ1470" si="5344">AJ1467</f>
        <v>0</v>
      </c>
      <c r="AK1466" s="26">
        <f t="shared" ref="AK1466:AK1470" si="5345">AK1467</f>
        <v>0</v>
      </c>
      <c r="AL1466" s="26">
        <f t="shared" ref="AL1466:AL1470" si="5346">AL1467</f>
        <v>0</v>
      </c>
      <c r="AM1466" s="26">
        <f t="shared" ref="AM1466:AM1470" si="5347">AM1467</f>
        <v>0</v>
      </c>
      <c r="AN1466" s="26">
        <f t="shared" ref="AN1466:AN1470" si="5348">AN1467</f>
        <v>0</v>
      </c>
      <c r="AO1466" s="26">
        <f t="shared" ref="AO1466:AO1470" si="5349">AO1467</f>
        <v>0</v>
      </c>
      <c r="AP1466" s="26">
        <f t="shared" ref="AP1466:AP1470" si="5350">AP1467</f>
        <v>0</v>
      </c>
      <c r="AQ1466" s="26">
        <f t="shared" ref="AQ1466:AQ1470" si="5351">AQ1467</f>
        <v>0</v>
      </c>
      <c r="AR1466" s="26">
        <f t="shared" ref="AR1466:AR1470" si="5352">AR1467</f>
        <v>0</v>
      </c>
      <c r="AS1466" s="26">
        <f t="shared" si="5315"/>
        <v>70</v>
      </c>
      <c r="AT1466" s="26">
        <f t="shared" si="5316"/>
        <v>0</v>
      </c>
      <c r="AU1466" s="26">
        <f t="shared" si="5317"/>
        <v>0</v>
      </c>
      <c r="AV1466" s="26">
        <f t="shared" ref="AV1466:AV1470" si="5353">AV1467</f>
        <v>0</v>
      </c>
      <c r="AW1466" s="26">
        <f t="shared" ref="AW1466:AW1470" si="5354">AW1467</f>
        <v>0</v>
      </c>
      <c r="AX1466" s="26">
        <f t="shared" ref="AX1466:AX1470" si="5355">AX1467</f>
        <v>0</v>
      </c>
      <c r="AY1466" s="26">
        <f t="shared" si="5318"/>
        <v>70</v>
      </c>
      <c r="AZ1466" s="26">
        <f t="shared" si="5319"/>
        <v>0</v>
      </c>
      <c r="BA1466" s="26">
        <f t="shared" si="5320"/>
        <v>0</v>
      </c>
      <c r="BB1466" s="26">
        <f t="shared" ref="BB1466:BB1470" si="5356">BB1467</f>
        <v>0</v>
      </c>
      <c r="BC1466" s="26">
        <f t="shared" ref="BC1466:BC1470" si="5357">BC1467</f>
        <v>0</v>
      </c>
      <c r="BD1466" s="26">
        <f t="shared" ref="BD1466:BD1470" si="5358">BD1467</f>
        <v>0</v>
      </c>
      <c r="BE1466" s="26">
        <f t="shared" ref="BE1466:BE1470" si="5359">BE1467</f>
        <v>0</v>
      </c>
      <c r="BF1466" s="26">
        <f t="shared" ref="BF1466:BF1470" si="5360">BF1467</f>
        <v>0</v>
      </c>
      <c r="BG1466" s="26">
        <f t="shared" ref="BG1466:BG1470" si="5361">BG1467</f>
        <v>0</v>
      </c>
      <c r="BH1466" s="26">
        <f t="shared" ref="BH1466:BH1470" si="5362">BH1467</f>
        <v>0</v>
      </c>
      <c r="BI1466" s="26">
        <f t="shared" ref="BI1466:BI1470" si="5363">BI1467</f>
        <v>0</v>
      </c>
      <c r="BJ1466" s="26">
        <f t="shared" ref="BJ1466:BJ1470" si="5364">BJ1467</f>
        <v>0</v>
      </c>
      <c r="BK1466" s="26">
        <f t="shared" ref="BK1466:BK1470" si="5365">BK1467</f>
        <v>0</v>
      </c>
      <c r="BL1466" s="26">
        <f t="shared" si="5305"/>
        <v>70</v>
      </c>
      <c r="BM1466" s="26">
        <f t="shared" si="5306"/>
        <v>0</v>
      </c>
      <c r="BN1466" s="26">
        <f t="shared" si="5307"/>
        <v>0</v>
      </c>
      <c r="BO1466" s="26">
        <f t="shared" ref="BO1466:BO1470" si="5366">BO1467</f>
        <v>0</v>
      </c>
      <c r="BP1466" s="27"/>
      <c r="BQ1466" s="23"/>
      <c r="BR1466" s="23"/>
      <c r="BS1466" s="23"/>
      <c r="BT1466" s="23"/>
      <c r="BU1466" s="23"/>
      <c r="BV1466" s="23"/>
      <c r="BW1466" s="23"/>
      <c r="BX1466" s="23"/>
      <c r="BY1466" s="23"/>
    </row>
    <row r="1467" ht="31.5">
      <c r="A1467" s="28" t="s">
        <v>518</v>
      </c>
      <c r="B1467" s="28" t="s">
        <v>60</v>
      </c>
      <c r="C1467" s="28" t="s">
        <v>325</v>
      </c>
      <c r="D1467" s="28" t="s">
        <v>465</v>
      </c>
      <c r="E1467" s="28"/>
      <c r="F1467" s="29" t="s">
        <v>466</v>
      </c>
      <c r="G1467" s="30">
        <f t="shared" si="5321"/>
        <v>70</v>
      </c>
      <c r="H1467" s="30">
        <f t="shared" si="5322"/>
        <v>0</v>
      </c>
      <c r="I1467" s="30">
        <f t="shared" si="5323"/>
        <v>0</v>
      </c>
      <c r="J1467" s="30">
        <f t="shared" si="5324"/>
        <v>0</v>
      </c>
      <c r="K1467" s="30">
        <f t="shared" si="5325"/>
        <v>0</v>
      </c>
      <c r="L1467" s="30">
        <f t="shared" si="5326"/>
        <v>0</v>
      </c>
      <c r="M1467" s="30">
        <f t="shared" si="5327"/>
        <v>70</v>
      </c>
      <c r="N1467" s="30">
        <f t="shared" si="5328"/>
        <v>0</v>
      </c>
      <c r="O1467" s="30">
        <f t="shared" si="5329"/>
        <v>0</v>
      </c>
      <c r="P1467" s="30">
        <f t="shared" si="5330"/>
        <v>0</v>
      </c>
      <c r="Q1467" s="30">
        <f t="shared" si="5331"/>
        <v>0</v>
      </c>
      <c r="R1467" s="30">
        <f t="shared" si="5332"/>
        <v>0</v>
      </c>
      <c r="S1467" s="30">
        <f t="shared" si="5333"/>
        <v>0</v>
      </c>
      <c r="T1467" s="30">
        <f t="shared" si="5334"/>
        <v>0</v>
      </c>
      <c r="U1467" s="30">
        <f t="shared" si="5335"/>
        <v>0</v>
      </c>
      <c r="V1467" s="30">
        <f t="shared" si="5336"/>
        <v>0</v>
      </c>
      <c r="W1467" s="30">
        <f t="shared" si="5337"/>
        <v>0</v>
      </c>
      <c r="X1467" s="30">
        <f t="shared" si="5338"/>
        <v>0</v>
      </c>
      <c r="Y1467" s="30">
        <f t="shared" si="5339"/>
        <v>0</v>
      </c>
      <c r="Z1467" s="30">
        <f t="shared" si="5340"/>
        <v>0</v>
      </c>
      <c r="AA1467" s="30">
        <f t="shared" si="5341"/>
        <v>0</v>
      </c>
      <c r="AB1467" s="30">
        <f t="shared" si="5342"/>
        <v>0</v>
      </c>
      <c r="AC1467" s="30">
        <f t="shared" si="5309"/>
        <v>70</v>
      </c>
      <c r="AD1467" s="30">
        <f t="shared" si="5310"/>
        <v>0</v>
      </c>
      <c r="AE1467" s="30">
        <f t="shared" si="5311"/>
        <v>0</v>
      </c>
      <c r="AF1467" s="30">
        <f t="shared" si="5343"/>
        <v>0</v>
      </c>
      <c r="AG1467" s="30">
        <f t="shared" si="5312"/>
        <v>70</v>
      </c>
      <c r="AH1467" s="30">
        <f t="shared" si="5313"/>
        <v>0</v>
      </c>
      <c r="AI1467" s="30">
        <f t="shared" si="5314"/>
        <v>0</v>
      </c>
      <c r="AJ1467" s="30">
        <f t="shared" si="5344"/>
        <v>0</v>
      </c>
      <c r="AK1467" s="30">
        <f t="shared" si="5345"/>
        <v>0</v>
      </c>
      <c r="AL1467" s="30">
        <f t="shared" si="5346"/>
        <v>0</v>
      </c>
      <c r="AM1467" s="30">
        <f t="shared" si="5347"/>
        <v>0</v>
      </c>
      <c r="AN1467" s="30">
        <f t="shared" si="5348"/>
        <v>0</v>
      </c>
      <c r="AO1467" s="30">
        <f t="shared" si="5349"/>
        <v>0</v>
      </c>
      <c r="AP1467" s="30">
        <f t="shared" si="5350"/>
        <v>0</v>
      </c>
      <c r="AQ1467" s="30">
        <f t="shared" si="5351"/>
        <v>0</v>
      </c>
      <c r="AR1467" s="30">
        <f t="shared" si="5352"/>
        <v>0</v>
      </c>
      <c r="AS1467" s="30">
        <f t="shared" si="5315"/>
        <v>70</v>
      </c>
      <c r="AT1467" s="30">
        <f t="shared" si="5316"/>
        <v>0</v>
      </c>
      <c r="AU1467" s="30">
        <f t="shared" si="5317"/>
        <v>0</v>
      </c>
      <c r="AV1467" s="30">
        <f t="shared" si="5353"/>
        <v>0</v>
      </c>
      <c r="AW1467" s="30">
        <f t="shared" si="5354"/>
        <v>0</v>
      </c>
      <c r="AX1467" s="30">
        <f t="shared" si="5355"/>
        <v>0</v>
      </c>
      <c r="AY1467" s="30">
        <f t="shared" si="5318"/>
        <v>70</v>
      </c>
      <c r="AZ1467" s="30">
        <f t="shared" si="5319"/>
        <v>0</v>
      </c>
      <c r="BA1467" s="30">
        <f t="shared" si="5320"/>
        <v>0</v>
      </c>
      <c r="BB1467" s="30">
        <f t="shared" si="5356"/>
        <v>0</v>
      </c>
      <c r="BC1467" s="30">
        <f t="shared" si="5357"/>
        <v>0</v>
      </c>
      <c r="BD1467" s="30">
        <f t="shared" si="5358"/>
        <v>0</v>
      </c>
      <c r="BE1467" s="30">
        <f t="shared" si="5359"/>
        <v>0</v>
      </c>
      <c r="BF1467" s="30">
        <f t="shared" si="5360"/>
        <v>0</v>
      </c>
      <c r="BG1467" s="30">
        <f t="shared" si="5361"/>
        <v>0</v>
      </c>
      <c r="BH1467" s="30">
        <f t="shared" si="5362"/>
        <v>0</v>
      </c>
      <c r="BI1467" s="30">
        <f t="shared" si="5363"/>
        <v>0</v>
      </c>
      <c r="BJ1467" s="30">
        <f t="shared" si="5364"/>
        <v>0</v>
      </c>
      <c r="BK1467" s="30">
        <f t="shared" si="5365"/>
        <v>0</v>
      </c>
      <c r="BL1467" s="30">
        <f t="shared" si="5305"/>
        <v>70</v>
      </c>
      <c r="BM1467" s="30">
        <f t="shared" si="5306"/>
        <v>0</v>
      </c>
      <c r="BN1467" s="30">
        <f t="shared" si="5307"/>
        <v>0</v>
      </c>
      <c r="BO1467" s="30">
        <f t="shared" si="5366"/>
        <v>0</v>
      </c>
      <c r="BP1467" s="31"/>
      <c r="BQ1467" s="1"/>
      <c r="BR1467" s="1"/>
      <c r="BS1467" s="1"/>
      <c r="BT1467" s="1"/>
      <c r="BU1467" s="1"/>
      <c r="BV1467" s="1"/>
      <c r="BW1467" s="1"/>
      <c r="BX1467" s="1"/>
      <c r="BY1467" s="1"/>
    </row>
    <row r="1468">
      <c r="A1468" s="28" t="s">
        <v>518</v>
      </c>
      <c r="B1468" s="28" t="s">
        <v>60</v>
      </c>
      <c r="C1468" s="28" t="s">
        <v>325</v>
      </c>
      <c r="D1468" s="28" t="s">
        <v>478</v>
      </c>
      <c r="E1468" s="28"/>
      <c r="F1468" s="29" t="s">
        <v>33</v>
      </c>
      <c r="G1468" s="30">
        <f t="shared" si="5321"/>
        <v>70</v>
      </c>
      <c r="H1468" s="30">
        <f t="shared" si="5322"/>
        <v>0</v>
      </c>
      <c r="I1468" s="30">
        <f t="shared" si="5323"/>
        <v>0</v>
      </c>
      <c r="J1468" s="30">
        <f t="shared" si="5324"/>
        <v>0</v>
      </c>
      <c r="K1468" s="30">
        <f t="shared" si="5325"/>
        <v>0</v>
      </c>
      <c r="L1468" s="30">
        <f t="shared" si="5326"/>
        <v>0</v>
      </c>
      <c r="M1468" s="30">
        <f t="shared" si="5327"/>
        <v>70</v>
      </c>
      <c r="N1468" s="30">
        <f t="shared" si="5328"/>
        <v>0</v>
      </c>
      <c r="O1468" s="30">
        <f t="shared" si="5329"/>
        <v>0</v>
      </c>
      <c r="P1468" s="30">
        <f t="shared" si="5330"/>
        <v>0</v>
      </c>
      <c r="Q1468" s="30">
        <f t="shared" si="5331"/>
        <v>0</v>
      </c>
      <c r="R1468" s="30">
        <f t="shared" si="5332"/>
        <v>0</v>
      </c>
      <c r="S1468" s="30">
        <f t="shared" si="5333"/>
        <v>0</v>
      </c>
      <c r="T1468" s="30">
        <f t="shared" si="5334"/>
        <v>0</v>
      </c>
      <c r="U1468" s="30">
        <f t="shared" si="5335"/>
        <v>0</v>
      </c>
      <c r="V1468" s="30">
        <f t="shared" si="5336"/>
        <v>0</v>
      </c>
      <c r="W1468" s="30">
        <f t="shared" si="5337"/>
        <v>0</v>
      </c>
      <c r="X1468" s="30">
        <f t="shared" si="5338"/>
        <v>0</v>
      </c>
      <c r="Y1468" s="30">
        <f t="shared" si="5339"/>
        <v>0</v>
      </c>
      <c r="Z1468" s="30">
        <f t="shared" si="5340"/>
        <v>0</v>
      </c>
      <c r="AA1468" s="30">
        <f t="shared" si="5341"/>
        <v>0</v>
      </c>
      <c r="AB1468" s="30">
        <f t="shared" si="5342"/>
        <v>0</v>
      </c>
      <c r="AC1468" s="30">
        <f t="shared" si="5309"/>
        <v>70</v>
      </c>
      <c r="AD1468" s="30">
        <f t="shared" si="5310"/>
        <v>0</v>
      </c>
      <c r="AE1468" s="30">
        <f t="shared" si="5311"/>
        <v>0</v>
      </c>
      <c r="AF1468" s="30">
        <f t="shared" si="5343"/>
        <v>0</v>
      </c>
      <c r="AG1468" s="30">
        <f t="shared" si="5312"/>
        <v>70</v>
      </c>
      <c r="AH1468" s="30">
        <f t="shared" si="5313"/>
        <v>0</v>
      </c>
      <c r="AI1468" s="30">
        <f t="shared" si="5314"/>
        <v>0</v>
      </c>
      <c r="AJ1468" s="30">
        <f t="shared" si="5344"/>
        <v>0</v>
      </c>
      <c r="AK1468" s="30">
        <f t="shared" si="5345"/>
        <v>0</v>
      </c>
      <c r="AL1468" s="30">
        <f t="shared" si="5346"/>
        <v>0</v>
      </c>
      <c r="AM1468" s="30">
        <f t="shared" si="5347"/>
        <v>0</v>
      </c>
      <c r="AN1468" s="30">
        <f t="shared" si="5348"/>
        <v>0</v>
      </c>
      <c r="AO1468" s="30">
        <f t="shared" si="5349"/>
        <v>0</v>
      </c>
      <c r="AP1468" s="30">
        <f t="shared" si="5350"/>
        <v>0</v>
      </c>
      <c r="AQ1468" s="30">
        <f t="shared" si="5351"/>
        <v>0</v>
      </c>
      <c r="AR1468" s="30">
        <f t="shared" si="5352"/>
        <v>0</v>
      </c>
      <c r="AS1468" s="30">
        <f t="shared" si="5315"/>
        <v>70</v>
      </c>
      <c r="AT1468" s="30">
        <f t="shared" si="5316"/>
        <v>0</v>
      </c>
      <c r="AU1468" s="30">
        <f t="shared" si="5317"/>
        <v>0</v>
      </c>
      <c r="AV1468" s="30">
        <f t="shared" si="5353"/>
        <v>0</v>
      </c>
      <c r="AW1468" s="30">
        <f t="shared" si="5354"/>
        <v>0</v>
      </c>
      <c r="AX1468" s="30">
        <f t="shared" si="5355"/>
        <v>0</v>
      </c>
      <c r="AY1468" s="30">
        <f t="shared" si="5318"/>
        <v>70</v>
      </c>
      <c r="AZ1468" s="30">
        <f t="shared" si="5319"/>
        <v>0</v>
      </c>
      <c r="BA1468" s="30">
        <f t="shared" si="5320"/>
        <v>0</v>
      </c>
      <c r="BB1468" s="30">
        <f t="shared" si="5356"/>
        <v>0</v>
      </c>
      <c r="BC1468" s="30">
        <f t="shared" si="5357"/>
        <v>0</v>
      </c>
      <c r="BD1468" s="30">
        <f t="shared" si="5358"/>
        <v>0</v>
      </c>
      <c r="BE1468" s="30">
        <f t="shared" si="5359"/>
        <v>0</v>
      </c>
      <c r="BF1468" s="30">
        <f t="shared" si="5360"/>
        <v>0</v>
      </c>
      <c r="BG1468" s="30">
        <f t="shared" si="5361"/>
        <v>0</v>
      </c>
      <c r="BH1468" s="30">
        <f t="shared" si="5362"/>
        <v>0</v>
      </c>
      <c r="BI1468" s="30">
        <f t="shared" si="5363"/>
        <v>0</v>
      </c>
      <c r="BJ1468" s="30">
        <f t="shared" si="5364"/>
        <v>0</v>
      </c>
      <c r="BK1468" s="30">
        <f t="shared" si="5365"/>
        <v>0</v>
      </c>
      <c r="BL1468" s="30">
        <f t="shared" si="5305"/>
        <v>70</v>
      </c>
      <c r="BM1468" s="30">
        <f t="shared" si="5306"/>
        <v>0</v>
      </c>
      <c r="BN1468" s="30">
        <f t="shared" si="5307"/>
        <v>0</v>
      </c>
      <c r="BO1468" s="30">
        <f t="shared" si="5366"/>
        <v>0</v>
      </c>
      <c r="BP1468" s="31"/>
      <c r="BQ1468" s="1"/>
      <c r="BR1468" s="1"/>
      <c r="BS1468" s="1"/>
      <c r="BT1468" s="1"/>
      <c r="BU1468" s="1"/>
      <c r="BV1468" s="1"/>
      <c r="BW1468" s="1"/>
      <c r="BX1468" s="1"/>
      <c r="BY1468" s="1"/>
    </row>
    <row r="1469" ht="31.5">
      <c r="A1469" s="28" t="s">
        <v>518</v>
      </c>
      <c r="B1469" s="28" t="s">
        <v>60</v>
      </c>
      <c r="C1469" s="28" t="s">
        <v>325</v>
      </c>
      <c r="D1469" s="28" t="s">
        <v>496</v>
      </c>
      <c r="E1469" s="28"/>
      <c r="F1469" s="29" t="s">
        <v>497</v>
      </c>
      <c r="G1469" s="30">
        <f t="shared" si="5321"/>
        <v>70</v>
      </c>
      <c r="H1469" s="30">
        <f t="shared" si="5322"/>
        <v>0</v>
      </c>
      <c r="I1469" s="30">
        <f t="shared" si="5323"/>
        <v>0</v>
      </c>
      <c r="J1469" s="30">
        <f t="shared" si="5324"/>
        <v>0</v>
      </c>
      <c r="K1469" s="30">
        <f t="shared" si="5325"/>
        <v>0</v>
      </c>
      <c r="L1469" s="30">
        <f t="shared" si="5326"/>
        <v>0</v>
      </c>
      <c r="M1469" s="30">
        <f t="shared" si="5327"/>
        <v>70</v>
      </c>
      <c r="N1469" s="30">
        <f t="shared" si="5328"/>
        <v>0</v>
      </c>
      <c r="O1469" s="30">
        <f t="shared" si="5329"/>
        <v>0</v>
      </c>
      <c r="P1469" s="30">
        <f t="shared" si="5330"/>
        <v>0</v>
      </c>
      <c r="Q1469" s="30">
        <f t="shared" si="5331"/>
        <v>0</v>
      </c>
      <c r="R1469" s="30">
        <f t="shared" si="5332"/>
        <v>0</v>
      </c>
      <c r="S1469" s="30">
        <f t="shared" si="5333"/>
        <v>0</v>
      </c>
      <c r="T1469" s="30">
        <f t="shared" si="5334"/>
        <v>0</v>
      </c>
      <c r="U1469" s="30">
        <f t="shared" si="5335"/>
        <v>0</v>
      </c>
      <c r="V1469" s="30">
        <f t="shared" si="5336"/>
        <v>0</v>
      </c>
      <c r="W1469" s="30">
        <f t="shared" si="5337"/>
        <v>0</v>
      </c>
      <c r="X1469" s="30">
        <f t="shared" si="5338"/>
        <v>0</v>
      </c>
      <c r="Y1469" s="30">
        <f t="shared" si="5339"/>
        <v>0</v>
      </c>
      <c r="Z1469" s="30">
        <f t="shared" si="5340"/>
        <v>0</v>
      </c>
      <c r="AA1469" s="30">
        <f t="shared" si="5341"/>
        <v>0</v>
      </c>
      <c r="AB1469" s="30">
        <f t="shared" si="5342"/>
        <v>0</v>
      </c>
      <c r="AC1469" s="30">
        <f t="shared" si="5309"/>
        <v>70</v>
      </c>
      <c r="AD1469" s="30">
        <f t="shared" si="5310"/>
        <v>0</v>
      </c>
      <c r="AE1469" s="30">
        <f t="shared" si="5311"/>
        <v>0</v>
      </c>
      <c r="AF1469" s="30">
        <f t="shared" si="5343"/>
        <v>0</v>
      </c>
      <c r="AG1469" s="30">
        <f t="shared" si="5312"/>
        <v>70</v>
      </c>
      <c r="AH1469" s="30">
        <f t="shared" si="5313"/>
        <v>0</v>
      </c>
      <c r="AI1469" s="30">
        <f t="shared" si="5314"/>
        <v>0</v>
      </c>
      <c r="AJ1469" s="30">
        <f t="shared" si="5344"/>
        <v>0</v>
      </c>
      <c r="AK1469" s="30">
        <f t="shared" si="5345"/>
        <v>0</v>
      </c>
      <c r="AL1469" s="30">
        <f t="shared" si="5346"/>
        <v>0</v>
      </c>
      <c r="AM1469" s="30">
        <f t="shared" si="5347"/>
        <v>0</v>
      </c>
      <c r="AN1469" s="30">
        <f t="shared" si="5348"/>
        <v>0</v>
      </c>
      <c r="AO1469" s="30">
        <f t="shared" si="5349"/>
        <v>0</v>
      </c>
      <c r="AP1469" s="30">
        <f t="shared" si="5350"/>
        <v>0</v>
      </c>
      <c r="AQ1469" s="30">
        <f t="shared" si="5351"/>
        <v>0</v>
      </c>
      <c r="AR1469" s="30">
        <f t="shared" si="5352"/>
        <v>0</v>
      </c>
      <c r="AS1469" s="30">
        <f t="shared" si="5315"/>
        <v>70</v>
      </c>
      <c r="AT1469" s="30">
        <f t="shared" si="5316"/>
        <v>0</v>
      </c>
      <c r="AU1469" s="30">
        <f t="shared" si="5317"/>
        <v>0</v>
      </c>
      <c r="AV1469" s="30">
        <f t="shared" si="5353"/>
        <v>0</v>
      </c>
      <c r="AW1469" s="30">
        <f t="shared" si="5354"/>
        <v>0</v>
      </c>
      <c r="AX1469" s="30">
        <f t="shared" si="5355"/>
        <v>0</v>
      </c>
      <c r="AY1469" s="30">
        <f t="shared" si="5318"/>
        <v>70</v>
      </c>
      <c r="AZ1469" s="30">
        <f t="shared" si="5319"/>
        <v>0</v>
      </c>
      <c r="BA1469" s="30">
        <f t="shared" si="5320"/>
        <v>0</v>
      </c>
      <c r="BB1469" s="30">
        <f t="shared" si="5356"/>
        <v>0</v>
      </c>
      <c r="BC1469" s="30">
        <f t="shared" si="5357"/>
        <v>0</v>
      </c>
      <c r="BD1469" s="30">
        <f t="shared" si="5358"/>
        <v>0</v>
      </c>
      <c r="BE1469" s="30">
        <f t="shared" si="5359"/>
        <v>0</v>
      </c>
      <c r="BF1469" s="30">
        <f t="shared" si="5360"/>
        <v>0</v>
      </c>
      <c r="BG1469" s="30">
        <f t="shared" si="5361"/>
        <v>0</v>
      </c>
      <c r="BH1469" s="30">
        <f t="shared" si="5362"/>
        <v>0</v>
      </c>
      <c r="BI1469" s="30">
        <f t="shared" si="5363"/>
        <v>0</v>
      </c>
      <c r="BJ1469" s="30">
        <f t="shared" si="5364"/>
        <v>0</v>
      </c>
      <c r="BK1469" s="30">
        <f t="shared" si="5365"/>
        <v>0</v>
      </c>
      <c r="BL1469" s="30">
        <f t="shared" si="5305"/>
        <v>70</v>
      </c>
      <c r="BM1469" s="30">
        <f t="shared" si="5306"/>
        <v>0</v>
      </c>
      <c r="BN1469" s="30">
        <f t="shared" si="5307"/>
        <v>0</v>
      </c>
      <c r="BO1469" s="30">
        <f t="shared" si="5366"/>
        <v>0</v>
      </c>
      <c r="BP1469" s="31"/>
      <c r="BQ1469" s="1"/>
      <c r="BR1469" s="1"/>
      <c r="BS1469" s="1"/>
      <c r="BT1469" s="1"/>
      <c r="BU1469" s="1"/>
      <c r="BV1469" s="1"/>
      <c r="BW1469" s="1"/>
      <c r="BX1469" s="1"/>
      <c r="BY1469" s="1"/>
    </row>
    <row r="1470" ht="31.5">
      <c r="A1470" s="28" t="s">
        <v>518</v>
      </c>
      <c r="B1470" s="28" t="s">
        <v>60</v>
      </c>
      <c r="C1470" s="28" t="s">
        <v>325</v>
      </c>
      <c r="D1470" s="28" t="s">
        <v>498</v>
      </c>
      <c r="E1470" s="28"/>
      <c r="F1470" s="29" t="s">
        <v>499</v>
      </c>
      <c r="G1470" s="30">
        <f t="shared" si="5321"/>
        <v>70</v>
      </c>
      <c r="H1470" s="30">
        <f t="shared" si="5322"/>
        <v>0</v>
      </c>
      <c r="I1470" s="30">
        <f t="shared" si="5323"/>
        <v>0</v>
      </c>
      <c r="J1470" s="30">
        <f t="shared" si="5324"/>
        <v>0</v>
      </c>
      <c r="K1470" s="30">
        <f t="shared" si="5325"/>
        <v>0</v>
      </c>
      <c r="L1470" s="30">
        <f t="shared" si="5326"/>
        <v>0</v>
      </c>
      <c r="M1470" s="30">
        <f t="shared" si="5327"/>
        <v>70</v>
      </c>
      <c r="N1470" s="30">
        <f t="shared" si="5328"/>
        <v>0</v>
      </c>
      <c r="O1470" s="30">
        <f t="shared" si="5329"/>
        <v>0</v>
      </c>
      <c r="P1470" s="30">
        <f t="shared" si="5330"/>
        <v>0</v>
      </c>
      <c r="Q1470" s="30">
        <f t="shared" si="5331"/>
        <v>0</v>
      </c>
      <c r="R1470" s="30">
        <f t="shared" si="5332"/>
        <v>0</v>
      </c>
      <c r="S1470" s="30">
        <f t="shared" si="5333"/>
        <v>0</v>
      </c>
      <c r="T1470" s="30">
        <f t="shared" si="5334"/>
        <v>0</v>
      </c>
      <c r="U1470" s="30">
        <f t="shared" si="5335"/>
        <v>0</v>
      </c>
      <c r="V1470" s="30">
        <f t="shared" si="5336"/>
        <v>0</v>
      </c>
      <c r="W1470" s="30">
        <f t="shared" si="5337"/>
        <v>0</v>
      </c>
      <c r="X1470" s="30">
        <f t="shared" si="5338"/>
        <v>0</v>
      </c>
      <c r="Y1470" s="30">
        <f t="shared" si="5339"/>
        <v>0</v>
      </c>
      <c r="Z1470" s="30">
        <f t="shared" si="5340"/>
        <v>0</v>
      </c>
      <c r="AA1470" s="30">
        <f t="shared" si="5341"/>
        <v>0</v>
      </c>
      <c r="AB1470" s="30">
        <f t="shared" si="5342"/>
        <v>0</v>
      </c>
      <c r="AC1470" s="30">
        <f t="shared" si="5309"/>
        <v>70</v>
      </c>
      <c r="AD1470" s="30">
        <f t="shared" si="5310"/>
        <v>0</v>
      </c>
      <c r="AE1470" s="30">
        <f t="shared" si="5311"/>
        <v>0</v>
      </c>
      <c r="AF1470" s="30">
        <f t="shared" si="5343"/>
        <v>0</v>
      </c>
      <c r="AG1470" s="30">
        <f t="shared" si="5312"/>
        <v>70</v>
      </c>
      <c r="AH1470" s="30">
        <f t="shared" si="5313"/>
        <v>0</v>
      </c>
      <c r="AI1470" s="30">
        <f t="shared" si="5314"/>
        <v>0</v>
      </c>
      <c r="AJ1470" s="30">
        <f t="shared" si="5344"/>
        <v>0</v>
      </c>
      <c r="AK1470" s="30">
        <f t="shared" si="5345"/>
        <v>0</v>
      </c>
      <c r="AL1470" s="30">
        <f t="shared" si="5346"/>
        <v>0</v>
      </c>
      <c r="AM1470" s="30">
        <f t="shared" si="5347"/>
        <v>0</v>
      </c>
      <c r="AN1470" s="30">
        <f t="shared" si="5348"/>
        <v>0</v>
      </c>
      <c r="AO1470" s="30">
        <f t="shared" si="5349"/>
        <v>0</v>
      </c>
      <c r="AP1470" s="30">
        <f t="shared" si="5350"/>
        <v>0</v>
      </c>
      <c r="AQ1470" s="30">
        <f t="shared" si="5351"/>
        <v>0</v>
      </c>
      <c r="AR1470" s="30">
        <f t="shared" si="5352"/>
        <v>0</v>
      </c>
      <c r="AS1470" s="30">
        <f t="shared" si="5315"/>
        <v>70</v>
      </c>
      <c r="AT1470" s="30">
        <f t="shared" si="5316"/>
        <v>0</v>
      </c>
      <c r="AU1470" s="30">
        <f t="shared" si="5317"/>
        <v>0</v>
      </c>
      <c r="AV1470" s="30">
        <f t="shared" si="5353"/>
        <v>0</v>
      </c>
      <c r="AW1470" s="30">
        <f t="shared" si="5354"/>
        <v>0</v>
      </c>
      <c r="AX1470" s="30">
        <f t="shared" si="5355"/>
        <v>0</v>
      </c>
      <c r="AY1470" s="30">
        <f t="shared" si="5318"/>
        <v>70</v>
      </c>
      <c r="AZ1470" s="30">
        <f t="shared" si="5319"/>
        <v>0</v>
      </c>
      <c r="BA1470" s="30">
        <f t="shared" si="5320"/>
        <v>0</v>
      </c>
      <c r="BB1470" s="30">
        <f t="shared" si="5356"/>
        <v>0</v>
      </c>
      <c r="BC1470" s="30">
        <f t="shared" si="5357"/>
        <v>0</v>
      </c>
      <c r="BD1470" s="30">
        <f t="shared" si="5358"/>
        <v>0</v>
      </c>
      <c r="BE1470" s="30">
        <f t="shared" si="5359"/>
        <v>0</v>
      </c>
      <c r="BF1470" s="30">
        <f t="shared" si="5360"/>
        <v>0</v>
      </c>
      <c r="BG1470" s="30">
        <f t="shared" si="5361"/>
        <v>0</v>
      </c>
      <c r="BH1470" s="30">
        <f t="shared" si="5362"/>
        <v>0</v>
      </c>
      <c r="BI1470" s="30">
        <f t="shared" si="5363"/>
        <v>0</v>
      </c>
      <c r="BJ1470" s="30">
        <f t="shared" si="5364"/>
        <v>0</v>
      </c>
      <c r="BK1470" s="30">
        <f t="shared" si="5365"/>
        <v>0</v>
      </c>
      <c r="BL1470" s="30">
        <f t="shared" si="5305"/>
        <v>70</v>
      </c>
      <c r="BM1470" s="30">
        <f t="shared" si="5306"/>
        <v>0</v>
      </c>
      <c r="BN1470" s="30">
        <f t="shared" si="5307"/>
        <v>0</v>
      </c>
      <c r="BO1470" s="30">
        <f t="shared" si="5366"/>
        <v>0</v>
      </c>
      <c r="BP1470" s="31"/>
      <c r="BQ1470" s="1"/>
      <c r="BR1470" s="1"/>
      <c r="BS1470" s="1"/>
      <c r="BT1470" s="1"/>
      <c r="BU1470" s="1"/>
      <c r="BV1470" s="1"/>
      <c r="BW1470" s="1"/>
      <c r="BX1470" s="1"/>
      <c r="BY1470" s="1"/>
    </row>
    <row r="1471" ht="31.5">
      <c r="A1471" s="28" t="s">
        <v>518</v>
      </c>
      <c r="B1471" s="28" t="s">
        <v>60</v>
      </c>
      <c r="C1471" s="28" t="s">
        <v>325</v>
      </c>
      <c r="D1471" s="28" t="s">
        <v>498</v>
      </c>
      <c r="E1471" s="28" t="s">
        <v>38</v>
      </c>
      <c r="F1471" s="29" t="s">
        <v>39</v>
      </c>
      <c r="G1471" s="30">
        <v>70</v>
      </c>
      <c r="H1471" s="30"/>
      <c r="I1471" s="30"/>
      <c r="J1471" s="30"/>
      <c r="K1471" s="30"/>
      <c r="L1471" s="30"/>
      <c r="M1471" s="30">
        <f t="shared" si="5327"/>
        <v>70</v>
      </c>
      <c r="N1471" s="30">
        <f t="shared" si="5328"/>
        <v>0</v>
      </c>
      <c r="O1471" s="30">
        <f t="shared" si="5329"/>
        <v>0</v>
      </c>
      <c r="P1471" s="30"/>
      <c r="Q1471" s="30"/>
      <c r="R1471" s="30"/>
      <c r="S1471" s="30"/>
      <c r="T1471" s="30"/>
      <c r="U1471" s="30"/>
      <c r="V1471" s="30"/>
      <c r="W1471" s="30"/>
      <c r="X1471" s="30"/>
      <c r="Y1471" s="30"/>
      <c r="Z1471" s="30"/>
      <c r="AA1471" s="30"/>
      <c r="AB1471" s="30"/>
      <c r="AC1471" s="30">
        <f t="shared" si="5309"/>
        <v>70</v>
      </c>
      <c r="AD1471" s="30">
        <f t="shared" si="5310"/>
        <v>0</v>
      </c>
      <c r="AE1471" s="30">
        <f t="shared" si="5311"/>
        <v>0</v>
      </c>
      <c r="AF1471" s="30"/>
      <c r="AG1471" s="30">
        <f t="shared" si="5312"/>
        <v>70</v>
      </c>
      <c r="AH1471" s="30">
        <f t="shared" si="5313"/>
        <v>0</v>
      </c>
      <c r="AI1471" s="30">
        <f t="shared" si="5314"/>
        <v>0</v>
      </c>
      <c r="AJ1471" s="30"/>
      <c r="AK1471" s="30"/>
      <c r="AL1471" s="30"/>
      <c r="AM1471" s="30"/>
      <c r="AN1471" s="30"/>
      <c r="AO1471" s="30"/>
      <c r="AP1471" s="30"/>
      <c r="AQ1471" s="30"/>
      <c r="AR1471" s="30"/>
      <c r="AS1471" s="30">
        <f t="shared" si="5315"/>
        <v>70</v>
      </c>
      <c r="AT1471" s="30">
        <f t="shared" si="5316"/>
        <v>0</v>
      </c>
      <c r="AU1471" s="30">
        <f t="shared" si="5317"/>
        <v>0</v>
      </c>
      <c r="AV1471" s="30"/>
      <c r="AW1471" s="30"/>
      <c r="AX1471" s="30"/>
      <c r="AY1471" s="30">
        <f t="shared" si="5318"/>
        <v>70</v>
      </c>
      <c r="AZ1471" s="30">
        <f t="shared" si="5319"/>
        <v>0</v>
      </c>
      <c r="BA1471" s="30">
        <f t="shared" si="5320"/>
        <v>0</v>
      </c>
      <c r="BB1471" s="30"/>
      <c r="BC1471" s="30"/>
      <c r="BD1471" s="30"/>
      <c r="BE1471" s="30"/>
      <c r="BF1471" s="30"/>
      <c r="BG1471" s="30"/>
      <c r="BH1471" s="30"/>
      <c r="BI1471" s="30"/>
      <c r="BJ1471" s="30"/>
      <c r="BK1471" s="30"/>
      <c r="BL1471" s="30">
        <f t="shared" si="5305"/>
        <v>70</v>
      </c>
      <c r="BM1471" s="30">
        <f t="shared" si="5306"/>
        <v>0</v>
      </c>
      <c r="BN1471" s="30">
        <f t="shared" si="5307"/>
        <v>0</v>
      </c>
      <c r="BO1471" s="30"/>
      <c r="BP1471" s="31"/>
      <c r="BQ1471" s="1"/>
      <c r="BR1471" s="1"/>
      <c r="BS1471" s="1"/>
      <c r="BT1471" s="1"/>
      <c r="BU1471" s="1"/>
      <c r="BV1471" s="1"/>
      <c r="BW1471" s="1"/>
      <c r="BX1471" s="1"/>
      <c r="BY1471" s="1"/>
    </row>
    <row r="1472" s="23" customFormat="1">
      <c r="A1472" s="24" t="s">
        <v>518</v>
      </c>
      <c r="B1472" s="24" t="s">
        <v>60</v>
      </c>
      <c r="C1472" s="24" t="s">
        <v>62</v>
      </c>
      <c r="D1472" s="24"/>
      <c r="E1472" s="24"/>
      <c r="F1472" s="25" t="s">
        <v>63</v>
      </c>
      <c r="G1472" s="26">
        <f>G1473+G1478+G1490</f>
        <v>41342.100000000006</v>
      </c>
      <c r="H1472" s="26">
        <f>H1473+H1478+H1490</f>
        <v>32071.5</v>
      </c>
      <c r="I1472" s="26">
        <f>I1473+I1478+I1490</f>
        <v>32618.599999999999</v>
      </c>
      <c r="J1472" s="26">
        <f>J1473+J1478+J1490</f>
        <v>0</v>
      </c>
      <c r="K1472" s="26">
        <f>K1473+K1478+K1490</f>
        <v>0</v>
      </c>
      <c r="L1472" s="26">
        <f>L1473+L1478+L1490</f>
        <v>0</v>
      </c>
      <c r="M1472" s="26">
        <f t="shared" si="5327"/>
        <v>41342.100000000006</v>
      </c>
      <c r="N1472" s="26">
        <f t="shared" si="5328"/>
        <v>32071.5</v>
      </c>
      <c r="O1472" s="26">
        <f t="shared" si="5329"/>
        <v>32618.599999999999</v>
      </c>
      <c r="P1472" s="26">
        <f>P1473+P1478+P1490</f>
        <v>0</v>
      </c>
      <c r="Q1472" s="26">
        <f>Q1473+Q1478+Q1490</f>
        <v>0</v>
      </c>
      <c r="R1472" s="26">
        <f>R1473+R1478+R1490</f>
        <v>8628.4670000000006</v>
      </c>
      <c r="S1472" s="26">
        <f>S1473+S1478+S1490</f>
        <v>0</v>
      </c>
      <c r="T1472" s="26">
        <f>T1473+T1478+T1490</f>
        <v>0</v>
      </c>
      <c r="U1472" s="26">
        <f>U1473+U1478+U1490</f>
        <v>0</v>
      </c>
      <c r="V1472" s="26">
        <f>V1473+V1478+V1490</f>
        <v>12925.868999999999</v>
      </c>
      <c r="W1472" s="26">
        <f>W1473+W1478+W1490</f>
        <v>0</v>
      </c>
      <c r="X1472" s="26">
        <f>X1473+X1478+X1490</f>
        <v>0</v>
      </c>
      <c r="Y1472" s="26">
        <f>Y1473+Y1478+Y1490</f>
        <v>0</v>
      </c>
      <c r="Z1472" s="26">
        <f>Z1473+Z1478+Z1490</f>
        <v>37665.599999999999</v>
      </c>
      <c r="AA1472" s="26">
        <f>AA1473+AA1478+AA1490</f>
        <v>0</v>
      </c>
      <c r="AB1472" s="26">
        <f>AB1473+AB1478+AB1490</f>
        <v>0</v>
      </c>
      <c r="AC1472" s="26">
        <f t="shared" si="5309"/>
        <v>49970.56700000001</v>
      </c>
      <c r="AD1472" s="26">
        <f t="shared" si="5310"/>
        <v>44997.368999999999</v>
      </c>
      <c r="AE1472" s="26">
        <f t="shared" si="5311"/>
        <v>70284.199999999997</v>
      </c>
      <c r="AF1472" s="26">
        <f>AF1473+AF1478+AF1490</f>
        <v>0</v>
      </c>
      <c r="AG1472" s="26">
        <f t="shared" si="5312"/>
        <v>49970.56700000001</v>
      </c>
      <c r="AH1472" s="26">
        <f t="shared" si="5313"/>
        <v>44997.368999999999</v>
      </c>
      <c r="AI1472" s="26">
        <f t="shared" si="5314"/>
        <v>70284.199999999997</v>
      </c>
      <c r="AJ1472" s="26">
        <f>AJ1473+AJ1478+AJ1490</f>
        <v>0</v>
      </c>
      <c r="AK1472" s="26">
        <f>AK1473+AK1478+AK1490</f>
        <v>0</v>
      </c>
      <c r="AL1472" s="26">
        <f>AL1473+AL1478+AL1490</f>
        <v>0</v>
      </c>
      <c r="AM1472" s="26">
        <f>AM1473+AM1478+AM1490</f>
        <v>0</v>
      </c>
      <c r="AN1472" s="26">
        <f>AN1473+AN1478+AN1490</f>
        <v>0</v>
      </c>
      <c r="AO1472" s="26">
        <f>AO1473+AO1478+AO1490</f>
        <v>0</v>
      </c>
      <c r="AP1472" s="26">
        <f>AP1473+AP1478+AP1490</f>
        <v>0</v>
      </c>
      <c r="AQ1472" s="26">
        <f>AQ1473+AQ1478+AQ1490</f>
        <v>0</v>
      </c>
      <c r="AR1472" s="26">
        <f>AR1473+AR1478+AR1490</f>
        <v>0</v>
      </c>
      <c r="AS1472" s="26">
        <f t="shared" si="5315"/>
        <v>49970.56700000001</v>
      </c>
      <c r="AT1472" s="26">
        <f t="shared" si="5316"/>
        <v>44997.368999999999</v>
      </c>
      <c r="AU1472" s="26">
        <f t="shared" si="5317"/>
        <v>70284.199999999997</v>
      </c>
      <c r="AV1472" s="26">
        <f>AV1473+AV1478+AV1490</f>
        <v>0</v>
      </c>
      <c r="AW1472" s="26">
        <f>AW1473+AW1478+AW1490</f>
        <v>0</v>
      </c>
      <c r="AX1472" s="26">
        <f>AX1473+AX1478+AX1490</f>
        <v>0</v>
      </c>
      <c r="AY1472" s="26">
        <f t="shared" si="5318"/>
        <v>49970.56700000001</v>
      </c>
      <c r="AZ1472" s="26">
        <f t="shared" si="5319"/>
        <v>44997.368999999999</v>
      </c>
      <c r="BA1472" s="26">
        <f t="shared" si="5320"/>
        <v>70284.199999999997</v>
      </c>
      <c r="BB1472" s="26">
        <f>BB1473+BB1478+BB1490</f>
        <v>0</v>
      </c>
      <c r="BC1472" s="26">
        <f>BC1473+BC1478+BC1490</f>
        <v>0</v>
      </c>
      <c r="BD1472" s="26">
        <f>BD1473+BD1478+BD1490</f>
        <v>-339.40600000000001</v>
      </c>
      <c r="BE1472" s="26">
        <f>BE1473+BE1478+BE1490</f>
        <v>0</v>
      </c>
      <c r="BF1472" s="26">
        <f>BF1473+BF1478+BF1490</f>
        <v>0</v>
      </c>
      <c r="BG1472" s="26">
        <f>BG1473+BG1478+BG1490</f>
        <v>0</v>
      </c>
      <c r="BH1472" s="26">
        <f>BH1473+BH1478+BH1490</f>
        <v>0</v>
      </c>
      <c r="BI1472" s="26">
        <f>BI1473+BI1478+BI1490</f>
        <v>0</v>
      </c>
      <c r="BJ1472" s="26">
        <f>BJ1473+BJ1478+BJ1490</f>
        <v>0</v>
      </c>
      <c r="BK1472" s="26">
        <f>BK1473+BK1478+BK1490</f>
        <v>0</v>
      </c>
      <c r="BL1472" s="26">
        <f t="shared" si="5305"/>
        <v>49631.161000000007</v>
      </c>
      <c r="BM1472" s="26">
        <f t="shared" si="5306"/>
        <v>44997.368999999999</v>
      </c>
      <c r="BN1472" s="26">
        <f t="shared" si="5307"/>
        <v>70284.199999999997</v>
      </c>
      <c r="BO1472" s="26">
        <f>BO1473+BO1478+BO1490</f>
        <v>0</v>
      </c>
      <c r="BP1472" s="27"/>
      <c r="BQ1472" s="23"/>
      <c r="BR1472" s="23"/>
      <c r="BS1472" s="23"/>
      <c r="BT1472" s="23"/>
      <c r="BU1472" s="23"/>
      <c r="BV1472" s="23"/>
      <c r="BW1472" s="23"/>
      <c r="BX1472" s="23"/>
      <c r="BY1472" s="23"/>
    </row>
    <row r="1473" ht="31.5">
      <c r="A1473" s="28" t="s">
        <v>518</v>
      </c>
      <c r="B1473" s="28" t="s">
        <v>60</v>
      </c>
      <c r="C1473" s="28" t="s">
        <v>62</v>
      </c>
      <c r="D1473" s="28" t="s">
        <v>64</v>
      </c>
      <c r="E1473" s="35"/>
      <c r="F1473" s="29" t="s">
        <v>65</v>
      </c>
      <c r="G1473" s="30">
        <f t="shared" ref="G1473:G1476" si="5367">G1474</f>
        <v>265.80000000000001</v>
      </c>
      <c r="H1473" s="30">
        <f t="shared" ref="H1473:H1476" si="5368">H1474</f>
        <v>265.80000000000001</v>
      </c>
      <c r="I1473" s="30">
        <f t="shared" ref="I1473:I1476" si="5369">I1474</f>
        <v>265.80000000000001</v>
      </c>
      <c r="J1473" s="30">
        <f t="shared" ref="J1473:J1476" si="5370">J1474</f>
        <v>0</v>
      </c>
      <c r="K1473" s="30">
        <f t="shared" ref="K1473:K1476" si="5371">K1474</f>
        <v>0</v>
      </c>
      <c r="L1473" s="30">
        <f t="shared" ref="L1473:L1476" si="5372">L1474</f>
        <v>0</v>
      </c>
      <c r="M1473" s="30">
        <f t="shared" si="5327"/>
        <v>265.80000000000001</v>
      </c>
      <c r="N1473" s="30">
        <f t="shared" si="5328"/>
        <v>265.80000000000001</v>
      </c>
      <c r="O1473" s="30">
        <f t="shared" si="5329"/>
        <v>265.80000000000001</v>
      </c>
      <c r="P1473" s="30">
        <f t="shared" ref="P1473:P1476" si="5373">P1474</f>
        <v>0</v>
      </c>
      <c r="Q1473" s="30">
        <f t="shared" ref="Q1473:Q1476" si="5374">Q1474</f>
        <v>0</v>
      </c>
      <c r="R1473" s="30">
        <f t="shared" ref="R1473:R1476" si="5375">R1474</f>
        <v>3215.1999999999998</v>
      </c>
      <c r="S1473" s="30">
        <f t="shared" ref="S1473:S1476" si="5376">S1474</f>
        <v>0</v>
      </c>
      <c r="T1473" s="30">
        <f t="shared" ref="T1473:T1476" si="5377">T1474</f>
        <v>0</v>
      </c>
      <c r="U1473" s="30">
        <f t="shared" ref="U1473:U1476" si="5378">U1474</f>
        <v>0</v>
      </c>
      <c r="V1473" s="30">
        <f t="shared" ref="V1473:V1476" si="5379">V1474</f>
        <v>0</v>
      </c>
      <c r="W1473" s="30">
        <f t="shared" ref="W1473:W1476" si="5380">W1474</f>
        <v>0</v>
      </c>
      <c r="X1473" s="30">
        <f t="shared" ref="X1473:X1476" si="5381">X1474</f>
        <v>0</v>
      </c>
      <c r="Y1473" s="30">
        <f t="shared" ref="Y1473:Y1476" si="5382">Y1474</f>
        <v>0</v>
      </c>
      <c r="Z1473" s="30">
        <f t="shared" ref="Z1473:Z1476" si="5383">Z1474</f>
        <v>0</v>
      </c>
      <c r="AA1473" s="30">
        <f t="shared" ref="AA1473:AA1476" si="5384">AA1474</f>
        <v>0</v>
      </c>
      <c r="AB1473" s="30">
        <f t="shared" ref="AB1473:AB1476" si="5385">AB1474</f>
        <v>0</v>
      </c>
      <c r="AC1473" s="30">
        <f t="shared" si="5309"/>
        <v>3481</v>
      </c>
      <c r="AD1473" s="30">
        <f t="shared" si="5310"/>
        <v>265.80000000000001</v>
      </c>
      <c r="AE1473" s="30">
        <f t="shared" si="5311"/>
        <v>265.80000000000001</v>
      </c>
      <c r="AF1473" s="30">
        <f t="shared" ref="AF1473:AF1476" si="5386">AF1474</f>
        <v>0</v>
      </c>
      <c r="AG1473" s="30">
        <f t="shared" si="5312"/>
        <v>3481</v>
      </c>
      <c r="AH1473" s="30">
        <f t="shared" si="5313"/>
        <v>265.80000000000001</v>
      </c>
      <c r="AI1473" s="30">
        <f t="shared" si="5314"/>
        <v>265.80000000000001</v>
      </c>
      <c r="AJ1473" s="30">
        <f t="shared" ref="AJ1473:AJ1476" si="5387">AJ1474</f>
        <v>0</v>
      </c>
      <c r="AK1473" s="30">
        <f t="shared" ref="AK1473:AK1476" si="5388">AK1474</f>
        <v>0</v>
      </c>
      <c r="AL1473" s="30">
        <f t="shared" ref="AL1473:AL1476" si="5389">AL1474</f>
        <v>0</v>
      </c>
      <c r="AM1473" s="30">
        <f t="shared" ref="AM1473:AM1476" si="5390">AM1474</f>
        <v>0</v>
      </c>
      <c r="AN1473" s="30">
        <f t="shared" ref="AN1473:AN1476" si="5391">AN1474</f>
        <v>0</v>
      </c>
      <c r="AO1473" s="30">
        <f t="shared" ref="AO1473:AO1476" si="5392">AO1474</f>
        <v>0</v>
      </c>
      <c r="AP1473" s="30">
        <f t="shared" ref="AP1473:AP1476" si="5393">AP1474</f>
        <v>0</v>
      </c>
      <c r="AQ1473" s="30">
        <f t="shared" ref="AQ1473:AQ1476" si="5394">AQ1474</f>
        <v>0</v>
      </c>
      <c r="AR1473" s="30">
        <f t="shared" ref="AR1473:AR1476" si="5395">AR1474</f>
        <v>0</v>
      </c>
      <c r="AS1473" s="30">
        <f t="shared" si="5315"/>
        <v>3481</v>
      </c>
      <c r="AT1473" s="30">
        <f t="shared" si="5316"/>
        <v>265.80000000000001</v>
      </c>
      <c r="AU1473" s="30">
        <f t="shared" si="5317"/>
        <v>265.80000000000001</v>
      </c>
      <c r="AV1473" s="30">
        <f t="shared" ref="AV1473:AV1476" si="5396">AV1474</f>
        <v>0</v>
      </c>
      <c r="AW1473" s="30">
        <f t="shared" ref="AW1473:AW1476" si="5397">AW1474</f>
        <v>0</v>
      </c>
      <c r="AX1473" s="30">
        <f t="shared" ref="AX1473:AX1476" si="5398">AX1474</f>
        <v>0</v>
      </c>
      <c r="AY1473" s="30">
        <f t="shared" si="5318"/>
        <v>3481</v>
      </c>
      <c r="AZ1473" s="30">
        <f t="shared" si="5319"/>
        <v>265.80000000000001</v>
      </c>
      <c r="BA1473" s="30">
        <f t="shared" si="5320"/>
        <v>265.80000000000001</v>
      </c>
      <c r="BB1473" s="30">
        <f t="shared" ref="BB1473:BB1476" si="5399">BB1474</f>
        <v>0</v>
      </c>
      <c r="BC1473" s="30">
        <f t="shared" ref="BC1473:BC1476" si="5400">BC1474</f>
        <v>0</v>
      </c>
      <c r="BD1473" s="30">
        <f t="shared" ref="BD1473:BD1476" si="5401">BD1474</f>
        <v>0</v>
      </c>
      <c r="BE1473" s="30">
        <f t="shared" ref="BE1473:BE1476" si="5402">BE1474</f>
        <v>0</v>
      </c>
      <c r="BF1473" s="30">
        <f t="shared" ref="BF1473:BF1476" si="5403">BF1474</f>
        <v>0</v>
      </c>
      <c r="BG1473" s="30">
        <f t="shared" ref="BG1473:BG1476" si="5404">BG1474</f>
        <v>0</v>
      </c>
      <c r="BH1473" s="30">
        <f t="shared" ref="BH1473:BH1476" si="5405">BH1474</f>
        <v>0</v>
      </c>
      <c r="BI1473" s="30">
        <f t="shared" ref="BI1473:BI1476" si="5406">BI1474</f>
        <v>0</v>
      </c>
      <c r="BJ1473" s="30">
        <f t="shared" ref="BJ1473:BJ1476" si="5407">BJ1474</f>
        <v>0</v>
      </c>
      <c r="BK1473" s="30">
        <f t="shared" ref="BK1473:BK1476" si="5408">BK1474</f>
        <v>0</v>
      </c>
      <c r="BL1473" s="30">
        <f t="shared" si="5305"/>
        <v>3481</v>
      </c>
      <c r="BM1473" s="30">
        <f t="shared" si="5306"/>
        <v>265.80000000000001</v>
      </c>
      <c r="BN1473" s="30">
        <f t="shared" si="5307"/>
        <v>265.80000000000001</v>
      </c>
      <c r="BO1473" s="30">
        <f t="shared" ref="BO1473:BO1476" si="5409">BO1474</f>
        <v>0</v>
      </c>
      <c r="BP1473" s="31"/>
      <c r="BQ1473" s="1"/>
      <c r="BR1473" s="1"/>
      <c r="BS1473" s="1"/>
      <c r="BT1473" s="1"/>
      <c r="BU1473" s="1"/>
      <c r="BV1473" s="1"/>
      <c r="BW1473" s="1"/>
      <c r="BX1473" s="1"/>
      <c r="BY1473" s="1"/>
    </row>
    <row r="1474">
      <c r="A1474" s="28" t="s">
        <v>518</v>
      </c>
      <c r="B1474" s="28" t="s">
        <v>60</v>
      </c>
      <c r="C1474" s="28" t="s">
        <v>62</v>
      </c>
      <c r="D1474" s="28" t="s">
        <v>66</v>
      </c>
      <c r="E1474" s="35"/>
      <c r="F1474" s="29" t="s">
        <v>33</v>
      </c>
      <c r="G1474" s="30">
        <f t="shared" si="5367"/>
        <v>265.80000000000001</v>
      </c>
      <c r="H1474" s="30">
        <f t="shared" si="5368"/>
        <v>265.80000000000001</v>
      </c>
      <c r="I1474" s="30">
        <f t="shared" si="5369"/>
        <v>265.80000000000001</v>
      </c>
      <c r="J1474" s="30">
        <f t="shared" si="5370"/>
        <v>0</v>
      </c>
      <c r="K1474" s="30">
        <f t="shared" si="5371"/>
        <v>0</v>
      </c>
      <c r="L1474" s="30">
        <f t="shared" si="5372"/>
        <v>0</v>
      </c>
      <c r="M1474" s="30">
        <f t="shared" si="5327"/>
        <v>265.80000000000001</v>
      </c>
      <c r="N1474" s="30">
        <f t="shared" si="5328"/>
        <v>265.80000000000001</v>
      </c>
      <c r="O1474" s="30">
        <f t="shared" si="5329"/>
        <v>265.80000000000001</v>
      </c>
      <c r="P1474" s="30">
        <f t="shared" si="5373"/>
        <v>0</v>
      </c>
      <c r="Q1474" s="30">
        <f t="shared" si="5374"/>
        <v>0</v>
      </c>
      <c r="R1474" s="30">
        <f t="shared" si="5375"/>
        <v>3215.1999999999998</v>
      </c>
      <c r="S1474" s="30">
        <f t="shared" si="5376"/>
        <v>0</v>
      </c>
      <c r="T1474" s="30">
        <f t="shared" si="5377"/>
        <v>0</v>
      </c>
      <c r="U1474" s="30">
        <f t="shared" si="5378"/>
        <v>0</v>
      </c>
      <c r="V1474" s="30">
        <f t="shared" si="5379"/>
        <v>0</v>
      </c>
      <c r="W1474" s="30">
        <f t="shared" si="5380"/>
        <v>0</v>
      </c>
      <c r="X1474" s="30">
        <f t="shared" si="5381"/>
        <v>0</v>
      </c>
      <c r="Y1474" s="30">
        <f t="shared" si="5382"/>
        <v>0</v>
      </c>
      <c r="Z1474" s="30">
        <f t="shared" si="5383"/>
        <v>0</v>
      </c>
      <c r="AA1474" s="30">
        <f t="shared" si="5384"/>
        <v>0</v>
      </c>
      <c r="AB1474" s="30">
        <f t="shared" si="5385"/>
        <v>0</v>
      </c>
      <c r="AC1474" s="30">
        <f t="shared" si="5309"/>
        <v>3481</v>
      </c>
      <c r="AD1474" s="30">
        <f t="shared" si="5310"/>
        <v>265.80000000000001</v>
      </c>
      <c r="AE1474" s="30">
        <f t="shared" si="5311"/>
        <v>265.80000000000001</v>
      </c>
      <c r="AF1474" s="30">
        <f t="shared" si="5386"/>
        <v>0</v>
      </c>
      <c r="AG1474" s="30">
        <f t="shared" si="5312"/>
        <v>3481</v>
      </c>
      <c r="AH1474" s="30">
        <f t="shared" si="5313"/>
        <v>265.80000000000001</v>
      </c>
      <c r="AI1474" s="30">
        <f t="shared" si="5314"/>
        <v>265.80000000000001</v>
      </c>
      <c r="AJ1474" s="30">
        <f t="shared" si="5387"/>
        <v>0</v>
      </c>
      <c r="AK1474" s="30">
        <f t="shared" si="5388"/>
        <v>0</v>
      </c>
      <c r="AL1474" s="30">
        <f t="shared" si="5389"/>
        <v>0</v>
      </c>
      <c r="AM1474" s="30">
        <f t="shared" si="5390"/>
        <v>0</v>
      </c>
      <c r="AN1474" s="30">
        <f t="shared" si="5391"/>
        <v>0</v>
      </c>
      <c r="AO1474" s="30">
        <f t="shared" si="5392"/>
        <v>0</v>
      </c>
      <c r="AP1474" s="30">
        <f t="shared" si="5393"/>
        <v>0</v>
      </c>
      <c r="AQ1474" s="30">
        <f t="shared" si="5394"/>
        <v>0</v>
      </c>
      <c r="AR1474" s="30">
        <f t="shared" si="5395"/>
        <v>0</v>
      </c>
      <c r="AS1474" s="30">
        <f t="shared" si="5315"/>
        <v>3481</v>
      </c>
      <c r="AT1474" s="30">
        <f t="shared" si="5316"/>
        <v>265.80000000000001</v>
      </c>
      <c r="AU1474" s="30">
        <f t="shared" si="5317"/>
        <v>265.80000000000001</v>
      </c>
      <c r="AV1474" s="30">
        <f t="shared" si="5396"/>
        <v>0</v>
      </c>
      <c r="AW1474" s="30">
        <f t="shared" si="5397"/>
        <v>0</v>
      </c>
      <c r="AX1474" s="30">
        <f t="shared" si="5398"/>
        <v>0</v>
      </c>
      <c r="AY1474" s="30">
        <f t="shared" si="5318"/>
        <v>3481</v>
      </c>
      <c r="AZ1474" s="30">
        <f t="shared" si="5319"/>
        <v>265.80000000000001</v>
      </c>
      <c r="BA1474" s="30">
        <f t="shared" si="5320"/>
        <v>265.80000000000001</v>
      </c>
      <c r="BB1474" s="30">
        <f t="shared" si="5399"/>
        <v>0</v>
      </c>
      <c r="BC1474" s="30">
        <f t="shared" si="5400"/>
        <v>0</v>
      </c>
      <c r="BD1474" s="30">
        <f t="shared" si="5401"/>
        <v>0</v>
      </c>
      <c r="BE1474" s="30">
        <f t="shared" si="5402"/>
        <v>0</v>
      </c>
      <c r="BF1474" s="30">
        <f t="shared" si="5403"/>
        <v>0</v>
      </c>
      <c r="BG1474" s="30">
        <f t="shared" si="5404"/>
        <v>0</v>
      </c>
      <c r="BH1474" s="30">
        <f t="shared" si="5405"/>
        <v>0</v>
      </c>
      <c r="BI1474" s="30">
        <f t="shared" si="5406"/>
        <v>0</v>
      </c>
      <c r="BJ1474" s="30">
        <f t="shared" si="5407"/>
        <v>0</v>
      </c>
      <c r="BK1474" s="30">
        <f t="shared" si="5408"/>
        <v>0</v>
      </c>
      <c r="BL1474" s="30">
        <f t="shared" si="5305"/>
        <v>3481</v>
      </c>
      <c r="BM1474" s="30">
        <f t="shared" si="5306"/>
        <v>265.80000000000001</v>
      </c>
      <c r="BN1474" s="30">
        <f t="shared" si="5307"/>
        <v>265.80000000000001</v>
      </c>
      <c r="BO1474" s="30">
        <f t="shared" si="5409"/>
        <v>0</v>
      </c>
      <c r="BP1474" s="31"/>
      <c r="BQ1474" s="1"/>
      <c r="BR1474" s="1"/>
      <c r="BS1474" s="1"/>
      <c r="BT1474" s="1"/>
      <c r="BU1474" s="1"/>
      <c r="BV1474" s="1"/>
      <c r="BW1474" s="1"/>
      <c r="BX1474" s="1"/>
      <c r="BY1474" s="1"/>
    </row>
    <row r="1475" ht="31.5">
      <c r="A1475" s="28" t="s">
        <v>518</v>
      </c>
      <c r="B1475" s="28" t="s">
        <v>60</v>
      </c>
      <c r="C1475" s="28" t="s">
        <v>62</v>
      </c>
      <c r="D1475" s="28" t="s">
        <v>67</v>
      </c>
      <c r="E1475" s="35"/>
      <c r="F1475" s="29" t="s">
        <v>68</v>
      </c>
      <c r="G1475" s="30">
        <f t="shared" si="5367"/>
        <v>265.80000000000001</v>
      </c>
      <c r="H1475" s="30">
        <f t="shared" si="5368"/>
        <v>265.80000000000001</v>
      </c>
      <c r="I1475" s="30">
        <f t="shared" si="5369"/>
        <v>265.80000000000001</v>
      </c>
      <c r="J1475" s="30">
        <f t="shared" si="5370"/>
        <v>0</v>
      </c>
      <c r="K1475" s="30">
        <f t="shared" si="5371"/>
        <v>0</v>
      </c>
      <c r="L1475" s="30">
        <f t="shared" si="5372"/>
        <v>0</v>
      </c>
      <c r="M1475" s="30">
        <f t="shared" si="5327"/>
        <v>265.80000000000001</v>
      </c>
      <c r="N1475" s="30">
        <f t="shared" si="5328"/>
        <v>265.80000000000001</v>
      </c>
      <c r="O1475" s="30">
        <f t="shared" si="5329"/>
        <v>265.80000000000001</v>
      </c>
      <c r="P1475" s="30">
        <f t="shared" si="5373"/>
        <v>0</v>
      </c>
      <c r="Q1475" s="30">
        <f t="shared" si="5374"/>
        <v>0</v>
      </c>
      <c r="R1475" s="30">
        <f t="shared" si="5375"/>
        <v>3215.1999999999998</v>
      </c>
      <c r="S1475" s="30">
        <f t="shared" si="5376"/>
        <v>0</v>
      </c>
      <c r="T1475" s="30">
        <f t="shared" si="5377"/>
        <v>0</v>
      </c>
      <c r="U1475" s="30">
        <f t="shared" si="5378"/>
        <v>0</v>
      </c>
      <c r="V1475" s="30">
        <f t="shared" si="5379"/>
        <v>0</v>
      </c>
      <c r="W1475" s="30">
        <f t="shared" si="5380"/>
        <v>0</v>
      </c>
      <c r="X1475" s="30">
        <f t="shared" si="5381"/>
        <v>0</v>
      </c>
      <c r="Y1475" s="30">
        <f t="shared" si="5382"/>
        <v>0</v>
      </c>
      <c r="Z1475" s="30">
        <f t="shared" si="5383"/>
        <v>0</v>
      </c>
      <c r="AA1475" s="30">
        <f t="shared" si="5384"/>
        <v>0</v>
      </c>
      <c r="AB1475" s="30">
        <f t="shared" si="5385"/>
        <v>0</v>
      </c>
      <c r="AC1475" s="30">
        <f t="shared" si="5309"/>
        <v>3481</v>
      </c>
      <c r="AD1475" s="30">
        <f t="shared" si="5310"/>
        <v>265.80000000000001</v>
      </c>
      <c r="AE1475" s="30">
        <f t="shared" si="5311"/>
        <v>265.80000000000001</v>
      </c>
      <c r="AF1475" s="30">
        <f t="shared" si="5386"/>
        <v>0</v>
      </c>
      <c r="AG1475" s="30">
        <f t="shared" si="5312"/>
        <v>3481</v>
      </c>
      <c r="AH1475" s="30">
        <f t="shared" si="5313"/>
        <v>265.80000000000001</v>
      </c>
      <c r="AI1475" s="30">
        <f t="shared" si="5314"/>
        <v>265.80000000000001</v>
      </c>
      <c r="AJ1475" s="30">
        <f t="shared" si="5387"/>
        <v>0</v>
      </c>
      <c r="AK1475" s="30">
        <f t="shared" si="5388"/>
        <v>0</v>
      </c>
      <c r="AL1475" s="30">
        <f t="shared" si="5389"/>
        <v>0</v>
      </c>
      <c r="AM1475" s="30">
        <f t="shared" si="5390"/>
        <v>0</v>
      </c>
      <c r="AN1475" s="30">
        <f t="shared" si="5391"/>
        <v>0</v>
      </c>
      <c r="AO1475" s="30">
        <f t="shared" si="5392"/>
        <v>0</v>
      </c>
      <c r="AP1475" s="30">
        <f t="shared" si="5393"/>
        <v>0</v>
      </c>
      <c r="AQ1475" s="30">
        <f t="shared" si="5394"/>
        <v>0</v>
      </c>
      <c r="AR1475" s="30">
        <f t="shared" si="5395"/>
        <v>0</v>
      </c>
      <c r="AS1475" s="30">
        <f t="shared" si="5315"/>
        <v>3481</v>
      </c>
      <c r="AT1475" s="30">
        <f t="shared" si="5316"/>
        <v>265.80000000000001</v>
      </c>
      <c r="AU1475" s="30">
        <f t="shared" si="5317"/>
        <v>265.80000000000001</v>
      </c>
      <c r="AV1475" s="30">
        <f t="shared" si="5396"/>
        <v>0</v>
      </c>
      <c r="AW1475" s="30">
        <f t="shared" si="5397"/>
        <v>0</v>
      </c>
      <c r="AX1475" s="30">
        <f t="shared" si="5398"/>
        <v>0</v>
      </c>
      <c r="AY1475" s="30">
        <f t="shared" si="5318"/>
        <v>3481</v>
      </c>
      <c r="AZ1475" s="30">
        <f t="shared" si="5319"/>
        <v>265.80000000000001</v>
      </c>
      <c r="BA1475" s="30">
        <f t="shared" si="5320"/>
        <v>265.80000000000001</v>
      </c>
      <c r="BB1475" s="30">
        <f t="shared" si="5399"/>
        <v>0</v>
      </c>
      <c r="BC1475" s="30">
        <f t="shared" si="5400"/>
        <v>0</v>
      </c>
      <c r="BD1475" s="30">
        <f t="shared" si="5401"/>
        <v>0</v>
      </c>
      <c r="BE1475" s="30">
        <f t="shared" si="5402"/>
        <v>0</v>
      </c>
      <c r="BF1475" s="30">
        <f t="shared" si="5403"/>
        <v>0</v>
      </c>
      <c r="BG1475" s="30">
        <f t="shared" si="5404"/>
        <v>0</v>
      </c>
      <c r="BH1475" s="30">
        <f t="shared" si="5405"/>
        <v>0</v>
      </c>
      <c r="BI1475" s="30">
        <f t="shared" si="5406"/>
        <v>0</v>
      </c>
      <c r="BJ1475" s="30">
        <f t="shared" si="5407"/>
        <v>0</v>
      </c>
      <c r="BK1475" s="30">
        <f t="shared" si="5408"/>
        <v>0</v>
      </c>
      <c r="BL1475" s="30">
        <f t="shared" si="5305"/>
        <v>3481</v>
      </c>
      <c r="BM1475" s="30">
        <f t="shared" si="5306"/>
        <v>265.80000000000001</v>
      </c>
      <c r="BN1475" s="30">
        <f t="shared" si="5307"/>
        <v>265.80000000000001</v>
      </c>
      <c r="BO1475" s="30">
        <f t="shared" si="5409"/>
        <v>0</v>
      </c>
      <c r="BP1475" s="31"/>
      <c r="BQ1475" s="1"/>
      <c r="BR1475" s="1"/>
      <c r="BS1475" s="1"/>
      <c r="BT1475" s="1"/>
      <c r="BU1475" s="1"/>
      <c r="BV1475" s="1"/>
      <c r="BW1475" s="1"/>
      <c r="BX1475" s="1"/>
      <c r="BY1475" s="1"/>
    </row>
    <row r="1476" ht="47.25">
      <c r="A1476" s="28" t="s">
        <v>518</v>
      </c>
      <c r="B1476" s="28" t="s">
        <v>60</v>
      </c>
      <c r="C1476" s="28" t="s">
        <v>62</v>
      </c>
      <c r="D1476" s="28" t="s">
        <v>474</v>
      </c>
      <c r="E1476" s="35"/>
      <c r="F1476" s="29" t="s">
        <v>475</v>
      </c>
      <c r="G1476" s="30">
        <f t="shared" si="5367"/>
        <v>265.80000000000001</v>
      </c>
      <c r="H1476" s="30">
        <f t="shared" si="5368"/>
        <v>265.80000000000001</v>
      </c>
      <c r="I1476" s="30">
        <f t="shared" si="5369"/>
        <v>265.80000000000001</v>
      </c>
      <c r="J1476" s="30">
        <f t="shared" si="5370"/>
        <v>0</v>
      </c>
      <c r="K1476" s="30">
        <f t="shared" si="5371"/>
        <v>0</v>
      </c>
      <c r="L1476" s="30">
        <f t="shared" si="5372"/>
        <v>0</v>
      </c>
      <c r="M1476" s="30">
        <f t="shared" si="5327"/>
        <v>265.80000000000001</v>
      </c>
      <c r="N1476" s="30">
        <f t="shared" si="5328"/>
        <v>265.80000000000001</v>
      </c>
      <c r="O1476" s="30">
        <f t="shared" si="5329"/>
        <v>265.80000000000001</v>
      </c>
      <c r="P1476" s="30">
        <f t="shared" si="5373"/>
        <v>0</v>
      </c>
      <c r="Q1476" s="30">
        <f t="shared" si="5374"/>
        <v>0</v>
      </c>
      <c r="R1476" s="30">
        <f t="shared" si="5375"/>
        <v>3215.1999999999998</v>
      </c>
      <c r="S1476" s="30">
        <f t="shared" si="5376"/>
        <v>0</v>
      </c>
      <c r="T1476" s="30">
        <f t="shared" si="5377"/>
        <v>0</v>
      </c>
      <c r="U1476" s="30">
        <f t="shared" si="5378"/>
        <v>0</v>
      </c>
      <c r="V1476" s="30">
        <f t="shared" si="5379"/>
        <v>0</v>
      </c>
      <c r="W1476" s="30">
        <f t="shared" si="5380"/>
        <v>0</v>
      </c>
      <c r="X1476" s="30">
        <f t="shared" si="5381"/>
        <v>0</v>
      </c>
      <c r="Y1476" s="30">
        <f t="shared" si="5382"/>
        <v>0</v>
      </c>
      <c r="Z1476" s="30">
        <f t="shared" si="5383"/>
        <v>0</v>
      </c>
      <c r="AA1476" s="30">
        <f t="shared" si="5384"/>
        <v>0</v>
      </c>
      <c r="AB1476" s="30">
        <f t="shared" si="5385"/>
        <v>0</v>
      </c>
      <c r="AC1476" s="30">
        <f t="shared" si="5309"/>
        <v>3481</v>
      </c>
      <c r="AD1476" s="30">
        <f t="shared" si="5310"/>
        <v>265.80000000000001</v>
      </c>
      <c r="AE1476" s="30">
        <f t="shared" si="5311"/>
        <v>265.80000000000001</v>
      </c>
      <c r="AF1476" s="30">
        <f t="shared" si="5386"/>
        <v>0</v>
      </c>
      <c r="AG1476" s="30">
        <f t="shared" si="5312"/>
        <v>3481</v>
      </c>
      <c r="AH1476" s="30">
        <f t="shared" si="5313"/>
        <v>265.80000000000001</v>
      </c>
      <c r="AI1476" s="30">
        <f t="shared" si="5314"/>
        <v>265.80000000000001</v>
      </c>
      <c r="AJ1476" s="30">
        <f t="shared" si="5387"/>
        <v>0</v>
      </c>
      <c r="AK1476" s="30">
        <f t="shared" si="5388"/>
        <v>0</v>
      </c>
      <c r="AL1476" s="30">
        <f t="shared" si="5389"/>
        <v>0</v>
      </c>
      <c r="AM1476" s="30">
        <f t="shared" si="5390"/>
        <v>0</v>
      </c>
      <c r="AN1476" s="30">
        <f t="shared" si="5391"/>
        <v>0</v>
      </c>
      <c r="AO1476" s="30">
        <f t="shared" si="5392"/>
        <v>0</v>
      </c>
      <c r="AP1476" s="30">
        <f t="shared" si="5393"/>
        <v>0</v>
      </c>
      <c r="AQ1476" s="30">
        <f t="shared" si="5394"/>
        <v>0</v>
      </c>
      <c r="AR1476" s="30">
        <f t="shared" si="5395"/>
        <v>0</v>
      </c>
      <c r="AS1476" s="30">
        <f t="shared" si="5315"/>
        <v>3481</v>
      </c>
      <c r="AT1476" s="30">
        <f t="shared" si="5316"/>
        <v>265.80000000000001</v>
      </c>
      <c r="AU1476" s="30">
        <f t="shared" si="5317"/>
        <v>265.80000000000001</v>
      </c>
      <c r="AV1476" s="30">
        <f t="shared" si="5396"/>
        <v>0</v>
      </c>
      <c r="AW1476" s="30">
        <f t="shared" si="5397"/>
        <v>0</v>
      </c>
      <c r="AX1476" s="30">
        <f t="shared" si="5398"/>
        <v>0</v>
      </c>
      <c r="AY1476" s="30">
        <f t="shared" si="5318"/>
        <v>3481</v>
      </c>
      <c r="AZ1476" s="30">
        <f t="shared" si="5319"/>
        <v>265.80000000000001</v>
      </c>
      <c r="BA1476" s="30">
        <f t="shared" si="5320"/>
        <v>265.80000000000001</v>
      </c>
      <c r="BB1476" s="30">
        <f t="shared" si="5399"/>
        <v>0</v>
      </c>
      <c r="BC1476" s="30">
        <f t="shared" si="5400"/>
        <v>0</v>
      </c>
      <c r="BD1476" s="30">
        <f t="shared" si="5401"/>
        <v>0</v>
      </c>
      <c r="BE1476" s="30">
        <f t="shared" si="5402"/>
        <v>0</v>
      </c>
      <c r="BF1476" s="30">
        <f t="shared" si="5403"/>
        <v>0</v>
      </c>
      <c r="BG1476" s="30">
        <f t="shared" si="5404"/>
        <v>0</v>
      </c>
      <c r="BH1476" s="30">
        <f t="shared" si="5405"/>
        <v>0</v>
      </c>
      <c r="BI1476" s="30">
        <f t="shared" si="5406"/>
        <v>0</v>
      </c>
      <c r="BJ1476" s="30">
        <f t="shared" si="5407"/>
        <v>0</v>
      </c>
      <c r="BK1476" s="30">
        <f t="shared" si="5408"/>
        <v>0</v>
      </c>
      <c r="BL1476" s="30">
        <f t="shared" si="5305"/>
        <v>3481</v>
      </c>
      <c r="BM1476" s="30">
        <f t="shared" si="5306"/>
        <v>265.80000000000001</v>
      </c>
      <c r="BN1476" s="30">
        <f t="shared" si="5307"/>
        <v>265.80000000000001</v>
      </c>
      <c r="BO1476" s="30">
        <f t="shared" si="5409"/>
        <v>0</v>
      </c>
      <c r="BP1476" s="31"/>
      <c r="BQ1476" s="1"/>
      <c r="BR1476" s="1"/>
      <c r="BS1476" s="1"/>
      <c r="BT1476" s="1"/>
      <c r="BU1476" s="1"/>
      <c r="BV1476" s="1"/>
      <c r="BW1476" s="1"/>
      <c r="BX1476" s="1"/>
      <c r="BY1476" s="1"/>
    </row>
    <row r="1477" ht="31.5">
      <c r="A1477" s="28" t="s">
        <v>518</v>
      </c>
      <c r="B1477" s="28" t="s">
        <v>60</v>
      </c>
      <c r="C1477" s="28" t="s">
        <v>62</v>
      </c>
      <c r="D1477" s="28" t="s">
        <v>474</v>
      </c>
      <c r="E1477" s="28" t="s">
        <v>38</v>
      </c>
      <c r="F1477" s="29" t="s">
        <v>39</v>
      </c>
      <c r="G1477" s="30">
        <v>265.80000000000001</v>
      </c>
      <c r="H1477" s="30">
        <v>265.80000000000001</v>
      </c>
      <c r="I1477" s="30">
        <v>265.80000000000001</v>
      </c>
      <c r="J1477" s="30"/>
      <c r="K1477" s="30"/>
      <c r="L1477" s="30"/>
      <c r="M1477" s="30">
        <f t="shared" si="5327"/>
        <v>265.80000000000001</v>
      </c>
      <c r="N1477" s="30">
        <f t="shared" si="5328"/>
        <v>265.80000000000001</v>
      </c>
      <c r="O1477" s="30">
        <f t="shared" si="5329"/>
        <v>265.80000000000001</v>
      </c>
      <c r="P1477" s="30"/>
      <c r="Q1477" s="30"/>
      <c r="R1477" s="30">
        <v>3215.1999999999998</v>
      </c>
      <c r="S1477" s="30"/>
      <c r="T1477" s="30"/>
      <c r="U1477" s="30"/>
      <c r="V1477" s="30"/>
      <c r="W1477" s="30"/>
      <c r="X1477" s="30"/>
      <c r="Y1477" s="30"/>
      <c r="Z1477" s="30"/>
      <c r="AA1477" s="30"/>
      <c r="AB1477" s="30"/>
      <c r="AC1477" s="30">
        <f t="shared" si="5309"/>
        <v>3481</v>
      </c>
      <c r="AD1477" s="30">
        <f t="shared" si="5310"/>
        <v>265.80000000000001</v>
      </c>
      <c r="AE1477" s="30">
        <f t="shared" si="5311"/>
        <v>265.80000000000001</v>
      </c>
      <c r="AF1477" s="30"/>
      <c r="AG1477" s="30">
        <f t="shared" si="5312"/>
        <v>3481</v>
      </c>
      <c r="AH1477" s="30">
        <f t="shared" si="5313"/>
        <v>265.80000000000001</v>
      </c>
      <c r="AI1477" s="30">
        <f t="shared" si="5314"/>
        <v>265.80000000000001</v>
      </c>
      <c r="AJ1477" s="30"/>
      <c r="AK1477" s="30"/>
      <c r="AL1477" s="30"/>
      <c r="AM1477" s="30"/>
      <c r="AN1477" s="30"/>
      <c r="AO1477" s="30"/>
      <c r="AP1477" s="30"/>
      <c r="AQ1477" s="30"/>
      <c r="AR1477" s="30"/>
      <c r="AS1477" s="30">
        <f t="shared" si="5315"/>
        <v>3481</v>
      </c>
      <c r="AT1477" s="30">
        <f t="shared" si="5316"/>
        <v>265.80000000000001</v>
      </c>
      <c r="AU1477" s="30">
        <f t="shared" si="5317"/>
        <v>265.80000000000001</v>
      </c>
      <c r="AV1477" s="30"/>
      <c r="AW1477" s="30"/>
      <c r="AX1477" s="30"/>
      <c r="AY1477" s="30">
        <f t="shared" si="5318"/>
        <v>3481</v>
      </c>
      <c r="AZ1477" s="30">
        <f t="shared" si="5319"/>
        <v>265.80000000000001</v>
      </c>
      <c r="BA1477" s="30">
        <f t="shared" si="5320"/>
        <v>265.80000000000001</v>
      </c>
      <c r="BB1477" s="30"/>
      <c r="BC1477" s="30"/>
      <c r="BD1477" s="30"/>
      <c r="BE1477" s="30"/>
      <c r="BF1477" s="30"/>
      <c r="BG1477" s="30"/>
      <c r="BH1477" s="30"/>
      <c r="BI1477" s="30"/>
      <c r="BJ1477" s="30"/>
      <c r="BK1477" s="30"/>
      <c r="BL1477" s="30">
        <f t="shared" si="5305"/>
        <v>3481</v>
      </c>
      <c r="BM1477" s="30">
        <f t="shared" si="5306"/>
        <v>265.80000000000001</v>
      </c>
      <c r="BN1477" s="30">
        <f t="shared" si="5307"/>
        <v>265.80000000000001</v>
      </c>
      <c r="BO1477" s="30"/>
      <c r="BP1477" s="31"/>
      <c r="BQ1477" s="1"/>
      <c r="BR1477" s="1"/>
      <c r="BS1477" s="1"/>
      <c r="BT1477" s="1"/>
      <c r="BU1477" s="1"/>
      <c r="BV1477" s="1"/>
      <c r="BW1477" s="1"/>
      <c r="BX1477" s="1"/>
      <c r="BY1477" s="1"/>
    </row>
    <row r="1478" ht="31.5">
      <c r="A1478" s="28" t="s">
        <v>518</v>
      </c>
      <c r="B1478" s="28" t="s">
        <v>60</v>
      </c>
      <c r="C1478" s="28" t="s">
        <v>62</v>
      </c>
      <c r="D1478" s="28" t="s">
        <v>465</v>
      </c>
      <c r="E1478" s="35"/>
      <c r="F1478" s="29" t="s">
        <v>466</v>
      </c>
      <c r="G1478" s="30">
        <f>G1479+G1483</f>
        <v>40566.5</v>
      </c>
      <c r="H1478" s="30">
        <f>H1479+H1483</f>
        <v>31295.900000000001</v>
      </c>
      <c r="I1478" s="30">
        <f>I1479+I1483</f>
        <v>31843</v>
      </c>
      <c r="J1478" s="30">
        <f>J1479+J1483</f>
        <v>0</v>
      </c>
      <c r="K1478" s="30">
        <f>K1479+K1483</f>
        <v>0</v>
      </c>
      <c r="L1478" s="30">
        <f>L1479+L1483</f>
        <v>0</v>
      </c>
      <c r="M1478" s="30">
        <f t="shared" si="5327"/>
        <v>40566.5</v>
      </c>
      <c r="N1478" s="30">
        <f t="shared" si="5328"/>
        <v>31295.900000000001</v>
      </c>
      <c r="O1478" s="30">
        <f t="shared" si="5329"/>
        <v>31843</v>
      </c>
      <c r="P1478" s="30">
        <f>P1479+P1483</f>
        <v>0</v>
      </c>
      <c r="Q1478" s="30">
        <f>Q1479+Q1483</f>
        <v>0</v>
      </c>
      <c r="R1478" s="30">
        <f>R1479+R1483</f>
        <v>5413.2669999999998</v>
      </c>
      <c r="S1478" s="30">
        <f>S1479+S1483</f>
        <v>0</v>
      </c>
      <c r="T1478" s="30">
        <f>T1479+T1483</f>
        <v>0</v>
      </c>
      <c r="U1478" s="30">
        <f>U1479+U1483</f>
        <v>0</v>
      </c>
      <c r="V1478" s="30">
        <f>V1479+V1483</f>
        <v>12925.868999999999</v>
      </c>
      <c r="W1478" s="30">
        <f>W1479+W1483</f>
        <v>0</v>
      </c>
      <c r="X1478" s="30">
        <f>X1479+X1483</f>
        <v>0</v>
      </c>
      <c r="Y1478" s="30">
        <f>Y1479+Y1483</f>
        <v>0</v>
      </c>
      <c r="Z1478" s="30">
        <f>Z1479+Z1483</f>
        <v>37665.599999999999</v>
      </c>
      <c r="AA1478" s="30">
        <f>AA1479+AA1483</f>
        <v>0</v>
      </c>
      <c r="AB1478" s="30">
        <f>AB1479+AB1483</f>
        <v>0</v>
      </c>
      <c r="AC1478" s="30">
        <f t="shared" si="5309"/>
        <v>45979.767</v>
      </c>
      <c r="AD1478" s="30">
        <f t="shared" si="5310"/>
        <v>44221.769</v>
      </c>
      <c r="AE1478" s="30">
        <f t="shared" si="5311"/>
        <v>69508.600000000006</v>
      </c>
      <c r="AF1478" s="30">
        <f>AF1479+AF1483</f>
        <v>0</v>
      </c>
      <c r="AG1478" s="30">
        <f t="shared" si="5312"/>
        <v>45979.767</v>
      </c>
      <c r="AH1478" s="30">
        <f t="shared" si="5313"/>
        <v>44221.769</v>
      </c>
      <c r="AI1478" s="30">
        <f t="shared" si="5314"/>
        <v>69508.600000000006</v>
      </c>
      <c r="AJ1478" s="30">
        <f>AJ1479+AJ1483</f>
        <v>0</v>
      </c>
      <c r="AK1478" s="30">
        <f>AK1479+AK1483</f>
        <v>0</v>
      </c>
      <c r="AL1478" s="30">
        <f>AL1479+AL1483</f>
        <v>0</v>
      </c>
      <c r="AM1478" s="30">
        <f>AM1479+AM1483</f>
        <v>0</v>
      </c>
      <c r="AN1478" s="30">
        <f>AN1479+AN1483</f>
        <v>0</v>
      </c>
      <c r="AO1478" s="30">
        <f>AO1479+AO1483</f>
        <v>0</v>
      </c>
      <c r="AP1478" s="30">
        <f>AP1479+AP1483</f>
        <v>0</v>
      </c>
      <c r="AQ1478" s="30">
        <f>AQ1479+AQ1483</f>
        <v>0</v>
      </c>
      <c r="AR1478" s="30">
        <f>AR1479+AR1483</f>
        <v>0</v>
      </c>
      <c r="AS1478" s="30">
        <f t="shared" si="5315"/>
        <v>45979.767</v>
      </c>
      <c r="AT1478" s="30">
        <f t="shared" si="5316"/>
        <v>44221.769</v>
      </c>
      <c r="AU1478" s="30">
        <f t="shared" si="5317"/>
        <v>69508.600000000006</v>
      </c>
      <c r="AV1478" s="30">
        <f>AV1479+AV1483</f>
        <v>0</v>
      </c>
      <c r="AW1478" s="30">
        <f>AW1479+AW1483</f>
        <v>0</v>
      </c>
      <c r="AX1478" s="30">
        <f>AX1479+AX1483</f>
        <v>0</v>
      </c>
      <c r="AY1478" s="30">
        <f t="shared" si="5318"/>
        <v>45979.767</v>
      </c>
      <c r="AZ1478" s="30">
        <f t="shared" si="5319"/>
        <v>44221.769</v>
      </c>
      <c r="BA1478" s="30">
        <f t="shared" si="5320"/>
        <v>69508.600000000006</v>
      </c>
      <c r="BB1478" s="30">
        <f>BB1479+BB1483</f>
        <v>0</v>
      </c>
      <c r="BC1478" s="30">
        <f>BC1479+BC1483</f>
        <v>0</v>
      </c>
      <c r="BD1478" s="30">
        <f>BD1479+BD1483</f>
        <v>-339.40600000000001</v>
      </c>
      <c r="BE1478" s="30">
        <f>BE1479+BE1483</f>
        <v>0</v>
      </c>
      <c r="BF1478" s="30">
        <f>BF1479+BF1483</f>
        <v>0</v>
      </c>
      <c r="BG1478" s="30">
        <f>BG1479+BG1483</f>
        <v>0</v>
      </c>
      <c r="BH1478" s="30">
        <f>BH1479+BH1483</f>
        <v>0</v>
      </c>
      <c r="BI1478" s="30">
        <f>BI1479+BI1483</f>
        <v>0</v>
      </c>
      <c r="BJ1478" s="30">
        <f>BJ1479+BJ1483</f>
        <v>0</v>
      </c>
      <c r="BK1478" s="30">
        <f>BK1479+BK1483</f>
        <v>0</v>
      </c>
      <c r="BL1478" s="30">
        <f t="shared" si="5305"/>
        <v>45640.360999999997</v>
      </c>
      <c r="BM1478" s="30">
        <f t="shared" si="5306"/>
        <v>44221.769</v>
      </c>
      <c r="BN1478" s="30">
        <f t="shared" si="5307"/>
        <v>69508.600000000006</v>
      </c>
      <c r="BO1478" s="30">
        <f>BO1479+BO1483</f>
        <v>0</v>
      </c>
      <c r="BP1478" s="31"/>
      <c r="BQ1478" s="1"/>
      <c r="BR1478" s="1"/>
      <c r="BS1478" s="1"/>
      <c r="BT1478" s="1"/>
      <c r="BU1478" s="1"/>
      <c r="BV1478" s="1"/>
      <c r="BW1478" s="1"/>
      <c r="BX1478" s="1"/>
      <c r="BY1478" s="1"/>
    </row>
    <row r="1479">
      <c r="A1479" s="28" t="s">
        <v>518</v>
      </c>
      <c r="B1479" s="28" t="s">
        <v>60</v>
      </c>
      <c r="C1479" s="28" t="s">
        <v>62</v>
      </c>
      <c r="D1479" s="28" t="s">
        <v>467</v>
      </c>
      <c r="E1479" s="35"/>
      <c r="F1479" s="29" t="s">
        <v>440</v>
      </c>
      <c r="G1479" s="30">
        <f t="shared" ref="G1479:G1483" si="5410">G1480</f>
        <v>16628.5</v>
      </c>
      <c r="H1479" s="30">
        <f t="shared" ref="H1479:H1483" si="5411">H1480</f>
        <v>16628.5</v>
      </c>
      <c r="I1479" s="30">
        <f t="shared" ref="I1479:I1483" si="5412">I1480</f>
        <v>16628.5</v>
      </c>
      <c r="J1479" s="30">
        <f t="shared" ref="J1479:J1483" si="5413">J1480</f>
        <v>0</v>
      </c>
      <c r="K1479" s="30">
        <f t="shared" ref="K1479:K1483" si="5414">K1480</f>
        <v>0</v>
      </c>
      <c r="L1479" s="30">
        <f t="shared" ref="L1479:L1483" si="5415">L1480</f>
        <v>0</v>
      </c>
      <c r="M1479" s="30">
        <f t="shared" si="5327"/>
        <v>16628.5</v>
      </c>
      <c r="N1479" s="30">
        <f t="shared" si="5328"/>
        <v>16628.5</v>
      </c>
      <c r="O1479" s="30">
        <f t="shared" si="5329"/>
        <v>16628.5</v>
      </c>
      <c r="P1479" s="30">
        <f t="shared" ref="P1479:P1483" si="5416">P1480</f>
        <v>0</v>
      </c>
      <c r="Q1479" s="30">
        <f t="shared" ref="Q1479:Q1483" si="5417">Q1480</f>
        <v>0</v>
      </c>
      <c r="R1479" s="30">
        <f t="shared" ref="R1479:R1483" si="5418">R1480</f>
        <v>1629.8</v>
      </c>
      <c r="S1479" s="30">
        <f t="shared" ref="S1479:S1483" si="5419">S1480</f>
        <v>0</v>
      </c>
      <c r="T1479" s="30">
        <f t="shared" ref="T1479:T1483" si="5420">T1480</f>
        <v>0</v>
      </c>
      <c r="U1479" s="30">
        <f t="shared" ref="U1479:U1483" si="5421">U1480</f>
        <v>0</v>
      </c>
      <c r="V1479" s="30">
        <f t="shared" ref="V1479:V1483" si="5422">V1480</f>
        <v>9933.7999999999993</v>
      </c>
      <c r="W1479" s="30">
        <f t="shared" ref="W1479:W1483" si="5423">W1480</f>
        <v>0</v>
      </c>
      <c r="X1479" s="30">
        <f t="shared" ref="X1479:X1483" si="5424">X1480</f>
        <v>0</v>
      </c>
      <c r="Y1479" s="30">
        <f t="shared" ref="Y1479:Y1483" si="5425">Y1480</f>
        <v>0</v>
      </c>
      <c r="Z1479" s="30">
        <f t="shared" ref="Z1479:Z1483" si="5426">Z1480</f>
        <v>37665.599999999999</v>
      </c>
      <c r="AA1479" s="30">
        <f t="shared" ref="AA1479:AA1483" si="5427">AA1480</f>
        <v>0</v>
      </c>
      <c r="AB1479" s="30">
        <f t="shared" ref="AB1479:AB1483" si="5428">AB1480</f>
        <v>0</v>
      </c>
      <c r="AC1479" s="30">
        <f t="shared" si="5309"/>
        <v>18258.299999999999</v>
      </c>
      <c r="AD1479" s="30">
        <f t="shared" si="5310"/>
        <v>26562.299999999999</v>
      </c>
      <c r="AE1479" s="30">
        <f t="shared" si="5311"/>
        <v>54294.099999999999</v>
      </c>
      <c r="AF1479" s="30">
        <f t="shared" ref="AF1479:AF1483" si="5429">AF1480</f>
        <v>0</v>
      </c>
      <c r="AG1479" s="30">
        <f t="shared" si="5312"/>
        <v>18258.299999999999</v>
      </c>
      <c r="AH1479" s="30">
        <f t="shared" si="5313"/>
        <v>26562.299999999999</v>
      </c>
      <c r="AI1479" s="30">
        <f t="shared" si="5314"/>
        <v>54294.099999999999</v>
      </c>
      <c r="AJ1479" s="30">
        <f t="shared" ref="AJ1479:AJ1483" si="5430">AJ1480</f>
        <v>0</v>
      </c>
      <c r="AK1479" s="30">
        <f t="shared" ref="AK1479:AK1483" si="5431">AK1480</f>
        <v>0</v>
      </c>
      <c r="AL1479" s="30">
        <f t="shared" ref="AL1479:AL1483" si="5432">AL1480</f>
        <v>0</v>
      </c>
      <c r="AM1479" s="30">
        <f t="shared" ref="AM1479:AM1483" si="5433">AM1480</f>
        <v>0</v>
      </c>
      <c r="AN1479" s="30">
        <f t="shared" ref="AN1479:AN1483" si="5434">AN1480</f>
        <v>0</v>
      </c>
      <c r="AO1479" s="30">
        <f t="shared" ref="AO1479:AO1483" si="5435">AO1480</f>
        <v>0</v>
      </c>
      <c r="AP1479" s="30">
        <f t="shared" ref="AP1479:AP1483" si="5436">AP1480</f>
        <v>0</v>
      </c>
      <c r="AQ1479" s="30">
        <f t="shared" ref="AQ1479:AQ1483" si="5437">AQ1480</f>
        <v>0</v>
      </c>
      <c r="AR1479" s="30">
        <f t="shared" ref="AR1479:AR1483" si="5438">AR1480</f>
        <v>0</v>
      </c>
      <c r="AS1479" s="30">
        <f t="shared" si="5315"/>
        <v>18258.299999999999</v>
      </c>
      <c r="AT1479" s="30">
        <f t="shared" si="5316"/>
        <v>26562.299999999999</v>
      </c>
      <c r="AU1479" s="30">
        <f t="shared" si="5317"/>
        <v>54294.099999999999</v>
      </c>
      <c r="AV1479" s="30">
        <f t="shared" ref="AV1479:AV1483" si="5439">AV1480</f>
        <v>0</v>
      </c>
      <c r="AW1479" s="30">
        <f t="shared" ref="AW1479:AW1483" si="5440">AW1480</f>
        <v>0</v>
      </c>
      <c r="AX1479" s="30">
        <f t="shared" ref="AX1479:AX1483" si="5441">AX1480</f>
        <v>0</v>
      </c>
      <c r="AY1479" s="30">
        <f t="shared" si="5318"/>
        <v>18258.299999999999</v>
      </c>
      <c r="AZ1479" s="30">
        <f t="shared" si="5319"/>
        <v>26562.299999999999</v>
      </c>
      <c r="BA1479" s="30">
        <f t="shared" si="5320"/>
        <v>54294.099999999999</v>
      </c>
      <c r="BB1479" s="30">
        <f t="shared" ref="BB1479:BB1483" si="5442">BB1480</f>
        <v>0</v>
      </c>
      <c r="BC1479" s="30">
        <f t="shared" ref="BC1479:BC1483" si="5443">BC1480</f>
        <v>0</v>
      </c>
      <c r="BD1479" s="30">
        <f t="shared" ref="BD1479:BD1483" si="5444">BD1480</f>
        <v>0</v>
      </c>
      <c r="BE1479" s="30">
        <f t="shared" ref="BE1479:BE1483" si="5445">BE1480</f>
        <v>0</v>
      </c>
      <c r="BF1479" s="30">
        <f t="shared" ref="BF1479:BF1483" si="5446">BF1480</f>
        <v>0</v>
      </c>
      <c r="BG1479" s="30">
        <f t="shared" ref="BG1479:BG1483" si="5447">BG1480</f>
        <v>0</v>
      </c>
      <c r="BH1479" s="30">
        <f t="shared" ref="BH1479:BH1483" si="5448">BH1480</f>
        <v>0</v>
      </c>
      <c r="BI1479" s="30">
        <f t="shared" ref="BI1479:BI1483" si="5449">BI1480</f>
        <v>0</v>
      </c>
      <c r="BJ1479" s="30">
        <f t="shared" ref="BJ1479:BJ1483" si="5450">BJ1480</f>
        <v>0</v>
      </c>
      <c r="BK1479" s="30">
        <f t="shared" ref="BK1479:BK1483" si="5451">BK1480</f>
        <v>0</v>
      </c>
      <c r="BL1479" s="30">
        <f t="shared" si="5305"/>
        <v>18258.299999999999</v>
      </c>
      <c r="BM1479" s="30">
        <f t="shared" si="5306"/>
        <v>26562.299999999999</v>
      </c>
      <c r="BN1479" s="30">
        <f t="shared" si="5307"/>
        <v>54294.099999999999</v>
      </c>
      <c r="BO1479" s="30">
        <f t="shared" ref="BO1479:BO1483" si="5452">BO1480</f>
        <v>0</v>
      </c>
      <c r="BP1479" s="31"/>
      <c r="BQ1479" s="1"/>
      <c r="BR1479" s="1"/>
      <c r="BS1479" s="1"/>
      <c r="BT1479" s="1"/>
      <c r="BU1479" s="1"/>
      <c r="BV1479" s="1"/>
      <c r="BW1479" s="1"/>
      <c r="BX1479" s="1"/>
      <c r="BY1479" s="1"/>
    </row>
    <row r="1480" ht="31.5">
      <c r="A1480" s="28" t="s">
        <v>518</v>
      </c>
      <c r="B1480" s="28" t="s">
        <v>60</v>
      </c>
      <c r="C1480" s="28" t="s">
        <v>62</v>
      </c>
      <c r="D1480" s="28" t="s">
        <v>468</v>
      </c>
      <c r="E1480" s="35"/>
      <c r="F1480" s="29" t="s">
        <v>469</v>
      </c>
      <c r="G1480" s="30">
        <f t="shared" si="5410"/>
        <v>16628.5</v>
      </c>
      <c r="H1480" s="30">
        <f t="shared" si="5411"/>
        <v>16628.5</v>
      </c>
      <c r="I1480" s="30">
        <f t="shared" si="5412"/>
        <v>16628.5</v>
      </c>
      <c r="J1480" s="30">
        <f t="shared" si="5413"/>
        <v>0</v>
      </c>
      <c r="K1480" s="30">
        <f t="shared" si="5414"/>
        <v>0</v>
      </c>
      <c r="L1480" s="30">
        <f t="shared" si="5415"/>
        <v>0</v>
      </c>
      <c r="M1480" s="30">
        <f t="shared" si="5327"/>
        <v>16628.5</v>
      </c>
      <c r="N1480" s="30">
        <f t="shared" si="5328"/>
        <v>16628.5</v>
      </c>
      <c r="O1480" s="30">
        <f t="shared" si="5329"/>
        <v>16628.5</v>
      </c>
      <c r="P1480" s="30">
        <f t="shared" si="5416"/>
        <v>0</v>
      </c>
      <c r="Q1480" s="30">
        <f t="shared" si="5417"/>
        <v>0</v>
      </c>
      <c r="R1480" s="30">
        <f t="shared" si="5418"/>
        <v>1629.8</v>
      </c>
      <c r="S1480" s="30">
        <f t="shared" si="5419"/>
        <v>0</v>
      </c>
      <c r="T1480" s="30">
        <f t="shared" si="5420"/>
        <v>0</v>
      </c>
      <c r="U1480" s="30">
        <f t="shared" si="5421"/>
        <v>0</v>
      </c>
      <c r="V1480" s="30">
        <f t="shared" si="5422"/>
        <v>9933.7999999999993</v>
      </c>
      <c r="W1480" s="30">
        <f t="shared" si="5423"/>
        <v>0</v>
      </c>
      <c r="X1480" s="30">
        <f t="shared" si="5424"/>
        <v>0</v>
      </c>
      <c r="Y1480" s="30">
        <f t="shared" si="5425"/>
        <v>0</v>
      </c>
      <c r="Z1480" s="30">
        <f t="shared" si="5426"/>
        <v>37665.599999999999</v>
      </c>
      <c r="AA1480" s="30">
        <f t="shared" si="5427"/>
        <v>0</v>
      </c>
      <c r="AB1480" s="30">
        <f t="shared" si="5428"/>
        <v>0</v>
      </c>
      <c r="AC1480" s="30">
        <f t="shared" si="5309"/>
        <v>18258.299999999999</v>
      </c>
      <c r="AD1480" s="30">
        <f t="shared" si="5310"/>
        <v>26562.299999999999</v>
      </c>
      <c r="AE1480" s="30">
        <f t="shared" si="5311"/>
        <v>54294.099999999999</v>
      </c>
      <c r="AF1480" s="30">
        <f t="shared" si="5429"/>
        <v>0</v>
      </c>
      <c r="AG1480" s="30">
        <f t="shared" si="5312"/>
        <v>18258.299999999999</v>
      </c>
      <c r="AH1480" s="30">
        <f t="shared" si="5313"/>
        <v>26562.299999999999</v>
      </c>
      <c r="AI1480" s="30">
        <f t="shared" si="5314"/>
        <v>54294.099999999999</v>
      </c>
      <c r="AJ1480" s="30">
        <f t="shared" si="5430"/>
        <v>0</v>
      </c>
      <c r="AK1480" s="30">
        <f t="shared" si="5431"/>
        <v>0</v>
      </c>
      <c r="AL1480" s="30">
        <f t="shared" si="5432"/>
        <v>0</v>
      </c>
      <c r="AM1480" s="30">
        <f t="shared" si="5433"/>
        <v>0</v>
      </c>
      <c r="AN1480" s="30">
        <f t="shared" si="5434"/>
        <v>0</v>
      </c>
      <c r="AO1480" s="30">
        <f t="shared" si="5435"/>
        <v>0</v>
      </c>
      <c r="AP1480" s="30">
        <f t="shared" si="5436"/>
        <v>0</v>
      </c>
      <c r="AQ1480" s="30">
        <f t="shared" si="5437"/>
        <v>0</v>
      </c>
      <c r="AR1480" s="30">
        <f t="shared" si="5438"/>
        <v>0</v>
      </c>
      <c r="AS1480" s="30">
        <f t="shared" si="5315"/>
        <v>18258.299999999999</v>
      </c>
      <c r="AT1480" s="30">
        <f t="shared" si="5316"/>
        <v>26562.299999999999</v>
      </c>
      <c r="AU1480" s="30">
        <f t="shared" si="5317"/>
        <v>54294.099999999999</v>
      </c>
      <c r="AV1480" s="30">
        <f t="shared" si="5439"/>
        <v>0</v>
      </c>
      <c r="AW1480" s="30">
        <f t="shared" si="5440"/>
        <v>0</v>
      </c>
      <c r="AX1480" s="30">
        <f t="shared" si="5441"/>
        <v>0</v>
      </c>
      <c r="AY1480" s="30">
        <f t="shared" si="5318"/>
        <v>18258.299999999999</v>
      </c>
      <c r="AZ1480" s="30">
        <f t="shared" si="5319"/>
        <v>26562.299999999999</v>
      </c>
      <c r="BA1480" s="30">
        <f t="shared" si="5320"/>
        <v>54294.099999999999</v>
      </c>
      <c r="BB1480" s="30">
        <f t="shared" si="5442"/>
        <v>0</v>
      </c>
      <c r="BC1480" s="30">
        <f t="shared" si="5443"/>
        <v>0</v>
      </c>
      <c r="BD1480" s="30">
        <f t="shared" si="5444"/>
        <v>0</v>
      </c>
      <c r="BE1480" s="30">
        <f t="shared" si="5445"/>
        <v>0</v>
      </c>
      <c r="BF1480" s="30">
        <f t="shared" si="5446"/>
        <v>0</v>
      </c>
      <c r="BG1480" s="30">
        <f t="shared" si="5447"/>
        <v>0</v>
      </c>
      <c r="BH1480" s="30">
        <f t="shared" si="5448"/>
        <v>0</v>
      </c>
      <c r="BI1480" s="30">
        <f t="shared" si="5449"/>
        <v>0</v>
      </c>
      <c r="BJ1480" s="30">
        <f t="shared" si="5450"/>
        <v>0</v>
      </c>
      <c r="BK1480" s="30">
        <f t="shared" si="5451"/>
        <v>0</v>
      </c>
      <c r="BL1480" s="30">
        <f t="shared" si="5305"/>
        <v>18258.299999999999</v>
      </c>
      <c r="BM1480" s="30">
        <f t="shared" si="5306"/>
        <v>26562.299999999999</v>
      </c>
      <c r="BN1480" s="30">
        <f t="shared" si="5307"/>
        <v>54294.099999999999</v>
      </c>
      <c r="BO1480" s="30">
        <f t="shared" si="5452"/>
        <v>0</v>
      </c>
      <c r="BP1480" s="31"/>
      <c r="BQ1480" s="1"/>
      <c r="BR1480" s="1"/>
      <c r="BS1480" s="1"/>
      <c r="BT1480" s="1"/>
      <c r="BU1480" s="1"/>
      <c r="BV1480" s="1"/>
      <c r="BW1480" s="1"/>
      <c r="BX1480" s="1"/>
      <c r="BY1480" s="1"/>
    </row>
    <row r="1481" ht="31.5">
      <c r="A1481" s="28" t="s">
        <v>518</v>
      </c>
      <c r="B1481" s="28" t="s">
        <v>60</v>
      </c>
      <c r="C1481" s="28" t="s">
        <v>62</v>
      </c>
      <c r="D1481" s="28" t="s">
        <v>476</v>
      </c>
      <c r="E1481" s="35"/>
      <c r="F1481" s="29" t="s">
        <v>477</v>
      </c>
      <c r="G1481" s="30">
        <f t="shared" si="5410"/>
        <v>16628.5</v>
      </c>
      <c r="H1481" s="30">
        <f t="shared" si="5411"/>
        <v>16628.5</v>
      </c>
      <c r="I1481" s="30">
        <f t="shared" si="5412"/>
        <v>16628.5</v>
      </c>
      <c r="J1481" s="30">
        <f t="shared" si="5413"/>
        <v>0</v>
      </c>
      <c r="K1481" s="30">
        <f t="shared" si="5414"/>
        <v>0</v>
      </c>
      <c r="L1481" s="30">
        <f t="shared" si="5415"/>
        <v>0</v>
      </c>
      <c r="M1481" s="30">
        <f t="shared" si="5327"/>
        <v>16628.5</v>
      </c>
      <c r="N1481" s="30">
        <f t="shared" si="5328"/>
        <v>16628.5</v>
      </c>
      <c r="O1481" s="30">
        <f t="shared" si="5329"/>
        <v>16628.5</v>
      </c>
      <c r="P1481" s="30">
        <f t="shared" si="5416"/>
        <v>0</v>
      </c>
      <c r="Q1481" s="30">
        <f t="shared" si="5417"/>
        <v>0</v>
      </c>
      <c r="R1481" s="30">
        <f t="shared" si="5418"/>
        <v>1629.8</v>
      </c>
      <c r="S1481" s="30">
        <f t="shared" si="5419"/>
        <v>0</v>
      </c>
      <c r="T1481" s="30">
        <f t="shared" si="5420"/>
        <v>0</v>
      </c>
      <c r="U1481" s="30">
        <f t="shared" si="5421"/>
        <v>0</v>
      </c>
      <c r="V1481" s="30">
        <f t="shared" si="5422"/>
        <v>9933.7999999999993</v>
      </c>
      <c r="W1481" s="30">
        <f t="shared" si="5423"/>
        <v>0</v>
      </c>
      <c r="X1481" s="30">
        <f t="shared" si="5424"/>
        <v>0</v>
      </c>
      <c r="Y1481" s="30">
        <f t="shared" si="5425"/>
        <v>0</v>
      </c>
      <c r="Z1481" s="30">
        <f t="shared" si="5426"/>
        <v>37665.599999999999</v>
      </c>
      <c r="AA1481" s="30">
        <f t="shared" si="5427"/>
        <v>0</v>
      </c>
      <c r="AB1481" s="30">
        <f t="shared" si="5428"/>
        <v>0</v>
      </c>
      <c r="AC1481" s="30">
        <f t="shared" si="5309"/>
        <v>18258.299999999999</v>
      </c>
      <c r="AD1481" s="30">
        <f t="shared" si="5310"/>
        <v>26562.299999999999</v>
      </c>
      <c r="AE1481" s="30">
        <f t="shared" si="5311"/>
        <v>54294.099999999999</v>
      </c>
      <c r="AF1481" s="30">
        <f t="shared" si="5429"/>
        <v>0</v>
      </c>
      <c r="AG1481" s="30">
        <f t="shared" si="5312"/>
        <v>18258.299999999999</v>
      </c>
      <c r="AH1481" s="30">
        <f t="shared" si="5313"/>
        <v>26562.299999999999</v>
      </c>
      <c r="AI1481" s="30">
        <f t="shared" si="5314"/>
        <v>54294.099999999999</v>
      </c>
      <c r="AJ1481" s="30">
        <f t="shared" si="5430"/>
        <v>0</v>
      </c>
      <c r="AK1481" s="30">
        <f t="shared" si="5431"/>
        <v>0</v>
      </c>
      <c r="AL1481" s="30">
        <f t="shared" si="5432"/>
        <v>0</v>
      </c>
      <c r="AM1481" s="30">
        <f t="shared" si="5433"/>
        <v>0</v>
      </c>
      <c r="AN1481" s="30">
        <f t="shared" si="5434"/>
        <v>0</v>
      </c>
      <c r="AO1481" s="30">
        <f t="shared" si="5435"/>
        <v>0</v>
      </c>
      <c r="AP1481" s="30">
        <f t="shared" si="5436"/>
        <v>0</v>
      </c>
      <c r="AQ1481" s="30">
        <f t="shared" si="5437"/>
        <v>0</v>
      </c>
      <c r="AR1481" s="30">
        <f t="shared" si="5438"/>
        <v>0</v>
      </c>
      <c r="AS1481" s="30">
        <f t="shared" si="5315"/>
        <v>18258.299999999999</v>
      </c>
      <c r="AT1481" s="30">
        <f t="shared" si="5316"/>
        <v>26562.299999999999</v>
      </c>
      <c r="AU1481" s="30">
        <f t="shared" si="5317"/>
        <v>54294.099999999999</v>
      </c>
      <c r="AV1481" s="30">
        <f t="shared" si="5439"/>
        <v>0</v>
      </c>
      <c r="AW1481" s="30">
        <f t="shared" si="5440"/>
        <v>0</v>
      </c>
      <c r="AX1481" s="30">
        <f t="shared" si="5441"/>
        <v>0</v>
      </c>
      <c r="AY1481" s="30">
        <f t="shared" si="5318"/>
        <v>18258.299999999999</v>
      </c>
      <c r="AZ1481" s="30">
        <f t="shared" si="5319"/>
        <v>26562.299999999999</v>
      </c>
      <c r="BA1481" s="30">
        <f t="shared" si="5320"/>
        <v>54294.099999999999</v>
      </c>
      <c r="BB1481" s="30">
        <f t="shared" si="5442"/>
        <v>0</v>
      </c>
      <c r="BC1481" s="30">
        <f t="shared" si="5443"/>
        <v>0</v>
      </c>
      <c r="BD1481" s="30">
        <f t="shared" si="5444"/>
        <v>0</v>
      </c>
      <c r="BE1481" s="30">
        <f t="shared" si="5445"/>
        <v>0</v>
      </c>
      <c r="BF1481" s="30">
        <f t="shared" si="5446"/>
        <v>0</v>
      </c>
      <c r="BG1481" s="30">
        <f t="shared" si="5447"/>
        <v>0</v>
      </c>
      <c r="BH1481" s="30">
        <f t="shared" si="5448"/>
        <v>0</v>
      </c>
      <c r="BI1481" s="30">
        <f t="shared" si="5449"/>
        <v>0</v>
      </c>
      <c r="BJ1481" s="30">
        <f t="shared" si="5450"/>
        <v>0</v>
      </c>
      <c r="BK1481" s="30">
        <f t="shared" si="5451"/>
        <v>0</v>
      </c>
      <c r="BL1481" s="30">
        <f t="shared" si="5305"/>
        <v>18258.299999999999</v>
      </c>
      <c r="BM1481" s="30">
        <f t="shared" si="5306"/>
        <v>26562.299999999999</v>
      </c>
      <c r="BN1481" s="30">
        <f t="shared" si="5307"/>
        <v>54294.099999999999</v>
      </c>
      <c r="BO1481" s="30">
        <f t="shared" si="5452"/>
        <v>0</v>
      </c>
      <c r="BP1481" s="31"/>
      <c r="BQ1481" s="1"/>
      <c r="BR1481" s="1"/>
      <c r="BS1481" s="1"/>
      <c r="BT1481" s="1"/>
      <c r="BU1481" s="1"/>
      <c r="BV1481" s="1"/>
      <c r="BW1481" s="1"/>
      <c r="BX1481" s="1"/>
      <c r="BY1481" s="1"/>
    </row>
    <row r="1482" ht="31.5">
      <c r="A1482" s="28" t="s">
        <v>518</v>
      </c>
      <c r="B1482" s="28" t="s">
        <v>60</v>
      </c>
      <c r="C1482" s="28" t="s">
        <v>62</v>
      </c>
      <c r="D1482" s="28" t="s">
        <v>476</v>
      </c>
      <c r="E1482" s="28" t="s">
        <v>127</v>
      </c>
      <c r="F1482" s="29" t="s">
        <v>128</v>
      </c>
      <c r="G1482" s="30">
        <v>16628.5</v>
      </c>
      <c r="H1482" s="30">
        <v>16628.5</v>
      </c>
      <c r="I1482" s="30">
        <v>16628.5</v>
      </c>
      <c r="J1482" s="30"/>
      <c r="K1482" s="30"/>
      <c r="L1482" s="30"/>
      <c r="M1482" s="30">
        <f t="shared" si="5327"/>
        <v>16628.5</v>
      </c>
      <c r="N1482" s="30">
        <f t="shared" si="5328"/>
        <v>16628.5</v>
      </c>
      <c r="O1482" s="30">
        <f t="shared" si="5329"/>
        <v>16628.5</v>
      </c>
      <c r="P1482" s="30"/>
      <c r="Q1482" s="30"/>
      <c r="R1482" s="30">
        <v>1629.8</v>
      </c>
      <c r="S1482" s="30"/>
      <c r="T1482" s="30"/>
      <c r="U1482" s="30"/>
      <c r="V1482" s="30">
        <v>9933.7999999999993</v>
      </c>
      <c r="W1482" s="30"/>
      <c r="X1482" s="30"/>
      <c r="Y1482" s="30"/>
      <c r="Z1482" s="30">
        <v>37665.599999999999</v>
      </c>
      <c r="AA1482" s="30"/>
      <c r="AB1482" s="30"/>
      <c r="AC1482" s="30">
        <f t="shared" si="5309"/>
        <v>18258.299999999999</v>
      </c>
      <c r="AD1482" s="30">
        <f t="shared" si="5310"/>
        <v>26562.299999999999</v>
      </c>
      <c r="AE1482" s="30">
        <f t="shared" si="5311"/>
        <v>54294.099999999999</v>
      </c>
      <c r="AF1482" s="30"/>
      <c r="AG1482" s="30">
        <f t="shared" si="5312"/>
        <v>18258.299999999999</v>
      </c>
      <c r="AH1482" s="30">
        <f t="shared" si="5313"/>
        <v>26562.299999999999</v>
      </c>
      <c r="AI1482" s="30">
        <f t="shared" si="5314"/>
        <v>54294.099999999999</v>
      </c>
      <c r="AJ1482" s="30"/>
      <c r="AK1482" s="30"/>
      <c r="AL1482" s="30"/>
      <c r="AM1482" s="30"/>
      <c r="AN1482" s="30"/>
      <c r="AO1482" s="30"/>
      <c r="AP1482" s="30"/>
      <c r="AQ1482" s="30"/>
      <c r="AR1482" s="30"/>
      <c r="AS1482" s="30">
        <f t="shared" si="5315"/>
        <v>18258.299999999999</v>
      </c>
      <c r="AT1482" s="30">
        <f t="shared" si="5316"/>
        <v>26562.299999999999</v>
      </c>
      <c r="AU1482" s="30">
        <f t="shared" si="5317"/>
        <v>54294.099999999999</v>
      </c>
      <c r="AV1482" s="30"/>
      <c r="AW1482" s="30"/>
      <c r="AX1482" s="30"/>
      <c r="AY1482" s="30">
        <f t="shared" si="5318"/>
        <v>18258.299999999999</v>
      </c>
      <c r="AZ1482" s="30">
        <f t="shared" si="5319"/>
        <v>26562.299999999999</v>
      </c>
      <c r="BA1482" s="30">
        <f t="shared" si="5320"/>
        <v>54294.099999999999</v>
      </c>
      <c r="BB1482" s="30"/>
      <c r="BC1482" s="30"/>
      <c r="BD1482" s="30"/>
      <c r="BE1482" s="30"/>
      <c r="BF1482" s="30"/>
      <c r="BG1482" s="30"/>
      <c r="BH1482" s="30"/>
      <c r="BI1482" s="30"/>
      <c r="BJ1482" s="30"/>
      <c r="BK1482" s="30"/>
      <c r="BL1482" s="30">
        <f t="shared" si="5305"/>
        <v>18258.299999999999</v>
      </c>
      <c r="BM1482" s="30">
        <f t="shared" si="5306"/>
        <v>26562.299999999999</v>
      </c>
      <c r="BN1482" s="30">
        <f t="shared" si="5307"/>
        <v>54294.099999999999</v>
      </c>
      <c r="BO1482" s="30"/>
      <c r="BP1482" s="31"/>
      <c r="BQ1482" s="1"/>
      <c r="BR1482" s="1"/>
      <c r="BS1482" s="1"/>
      <c r="BT1482" s="1"/>
      <c r="BU1482" s="1"/>
      <c r="BV1482" s="1"/>
      <c r="BW1482" s="1"/>
      <c r="BX1482" s="1"/>
      <c r="BY1482" s="1"/>
    </row>
    <row r="1483">
      <c r="A1483" s="28" t="s">
        <v>518</v>
      </c>
      <c r="B1483" s="28" t="s">
        <v>60</v>
      </c>
      <c r="C1483" s="28" t="s">
        <v>62</v>
      </c>
      <c r="D1483" s="28" t="s">
        <v>478</v>
      </c>
      <c r="E1483" s="35"/>
      <c r="F1483" s="29" t="s">
        <v>33</v>
      </c>
      <c r="G1483" s="30">
        <f t="shared" si="5410"/>
        <v>23938</v>
      </c>
      <c r="H1483" s="30">
        <f t="shared" si="5411"/>
        <v>14667.4</v>
      </c>
      <c r="I1483" s="30">
        <f t="shared" si="5412"/>
        <v>15214.5</v>
      </c>
      <c r="J1483" s="30">
        <f t="shared" si="5413"/>
        <v>0</v>
      </c>
      <c r="K1483" s="30">
        <f t="shared" si="5414"/>
        <v>0</v>
      </c>
      <c r="L1483" s="30">
        <f t="shared" si="5415"/>
        <v>0</v>
      </c>
      <c r="M1483" s="30">
        <f t="shared" si="5327"/>
        <v>23938</v>
      </c>
      <c r="N1483" s="30">
        <f t="shared" si="5328"/>
        <v>14667.4</v>
      </c>
      <c r="O1483" s="30">
        <f t="shared" si="5329"/>
        <v>15214.5</v>
      </c>
      <c r="P1483" s="30">
        <f t="shared" si="5416"/>
        <v>0</v>
      </c>
      <c r="Q1483" s="30">
        <f t="shared" si="5417"/>
        <v>0</v>
      </c>
      <c r="R1483" s="30">
        <f t="shared" si="5418"/>
        <v>3783.4670000000001</v>
      </c>
      <c r="S1483" s="30">
        <f t="shared" si="5419"/>
        <v>0</v>
      </c>
      <c r="T1483" s="30">
        <f t="shared" si="5420"/>
        <v>0</v>
      </c>
      <c r="U1483" s="30">
        <f t="shared" si="5421"/>
        <v>0</v>
      </c>
      <c r="V1483" s="30">
        <f t="shared" si="5422"/>
        <v>2992.069</v>
      </c>
      <c r="W1483" s="30">
        <f t="shared" si="5423"/>
        <v>0</v>
      </c>
      <c r="X1483" s="30">
        <f t="shared" si="5424"/>
        <v>0</v>
      </c>
      <c r="Y1483" s="30">
        <f t="shared" si="5425"/>
        <v>0</v>
      </c>
      <c r="Z1483" s="30">
        <f t="shared" si="5426"/>
        <v>0</v>
      </c>
      <c r="AA1483" s="30">
        <f t="shared" si="5427"/>
        <v>0</v>
      </c>
      <c r="AB1483" s="30">
        <f t="shared" si="5428"/>
        <v>0</v>
      </c>
      <c r="AC1483" s="30">
        <f t="shared" si="5309"/>
        <v>27721.467000000001</v>
      </c>
      <c r="AD1483" s="30">
        <f t="shared" si="5310"/>
        <v>17659.469000000001</v>
      </c>
      <c r="AE1483" s="30">
        <f t="shared" si="5311"/>
        <v>15214.5</v>
      </c>
      <c r="AF1483" s="30">
        <f t="shared" si="5429"/>
        <v>0</v>
      </c>
      <c r="AG1483" s="30">
        <f t="shared" si="5312"/>
        <v>27721.467000000001</v>
      </c>
      <c r="AH1483" s="30">
        <f t="shared" si="5313"/>
        <v>17659.469000000001</v>
      </c>
      <c r="AI1483" s="30">
        <f t="shared" si="5314"/>
        <v>15214.5</v>
      </c>
      <c r="AJ1483" s="30">
        <f t="shared" si="5430"/>
        <v>0</v>
      </c>
      <c r="AK1483" s="30">
        <f t="shared" si="5431"/>
        <v>0</v>
      </c>
      <c r="AL1483" s="30">
        <f t="shared" si="5432"/>
        <v>0</v>
      </c>
      <c r="AM1483" s="30">
        <f t="shared" si="5433"/>
        <v>0</v>
      </c>
      <c r="AN1483" s="30">
        <f t="shared" si="5434"/>
        <v>0</v>
      </c>
      <c r="AO1483" s="30">
        <f t="shared" si="5435"/>
        <v>0</v>
      </c>
      <c r="AP1483" s="30">
        <f t="shared" si="5436"/>
        <v>0</v>
      </c>
      <c r="AQ1483" s="30">
        <f t="shared" si="5437"/>
        <v>0</v>
      </c>
      <c r="AR1483" s="30">
        <f t="shared" si="5438"/>
        <v>0</v>
      </c>
      <c r="AS1483" s="30">
        <f t="shared" si="5315"/>
        <v>27721.467000000001</v>
      </c>
      <c r="AT1483" s="30">
        <f t="shared" si="5316"/>
        <v>17659.469000000001</v>
      </c>
      <c r="AU1483" s="30">
        <f t="shared" si="5317"/>
        <v>15214.5</v>
      </c>
      <c r="AV1483" s="30">
        <f t="shared" si="5439"/>
        <v>0</v>
      </c>
      <c r="AW1483" s="30">
        <f t="shared" si="5440"/>
        <v>0</v>
      </c>
      <c r="AX1483" s="30">
        <f t="shared" si="5441"/>
        <v>0</v>
      </c>
      <c r="AY1483" s="30">
        <f t="shared" si="5318"/>
        <v>27721.467000000001</v>
      </c>
      <c r="AZ1483" s="30">
        <f t="shared" si="5319"/>
        <v>17659.469000000001</v>
      </c>
      <c r="BA1483" s="30">
        <f t="shared" si="5320"/>
        <v>15214.5</v>
      </c>
      <c r="BB1483" s="30">
        <f t="shared" si="5442"/>
        <v>0</v>
      </c>
      <c r="BC1483" s="30">
        <f t="shared" si="5443"/>
        <v>0</v>
      </c>
      <c r="BD1483" s="30">
        <f t="shared" si="5444"/>
        <v>-339.40600000000001</v>
      </c>
      <c r="BE1483" s="30">
        <f t="shared" si="5445"/>
        <v>0</v>
      </c>
      <c r="BF1483" s="30">
        <f t="shared" si="5446"/>
        <v>0</v>
      </c>
      <c r="BG1483" s="30">
        <f t="shared" si="5447"/>
        <v>0</v>
      </c>
      <c r="BH1483" s="30">
        <f t="shared" si="5448"/>
        <v>0</v>
      </c>
      <c r="BI1483" s="30">
        <f t="shared" si="5449"/>
        <v>0</v>
      </c>
      <c r="BJ1483" s="30">
        <f t="shared" si="5450"/>
        <v>0</v>
      </c>
      <c r="BK1483" s="30">
        <f t="shared" si="5451"/>
        <v>0</v>
      </c>
      <c r="BL1483" s="30">
        <f t="shared" si="5305"/>
        <v>27382.061000000002</v>
      </c>
      <c r="BM1483" s="30">
        <f t="shared" si="5306"/>
        <v>17659.469000000001</v>
      </c>
      <c r="BN1483" s="30">
        <f t="shared" si="5307"/>
        <v>15214.5</v>
      </c>
      <c r="BO1483" s="30">
        <f t="shared" si="5452"/>
        <v>0</v>
      </c>
      <c r="BP1483" s="31"/>
      <c r="BQ1483" s="1"/>
      <c r="BR1483" s="1"/>
      <c r="BS1483" s="1"/>
      <c r="BT1483" s="1"/>
      <c r="BU1483" s="1"/>
      <c r="BV1483" s="1"/>
      <c r="BW1483" s="1"/>
      <c r="BX1483" s="1"/>
      <c r="BY1483" s="1"/>
    </row>
    <row r="1484" ht="47.25">
      <c r="A1484" s="28" t="s">
        <v>518</v>
      </c>
      <c r="B1484" s="28" t="s">
        <v>60</v>
      </c>
      <c r="C1484" s="28" t="s">
        <v>62</v>
      </c>
      <c r="D1484" s="28" t="s">
        <v>479</v>
      </c>
      <c r="E1484" s="35"/>
      <c r="F1484" s="29" t="s">
        <v>480</v>
      </c>
      <c r="G1484" s="30">
        <f>G1485+G1487</f>
        <v>23938</v>
      </c>
      <c r="H1484" s="30">
        <f>H1485+H1487</f>
        <v>14667.4</v>
      </c>
      <c r="I1484" s="30">
        <f>I1485+I1487</f>
        <v>15214.5</v>
      </c>
      <c r="J1484" s="30">
        <f>J1485+J1487</f>
        <v>0</v>
      </c>
      <c r="K1484" s="30">
        <f>K1485+K1487</f>
        <v>0</v>
      </c>
      <c r="L1484" s="30">
        <f>L1485+L1487</f>
        <v>0</v>
      </c>
      <c r="M1484" s="30">
        <f t="shared" si="5327"/>
        <v>23938</v>
      </c>
      <c r="N1484" s="30">
        <f t="shared" si="5328"/>
        <v>14667.4</v>
      </c>
      <c r="O1484" s="30">
        <f t="shared" si="5329"/>
        <v>15214.5</v>
      </c>
      <c r="P1484" s="30">
        <f>P1485+P1487</f>
        <v>0</v>
      </c>
      <c r="Q1484" s="30">
        <f>Q1485+Q1487</f>
        <v>0</v>
      </c>
      <c r="R1484" s="30">
        <f>R1485+R1487</f>
        <v>3783.4670000000001</v>
      </c>
      <c r="S1484" s="30">
        <f>S1485+S1487</f>
        <v>0</v>
      </c>
      <c r="T1484" s="30">
        <f>T1485+T1487</f>
        <v>0</v>
      </c>
      <c r="U1484" s="30">
        <f>U1485+U1487</f>
        <v>0</v>
      </c>
      <c r="V1484" s="30">
        <f>V1485+V1487</f>
        <v>2992.069</v>
      </c>
      <c r="W1484" s="30">
        <f>W1485+W1487</f>
        <v>0</v>
      </c>
      <c r="X1484" s="30">
        <f>X1485+X1487</f>
        <v>0</v>
      </c>
      <c r="Y1484" s="30">
        <f>Y1485+Y1487</f>
        <v>0</v>
      </c>
      <c r="Z1484" s="30">
        <f>Z1485+Z1487</f>
        <v>0</v>
      </c>
      <c r="AA1484" s="30">
        <f>AA1485+AA1487</f>
        <v>0</v>
      </c>
      <c r="AB1484" s="30">
        <f>AB1485+AB1487</f>
        <v>0</v>
      </c>
      <c r="AC1484" s="30">
        <f t="shared" si="5309"/>
        <v>27721.467000000001</v>
      </c>
      <c r="AD1484" s="30">
        <f t="shared" si="5310"/>
        <v>17659.469000000001</v>
      </c>
      <c r="AE1484" s="30">
        <f t="shared" si="5311"/>
        <v>15214.5</v>
      </c>
      <c r="AF1484" s="30">
        <f>AF1485+AF1487</f>
        <v>0</v>
      </c>
      <c r="AG1484" s="30">
        <f t="shared" si="5312"/>
        <v>27721.467000000001</v>
      </c>
      <c r="AH1484" s="30">
        <f t="shared" si="5313"/>
        <v>17659.469000000001</v>
      </c>
      <c r="AI1484" s="30">
        <f t="shared" si="5314"/>
        <v>15214.5</v>
      </c>
      <c r="AJ1484" s="30">
        <f>AJ1485+AJ1487</f>
        <v>0</v>
      </c>
      <c r="AK1484" s="30">
        <f>AK1485+AK1487</f>
        <v>0</v>
      </c>
      <c r="AL1484" s="30">
        <f>AL1485+AL1487</f>
        <v>0</v>
      </c>
      <c r="AM1484" s="30">
        <f>AM1485+AM1487</f>
        <v>0</v>
      </c>
      <c r="AN1484" s="30">
        <f>AN1485+AN1487</f>
        <v>0</v>
      </c>
      <c r="AO1484" s="30">
        <f>AO1485+AO1487</f>
        <v>0</v>
      </c>
      <c r="AP1484" s="30">
        <f>AP1485+AP1487</f>
        <v>0</v>
      </c>
      <c r="AQ1484" s="30">
        <f>AQ1485+AQ1487</f>
        <v>0</v>
      </c>
      <c r="AR1484" s="30">
        <f>AR1485+AR1487</f>
        <v>0</v>
      </c>
      <c r="AS1484" s="30">
        <f t="shared" si="5315"/>
        <v>27721.467000000001</v>
      </c>
      <c r="AT1484" s="30">
        <f t="shared" si="5316"/>
        <v>17659.469000000001</v>
      </c>
      <c r="AU1484" s="30">
        <f t="shared" si="5317"/>
        <v>15214.5</v>
      </c>
      <c r="AV1484" s="30">
        <f>AV1485+AV1487</f>
        <v>0</v>
      </c>
      <c r="AW1484" s="30">
        <f>AW1485+AW1487</f>
        <v>0</v>
      </c>
      <c r="AX1484" s="30">
        <f>AX1485+AX1487</f>
        <v>0</v>
      </c>
      <c r="AY1484" s="30">
        <f t="shared" si="5318"/>
        <v>27721.467000000001</v>
      </c>
      <c r="AZ1484" s="30">
        <f t="shared" si="5319"/>
        <v>17659.469000000001</v>
      </c>
      <c r="BA1484" s="30">
        <f t="shared" si="5320"/>
        <v>15214.5</v>
      </c>
      <c r="BB1484" s="30">
        <f>BB1485+BB1487</f>
        <v>0</v>
      </c>
      <c r="BC1484" s="30">
        <f>BC1485+BC1487</f>
        <v>0</v>
      </c>
      <c r="BD1484" s="30">
        <f>BD1485+BD1487</f>
        <v>-339.40600000000001</v>
      </c>
      <c r="BE1484" s="30">
        <f>BE1485+BE1487</f>
        <v>0</v>
      </c>
      <c r="BF1484" s="30">
        <f>BF1485+BF1487</f>
        <v>0</v>
      </c>
      <c r="BG1484" s="30">
        <f>BG1485+BG1487</f>
        <v>0</v>
      </c>
      <c r="BH1484" s="30">
        <f>BH1485+BH1487</f>
        <v>0</v>
      </c>
      <c r="BI1484" s="30">
        <f>BI1485+BI1487</f>
        <v>0</v>
      </c>
      <c r="BJ1484" s="30">
        <f>BJ1485+BJ1487</f>
        <v>0</v>
      </c>
      <c r="BK1484" s="30">
        <f>BK1485+BK1487</f>
        <v>0</v>
      </c>
      <c r="BL1484" s="30">
        <f t="shared" si="5305"/>
        <v>27382.061000000002</v>
      </c>
      <c r="BM1484" s="30">
        <f t="shared" si="5306"/>
        <v>17659.469000000001</v>
      </c>
      <c r="BN1484" s="30">
        <f t="shared" si="5307"/>
        <v>15214.5</v>
      </c>
      <c r="BO1484" s="30">
        <f>BO1485+BO1487</f>
        <v>0</v>
      </c>
      <c r="BP1484" s="31"/>
      <c r="BQ1484" s="1"/>
      <c r="BR1484" s="1"/>
      <c r="BS1484" s="1"/>
      <c r="BT1484" s="1"/>
      <c r="BU1484" s="1"/>
      <c r="BV1484" s="1"/>
      <c r="BW1484" s="1"/>
      <c r="BX1484" s="1"/>
      <c r="BY1484" s="1"/>
    </row>
    <row r="1485" ht="31.5">
      <c r="A1485" s="28" t="s">
        <v>518</v>
      </c>
      <c r="B1485" s="28" t="s">
        <v>60</v>
      </c>
      <c r="C1485" s="28" t="s">
        <v>62</v>
      </c>
      <c r="D1485" s="28" t="s">
        <v>481</v>
      </c>
      <c r="E1485" s="35"/>
      <c r="F1485" s="29" t="s">
        <v>482</v>
      </c>
      <c r="G1485" s="30">
        <f>G1486</f>
        <v>21243</v>
      </c>
      <c r="H1485" s="30">
        <f>H1486</f>
        <v>14667.4</v>
      </c>
      <c r="I1485" s="30">
        <f>I1486</f>
        <v>15214.5</v>
      </c>
      <c r="J1485" s="30">
        <f>J1486</f>
        <v>0</v>
      </c>
      <c r="K1485" s="30">
        <f>K1486</f>
        <v>0</v>
      </c>
      <c r="L1485" s="30">
        <f>L1486</f>
        <v>0</v>
      </c>
      <c r="M1485" s="30">
        <f t="shared" si="5327"/>
        <v>21243</v>
      </c>
      <c r="N1485" s="30">
        <f t="shared" si="5328"/>
        <v>14667.4</v>
      </c>
      <c r="O1485" s="30">
        <f t="shared" si="5329"/>
        <v>15214.5</v>
      </c>
      <c r="P1485" s="30">
        <f>P1486</f>
        <v>0</v>
      </c>
      <c r="Q1485" s="30">
        <f>Q1486</f>
        <v>0</v>
      </c>
      <c r="R1485" s="30">
        <f>R1486</f>
        <v>1440</v>
      </c>
      <c r="S1485" s="30">
        <f>S1486</f>
        <v>0</v>
      </c>
      <c r="T1485" s="30">
        <f>T1486</f>
        <v>0</v>
      </c>
      <c r="U1485" s="30">
        <f>U1486</f>
        <v>0</v>
      </c>
      <c r="V1485" s="30">
        <f>V1486</f>
        <v>0</v>
      </c>
      <c r="W1485" s="30">
        <f>W1486</f>
        <v>0</v>
      </c>
      <c r="X1485" s="30">
        <f>X1486</f>
        <v>0</v>
      </c>
      <c r="Y1485" s="30">
        <f>Y1486</f>
        <v>0</v>
      </c>
      <c r="Z1485" s="30">
        <f>Z1486</f>
        <v>0</v>
      </c>
      <c r="AA1485" s="30">
        <f>AA1486</f>
        <v>0</v>
      </c>
      <c r="AB1485" s="30">
        <f>AB1486</f>
        <v>0</v>
      </c>
      <c r="AC1485" s="30">
        <f t="shared" si="5309"/>
        <v>22683</v>
      </c>
      <c r="AD1485" s="30">
        <f t="shared" si="5310"/>
        <v>14667.4</v>
      </c>
      <c r="AE1485" s="30">
        <f t="shared" si="5311"/>
        <v>15214.5</v>
      </c>
      <c r="AF1485" s="30">
        <f>AF1486</f>
        <v>0</v>
      </c>
      <c r="AG1485" s="30">
        <f t="shared" si="5312"/>
        <v>22683</v>
      </c>
      <c r="AH1485" s="30">
        <f t="shared" si="5313"/>
        <v>14667.4</v>
      </c>
      <c r="AI1485" s="30">
        <f t="shared" si="5314"/>
        <v>15214.5</v>
      </c>
      <c r="AJ1485" s="30">
        <f>AJ1486</f>
        <v>0</v>
      </c>
      <c r="AK1485" s="30">
        <f>AK1486</f>
        <v>0</v>
      </c>
      <c r="AL1485" s="30">
        <f>AL1486</f>
        <v>0</v>
      </c>
      <c r="AM1485" s="30">
        <f>AM1486</f>
        <v>0</v>
      </c>
      <c r="AN1485" s="30">
        <f>AN1486</f>
        <v>0</v>
      </c>
      <c r="AO1485" s="30">
        <f>AO1486</f>
        <v>0</v>
      </c>
      <c r="AP1485" s="30">
        <f>AP1486</f>
        <v>0</v>
      </c>
      <c r="AQ1485" s="30">
        <f>AQ1486</f>
        <v>0</v>
      </c>
      <c r="AR1485" s="30">
        <f>AR1486</f>
        <v>0</v>
      </c>
      <c r="AS1485" s="30">
        <f t="shared" si="5315"/>
        <v>22683</v>
      </c>
      <c r="AT1485" s="30">
        <f t="shared" si="5316"/>
        <v>14667.4</v>
      </c>
      <c r="AU1485" s="30">
        <f t="shared" si="5317"/>
        <v>15214.5</v>
      </c>
      <c r="AV1485" s="30">
        <f>AV1486</f>
        <v>0</v>
      </c>
      <c r="AW1485" s="30">
        <f>AW1486</f>
        <v>0</v>
      </c>
      <c r="AX1485" s="30">
        <f>AX1486</f>
        <v>0</v>
      </c>
      <c r="AY1485" s="30">
        <f t="shared" si="5318"/>
        <v>22683</v>
      </c>
      <c r="AZ1485" s="30">
        <f t="shared" si="5319"/>
        <v>14667.4</v>
      </c>
      <c r="BA1485" s="30">
        <f t="shared" si="5320"/>
        <v>15214.5</v>
      </c>
      <c r="BB1485" s="30">
        <f>BB1486</f>
        <v>0</v>
      </c>
      <c r="BC1485" s="30">
        <f>BC1486</f>
        <v>0</v>
      </c>
      <c r="BD1485" s="30">
        <f>BD1486</f>
        <v>-339.40600000000001</v>
      </c>
      <c r="BE1485" s="30">
        <f>BE1486</f>
        <v>0</v>
      </c>
      <c r="BF1485" s="30">
        <f>BF1486</f>
        <v>0</v>
      </c>
      <c r="BG1485" s="30">
        <f>BG1486</f>
        <v>0</v>
      </c>
      <c r="BH1485" s="30">
        <f>BH1486</f>
        <v>0</v>
      </c>
      <c r="BI1485" s="30">
        <f>BI1486</f>
        <v>0</v>
      </c>
      <c r="BJ1485" s="30">
        <f>BJ1486</f>
        <v>0</v>
      </c>
      <c r="BK1485" s="30">
        <f>BK1486</f>
        <v>0</v>
      </c>
      <c r="BL1485" s="30">
        <f t="shared" si="5305"/>
        <v>22343.594000000001</v>
      </c>
      <c r="BM1485" s="30">
        <f t="shared" si="5306"/>
        <v>14667.4</v>
      </c>
      <c r="BN1485" s="30">
        <f t="shared" si="5307"/>
        <v>15214.5</v>
      </c>
      <c r="BO1485" s="30">
        <f>BO1486</f>
        <v>0</v>
      </c>
      <c r="BP1485" s="31"/>
      <c r="BQ1485" s="1"/>
      <c r="BR1485" s="1"/>
      <c r="BS1485" s="1"/>
      <c r="BT1485" s="1"/>
      <c r="BU1485" s="1"/>
      <c r="BV1485" s="1"/>
      <c r="BW1485" s="1"/>
      <c r="BX1485" s="1"/>
      <c r="BY1485" s="1"/>
    </row>
    <row r="1486" ht="31.5">
      <c r="A1486" s="28" t="s">
        <v>518</v>
      </c>
      <c r="B1486" s="28" t="s">
        <v>60</v>
      </c>
      <c r="C1486" s="28" t="s">
        <v>62</v>
      </c>
      <c r="D1486" s="28" t="s">
        <v>481</v>
      </c>
      <c r="E1486" s="28" t="s">
        <v>38</v>
      </c>
      <c r="F1486" s="29" t="s">
        <v>39</v>
      </c>
      <c r="G1486" s="30">
        <v>21243</v>
      </c>
      <c r="H1486" s="30">
        <v>14667.4</v>
      </c>
      <c r="I1486" s="30">
        <v>15214.5</v>
      </c>
      <c r="J1486" s="30"/>
      <c r="K1486" s="30"/>
      <c r="L1486" s="30"/>
      <c r="M1486" s="30">
        <f t="shared" si="5327"/>
        <v>21243</v>
      </c>
      <c r="N1486" s="30">
        <f t="shared" si="5328"/>
        <v>14667.4</v>
      </c>
      <c r="O1486" s="30">
        <f t="shared" si="5329"/>
        <v>15214.5</v>
      </c>
      <c r="P1486" s="30"/>
      <c r="Q1486" s="30"/>
      <c r="R1486" s="30">
        <v>1440</v>
      </c>
      <c r="S1486" s="30"/>
      <c r="T1486" s="30"/>
      <c r="U1486" s="30"/>
      <c r="V1486" s="30"/>
      <c r="W1486" s="30"/>
      <c r="X1486" s="30"/>
      <c r="Y1486" s="30"/>
      <c r="Z1486" s="30"/>
      <c r="AA1486" s="30"/>
      <c r="AB1486" s="30"/>
      <c r="AC1486" s="30">
        <f t="shared" si="5309"/>
        <v>22683</v>
      </c>
      <c r="AD1486" s="30">
        <f t="shared" si="5310"/>
        <v>14667.4</v>
      </c>
      <c r="AE1486" s="30">
        <f t="shared" si="5311"/>
        <v>15214.5</v>
      </c>
      <c r="AF1486" s="30"/>
      <c r="AG1486" s="30">
        <f t="shared" si="5312"/>
        <v>22683</v>
      </c>
      <c r="AH1486" s="30">
        <f t="shared" si="5313"/>
        <v>14667.4</v>
      </c>
      <c r="AI1486" s="30">
        <f t="shared" si="5314"/>
        <v>15214.5</v>
      </c>
      <c r="AJ1486" s="30"/>
      <c r="AK1486" s="30"/>
      <c r="AL1486" s="30"/>
      <c r="AM1486" s="30"/>
      <c r="AN1486" s="30"/>
      <c r="AO1486" s="30"/>
      <c r="AP1486" s="30"/>
      <c r="AQ1486" s="30"/>
      <c r="AR1486" s="30"/>
      <c r="AS1486" s="30">
        <f t="shared" si="5315"/>
        <v>22683</v>
      </c>
      <c r="AT1486" s="30">
        <f t="shared" si="5316"/>
        <v>14667.4</v>
      </c>
      <c r="AU1486" s="30">
        <f t="shared" si="5317"/>
        <v>15214.5</v>
      </c>
      <c r="AV1486" s="30"/>
      <c r="AW1486" s="30"/>
      <c r="AX1486" s="30"/>
      <c r="AY1486" s="30">
        <f t="shared" si="5318"/>
        <v>22683</v>
      </c>
      <c r="AZ1486" s="30">
        <f t="shared" si="5319"/>
        <v>14667.4</v>
      </c>
      <c r="BA1486" s="30">
        <f t="shared" si="5320"/>
        <v>15214.5</v>
      </c>
      <c r="BB1486" s="30"/>
      <c r="BC1486" s="30"/>
      <c r="BD1486" s="30">
        <v>-339.40600000000001</v>
      </c>
      <c r="BE1486" s="30"/>
      <c r="BF1486" s="30"/>
      <c r="BG1486" s="30"/>
      <c r="BH1486" s="30"/>
      <c r="BI1486" s="30"/>
      <c r="BJ1486" s="30"/>
      <c r="BK1486" s="30"/>
      <c r="BL1486" s="30">
        <f t="shared" si="5305"/>
        <v>22343.594000000001</v>
      </c>
      <c r="BM1486" s="30">
        <f t="shared" si="5306"/>
        <v>14667.4</v>
      </c>
      <c r="BN1486" s="30">
        <f t="shared" si="5307"/>
        <v>15214.5</v>
      </c>
      <c r="BO1486" s="30"/>
      <c r="BP1486" s="31"/>
      <c r="BQ1486" s="1"/>
      <c r="BR1486" s="1"/>
      <c r="BS1486" s="1"/>
      <c r="BT1486" s="1"/>
      <c r="BU1486" s="1"/>
      <c r="BV1486" s="1"/>
      <c r="BW1486" s="1"/>
      <c r="BX1486" s="1"/>
      <c r="BY1486" s="1"/>
    </row>
    <row r="1487" ht="31.5">
      <c r="A1487" s="28" t="s">
        <v>518</v>
      </c>
      <c r="B1487" s="28" t="s">
        <v>60</v>
      </c>
      <c r="C1487" s="28" t="s">
        <v>62</v>
      </c>
      <c r="D1487" s="28" t="s">
        <v>483</v>
      </c>
      <c r="E1487" s="35"/>
      <c r="F1487" s="29" t="s">
        <v>484</v>
      </c>
      <c r="G1487" s="30">
        <f>G1489</f>
        <v>2695</v>
      </c>
      <c r="H1487" s="30">
        <f>H1489</f>
        <v>0</v>
      </c>
      <c r="I1487" s="30">
        <f>I1489</f>
        <v>0</v>
      </c>
      <c r="J1487" s="30">
        <f>J1489</f>
        <v>0</v>
      </c>
      <c r="K1487" s="30">
        <f>K1489</f>
        <v>0</v>
      </c>
      <c r="L1487" s="30">
        <f>L1489</f>
        <v>0</v>
      </c>
      <c r="M1487" s="30">
        <f t="shared" si="5327"/>
        <v>2695</v>
      </c>
      <c r="N1487" s="30">
        <f t="shared" si="5328"/>
        <v>0</v>
      </c>
      <c r="O1487" s="30">
        <f t="shared" si="5329"/>
        <v>0</v>
      </c>
      <c r="P1487" s="30">
        <f>P1489+P1488</f>
        <v>0</v>
      </c>
      <c r="Q1487" s="30">
        <f>Q1489+Q1488</f>
        <v>0</v>
      </c>
      <c r="R1487" s="30">
        <f>R1489+R1488</f>
        <v>2343.4670000000001</v>
      </c>
      <c r="S1487" s="30">
        <f>S1489+S1488</f>
        <v>0</v>
      </c>
      <c r="T1487" s="30">
        <f>T1489+T1488</f>
        <v>0</v>
      </c>
      <c r="U1487" s="30">
        <f>U1489+U1488</f>
        <v>0</v>
      </c>
      <c r="V1487" s="30">
        <f>V1489+V1488</f>
        <v>2992.069</v>
      </c>
      <c r="W1487" s="30">
        <f>W1489+W1488</f>
        <v>0</v>
      </c>
      <c r="X1487" s="30">
        <f>X1489+X1488</f>
        <v>0</v>
      </c>
      <c r="Y1487" s="30">
        <f>Y1489+Y1488</f>
        <v>0</v>
      </c>
      <c r="Z1487" s="30">
        <f>Z1489+Z1488</f>
        <v>0</v>
      </c>
      <c r="AA1487" s="30">
        <f>AA1489+AA1488</f>
        <v>0</v>
      </c>
      <c r="AB1487" s="30">
        <f>AB1489+AB1488</f>
        <v>0</v>
      </c>
      <c r="AC1487" s="30">
        <f t="shared" si="5309"/>
        <v>5038.4670000000006</v>
      </c>
      <c r="AD1487" s="30">
        <f t="shared" si="5310"/>
        <v>2992.069</v>
      </c>
      <c r="AE1487" s="30">
        <f t="shared" si="5311"/>
        <v>0</v>
      </c>
      <c r="AF1487" s="30">
        <f>AF1489+AF1488</f>
        <v>0</v>
      </c>
      <c r="AG1487" s="30">
        <f t="shared" si="5312"/>
        <v>5038.4670000000006</v>
      </c>
      <c r="AH1487" s="30">
        <f t="shared" si="5313"/>
        <v>2992.069</v>
      </c>
      <c r="AI1487" s="30">
        <f t="shared" si="5314"/>
        <v>0</v>
      </c>
      <c r="AJ1487" s="30">
        <f>AJ1489+AJ1488</f>
        <v>0</v>
      </c>
      <c r="AK1487" s="30">
        <f>AK1489+AK1488</f>
        <v>0</v>
      </c>
      <c r="AL1487" s="30">
        <f>AL1489+AL1488</f>
        <v>0</v>
      </c>
      <c r="AM1487" s="30">
        <f>AM1489+AM1488</f>
        <v>0</v>
      </c>
      <c r="AN1487" s="30">
        <f>AN1489+AN1488</f>
        <v>0</v>
      </c>
      <c r="AO1487" s="30">
        <f>AO1489+AO1488</f>
        <v>0</v>
      </c>
      <c r="AP1487" s="30">
        <f>AP1489+AP1488</f>
        <v>0</v>
      </c>
      <c r="AQ1487" s="30">
        <f>AQ1489+AQ1488</f>
        <v>0</v>
      </c>
      <c r="AR1487" s="30">
        <f>AR1489+AR1488</f>
        <v>0</v>
      </c>
      <c r="AS1487" s="30">
        <f t="shared" si="5315"/>
        <v>5038.4670000000006</v>
      </c>
      <c r="AT1487" s="30">
        <f t="shared" si="5316"/>
        <v>2992.069</v>
      </c>
      <c r="AU1487" s="30">
        <f t="shared" si="5317"/>
        <v>0</v>
      </c>
      <c r="AV1487" s="30">
        <f>AV1489+AV1488</f>
        <v>0</v>
      </c>
      <c r="AW1487" s="30">
        <f>AW1489+AW1488</f>
        <v>0</v>
      </c>
      <c r="AX1487" s="30">
        <f>AX1489+AX1488</f>
        <v>0</v>
      </c>
      <c r="AY1487" s="30">
        <f t="shared" si="5318"/>
        <v>5038.4670000000006</v>
      </c>
      <c r="AZ1487" s="30">
        <f t="shared" si="5319"/>
        <v>2992.069</v>
      </c>
      <c r="BA1487" s="30">
        <f t="shared" si="5320"/>
        <v>0</v>
      </c>
      <c r="BB1487" s="30">
        <f>BB1489+BB1488</f>
        <v>0</v>
      </c>
      <c r="BC1487" s="30">
        <f>BC1489+BC1488</f>
        <v>0</v>
      </c>
      <c r="BD1487" s="30">
        <f>BD1489+BD1488</f>
        <v>0</v>
      </c>
      <c r="BE1487" s="30">
        <f>BE1489+BE1488</f>
        <v>0</v>
      </c>
      <c r="BF1487" s="30">
        <f>BF1489+BF1488</f>
        <v>0</v>
      </c>
      <c r="BG1487" s="30">
        <f>BG1489+BG1488</f>
        <v>0</v>
      </c>
      <c r="BH1487" s="30">
        <f>BH1489+BH1488</f>
        <v>0</v>
      </c>
      <c r="BI1487" s="30">
        <f>BI1489+BI1488</f>
        <v>0</v>
      </c>
      <c r="BJ1487" s="30">
        <f>BJ1489+BJ1488</f>
        <v>0</v>
      </c>
      <c r="BK1487" s="30">
        <f>BK1489+BK1488</f>
        <v>0</v>
      </c>
      <c r="BL1487" s="30">
        <f t="shared" si="5305"/>
        <v>5038.4670000000006</v>
      </c>
      <c r="BM1487" s="30">
        <f t="shared" si="5306"/>
        <v>2992.069</v>
      </c>
      <c r="BN1487" s="30">
        <f t="shared" si="5307"/>
        <v>0</v>
      </c>
      <c r="BO1487" s="30">
        <f>BO1489+BO1488</f>
        <v>0</v>
      </c>
      <c r="BP1487" s="31"/>
      <c r="BQ1487" s="1"/>
      <c r="BR1487" s="1"/>
      <c r="BS1487" s="1"/>
      <c r="BT1487" s="1"/>
      <c r="BU1487" s="1"/>
      <c r="BV1487" s="1"/>
      <c r="BW1487" s="1"/>
      <c r="BX1487" s="1"/>
      <c r="BY1487" s="1"/>
    </row>
    <row r="1488" ht="31.5">
      <c r="A1488" s="28" t="s">
        <v>518</v>
      </c>
      <c r="B1488" s="28" t="s">
        <v>60</v>
      </c>
      <c r="C1488" s="28" t="s">
        <v>62</v>
      </c>
      <c r="D1488" s="28" t="s">
        <v>483</v>
      </c>
      <c r="E1488" s="28" t="s">
        <v>38</v>
      </c>
      <c r="F1488" s="29" t="s">
        <v>39</v>
      </c>
      <c r="G1488" s="30"/>
      <c r="H1488" s="30"/>
      <c r="I1488" s="30"/>
      <c r="J1488" s="30"/>
      <c r="K1488" s="30"/>
      <c r="L1488" s="30"/>
      <c r="M1488" s="30"/>
      <c r="N1488" s="30"/>
      <c r="O1488" s="30"/>
      <c r="P1488" s="30"/>
      <c r="Q1488" s="30"/>
      <c r="R1488" s="30">
        <v>2343.4670000000001</v>
      </c>
      <c r="S1488" s="30"/>
      <c r="T1488" s="30"/>
      <c r="U1488" s="30"/>
      <c r="V1488" s="30">
        <v>2992.069</v>
      </c>
      <c r="W1488" s="30"/>
      <c r="X1488" s="30"/>
      <c r="Y1488" s="30"/>
      <c r="Z1488" s="30"/>
      <c r="AA1488" s="30"/>
      <c r="AB1488" s="30"/>
      <c r="AC1488" s="30">
        <f t="shared" si="5309"/>
        <v>2343.4670000000001</v>
      </c>
      <c r="AD1488" s="30">
        <f t="shared" si="5310"/>
        <v>2992.069</v>
      </c>
      <c r="AE1488" s="30">
        <f t="shared" si="5311"/>
        <v>0</v>
      </c>
      <c r="AF1488" s="30"/>
      <c r="AG1488" s="30">
        <f t="shared" si="5312"/>
        <v>2343.4670000000001</v>
      </c>
      <c r="AH1488" s="30">
        <f t="shared" si="5313"/>
        <v>2992.069</v>
      </c>
      <c r="AI1488" s="30">
        <f t="shared" si="5314"/>
        <v>0</v>
      </c>
      <c r="AJ1488" s="30"/>
      <c r="AK1488" s="30"/>
      <c r="AL1488" s="30"/>
      <c r="AM1488" s="30"/>
      <c r="AN1488" s="30"/>
      <c r="AO1488" s="30"/>
      <c r="AP1488" s="30"/>
      <c r="AQ1488" s="30"/>
      <c r="AR1488" s="30"/>
      <c r="AS1488" s="30">
        <f t="shared" si="5315"/>
        <v>2343.4670000000001</v>
      </c>
      <c r="AT1488" s="30">
        <f t="shared" si="5316"/>
        <v>2992.069</v>
      </c>
      <c r="AU1488" s="30">
        <f t="shared" si="5317"/>
        <v>0</v>
      </c>
      <c r="AV1488" s="30"/>
      <c r="AW1488" s="30"/>
      <c r="AX1488" s="30"/>
      <c r="AY1488" s="30">
        <f t="shared" si="5318"/>
        <v>2343.4670000000001</v>
      </c>
      <c r="AZ1488" s="30">
        <f t="shared" si="5319"/>
        <v>2992.069</v>
      </c>
      <c r="BA1488" s="30">
        <f t="shared" si="5320"/>
        <v>0</v>
      </c>
      <c r="BB1488" s="30"/>
      <c r="BC1488" s="30"/>
      <c r="BD1488" s="30"/>
      <c r="BE1488" s="30"/>
      <c r="BF1488" s="30"/>
      <c r="BG1488" s="30"/>
      <c r="BH1488" s="30"/>
      <c r="BI1488" s="30"/>
      <c r="BJ1488" s="30"/>
      <c r="BK1488" s="30"/>
      <c r="BL1488" s="30">
        <f t="shared" si="5305"/>
        <v>2343.4670000000001</v>
      </c>
      <c r="BM1488" s="30">
        <f t="shared" si="5306"/>
        <v>2992.069</v>
      </c>
      <c r="BN1488" s="30">
        <f t="shared" si="5307"/>
        <v>0</v>
      </c>
      <c r="BO1488" s="30"/>
      <c r="BP1488" s="31"/>
      <c r="BQ1488" s="1"/>
      <c r="BR1488" s="1"/>
      <c r="BS1488" s="1"/>
      <c r="BT1488" s="1"/>
      <c r="BU1488" s="1"/>
      <c r="BV1488" s="1"/>
      <c r="BW1488" s="1"/>
      <c r="BX1488" s="1"/>
      <c r="BY1488" s="1"/>
    </row>
    <row r="1489">
      <c r="A1489" s="28" t="s">
        <v>518</v>
      </c>
      <c r="B1489" s="28" t="s">
        <v>60</v>
      </c>
      <c r="C1489" s="28" t="s">
        <v>62</v>
      </c>
      <c r="D1489" s="28" t="s">
        <v>483</v>
      </c>
      <c r="E1489" s="28" t="s">
        <v>40</v>
      </c>
      <c r="F1489" s="29" t="s">
        <v>41</v>
      </c>
      <c r="G1489" s="30">
        <v>2695</v>
      </c>
      <c r="H1489" s="30"/>
      <c r="I1489" s="30"/>
      <c r="J1489" s="30"/>
      <c r="K1489" s="30"/>
      <c r="L1489" s="30"/>
      <c r="M1489" s="30">
        <f t="shared" si="5327"/>
        <v>2695</v>
      </c>
      <c r="N1489" s="30">
        <f t="shared" si="5328"/>
        <v>0</v>
      </c>
      <c r="O1489" s="30">
        <f t="shared" si="5329"/>
        <v>0</v>
      </c>
      <c r="P1489" s="30"/>
      <c r="Q1489" s="30"/>
      <c r="R1489" s="30"/>
      <c r="S1489" s="30"/>
      <c r="T1489" s="30"/>
      <c r="U1489" s="30"/>
      <c r="V1489" s="30"/>
      <c r="W1489" s="30"/>
      <c r="X1489" s="30"/>
      <c r="Y1489" s="30"/>
      <c r="Z1489" s="30"/>
      <c r="AA1489" s="30"/>
      <c r="AB1489" s="30"/>
      <c r="AC1489" s="30">
        <f t="shared" si="5309"/>
        <v>2695</v>
      </c>
      <c r="AD1489" s="30">
        <f t="shared" si="5310"/>
        <v>0</v>
      </c>
      <c r="AE1489" s="30">
        <f t="shared" si="5311"/>
        <v>0</v>
      </c>
      <c r="AF1489" s="30"/>
      <c r="AG1489" s="30">
        <f t="shared" si="5312"/>
        <v>2695</v>
      </c>
      <c r="AH1489" s="30">
        <f t="shared" si="5313"/>
        <v>0</v>
      </c>
      <c r="AI1489" s="30">
        <f t="shared" si="5314"/>
        <v>0</v>
      </c>
      <c r="AJ1489" s="30"/>
      <c r="AK1489" s="30"/>
      <c r="AL1489" s="30"/>
      <c r="AM1489" s="30"/>
      <c r="AN1489" s="30"/>
      <c r="AO1489" s="30"/>
      <c r="AP1489" s="30"/>
      <c r="AQ1489" s="30"/>
      <c r="AR1489" s="30"/>
      <c r="AS1489" s="30">
        <f t="shared" si="5315"/>
        <v>2695</v>
      </c>
      <c r="AT1489" s="30">
        <f t="shared" si="5316"/>
        <v>0</v>
      </c>
      <c r="AU1489" s="30">
        <f t="shared" si="5317"/>
        <v>0</v>
      </c>
      <c r="AV1489" s="30"/>
      <c r="AW1489" s="30"/>
      <c r="AX1489" s="30"/>
      <c r="AY1489" s="30">
        <f t="shared" si="5318"/>
        <v>2695</v>
      </c>
      <c r="AZ1489" s="30">
        <f t="shared" si="5319"/>
        <v>0</v>
      </c>
      <c r="BA1489" s="30">
        <f t="shared" si="5320"/>
        <v>0</v>
      </c>
      <c r="BB1489" s="30"/>
      <c r="BC1489" s="30"/>
      <c r="BD1489" s="30"/>
      <c r="BE1489" s="30"/>
      <c r="BF1489" s="30"/>
      <c r="BG1489" s="30"/>
      <c r="BH1489" s="30"/>
      <c r="BI1489" s="30"/>
      <c r="BJ1489" s="30"/>
      <c r="BK1489" s="30"/>
      <c r="BL1489" s="30">
        <f t="shared" si="5305"/>
        <v>2695</v>
      </c>
      <c r="BM1489" s="30">
        <f t="shared" si="5306"/>
        <v>0</v>
      </c>
      <c r="BN1489" s="30">
        <f t="shared" si="5307"/>
        <v>0</v>
      </c>
      <c r="BO1489" s="30"/>
      <c r="BP1489" s="31"/>
      <c r="BQ1489" s="1"/>
      <c r="BR1489" s="1"/>
      <c r="BS1489" s="1"/>
      <c r="BT1489" s="1"/>
      <c r="BU1489" s="1"/>
      <c r="BV1489" s="1"/>
      <c r="BW1489" s="1"/>
      <c r="BX1489" s="1"/>
      <c r="BY1489" s="1"/>
    </row>
    <row r="1490" ht="31.5">
      <c r="A1490" s="28" t="s">
        <v>518</v>
      </c>
      <c r="B1490" s="28" t="s">
        <v>60</v>
      </c>
      <c r="C1490" s="28" t="s">
        <v>62</v>
      </c>
      <c r="D1490" s="28" t="s">
        <v>147</v>
      </c>
      <c r="E1490" s="35"/>
      <c r="F1490" s="29" t="s">
        <v>148</v>
      </c>
      <c r="G1490" s="30">
        <f t="shared" ref="G1490:G1502" si="5453">G1491</f>
        <v>509.80000000000001</v>
      </c>
      <c r="H1490" s="30">
        <f t="shared" ref="H1490:H1502" si="5454">H1491</f>
        <v>509.80000000000001</v>
      </c>
      <c r="I1490" s="30">
        <f t="shared" ref="I1490:I1502" si="5455">I1491</f>
        <v>509.80000000000001</v>
      </c>
      <c r="J1490" s="30">
        <f t="shared" ref="J1490:J1502" si="5456">J1491</f>
        <v>0</v>
      </c>
      <c r="K1490" s="30">
        <f t="shared" ref="K1490:K1502" si="5457">K1491</f>
        <v>0</v>
      </c>
      <c r="L1490" s="30">
        <f t="shared" ref="L1490:L1502" si="5458">L1491</f>
        <v>0</v>
      </c>
      <c r="M1490" s="30">
        <f t="shared" si="5327"/>
        <v>509.80000000000001</v>
      </c>
      <c r="N1490" s="30">
        <f t="shared" si="5328"/>
        <v>509.80000000000001</v>
      </c>
      <c r="O1490" s="30">
        <f t="shared" si="5329"/>
        <v>509.80000000000001</v>
      </c>
      <c r="P1490" s="30">
        <f t="shared" ref="P1490:P1502" si="5459">P1491</f>
        <v>0</v>
      </c>
      <c r="Q1490" s="30">
        <f t="shared" ref="Q1490:Q1502" si="5460">Q1491</f>
        <v>0</v>
      </c>
      <c r="R1490" s="30">
        <f t="shared" ref="R1490:R1502" si="5461">R1491</f>
        <v>0</v>
      </c>
      <c r="S1490" s="30">
        <f t="shared" ref="S1490:S1502" si="5462">S1491</f>
        <v>0</v>
      </c>
      <c r="T1490" s="30">
        <f t="shared" ref="T1490:T1502" si="5463">T1491</f>
        <v>0</v>
      </c>
      <c r="U1490" s="30">
        <f t="shared" ref="U1490:U1502" si="5464">U1491</f>
        <v>0</v>
      </c>
      <c r="V1490" s="30">
        <f t="shared" ref="V1490:V1502" si="5465">V1491</f>
        <v>0</v>
      </c>
      <c r="W1490" s="30">
        <f t="shared" ref="W1490:W1502" si="5466">W1491</f>
        <v>0</v>
      </c>
      <c r="X1490" s="30">
        <f t="shared" ref="X1490:X1502" si="5467">X1491</f>
        <v>0</v>
      </c>
      <c r="Y1490" s="30">
        <f t="shared" ref="Y1490:Y1502" si="5468">Y1491</f>
        <v>0</v>
      </c>
      <c r="Z1490" s="30">
        <f t="shared" ref="Z1490:Z1502" si="5469">Z1491</f>
        <v>0</v>
      </c>
      <c r="AA1490" s="30">
        <f t="shared" ref="AA1490:AA1502" si="5470">AA1491</f>
        <v>0</v>
      </c>
      <c r="AB1490" s="30">
        <f t="shared" ref="AB1490:AB1502" si="5471">AB1491</f>
        <v>0</v>
      </c>
      <c r="AC1490" s="30">
        <f t="shared" si="5309"/>
        <v>509.80000000000001</v>
      </c>
      <c r="AD1490" s="30">
        <f t="shared" si="5310"/>
        <v>509.80000000000001</v>
      </c>
      <c r="AE1490" s="30">
        <f t="shared" si="5311"/>
        <v>509.80000000000001</v>
      </c>
      <c r="AF1490" s="30">
        <f t="shared" ref="AF1490:AF1502" si="5472">AF1491</f>
        <v>0</v>
      </c>
      <c r="AG1490" s="30">
        <f t="shared" si="5312"/>
        <v>509.80000000000001</v>
      </c>
      <c r="AH1490" s="30">
        <f t="shared" si="5313"/>
        <v>509.80000000000001</v>
      </c>
      <c r="AI1490" s="30">
        <f t="shared" si="5314"/>
        <v>509.80000000000001</v>
      </c>
      <c r="AJ1490" s="30">
        <f t="shared" ref="AJ1490:AJ1502" si="5473">AJ1491</f>
        <v>0</v>
      </c>
      <c r="AK1490" s="30">
        <f t="shared" ref="AK1490:AK1502" si="5474">AK1491</f>
        <v>0</v>
      </c>
      <c r="AL1490" s="30">
        <f t="shared" ref="AL1490:AL1502" si="5475">AL1491</f>
        <v>0</v>
      </c>
      <c r="AM1490" s="30">
        <f t="shared" ref="AM1490:AM1502" si="5476">AM1491</f>
        <v>0</v>
      </c>
      <c r="AN1490" s="30">
        <f t="shared" ref="AN1490:AN1502" si="5477">AN1491</f>
        <v>0</v>
      </c>
      <c r="AO1490" s="30">
        <f t="shared" ref="AO1490:AO1502" si="5478">AO1491</f>
        <v>0</v>
      </c>
      <c r="AP1490" s="30">
        <f t="shared" ref="AP1490:AP1502" si="5479">AP1491</f>
        <v>0</v>
      </c>
      <c r="AQ1490" s="30">
        <f t="shared" ref="AQ1490:AQ1502" si="5480">AQ1491</f>
        <v>0</v>
      </c>
      <c r="AR1490" s="30">
        <f t="shared" ref="AR1490:AR1502" si="5481">AR1491</f>
        <v>0</v>
      </c>
      <c r="AS1490" s="30">
        <f t="shared" si="5315"/>
        <v>509.80000000000001</v>
      </c>
      <c r="AT1490" s="30">
        <f t="shared" si="5316"/>
        <v>509.80000000000001</v>
      </c>
      <c r="AU1490" s="30">
        <f t="shared" si="5317"/>
        <v>509.80000000000001</v>
      </c>
      <c r="AV1490" s="30">
        <f t="shared" ref="AV1490:AV1502" si="5482">AV1491</f>
        <v>0</v>
      </c>
      <c r="AW1490" s="30">
        <f t="shared" ref="AW1490:AW1502" si="5483">AW1491</f>
        <v>0</v>
      </c>
      <c r="AX1490" s="30">
        <f t="shared" ref="AX1490:AX1502" si="5484">AX1491</f>
        <v>0</v>
      </c>
      <c r="AY1490" s="30">
        <f t="shared" si="5318"/>
        <v>509.80000000000001</v>
      </c>
      <c r="AZ1490" s="30">
        <f t="shared" si="5319"/>
        <v>509.80000000000001</v>
      </c>
      <c r="BA1490" s="30">
        <f t="shared" si="5320"/>
        <v>509.80000000000001</v>
      </c>
      <c r="BB1490" s="30">
        <f t="shared" ref="BB1490:BB1502" si="5485">BB1491</f>
        <v>0</v>
      </c>
      <c r="BC1490" s="30">
        <f t="shared" ref="BC1490:BC1502" si="5486">BC1491</f>
        <v>0</v>
      </c>
      <c r="BD1490" s="30">
        <f t="shared" ref="BD1490:BD1502" si="5487">BD1491</f>
        <v>0</v>
      </c>
      <c r="BE1490" s="30">
        <f t="shared" ref="BE1490:BE1502" si="5488">BE1491</f>
        <v>0</v>
      </c>
      <c r="BF1490" s="30">
        <f t="shared" ref="BF1490:BF1502" si="5489">BF1491</f>
        <v>0</v>
      </c>
      <c r="BG1490" s="30">
        <f t="shared" ref="BG1490:BG1502" si="5490">BG1491</f>
        <v>0</v>
      </c>
      <c r="BH1490" s="30">
        <f t="shared" ref="BH1490:BH1502" si="5491">BH1491</f>
        <v>0</v>
      </c>
      <c r="BI1490" s="30">
        <f t="shared" ref="BI1490:BI1502" si="5492">BI1491</f>
        <v>0</v>
      </c>
      <c r="BJ1490" s="30">
        <f t="shared" ref="BJ1490:BJ1502" si="5493">BJ1491</f>
        <v>0</v>
      </c>
      <c r="BK1490" s="30">
        <f t="shared" ref="BK1490:BK1502" si="5494">BK1491</f>
        <v>0</v>
      </c>
      <c r="BL1490" s="30">
        <f t="shared" si="5305"/>
        <v>509.80000000000001</v>
      </c>
      <c r="BM1490" s="30">
        <f t="shared" si="5306"/>
        <v>509.80000000000001</v>
      </c>
      <c r="BN1490" s="30">
        <f t="shared" si="5307"/>
        <v>509.80000000000001</v>
      </c>
      <c r="BO1490" s="30">
        <f t="shared" ref="BO1490:BO1502" si="5495">BO1491</f>
        <v>0</v>
      </c>
      <c r="BP1490" s="31"/>
      <c r="BQ1490" s="1"/>
      <c r="BR1490" s="1"/>
      <c r="BS1490" s="1"/>
      <c r="BT1490" s="1"/>
      <c r="BU1490" s="1"/>
      <c r="BV1490" s="1"/>
      <c r="BW1490" s="1"/>
      <c r="BX1490" s="1"/>
      <c r="BY1490" s="1"/>
    </row>
    <row r="1491">
      <c r="A1491" s="28" t="s">
        <v>518</v>
      </c>
      <c r="B1491" s="28" t="s">
        <v>60</v>
      </c>
      <c r="C1491" s="28" t="s">
        <v>62</v>
      </c>
      <c r="D1491" s="28" t="s">
        <v>149</v>
      </c>
      <c r="E1491" s="35"/>
      <c r="F1491" s="29" t="s">
        <v>33</v>
      </c>
      <c r="G1491" s="30">
        <f t="shared" si="5453"/>
        <v>509.80000000000001</v>
      </c>
      <c r="H1491" s="30">
        <f t="shared" si="5454"/>
        <v>509.80000000000001</v>
      </c>
      <c r="I1491" s="30">
        <f t="shared" si="5455"/>
        <v>509.80000000000001</v>
      </c>
      <c r="J1491" s="30">
        <f t="shared" si="5456"/>
        <v>0</v>
      </c>
      <c r="K1491" s="30">
        <f t="shared" si="5457"/>
        <v>0</v>
      </c>
      <c r="L1491" s="30">
        <f t="shared" si="5458"/>
        <v>0</v>
      </c>
      <c r="M1491" s="30">
        <f t="shared" si="5327"/>
        <v>509.80000000000001</v>
      </c>
      <c r="N1491" s="30">
        <f t="shared" si="5328"/>
        <v>509.80000000000001</v>
      </c>
      <c r="O1491" s="30">
        <f t="shared" si="5329"/>
        <v>509.80000000000001</v>
      </c>
      <c r="P1491" s="30">
        <f t="shared" si="5459"/>
        <v>0</v>
      </c>
      <c r="Q1491" s="30">
        <f t="shared" si="5460"/>
        <v>0</v>
      </c>
      <c r="R1491" s="30">
        <f t="shared" si="5461"/>
        <v>0</v>
      </c>
      <c r="S1491" s="30">
        <f t="shared" si="5462"/>
        <v>0</v>
      </c>
      <c r="T1491" s="30">
        <f t="shared" si="5463"/>
        <v>0</v>
      </c>
      <c r="U1491" s="30">
        <f t="shared" si="5464"/>
        <v>0</v>
      </c>
      <c r="V1491" s="30">
        <f t="shared" si="5465"/>
        <v>0</v>
      </c>
      <c r="W1491" s="30">
        <f t="shared" si="5466"/>
        <v>0</v>
      </c>
      <c r="X1491" s="30">
        <f t="shared" si="5467"/>
        <v>0</v>
      </c>
      <c r="Y1491" s="30">
        <f t="shared" si="5468"/>
        <v>0</v>
      </c>
      <c r="Z1491" s="30">
        <f t="shared" si="5469"/>
        <v>0</v>
      </c>
      <c r="AA1491" s="30">
        <f t="shared" si="5470"/>
        <v>0</v>
      </c>
      <c r="AB1491" s="30">
        <f t="shared" si="5471"/>
        <v>0</v>
      </c>
      <c r="AC1491" s="30">
        <f t="shared" si="5309"/>
        <v>509.80000000000001</v>
      </c>
      <c r="AD1491" s="30">
        <f t="shared" si="5310"/>
        <v>509.80000000000001</v>
      </c>
      <c r="AE1491" s="30">
        <f t="shared" si="5311"/>
        <v>509.80000000000001</v>
      </c>
      <c r="AF1491" s="30">
        <f t="shared" si="5472"/>
        <v>0</v>
      </c>
      <c r="AG1491" s="30">
        <f t="shared" si="5312"/>
        <v>509.80000000000001</v>
      </c>
      <c r="AH1491" s="30">
        <f t="shared" si="5313"/>
        <v>509.80000000000001</v>
      </c>
      <c r="AI1491" s="30">
        <f t="shared" si="5314"/>
        <v>509.80000000000001</v>
      </c>
      <c r="AJ1491" s="30">
        <f t="shared" si="5473"/>
        <v>0</v>
      </c>
      <c r="AK1491" s="30">
        <f t="shared" si="5474"/>
        <v>0</v>
      </c>
      <c r="AL1491" s="30">
        <f t="shared" si="5475"/>
        <v>0</v>
      </c>
      <c r="AM1491" s="30">
        <f t="shared" si="5476"/>
        <v>0</v>
      </c>
      <c r="AN1491" s="30">
        <f t="shared" si="5477"/>
        <v>0</v>
      </c>
      <c r="AO1491" s="30">
        <f t="shared" si="5478"/>
        <v>0</v>
      </c>
      <c r="AP1491" s="30">
        <f t="shared" si="5479"/>
        <v>0</v>
      </c>
      <c r="AQ1491" s="30">
        <f t="shared" si="5480"/>
        <v>0</v>
      </c>
      <c r="AR1491" s="30">
        <f t="shared" si="5481"/>
        <v>0</v>
      </c>
      <c r="AS1491" s="30">
        <f t="shared" si="5315"/>
        <v>509.80000000000001</v>
      </c>
      <c r="AT1491" s="30">
        <f t="shared" si="5316"/>
        <v>509.80000000000001</v>
      </c>
      <c r="AU1491" s="30">
        <f t="shared" si="5317"/>
        <v>509.80000000000001</v>
      </c>
      <c r="AV1491" s="30">
        <f t="shared" si="5482"/>
        <v>0</v>
      </c>
      <c r="AW1491" s="30">
        <f t="shared" si="5483"/>
        <v>0</v>
      </c>
      <c r="AX1491" s="30">
        <f t="shared" si="5484"/>
        <v>0</v>
      </c>
      <c r="AY1491" s="30">
        <f t="shared" si="5318"/>
        <v>509.80000000000001</v>
      </c>
      <c r="AZ1491" s="30">
        <f t="shared" si="5319"/>
        <v>509.80000000000001</v>
      </c>
      <c r="BA1491" s="30">
        <f t="shared" si="5320"/>
        <v>509.80000000000001</v>
      </c>
      <c r="BB1491" s="30">
        <f t="shared" si="5485"/>
        <v>0</v>
      </c>
      <c r="BC1491" s="30">
        <f t="shared" si="5486"/>
        <v>0</v>
      </c>
      <c r="BD1491" s="30">
        <f t="shared" si="5487"/>
        <v>0</v>
      </c>
      <c r="BE1491" s="30">
        <f t="shared" si="5488"/>
        <v>0</v>
      </c>
      <c r="BF1491" s="30">
        <f t="shared" si="5489"/>
        <v>0</v>
      </c>
      <c r="BG1491" s="30">
        <f t="shared" si="5490"/>
        <v>0</v>
      </c>
      <c r="BH1491" s="30">
        <f t="shared" si="5491"/>
        <v>0</v>
      </c>
      <c r="BI1491" s="30">
        <f t="shared" si="5492"/>
        <v>0</v>
      </c>
      <c r="BJ1491" s="30">
        <f t="shared" si="5493"/>
        <v>0</v>
      </c>
      <c r="BK1491" s="30">
        <f t="shared" si="5494"/>
        <v>0</v>
      </c>
      <c r="BL1491" s="30">
        <f t="shared" si="5305"/>
        <v>509.80000000000001</v>
      </c>
      <c r="BM1491" s="30">
        <f t="shared" si="5306"/>
        <v>509.80000000000001</v>
      </c>
      <c r="BN1491" s="30">
        <f t="shared" si="5307"/>
        <v>509.80000000000001</v>
      </c>
      <c r="BO1491" s="30">
        <f t="shared" si="5495"/>
        <v>0</v>
      </c>
      <c r="BP1491" s="31"/>
      <c r="BQ1491" s="1"/>
      <c r="BR1491" s="1"/>
      <c r="BS1491" s="1"/>
      <c r="BT1491" s="1"/>
      <c r="BU1491" s="1"/>
      <c r="BV1491" s="1"/>
      <c r="BW1491" s="1"/>
      <c r="BX1491" s="1"/>
      <c r="BY1491" s="1"/>
    </row>
    <row r="1492" ht="31.5">
      <c r="A1492" s="28" t="s">
        <v>518</v>
      </c>
      <c r="B1492" s="28" t="s">
        <v>60</v>
      </c>
      <c r="C1492" s="28" t="s">
        <v>62</v>
      </c>
      <c r="D1492" s="28" t="s">
        <v>150</v>
      </c>
      <c r="E1492" s="35"/>
      <c r="F1492" s="29" t="s">
        <v>151</v>
      </c>
      <c r="G1492" s="30">
        <f t="shared" si="5453"/>
        <v>509.80000000000001</v>
      </c>
      <c r="H1492" s="30">
        <f t="shared" si="5454"/>
        <v>509.80000000000001</v>
      </c>
      <c r="I1492" s="30">
        <f t="shared" si="5455"/>
        <v>509.80000000000001</v>
      </c>
      <c r="J1492" s="30">
        <f t="shared" si="5456"/>
        <v>0</v>
      </c>
      <c r="K1492" s="30">
        <f t="shared" si="5457"/>
        <v>0</v>
      </c>
      <c r="L1492" s="30">
        <f t="shared" si="5458"/>
        <v>0</v>
      </c>
      <c r="M1492" s="30">
        <f t="shared" si="5327"/>
        <v>509.80000000000001</v>
      </c>
      <c r="N1492" s="30">
        <f t="shared" si="5328"/>
        <v>509.80000000000001</v>
      </c>
      <c r="O1492" s="30">
        <f t="shared" si="5329"/>
        <v>509.80000000000001</v>
      </c>
      <c r="P1492" s="30">
        <f t="shared" si="5459"/>
        <v>0</v>
      </c>
      <c r="Q1492" s="30">
        <f t="shared" si="5460"/>
        <v>0</v>
      </c>
      <c r="R1492" s="30">
        <f t="shared" si="5461"/>
        <v>0</v>
      </c>
      <c r="S1492" s="30">
        <f t="shared" si="5462"/>
        <v>0</v>
      </c>
      <c r="T1492" s="30">
        <f t="shared" si="5463"/>
        <v>0</v>
      </c>
      <c r="U1492" s="30">
        <f t="shared" si="5464"/>
        <v>0</v>
      </c>
      <c r="V1492" s="30">
        <f t="shared" si="5465"/>
        <v>0</v>
      </c>
      <c r="W1492" s="30">
        <f t="shared" si="5466"/>
        <v>0</v>
      </c>
      <c r="X1492" s="30">
        <f t="shared" si="5467"/>
        <v>0</v>
      </c>
      <c r="Y1492" s="30">
        <f t="shared" si="5468"/>
        <v>0</v>
      </c>
      <c r="Z1492" s="30">
        <f t="shared" si="5469"/>
        <v>0</v>
      </c>
      <c r="AA1492" s="30">
        <f t="shared" si="5470"/>
        <v>0</v>
      </c>
      <c r="AB1492" s="30">
        <f t="shared" si="5471"/>
        <v>0</v>
      </c>
      <c r="AC1492" s="30">
        <f t="shared" si="5309"/>
        <v>509.80000000000001</v>
      </c>
      <c r="AD1492" s="30">
        <f t="shared" si="5310"/>
        <v>509.80000000000001</v>
      </c>
      <c r="AE1492" s="30">
        <f t="shared" si="5311"/>
        <v>509.80000000000001</v>
      </c>
      <c r="AF1492" s="30">
        <f t="shared" si="5472"/>
        <v>0</v>
      </c>
      <c r="AG1492" s="30">
        <f t="shared" si="5312"/>
        <v>509.80000000000001</v>
      </c>
      <c r="AH1492" s="30">
        <f t="shared" si="5313"/>
        <v>509.80000000000001</v>
      </c>
      <c r="AI1492" s="30">
        <f t="shared" si="5314"/>
        <v>509.80000000000001</v>
      </c>
      <c r="AJ1492" s="30">
        <f t="shared" si="5473"/>
        <v>0</v>
      </c>
      <c r="AK1492" s="30">
        <f t="shared" si="5474"/>
        <v>0</v>
      </c>
      <c r="AL1492" s="30">
        <f t="shared" si="5475"/>
        <v>0</v>
      </c>
      <c r="AM1492" s="30">
        <f t="shared" si="5476"/>
        <v>0</v>
      </c>
      <c r="AN1492" s="30">
        <f t="shared" si="5477"/>
        <v>0</v>
      </c>
      <c r="AO1492" s="30">
        <f t="shared" si="5478"/>
        <v>0</v>
      </c>
      <c r="AP1492" s="30">
        <f t="shared" si="5479"/>
        <v>0</v>
      </c>
      <c r="AQ1492" s="30">
        <f t="shared" si="5480"/>
        <v>0</v>
      </c>
      <c r="AR1492" s="30">
        <f t="shared" si="5481"/>
        <v>0</v>
      </c>
      <c r="AS1492" s="30">
        <f t="shared" si="5315"/>
        <v>509.80000000000001</v>
      </c>
      <c r="AT1492" s="30">
        <f t="shared" si="5316"/>
        <v>509.80000000000001</v>
      </c>
      <c r="AU1492" s="30">
        <f t="shared" si="5317"/>
        <v>509.80000000000001</v>
      </c>
      <c r="AV1492" s="30">
        <f t="shared" si="5482"/>
        <v>0</v>
      </c>
      <c r="AW1492" s="30">
        <f t="shared" si="5483"/>
        <v>0</v>
      </c>
      <c r="AX1492" s="30">
        <f t="shared" si="5484"/>
        <v>0</v>
      </c>
      <c r="AY1492" s="30">
        <f t="shared" si="5318"/>
        <v>509.80000000000001</v>
      </c>
      <c r="AZ1492" s="30">
        <f t="shared" si="5319"/>
        <v>509.80000000000001</v>
      </c>
      <c r="BA1492" s="30">
        <f t="shared" si="5320"/>
        <v>509.80000000000001</v>
      </c>
      <c r="BB1492" s="30">
        <f t="shared" si="5485"/>
        <v>0</v>
      </c>
      <c r="BC1492" s="30">
        <f t="shared" si="5486"/>
        <v>0</v>
      </c>
      <c r="BD1492" s="30">
        <f t="shared" si="5487"/>
        <v>0</v>
      </c>
      <c r="BE1492" s="30">
        <f t="shared" si="5488"/>
        <v>0</v>
      </c>
      <c r="BF1492" s="30">
        <f t="shared" si="5489"/>
        <v>0</v>
      </c>
      <c r="BG1492" s="30">
        <f t="shared" si="5490"/>
        <v>0</v>
      </c>
      <c r="BH1492" s="30">
        <f t="shared" si="5491"/>
        <v>0</v>
      </c>
      <c r="BI1492" s="30">
        <f t="shared" si="5492"/>
        <v>0</v>
      </c>
      <c r="BJ1492" s="30">
        <f t="shared" si="5493"/>
        <v>0</v>
      </c>
      <c r="BK1492" s="30">
        <f t="shared" si="5494"/>
        <v>0</v>
      </c>
      <c r="BL1492" s="30">
        <f t="shared" si="5305"/>
        <v>509.80000000000001</v>
      </c>
      <c r="BM1492" s="30">
        <f t="shared" si="5306"/>
        <v>509.80000000000001</v>
      </c>
      <c r="BN1492" s="30">
        <f t="shared" si="5307"/>
        <v>509.80000000000001</v>
      </c>
      <c r="BO1492" s="30">
        <f t="shared" si="5495"/>
        <v>0</v>
      </c>
      <c r="BP1492" s="31"/>
      <c r="BQ1492" s="1"/>
      <c r="BR1492" s="1"/>
      <c r="BS1492" s="1"/>
      <c r="BT1492" s="1"/>
      <c r="BU1492" s="1"/>
      <c r="BV1492" s="1"/>
      <c r="BW1492" s="1"/>
      <c r="BX1492" s="1"/>
      <c r="BY1492" s="1"/>
    </row>
    <row r="1493" ht="31.5">
      <c r="A1493" s="28" t="s">
        <v>518</v>
      </c>
      <c r="B1493" s="28" t="s">
        <v>60</v>
      </c>
      <c r="C1493" s="28" t="s">
        <v>62</v>
      </c>
      <c r="D1493" s="28" t="s">
        <v>177</v>
      </c>
      <c r="E1493" s="35"/>
      <c r="F1493" s="29" t="s">
        <v>178</v>
      </c>
      <c r="G1493" s="30">
        <f t="shared" si="5453"/>
        <v>509.80000000000001</v>
      </c>
      <c r="H1493" s="30">
        <f t="shared" si="5454"/>
        <v>509.80000000000001</v>
      </c>
      <c r="I1493" s="30">
        <f t="shared" si="5455"/>
        <v>509.80000000000001</v>
      </c>
      <c r="J1493" s="30">
        <f t="shared" si="5456"/>
        <v>0</v>
      </c>
      <c r="K1493" s="30">
        <f t="shared" si="5457"/>
        <v>0</v>
      </c>
      <c r="L1493" s="30">
        <f t="shared" si="5458"/>
        <v>0</v>
      </c>
      <c r="M1493" s="30">
        <f t="shared" si="5327"/>
        <v>509.80000000000001</v>
      </c>
      <c r="N1493" s="30">
        <f t="shared" si="5328"/>
        <v>509.80000000000001</v>
      </c>
      <c r="O1493" s="30">
        <f t="shared" si="5329"/>
        <v>509.80000000000001</v>
      </c>
      <c r="P1493" s="30">
        <f t="shared" si="5459"/>
        <v>0</v>
      </c>
      <c r="Q1493" s="30">
        <f t="shared" si="5460"/>
        <v>0</v>
      </c>
      <c r="R1493" s="30">
        <f t="shared" si="5461"/>
        <v>0</v>
      </c>
      <c r="S1493" s="30">
        <f t="shared" si="5462"/>
        <v>0</v>
      </c>
      <c r="T1493" s="30">
        <f t="shared" si="5463"/>
        <v>0</v>
      </c>
      <c r="U1493" s="30">
        <f t="shared" si="5464"/>
        <v>0</v>
      </c>
      <c r="V1493" s="30">
        <f t="shared" si="5465"/>
        <v>0</v>
      </c>
      <c r="W1493" s="30">
        <f t="shared" si="5466"/>
        <v>0</v>
      </c>
      <c r="X1493" s="30">
        <f t="shared" si="5467"/>
        <v>0</v>
      </c>
      <c r="Y1493" s="30">
        <f t="shared" si="5468"/>
        <v>0</v>
      </c>
      <c r="Z1493" s="30">
        <f t="shared" si="5469"/>
        <v>0</v>
      </c>
      <c r="AA1493" s="30">
        <f t="shared" si="5470"/>
        <v>0</v>
      </c>
      <c r="AB1493" s="30">
        <f t="shared" si="5471"/>
        <v>0</v>
      </c>
      <c r="AC1493" s="30">
        <f t="shared" si="5309"/>
        <v>509.80000000000001</v>
      </c>
      <c r="AD1493" s="30">
        <f t="shared" si="5310"/>
        <v>509.80000000000001</v>
      </c>
      <c r="AE1493" s="30">
        <f t="shared" si="5311"/>
        <v>509.80000000000001</v>
      </c>
      <c r="AF1493" s="30">
        <f t="shared" si="5472"/>
        <v>0</v>
      </c>
      <c r="AG1493" s="30">
        <f t="shared" si="5312"/>
        <v>509.80000000000001</v>
      </c>
      <c r="AH1493" s="30">
        <f t="shared" si="5313"/>
        <v>509.80000000000001</v>
      </c>
      <c r="AI1493" s="30">
        <f t="shared" si="5314"/>
        <v>509.80000000000001</v>
      </c>
      <c r="AJ1493" s="30">
        <f t="shared" si="5473"/>
        <v>0</v>
      </c>
      <c r="AK1493" s="30">
        <f t="shared" si="5474"/>
        <v>0</v>
      </c>
      <c r="AL1493" s="30">
        <f t="shared" si="5475"/>
        <v>0</v>
      </c>
      <c r="AM1493" s="30">
        <f t="shared" si="5476"/>
        <v>0</v>
      </c>
      <c r="AN1493" s="30">
        <f t="shared" si="5477"/>
        <v>0</v>
      </c>
      <c r="AO1493" s="30">
        <f t="shared" si="5478"/>
        <v>0</v>
      </c>
      <c r="AP1493" s="30">
        <f t="shared" si="5479"/>
        <v>0</v>
      </c>
      <c r="AQ1493" s="30">
        <f t="shared" si="5480"/>
        <v>0</v>
      </c>
      <c r="AR1493" s="30">
        <f t="shared" si="5481"/>
        <v>0</v>
      </c>
      <c r="AS1493" s="30">
        <f t="shared" si="5315"/>
        <v>509.80000000000001</v>
      </c>
      <c r="AT1493" s="30">
        <f t="shared" si="5316"/>
        <v>509.80000000000001</v>
      </c>
      <c r="AU1493" s="30">
        <f t="shared" si="5317"/>
        <v>509.80000000000001</v>
      </c>
      <c r="AV1493" s="30">
        <f t="shared" si="5482"/>
        <v>0</v>
      </c>
      <c r="AW1493" s="30">
        <f t="shared" si="5483"/>
        <v>0</v>
      </c>
      <c r="AX1493" s="30">
        <f t="shared" si="5484"/>
        <v>0</v>
      </c>
      <c r="AY1493" s="30">
        <f t="shared" si="5318"/>
        <v>509.80000000000001</v>
      </c>
      <c r="AZ1493" s="30">
        <f t="shared" si="5319"/>
        <v>509.80000000000001</v>
      </c>
      <c r="BA1493" s="30">
        <f t="shared" si="5320"/>
        <v>509.80000000000001</v>
      </c>
      <c r="BB1493" s="30">
        <f t="shared" si="5485"/>
        <v>0</v>
      </c>
      <c r="BC1493" s="30">
        <f t="shared" si="5486"/>
        <v>0</v>
      </c>
      <c r="BD1493" s="30">
        <f t="shared" si="5487"/>
        <v>0</v>
      </c>
      <c r="BE1493" s="30">
        <f t="shared" si="5488"/>
        <v>0</v>
      </c>
      <c r="BF1493" s="30">
        <f t="shared" si="5489"/>
        <v>0</v>
      </c>
      <c r="BG1493" s="30">
        <f t="shared" si="5490"/>
        <v>0</v>
      </c>
      <c r="BH1493" s="30">
        <f t="shared" si="5491"/>
        <v>0</v>
      </c>
      <c r="BI1493" s="30">
        <f t="shared" si="5492"/>
        <v>0</v>
      </c>
      <c r="BJ1493" s="30">
        <f t="shared" si="5493"/>
        <v>0</v>
      </c>
      <c r="BK1493" s="30">
        <f t="shared" si="5494"/>
        <v>0</v>
      </c>
      <c r="BL1493" s="30">
        <f t="shared" si="5305"/>
        <v>509.80000000000001</v>
      </c>
      <c r="BM1493" s="30">
        <f t="shared" si="5306"/>
        <v>509.80000000000001</v>
      </c>
      <c r="BN1493" s="30">
        <f t="shared" si="5307"/>
        <v>509.80000000000001</v>
      </c>
      <c r="BO1493" s="30">
        <f t="shared" si="5495"/>
        <v>0</v>
      </c>
      <c r="BP1493" s="31"/>
      <c r="BQ1493" s="1"/>
      <c r="BR1493" s="1"/>
      <c r="BS1493" s="1"/>
      <c r="BT1493" s="1"/>
      <c r="BU1493" s="1"/>
      <c r="BV1493" s="1"/>
      <c r="BW1493" s="1"/>
      <c r="BX1493" s="1"/>
      <c r="BY1493" s="1"/>
    </row>
    <row r="1494" ht="31.5">
      <c r="A1494" s="28" t="s">
        <v>518</v>
      </c>
      <c r="B1494" s="28" t="s">
        <v>60</v>
      </c>
      <c r="C1494" s="28" t="s">
        <v>62</v>
      </c>
      <c r="D1494" s="28" t="s">
        <v>177</v>
      </c>
      <c r="E1494" s="28" t="s">
        <v>38</v>
      </c>
      <c r="F1494" s="29" t="s">
        <v>39</v>
      </c>
      <c r="G1494" s="30">
        <v>509.80000000000001</v>
      </c>
      <c r="H1494" s="30">
        <v>509.80000000000001</v>
      </c>
      <c r="I1494" s="30">
        <v>509.80000000000001</v>
      </c>
      <c r="J1494" s="30"/>
      <c r="K1494" s="30"/>
      <c r="L1494" s="30"/>
      <c r="M1494" s="30">
        <f t="shared" si="5327"/>
        <v>509.80000000000001</v>
      </c>
      <c r="N1494" s="30">
        <f t="shared" si="5328"/>
        <v>509.80000000000001</v>
      </c>
      <c r="O1494" s="30">
        <f t="shared" si="5329"/>
        <v>509.80000000000001</v>
      </c>
      <c r="P1494" s="30"/>
      <c r="Q1494" s="30"/>
      <c r="R1494" s="30"/>
      <c r="S1494" s="30"/>
      <c r="T1494" s="30"/>
      <c r="U1494" s="30"/>
      <c r="V1494" s="30"/>
      <c r="W1494" s="30"/>
      <c r="X1494" s="30"/>
      <c r="Y1494" s="30"/>
      <c r="Z1494" s="30"/>
      <c r="AA1494" s="30"/>
      <c r="AB1494" s="30"/>
      <c r="AC1494" s="30">
        <f t="shared" si="5309"/>
        <v>509.80000000000001</v>
      </c>
      <c r="AD1494" s="30">
        <f t="shared" si="5310"/>
        <v>509.80000000000001</v>
      </c>
      <c r="AE1494" s="30">
        <f t="shared" si="5311"/>
        <v>509.80000000000001</v>
      </c>
      <c r="AF1494" s="30"/>
      <c r="AG1494" s="30">
        <f t="shared" si="5312"/>
        <v>509.80000000000001</v>
      </c>
      <c r="AH1494" s="30">
        <f t="shared" si="5313"/>
        <v>509.80000000000001</v>
      </c>
      <c r="AI1494" s="30">
        <f t="shared" si="5314"/>
        <v>509.80000000000001</v>
      </c>
      <c r="AJ1494" s="30"/>
      <c r="AK1494" s="30"/>
      <c r="AL1494" s="30"/>
      <c r="AM1494" s="30"/>
      <c r="AN1494" s="30"/>
      <c r="AO1494" s="30"/>
      <c r="AP1494" s="30"/>
      <c r="AQ1494" s="30"/>
      <c r="AR1494" s="30"/>
      <c r="AS1494" s="30">
        <f t="shared" si="5315"/>
        <v>509.80000000000001</v>
      </c>
      <c r="AT1494" s="30">
        <f t="shared" si="5316"/>
        <v>509.80000000000001</v>
      </c>
      <c r="AU1494" s="30">
        <f t="shared" si="5317"/>
        <v>509.80000000000001</v>
      </c>
      <c r="AV1494" s="30"/>
      <c r="AW1494" s="30"/>
      <c r="AX1494" s="30"/>
      <c r="AY1494" s="30">
        <f t="shared" si="5318"/>
        <v>509.80000000000001</v>
      </c>
      <c r="AZ1494" s="30">
        <f t="shared" si="5319"/>
        <v>509.80000000000001</v>
      </c>
      <c r="BA1494" s="30">
        <f t="shared" si="5320"/>
        <v>509.80000000000001</v>
      </c>
      <c r="BB1494" s="30"/>
      <c r="BC1494" s="30"/>
      <c r="BD1494" s="30"/>
      <c r="BE1494" s="30"/>
      <c r="BF1494" s="30"/>
      <c r="BG1494" s="30"/>
      <c r="BH1494" s="30"/>
      <c r="BI1494" s="30"/>
      <c r="BJ1494" s="30"/>
      <c r="BK1494" s="30"/>
      <c r="BL1494" s="30">
        <f t="shared" si="5305"/>
        <v>509.80000000000001</v>
      </c>
      <c r="BM1494" s="30">
        <f t="shared" si="5306"/>
        <v>509.80000000000001</v>
      </c>
      <c r="BN1494" s="30">
        <f t="shared" si="5307"/>
        <v>509.80000000000001</v>
      </c>
      <c r="BO1494" s="30"/>
      <c r="BP1494" s="31"/>
      <c r="BQ1494" s="1"/>
      <c r="BR1494" s="1"/>
      <c r="BS1494" s="1"/>
      <c r="BT1494" s="1"/>
      <c r="BU1494" s="1"/>
      <c r="BV1494" s="1"/>
      <c r="BW1494" s="1"/>
      <c r="BX1494" s="1"/>
      <c r="BY1494" s="1"/>
    </row>
    <row r="1495" s="18" customFormat="1">
      <c r="A1495" s="19" t="s">
        <v>518</v>
      </c>
      <c r="B1495" s="19" t="s">
        <v>79</v>
      </c>
      <c r="C1495" s="19"/>
      <c r="D1495" s="19"/>
      <c r="E1495" s="33"/>
      <c r="F1495" s="20" t="s">
        <v>181</v>
      </c>
      <c r="G1495" s="21">
        <f t="shared" si="5453"/>
        <v>336.30000000000001</v>
      </c>
      <c r="H1495" s="21">
        <f t="shared" si="5454"/>
        <v>336.30000000000001</v>
      </c>
      <c r="I1495" s="21">
        <f t="shared" si="5455"/>
        <v>336.30000000000001</v>
      </c>
      <c r="J1495" s="21">
        <f t="shared" si="5456"/>
        <v>0</v>
      </c>
      <c r="K1495" s="21">
        <f t="shared" si="5457"/>
        <v>0</v>
      </c>
      <c r="L1495" s="21">
        <f t="shared" si="5458"/>
        <v>0</v>
      </c>
      <c r="M1495" s="21">
        <f t="shared" si="5327"/>
        <v>336.30000000000001</v>
      </c>
      <c r="N1495" s="21">
        <f t="shared" si="5328"/>
        <v>336.30000000000001</v>
      </c>
      <c r="O1495" s="21">
        <f t="shared" si="5329"/>
        <v>336.30000000000001</v>
      </c>
      <c r="P1495" s="21">
        <f t="shared" si="5459"/>
        <v>0</v>
      </c>
      <c r="Q1495" s="21">
        <f t="shared" si="5460"/>
        <v>0</v>
      </c>
      <c r="R1495" s="21">
        <f t="shared" si="5461"/>
        <v>0</v>
      </c>
      <c r="S1495" s="21">
        <f t="shared" si="5462"/>
        <v>0</v>
      </c>
      <c r="T1495" s="21">
        <f t="shared" si="5463"/>
        <v>0</v>
      </c>
      <c r="U1495" s="21">
        <f t="shared" si="5464"/>
        <v>0</v>
      </c>
      <c r="V1495" s="21">
        <f t="shared" si="5465"/>
        <v>0</v>
      </c>
      <c r="W1495" s="21">
        <f t="shared" si="5466"/>
        <v>0</v>
      </c>
      <c r="X1495" s="21">
        <f t="shared" si="5467"/>
        <v>0</v>
      </c>
      <c r="Y1495" s="21">
        <f t="shared" si="5468"/>
        <v>0</v>
      </c>
      <c r="Z1495" s="21">
        <f t="shared" si="5469"/>
        <v>0</v>
      </c>
      <c r="AA1495" s="21">
        <f t="shared" si="5470"/>
        <v>0</v>
      </c>
      <c r="AB1495" s="21">
        <f t="shared" si="5471"/>
        <v>0</v>
      </c>
      <c r="AC1495" s="21">
        <f t="shared" si="5309"/>
        <v>336.30000000000001</v>
      </c>
      <c r="AD1495" s="21">
        <f t="shared" si="5310"/>
        <v>336.30000000000001</v>
      </c>
      <c r="AE1495" s="21">
        <f t="shared" si="5311"/>
        <v>336.30000000000001</v>
      </c>
      <c r="AF1495" s="21">
        <f t="shared" si="5472"/>
        <v>0</v>
      </c>
      <c r="AG1495" s="21">
        <f t="shared" si="5312"/>
        <v>336.30000000000001</v>
      </c>
      <c r="AH1495" s="21">
        <f t="shared" si="5313"/>
        <v>336.30000000000001</v>
      </c>
      <c r="AI1495" s="21">
        <f t="shared" si="5314"/>
        <v>336.30000000000001</v>
      </c>
      <c r="AJ1495" s="21">
        <f t="shared" si="5473"/>
        <v>0</v>
      </c>
      <c r="AK1495" s="21">
        <f t="shared" si="5474"/>
        <v>0</v>
      </c>
      <c r="AL1495" s="21">
        <f t="shared" si="5475"/>
        <v>0</v>
      </c>
      <c r="AM1495" s="21">
        <f t="shared" si="5476"/>
        <v>0</v>
      </c>
      <c r="AN1495" s="21">
        <f t="shared" si="5477"/>
        <v>0</v>
      </c>
      <c r="AO1495" s="21">
        <f t="shared" si="5478"/>
        <v>0</v>
      </c>
      <c r="AP1495" s="21">
        <f t="shared" si="5479"/>
        <v>0</v>
      </c>
      <c r="AQ1495" s="21">
        <f t="shared" si="5480"/>
        <v>0</v>
      </c>
      <c r="AR1495" s="21">
        <f t="shared" si="5481"/>
        <v>0</v>
      </c>
      <c r="AS1495" s="21">
        <f t="shared" si="5315"/>
        <v>336.30000000000001</v>
      </c>
      <c r="AT1495" s="21">
        <f t="shared" si="5316"/>
        <v>336.30000000000001</v>
      </c>
      <c r="AU1495" s="21">
        <f t="shared" si="5317"/>
        <v>336.30000000000001</v>
      </c>
      <c r="AV1495" s="21">
        <f t="shared" si="5482"/>
        <v>0</v>
      </c>
      <c r="AW1495" s="21">
        <f t="shared" si="5483"/>
        <v>0</v>
      </c>
      <c r="AX1495" s="21">
        <f t="shared" si="5484"/>
        <v>0</v>
      </c>
      <c r="AY1495" s="21">
        <f t="shared" si="5318"/>
        <v>336.30000000000001</v>
      </c>
      <c r="AZ1495" s="21">
        <f t="shared" si="5319"/>
        <v>336.30000000000001</v>
      </c>
      <c r="BA1495" s="21">
        <f t="shared" si="5320"/>
        <v>336.30000000000001</v>
      </c>
      <c r="BB1495" s="21">
        <f t="shared" si="5485"/>
        <v>0</v>
      </c>
      <c r="BC1495" s="21">
        <f t="shared" si="5486"/>
        <v>0</v>
      </c>
      <c r="BD1495" s="21">
        <f t="shared" si="5487"/>
        <v>0</v>
      </c>
      <c r="BE1495" s="21">
        <f t="shared" si="5488"/>
        <v>0</v>
      </c>
      <c r="BF1495" s="21">
        <f t="shared" si="5489"/>
        <v>0</v>
      </c>
      <c r="BG1495" s="21">
        <f t="shared" si="5490"/>
        <v>0</v>
      </c>
      <c r="BH1495" s="21">
        <f t="shared" si="5491"/>
        <v>0</v>
      </c>
      <c r="BI1495" s="21">
        <f t="shared" si="5492"/>
        <v>0</v>
      </c>
      <c r="BJ1495" s="21">
        <f t="shared" si="5493"/>
        <v>0</v>
      </c>
      <c r="BK1495" s="21">
        <f t="shared" si="5494"/>
        <v>0</v>
      </c>
      <c r="BL1495" s="21">
        <f t="shared" si="5305"/>
        <v>336.30000000000001</v>
      </c>
      <c r="BM1495" s="21">
        <f t="shared" si="5306"/>
        <v>336.30000000000001</v>
      </c>
      <c r="BN1495" s="21">
        <f t="shared" si="5307"/>
        <v>336.30000000000001</v>
      </c>
      <c r="BO1495" s="21">
        <f t="shared" si="5495"/>
        <v>0</v>
      </c>
      <c r="BP1495" s="22"/>
      <c r="BQ1495" s="18"/>
      <c r="BR1495" s="18"/>
      <c r="BS1495" s="18"/>
      <c r="BT1495" s="18"/>
      <c r="BU1495" s="18"/>
      <c r="BV1495" s="18"/>
      <c r="BW1495" s="18"/>
      <c r="BX1495" s="18"/>
      <c r="BY1495" s="18"/>
    </row>
    <row r="1496" s="23" customFormat="1" ht="31.5">
      <c r="A1496" s="24" t="s">
        <v>518</v>
      </c>
      <c r="B1496" s="24" t="s">
        <v>79</v>
      </c>
      <c r="C1496" s="24" t="s">
        <v>62</v>
      </c>
      <c r="D1496" s="24"/>
      <c r="E1496" s="34"/>
      <c r="F1496" s="25" t="s">
        <v>182</v>
      </c>
      <c r="G1496" s="26">
        <f t="shared" si="5453"/>
        <v>336.30000000000001</v>
      </c>
      <c r="H1496" s="26">
        <f t="shared" si="5454"/>
        <v>336.30000000000001</v>
      </c>
      <c r="I1496" s="26">
        <f t="shared" si="5455"/>
        <v>336.30000000000001</v>
      </c>
      <c r="J1496" s="26">
        <f t="shared" si="5456"/>
        <v>0</v>
      </c>
      <c r="K1496" s="26">
        <f t="shared" si="5457"/>
        <v>0</v>
      </c>
      <c r="L1496" s="26">
        <f t="shared" si="5458"/>
        <v>0</v>
      </c>
      <c r="M1496" s="26">
        <f t="shared" si="5327"/>
        <v>336.30000000000001</v>
      </c>
      <c r="N1496" s="26">
        <f t="shared" si="5328"/>
        <v>336.30000000000001</v>
      </c>
      <c r="O1496" s="26">
        <f t="shared" si="5329"/>
        <v>336.30000000000001</v>
      </c>
      <c r="P1496" s="26">
        <f t="shared" si="5459"/>
        <v>0</v>
      </c>
      <c r="Q1496" s="26">
        <f t="shared" si="5460"/>
        <v>0</v>
      </c>
      <c r="R1496" s="26">
        <f t="shared" si="5461"/>
        <v>0</v>
      </c>
      <c r="S1496" s="26">
        <f t="shared" si="5462"/>
        <v>0</v>
      </c>
      <c r="T1496" s="26">
        <f t="shared" si="5463"/>
        <v>0</v>
      </c>
      <c r="U1496" s="26">
        <f t="shared" si="5464"/>
        <v>0</v>
      </c>
      <c r="V1496" s="26">
        <f t="shared" si="5465"/>
        <v>0</v>
      </c>
      <c r="W1496" s="26">
        <f t="shared" si="5466"/>
        <v>0</v>
      </c>
      <c r="X1496" s="26">
        <f t="shared" si="5467"/>
        <v>0</v>
      </c>
      <c r="Y1496" s="26">
        <f t="shared" si="5468"/>
        <v>0</v>
      </c>
      <c r="Z1496" s="26">
        <f t="shared" si="5469"/>
        <v>0</v>
      </c>
      <c r="AA1496" s="26">
        <f t="shared" si="5470"/>
        <v>0</v>
      </c>
      <c r="AB1496" s="26">
        <f t="shared" si="5471"/>
        <v>0</v>
      </c>
      <c r="AC1496" s="26">
        <f t="shared" si="5309"/>
        <v>336.30000000000001</v>
      </c>
      <c r="AD1496" s="26">
        <f t="shared" si="5310"/>
        <v>336.30000000000001</v>
      </c>
      <c r="AE1496" s="26">
        <f t="shared" si="5311"/>
        <v>336.30000000000001</v>
      </c>
      <c r="AF1496" s="26">
        <f t="shared" si="5472"/>
        <v>0</v>
      </c>
      <c r="AG1496" s="26">
        <f t="shared" si="5312"/>
        <v>336.30000000000001</v>
      </c>
      <c r="AH1496" s="26">
        <f t="shared" si="5313"/>
        <v>336.30000000000001</v>
      </c>
      <c r="AI1496" s="26">
        <f t="shared" si="5314"/>
        <v>336.30000000000001</v>
      </c>
      <c r="AJ1496" s="26">
        <f t="shared" si="5473"/>
        <v>0</v>
      </c>
      <c r="AK1496" s="26">
        <f t="shared" si="5474"/>
        <v>0</v>
      </c>
      <c r="AL1496" s="26">
        <f t="shared" si="5475"/>
        <v>0</v>
      </c>
      <c r="AM1496" s="26">
        <f t="shared" si="5476"/>
        <v>0</v>
      </c>
      <c r="AN1496" s="26">
        <f t="shared" si="5477"/>
        <v>0</v>
      </c>
      <c r="AO1496" s="26">
        <f t="shared" si="5478"/>
        <v>0</v>
      </c>
      <c r="AP1496" s="26">
        <f t="shared" si="5479"/>
        <v>0</v>
      </c>
      <c r="AQ1496" s="26">
        <f t="shared" si="5480"/>
        <v>0</v>
      </c>
      <c r="AR1496" s="26">
        <f t="shared" si="5481"/>
        <v>0</v>
      </c>
      <c r="AS1496" s="26">
        <f t="shared" si="5315"/>
        <v>336.30000000000001</v>
      </c>
      <c r="AT1496" s="26">
        <f t="shared" si="5316"/>
        <v>336.30000000000001</v>
      </c>
      <c r="AU1496" s="26">
        <f t="shared" si="5317"/>
        <v>336.30000000000001</v>
      </c>
      <c r="AV1496" s="26">
        <f t="shared" si="5482"/>
        <v>0</v>
      </c>
      <c r="AW1496" s="26">
        <f t="shared" si="5483"/>
        <v>0</v>
      </c>
      <c r="AX1496" s="26">
        <f t="shared" si="5484"/>
        <v>0</v>
      </c>
      <c r="AY1496" s="26">
        <f t="shared" si="5318"/>
        <v>336.30000000000001</v>
      </c>
      <c r="AZ1496" s="26">
        <f t="shared" si="5319"/>
        <v>336.30000000000001</v>
      </c>
      <c r="BA1496" s="26">
        <f t="shared" si="5320"/>
        <v>336.30000000000001</v>
      </c>
      <c r="BB1496" s="26">
        <f t="shared" si="5485"/>
        <v>0</v>
      </c>
      <c r="BC1496" s="26">
        <f t="shared" si="5486"/>
        <v>0</v>
      </c>
      <c r="BD1496" s="26">
        <f t="shared" si="5487"/>
        <v>0</v>
      </c>
      <c r="BE1496" s="26">
        <f t="shared" si="5488"/>
        <v>0</v>
      </c>
      <c r="BF1496" s="26">
        <f t="shared" si="5489"/>
        <v>0</v>
      </c>
      <c r="BG1496" s="26">
        <f t="shared" si="5490"/>
        <v>0</v>
      </c>
      <c r="BH1496" s="26">
        <f t="shared" si="5491"/>
        <v>0</v>
      </c>
      <c r="BI1496" s="26">
        <f t="shared" si="5492"/>
        <v>0</v>
      </c>
      <c r="BJ1496" s="26">
        <f t="shared" si="5493"/>
        <v>0</v>
      </c>
      <c r="BK1496" s="26">
        <f t="shared" si="5494"/>
        <v>0</v>
      </c>
      <c r="BL1496" s="26">
        <f t="shared" si="5305"/>
        <v>336.30000000000001</v>
      </c>
      <c r="BM1496" s="26">
        <f t="shared" si="5306"/>
        <v>336.30000000000001</v>
      </c>
      <c r="BN1496" s="26">
        <f t="shared" si="5307"/>
        <v>336.30000000000001</v>
      </c>
      <c r="BO1496" s="26">
        <f t="shared" si="5495"/>
        <v>0</v>
      </c>
      <c r="BP1496" s="27"/>
      <c r="BQ1496" s="23"/>
      <c r="BR1496" s="23"/>
      <c r="BS1496" s="23"/>
      <c r="BT1496" s="23"/>
      <c r="BU1496" s="23"/>
      <c r="BV1496" s="23"/>
      <c r="BW1496" s="23"/>
      <c r="BX1496" s="23"/>
      <c r="BY1496" s="23"/>
    </row>
    <row r="1497" ht="31.5">
      <c r="A1497" s="28" t="s">
        <v>518</v>
      </c>
      <c r="B1497" s="28" t="s">
        <v>79</v>
      </c>
      <c r="C1497" s="28" t="s">
        <v>62</v>
      </c>
      <c r="D1497" s="28" t="s">
        <v>147</v>
      </c>
      <c r="E1497" s="35"/>
      <c r="F1497" s="29" t="s">
        <v>148</v>
      </c>
      <c r="G1497" s="30">
        <f t="shared" si="5453"/>
        <v>336.30000000000001</v>
      </c>
      <c r="H1497" s="30">
        <f t="shared" si="5454"/>
        <v>336.30000000000001</v>
      </c>
      <c r="I1497" s="30">
        <f t="shared" si="5455"/>
        <v>336.30000000000001</v>
      </c>
      <c r="J1497" s="30">
        <f t="shared" si="5456"/>
        <v>0</v>
      </c>
      <c r="K1497" s="30">
        <f t="shared" si="5457"/>
        <v>0</v>
      </c>
      <c r="L1497" s="30">
        <f t="shared" si="5458"/>
        <v>0</v>
      </c>
      <c r="M1497" s="30">
        <f t="shared" si="5327"/>
        <v>336.30000000000001</v>
      </c>
      <c r="N1497" s="30">
        <f t="shared" si="5328"/>
        <v>336.30000000000001</v>
      </c>
      <c r="O1497" s="30">
        <f t="shared" si="5329"/>
        <v>336.30000000000001</v>
      </c>
      <c r="P1497" s="30">
        <f t="shared" si="5459"/>
        <v>0</v>
      </c>
      <c r="Q1497" s="30">
        <f t="shared" si="5460"/>
        <v>0</v>
      </c>
      <c r="R1497" s="30">
        <f t="shared" si="5461"/>
        <v>0</v>
      </c>
      <c r="S1497" s="30">
        <f t="shared" si="5462"/>
        <v>0</v>
      </c>
      <c r="T1497" s="30">
        <f t="shared" si="5463"/>
        <v>0</v>
      </c>
      <c r="U1497" s="30">
        <f t="shared" si="5464"/>
        <v>0</v>
      </c>
      <c r="V1497" s="30">
        <f t="shared" si="5465"/>
        <v>0</v>
      </c>
      <c r="W1497" s="30">
        <f t="shared" si="5466"/>
        <v>0</v>
      </c>
      <c r="X1497" s="30">
        <f t="shared" si="5467"/>
        <v>0</v>
      </c>
      <c r="Y1497" s="30">
        <f t="shared" si="5468"/>
        <v>0</v>
      </c>
      <c r="Z1497" s="30">
        <f t="shared" si="5469"/>
        <v>0</v>
      </c>
      <c r="AA1497" s="30">
        <f t="shared" si="5470"/>
        <v>0</v>
      </c>
      <c r="AB1497" s="30">
        <f t="shared" si="5471"/>
        <v>0</v>
      </c>
      <c r="AC1497" s="30">
        <f t="shared" si="5309"/>
        <v>336.30000000000001</v>
      </c>
      <c r="AD1497" s="30">
        <f t="shared" si="5310"/>
        <v>336.30000000000001</v>
      </c>
      <c r="AE1497" s="30">
        <f t="shared" si="5311"/>
        <v>336.30000000000001</v>
      </c>
      <c r="AF1497" s="30">
        <f t="shared" si="5472"/>
        <v>0</v>
      </c>
      <c r="AG1497" s="30">
        <f t="shared" si="5312"/>
        <v>336.30000000000001</v>
      </c>
      <c r="AH1497" s="30">
        <f t="shared" si="5313"/>
        <v>336.30000000000001</v>
      </c>
      <c r="AI1497" s="30">
        <f t="shared" si="5314"/>
        <v>336.30000000000001</v>
      </c>
      <c r="AJ1497" s="30">
        <f t="shared" si="5473"/>
        <v>0</v>
      </c>
      <c r="AK1497" s="30">
        <f t="shared" si="5474"/>
        <v>0</v>
      </c>
      <c r="AL1497" s="30">
        <f t="shared" si="5475"/>
        <v>0</v>
      </c>
      <c r="AM1497" s="30">
        <f t="shared" si="5476"/>
        <v>0</v>
      </c>
      <c r="AN1497" s="30">
        <f t="shared" si="5477"/>
        <v>0</v>
      </c>
      <c r="AO1497" s="30">
        <f t="shared" si="5478"/>
        <v>0</v>
      </c>
      <c r="AP1497" s="30">
        <f t="shared" si="5479"/>
        <v>0</v>
      </c>
      <c r="AQ1497" s="30">
        <f t="shared" si="5480"/>
        <v>0</v>
      </c>
      <c r="AR1497" s="30">
        <f t="shared" si="5481"/>
        <v>0</v>
      </c>
      <c r="AS1497" s="30">
        <f t="shared" si="5315"/>
        <v>336.30000000000001</v>
      </c>
      <c r="AT1497" s="30">
        <f t="shared" si="5316"/>
        <v>336.30000000000001</v>
      </c>
      <c r="AU1497" s="30">
        <f t="shared" si="5317"/>
        <v>336.30000000000001</v>
      </c>
      <c r="AV1497" s="30">
        <f t="shared" si="5482"/>
        <v>0</v>
      </c>
      <c r="AW1497" s="30">
        <f t="shared" si="5483"/>
        <v>0</v>
      </c>
      <c r="AX1497" s="30">
        <f t="shared" si="5484"/>
        <v>0</v>
      </c>
      <c r="AY1497" s="30">
        <f t="shared" si="5318"/>
        <v>336.30000000000001</v>
      </c>
      <c r="AZ1497" s="30">
        <f t="shared" si="5319"/>
        <v>336.30000000000001</v>
      </c>
      <c r="BA1497" s="30">
        <f t="shared" si="5320"/>
        <v>336.30000000000001</v>
      </c>
      <c r="BB1497" s="30">
        <f t="shared" si="5485"/>
        <v>0</v>
      </c>
      <c r="BC1497" s="30">
        <f t="shared" si="5486"/>
        <v>0</v>
      </c>
      <c r="BD1497" s="30">
        <f t="shared" si="5487"/>
        <v>0</v>
      </c>
      <c r="BE1497" s="30">
        <f t="shared" si="5488"/>
        <v>0</v>
      </c>
      <c r="BF1497" s="30">
        <f t="shared" si="5489"/>
        <v>0</v>
      </c>
      <c r="BG1497" s="30">
        <f t="shared" si="5490"/>
        <v>0</v>
      </c>
      <c r="BH1497" s="30">
        <f t="shared" si="5491"/>
        <v>0</v>
      </c>
      <c r="BI1497" s="30">
        <f t="shared" si="5492"/>
        <v>0</v>
      </c>
      <c r="BJ1497" s="30">
        <f t="shared" si="5493"/>
        <v>0</v>
      </c>
      <c r="BK1497" s="30">
        <f t="shared" si="5494"/>
        <v>0</v>
      </c>
      <c r="BL1497" s="30">
        <f t="shared" si="5305"/>
        <v>336.30000000000001</v>
      </c>
      <c r="BM1497" s="30">
        <f t="shared" si="5306"/>
        <v>336.30000000000001</v>
      </c>
      <c r="BN1497" s="30">
        <f t="shared" si="5307"/>
        <v>336.30000000000001</v>
      </c>
      <c r="BO1497" s="30">
        <f t="shared" si="5495"/>
        <v>0</v>
      </c>
      <c r="BP1497" s="31"/>
      <c r="BQ1497" s="1"/>
      <c r="BR1497" s="1"/>
      <c r="BS1497" s="1"/>
      <c r="BT1497" s="1"/>
      <c r="BU1497" s="1"/>
      <c r="BV1497" s="1"/>
      <c r="BW1497" s="1"/>
      <c r="BX1497" s="1"/>
      <c r="BY1497" s="1"/>
    </row>
    <row r="1498">
      <c r="A1498" s="28" t="s">
        <v>518</v>
      </c>
      <c r="B1498" s="28" t="s">
        <v>79</v>
      </c>
      <c r="C1498" s="28" t="s">
        <v>62</v>
      </c>
      <c r="D1498" s="28" t="s">
        <v>149</v>
      </c>
      <c r="E1498" s="35"/>
      <c r="F1498" s="29" t="s">
        <v>33</v>
      </c>
      <c r="G1498" s="30">
        <f t="shared" si="5453"/>
        <v>336.30000000000001</v>
      </c>
      <c r="H1498" s="30">
        <f t="shared" si="5454"/>
        <v>336.30000000000001</v>
      </c>
      <c r="I1498" s="30">
        <f t="shared" si="5455"/>
        <v>336.30000000000001</v>
      </c>
      <c r="J1498" s="30">
        <f t="shared" si="5456"/>
        <v>0</v>
      </c>
      <c r="K1498" s="30">
        <f t="shared" si="5457"/>
        <v>0</v>
      </c>
      <c r="L1498" s="30">
        <f t="shared" si="5458"/>
        <v>0</v>
      </c>
      <c r="M1498" s="30">
        <f t="shared" si="5327"/>
        <v>336.30000000000001</v>
      </c>
      <c r="N1498" s="30">
        <f t="shared" si="5328"/>
        <v>336.30000000000001</v>
      </c>
      <c r="O1498" s="30">
        <f t="shared" si="5329"/>
        <v>336.30000000000001</v>
      </c>
      <c r="P1498" s="30">
        <f t="shared" si="5459"/>
        <v>0</v>
      </c>
      <c r="Q1498" s="30">
        <f t="shared" si="5460"/>
        <v>0</v>
      </c>
      <c r="R1498" s="30">
        <f t="shared" si="5461"/>
        <v>0</v>
      </c>
      <c r="S1498" s="30">
        <f t="shared" si="5462"/>
        <v>0</v>
      </c>
      <c r="T1498" s="30">
        <f t="shared" si="5463"/>
        <v>0</v>
      </c>
      <c r="U1498" s="30">
        <f t="shared" si="5464"/>
        <v>0</v>
      </c>
      <c r="V1498" s="30">
        <f t="shared" si="5465"/>
        <v>0</v>
      </c>
      <c r="W1498" s="30">
        <f t="shared" si="5466"/>
        <v>0</v>
      </c>
      <c r="X1498" s="30">
        <f t="shared" si="5467"/>
        <v>0</v>
      </c>
      <c r="Y1498" s="30">
        <f t="shared" si="5468"/>
        <v>0</v>
      </c>
      <c r="Z1498" s="30">
        <f t="shared" si="5469"/>
        <v>0</v>
      </c>
      <c r="AA1498" s="30">
        <f t="shared" si="5470"/>
        <v>0</v>
      </c>
      <c r="AB1498" s="30">
        <f t="shared" si="5471"/>
        <v>0</v>
      </c>
      <c r="AC1498" s="30">
        <f t="shared" si="5309"/>
        <v>336.30000000000001</v>
      </c>
      <c r="AD1498" s="30">
        <f t="shared" si="5310"/>
        <v>336.30000000000001</v>
      </c>
      <c r="AE1498" s="30">
        <f t="shared" si="5311"/>
        <v>336.30000000000001</v>
      </c>
      <c r="AF1498" s="30">
        <f t="shared" si="5472"/>
        <v>0</v>
      </c>
      <c r="AG1498" s="30">
        <f t="shared" si="5312"/>
        <v>336.30000000000001</v>
      </c>
      <c r="AH1498" s="30">
        <f t="shared" si="5313"/>
        <v>336.30000000000001</v>
      </c>
      <c r="AI1498" s="30">
        <f t="shared" si="5314"/>
        <v>336.30000000000001</v>
      </c>
      <c r="AJ1498" s="30">
        <f t="shared" si="5473"/>
        <v>0</v>
      </c>
      <c r="AK1498" s="30">
        <f t="shared" si="5474"/>
        <v>0</v>
      </c>
      <c r="AL1498" s="30">
        <f t="shared" si="5475"/>
        <v>0</v>
      </c>
      <c r="AM1498" s="30">
        <f t="shared" si="5476"/>
        <v>0</v>
      </c>
      <c r="AN1498" s="30">
        <f t="shared" si="5477"/>
        <v>0</v>
      </c>
      <c r="AO1498" s="30">
        <f t="shared" si="5478"/>
        <v>0</v>
      </c>
      <c r="AP1498" s="30">
        <f t="shared" si="5479"/>
        <v>0</v>
      </c>
      <c r="AQ1498" s="30">
        <f t="shared" si="5480"/>
        <v>0</v>
      </c>
      <c r="AR1498" s="30">
        <f t="shared" si="5481"/>
        <v>0</v>
      </c>
      <c r="AS1498" s="30">
        <f t="shared" si="5315"/>
        <v>336.30000000000001</v>
      </c>
      <c r="AT1498" s="30">
        <f t="shared" si="5316"/>
        <v>336.30000000000001</v>
      </c>
      <c r="AU1498" s="30">
        <f t="shared" si="5317"/>
        <v>336.30000000000001</v>
      </c>
      <c r="AV1498" s="30">
        <f t="shared" si="5482"/>
        <v>0</v>
      </c>
      <c r="AW1498" s="30">
        <f t="shared" si="5483"/>
        <v>0</v>
      </c>
      <c r="AX1498" s="30">
        <f t="shared" si="5484"/>
        <v>0</v>
      </c>
      <c r="AY1498" s="30">
        <f t="shared" si="5318"/>
        <v>336.30000000000001</v>
      </c>
      <c r="AZ1498" s="30">
        <f t="shared" si="5319"/>
        <v>336.30000000000001</v>
      </c>
      <c r="BA1498" s="30">
        <f t="shared" si="5320"/>
        <v>336.30000000000001</v>
      </c>
      <c r="BB1498" s="30">
        <f t="shared" si="5485"/>
        <v>0</v>
      </c>
      <c r="BC1498" s="30">
        <f t="shared" si="5486"/>
        <v>0</v>
      </c>
      <c r="BD1498" s="30">
        <f t="shared" si="5487"/>
        <v>0</v>
      </c>
      <c r="BE1498" s="30">
        <f t="shared" si="5488"/>
        <v>0</v>
      </c>
      <c r="BF1498" s="30">
        <f t="shared" si="5489"/>
        <v>0</v>
      </c>
      <c r="BG1498" s="30">
        <f t="shared" si="5490"/>
        <v>0</v>
      </c>
      <c r="BH1498" s="30">
        <f t="shared" si="5491"/>
        <v>0</v>
      </c>
      <c r="BI1498" s="30">
        <f t="shared" si="5492"/>
        <v>0</v>
      </c>
      <c r="BJ1498" s="30">
        <f t="shared" si="5493"/>
        <v>0</v>
      </c>
      <c r="BK1498" s="30">
        <f t="shared" si="5494"/>
        <v>0</v>
      </c>
      <c r="BL1498" s="30">
        <f t="shared" si="5305"/>
        <v>336.30000000000001</v>
      </c>
      <c r="BM1498" s="30">
        <f t="shared" si="5306"/>
        <v>336.30000000000001</v>
      </c>
      <c r="BN1498" s="30">
        <f t="shared" si="5307"/>
        <v>336.30000000000001</v>
      </c>
      <c r="BO1498" s="30">
        <f t="shared" si="5495"/>
        <v>0</v>
      </c>
      <c r="BP1498" s="31"/>
      <c r="BQ1498" s="1"/>
      <c r="BR1498" s="1"/>
      <c r="BS1498" s="1"/>
      <c r="BT1498" s="1"/>
      <c r="BU1498" s="1"/>
      <c r="BV1498" s="1"/>
      <c r="BW1498" s="1"/>
      <c r="BX1498" s="1"/>
      <c r="BY1498" s="1"/>
    </row>
    <row r="1499" ht="47.25">
      <c r="A1499" s="28" t="s">
        <v>518</v>
      </c>
      <c r="B1499" s="28" t="s">
        <v>79</v>
      </c>
      <c r="C1499" s="28" t="s">
        <v>62</v>
      </c>
      <c r="D1499" s="28" t="s">
        <v>167</v>
      </c>
      <c r="E1499" s="35"/>
      <c r="F1499" s="40" t="s">
        <v>168</v>
      </c>
      <c r="G1499" s="30">
        <f t="shared" si="5453"/>
        <v>336.30000000000001</v>
      </c>
      <c r="H1499" s="30">
        <f t="shared" si="5454"/>
        <v>336.30000000000001</v>
      </c>
      <c r="I1499" s="30">
        <f t="shared" si="5455"/>
        <v>336.30000000000001</v>
      </c>
      <c r="J1499" s="30">
        <f t="shared" si="5456"/>
        <v>0</v>
      </c>
      <c r="K1499" s="30">
        <f t="shared" si="5457"/>
        <v>0</v>
      </c>
      <c r="L1499" s="30">
        <f t="shared" si="5458"/>
        <v>0</v>
      </c>
      <c r="M1499" s="30">
        <f t="shared" si="5327"/>
        <v>336.30000000000001</v>
      </c>
      <c r="N1499" s="30">
        <f t="shared" si="5328"/>
        <v>336.30000000000001</v>
      </c>
      <c r="O1499" s="30">
        <f t="shared" si="5329"/>
        <v>336.30000000000001</v>
      </c>
      <c r="P1499" s="30">
        <f t="shared" si="5459"/>
        <v>0</v>
      </c>
      <c r="Q1499" s="30">
        <f t="shared" si="5460"/>
        <v>0</v>
      </c>
      <c r="R1499" s="30">
        <f t="shared" si="5461"/>
        <v>0</v>
      </c>
      <c r="S1499" s="30">
        <f t="shared" si="5462"/>
        <v>0</v>
      </c>
      <c r="T1499" s="30">
        <f t="shared" si="5463"/>
        <v>0</v>
      </c>
      <c r="U1499" s="30">
        <f t="shared" si="5464"/>
        <v>0</v>
      </c>
      <c r="V1499" s="30">
        <f t="shared" si="5465"/>
        <v>0</v>
      </c>
      <c r="W1499" s="30">
        <f t="shared" si="5466"/>
        <v>0</v>
      </c>
      <c r="X1499" s="30">
        <f t="shared" si="5467"/>
        <v>0</v>
      </c>
      <c r="Y1499" s="30">
        <f t="shared" si="5468"/>
        <v>0</v>
      </c>
      <c r="Z1499" s="30">
        <f t="shared" si="5469"/>
        <v>0</v>
      </c>
      <c r="AA1499" s="30">
        <f t="shared" si="5470"/>
        <v>0</v>
      </c>
      <c r="AB1499" s="30">
        <f t="shared" si="5471"/>
        <v>0</v>
      </c>
      <c r="AC1499" s="30">
        <f t="shared" si="5309"/>
        <v>336.30000000000001</v>
      </c>
      <c r="AD1499" s="30">
        <f t="shared" si="5310"/>
        <v>336.30000000000001</v>
      </c>
      <c r="AE1499" s="30">
        <f t="shared" si="5311"/>
        <v>336.30000000000001</v>
      </c>
      <c r="AF1499" s="30">
        <f t="shared" si="5472"/>
        <v>0</v>
      </c>
      <c r="AG1499" s="30">
        <f t="shared" si="5312"/>
        <v>336.30000000000001</v>
      </c>
      <c r="AH1499" s="30">
        <f t="shared" si="5313"/>
        <v>336.30000000000001</v>
      </c>
      <c r="AI1499" s="30">
        <f t="shared" si="5314"/>
        <v>336.30000000000001</v>
      </c>
      <c r="AJ1499" s="30">
        <f t="shared" si="5473"/>
        <v>0</v>
      </c>
      <c r="AK1499" s="30">
        <f t="shared" si="5474"/>
        <v>0</v>
      </c>
      <c r="AL1499" s="30">
        <f t="shared" si="5475"/>
        <v>0</v>
      </c>
      <c r="AM1499" s="30">
        <f t="shared" si="5476"/>
        <v>0</v>
      </c>
      <c r="AN1499" s="30">
        <f t="shared" si="5477"/>
        <v>0</v>
      </c>
      <c r="AO1499" s="30">
        <f t="shared" si="5478"/>
        <v>0</v>
      </c>
      <c r="AP1499" s="30">
        <f t="shared" si="5479"/>
        <v>0</v>
      </c>
      <c r="AQ1499" s="30">
        <f t="shared" si="5480"/>
        <v>0</v>
      </c>
      <c r="AR1499" s="30">
        <f t="shared" si="5481"/>
        <v>0</v>
      </c>
      <c r="AS1499" s="30">
        <f t="shared" si="5315"/>
        <v>336.30000000000001</v>
      </c>
      <c r="AT1499" s="30">
        <f t="shared" si="5316"/>
        <v>336.30000000000001</v>
      </c>
      <c r="AU1499" s="30">
        <f t="shared" si="5317"/>
        <v>336.30000000000001</v>
      </c>
      <c r="AV1499" s="30">
        <f t="shared" si="5482"/>
        <v>0</v>
      </c>
      <c r="AW1499" s="30">
        <f t="shared" si="5483"/>
        <v>0</v>
      </c>
      <c r="AX1499" s="30">
        <f t="shared" si="5484"/>
        <v>0</v>
      </c>
      <c r="AY1499" s="30">
        <f t="shared" si="5318"/>
        <v>336.30000000000001</v>
      </c>
      <c r="AZ1499" s="30">
        <f t="shared" si="5319"/>
        <v>336.30000000000001</v>
      </c>
      <c r="BA1499" s="30">
        <f t="shared" si="5320"/>
        <v>336.30000000000001</v>
      </c>
      <c r="BB1499" s="30">
        <f t="shared" si="5485"/>
        <v>0</v>
      </c>
      <c r="BC1499" s="30">
        <f t="shared" si="5486"/>
        <v>0</v>
      </c>
      <c r="BD1499" s="30">
        <f t="shared" si="5487"/>
        <v>0</v>
      </c>
      <c r="BE1499" s="30">
        <f t="shared" si="5488"/>
        <v>0</v>
      </c>
      <c r="BF1499" s="30">
        <f t="shared" si="5489"/>
        <v>0</v>
      </c>
      <c r="BG1499" s="30">
        <f t="shared" si="5490"/>
        <v>0</v>
      </c>
      <c r="BH1499" s="30">
        <f t="shared" si="5491"/>
        <v>0</v>
      </c>
      <c r="BI1499" s="30">
        <f t="shared" si="5492"/>
        <v>0</v>
      </c>
      <c r="BJ1499" s="30">
        <f t="shared" si="5493"/>
        <v>0</v>
      </c>
      <c r="BK1499" s="30">
        <f t="shared" si="5494"/>
        <v>0</v>
      </c>
      <c r="BL1499" s="30">
        <f t="shared" si="5305"/>
        <v>336.30000000000001</v>
      </c>
      <c r="BM1499" s="30">
        <f t="shared" si="5306"/>
        <v>336.30000000000001</v>
      </c>
      <c r="BN1499" s="30">
        <f t="shared" si="5307"/>
        <v>336.30000000000001</v>
      </c>
      <c r="BO1499" s="30">
        <f t="shared" si="5495"/>
        <v>0</v>
      </c>
      <c r="BP1499" s="31"/>
      <c r="BQ1499" s="1"/>
      <c r="BR1499" s="1"/>
      <c r="BS1499" s="1"/>
      <c r="BT1499" s="1"/>
      <c r="BU1499" s="1"/>
      <c r="BV1499" s="1"/>
      <c r="BW1499" s="1"/>
      <c r="BX1499" s="1"/>
      <c r="BY1499" s="1"/>
    </row>
    <row r="1500">
      <c r="A1500" s="28" t="s">
        <v>518</v>
      </c>
      <c r="B1500" s="28" t="s">
        <v>79</v>
      </c>
      <c r="C1500" s="28" t="s">
        <v>62</v>
      </c>
      <c r="D1500" s="28" t="s">
        <v>183</v>
      </c>
      <c r="E1500" s="35"/>
      <c r="F1500" s="29" t="s">
        <v>184</v>
      </c>
      <c r="G1500" s="30">
        <f t="shared" si="5453"/>
        <v>336.30000000000001</v>
      </c>
      <c r="H1500" s="30">
        <f t="shared" si="5454"/>
        <v>336.30000000000001</v>
      </c>
      <c r="I1500" s="30">
        <f t="shared" si="5455"/>
        <v>336.30000000000001</v>
      </c>
      <c r="J1500" s="30">
        <f t="shared" si="5456"/>
        <v>0</v>
      </c>
      <c r="K1500" s="30">
        <f t="shared" si="5457"/>
        <v>0</v>
      </c>
      <c r="L1500" s="30">
        <f t="shared" si="5458"/>
        <v>0</v>
      </c>
      <c r="M1500" s="30">
        <f t="shared" si="5327"/>
        <v>336.30000000000001</v>
      </c>
      <c r="N1500" s="30">
        <f t="shared" si="5328"/>
        <v>336.30000000000001</v>
      </c>
      <c r="O1500" s="30">
        <f t="shared" si="5329"/>
        <v>336.30000000000001</v>
      </c>
      <c r="P1500" s="30">
        <f t="shared" si="5459"/>
        <v>0</v>
      </c>
      <c r="Q1500" s="30">
        <f t="shared" si="5460"/>
        <v>0</v>
      </c>
      <c r="R1500" s="30">
        <f t="shared" si="5461"/>
        <v>0</v>
      </c>
      <c r="S1500" s="30">
        <f t="shared" si="5462"/>
        <v>0</v>
      </c>
      <c r="T1500" s="30">
        <f t="shared" si="5463"/>
        <v>0</v>
      </c>
      <c r="U1500" s="30">
        <f t="shared" si="5464"/>
        <v>0</v>
      </c>
      <c r="V1500" s="30">
        <f t="shared" si="5465"/>
        <v>0</v>
      </c>
      <c r="W1500" s="30">
        <f t="shared" si="5466"/>
        <v>0</v>
      </c>
      <c r="X1500" s="30">
        <f t="shared" si="5467"/>
        <v>0</v>
      </c>
      <c r="Y1500" s="30">
        <f t="shared" si="5468"/>
        <v>0</v>
      </c>
      <c r="Z1500" s="30">
        <f t="shared" si="5469"/>
        <v>0</v>
      </c>
      <c r="AA1500" s="30">
        <f t="shared" si="5470"/>
        <v>0</v>
      </c>
      <c r="AB1500" s="30">
        <f t="shared" si="5471"/>
        <v>0</v>
      </c>
      <c r="AC1500" s="30">
        <f t="shared" si="5309"/>
        <v>336.30000000000001</v>
      </c>
      <c r="AD1500" s="30">
        <f t="shared" si="5310"/>
        <v>336.30000000000001</v>
      </c>
      <c r="AE1500" s="30">
        <f t="shared" si="5311"/>
        <v>336.30000000000001</v>
      </c>
      <c r="AF1500" s="30">
        <f t="shared" si="5472"/>
        <v>0</v>
      </c>
      <c r="AG1500" s="30">
        <f t="shared" si="5312"/>
        <v>336.30000000000001</v>
      </c>
      <c r="AH1500" s="30">
        <f t="shared" si="5313"/>
        <v>336.30000000000001</v>
      </c>
      <c r="AI1500" s="30">
        <f t="shared" si="5314"/>
        <v>336.30000000000001</v>
      </c>
      <c r="AJ1500" s="30">
        <f t="shared" si="5473"/>
        <v>0</v>
      </c>
      <c r="AK1500" s="30">
        <f t="shared" si="5474"/>
        <v>0</v>
      </c>
      <c r="AL1500" s="30">
        <f t="shared" si="5475"/>
        <v>0</v>
      </c>
      <c r="AM1500" s="30">
        <f t="shared" si="5476"/>
        <v>0</v>
      </c>
      <c r="AN1500" s="30">
        <f t="shared" si="5477"/>
        <v>0</v>
      </c>
      <c r="AO1500" s="30">
        <f t="shared" si="5478"/>
        <v>0</v>
      </c>
      <c r="AP1500" s="30">
        <f t="shared" si="5479"/>
        <v>0</v>
      </c>
      <c r="AQ1500" s="30">
        <f t="shared" si="5480"/>
        <v>0</v>
      </c>
      <c r="AR1500" s="30">
        <f t="shared" si="5481"/>
        <v>0</v>
      </c>
      <c r="AS1500" s="30">
        <f t="shared" si="5315"/>
        <v>336.30000000000001</v>
      </c>
      <c r="AT1500" s="30">
        <f t="shared" si="5316"/>
        <v>336.30000000000001</v>
      </c>
      <c r="AU1500" s="30">
        <f t="shared" si="5317"/>
        <v>336.30000000000001</v>
      </c>
      <c r="AV1500" s="30">
        <f t="shared" si="5482"/>
        <v>0</v>
      </c>
      <c r="AW1500" s="30">
        <f t="shared" si="5483"/>
        <v>0</v>
      </c>
      <c r="AX1500" s="30">
        <f t="shared" si="5484"/>
        <v>0</v>
      </c>
      <c r="AY1500" s="30">
        <f t="shared" si="5318"/>
        <v>336.30000000000001</v>
      </c>
      <c r="AZ1500" s="30">
        <f t="shared" si="5319"/>
        <v>336.30000000000001</v>
      </c>
      <c r="BA1500" s="30">
        <f t="shared" si="5320"/>
        <v>336.30000000000001</v>
      </c>
      <c r="BB1500" s="30">
        <f t="shared" si="5485"/>
        <v>0</v>
      </c>
      <c r="BC1500" s="30">
        <f t="shared" si="5486"/>
        <v>0</v>
      </c>
      <c r="BD1500" s="30">
        <f t="shared" si="5487"/>
        <v>0</v>
      </c>
      <c r="BE1500" s="30">
        <f t="shared" si="5488"/>
        <v>0</v>
      </c>
      <c r="BF1500" s="30">
        <f t="shared" si="5489"/>
        <v>0</v>
      </c>
      <c r="BG1500" s="30">
        <f t="shared" si="5490"/>
        <v>0</v>
      </c>
      <c r="BH1500" s="30">
        <f t="shared" si="5491"/>
        <v>0</v>
      </c>
      <c r="BI1500" s="30">
        <f t="shared" si="5492"/>
        <v>0</v>
      </c>
      <c r="BJ1500" s="30">
        <f t="shared" si="5493"/>
        <v>0</v>
      </c>
      <c r="BK1500" s="30">
        <f t="shared" si="5494"/>
        <v>0</v>
      </c>
      <c r="BL1500" s="30">
        <f t="shared" si="5305"/>
        <v>336.30000000000001</v>
      </c>
      <c r="BM1500" s="30">
        <f t="shared" si="5306"/>
        <v>336.30000000000001</v>
      </c>
      <c r="BN1500" s="30">
        <f t="shared" si="5307"/>
        <v>336.30000000000001</v>
      </c>
      <c r="BO1500" s="30">
        <f t="shared" si="5495"/>
        <v>0</v>
      </c>
      <c r="BP1500" s="31"/>
      <c r="BQ1500" s="1"/>
      <c r="BR1500" s="1"/>
      <c r="BS1500" s="1"/>
      <c r="BT1500" s="1"/>
      <c r="BU1500" s="1"/>
      <c r="BV1500" s="1"/>
      <c r="BW1500" s="1"/>
      <c r="BX1500" s="1"/>
      <c r="BY1500" s="1"/>
    </row>
    <row r="1501" ht="31.5">
      <c r="A1501" s="28" t="s">
        <v>518</v>
      </c>
      <c r="B1501" s="28" t="s">
        <v>79</v>
      </c>
      <c r="C1501" s="28" t="s">
        <v>62</v>
      </c>
      <c r="D1501" s="28" t="s">
        <v>183</v>
      </c>
      <c r="E1501" s="28" t="s">
        <v>38</v>
      </c>
      <c r="F1501" s="29" t="s">
        <v>39</v>
      </c>
      <c r="G1501" s="30">
        <v>336.30000000000001</v>
      </c>
      <c r="H1501" s="30">
        <v>336.30000000000001</v>
      </c>
      <c r="I1501" s="30">
        <v>336.30000000000001</v>
      </c>
      <c r="J1501" s="30"/>
      <c r="K1501" s="30"/>
      <c r="L1501" s="30"/>
      <c r="M1501" s="30">
        <f t="shared" si="5327"/>
        <v>336.30000000000001</v>
      </c>
      <c r="N1501" s="30">
        <f t="shared" si="5328"/>
        <v>336.30000000000001</v>
      </c>
      <c r="O1501" s="30">
        <f t="shared" si="5329"/>
        <v>336.30000000000001</v>
      </c>
      <c r="P1501" s="30"/>
      <c r="Q1501" s="30"/>
      <c r="R1501" s="30"/>
      <c r="S1501" s="30"/>
      <c r="T1501" s="30"/>
      <c r="U1501" s="30"/>
      <c r="V1501" s="30"/>
      <c r="W1501" s="30"/>
      <c r="X1501" s="30"/>
      <c r="Y1501" s="30"/>
      <c r="Z1501" s="30"/>
      <c r="AA1501" s="30"/>
      <c r="AB1501" s="30"/>
      <c r="AC1501" s="30">
        <f t="shared" si="5309"/>
        <v>336.30000000000001</v>
      </c>
      <c r="AD1501" s="30">
        <f t="shared" si="5310"/>
        <v>336.30000000000001</v>
      </c>
      <c r="AE1501" s="30">
        <f t="shared" si="5311"/>
        <v>336.30000000000001</v>
      </c>
      <c r="AF1501" s="30"/>
      <c r="AG1501" s="30">
        <f t="shared" si="5312"/>
        <v>336.30000000000001</v>
      </c>
      <c r="AH1501" s="30">
        <f t="shared" si="5313"/>
        <v>336.30000000000001</v>
      </c>
      <c r="AI1501" s="30">
        <f t="shared" si="5314"/>
        <v>336.30000000000001</v>
      </c>
      <c r="AJ1501" s="30"/>
      <c r="AK1501" s="30"/>
      <c r="AL1501" s="30"/>
      <c r="AM1501" s="30"/>
      <c r="AN1501" s="30"/>
      <c r="AO1501" s="30"/>
      <c r="AP1501" s="30"/>
      <c r="AQ1501" s="30"/>
      <c r="AR1501" s="30"/>
      <c r="AS1501" s="30">
        <f t="shared" si="5315"/>
        <v>336.30000000000001</v>
      </c>
      <c r="AT1501" s="30">
        <f t="shared" si="5316"/>
        <v>336.30000000000001</v>
      </c>
      <c r="AU1501" s="30">
        <f t="shared" si="5317"/>
        <v>336.30000000000001</v>
      </c>
      <c r="AV1501" s="30"/>
      <c r="AW1501" s="30"/>
      <c r="AX1501" s="30"/>
      <c r="AY1501" s="30">
        <f t="shared" si="5318"/>
        <v>336.30000000000001</v>
      </c>
      <c r="AZ1501" s="30">
        <f t="shared" si="5319"/>
        <v>336.30000000000001</v>
      </c>
      <c r="BA1501" s="30">
        <f t="shared" si="5320"/>
        <v>336.30000000000001</v>
      </c>
      <c r="BB1501" s="30"/>
      <c r="BC1501" s="30"/>
      <c r="BD1501" s="30"/>
      <c r="BE1501" s="30"/>
      <c r="BF1501" s="30"/>
      <c r="BG1501" s="30"/>
      <c r="BH1501" s="30"/>
      <c r="BI1501" s="30"/>
      <c r="BJ1501" s="30"/>
      <c r="BK1501" s="30"/>
      <c r="BL1501" s="30">
        <f t="shared" si="5305"/>
        <v>336.30000000000001</v>
      </c>
      <c r="BM1501" s="30">
        <f t="shared" si="5306"/>
        <v>336.30000000000001</v>
      </c>
      <c r="BN1501" s="30">
        <f t="shared" si="5307"/>
        <v>336.30000000000001</v>
      </c>
      <c r="BO1501" s="30"/>
      <c r="BP1501" s="31"/>
      <c r="BQ1501" s="1"/>
      <c r="BR1501" s="1"/>
      <c r="BS1501" s="1"/>
      <c r="BT1501" s="1"/>
      <c r="BU1501" s="1"/>
      <c r="BV1501" s="1"/>
      <c r="BW1501" s="1"/>
      <c r="BX1501" s="1"/>
      <c r="BY1501" s="1"/>
    </row>
    <row r="1502" s="18" customFormat="1">
      <c r="A1502" s="19" t="s">
        <v>518</v>
      </c>
      <c r="B1502" s="19" t="s">
        <v>73</v>
      </c>
      <c r="C1502" s="19"/>
      <c r="D1502" s="19"/>
      <c r="E1502" s="19"/>
      <c r="F1502" s="20" t="s">
        <v>197</v>
      </c>
      <c r="G1502" s="21">
        <f t="shared" si="5453"/>
        <v>3903</v>
      </c>
      <c r="H1502" s="21">
        <f t="shared" si="5454"/>
        <v>3903</v>
      </c>
      <c r="I1502" s="21">
        <f t="shared" si="5455"/>
        <v>3903</v>
      </c>
      <c r="J1502" s="21">
        <f t="shared" si="5456"/>
        <v>0</v>
      </c>
      <c r="K1502" s="21">
        <f t="shared" si="5457"/>
        <v>0</v>
      </c>
      <c r="L1502" s="21">
        <f t="shared" si="5458"/>
        <v>0</v>
      </c>
      <c r="M1502" s="21">
        <f t="shared" si="5327"/>
        <v>3903</v>
      </c>
      <c r="N1502" s="21">
        <f t="shared" si="5328"/>
        <v>3903</v>
      </c>
      <c r="O1502" s="21">
        <f t="shared" si="5329"/>
        <v>3903</v>
      </c>
      <c r="P1502" s="21">
        <f t="shared" si="5459"/>
        <v>0</v>
      </c>
      <c r="Q1502" s="21">
        <f t="shared" si="5460"/>
        <v>0</v>
      </c>
      <c r="R1502" s="21">
        <f t="shared" si="5461"/>
        <v>0</v>
      </c>
      <c r="S1502" s="21">
        <f t="shared" si="5462"/>
        <v>0</v>
      </c>
      <c r="T1502" s="21">
        <f t="shared" si="5463"/>
        <v>0</v>
      </c>
      <c r="U1502" s="21">
        <f t="shared" si="5464"/>
        <v>0</v>
      </c>
      <c r="V1502" s="21">
        <f t="shared" si="5465"/>
        <v>0</v>
      </c>
      <c r="W1502" s="21">
        <f t="shared" si="5466"/>
        <v>0</v>
      </c>
      <c r="X1502" s="21">
        <f t="shared" si="5467"/>
        <v>0</v>
      </c>
      <c r="Y1502" s="21">
        <f t="shared" si="5468"/>
        <v>0</v>
      </c>
      <c r="Z1502" s="21">
        <f t="shared" si="5469"/>
        <v>0</v>
      </c>
      <c r="AA1502" s="21">
        <f t="shared" si="5470"/>
        <v>0</v>
      </c>
      <c r="AB1502" s="21">
        <f t="shared" si="5471"/>
        <v>0</v>
      </c>
      <c r="AC1502" s="21">
        <f t="shared" si="5309"/>
        <v>3903</v>
      </c>
      <c r="AD1502" s="21">
        <f t="shared" si="5310"/>
        <v>3903</v>
      </c>
      <c r="AE1502" s="21">
        <f t="shared" si="5311"/>
        <v>3903</v>
      </c>
      <c r="AF1502" s="21">
        <f t="shared" si="5472"/>
        <v>0</v>
      </c>
      <c r="AG1502" s="21">
        <f t="shared" si="5312"/>
        <v>3903</v>
      </c>
      <c r="AH1502" s="21">
        <f t="shared" si="5313"/>
        <v>3903</v>
      </c>
      <c r="AI1502" s="21">
        <f t="shared" si="5314"/>
        <v>3903</v>
      </c>
      <c r="AJ1502" s="21">
        <f t="shared" si="5473"/>
        <v>0</v>
      </c>
      <c r="AK1502" s="21">
        <f t="shared" si="5474"/>
        <v>0</v>
      </c>
      <c r="AL1502" s="21">
        <f t="shared" si="5475"/>
        <v>0</v>
      </c>
      <c r="AM1502" s="21">
        <f t="shared" si="5476"/>
        <v>0</v>
      </c>
      <c r="AN1502" s="21">
        <f t="shared" si="5477"/>
        <v>0</v>
      </c>
      <c r="AO1502" s="21">
        <f t="shared" si="5478"/>
        <v>0</v>
      </c>
      <c r="AP1502" s="21">
        <f t="shared" si="5479"/>
        <v>0</v>
      </c>
      <c r="AQ1502" s="21">
        <f t="shared" si="5480"/>
        <v>0</v>
      </c>
      <c r="AR1502" s="21">
        <f t="shared" si="5481"/>
        <v>0</v>
      </c>
      <c r="AS1502" s="21">
        <f t="shared" si="5315"/>
        <v>3903</v>
      </c>
      <c r="AT1502" s="21">
        <f t="shared" si="5316"/>
        <v>3903</v>
      </c>
      <c r="AU1502" s="21">
        <f t="shared" si="5317"/>
        <v>3903</v>
      </c>
      <c r="AV1502" s="21">
        <f t="shared" si="5482"/>
        <v>0</v>
      </c>
      <c r="AW1502" s="21">
        <f t="shared" si="5483"/>
        <v>0</v>
      </c>
      <c r="AX1502" s="21">
        <f t="shared" si="5484"/>
        <v>0</v>
      </c>
      <c r="AY1502" s="21">
        <f t="shared" si="5318"/>
        <v>3903</v>
      </c>
      <c r="AZ1502" s="21">
        <f t="shared" si="5319"/>
        <v>3903</v>
      </c>
      <c r="BA1502" s="21">
        <f t="shared" si="5320"/>
        <v>3903</v>
      </c>
      <c r="BB1502" s="21">
        <f t="shared" si="5485"/>
        <v>0</v>
      </c>
      <c r="BC1502" s="21">
        <f t="shared" si="5486"/>
        <v>0</v>
      </c>
      <c r="BD1502" s="21">
        <f t="shared" si="5487"/>
        <v>0</v>
      </c>
      <c r="BE1502" s="21">
        <f t="shared" si="5488"/>
        <v>0</v>
      </c>
      <c r="BF1502" s="21">
        <f t="shared" si="5489"/>
        <v>0</v>
      </c>
      <c r="BG1502" s="21">
        <f t="shared" si="5490"/>
        <v>0</v>
      </c>
      <c r="BH1502" s="21">
        <f t="shared" si="5491"/>
        <v>0</v>
      </c>
      <c r="BI1502" s="21">
        <f t="shared" si="5492"/>
        <v>0</v>
      </c>
      <c r="BJ1502" s="21">
        <f t="shared" si="5493"/>
        <v>0</v>
      </c>
      <c r="BK1502" s="21">
        <f t="shared" si="5494"/>
        <v>0</v>
      </c>
      <c r="BL1502" s="21">
        <f t="shared" si="5305"/>
        <v>3903</v>
      </c>
      <c r="BM1502" s="21">
        <f t="shared" si="5306"/>
        <v>3903</v>
      </c>
      <c r="BN1502" s="21">
        <f t="shared" si="5307"/>
        <v>3903</v>
      </c>
      <c r="BO1502" s="21">
        <f t="shared" si="5495"/>
        <v>0</v>
      </c>
      <c r="BP1502" s="22"/>
      <c r="BQ1502" s="18"/>
      <c r="BR1502" s="18"/>
      <c r="BS1502" s="18"/>
      <c r="BT1502" s="18"/>
      <c r="BU1502" s="18"/>
      <c r="BV1502" s="18"/>
      <c r="BW1502" s="18"/>
      <c r="BX1502" s="18"/>
      <c r="BY1502" s="18"/>
    </row>
    <row r="1503" s="23" customFormat="1">
      <c r="A1503" s="24" t="s">
        <v>518</v>
      </c>
      <c r="B1503" s="24" t="s">
        <v>73</v>
      </c>
      <c r="C1503" s="24" t="s">
        <v>73</v>
      </c>
      <c r="D1503" s="24"/>
      <c r="E1503" s="24"/>
      <c r="F1503" s="25" t="s">
        <v>217</v>
      </c>
      <c r="G1503" s="26">
        <f>G1504+G1509</f>
        <v>3903</v>
      </c>
      <c r="H1503" s="26">
        <f>H1504+H1509</f>
        <v>3903</v>
      </c>
      <c r="I1503" s="26">
        <f>I1504+I1509</f>
        <v>3903</v>
      </c>
      <c r="J1503" s="26">
        <f>J1504+J1509</f>
        <v>0</v>
      </c>
      <c r="K1503" s="26">
        <f>K1504+K1509</f>
        <v>0</v>
      </c>
      <c r="L1503" s="26">
        <f>L1504+L1509</f>
        <v>0</v>
      </c>
      <c r="M1503" s="26">
        <f t="shared" si="5327"/>
        <v>3903</v>
      </c>
      <c r="N1503" s="26">
        <f t="shared" si="5328"/>
        <v>3903</v>
      </c>
      <c r="O1503" s="26">
        <f t="shared" si="5329"/>
        <v>3903</v>
      </c>
      <c r="P1503" s="26">
        <f>P1504+P1509</f>
        <v>0</v>
      </c>
      <c r="Q1503" s="26">
        <f>Q1504+Q1509</f>
        <v>0</v>
      </c>
      <c r="R1503" s="26">
        <f>R1504+R1509</f>
        <v>0</v>
      </c>
      <c r="S1503" s="26">
        <f>S1504+S1509</f>
        <v>0</v>
      </c>
      <c r="T1503" s="26">
        <f>T1504+T1509</f>
        <v>0</v>
      </c>
      <c r="U1503" s="26">
        <f>U1504+U1509</f>
        <v>0</v>
      </c>
      <c r="V1503" s="26">
        <f>V1504+V1509</f>
        <v>0</v>
      </c>
      <c r="W1503" s="26">
        <f>W1504+W1509</f>
        <v>0</v>
      </c>
      <c r="X1503" s="26">
        <f>X1504+X1509</f>
        <v>0</v>
      </c>
      <c r="Y1503" s="26">
        <f>Y1504+Y1509</f>
        <v>0</v>
      </c>
      <c r="Z1503" s="26">
        <f>Z1504+Z1509</f>
        <v>0</v>
      </c>
      <c r="AA1503" s="26">
        <f>AA1504+AA1509</f>
        <v>0</v>
      </c>
      <c r="AB1503" s="26">
        <f>AB1504+AB1509</f>
        <v>0</v>
      </c>
      <c r="AC1503" s="26">
        <f t="shared" si="5309"/>
        <v>3903</v>
      </c>
      <c r="AD1503" s="26">
        <f t="shared" si="5310"/>
        <v>3903</v>
      </c>
      <c r="AE1503" s="26">
        <f t="shared" si="5311"/>
        <v>3903</v>
      </c>
      <c r="AF1503" s="26">
        <f>AF1504+AF1509</f>
        <v>0</v>
      </c>
      <c r="AG1503" s="26">
        <f t="shared" si="5312"/>
        <v>3903</v>
      </c>
      <c r="AH1503" s="26">
        <f t="shared" si="5313"/>
        <v>3903</v>
      </c>
      <c r="AI1503" s="26">
        <f t="shared" si="5314"/>
        <v>3903</v>
      </c>
      <c r="AJ1503" s="26">
        <f>AJ1504+AJ1509</f>
        <v>0</v>
      </c>
      <c r="AK1503" s="26">
        <f>AK1504+AK1509</f>
        <v>0</v>
      </c>
      <c r="AL1503" s="26">
        <f>AL1504+AL1509</f>
        <v>0</v>
      </c>
      <c r="AM1503" s="26">
        <f>AM1504+AM1509</f>
        <v>0</v>
      </c>
      <c r="AN1503" s="26">
        <f>AN1504+AN1509</f>
        <v>0</v>
      </c>
      <c r="AO1503" s="26">
        <f>AO1504+AO1509</f>
        <v>0</v>
      </c>
      <c r="AP1503" s="26">
        <f>AP1504+AP1509</f>
        <v>0</v>
      </c>
      <c r="AQ1503" s="26">
        <f>AQ1504+AQ1509</f>
        <v>0</v>
      </c>
      <c r="AR1503" s="26">
        <f>AR1504+AR1509</f>
        <v>0</v>
      </c>
      <c r="AS1503" s="26">
        <f t="shared" si="5315"/>
        <v>3903</v>
      </c>
      <c r="AT1503" s="26">
        <f t="shared" si="5316"/>
        <v>3903</v>
      </c>
      <c r="AU1503" s="26">
        <f t="shared" si="5317"/>
        <v>3903</v>
      </c>
      <c r="AV1503" s="26">
        <f>AV1504+AV1509</f>
        <v>0</v>
      </c>
      <c r="AW1503" s="26">
        <f>AW1504+AW1509</f>
        <v>0</v>
      </c>
      <c r="AX1503" s="26">
        <f>AX1504+AX1509</f>
        <v>0</v>
      </c>
      <c r="AY1503" s="26">
        <f t="shared" si="5318"/>
        <v>3903</v>
      </c>
      <c r="AZ1503" s="26">
        <f t="shared" si="5319"/>
        <v>3903</v>
      </c>
      <c r="BA1503" s="26">
        <f t="shared" si="5320"/>
        <v>3903</v>
      </c>
      <c r="BB1503" s="26">
        <f>BB1504+BB1509</f>
        <v>0</v>
      </c>
      <c r="BC1503" s="26">
        <f>BC1504+BC1509</f>
        <v>0</v>
      </c>
      <c r="BD1503" s="26">
        <f>BD1504+BD1509</f>
        <v>0</v>
      </c>
      <c r="BE1503" s="26">
        <f>BE1504+BE1509</f>
        <v>0</v>
      </c>
      <c r="BF1503" s="26">
        <f>BF1504+BF1509</f>
        <v>0</v>
      </c>
      <c r="BG1503" s="26">
        <f>BG1504+BG1509</f>
        <v>0</v>
      </c>
      <c r="BH1503" s="26">
        <f>BH1504+BH1509</f>
        <v>0</v>
      </c>
      <c r="BI1503" s="26">
        <f>BI1504+BI1509</f>
        <v>0</v>
      </c>
      <c r="BJ1503" s="26">
        <f>BJ1504+BJ1509</f>
        <v>0</v>
      </c>
      <c r="BK1503" s="26">
        <f>BK1504+BK1509</f>
        <v>0</v>
      </c>
      <c r="BL1503" s="26">
        <f t="shared" si="5305"/>
        <v>3903</v>
      </c>
      <c r="BM1503" s="26">
        <f t="shared" si="5306"/>
        <v>3903</v>
      </c>
      <c r="BN1503" s="26">
        <f t="shared" si="5307"/>
        <v>3903</v>
      </c>
      <c r="BO1503" s="26">
        <f>BO1504+BO1509</f>
        <v>0</v>
      </c>
      <c r="BP1503" s="27"/>
      <c r="BQ1503" s="23"/>
      <c r="BR1503" s="23"/>
      <c r="BS1503" s="23"/>
      <c r="BT1503" s="23"/>
      <c r="BU1503" s="23"/>
      <c r="BV1503" s="23"/>
      <c r="BW1503" s="23"/>
      <c r="BX1503" s="23"/>
      <c r="BY1503" s="23"/>
    </row>
    <row r="1504" ht="31.5">
      <c r="A1504" s="28" t="s">
        <v>518</v>
      </c>
      <c r="B1504" s="28" t="s">
        <v>73</v>
      </c>
      <c r="C1504" s="28" t="s">
        <v>73</v>
      </c>
      <c r="D1504" s="28" t="s">
        <v>199</v>
      </c>
      <c r="E1504" s="35"/>
      <c r="F1504" s="29" t="s">
        <v>200</v>
      </c>
      <c r="G1504" s="30">
        <f t="shared" ref="G1504:G1526" si="5496">G1505</f>
        <v>3353</v>
      </c>
      <c r="H1504" s="30">
        <f t="shared" ref="H1504:H1526" si="5497">H1505</f>
        <v>3353</v>
      </c>
      <c r="I1504" s="30">
        <f t="shared" ref="I1504:I1526" si="5498">I1505</f>
        <v>3353</v>
      </c>
      <c r="J1504" s="30">
        <f t="shared" ref="J1504:J1526" si="5499">J1505</f>
        <v>0</v>
      </c>
      <c r="K1504" s="30">
        <f t="shared" ref="K1504:K1526" si="5500">K1505</f>
        <v>0</v>
      </c>
      <c r="L1504" s="30">
        <f t="shared" ref="L1504:L1526" si="5501">L1505</f>
        <v>0</v>
      </c>
      <c r="M1504" s="30">
        <f t="shared" si="5327"/>
        <v>3353</v>
      </c>
      <c r="N1504" s="30">
        <f t="shared" si="5328"/>
        <v>3353</v>
      </c>
      <c r="O1504" s="30">
        <f t="shared" si="5329"/>
        <v>3353</v>
      </c>
      <c r="P1504" s="30">
        <f t="shared" ref="P1504:P1526" si="5502">P1505</f>
        <v>0</v>
      </c>
      <c r="Q1504" s="30">
        <f t="shared" ref="Q1504:Q1526" si="5503">Q1505</f>
        <v>0</v>
      </c>
      <c r="R1504" s="30">
        <f t="shared" ref="R1504:R1526" si="5504">R1505</f>
        <v>0</v>
      </c>
      <c r="S1504" s="30">
        <f t="shared" ref="S1504:S1526" si="5505">S1505</f>
        <v>0</v>
      </c>
      <c r="T1504" s="30">
        <f t="shared" ref="T1504:T1526" si="5506">T1505</f>
        <v>0</v>
      </c>
      <c r="U1504" s="30">
        <f t="shared" ref="U1504:U1526" si="5507">U1505</f>
        <v>0</v>
      </c>
      <c r="V1504" s="30">
        <f t="shared" ref="V1504:V1526" si="5508">V1505</f>
        <v>0</v>
      </c>
      <c r="W1504" s="30">
        <f t="shared" ref="W1504:W1526" si="5509">W1505</f>
        <v>0</v>
      </c>
      <c r="X1504" s="30">
        <f t="shared" ref="X1504:X1526" si="5510">X1505</f>
        <v>0</v>
      </c>
      <c r="Y1504" s="30">
        <f t="shared" ref="Y1504:Y1526" si="5511">Y1505</f>
        <v>0</v>
      </c>
      <c r="Z1504" s="30">
        <f t="shared" ref="Z1504:Z1526" si="5512">Z1505</f>
        <v>0</v>
      </c>
      <c r="AA1504" s="30">
        <f t="shared" ref="AA1504:AA1526" si="5513">AA1505</f>
        <v>0</v>
      </c>
      <c r="AB1504" s="30">
        <f t="shared" ref="AB1504:AB1526" si="5514">AB1505</f>
        <v>0</v>
      </c>
      <c r="AC1504" s="30">
        <f t="shared" si="5309"/>
        <v>3353</v>
      </c>
      <c r="AD1504" s="30">
        <f t="shared" si="5310"/>
        <v>3353</v>
      </c>
      <c r="AE1504" s="30">
        <f t="shared" si="5311"/>
        <v>3353</v>
      </c>
      <c r="AF1504" s="30">
        <f t="shared" ref="AF1504:AF1526" si="5515">AF1505</f>
        <v>0</v>
      </c>
      <c r="AG1504" s="30">
        <f t="shared" si="5312"/>
        <v>3353</v>
      </c>
      <c r="AH1504" s="30">
        <f t="shared" si="5313"/>
        <v>3353</v>
      </c>
      <c r="AI1504" s="30">
        <f t="shared" si="5314"/>
        <v>3353</v>
      </c>
      <c r="AJ1504" s="30">
        <f t="shared" ref="AJ1504:AJ1526" si="5516">AJ1505</f>
        <v>0</v>
      </c>
      <c r="AK1504" s="30">
        <f t="shared" ref="AK1504:AK1526" si="5517">AK1505</f>
        <v>0</v>
      </c>
      <c r="AL1504" s="30">
        <f t="shared" ref="AL1504:AL1526" si="5518">AL1505</f>
        <v>0</v>
      </c>
      <c r="AM1504" s="30">
        <f t="shared" ref="AM1504:AM1526" si="5519">AM1505</f>
        <v>0</v>
      </c>
      <c r="AN1504" s="30">
        <f t="shared" ref="AN1504:AN1526" si="5520">AN1505</f>
        <v>0</v>
      </c>
      <c r="AO1504" s="30">
        <f t="shared" ref="AO1504:AO1526" si="5521">AO1505</f>
        <v>0</v>
      </c>
      <c r="AP1504" s="30">
        <f t="shared" ref="AP1504:AP1526" si="5522">AP1505</f>
        <v>0</v>
      </c>
      <c r="AQ1504" s="30">
        <f t="shared" ref="AQ1504:AQ1526" si="5523">AQ1505</f>
        <v>0</v>
      </c>
      <c r="AR1504" s="30">
        <f t="shared" ref="AR1504:AR1526" si="5524">AR1505</f>
        <v>0</v>
      </c>
      <c r="AS1504" s="30">
        <f t="shared" si="5315"/>
        <v>3353</v>
      </c>
      <c r="AT1504" s="30">
        <f t="shared" si="5316"/>
        <v>3353</v>
      </c>
      <c r="AU1504" s="30">
        <f t="shared" si="5317"/>
        <v>3353</v>
      </c>
      <c r="AV1504" s="30">
        <f t="shared" ref="AV1504:AV1526" si="5525">AV1505</f>
        <v>0</v>
      </c>
      <c r="AW1504" s="30">
        <f t="shared" ref="AW1504:AW1526" si="5526">AW1505</f>
        <v>0</v>
      </c>
      <c r="AX1504" s="30">
        <f t="shared" ref="AX1504:AX1526" si="5527">AX1505</f>
        <v>0</v>
      </c>
      <c r="AY1504" s="30">
        <f t="shared" si="5318"/>
        <v>3353</v>
      </c>
      <c r="AZ1504" s="30">
        <f t="shared" si="5319"/>
        <v>3353</v>
      </c>
      <c r="BA1504" s="30">
        <f t="shared" si="5320"/>
        <v>3353</v>
      </c>
      <c r="BB1504" s="30">
        <f t="shared" ref="BB1504:BB1526" si="5528">BB1505</f>
        <v>0</v>
      </c>
      <c r="BC1504" s="30">
        <f t="shared" ref="BC1504:BC1526" si="5529">BC1505</f>
        <v>0</v>
      </c>
      <c r="BD1504" s="30">
        <f t="shared" ref="BD1504:BD1526" si="5530">BD1505</f>
        <v>0</v>
      </c>
      <c r="BE1504" s="30">
        <f t="shared" ref="BE1504:BE1526" si="5531">BE1505</f>
        <v>0</v>
      </c>
      <c r="BF1504" s="30">
        <f t="shared" ref="BF1504:BF1526" si="5532">BF1505</f>
        <v>0</v>
      </c>
      <c r="BG1504" s="30">
        <f t="shared" ref="BG1504:BG1526" si="5533">BG1505</f>
        <v>0</v>
      </c>
      <c r="BH1504" s="30">
        <f t="shared" ref="BH1504:BH1526" si="5534">BH1505</f>
        <v>0</v>
      </c>
      <c r="BI1504" s="30">
        <f t="shared" ref="BI1504:BI1526" si="5535">BI1505</f>
        <v>0</v>
      </c>
      <c r="BJ1504" s="30">
        <f t="shared" ref="BJ1504:BJ1526" si="5536">BJ1505</f>
        <v>0</v>
      </c>
      <c r="BK1504" s="30">
        <f t="shared" ref="BK1504:BK1526" si="5537">BK1505</f>
        <v>0</v>
      </c>
      <c r="BL1504" s="30">
        <f t="shared" si="5305"/>
        <v>3353</v>
      </c>
      <c r="BM1504" s="30">
        <f t="shared" si="5306"/>
        <v>3353</v>
      </c>
      <c r="BN1504" s="30">
        <f t="shared" si="5307"/>
        <v>3353</v>
      </c>
      <c r="BO1504" s="30">
        <f t="shared" ref="BO1504:BO1526" si="5538">BO1505</f>
        <v>0</v>
      </c>
      <c r="BP1504" s="31"/>
      <c r="BQ1504" s="1"/>
      <c r="BR1504" s="1"/>
      <c r="BS1504" s="1"/>
      <c r="BT1504" s="1"/>
      <c r="BU1504" s="1"/>
      <c r="BV1504" s="1"/>
      <c r="BW1504" s="1"/>
      <c r="BX1504" s="1"/>
      <c r="BY1504" s="1"/>
    </row>
    <row r="1505">
      <c r="A1505" s="28" t="s">
        <v>518</v>
      </c>
      <c r="B1505" s="28" t="s">
        <v>73</v>
      </c>
      <c r="C1505" s="28" t="s">
        <v>73</v>
      </c>
      <c r="D1505" s="28" t="s">
        <v>201</v>
      </c>
      <c r="E1505" s="35"/>
      <c r="F1505" s="29" t="s">
        <v>33</v>
      </c>
      <c r="G1505" s="30">
        <f t="shared" si="5496"/>
        <v>3353</v>
      </c>
      <c r="H1505" s="30">
        <f t="shared" si="5497"/>
        <v>3353</v>
      </c>
      <c r="I1505" s="30">
        <f t="shared" si="5498"/>
        <v>3353</v>
      </c>
      <c r="J1505" s="30">
        <f t="shared" si="5499"/>
        <v>0</v>
      </c>
      <c r="K1505" s="30">
        <f t="shared" si="5500"/>
        <v>0</v>
      </c>
      <c r="L1505" s="30">
        <f t="shared" si="5501"/>
        <v>0</v>
      </c>
      <c r="M1505" s="30">
        <f t="shared" si="5327"/>
        <v>3353</v>
      </c>
      <c r="N1505" s="30">
        <f t="shared" si="5328"/>
        <v>3353</v>
      </c>
      <c r="O1505" s="30">
        <f t="shared" si="5329"/>
        <v>3353</v>
      </c>
      <c r="P1505" s="30">
        <f t="shared" si="5502"/>
        <v>0</v>
      </c>
      <c r="Q1505" s="30">
        <f t="shared" si="5503"/>
        <v>0</v>
      </c>
      <c r="R1505" s="30">
        <f t="shared" si="5504"/>
        <v>0</v>
      </c>
      <c r="S1505" s="30">
        <f t="shared" si="5505"/>
        <v>0</v>
      </c>
      <c r="T1505" s="30">
        <f t="shared" si="5506"/>
        <v>0</v>
      </c>
      <c r="U1505" s="30">
        <f t="shared" si="5507"/>
        <v>0</v>
      </c>
      <c r="V1505" s="30">
        <f t="shared" si="5508"/>
        <v>0</v>
      </c>
      <c r="W1505" s="30">
        <f t="shared" si="5509"/>
        <v>0</v>
      </c>
      <c r="X1505" s="30">
        <f t="shared" si="5510"/>
        <v>0</v>
      </c>
      <c r="Y1505" s="30">
        <f t="shared" si="5511"/>
        <v>0</v>
      </c>
      <c r="Z1505" s="30">
        <f t="shared" si="5512"/>
        <v>0</v>
      </c>
      <c r="AA1505" s="30">
        <f t="shared" si="5513"/>
        <v>0</v>
      </c>
      <c r="AB1505" s="30">
        <f t="shared" si="5514"/>
        <v>0</v>
      </c>
      <c r="AC1505" s="30">
        <f t="shared" si="5309"/>
        <v>3353</v>
      </c>
      <c r="AD1505" s="30">
        <f t="shared" si="5310"/>
        <v>3353</v>
      </c>
      <c r="AE1505" s="30">
        <f t="shared" si="5311"/>
        <v>3353</v>
      </c>
      <c r="AF1505" s="30">
        <f t="shared" si="5515"/>
        <v>0</v>
      </c>
      <c r="AG1505" s="30">
        <f t="shared" si="5312"/>
        <v>3353</v>
      </c>
      <c r="AH1505" s="30">
        <f t="shared" si="5313"/>
        <v>3353</v>
      </c>
      <c r="AI1505" s="30">
        <f t="shared" si="5314"/>
        <v>3353</v>
      </c>
      <c r="AJ1505" s="30">
        <f t="shared" si="5516"/>
        <v>0</v>
      </c>
      <c r="AK1505" s="30">
        <f t="shared" si="5517"/>
        <v>0</v>
      </c>
      <c r="AL1505" s="30">
        <f t="shared" si="5518"/>
        <v>0</v>
      </c>
      <c r="AM1505" s="30">
        <f t="shared" si="5519"/>
        <v>0</v>
      </c>
      <c r="AN1505" s="30">
        <f t="shared" si="5520"/>
        <v>0</v>
      </c>
      <c r="AO1505" s="30">
        <f t="shared" si="5521"/>
        <v>0</v>
      </c>
      <c r="AP1505" s="30">
        <f t="shared" si="5522"/>
        <v>0</v>
      </c>
      <c r="AQ1505" s="30">
        <f t="shared" si="5523"/>
        <v>0</v>
      </c>
      <c r="AR1505" s="30">
        <f t="shared" si="5524"/>
        <v>0</v>
      </c>
      <c r="AS1505" s="30">
        <f t="shared" si="5315"/>
        <v>3353</v>
      </c>
      <c r="AT1505" s="30">
        <f t="shared" si="5316"/>
        <v>3353</v>
      </c>
      <c r="AU1505" s="30">
        <f t="shared" si="5317"/>
        <v>3353</v>
      </c>
      <c r="AV1505" s="30">
        <f t="shared" si="5525"/>
        <v>0</v>
      </c>
      <c r="AW1505" s="30">
        <f t="shared" si="5526"/>
        <v>0</v>
      </c>
      <c r="AX1505" s="30">
        <f t="shared" si="5527"/>
        <v>0</v>
      </c>
      <c r="AY1505" s="30">
        <f t="shared" si="5318"/>
        <v>3353</v>
      </c>
      <c r="AZ1505" s="30">
        <f t="shared" si="5319"/>
        <v>3353</v>
      </c>
      <c r="BA1505" s="30">
        <f t="shared" si="5320"/>
        <v>3353</v>
      </c>
      <c r="BB1505" s="30">
        <f t="shared" si="5528"/>
        <v>0</v>
      </c>
      <c r="BC1505" s="30">
        <f t="shared" si="5529"/>
        <v>0</v>
      </c>
      <c r="BD1505" s="30">
        <f t="shared" si="5530"/>
        <v>0</v>
      </c>
      <c r="BE1505" s="30">
        <f t="shared" si="5531"/>
        <v>0</v>
      </c>
      <c r="BF1505" s="30">
        <f t="shared" si="5532"/>
        <v>0</v>
      </c>
      <c r="BG1505" s="30">
        <f t="shared" si="5533"/>
        <v>0</v>
      </c>
      <c r="BH1505" s="30">
        <f t="shared" si="5534"/>
        <v>0</v>
      </c>
      <c r="BI1505" s="30">
        <f t="shared" si="5535"/>
        <v>0</v>
      </c>
      <c r="BJ1505" s="30">
        <f t="shared" si="5536"/>
        <v>0</v>
      </c>
      <c r="BK1505" s="30">
        <f t="shared" si="5537"/>
        <v>0</v>
      </c>
      <c r="BL1505" s="30">
        <f t="shared" si="5305"/>
        <v>3353</v>
      </c>
      <c r="BM1505" s="30">
        <f t="shared" si="5306"/>
        <v>3353</v>
      </c>
      <c r="BN1505" s="30">
        <f t="shared" si="5307"/>
        <v>3353</v>
      </c>
      <c r="BO1505" s="30">
        <f t="shared" si="5538"/>
        <v>0</v>
      </c>
      <c r="BP1505" s="31"/>
      <c r="BQ1505" s="1"/>
      <c r="BR1505" s="1"/>
      <c r="BS1505" s="1"/>
      <c r="BT1505" s="1"/>
      <c r="BU1505" s="1"/>
      <c r="BV1505" s="1"/>
      <c r="BW1505" s="1"/>
      <c r="BX1505" s="1"/>
      <c r="BY1505" s="1"/>
    </row>
    <row r="1506" ht="47.25">
      <c r="A1506" s="28" t="s">
        <v>518</v>
      </c>
      <c r="B1506" s="28" t="s">
        <v>73</v>
      </c>
      <c r="C1506" s="28" t="s">
        <v>73</v>
      </c>
      <c r="D1506" s="28" t="s">
        <v>232</v>
      </c>
      <c r="E1506" s="35"/>
      <c r="F1506" s="29" t="s">
        <v>233</v>
      </c>
      <c r="G1506" s="30">
        <f t="shared" si="5496"/>
        <v>3353</v>
      </c>
      <c r="H1506" s="30">
        <f t="shared" si="5497"/>
        <v>3353</v>
      </c>
      <c r="I1506" s="30">
        <f t="shared" si="5498"/>
        <v>3353</v>
      </c>
      <c r="J1506" s="30">
        <f t="shared" si="5499"/>
        <v>0</v>
      </c>
      <c r="K1506" s="30">
        <f t="shared" si="5500"/>
        <v>0</v>
      </c>
      <c r="L1506" s="30">
        <f t="shared" si="5501"/>
        <v>0</v>
      </c>
      <c r="M1506" s="30">
        <f t="shared" si="5327"/>
        <v>3353</v>
      </c>
      <c r="N1506" s="30">
        <f t="shared" si="5328"/>
        <v>3353</v>
      </c>
      <c r="O1506" s="30">
        <f t="shared" si="5329"/>
        <v>3353</v>
      </c>
      <c r="P1506" s="30">
        <f t="shared" si="5502"/>
        <v>0</v>
      </c>
      <c r="Q1506" s="30">
        <f t="shared" si="5503"/>
        <v>0</v>
      </c>
      <c r="R1506" s="30">
        <f t="shared" si="5504"/>
        <v>0</v>
      </c>
      <c r="S1506" s="30">
        <f t="shared" si="5505"/>
        <v>0</v>
      </c>
      <c r="T1506" s="30">
        <f t="shared" si="5506"/>
        <v>0</v>
      </c>
      <c r="U1506" s="30">
        <f t="shared" si="5507"/>
        <v>0</v>
      </c>
      <c r="V1506" s="30">
        <f t="shared" si="5508"/>
        <v>0</v>
      </c>
      <c r="W1506" s="30">
        <f t="shared" si="5509"/>
        <v>0</v>
      </c>
      <c r="X1506" s="30">
        <f t="shared" si="5510"/>
        <v>0</v>
      </c>
      <c r="Y1506" s="30">
        <f t="shared" si="5511"/>
        <v>0</v>
      </c>
      <c r="Z1506" s="30">
        <f t="shared" si="5512"/>
        <v>0</v>
      </c>
      <c r="AA1506" s="30">
        <f t="shared" si="5513"/>
        <v>0</v>
      </c>
      <c r="AB1506" s="30">
        <f t="shared" si="5514"/>
        <v>0</v>
      </c>
      <c r="AC1506" s="30">
        <f t="shared" si="5309"/>
        <v>3353</v>
      </c>
      <c r="AD1506" s="30">
        <f t="shared" si="5310"/>
        <v>3353</v>
      </c>
      <c r="AE1506" s="30">
        <f t="shared" si="5311"/>
        <v>3353</v>
      </c>
      <c r="AF1506" s="30">
        <f t="shared" si="5515"/>
        <v>0</v>
      </c>
      <c r="AG1506" s="30">
        <f t="shared" si="5312"/>
        <v>3353</v>
      </c>
      <c r="AH1506" s="30">
        <f t="shared" si="5313"/>
        <v>3353</v>
      </c>
      <c r="AI1506" s="30">
        <f t="shared" si="5314"/>
        <v>3353</v>
      </c>
      <c r="AJ1506" s="30">
        <f t="shared" si="5516"/>
        <v>0</v>
      </c>
      <c r="AK1506" s="30">
        <f t="shared" si="5517"/>
        <v>0</v>
      </c>
      <c r="AL1506" s="30">
        <f t="shared" si="5518"/>
        <v>0</v>
      </c>
      <c r="AM1506" s="30">
        <f t="shared" si="5519"/>
        <v>0</v>
      </c>
      <c r="AN1506" s="30">
        <f t="shared" si="5520"/>
        <v>0</v>
      </c>
      <c r="AO1506" s="30">
        <f t="shared" si="5521"/>
        <v>0</v>
      </c>
      <c r="AP1506" s="30">
        <f t="shared" si="5522"/>
        <v>0</v>
      </c>
      <c r="AQ1506" s="30">
        <f t="shared" si="5523"/>
        <v>0</v>
      </c>
      <c r="AR1506" s="30">
        <f t="shared" si="5524"/>
        <v>0</v>
      </c>
      <c r="AS1506" s="30">
        <f t="shared" si="5315"/>
        <v>3353</v>
      </c>
      <c r="AT1506" s="30">
        <f t="shared" si="5316"/>
        <v>3353</v>
      </c>
      <c r="AU1506" s="30">
        <f t="shared" si="5317"/>
        <v>3353</v>
      </c>
      <c r="AV1506" s="30">
        <f t="shared" si="5525"/>
        <v>0</v>
      </c>
      <c r="AW1506" s="30">
        <f t="shared" si="5526"/>
        <v>0</v>
      </c>
      <c r="AX1506" s="30">
        <f t="shared" si="5527"/>
        <v>0</v>
      </c>
      <c r="AY1506" s="30">
        <f t="shared" si="5318"/>
        <v>3353</v>
      </c>
      <c r="AZ1506" s="30">
        <f t="shared" si="5319"/>
        <v>3353</v>
      </c>
      <c r="BA1506" s="30">
        <f t="shared" si="5320"/>
        <v>3353</v>
      </c>
      <c r="BB1506" s="30">
        <f t="shared" si="5528"/>
        <v>0</v>
      </c>
      <c r="BC1506" s="30">
        <f t="shared" si="5529"/>
        <v>0</v>
      </c>
      <c r="BD1506" s="30">
        <f t="shared" si="5530"/>
        <v>0</v>
      </c>
      <c r="BE1506" s="30">
        <f t="shared" si="5531"/>
        <v>0</v>
      </c>
      <c r="BF1506" s="30">
        <f t="shared" si="5532"/>
        <v>0</v>
      </c>
      <c r="BG1506" s="30">
        <f t="shared" si="5533"/>
        <v>0</v>
      </c>
      <c r="BH1506" s="30">
        <f t="shared" si="5534"/>
        <v>0</v>
      </c>
      <c r="BI1506" s="30">
        <f t="shared" si="5535"/>
        <v>0</v>
      </c>
      <c r="BJ1506" s="30">
        <f t="shared" si="5536"/>
        <v>0</v>
      </c>
      <c r="BK1506" s="30">
        <f t="shared" si="5537"/>
        <v>0</v>
      </c>
      <c r="BL1506" s="30">
        <f t="shared" si="5305"/>
        <v>3353</v>
      </c>
      <c r="BM1506" s="30">
        <f t="shared" si="5306"/>
        <v>3353</v>
      </c>
      <c r="BN1506" s="30">
        <f t="shared" si="5307"/>
        <v>3353</v>
      </c>
      <c r="BO1506" s="30">
        <f t="shared" si="5538"/>
        <v>0</v>
      </c>
      <c r="BP1506" s="31"/>
      <c r="BQ1506" s="1"/>
      <c r="BR1506" s="1"/>
      <c r="BS1506" s="1"/>
      <c r="BT1506" s="1"/>
      <c r="BU1506" s="1"/>
      <c r="BV1506" s="1"/>
      <c r="BW1506" s="1"/>
      <c r="BX1506" s="1"/>
      <c r="BY1506" s="1"/>
    </row>
    <row r="1507" ht="63">
      <c r="A1507" s="28" t="s">
        <v>518</v>
      </c>
      <c r="B1507" s="28" t="s">
        <v>73</v>
      </c>
      <c r="C1507" s="28" t="s">
        <v>73</v>
      </c>
      <c r="D1507" s="28" t="s">
        <v>485</v>
      </c>
      <c r="E1507" s="35"/>
      <c r="F1507" s="29" t="s">
        <v>486</v>
      </c>
      <c r="G1507" s="30">
        <f t="shared" si="5496"/>
        <v>3353</v>
      </c>
      <c r="H1507" s="30">
        <f t="shared" si="5497"/>
        <v>3353</v>
      </c>
      <c r="I1507" s="30">
        <f t="shared" si="5498"/>
        <v>3353</v>
      </c>
      <c r="J1507" s="30">
        <f t="shared" si="5499"/>
        <v>0</v>
      </c>
      <c r="K1507" s="30">
        <f t="shared" si="5500"/>
        <v>0</v>
      </c>
      <c r="L1507" s="30">
        <f t="shared" si="5501"/>
        <v>0</v>
      </c>
      <c r="M1507" s="30">
        <f t="shared" si="5327"/>
        <v>3353</v>
      </c>
      <c r="N1507" s="30">
        <f t="shared" si="5328"/>
        <v>3353</v>
      </c>
      <c r="O1507" s="30">
        <f t="shared" si="5329"/>
        <v>3353</v>
      </c>
      <c r="P1507" s="30">
        <f t="shared" si="5502"/>
        <v>0</v>
      </c>
      <c r="Q1507" s="30">
        <f t="shared" si="5503"/>
        <v>0</v>
      </c>
      <c r="R1507" s="30">
        <f t="shared" si="5504"/>
        <v>0</v>
      </c>
      <c r="S1507" s="30">
        <f t="shared" si="5505"/>
        <v>0</v>
      </c>
      <c r="T1507" s="30">
        <f t="shared" si="5506"/>
        <v>0</v>
      </c>
      <c r="U1507" s="30">
        <f t="shared" si="5507"/>
        <v>0</v>
      </c>
      <c r="V1507" s="30">
        <f t="shared" si="5508"/>
        <v>0</v>
      </c>
      <c r="W1507" s="30">
        <f t="shared" si="5509"/>
        <v>0</v>
      </c>
      <c r="X1507" s="30">
        <f t="shared" si="5510"/>
        <v>0</v>
      </c>
      <c r="Y1507" s="30">
        <f t="shared" si="5511"/>
        <v>0</v>
      </c>
      <c r="Z1507" s="30">
        <f t="shared" si="5512"/>
        <v>0</v>
      </c>
      <c r="AA1507" s="30">
        <f t="shared" si="5513"/>
        <v>0</v>
      </c>
      <c r="AB1507" s="30">
        <f t="shared" si="5514"/>
        <v>0</v>
      </c>
      <c r="AC1507" s="30">
        <f t="shared" si="5309"/>
        <v>3353</v>
      </c>
      <c r="AD1507" s="30">
        <f t="shared" si="5310"/>
        <v>3353</v>
      </c>
      <c r="AE1507" s="30">
        <f t="shared" si="5311"/>
        <v>3353</v>
      </c>
      <c r="AF1507" s="30">
        <f t="shared" si="5515"/>
        <v>0</v>
      </c>
      <c r="AG1507" s="30">
        <f t="shared" si="5312"/>
        <v>3353</v>
      </c>
      <c r="AH1507" s="30">
        <f t="shared" si="5313"/>
        <v>3353</v>
      </c>
      <c r="AI1507" s="30">
        <f t="shared" si="5314"/>
        <v>3353</v>
      </c>
      <c r="AJ1507" s="30">
        <f t="shared" si="5516"/>
        <v>0</v>
      </c>
      <c r="AK1507" s="30">
        <f t="shared" si="5517"/>
        <v>0</v>
      </c>
      <c r="AL1507" s="30">
        <f t="shared" si="5518"/>
        <v>0</v>
      </c>
      <c r="AM1507" s="30">
        <f t="shared" si="5519"/>
        <v>0</v>
      </c>
      <c r="AN1507" s="30">
        <f t="shared" si="5520"/>
        <v>0</v>
      </c>
      <c r="AO1507" s="30">
        <f t="shared" si="5521"/>
        <v>0</v>
      </c>
      <c r="AP1507" s="30">
        <f t="shared" si="5522"/>
        <v>0</v>
      </c>
      <c r="AQ1507" s="30">
        <f t="shared" si="5523"/>
        <v>0</v>
      </c>
      <c r="AR1507" s="30">
        <f t="shared" si="5524"/>
        <v>0</v>
      </c>
      <c r="AS1507" s="30">
        <f t="shared" si="5315"/>
        <v>3353</v>
      </c>
      <c r="AT1507" s="30">
        <f t="shared" si="5316"/>
        <v>3353</v>
      </c>
      <c r="AU1507" s="30">
        <f t="shared" si="5317"/>
        <v>3353</v>
      </c>
      <c r="AV1507" s="30">
        <f t="shared" si="5525"/>
        <v>0</v>
      </c>
      <c r="AW1507" s="30">
        <f t="shared" si="5526"/>
        <v>0</v>
      </c>
      <c r="AX1507" s="30">
        <f t="shared" si="5527"/>
        <v>0</v>
      </c>
      <c r="AY1507" s="30">
        <f t="shared" si="5318"/>
        <v>3353</v>
      </c>
      <c r="AZ1507" s="30">
        <f t="shared" si="5319"/>
        <v>3353</v>
      </c>
      <c r="BA1507" s="30">
        <f t="shared" si="5320"/>
        <v>3353</v>
      </c>
      <c r="BB1507" s="30">
        <f t="shared" si="5528"/>
        <v>0</v>
      </c>
      <c r="BC1507" s="30">
        <f t="shared" si="5529"/>
        <v>0</v>
      </c>
      <c r="BD1507" s="30">
        <f t="shared" si="5530"/>
        <v>0</v>
      </c>
      <c r="BE1507" s="30">
        <f t="shared" si="5531"/>
        <v>0</v>
      </c>
      <c r="BF1507" s="30">
        <f t="shared" si="5532"/>
        <v>0</v>
      </c>
      <c r="BG1507" s="30">
        <f t="shared" si="5533"/>
        <v>0</v>
      </c>
      <c r="BH1507" s="30">
        <f t="shared" si="5534"/>
        <v>0</v>
      </c>
      <c r="BI1507" s="30">
        <f t="shared" si="5535"/>
        <v>0</v>
      </c>
      <c r="BJ1507" s="30">
        <f t="shared" si="5536"/>
        <v>0</v>
      </c>
      <c r="BK1507" s="30">
        <f t="shared" si="5537"/>
        <v>0</v>
      </c>
      <c r="BL1507" s="30">
        <f t="shared" si="5305"/>
        <v>3353</v>
      </c>
      <c r="BM1507" s="30">
        <f t="shared" si="5306"/>
        <v>3353</v>
      </c>
      <c r="BN1507" s="30">
        <f t="shared" si="5307"/>
        <v>3353</v>
      </c>
      <c r="BO1507" s="30">
        <f t="shared" si="5538"/>
        <v>0</v>
      </c>
      <c r="BP1507" s="31"/>
      <c r="BQ1507" s="1"/>
      <c r="BR1507" s="1"/>
      <c r="BS1507" s="1"/>
      <c r="BT1507" s="1"/>
      <c r="BU1507" s="1"/>
      <c r="BV1507" s="1"/>
      <c r="BW1507" s="1"/>
      <c r="BX1507" s="1"/>
      <c r="BY1507" s="1"/>
    </row>
    <row r="1508" ht="31.5">
      <c r="A1508" s="28" t="s">
        <v>518</v>
      </c>
      <c r="B1508" s="28" t="s">
        <v>73</v>
      </c>
      <c r="C1508" s="28" t="s">
        <v>73</v>
      </c>
      <c r="D1508" s="28" t="s">
        <v>485</v>
      </c>
      <c r="E1508" s="28" t="s">
        <v>127</v>
      </c>
      <c r="F1508" s="29" t="s">
        <v>128</v>
      </c>
      <c r="G1508" s="30">
        <v>3353</v>
      </c>
      <c r="H1508" s="30">
        <v>3353</v>
      </c>
      <c r="I1508" s="30">
        <v>3353</v>
      </c>
      <c r="J1508" s="30"/>
      <c r="K1508" s="30"/>
      <c r="L1508" s="30"/>
      <c r="M1508" s="30">
        <f t="shared" si="5327"/>
        <v>3353</v>
      </c>
      <c r="N1508" s="30">
        <f t="shared" si="5328"/>
        <v>3353</v>
      </c>
      <c r="O1508" s="30">
        <f t="shared" si="5329"/>
        <v>3353</v>
      </c>
      <c r="P1508" s="30"/>
      <c r="Q1508" s="30"/>
      <c r="R1508" s="30"/>
      <c r="S1508" s="30"/>
      <c r="T1508" s="30"/>
      <c r="U1508" s="30"/>
      <c r="V1508" s="30"/>
      <c r="W1508" s="30"/>
      <c r="X1508" s="30"/>
      <c r="Y1508" s="30"/>
      <c r="Z1508" s="30"/>
      <c r="AA1508" s="30"/>
      <c r="AB1508" s="30"/>
      <c r="AC1508" s="30">
        <f t="shared" si="5309"/>
        <v>3353</v>
      </c>
      <c r="AD1508" s="30">
        <f t="shared" si="5310"/>
        <v>3353</v>
      </c>
      <c r="AE1508" s="30">
        <f t="shared" si="5311"/>
        <v>3353</v>
      </c>
      <c r="AF1508" s="30"/>
      <c r="AG1508" s="30">
        <f t="shared" si="5312"/>
        <v>3353</v>
      </c>
      <c r="AH1508" s="30">
        <f t="shared" si="5313"/>
        <v>3353</v>
      </c>
      <c r="AI1508" s="30">
        <f t="shared" si="5314"/>
        <v>3353</v>
      </c>
      <c r="AJ1508" s="30"/>
      <c r="AK1508" s="30"/>
      <c r="AL1508" s="30"/>
      <c r="AM1508" s="30"/>
      <c r="AN1508" s="30"/>
      <c r="AO1508" s="30"/>
      <c r="AP1508" s="30"/>
      <c r="AQ1508" s="30"/>
      <c r="AR1508" s="30"/>
      <c r="AS1508" s="30">
        <f t="shared" si="5315"/>
        <v>3353</v>
      </c>
      <c r="AT1508" s="30">
        <f t="shared" si="5316"/>
        <v>3353</v>
      </c>
      <c r="AU1508" s="30">
        <f t="shared" si="5317"/>
        <v>3353</v>
      </c>
      <c r="AV1508" s="30"/>
      <c r="AW1508" s="30"/>
      <c r="AX1508" s="30"/>
      <c r="AY1508" s="30">
        <f t="shared" si="5318"/>
        <v>3353</v>
      </c>
      <c r="AZ1508" s="30">
        <f t="shared" si="5319"/>
        <v>3353</v>
      </c>
      <c r="BA1508" s="30">
        <f t="shared" si="5320"/>
        <v>3353</v>
      </c>
      <c r="BB1508" s="30"/>
      <c r="BC1508" s="30"/>
      <c r="BD1508" s="30"/>
      <c r="BE1508" s="30"/>
      <c r="BF1508" s="30"/>
      <c r="BG1508" s="30"/>
      <c r="BH1508" s="30"/>
      <c r="BI1508" s="30"/>
      <c r="BJ1508" s="30"/>
      <c r="BK1508" s="30"/>
      <c r="BL1508" s="30">
        <f t="shared" si="5305"/>
        <v>3353</v>
      </c>
      <c r="BM1508" s="30">
        <f t="shared" si="5306"/>
        <v>3353</v>
      </c>
      <c r="BN1508" s="30">
        <f t="shared" si="5307"/>
        <v>3353</v>
      </c>
      <c r="BO1508" s="30"/>
      <c r="BP1508" s="31"/>
      <c r="BQ1508" s="1"/>
      <c r="BR1508" s="1"/>
      <c r="BS1508" s="1"/>
      <c r="BT1508" s="1"/>
      <c r="BU1508" s="1"/>
      <c r="BV1508" s="1"/>
      <c r="BW1508" s="1"/>
      <c r="BX1508" s="1"/>
      <c r="BY1508" s="1"/>
    </row>
    <row r="1509" ht="47.25">
      <c r="A1509" s="28" t="s">
        <v>518</v>
      </c>
      <c r="B1509" s="28" t="s">
        <v>73</v>
      </c>
      <c r="C1509" s="28" t="s">
        <v>73</v>
      </c>
      <c r="D1509" s="28" t="s">
        <v>244</v>
      </c>
      <c r="E1509" s="35"/>
      <c r="F1509" s="29" t="s">
        <v>245</v>
      </c>
      <c r="G1509" s="30">
        <f t="shared" si="5496"/>
        <v>550</v>
      </c>
      <c r="H1509" s="30">
        <f t="shared" si="5497"/>
        <v>550</v>
      </c>
      <c r="I1509" s="30">
        <f t="shared" si="5498"/>
        <v>550</v>
      </c>
      <c r="J1509" s="30">
        <f t="shared" si="5499"/>
        <v>0</v>
      </c>
      <c r="K1509" s="30">
        <f t="shared" si="5500"/>
        <v>0</v>
      </c>
      <c r="L1509" s="30">
        <f t="shared" si="5501"/>
        <v>0</v>
      </c>
      <c r="M1509" s="30">
        <f t="shared" si="5327"/>
        <v>550</v>
      </c>
      <c r="N1509" s="30">
        <f t="shared" si="5328"/>
        <v>550</v>
      </c>
      <c r="O1509" s="30">
        <f t="shared" si="5329"/>
        <v>550</v>
      </c>
      <c r="P1509" s="30">
        <f t="shared" si="5502"/>
        <v>0</v>
      </c>
      <c r="Q1509" s="30">
        <f t="shared" si="5503"/>
        <v>0</v>
      </c>
      <c r="R1509" s="30">
        <f t="shared" si="5504"/>
        <v>0</v>
      </c>
      <c r="S1509" s="30">
        <f t="shared" si="5505"/>
        <v>0</v>
      </c>
      <c r="T1509" s="30">
        <f t="shared" si="5506"/>
        <v>0</v>
      </c>
      <c r="U1509" s="30">
        <f t="shared" si="5507"/>
        <v>0</v>
      </c>
      <c r="V1509" s="30">
        <f t="shared" si="5508"/>
        <v>0</v>
      </c>
      <c r="W1509" s="30">
        <f t="shared" si="5509"/>
        <v>0</v>
      </c>
      <c r="X1509" s="30">
        <f t="shared" si="5510"/>
        <v>0</v>
      </c>
      <c r="Y1509" s="30">
        <f t="shared" si="5511"/>
        <v>0</v>
      </c>
      <c r="Z1509" s="30">
        <f t="shared" si="5512"/>
        <v>0</v>
      </c>
      <c r="AA1509" s="30">
        <f t="shared" si="5513"/>
        <v>0</v>
      </c>
      <c r="AB1509" s="30">
        <f t="shared" si="5514"/>
        <v>0</v>
      </c>
      <c r="AC1509" s="30">
        <f t="shared" si="5309"/>
        <v>550</v>
      </c>
      <c r="AD1509" s="30">
        <f t="shared" si="5310"/>
        <v>550</v>
      </c>
      <c r="AE1509" s="30">
        <f t="shared" si="5311"/>
        <v>550</v>
      </c>
      <c r="AF1509" s="30">
        <f t="shared" si="5515"/>
        <v>0</v>
      </c>
      <c r="AG1509" s="30">
        <f t="shared" si="5312"/>
        <v>550</v>
      </c>
      <c r="AH1509" s="30">
        <f t="shared" si="5313"/>
        <v>550</v>
      </c>
      <c r="AI1509" s="30">
        <f t="shared" si="5314"/>
        <v>550</v>
      </c>
      <c r="AJ1509" s="30">
        <f t="shared" si="5516"/>
        <v>0</v>
      </c>
      <c r="AK1509" s="30">
        <f t="shared" si="5517"/>
        <v>0</v>
      </c>
      <c r="AL1509" s="30">
        <f t="shared" si="5518"/>
        <v>0</v>
      </c>
      <c r="AM1509" s="30">
        <f t="shared" si="5519"/>
        <v>0</v>
      </c>
      <c r="AN1509" s="30">
        <f t="shared" si="5520"/>
        <v>0</v>
      </c>
      <c r="AO1509" s="30">
        <f t="shared" si="5521"/>
        <v>0</v>
      </c>
      <c r="AP1509" s="30">
        <f t="shared" si="5522"/>
        <v>0</v>
      </c>
      <c r="AQ1509" s="30">
        <f t="shared" si="5523"/>
        <v>0</v>
      </c>
      <c r="AR1509" s="30">
        <f t="shared" si="5524"/>
        <v>0</v>
      </c>
      <c r="AS1509" s="30">
        <f t="shared" si="5315"/>
        <v>550</v>
      </c>
      <c r="AT1509" s="30">
        <f t="shared" si="5316"/>
        <v>550</v>
      </c>
      <c r="AU1509" s="30">
        <f t="shared" si="5317"/>
        <v>550</v>
      </c>
      <c r="AV1509" s="30">
        <f t="shared" si="5525"/>
        <v>0</v>
      </c>
      <c r="AW1509" s="30">
        <f t="shared" si="5526"/>
        <v>0</v>
      </c>
      <c r="AX1509" s="30">
        <f t="shared" si="5527"/>
        <v>0</v>
      </c>
      <c r="AY1509" s="30">
        <f t="shared" si="5318"/>
        <v>550</v>
      </c>
      <c r="AZ1509" s="30">
        <f t="shared" si="5319"/>
        <v>550</v>
      </c>
      <c r="BA1509" s="30">
        <f t="shared" si="5320"/>
        <v>550</v>
      </c>
      <c r="BB1509" s="30">
        <f t="shared" si="5528"/>
        <v>0</v>
      </c>
      <c r="BC1509" s="30">
        <f t="shared" si="5529"/>
        <v>0</v>
      </c>
      <c r="BD1509" s="30">
        <f t="shared" si="5530"/>
        <v>0</v>
      </c>
      <c r="BE1509" s="30">
        <f t="shared" si="5531"/>
        <v>0</v>
      </c>
      <c r="BF1509" s="30">
        <f t="shared" si="5532"/>
        <v>0</v>
      </c>
      <c r="BG1509" s="30">
        <f t="shared" si="5533"/>
        <v>0</v>
      </c>
      <c r="BH1509" s="30">
        <f t="shared" si="5534"/>
        <v>0</v>
      </c>
      <c r="BI1509" s="30">
        <f t="shared" si="5535"/>
        <v>0</v>
      </c>
      <c r="BJ1509" s="30">
        <f t="shared" si="5536"/>
        <v>0</v>
      </c>
      <c r="BK1509" s="30">
        <f t="shared" si="5537"/>
        <v>0</v>
      </c>
      <c r="BL1509" s="30">
        <f t="shared" si="5305"/>
        <v>550</v>
      </c>
      <c r="BM1509" s="30">
        <f t="shared" si="5306"/>
        <v>550</v>
      </c>
      <c r="BN1509" s="30">
        <f t="shared" si="5307"/>
        <v>550</v>
      </c>
      <c r="BO1509" s="30">
        <f t="shared" si="5538"/>
        <v>0</v>
      </c>
      <c r="BP1509" s="31"/>
      <c r="BQ1509" s="1"/>
      <c r="BR1509" s="1"/>
      <c r="BS1509" s="1"/>
      <c r="BT1509" s="1"/>
      <c r="BU1509" s="1"/>
      <c r="BV1509" s="1"/>
      <c r="BW1509" s="1"/>
      <c r="BX1509" s="1"/>
      <c r="BY1509" s="1"/>
    </row>
    <row r="1510">
      <c r="A1510" s="28" t="s">
        <v>518</v>
      </c>
      <c r="B1510" s="28" t="s">
        <v>73</v>
      </c>
      <c r="C1510" s="28" t="s">
        <v>73</v>
      </c>
      <c r="D1510" s="28" t="s">
        <v>246</v>
      </c>
      <c r="E1510" s="35"/>
      <c r="F1510" s="29" t="s">
        <v>33</v>
      </c>
      <c r="G1510" s="30">
        <f t="shared" si="5496"/>
        <v>550</v>
      </c>
      <c r="H1510" s="30">
        <f t="shared" si="5497"/>
        <v>550</v>
      </c>
      <c r="I1510" s="30">
        <f t="shared" si="5498"/>
        <v>550</v>
      </c>
      <c r="J1510" s="30">
        <f t="shared" si="5499"/>
        <v>0</v>
      </c>
      <c r="K1510" s="30">
        <f t="shared" si="5500"/>
        <v>0</v>
      </c>
      <c r="L1510" s="30">
        <f t="shared" si="5501"/>
        <v>0</v>
      </c>
      <c r="M1510" s="30">
        <f t="shared" si="5327"/>
        <v>550</v>
      </c>
      <c r="N1510" s="30">
        <f t="shared" si="5328"/>
        <v>550</v>
      </c>
      <c r="O1510" s="30">
        <f t="shared" si="5329"/>
        <v>550</v>
      </c>
      <c r="P1510" s="30">
        <f t="shared" si="5502"/>
        <v>0</v>
      </c>
      <c r="Q1510" s="30">
        <f t="shared" si="5503"/>
        <v>0</v>
      </c>
      <c r="R1510" s="30">
        <f t="shared" si="5504"/>
        <v>0</v>
      </c>
      <c r="S1510" s="30">
        <f t="shared" si="5505"/>
        <v>0</v>
      </c>
      <c r="T1510" s="30">
        <f t="shared" si="5506"/>
        <v>0</v>
      </c>
      <c r="U1510" s="30">
        <f t="shared" si="5507"/>
        <v>0</v>
      </c>
      <c r="V1510" s="30">
        <f t="shared" si="5508"/>
        <v>0</v>
      </c>
      <c r="W1510" s="30">
        <f t="shared" si="5509"/>
        <v>0</v>
      </c>
      <c r="X1510" s="30">
        <f t="shared" si="5510"/>
        <v>0</v>
      </c>
      <c r="Y1510" s="30">
        <f t="shared" si="5511"/>
        <v>0</v>
      </c>
      <c r="Z1510" s="30">
        <f t="shared" si="5512"/>
        <v>0</v>
      </c>
      <c r="AA1510" s="30">
        <f t="shared" si="5513"/>
        <v>0</v>
      </c>
      <c r="AB1510" s="30">
        <f t="shared" si="5514"/>
        <v>0</v>
      </c>
      <c r="AC1510" s="30">
        <f t="shared" si="5309"/>
        <v>550</v>
      </c>
      <c r="AD1510" s="30">
        <f t="shared" si="5310"/>
        <v>550</v>
      </c>
      <c r="AE1510" s="30">
        <f t="shared" si="5311"/>
        <v>550</v>
      </c>
      <c r="AF1510" s="30">
        <f t="shared" si="5515"/>
        <v>0</v>
      </c>
      <c r="AG1510" s="30">
        <f t="shared" si="5312"/>
        <v>550</v>
      </c>
      <c r="AH1510" s="30">
        <f t="shared" si="5313"/>
        <v>550</v>
      </c>
      <c r="AI1510" s="30">
        <f t="shared" si="5314"/>
        <v>550</v>
      </c>
      <c r="AJ1510" s="30">
        <f t="shared" si="5516"/>
        <v>0</v>
      </c>
      <c r="AK1510" s="30">
        <f t="shared" si="5517"/>
        <v>0</v>
      </c>
      <c r="AL1510" s="30">
        <f t="shared" si="5518"/>
        <v>0</v>
      </c>
      <c r="AM1510" s="30">
        <f t="shared" si="5519"/>
        <v>0</v>
      </c>
      <c r="AN1510" s="30">
        <f t="shared" si="5520"/>
        <v>0</v>
      </c>
      <c r="AO1510" s="30">
        <f t="shared" si="5521"/>
        <v>0</v>
      </c>
      <c r="AP1510" s="30">
        <f t="shared" si="5522"/>
        <v>0</v>
      </c>
      <c r="AQ1510" s="30">
        <f t="shared" si="5523"/>
        <v>0</v>
      </c>
      <c r="AR1510" s="30">
        <f t="shared" si="5524"/>
        <v>0</v>
      </c>
      <c r="AS1510" s="30">
        <f t="shared" si="5315"/>
        <v>550</v>
      </c>
      <c r="AT1510" s="30">
        <f t="shared" si="5316"/>
        <v>550</v>
      </c>
      <c r="AU1510" s="30">
        <f t="shared" si="5317"/>
        <v>550</v>
      </c>
      <c r="AV1510" s="30">
        <f t="shared" si="5525"/>
        <v>0</v>
      </c>
      <c r="AW1510" s="30">
        <f t="shared" si="5526"/>
        <v>0</v>
      </c>
      <c r="AX1510" s="30">
        <f t="shared" si="5527"/>
        <v>0</v>
      </c>
      <c r="AY1510" s="30">
        <f t="shared" si="5318"/>
        <v>550</v>
      </c>
      <c r="AZ1510" s="30">
        <f t="shared" si="5319"/>
        <v>550</v>
      </c>
      <c r="BA1510" s="30">
        <f t="shared" si="5320"/>
        <v>550</v>
      </c>
      <c r="BB1510" s="30">
        <f t="shared" si="5528"/>
        <v>0</v>
      </c>
      <c r="BC1510" s="30">
        <f t="shared" si="5529"/>
        <v>0</v>
      </c>
      <c r="BD1510" s="30">
        <f t="shared" si="5530"/>
        <v>0</v>
      </c>
      <c r="BE1510" s="30">
        <f t="shared" si="5531"/>
        <v>0</v>
      </c>
      <c r="BF1510" s="30">
        <f t="shared" si="5532"/>
        <v>0</v>
      </c>
      <c r="BG1510" s="30">
        <f t="shared" si="5533"/>
        <v>0</v>
      </c>
      <c r="BH1510" s="30">
        <f t="shared" si="5534"/>
        <v>0</v>
      </c>
      <c r="BI1510" s="30">
        <f t="shared" si="5535"/>
        <v>0</v>
      </c>
      <c r="BJ1510" s="30">
        <f t="shared" si="5536"/>
        <v>0</v>
      </c>
      <c r="BK1510" s="30">
        <f t="shared" si="5537"/>
        <v>0</v>
      </c>
      <c r="BL1510" s="30">
        <f t="shared" si="5305"/>
        <v>550</v>
      </c>
      <c r="BM1510" s="30">
        <f t="shared" si="5306"/>
        <v>550</v>
      </c>
      <c r="BN1510" s="30">
        <f t="shared" si="5307"/>
        <v>550</v>
      </c>
      <c r="BO1510" s="30">
        <f t="shared" si="5538"/>
        <v>0</v>
      </c>
      <c r="BP1510" s="31"/>
      <c r="BQ1510" s="1"/>
      <c r="BR1510" s="1"/>
      <c r="BS1510" s="1"/>
      <c r="BT1510" s="1"/>
      <c r="BU1510" s="1"/>
      <c r="BV1510" s="1"/>
      <c r="BW1510" s="1"/>
      <c r="BX1510" s="1"/>
      <c r="BY1510" s="1"/>
    </row>
    <row r="1511" ht="31.5">
      <c r="A1511" s="28" t="s">
        <v>518</v>
      </c>
      <c r="B1511" s="28" t="s">
        <v>73</v>
      </c>
      <c r="C1511" s="28" t="s">
        <v>73</v>
      </c>
      <c r="D1511" s="28" t="s">
        <v>255</v>
      </c>
      <c r="E1511" s="35"/>
      <c r="F1511" s="29" t="s">
        <v>256</v>
      </c>
      <c r="G1511" s="30">
        <f t="shared" si="5496"/>
        <v>550</v>
      </c>
      <c r="H1511" s="30">
        <f t="shared" si="5497"/>
        <v>550</v>
      </c>
      <c r="I1511" s="30">
        <f t="shared" si="5498"/>
        <v>550</v>
      </c>
      <c r="J1511" s="30">
        <f t="shared" si="5499"/>
        <v>0</v>
      </c>
      <c r="K1511" s="30">
        <f t="shared" si="5500"/>
        <v>0</v>
      </c>
      <c r="L1511" s="30">
        <f t="shared" si="5501"/>
        <v>0</v>
      </c>
      <c r="M1511" s="30">
        <f t="shared" si="5327"/>
        <v>550</v>
      </c>
      <c r="N1511" s="30">
        <f t="shared" si="5328"/>
        <v>550</v>
      </c>
      <c r="O1511" s="30">
        <f t="shared" si="5329"/>
        <v>550</v>
      </c>
      <c r="P1511" s="30">
        <f t="shared" si="5502"/>
        <v>0</v>
      </c>
      <c r="Q1511" s="30">
        <f t="shared" si="5503"/>
        <v>0</v>
      </c>
      <c r="R1511" s="30">
        <f t="shared" si="5504"/>
        <v>0</v>
      </c>
      <c r="S1511" s="30">
        <f t="shared" si="5505"/>
        <v>0</v>
      </c>
      <c r="T1511" s="30">
        <f t="shared" si="5506"/>
        <v>0</v>
      </c>
      <c r="U1511" s="30">
        <f t="shared" si="5507"/>
        <v>0</v>
      </c>
      <c r="V1511" s="30">
        <f t="shared" si="5508"/>
        <v>0</v>
      </c>
      <c r="W1511" s="30">
        <f t="shared" si="5509"/>
        <v>0</v>
      </c>
      <c r="X1511" s="30">
        <f t="shared" si="5510"/>
        <v>0</v>
      </c>
      <c r="Y1511" s="30">
        <f t="shared" si="5511"/>
        <v>0</v>
      </c>
      <c r="Z1511" s="30">
        <f t="shared" si="5512"/>
        <v>0</v>
      </c>
      <c r="AA1511" s="30">
        <f t="shared" si="5513"/>
        <v>0</v>
      </c>
      <c r="AB1511" s="30">
        <f t="shared" si="5514"/>
        <v>0</v>
      </c>
      <c r="AC1511" s="30">
        <f t="shared" si="5309"/>
        <v>550</v>
      </c>
      <c r="AD1511" s="30">
        <f t="shared" si="5310"/>
        <v>550</v>
      </c>
      <c r="AE1511" s="30">
        <f t="shared" si="5311"/>
        <v>550</v>
      </c>
      <c r="AF1511" s="30">
        <f t="shared" si="5515"/>
        <v>0</v>
      </c>
      <c r="AG1511" s="30">
        <f t="shared" si="5312"/>
        <v>550</v>
      </c>
      <c r="AH1511" s="30">
        <f t="shared" si="5313"/>
        <v>550</v>
      </c>
      <c r="AI1511" s="30">
        <f t="shared" si="5314"/>
        <v>550</v>
      </c>
      <c r="AJ1511" s="30">
        <f t="shared" si="5516"/>
        <v>0</v>
      </c>
      <c r="AK1511" s="30">
        <f t="shared" si="5517"/>
        <v>0</v>
      </c>
      <c r="AL1511" s="30">
        <f t="shared" si="5518"/>
        <v>0</v>
      </c>
      <c r="AM1511" s="30">
        <f t="shared" si="5519"/>
        <v>0</v>
      </c>
      <c r="AN1511" s="30">
        <f t="shared" si="5520"/>
        <v>0</v>
      </c>
      <c r="AO1511" s="30">
        <f t="shared" si="5521"/>
        <v>0</v>
      </c>
      <c r="AP1511" s="30">
        <f t="shared" si="5522"/>
        <v>0</v>
      </c>
      <c r="AQ1511" s="30">
        <f t="shared" si="5523"/>
        <v>0</v>
      </c>
      <c r="AR1511" s="30">
        <f t="shared" si="5524"/>
        <v>0</v>
      </c>
      <c r="AS1511" s="30">
        <f t="shared" si="5315"/>
        <v>550</v>
      </c>
      <c r="AT1511" s="30">
        <f t="shared" si="5316"/>
        <v>550</v>
      </c>
      <c r="AU1511" s="30">
        <f t="shared" si="5317"/>
        <v>550</v>
      </c>
      <c r="AV1511" s="30">
        <f t="shared" si="5525"/>
        <v>0</v>
      </c>
      <c r="AW1511" s="30">
        <f t="shared" si="5526"/>
        <v>0</v>
      </c>
      <c r="AX1511" s="30">
        <f t="shared" si="5527"/>
        <v>0</v>
      </c>
      <c r="AY1511" s="30">
        <f t="shared" si="5318"/>
        <v>550</v>
      </c>
      <c r="AZ1511" s="30">
        <f t="shared" si="5319"/>
        <v>550</v>
      </c>
      <c r="BA1511" s="30">
        <f t="shared" si="5320"/>
        <v>550</v>
      </c>
      <c r="BB1511" s="30">
        <f t="shared" si="5528"/>
        <v>0</v>
      </c>
      <c r="BC1511" s="30">
        <f t="shared" si="5529"/>
        <v>0</v>
      </c>
      <c r="BD1511" s="30">
        <f t="shared" si="5530"/>
        <v>0</v>
      </c>
      <c r="BE1511" s="30">
        <f t="shared" si="5531"/>
        <v>0</v>
      </c>
      <c r="BF1511" s="30">
        <f t="shared" si="5532"/>
        <v>0</v>
      </c>
      <c r="BG1511" s="30">
        <f t="shared" si="5533"/>
        <v>0</v>
      </c>
      <c r="BH1511" s="30">
        <f t="shared" si="5534"/>
        <v>0</v>
      </c>
      <c r="BI1511" s="30">
        <f t="shared" si="5535"/>
        <v>0</v>
      </c>
      <c r="BJ1511" s="30">
        <f t="shared" si="5536"/>
        <v>0</v>
      </c>
      <c r="BK1511" s="30">
        <f t="shared" si="5537"/>
        <v>0</v>
      </c>
      <c r="BL1511" s="30">
        <f t="shared" si="5305"/>
        <v>550</v>
      </c>
      <c r="BM1511" s="30">
        <f t="shared" si="5306"/>
        <v>550</v>
      </c>
      <c r="BN1511" s="30">
        <f t="shared" si="5307"/>
        <v>550</v>
      </c>
      <c r="BO1511" s="30">
        <f t="shared" si="5538"/>
        <v>0</v>
      </c>
      <c r="BP1511" s="31"/>
      <c r="BQ1511" s="1"/>
      <c r="BR1511" s="1"/>
      <c r="BS1511" s="1"/>
      <c r="BT1511" s="1"/>
      <c r="BU1511" s="1"/>
      <c r="BV1511" s="1"/>
      <c r="BW1511" s="1"/>
      <c r="BX1511" s="1"/>
      <c r="BY1511" s="1"/>
    </row>
    <row r="1512" ht="47.25">
      <c r="A1512" s="28" t="s">
        <v>518</v>
      </c>
      <c r="B1512" s="28" t="s">
        <v>73</v>
      </c>
      <c r="C1512" s="28" t="s">
        <v>73</v>
      </c>
      <c r="D1512" s="28" t="s">
        <v>487</v>
      </c>
      <c r="E1512" s="35"/>
      <c r="F1512" s="29" t="s">
        <v>488</v>
      </c>
      <c r="G1512" s="30">
        <f t="shared" si="5496"/>
        <v>550</v>
      </c>
      <c r="H1512" s="30">
        <f t="shared" si="5497"/>
        <v>550</v>
      </c>
      <c r="I1512" s="30">
        <f t="shared" si="5498"/>
        <v>550</v>
      </c>
      <c r="J1512" s="30">
        <f t="shared" si="5499"/>
        <v>0</v>
      </c>
      <c r="K1512" s="30">
        <f t="shared" si="5500"/>
        <v>0</v>
      </c>
      <c r="L1512" s="30">
        <f t="shared" si="5501"/>
        <v>0</v>
      </c>
      <c r="M1512" s="30">
        <f t="shared" si="5327"/>
        <v>550</v>
      </c>
      <c r="N1512" s="30">
        <f t="shared" si="5328"/>
        <v>550</v>
      </c>
      <c r="O1512" s="30">
        <f t="shared" si="5329"/>
        <v>550</v>
      </c>
      <c r="P1512" s="30">
        <f t="shared" si="5502"/>
        <v>0</v>
      </c>
      <c r="Q1512" s="30">
        <f t="shared" si="5503"/>
        <v>0</v>
      </c>
      <c r="R1512" s="30">
        <f t="shared" si="5504"/>
        <v>0</v>
      </c>
      <c r="S1512" s="30">
        <f t="shared" si="5505"/>
        <v>0</v>
      </c>
      <c r="T1512" s="30">
        <f t="shared" si="5506"/>
        <v>0</v>
      </c>
      <c r="U1512" s="30">
        <f t="shared" si="5507"/>
        <v>0</v>
      </c>
      <c r="V1512" s="30">
        <f t="shared" si="5508"/>
        <v>0</v>
      </c>
      <c r="W1512" s="30">
        <f t="shared" si="5509"/>
        <v>0</v>
      </c>
      <c r="X1512" s="30">
        <f t="shared" si="5510"/>
        <v>0</v>
      </c>
      <c r="Y1512" s="30">
        <f t="shared" si="5511"/>
        <v>0</v>
      </c>
      <c r="Z1512" s="30">
        <f t="shared" si="5512"/>
        <v>0</v>
      </c>
      <c r="AA1512" s="30">
        <f t="shared" si="5513"/>
        <v>0</v>
      </c>
      <c r="AB1512" s="30">
        <f t="shared" si="5514"/>
        <v>0</v>
      </c>
      <c r="AC1512" s="30">
        <f t="shared" si="5309"/>
        <v>550</v>
      </c>
      <c r="AD1512" s="30">
        <f t="shared" si="5310"/>
        <v>550</v>
      </c>
      <c r="AE1512" s="30">
        <f t="shared" si="5311"/>
        <v>550</v>
      </c>
      <c r="AF1512" s="30">
        <f t="shared" si="5515"/>
        <v>0</v>
      </c>
      <c r="AG1512" s="30">
        <f t="shared" si="5312"/>
        <v>550</v>
      </c>
      <c r="AH1512" s="30">
        <f t="shared" si="5313"/>
        <v>550</v>
      </c>
      <c r="AI1512" s="30">
        <f t="shared" si="5314"/>
        <v>550</v>
      </c>
      <c r="AJ1512" s="30">
        <f t="shared" si="5516"/>
        <v>0</v>
      </c>
      <c r="AK1512" s="30">
        <f t="shared" si="5517"/>
        <v>0</v>
      </c>
      <c r="AL1512" s="30">
        <f t="shared" si="5518"/>
        <v>0</v>
      </c>
      <c r="AM1512" s="30">
        <f t="shared" si="5519"/>
        <v>0</v>
      </c>
      <c r="AN1512" s="30">
        <f t="shared" si="5520"/>
        <v>0</v>
      </c>
      <c r="AO1512" s="30">
        <f t="shared" si="5521"/>
        <v>0</v>
      </c>
      <c r="AP1512" s="30">
        <f t="shared" si="5522"/>
        <v>0</v>
      </c>
      <c r="AQ1512" s="30">
        <f t="shared" si="5523"/>
        <v>0</v>
      </c>
      <c r="AR1512" s="30">
        <f t="shared" si="5524"/>
        <v>0</v>
      </c>
      <c r="AS1512" s="30">
        <f t="shared" si="5315"/>
        <v>550</v>
      </c>
      <c r="AT1512" s="30">
        <f t="shared" si="5316"/>
        <v>550</v>
      </c>
      <c r="AU1512" s="30">
        <f t="shared" si="5317"/>
        <v>550</v>
      </c>
      <c r="AV1512" s="30">
        <f t="shared" si="5525"/>
        <v>0</v>
      </c>
      <c r="AW1512" s="30">
        <f t="shared" si="5526"/>
        <v>0</v>
      </c>
      <c r="AX1512" s="30">
        <f t="shared" si="5527"/>
        <v>0</v>
      </c>
      <c r="AY1512" s="30">
        <f t="shared" si="5318"/>
        <v>550</v>
      </c>
      <c r="AZ1512" s="30">
        <f t="shared" si="5319"/>
        <v>550</v>
      </c>
      <c r="BA1512" s="30">
        <f t="shared" si="5320"/>
        <v>550</v>
      </c>
      <c r="BB1512" s="30">
        <f t="shared" si="5528"/>
        <v>0</v>
      </c>
      <c r="BC1512" s="30">
        <f t="shared" si="5529"/>
        <v>0</v>
      </c>
      <c r="BD1512" s="30">
        <f t="shared" si="5530"/>
        <v>0</v>
      </c>
      <c r="BE1512" s="30">
        <f t="shared" si="5531"/>
        <v>0</v>
      </c>
      <c r="BF1512" s="30">
        <f t="shared" si="5532"/>
        <v>0</v>
      </c>
      <c r="BG1512" s="30">
        <f t="shared" si="5533"/>
        <v>0</v>
      </c>
      <c r="BH1512" s="30">
        <f t="shared" si="5534"/>
        <v>0</v>
      </c>
      <c r="BI1512" s="30">
        <f t="shared" si="5535"/>
        <v>0</v>
      </c>
      <c r="BJ1512" s="30">
        <f t="shared" si="5536"/>
        <v>0</v>
      </c>
      <c r="BK1512" s="30">
        <f t="shared" si="5537"/>
        <v>0</v>
      </c>
      <c r="BL1512" s="30">
        <f t="shared" ref="BL1512:BL1575" si="5539">AY1512+BB1512+BC1512+BE1512+BD1512</f>
        <v>550</v>
      </c>
      <c r="BM1512" s="30">
        <f t="shared" ref="BM1512:BM1575" si="5540">AZ1512+BF1512+BG1512+BH1512</f>
        <v>550</v>
      </c>
      <c r="BN1512" s="30">
        <f t="shared" ref="BN1512:BN1575" si="5541">BA1512+BI1512+BJ1512+BK1512</f>
        <v>550</v>
      </c>
      <c r="BO1512" s="30">
        <f t="shared" si="5538"/>
        <v>0</v>
      </c>
      <c r="BP1512" s="31"/>
      <c r="BQ1512" s="1"/>
      <c r="BR1512" s="1"/>
      <c r="BS1512" s="1"/>
      <c r="BT1512" s="1"/>
      <c r="BU1512" s="1"/>
      <c r="BV1512" s="1"/>
      <c r="BW1512" s="1"/>
      <c r="BX1512" s="1"/>
      <c r="BY1512" s="1"/>
    </row>
    <row r="1513" ht="31.5">
      <c r="A1513" s="28" t="s">
        <v>518</v>
      </c>
      <c r="B1513" s="28" t="s">
        <v>73</v>
      </c>
      <c r="C1513" s="28" t="s">
        <v>73</v>
      </c>
      <c r="D1513" s="28" t="s">
        <v>487</v>
      </c>
      <c r="E1513" s="28" t="s">
        <v>38</v>
      </c>
      <c r="F1513" s="29" t="s">
        <v>39</v>
      </c>
      <c r="G1513" s="30">
        <v>550</v>
      </c>
      <c r="H1513" s="30">
        <v>550</v>
      </c>
      <c r="I1513" s="30">
        <v>550</v>
      </c>
      <c r="J1513" s="30"/>
      <c r="K1513" s="30"/>
      <c r="L1513" s="30"/>
      <c r="M1513" s="30">
        <f t="shared" si="5327"/>
        <v>550</v>
      </c>
      <c r="N1513" s="30">
        <f t="shared" si="5328"/>
        <v>550</v>
      </c>
      <c r="O1513" s="30">
        <f t="shared" si="5329"/>
        <v>550</v>
      </c>
      <c r="P1513" s="30"/>
      <c r="Q1513" s="30"/>
      <c r="R1513" s="30"/>
      <c r="S1513" s="30"/>
      <c r="T1513" s="30"/>
      <c r="U1513" s="30"/>
      <c r="V1513" s="30"/>
      <c r="W1513" s="30"/>
      <c r="X1513" s="30"/>
      <c r="Y1513" s="30"/>
      <c r="Z1513" s="30"/>
      <c r="AA1513" s="30"/>
      <c r="AB1513" s="30"/>
      <c r="AC1513" s="30">
        <f t="shared" si="5309"/>
        <v>550</v>
      </c>
      <c r="AD1513" s="30">
        <f t="shared" si="5310"/>
        <v>550</v>
      </c>
      <c r="AE1513" s="30">
        <f t="shared" si="5311"/>
        <v>550</v>
      </c>
      <c r="AF1513" s="30"/>
      <c r="AG1513" s="30">
        <f t="shared" si="5312"/>
        <v>550</v>
      </c>
      <c r="AH1513" s="30">
        <f t="shared" si="5313"/>
        <v>550</v>
      </c>
      <c r="AI1513" s="30">
        <f t="shared" si="5314"/>
        <v>550</v>
      </c>
      <c r="AJ1513" s="30"/>
      <c r="AK1513" s="30"/>
      <c r="AL1513" s="30"/>
      <c r="AM1513" s="30"/>
      <c r="AN1513" s="30"/>
      <c r="AO1513" s="30"/>
      <c r="AP1513" s="30"/>
      <c r="AQ1513" s="30"/>
      <c r="AR1513" s="30"/>
      <c r="AS1513" s="30">
        <f t="shared" si="5315"/>
        <v>550</v>
      </c>
      <c r="AT1513" s="30">
        <f t="shared" si="5316"/>
        <v>550</v>
      </c>
      <c r="AU1513" s="30">
        <f t="shared" si="5317"/>
        <v>550</v>
      </c>
      <c r="AV1513" s="30"/>
      <c r="AW1513" s="30"/>
      <c r="AX1513" s="30"/>
      <c r="AY1513" s="30">
        <f t="shared" si="5318"/>
        <v>550</v>
      </c>
      <c r="AZ1513" s="30">
        <f t="shared" si="5319"/>
        <v>550</v>
      </c>
      <c r="BA1513" s="30">
        <f t="shared" si="5320"/>
        <v>550</v>
      </c>
      <c r="BB1513" s="30"/>
      <c r="BC1513" s="30"/>
      <c r="BD1513" s="30"/>
      <c r="BE1513" s="30"/>
      <c r="BF1513" s="30"/>
      <c r="BG1513" s="30"/>
      <c r="BH1513" s="30"/>
      <c r="BI1513" s="30"/>
      <c r="BJ1513" s="30"/>
      <c r="BK1513" s="30"/>
      <c r="BL1513" s="30">
        <f t="shared" si="5539"/>
        <v>550</v>
      </c>
      <c r="BM1513" s="30">
        <f t="shared" si="5540"/>
        <v>550</v>
      </c>
      <c r="BN1513" s="30">
        <f t="shared" si="5541"/>
        <v>550</v>
      </c>
      <c r="BO1513" s="30"/>
      <c r="BP1513" s="31"/>
      <c r="BQ1513" s="1"/>
      <c r="BR1513" s="1"/>
      <c r="BS1513" s="1"/>
      <c r="BT1513" s="1"/>
      <c r="BU1513" s="1"/>
      <c r="BV1513" s="1"/>
      <c r="BW1513" s="1"/>
      <c r="BX1513" s="1"/>
      <c r="BY1513" s="1"/>
    </row>
    <row r="1514" s="18" customFormat="1">
      <c r="A1514" s="19" t="s">
        <v>518</v>
      </c>
      <c r="B1514" s="19" t="s">
        <v>261</v>
      </c>
      <c r="C1514" s="19"/>
      <c r="D1514" s="19"/>
      <c r="E1514" s="19"/>
      <c r="F1514" s="20" t="s">
        <v>262</v>
      </c>
      <c r="G1514" s="21">
        <f t="shared" si="5496"/>
        <v>4030.9000000000001</v>
      </c>
      <c r="H1514" s="21">
        <f t="shared" si="5497"/>
        <v>4030.9000000000001</v>
      </c>
      <c r="I1514" s="21">
        <f t="shared" si="5498"/>
        <v>4030.9000000000001</v>
      </c>
      <c r="J1514" s="21">
        <f t="shared" si="5499"/>
        <v>0</v>
      </c>
      <c r="K1514" s="21">
        <f t="shared" si="5500"/>
        <v>0</v>
      </c>
      <c r="L1514" s="21">
        <f t="shared" si="5501"/>
        <v>0</v>
      </c>
      <c r="M1514" s="21">
        <f t="shared" si="5327"/>
        <v>4030.9000000000001</v>
      </c>
      <c r="N1514" s="21">
        <f t="shared" si="5328"/>
        <v>4030.9000000000001</v>
      </c>
      <c r="O1514" s="21">
        <f t="shared" si="5329"/>
        <v>4030.9000000000001</v>
      </c>
      <c r="P1514" s="21">
        <f t="shared" si="5502"/>
        <v>0</v>
      </c>
      <c r="Q1514" s="21">
        <f t="shared" si="5503"/>
        <v>0</v>
      </c>
      <c r="R1514" s="21">
        <f t="shared" si="5504"/>
        <v>-3000</v>
      </c>
      <c r="S1514" s="21">
        <f t="shared" si="5505"/>
        <v>0</v>
      </c>
      <c r="T1514" s="21">
        <f t="shared" si="5506"/>
        <v>0</v>
      </c>
      <c r="U1514" s="21">
        <f t="shared" si="5507"/>
        <v>0</v>
      </c>
      <c r="V1514" s="21">
        <f t="shared" si="5508"/>
        <v>0</v>
      </c>
      <c r="W1514" s="21">
        <f t="shared" si="5509"/>
        <v>0</v>
      </c>
      <c r="X1514" s="21">
        <f t="shared" si="5510"/>
        <v>0</v>
      </c>
      <c r="Y1514" s="21">
        <f t="shared" si="5511"/>
        <v>0</v>
      </c>
      <c r="Z1514" s="21">
        <f t="shared" si="5512"/>
        <v>0</v>
      </c>
      <c r="AA1514" s="21">
        <f t="shared" si="5513"/>
        <v>0</v>
      </c>
      <c r="AB1514" s="21">
        <f t="shared" si="5514"/>
        <v>0</v>
      </c>
      <c r="AC1514" s="21">
        <f t="shared" si="5309"/>
        <v>1030.9000000000001</v>
      </c>
      <c r="AD1514" s="21">
        <f t="shared" si="5310"/>
        <v>4030.9000000000001</v>
      </c>
      <c r="AE1514" s="21">
        <f t="shared" si="5311"/>
        <v>4030.9000000000001</v>
      </c>
      <c r="AF1514" s="21">
        <f t="shared" si="5515"/>
        <v>0</v>
      </c>
      <c r="AG1514" s="21">
        <f t="shared" si="5312"/>
        <v>1030.9000000000001</v>
      </c>
      <c r="AH1514" s="21">
        <f t="shared" si="5313"/>
        <v>4030.9000000000001</v>
      </c>
      <c r="AI1514" s="21">
        <f t="shared" si="5314"/>
        <v>4030.9000000000001</v>
      </c>
      <c r="AJ1514" s="21">
        <f t="shared" si="5516"/>
        <v>0</v>
      </c>
      <c r="AK1514" s="21">
        <f t="shared" si="5517"/>
        <v>0</v>
      </c>
      <c r="AL1514" s="21">
        <f t="shared" si="5518"/>
        <v>0</v>
      </c>
      <c r="AM1514" s="21">
        <f t="shared" si="5519"/>
        <v>0</v>
      </c>
      <c r="AN1514" s="21">
        <f t="shared" si="5520"/>
        <v>0</v>
      </c>
      <c r="AO1514" s="21">
        <f t="shared" si="5521"/>
        <v>0</v>
      </c>
      <c r="AP1514" s="21">
        <f t="shared" si="5522"/>
        <v>0</v>
      </c>
      <c r="AQ1514" s="21">
        <f t="shared" si="5523"/>
        <v>0</v>
      </c>
      <c r="AR1514" s="21">
        <f t="shared" si="5524"/>
        <v>0</v>
      </c>
      <c r="AS1514" s="21">
        <f t="shared" si="5315"/>
        <v>1030.9000000000001</v>
      </c>
      <c r="AT1514" s="21">
        <f t="shared" si="5316"/>
        <v>4030.9000000000001</v>
      </c>
      <c r="AU1514" s="21">
        <f t="shared" si="5317"/>
        <v>4030.9000000000001</v>
      </c>
      <c r="AV1514" s="21">
        <f t="shared" si="5525"/>
        <v>0</v>
      </c>
      <c r="AW1514" s="21">
        <f t="shared" si="5526"/>
        <v>0</v>
      </c>
      <c r="AX1514" s="21">
        <f t="shared" si="5527"/>
        <v>0</v>
      </c>
      <c r="AY1514" s="21">
        <f t="shared" si="5318"/>
        <v>1030.9000000000001</v>
      </c>
      <c r="AZ1514" s="21">
        <f t="shared" si="5319"/>
        <v>4030.9000000000001</v>
      </c>
      <c r="BA1514" s="21">
        <f t="shared" si="5320"/>
        <v>4030.9000000000001</v>
      </c>
      <c r="BB1514" s="21">
        <f t="shared" si="5528"/>
        <v>0</v>
      </c>
      <c r="BC1514" s="21">
        <f t="shared" si="5529"/>
        <v>0</v>
      </c>
      <c r="BD1514" s="21">
        <f t="shared" si="5530"/>
        <v>0</v>
      </c>
      <c r="BE1514" s="21">
        <f t="shared" si="5531"/>
        <v>0</v>
      </c>
      <c r="BF1514" s="21">
        <f t="shared" si="5532"/>
        <v>0</v>
      </c>
      <c r="BG1514" s="21">
        <f t="shared" si="5533"/>
        <v>0</v>
      </c>
      <c r="BH1514" s="21">
        <f t="shared" si="5534"/>
        <v>0</v>
      </c>
      <c r="BI1514" s="21">
        <f t="shared" si="5535"/>
        <v>0</v>
      </c>
      <c r="BJ1514" s="21">
        <f t="shared" si="5536"/>
        <v>0</v>
      </c>
      <c r="BK1514" s="21">
        <f t="shared" si="5537"/>
        <v>0</v>
      </c>
      <c r="BL1514" s="21">
        <f t="shared" si="5539"/>
        <v>1030.9000000000001</v>
      </c>
      <c r="BM1514" s="21">
        <f t="shared" si="5540"/>
        <v>4030.9000000000001</v>
      </c>
      <c r="BN1514" s="21">
        <f t="shared" si="5541"/>
        <v>4030.9000000000001</v>
      </c>
      <c r="BO1514" s="21">
        <f t="shared" si="5538"/>
        <v>0</v>
      </c>
      <c r="BP1514" s="22"/>
      <c r="BQ1514" s="18"/>
      <c r="BR1514" s="18"/>
      <c r="BS1514" s="18"/>
      <c r="BT1514" s="18"/>
      <c r="BU1514" s="18"/>
      <c r="BV1514" s="18"/>
      <c r="BW1514" s="18"/>
      <c r="BX1514" s="18"/>
      <c r="BY1514" s="18"/>
    </row>
    <row r="1515" s="23" customFormat="1">
      <c r="A1515" s="24" t="s">
        <v>518</v>
      </c>
      <c r="B1515" s="24" t="s">
        <v>261</v>
      </c>
      <c r="C1515" s="24" t="s">
        <v>26</v>
      </c>
      <c r="D1515" s="24"/>
      <c r="E1515" s="24"/>
      <c r="F1515" s="25" t="s">
        <v>263</v>
      </c>
      <c r="G1515" s="26">
        <f t="shared" si="5496"/>
        <v>4030.9000000000001</v>
      </c>
      <c r="H1515" s="26">
        <f t="shared" si="5497"/>
        <v>4030.9000000000001</v>
      </c>
      <c r="I1515" s="26">
        <f t="shared" si="5498"/>
        <v>4030.9000000000001</v>
      </c>
      <c r="J1515" s="26">
        <f t="shared" si="5499"/>
        <v>0</v>
      </c>
      <c r="K1515" s="26">
        <f t="shared" si="5500"/>
        <v>0</v>
      </c>
      <c r="L1515" s="26">
        <f t="shared" si="5501"/>
        <v>0</v>
      </c>
      <c r="M1515" s="26">
        <f t="shared" si="5327"/>
        <v>4030.9000000000001</v>
      </c>
      <c r="N1515" s="26">
        <f t="shared" si="5328"/>
        <v>4030.9000000000001</v>
      </c>
      <c r="O1515" s="26">
        <f t="shared" si="5329"/>
        <v>4030.9000000000001</v>
      </c>
      <c r="P1515" s="26">
        <f t="shared" si="5502"/>
        <v>0</v>
      </c>
      <c r="Q1515" s="26">
        <f t="shared" si="5503"/>
        <v>0</v>
      </c>
      <c r="R1515" s="26">
        <f t="shared" si="5504"/>
        <v>-3000</v>
      </c>
      <c r="S1515" s="26">
        <f t="shared" si="5505"/>
        <v>0</v>
      </c>
      <c r="T1515" s="26">
        <f t="shared" si="5506"/>
        <v>0</v>
      </c>
      <c r="U1515" s="26">
        <f t="shared" si="5507"/>
        <v>0</v>
      </c>
      <c r="V1515" s="26">
        <f t="shared" si="5508"/>
        <v>0</v>
      </c>
      <c r="W1515" s="26">
        <f t="shared" si="5509"/>
        <v>0</v>
      </c>
      <c r="X1515" s="26">
        <f t="shared" si="5510"/>
        <v>0</v>
      </c>
      <c r="Y1515" s="26">
        <f t="shared" si="5511"/>
        <v>0</v>
      </c>
      <c r="Z1515" s="26">
        <f t="shared" si="5512"/>
        <v>0</v>
      </c>
      <c r="AA1515" s="26">
        <f t="shared" si="5513"/>
        <v>0</v>
      </c>
      <c r="AB1515" s="26">
        <f t="shared" si="5514"/>
        <v>0</v>
      </c>
      <c r="AC1515" s="26">
        <f t="shared" ref="AC1515:AC1578" si="5542">M1515+R1515+P1515+Q1515+T1515+S1515</f>
        <v>1030.9000000000001</v>
      </c>
      <c r="AD1515" s="26">
        <f t="shared" ref="AD1515:AD1578" si="5543">N1515+V1515+X1515+U1515+W1515</f>
        <v>4030.9000000000001</v>
      </c>
      <c r="AE1515" s="26">
        <f t="shared" ref="AE1515:AE1578" si="5544">O1515+Z1515+AB1515+Y1515+AA1515</f>
        <v>4030.9000000000001</v>
      </c>
      <c r="AF1515" s="26">
        <f t="shared" si="5515"/>
        <v>0</v>
      </c>
      <c r="AG1515" s="26">
        <f t="shared" ref="AG1515:AG1578" si="5545">AC1515+AF1515</f>
        <v>1030.9000000000001</v>
      </c>
      <c r="AH1515" s="26">
        <f t="shared" ref="AH1515:AH1578" si="5546">AD1515</f>
        <v>4030.9000000000001</v>
      </c>
      <c r="AI1515" s="26">
        <f t="shared" ref="AI1515:AI1578" si="5547">AE1515</f>
        <v>4030.9000000000001</v>
      </c>
      <c r="AJ1515" s="26">
        <f t="shared" si="5516"/>
        <v>0</v>
      </c>
      <c r="AK1515" s="26">
        <f t="shared" si="5517"/>
        <v>0</v>
      </c>
      <c r="AL1515" s="26">
        <f t="shared" si="5518"/>
        <v>0</v>
      </c>
      <c r="AM1515" s="26">
        <f t="shared" si="5519"/>
        <v>0</v>
      </c>
      <c r="AN1515" s="26">
        <f t="shared" si="5520"/>
        <v>0</v>
      </c>
      <c r="AO1515" s="26">
        <f t="shared" si="5521"/>
        <v>0</v>
      </c>
      <c r="AP1515" s="26">
        <f t="shared" si="5522"/>
        <v>0</v>
      </c>
      <c r="AQ1515" s="26">
        <f t="shared" si="5523"/>
        <v>0</v>
      </c>
      <c r="AR1515" s="26">
        <f t="shared" si="5524"/>
        <v>0</v>
      </c>
      <c r="AS1515" s="26">
        <f t="shared" si="5315"/>
        <v>1030.9000000000001</v>
      </c>
      <c r="AT1515" s="26">
        <f t="shared" si="5316"/>
        <v>4030.9000000000001</v>
      </c>
      <c r="AU1515" s="26">
        <f t="shared" si="5317"/>
        <v>4030.9000000000001</v>
      </c>
      <c r="AV1515" s="26">
        <f t="shared" si="5525"/>
        <v>0</v>
      </c>
      <c r="AW1515" s="26">
        <f t="shared" si="5526"/>
        <v>0</v>
      </c>
      <c r="AX1515" s="26">
        <f t="shared" si="5527"/>
        <v>0</v>
      </c>
      <c r="AY1515" s="26">
        <f t="shared" si="5318"/>
        <v>1030.9000000000001</v>
      </c>
      <c r="AZ1515" s="26">
        <f t="shared" si="5319"/>
        <v>4030.9000000000001</v>
      </c>
      <c r="BA1515" s="26">
        <f t="shared" si="5320"/>
        <v>4030.9000000000001</v>
      </c>
      <c r="BB1515" s="26">
        <f t="shared" si="5528"/>
        <v>0</v>
      </c>
      <c r="BC1515" s="26">
        <f t="shared" si="5529"/>
        <v>0</v>
      </c>
      <c r="BD1515" s="26">
        <f t="shared" si="5530"/>
        <v>0</v>
      </c>
      <c r="BE1515" s="26">
        <f t="shared" si="5531"/>
        <v>0</v>
      </c>
      <c r="BF1515" s="26">
        <f t="shared" si="5532"/>
        <v>0</v>
      </c>
      <c r="BG1515" s="26">
        <f t="shared" si="5533"/>
        <v>0</v>
      </c>
      <c r="BH1515" s="26">
        <f t="shared" si="5534"/>
        <v>0</v>
      </c>
      <c r="BI1515" s="26">
        <f t="shared" si="5535"/>
        <v>0</v>
      </c>
      <c r="BJ1515" s="26">
        <f t="shared" si="5536"/>
        <v>0</v>
      </c>
      <c r="BK1515" s="26">
        <f t="shared" si="5537"/>
        <v>0</v>
      </c>
      <c r="BL1515" s="26">
        <f t="shared" si="5539"/>
        <v>1030.9000000000001</v>
      </c>
      <c r="BM1515" s="26">
        <f t="shared" si="5540"/>
        <v>4030.9000000000001</v>
      </c>
      <c r="BN1515" s="26">
        <f t="shared" si="5541"/>
        <v>4030.9000000000001</v>
      </c>
      <c r="BO1515" s="26">
        <f t="shared" si="5538"/>
        <v>0</v>
      </c>
      <c r="BP1515" s="27"/>
      <c r="BQ1515" s="23"/>
      <c r="BR1515" s="23"/>
      <c r="BS1515" s="23"/>
      <c r="BT1515" s="23"/>
      <c r="BU1515" s="23"/>
      <c r="BV1515" s="23"/>
      <c r="BW1515" s="23"/>
      <c r="BX1515" s="23"/>
      <c r="BY1515" s="23"/>
    </row>
    <row r="1516" ht="31.5">
      <c r="A1516" s="28" t="s">
        <v>518</v>
      </c>
      <c r="B1516" s="28" t="s">
        <v>261</v>
      </c>
      <c r="C1516" s="28" t="s">
        <v>26</v>
      </c>
      <c r="D1516" s="28" t="s">
        <v>199</v>
      </c>
      <c r="E1516" s="35"/>
      <c r="F1516" s="29" t="s">
        <v>200</v>
      </c>
      <c r="G1516" s="30">
        <f t="shared" si="5496"/>
        <v>4030.9000000000001</v>
      </c>
      <c r="H1516" s="30">
        <f t="shared" si="5497"/>
        <v>4030.9000000000001</v>
      </c>
      <c r="I1516" s="30">
        <f t="shared" si="5498"/>
        <v>4030.9000000000001</v>
      </c>
      <c r="J1516" s="30">
        <f t="shared" si="5499"/>
        <v>0</v>
      </c>
      <c r="K1516" s="30">
        <f t="shared" si="5500"/>
        <v>0</v>
      </c>
      <c r="L1516" s="30">
        <f t="shared" si="5501"/>
        <v>0</v>
      </c>
      <c r="M1516" s="30">
        <f t="shared" si="5327"/>
        <v>4030.9000000000001</v>
      </c>
      <c r="N1516" s="30">
        <f t="shared" si="5328"/>
        <v>4030.9000000000001</v>
      </c>
      <c r="O1516" s="30">
        <f t="shared" si="5329"/>
        <v>4030.9000000000001</v>
      </c>
      <c r="P1516" s="30">
        <f t="shared" si="5502"/>
        <v>0</v>
      </c>
      <c r="Q1516" s="30">
        <f t="shared" si="5503"/>
        <v>0</v>
      </c>
      <c r="R1516" s="30">
        <f t="shared" si="5504"/>
        <v>-3000</v>
      </c>
      <c r="S1516" s="30">
        <f t="shared" si="5505"/>
        <v>0</v>
      </c>
      <c r="T1516" s="30">
        <f t="shared" si="5506"/>
        <v>0</v>
      </c>
      <c r="U1516" s="30">
        <f t="shared" si="5507"/>
        <v>0</v>
      </c>
      <c r="V1516" s="30">
        <f t="shared" si="5508"/>
        <v>0</v>
      </c>
      <c r="W1516" s="30">
        <f t="shared" si="5509"/>
        <v>0</v>
      </c>
      <c r="X1516" s="30">
        <f t="shared" si="5510"/>
        <v>0</v>
      </c>
      <c r="Y1516" s="30">
        <f t="shared" si="5511"/>
        <v>0</v>
      </c>
      <c r="Z1516" s="30">
        <f t="shared" si="5512"/>
        <v>0</v>
      </c>
      <c r="AA1516" s="30">
        <f t="shared" si="5513"/>
        <v>0</v>
      </c>
      <c r="AB1516" s="30">
        <f t="shared" si="5514"/>
        <v>0</v>
      </c>
      <c r="AC1516" s="30">
        <f t="shared" si="5542"/>
        <v>1030.9000000000001</v>
      </c>
      <c r="AD1516" s="30">
        <f t="shared" si="5543"/>
        <v>4030.9000000000001</v>
      </c>
      <c r="AE1516" s="30">
        <f t="shared" si="5544"/>
        <v>4030.9000000000001</v>
      </c>
      <c r="AF1516" s="30">
        <f t="shared" si="5515"/>
        <v>0</v>
      </c>
      <c r="AG1516" s="30">
        <f t="shared" si="5545"/>
        <v>1030.9000000000001</v>
      </c>
      <c r="AH1516" s="30">
        <f t="shared" si="5546"/>
        <v>4030.9000000000001</v>
      </c>
      <c r="AI1516" s="30">
        <f t="shared" si="5547"/>
        <v>4030.9000000000001</v>
      </c>
      <c r="AJ1516" s="30">
        <f t="shared" si="5516"/>
        <v>0</v>
      </c>
      <c r="AK1516" s="30">
        <f t="shared" si="5517"/>
        <v>0</v>
      </c>
      <c r="AL1516" s="30">
        <f t="shared" si="5518"/>
        <v>0</v>
      </c>
      <c r="AM1516" s="30">
        <f t="shared" si="5519"/>
        <v>0</v>
      </c>
      <c r="AN1516" s="30">
        <f t="shared" si="5520"/>
        <v>0</v>
      </c>
      <c r="AO1516" s="30">
        <f t="shared" si="5521"/>
        <v>0</v>
      </c>
      <c r="AP1516" s="30">
        <f t="shared" si="5522"/>
        <v>0</v>
      </c>
      <c r="AQ1516" s="30">
        <f t="shared" si="5523"/>
        <v>0</v>
      </c>
      <c r="AR1516" s="30">
        <f t="shared" si="5524"/>
        <v>0</v>
      </c>
      <c r="AS1516" s="30">
        <f t="shared" si="5315"/>
        <v>1030.9000000000001</v>
      </c>
      <c r="AT1516" s="30">
        <f t="shared" si="5316"/>
        <v>4030.9000000000001</v>
      </c>
      <c r="AU1516" s="30">
        <f t="shared" si="5317"/>
        <v>4030.9000000000001</v>
      </c>
      <c r="AV1516" s="30">
        <f t="shared" si="5525"/>
        <v>0</v>
      </c>
      <c r="AW1516" s="30">
        <f t="shared" si="5526"/>
        <v>0</v>
      </c>
      <c r="AX1516" s="30">
        <f t="shared" si="5527"/>
        <v>0</v>
      </c>
      <c r="AY1516" s="30">
        <f t="shared" si="5318"/>
        <v>1030.9000000000001</v>
      </c>
      <c r="AZ1516" s="30">
        <f t="shared" si="5319"/>
        <v>4030.9000000000001</v>
      </c>
      <c r="BA1516" s="30">
        <f t="shared" si="5320"/>
        <v>4030.9000000000001</v>
      </c>
      <c r="BB1516" s="30">
        <f t="shared" si="5528"/>
        <v>0</v>
      </c>
      <c r="BC1516" s="30">
        <f t="shared" si="5529"/>
        <v>0</v>
      </c>
      <c r="BD1516" s="30">
        <f t="shared" si="5530"/>
        <v>0</v>
      </c>
      <c r="BE1516" s="30">
        <f t="shared" si="5531"/>
        <v>0</v>
      </c>
      <c r="BF1516" s="30">
        <f t="shared" si="5532"/>
        <v>0</v>
      </c>
      <c r="BG1516" s="30">
        <f t="shared" si="5533"/>
        <v>0</v>
      </c>
      <c r="BH1516" s="30">
        <f t="shared" si="5534"/>
        <v>0</v>
      </c>
      <c r="BI1516" s="30">
        <f t="shared" si="5535"/>
        <v>0</v>
      </c>
      <c r="BJ1516" s="30">
        <f t="shared" si="5536"/>
        <v>0</v>
      </c>
      <c r="BK1516" s="30">
        <f t="shared" si="5537"/>
        <v>0</v>
      </c>
      <c r="BL1516" s="30">
        <f t="shared" si="5539"/>
        <v>1030.9000000000001</v>
      </c>
      <c r="BM1516" s="30">
        <f t="shared" si="5540"/>
        <v>4030.9000000000001</v>
      </c>
      <c r="BN1516" s="30">
        <f t="shared" si="5541"/>
        <v>4030.9000000000001</v>
      </c>
      <c r="BO1516" s="30">
        <f t="shared" si="5538"/>
        <v>0</v>
      </c>
      <c r="BP1516" s="31"/>
      <c r="BQ1516" s="1"/>
      <c r="BR1516" s="1"/>
      <c r="BS1516" s="1"/>
      <c r="BT1516" s="1"/>
      <c r="BU1516" s="1"/>
      <c r="BV1516" s="1"/>
      <c r="BW1516" s="1"/>
      <c r="BX1516" s="1"/>
      <c r="BY1516" s="1"/>
    </row>
    <row r="1517">
      <c r="A1517" s="28" t="s">
        <v>518</v>
      </c>
      <c r="B1517" s="28" t="s">
        <v>261</v>
      </c>
      <c r="C1517" s="28" t="s">
        <v>26</v>
      </c>
      <c r="D1517" s="28" t="s">
        <v>201</v>
      </c>
      <c r="E1517" s="35"/>
      <c r="F1517" s="29" t="s">
        <v>33</v>
      </c>
      <c r="G1517" s="30">
        <f t="shared" si="5496"/>
        <v>4030.9000000000001</v>
      </c>
      <c r="H1517" s="30">
        <f t="shared" si="5497"/>
        <v>4030.9000000000001</v>
      </c>
      <c r="I1517" s="30">
        <f t="shared" si="5498"/>
        <v>4030.9000000000001</v>
      </c>
      <c r="J1517" s="30">
        <f t="shared" si="5499"/>
        <v>0</v>
      </c>
      <c r="K1517" s="30">
        <f t="shared" si="5500"/>
        <v>0</v>
      </c>
      <c r="L1517" s="30">
        <f t="shared" si="5501"/>
        <v>0</v>
      </c>
      <c r="M1517" s="30">
        <f t="shared" si="5327"/>
        <v>4030.9000000000001</v>
      </c>
      <c r="N1517" s="30">
        <f t="shared" si="5328"/>
        <v>4030.9000000000001</v>
      </c>
      <c r="O1517" s="30">
        <f t="shared" si="5329"/>
        <v>4030.9000000000001</v>
      </c>
      <c r="P1517" s="30">
        <f t="shared" si="5502"/>
        <v>0</v>
      </c>
      <c r="Q1517" s="30">
        <f t="shared" si="5503"/>
        <v>0</v>
      </c>
      <c r="R1517" s="30">
        <f t="shared" si="5504"/>
        <v>-3000</v>
      </c>
      <c r="S1517" s="30">
        <f t="shared" si="5505"/>
        <v>0</v>
      </c>
      <c r="T1517" s="30">
        <f t="shared" si="5506"/>
        <v>0</v>
      </c>
      <c r="U1517" s="30">
        <f t="shared" si="5507"/>
        <v>0</v>
      </c>
      <c r="V1517" s="30">
        <f t="shared" si="5508"/>
        <v>0</v>
      </c>
      <c r="W1517" s="30">
        <f t="shared" si="5509"/>
        <v>0</v>
      </c>
      <c r="X1517" s="30">
        <f t="shared" si="5510"/>
        <v>0</v>
      </c>
      <c r="Y1517" s="30">
        <f t="shared" si="5511"/>
        <v>0</v>
      </c>
      <c r="Z1517" s="30">
        <f t="shared" si="5512"/>
        <v>0</v>
      </c>
      <c r="AA1517" s="30">
        <f t="shared" si="5513"/>
        <v>0</v>
      </c>
      <c r="AB1517" s="30">
        <f t="shared" si="5514"/>
        <v>0</v>
      </c>
      <c r="AC1517" s="30">
        <f t="shared" si="5542"/>
        <v>1030.9000000000001</v>
      </c>
      <c r="AD1517" s="30">
        <f t="shared" si="5543"/>
        <v>4030.9000000000001</v>
      </c>
      <c r="AE1517" s="30">
        <f t="shared" si="5544"/>
        <v>4030.9000000000001</v>
      </c>
      <c r="AF1517" s="30">
        <f t="shared" si="5515"/>
        <v>0</v>
      </c>
      <c r="AG1517" s="30">
        <f t="shared" si="5545"/>
        <v>1030.9000000000001</v>
      </c>
      <c r="AH1517" s="30">
        <f t="shared" si="5546"/>
        <v>4030.9000000000001</v>
      </c>
      <c r="AI1517" s="30">
        <f t="shared" si="5547"/>
        <v>4030.9000000000001</v>
      </c>
      <c r="AJ1517" s="30">
        <f t="shared" si="5516"/>
        <v>0</v>
      </c>
      <c r="AK1517" s="30">
        <f t="shared" si="5517"/>
        <v>0</v>
      </c>
      <c r="AL1517" s="30">
        <f t="shared" si="5518"/>
        <v>0</v>
      </c>
      <c r="AM1517" s="30">
        <f t="shared" si="5519"/>
        <v>0</v>
      </c>
      <c r="AN1517" s="30">
        <f t="shared" si="5520"/>
        <v>0</v>
      </c>
      <c r="AO1517" s="30">
        <f t="shared" si="5521"/>
        <v>0</v>
      </c>
      <c r="AP1517" s="30">
        <f t="shared" si="5522"/>
        <v>0</v>
      </c>
      <c r="AQ1517" s="30">
        <f t="shared" si="5523"/>
        <v>0</v>
      </c>
      <c r="AR1517" s="30">
        <f t="shared" si="5524"/>
        <v>0</v>
      </c>
      <c r="AS1517" s="30">
        <f t="shared" si="5315"/>
        <v>1030.9000000000001</v>
      </c>
      <c r="AT1517" s="30">
        <f t="shared" si="5316"/>
        <v>4030.9000000000001</v>
      </c>
      <c r="AU1517" s="30">
        <f t="shared" si="5317"/>
        <v>4030.9000000000001</v>
      </c>
      <c r="AV1517" s="30">
        <f t="shared" si="5525"/>
        <v>0</v>
      </c>
      <c r="AW1517" s="30">
        <f t="shared" si="5526"/>
        <v>0</v>
      </c>
      <c r="AX1517" s="30">
        <f t="shared" si="5527"/>
        <v>0</v>
      </c>
      <c r="AY1517" s="30">
        <f t="shared" si="5318"/>
        <v>1030.9000000000001</v>
      </c>
      <c r="AZ1517" s="30">
        <f t="shared" si="5319"/>
        <v>4030.9000000000001</v>
      </c>
      <c r="BA1517" s="30">
        <f t="shared" si="5320"/>
        <v>4030.9000000000001</v>
      </c>
      <c r="BB1517" s="30">
        <f t="shared" si="5528"/>
        <v>0</v>
      </c>
      <c r="BC1517" s="30">
        <f t="shared" si="5529"/>
        <v>0</v>
      </c>
      <c r="BD1517" s="30">
        <f t="shared" si="5530"/>
        <v>0</v>
      </c>
      <c r="BE1517" s="30">
        <f t="shared" si="5531"/>
        <v>0</v>
      </c>
      <c r="BF1517" s="30">
        <f t="shared" si="5532"/>
        <v>0</v>
      </c>
      <c r="BG1517" s="30">
        <f t="shared" si="5533"/>
        <v>0</v>
      </c>
      <c r="BH1517" s="30">
        <f t="shared" si="5534"/>
        <v>0</v>
      </c>
      <c r="BI1517" s="30">
        <f t="shared" si="5535"/>
        <v>0</v>
      </c>
      <c r="BJ1517" s="30">
        <f t="shared" si="5536"/>
        <v>0</v>
      </c>
      <c r="BK1517" s="30">
        <f t="shared" si="5537"/>
        <v>0</v>
      </c>
      <c r="BL1517" s="30">
        <f t="shared" si="5539"/>
        <v>1030.9000000000001</v>
      </c>
      <c r="BM1517" s="30">
        <f t="shared" si="5540"/>
        <v>4030.9000000000001</v>
      </c>
      <c r="BN1517" s="30">
        <f t="shared" si="5541"/>
        <v>4030.9000000000001</v>
      </c>
      <c r="BO1517" s="30">
        <f t="shared" si="5538"/>
        <v>0</v>
      </c>
      <c r="BP1517" s="31"/>
      <c r="BQ1517" s="1"/>
      <c r="BR1517" s="1"/>
      <c r="BS1517" s="1"/>
      <c r="BT1517" s="1"/>
      <c r="BU1517" s="1"/>
      <c r="BV1517" s="1"/>
      <c r="BW1517" s="1"/>
      <c r="BX1517" s="1"/>
      <c r="BY1517" s="1"/>
    </row>
    <row r="1518" ht="31.5">
      <c r="A1518" s="28" t="s">
        <v>518</v>
      </c>
      <c r="B1518" s="28" t="s">
        <v>261</v>
      </c>
      <c r="C1518" s="28" t="s">
        <v>26</v>
      </c>
      <c r="D1518" s="28" t="s">
        <v>266</v>
      </c>
      <c r="E1518" s="35"/>
      <c r="F1518" s="29" t="s">
        <v>267</v>
      </c>
      <c r="G1518" s="30">
        <f t="shared" si="5496"/>
        <v>4030.9000000000001</v>
      </c>
      <c r="H1518" s="30">
        <f t="shared" si="5497"/>
        <v>4030.9000000000001</v>
      </c>
      <c r="I1518" s="30">
        <f t="shared" si="5498"/>
        <v>4030.9000000000001</v>
      </c>
      <c r="J1518" s="30">
        <f t="shared" si="5499"/>
        <v>0</v>
      </c>
      <c r="K1518" s="30">
        <f t="shared" si="5500"/>
        <v>0</v>
      </c>
      <c r="L1518" s="30">
        <f t="shared" si="5501"/>
        <v>0</v>
      </c>
      <c r="M1518" s="30">
        <f t="shared" si="5327"/>
        <v>4030.9000000000001</v>
      </c>
      <c r="N1518" s="30">
        <f t="shared" si="5328"/>
        <v>4030.9000000000001</v>
      </c>
      <c r="O1518" s="30">
        <f t="shared" si="5329"/>
        <v>4030.9000000000001</v>
      </c>
      <c r="P1518" s="30">
        <f t="shared" si="5502"/>
        <v>0</v>
      </c>
      <c r="Q1518" s="30">
        <f t="shared" si="5503"/>
        <v>0</v>
      </c>
      <c r="R1518" s="30">
        <f t="shared" si="5504"/>
        <v>-3000</v>
      </c>
      <c r="S1518" s="30">
        <f t="shared" si="5505"/>
        <v>0</v>
      </c>
      <c r="T1518" s="30">
        <f t="shared" si="5506"/>
        <v>0</v>
      </c>
      <c r="U1518" s="30">
        <f t="shared" si="5507"/>
        <v>0</v>
      </c>
      <c r="V1518" s="30">
        <f t="shared" si="5508"/>
        <v>0</v>
      </c>
      <c r="W1518" s="30">
        <f t="shared" si="5509"/>
        <v>0</v>
      </c>
      <c r="X1518" s="30">
        <f t="shared" si="5510"/>
        <v>0</v>
      </c>
      <c r="Y1518" s="30">
        <f t="shared" si="5511"/>
        <v>0</v>
      </c>
      <c r="Z1518" s="30">
        <f t="shared" si="5512"/>
        <v>0</v>
      </c>
      <c r="AA1518" s="30">
        <f t="shared" si="5513"/>
        <v>0</v>
      </c>
      <c r="AB1518" s="30">
        <f t="shared" si="5514"/>
        <v>0</v>
      </c>
      <c r="AC1518" s="30">
        <f t="shared" si="5542"/>
        <v>1030.9000000000001</v>
      </c>
      <c r="AD1518" s="30">
        <f t="shared" si="5543"/>
        <v>4030.9000000000001</v>
      </c>
      <c r="AE1518" s="30">
        <f t="shared" si="5544"/>
        <v>4030.9000000000001</v>
      </c>
      <c r="AF1518" s="30">
        <f t="shared" si="5515"/>
        <v>0</v>
      </c>
      <c r="AG1518" s="30">
        <f t="shared" si="5545"/>
        <v>1030.9000000000001</v>
      </c>
      <c r="AH1518" s="30">
        <f t="shared" si="5546"/>
        <v>4030.9000000000001</v>
      </c>
      <c r="AI1518" s="30">
        <f t="shared" si="5547"/>
        <v>4030.9000000000001</v>
      </c>
      <c r="AJ1518" s="30">
        <f t="shared" si="5516"/>
        <v>0</v>
      </c>
      <c r="AK1518" s="30">
        <f t="shared" si="5517"/>
        <v>0</v>
      </c>
      <c r="AL1518" s="30">
        <f t="shared" si="5518"/>
        <v>0</v>
      </c>
      <c r="AM1518" s="30">
        <f t="shared" si="5519"/>
        <v>0</v>
      </c>
      <c r="AN1518" s="30">
        <f t="shared" si="5520"/>
        <v>0</v>
      </c>
      <c r="AO1518" s="30">
        <f t="shared" si="5521"/>
        <v>0</v>
      </c>
      <c r="AP1518" s="30">
        <f t="shared" si="5522"/>
        <v>0</v>
      </c>
      <c r="AQ1518" s="30">
        <f t="shared" si="5523"/>
        <v>0</v>
      </c>
      <c r="AR1518" s="30">
        <f t="shared" si="5524"/>
        <v>0</v>
      </c>
      <c r="AS1518" s="30">
        <f t="shared" si="5315"/>
        <v>1030.9000000000001</v>
      </c>
      <c r="AT1518" s="30">
        <f t="shared" si="5316"/>
        <v>4030.9000000000001</v>
      </c>
      <c r="AU1518" s="30">
        <f t="shared" si="5317"/>
        <v>4030.9000000000001</v>
      </c>
      <c r="AV1518" s="30">
        <f t="shared" si="5525"/>
        <v>0</v>
      </c>
      <c r="AW1518" s="30">
        <f t="shared" si="5526"/>
        <v>0</v>
      </c>
      <c r="AX1518" s="30">
        <f t="shared" si="5527"/>
        <v>0</v>
      </c>
      <c r="AY1518" s="30">
        <f t="shared" si="5318"/>
        <v>1030.9000000000001</v>
      </c>
      <c r="AZ1518" s="30">
        <f t="shared" si="5319"/>
        <v>4030.9000000000001</v>
      </c>
      <c r="BA1518" s="30">
        <f t="shared" si="5320"/>
        <v>4030.9000000000001</v>
      </c>
      <c r="BB1518" s="30">
        <f t="shared" si="5528"/>
        <v>0</v>
      </c>
      <c r="BC1518" s="30">
        <f t="shared" si="5529"/>
        <v>0</v>
      </c>
      <c r="BD1518" s="30">
        <f t="shared" si="5530"/>
        <v>0</v>
      </c>
      <c r="BE1518" s="30">
        <f t="shared" si="5531"/>
        <v>0</v>
      </c>
      <c r="BF1518" s="30">
        <f t="shared" si="5532"/>
        <v>0</v>
      </c>
      <c r="BG1518" s="30">
        <f t="shared" si="5533"/>
        <v>0</v>
      </c>
      <c r="BH1518" s="30">
        <f t="shared" si="5534"/>
        <v>0</v>
      </c>
      <c r="BI1518" s="30">
        <f t="shared" si="5535"/>
        <v>0</v>
      </c>
      <c r="BJ1518" s="30">
        <f t="shared" si="5536"/>
        <v>0</v>
      </c>
      <c r="BK1518" s="30">
        <f t="shared" si="5537"/>
        <v>0</v>
      </c>
      <c r="BL1518" s="30">
        <f t="shared" si="5539"/>
        <v>1030.9000000000001</v>
      </c>
      <c r="BM1518" s="30">
        <f t="shared" si="5540"/>
        <v>4030.9000000000001</v>
      </c>
      <c r="BN1518" s="30">
        <f t="shared" si="5541"/>
        <v>4030.9000000000001</v>
      </c>
      <c r="BO1518" s="30">
        <f t="shared" si="5538"/>
        <v>0</v>
      </c>
      <c r="BP1518" s="31"/>
      <c r="BQ1518" s="1"/>
      <c r="BR1518" s="1"/>
      <c r="BS1518" s="1"/>
      <c r="BT1518" s="1"/>
      <c r="BU1518" s="1"/>
      <c r="BV1518" s="1"/>
      <c r="BW1518" s="1"/>
      <c r="BX1518" s="1"/>
      <c r="BY1518" s="1"/>
    </row>
    <row r="1519" ht="31.5">
      <c r="A1519" s="28" t="s">
        <v>518</v>
      </c>
      <c r="B1519" s="28" t="s">
        <v>261</v>
      </c>
      <c r="C1519" s="28" t="s">
        <v>26</v>
      </c>
      <c r="D1519" s="28" t="s">
        <v>269</v>
      </c>
      <c r="E1519" s="35"/>
      <c r="F1519" s="29" t="s">
        <v>270</v>
      </c>
      <c r="G1519" s="30">
        <f t="shared" si="5496"/>
        <v>4030.9000000000001</v>
      </c>
      <c r="H1519" s="30">
        <f t="shared" si="5497"/>
        <v>4030.9000000000001</v>
      </c>
      <c r="I1519" s="30">
        <f t="shared" si="5498"/>
        <v>4030.9000000000001</v>
      </c>
      <c r="J1519" s="30">
        <f t="shared" si="5499"/>
        <v>0</v>
      </c>
      <c r="K1519" s="30">
        <f t="shared" si="5500"/>
        <v>0</v>
      </c>
      <c r="L1519" s="30">
        <f t="shared" si="5501"/>
        <v>0</v>
      </c>
      <c r="M1519" s="30">
        <f t="shared" si="5327"/>
        <v>4030.9000000000001</v>
      </c>
      <c r="N1519" s="30">
        <f t="shared" si="5328"/>
        <v>4030.9000000000001</v>
      </c>
      <c r="O1519" s="30">
        <f t="shared" si="5329"/>
        <v>4030.9000000000001</v>
      </c>
      <c r="P1519" s="30">
        <f t="shared" si="5502"/>
        <v>0</v>
      </c>
      <c r="Q1519" s="30">
        <f t="shared" si="5503"/>
        <v>0</v>
      </c>
      <c r="R1519" s="30">
        <f t="shared" si="5504"/>
        <v>-3000</v>
      </c>
      <c r="S1519" s="30">
        <f t="shared" si="5505"/>
        <v>0</v>
      </c>
      <c r="T1519" s="30">
        <f t="shared" si="5506"/>
        <v>0</v>
      </c>
      <c r="U1519" s="30">
        <f t="shared" si="5507"/>
        <v>0</v>
      </c>
      <c r="V1519" s="30">
        <f t="shared" si="5508"/>
        <v>0</v>
      </c>
      <c r="W1519" s="30">
        <f t="shared" si="5509"/>
        <v>0</v>
      </c>
      <c r="X1519" s="30">
        <f t="shared" si="5510"/>
        <v>0</v>
      </c>
      <c r="Y1519" s="30">
        <f t="shared" si="5511"/>
        <v>0</v>
      </c>
      <c r="Z1519" s="30">
        <f t="shared" si="5512"/>
        <v>0</v>
      </c>
      <c r="AA1519" s="30">
        <f t="shared" si="5513"/>
        <v>0</v>
      </c>
      <c r="AB1519" s="30">
        <f t="shared" si="5514"/>
        <v>0</v>
      </c>
      <c r="AC1519" s="30">
        <f t="shared" si="5542"/>
        <v>1030.9000000000001</v>
      </c>
      <c r="AD1519" s="30">
        <f t="shared" si="5543"/>
        <v>4030.9000000000001</v>
      </c>
      <c r="AE1519" s="30">
        <f t="shared" si="5544"/>
        <v>4030.9000000000001</v>
      </c>
      <c r="AF1519" s="30">
        <f t="shared" si="5515"/>
        <v>0</v>
      </c>
      <c r="AG1519" s="30">
        <f t="shared" si="5545"/>
        <v>1030.9000000000001</v>
      </c>
      <c r="AH1519" s="30">
        <f t="shared" si="5546"/>
        <v>4030.9000000000001</v>
      </c>
      <c r="AI1519" s="30">
        <f t="shared" si="5547"/>
        <v>4030.9000000000001</v>
      </c>
      <c r="AJ1519" s="30">
        <f t="shared" si="5516"/>
        <v>0</v>
      </c>
      <c r="AK1519" s="30">
        <f t="shared" si="5517"/>
        <v>0</v>
      </c>
      <c r="AL1519" s="30">
        <f t="shared" si="5518"/>
        <v>0</v>
      </c>
      <c r="AM1519" s="30">
        <f t="shared" si="5519"/>
        <v>0</v>
      </c>
      <c r="AN1519" s="30">
        <f t="shared" si="5520"/>
        <v>0</v>
      </c>
      <c r="AO1519" s="30">
        <f t="shared" si="5521"/>
        <v>0</v>
      </c>
      <c r="AP1519" s="30">
        <f t="shared" si="5522"/>
        <v>0</v>
      </c>
      <c r="AQ1519" s="30">
        <f t="shared" si="5523"/>
        <v>0</v>
      </c>
      <c r="AR1519" s="30">
        <f t="shared" si="5524"/>
        <v>0</v>
      </c>
      <c r="AS1519" s="30">
        <f t="shared" si="5315"/>
        <v>1030.9000000000001</v>
      </c>
      <c r="AT1519" s="30">
        <f t="shared" si="5316"/>
        <v>4030.9000000000001</v>
      </c>
      <c r="AU1519" s="30">
        <f t="shared" si="5317"/>
        <v>4030.9000000000001</v>
      </c>
      <c r="AV1519" s="30">
        <f t="shared" si="5525"/>
        <v>0</v>
      </c>
      <c r="AW1519" s="30">
        <f t="shared" si="5526"/>
        <v>0</v>
      </c>
      <c r="AX1519" s="30">
        <f t="shared" si="5527"/>
        <v>0</v>
      </c>
      <c r="AY1519" s="30">
        <f t="shared" si="5318"/>
        <v>1030.9000000000001</v>
      </c>
      <c r="AZ1519" s="30">
        <f t="shared" si="5319"/>
        <v>4030.9000000000001</v>
      </c>
      <c r="BA1519" s="30">
        <f t="shared" si="5320"/>
        <v>4030.9000000000001</v>
      </c>
      <c r="BB1519" s="30">
        <f t="shared" si="5528"/>
        <v>0</v>
      </c>
      <c r="BC1519" s="30">
        <f t="shared" si="5529"/>
        <v>0</v>
      </c>
      <c r="BD1519" s="30">
        <f t="shared" si="5530"/>
        <v>0</v>
      </c>
      <c r="BE1519" s="30">
        <f t="shared" si="5531"/>
        <v>0</v>
      </c>
      <c r="BF1519" s="30">
        <f t="shared" si="5532"/>
        <v>0</v>
      </c>
      <c r="BG1519" s="30">
        <f t="shared" si="5533"/>
        <v>0</v>
      </c>
      <c r="BH1519" s="30">
        <f t="shared" si="5534"/>
        <v>0</v>
      </c>
      <c r="BI1519" s="30">
        <f t="shared" si="5535"/>
        <v>0</v>
      </c>
      <c r="BJ1519" s="30">
        <f t="shared" si="5536"/>
        <v>0</v>
      </c>
      <c r="BK1519" s="30">
        <f t="shared" si="5537"/>
        <v>0</v>
      </c>
      <c r="BL1519" s="30">
        <f t="shared" si="5539"/>
        <v>1030.9000000000001</v>
      </c>
      <c r="BM1519" s="30">
        <f t="shared" si="5540"/>
        <v>4030.9000000000001</v>
      </c>
      <c r="BN1519" s="30">
        <f t="shared" si="5541"/>
        <v>4030.9000000000001</v>
      </c>
      <c r="BO1519" s="30">
        <f t="shared" si="5538"/>
        <v>0</v>
      </c>
      <c r="BP1519" s="31"/>
      <c r="BQ1519" s="1"/>
      <c r="BR1519" s="1"/>
      <c r="BS1519" s="1"/>
      <c r="BT1519" s="1"/>
      <c r="BU1519" s="1"/>
      <c r="BV1519" s="1"/>
      <c r="BW1519" s="1"/>
      <c r="BX1519" s="1"/>
      <c r="BY1519" s="1"/>
    </row>
    <row r="1520" ht="31.5">
      <c r="A1520" s="28" t="s">
        <v>518</v>
      </c>
      <c r="B1520" s="28" t="s">
        <v>261</v>
      </c>
      <c r="C1520" s="28" t="s">
        <v>26</v>
      </c>
      <c r="D1520" s="28" t="s">
        <v>269</v>
      </c>
      <c r="E1520" s="28" t="s">
        <v>38</v>
      </c>
      <c r="F1520" s="29" t="s">
        <v>39</v>
      </c>
      <c r="G1520" s="30">
        <v>4030.9000000000001</v>
      </c>
      <c r="H1520" s="30">
        <v>4030.9000000000001</v>
      </c>
      <c r="I1520" s="30">
        <v>4030.9000000000001</v>
      </c>
      <c r="J1520" s="30"/>
      <c r="K1520" s="30"/>
      <c r="L1520" s="30"/>
      <c r="M1520" s="30">
        <f t="shared" si="5327"/>
        <v>4030.9000000000001</v>
      </c>
      <c r="N1520" s="30">
        <f t="shared" si="5328"/>
        <v>4030.9000000000001</v>
      </c>
      <c r="O1520" s="30">
        <f t="shared" si="5329"/>
        <v>4030.9000000000001</v>
      </c>
      <c r="P1520" s="30"/>
      <c r="Q1520" s="30"/>
      <c r="R1520" s="30">
        <v>-3000</v>
      </c>
      <c r="S1520" s="30"/>
      <c r="T1520" s="30"/>
      <c r="U1520" s="30"/>
      <c r="V1520" s="30"/>
      <c r="W1520" s="30"/>
      <c r="X1520" s="30"/>
      <c r="Y1520" s="30"/>
      <c r="Z1520" s="30"/>
      <c r="AA1520" s="30"/>
      <c r="AB1520" s="30"/>
      <c r="AC1520" s="30">
        <f t="shared" si="5542"/>
        <v>1030.9000000000001</v>
      </c>
      <c r="AD1520" s="30">
        <f t="shared" si="5543"/>
        <v>4030.9000000000001</v>
      </c>
      <c r="AE1520" s="30">
        <f t="shared" si="5544"/>
        <v>4030.9000000000001</v>
      </c>
      <c r="AF1520" s="30"/>
      <c r="AG1520" s="30">
        <f t="shared" si="5545"/>
        <v>1030.9000000000001</v>
      </c>
      <c r="AH1520" s="30">
        <f t="shared" si="5546"/>
        <v>4030.9000000000001</v>
      </c>
      <c r="AI1520" s="30">
        <f t="shared" si="5547"/>
        <v>4030.9000000000001</v>
      </c>
      <c r="AJ1520" s="30"/>
      <c r="AK1520" s="30"/>
      <c r="AL1520" s="30"/>
      <c r="AM1520" s="30"/>
      <c r="AN1520" s="30"/>
      <c r="AO1520" s="30"/>
      <c r="AP1520" s="30"/>
      <c r="AQ1520" s="30"/>
      <c r="AR1520" s="30"/>
      <c r="AS1520" s="30">
        <f t="shared" si="5315"/>
        <v>1030.9000000000001</v>
      </c>
      <c r="AT1520" s="30">
        <f t="shared" si="5316"/>
        <v>4030.9000000000001</v>
      </c>
      <c r="AU1520" s="30">
        <f t="shared" si="5317"/>
        <v>4030.9000000000001</v>
      </c>
      <c r="AV1520" s="30"/>
      <c r="AW1520" s="30"/>
      <c r="AX1520" s="30"/>
      <c r="AY1520" s="30">
        <f t="shared" si="5318"/>
        <v>1030.9000000000001</v>
      </c>
      <c r="AZ1520" s="30">
        <f t="shared" si="5319"/>
        <v>4030.9000000000001</v>
      </c>
      <c r="BA1520" s="30">
        <f t="shared" si="5320"/>
        <v>4030.9000000000001</v>
      </c>
      <c r="BB1520" s="30"/>
      <c r="BC1520" s="30"/>
      <c r="BD1520" s="30"/>
      <c r="BE1520" s="30"/>
      <c r="BF1520" s="30"/>
      <c r="BG1520" s="30"/>
      <c r="BH1520" s="30"/>
      <c r="BI1520" s="30"/>
      <c r="BJ1520" s="30"/>
      <c r="BK1520" s="30"/>
      <c r="BL1520" s="30">
        <f t="shared" si="5539"/>
        <v>1030.9000000000001</v>
      </c>
      <c r="BM1520" s="30">
        <f t="shared" si="5540"/>
        <v>4030.9000000000001</v>
      </c>
      <c r="BN1520" s="30">
        <f t="shared" si="5541"/>
        <v>4030.9000000000001</v>
      </c>
      <c r="BO1520" s="30"/>
      <c r="BP1520" s="31"/>
      <c r="BQ1520" s="1"/>
      <c r="BR1520" s="1"/>
      <c r="BS1520" s="1"/>
      <c r="BT1520" s="1"/>
      <c r="BU1520" s="1"/>
      <c r="BV1520" s="1"/>
      <c r="BW1520" s="1"/>
      <c r="BX1520" s="1"/>
      <c r="BY1520" s="1"/>
    </row>
    <row r="1521" s="18" customFormat="1">
      <c r="A1521" s="19" t="s">
        <v>518</v>
      </c>
      <c r="B1521" s="19" t="s">
        <v>86</v>
      </c>
      <c r="C1521" s="19"/>
      <c r="D1521" s="19"/>
      <c r="E1521" s="33"/>
      <c r="F1521" s="20" t="s">
        <v>411</v>
      </c>
      <c r="G1521" s="21">
        <f t="shared" si="5496"/>
        <v>1597.7</v>
      </c>
      <c r="H1521" s="21">
        <f t="shared" si="5497"/>
        <v>1597.7</v>
      </c>
      <c r="I1521" s="21">
        <f t="shared" si="5498"/>
        <v>1597.7</v>
      </c>
      <c r="J1521" s="21">
        <f t="shared" si="5499"/>
        <v>0</v>
      </c>
      <c r="K1521" s="21">
        <f t="shared" si="5500"/>
        <v>0</v>
      </c>
      <c r="L1521" s="21">
        <f t="shared" si="5501"/>
        <v>0</v>
      </c>
      <c r="M1521" s="21">
        <f t="shared" si="5327"/>
        <v>1597.7</v>
      </c>
      <c r="N1521" s="21">
        <f t="shared" si="5328"/>
        <v>1597.7</v>
      </c>
      <c r="O1521" s="21">
        <f t="shared" si="5329"/>
        <v>1597.7</v>
      </c>
      <c r="P1521" s="21">
        <f t="shared" si="5502"/>
        <v>0</v>
      </c>
      <c r="Q1521" s="21">
        <f t="shared" si="5503"/>
        <v>0</v>
      </c>
      <c r="R1521" s="21">
        <f t="shared" si="5504"/>
        <v>0</v>
      </c>
      <c r="S1521" s="21">
        <f t="shared" si="5505"/>
        <v>0</v>
      </c>
      <c r="T1521" s="21">
        <f t="shared" si="5506"/>
        <v>0</v>
      </c>
      <c r="U1521" s="21">
        <f t="shared" si="5507"/>
        <v>0</v>
      </c>
      <c r="V1521" s="21">
        <f t="shared" si="5508"/>
        <v>0</v>
      </c>
      <c r="W1521" s="21">
        <f t="shared" si="5509"/>
        <v>0</v>
      </c>
      <c r="X1521" s="21">
        <f t="shared" si="5510"/>
        <v>0</v>
      </c>
      <c r="Y1521" s="21">
        <f t="shared" si="5511"/>
        <v>0</v>
      </c>
      <c r="Z1521" s="21">
        <f t="shared" si="5512"/>
        <v>0</v>
      </c>
      <c r="AA1521" s="21">
        <f t="shared" si="5513"/>
        <v>0</v>
      </c>
      <c r="AB1521" s="21">
        <f t="shared" si="5514"/>
        <v>0</v>
      </c>
      <c r="AC1521" s="21">
        <f t="shared" si="5542"/>
        <v>1597.7</v>
      </c>
      <c r="AD1521" s="21">
        <f t="shared" si="5543"/>
        <v>1597.7</v>
      </c>
      <c r="AE1521" s="21">
        <f t="shared" si="5544"/>
        <v>1597.7</v>
      </c>
      <c r="AF1521" s="21">
        <f t="shared" si="5515"/>
        <v>0</v>
      </c>
      <c r="AG1521" s="21">
        <f t="shared" si="5545"/>
        <v>1597.7</v>
      </c>
      <c r="AH1521" s="21">
        <f t="shared" si="5546"/>
        <v>1597.7</v>
      </c>
      <c r="AI1521" s="21">
        <f t="shared" si="5547"/>
        <v>1597.7</v>
      </c>
      <c r="AJ1521" s="21">
        <f t="shared" si="5516"/>
        <v>0</v>
      </c>
      <c r="AK1521" s="21">
        <f t="shared" si="5517"/>
        <v>0</v>
      </c>
      <c r="AL1521" s="21">
        <f t="shared" si="5518"/>
        <v>0</v>
      </c>
      <c r="AM1521" s="21">
        <f t="shared" si="5519"/>
        <v>0</v>
      </c>
      <c r="AN1521" s="21">
        <f t="shared" si="5520"/>
        <v>0</v>
      </c>
      <c r="AO1521" s="21">
        <f t="shared" si="5521"/>
        <v>0</v>
      </c>
      <c r="AP1521" s="21">
        <f t="shared" si="5522"/>
        <v>0</v>
      </c>
      <c r="AQ1521" s="21">
        <f t="shared" si="5523"/>
        <v>0</v>
      </c>
      <c r="AR1521" s="21">
        <f t="shared" si="5524"/>
        <v>0</v>
      </c>
      <c r="AS1521" s="21">
        <f t="shared" si="5315"/>
        <v>1597.7</v>
      </c>
      <c r="AT1521" s="21">
        <f t="shared" si="5316"/>
        <v>1597.7</v>
      </c>
      <c r="AU1521" s="21">
        <f t="shared" si="5317"/>
        <v>1597.7</v>
      </c>
      <c r="AV1521" s="21">
        <f t="shared" si="5525"/>
        <v>0</v>
      </c>
      <c r="AW1521" s="21">
        <f t="shared" si="5526"/>
        <v>0</v>
      </c>
      <c r="AX1521" s="21">
        <f t="shared" si="5527"/>
        <v>0</v>
      </c>
      <c r="AY1521" s="21">
        <f t="shared" si="5318"/>
        <v>1597.7</v>
      </c>
      <c r="AZ1521" s="21">
        <f t="shared" si="5319"/>
        <v>1597.7</v>
      </c>
      <c r="BA1521" s="21">
        <f t="shared" si="5320"/>
        <v>1597.7</v>
      </c>
      <c r="BB1521" s="21">
        <f t="shared" si="5528"/>
        <v>0</v>
      </c>
      <c r="BC1521" s="21">
        <f t="shared" si="5529"/>
        <v>0</v>
      </c>
      <c r="BD1521" s="21">
        <f t="shared" si="5530"/>
        <v>0</v>
      </c>
      <c r="BE1521" s="21">
        <f t="shared" si="5531"/>
        <v>0</v>
      </c>
      <c r="BF1521" s="21">
        <f t="shared" si="5532"/>
        <v>0</v>
      </c>
      <c r="BG1521" s="21">
        <f t="shared" si="5533"/>
        <v>0</v>
      </c>
      <c r="BH1521" s="21">
        <f t="shared" si="5534"/>
        <v>0</v>
      </c>
      <c r="BI1521" s="21">
        <f t="shared" si="5535"/>
        <v>0</v>
      </c>
      <c r="BJ1521" s="21">
        <f t="shared" si="5536"/>
        <v>0</v>
      </c>
      <c r="BK1521" s="21">
        <f t="shared" si="5537"/>
        <v>0</v>
      </c>
      <c r="BL1521" s="21">
        <f t="shared" si="5539"/>
        <v>1597.7</v>
      </c>
      <c r="BM1521" s="21">
        <f t="shared" si="5540"/>
        <v>1597.7</v>
      </c>
      <c r="BN1521" s="21">
        <f t="shared" si="5541"/>
        <v>1597.7</v>
      </c>
      <c r="BO1521" s="21">
        <f t="shared" si="5538"/>
        <v>0</v>
      </c>
      <c r="BP1521" s="22"/>
      <c r="BQ1521" s="18"/>
      <c r="BR1521" s="18"/>
      <c r="BS1521" s="18"/>
      <c r="BT1521" s="18"/>
      <c r="BU1521" s="18"/>
      <c r="BV1521" s="18"/>
      <c r="BW1521" s="18"/>
      <c r="BX1521" s="18"/>
      <c r="BY1521" s="18"/>
    </row>
    <row r="1522" s="23" customFormat="1">
      <c r="A1522" s="24" t="s">
        <v>518</v>
      </c>
      <c r="B1522" s="24" t="s">
        <v>86</v>
      </c>
      <c r="C1522" s="24" t="s">
        <v>26</v>
      </c>
      <c r="D1522" s="24"/>
      <c r="E1522" s="34"/>
      <c r="F1522" s="25" t="s">
        <v>412</v>
      </c>
      <c r="G1522" s="26">
        <f t="shared" si="5496"/>
        <v>1597.7</v>
      </c>
      <c r="H1522" s="26">
        <f t="shared" si="5497"/>
        <v>1597.7</v>
      </c>
      <c r="I1522" s="26">
        <f t="shared" si="5498"/>
        <v>1597.7</v>
      </c>
      <c r="J1522" s="26">
        <f t="shared" si="5499"/>
        <v>0</v>
      </c>
      <c r="K1522" s="26">
        <f t="shared" si="5500"/>
        <v>0</v>
      </c>
      <c r="L1522" s="26">
        <f t="shared" si="5501"/>
        <v>0</v>
      </c>
      <c r="M1522" s="26">
        <f t="shared" si="5327"/>
        <v>1597.7</v>
      </c>
      <c r="N1522" s="26">
        <f t="shared" si="5328"/>
        <v>1597.7</v>
      </c>
      <c r="O1522" s="26">
        <f t="shared" si="5329"/>
        <v>1597.7</v>
      </c>
      <c r="P1522" s="26">
        <f t="shared" si="5502"/>
        <v>0</v>
      </c>
      <c r="Q1522" s="26">
        <f t="shared" si="5503"/>
        <v>0</v>
      </c>
      <c r="R1522" s="26">
        <f t="shared" si="5504"/>
        <v>0</v>
      </c>
      <c r="S1522" s="26">
        <f t="shared" si="5505"/>
        <v>0</v>
      </c>
      <c r="T1522" s="26">
        <f t="shared" si="5506"/>
        <v>0</v>
      </c>
      <c r="U1522" s="26">
        <f t="shared" si="5507"/>
        <v>0</v>
      </c>
      <c r="V1522" s="26">
        <f t="shared" si="5508"/>
        <v>0</v>
      </c>
      <c r="W1522" s="26">
        <f t="shared" si="5509"/>
        <v>0</v>
      </c>
      <c r="X1522" s="26">
        <f t="shared" si="5510"/>
        <v>0</v>
      </c>
      <c r="Y1522" s="26">
        <f t="shared" si="5511"/>
        <v>0</v>
      </c>
      <c r="Z1522" s="26">
        <f t="shared" si="5512"/>
        <v>0</v>
      </c>
      <c r="AA1522" s="26">
        <f t="shared" si="5513"/>
        <v>0</v>
      </c>
      <c r="AB1522" s="26">
        <f t="shared" si="5514"/>
        <v>0</v>
      </c>
      <c r="AC1522" s="26">
        <f t="shared" si="5542"/>
        <v>1597.7</v>
      </c>
      <c r="AD1522" s="26">
        <f t="shared" si="5543"/>
        <v>1597.7</v>
      </c>
      <c r="AE1522" s="26">
        <f t="shared" si="5544"/>
        <v>1597.7</v>
      </c>
      <c r="AF1522" s="26">
        <f t="shared" si="5515"/>
        <v>0</v>
      </c>
      <c r="AG1522" s="26">
        <f t="shared" si="5545"/>
        <v>1597.7</v>
      </c>
      <c r="AH1522" s="26">
        <f t="shared" si="5546"/>
        <v>1597.7</v>
      </c>
      <c r="AI1522" s="26">
        <f t="shared" si="5547"/>
        <v>1597.7</v>
      </c>
      <c r="AJ1522" s="26">
        <f t="shared" si="5516"/>
        <v>0</v>
      </c>
      <c r="AK1522" s="26">
        <f t="shared" si="5517"/>
        <v>0</v>
      </c>
      <c r="AL1522" s="26">
        <f t="shared" si="5518"/>
        <v>0</v>
      </c>
      <c r="AM1522" s="26">
        <f t="shared" si="5519"/>
        <v>0</v>
      </c>
      <c r="AN1522" s="26">
        <f t="shared" si="5520"/>
        <v>0</v>
      </c>
      <c r="AO1522" s="26">
        <f t="shared" si="5521"/>
        <v>0</v>
      </c>
      <c r="AP1522" s="26">
        <f t="shared" si="5522"/>
        <v>0</v>
      </c>
      <c r="AQ1522" s="26">
        <f t="shared" si="5523"/>
        <v>0</v>
      </c>
      <c r="AR1522" s="26">
        <f t="shared" si="5524"/>
        <v>0</v>
      </c>
      <c r="AS1522" s="26">
        <f t="shared" ref="AS1522:AS1585" si="5548">AG1522+AJ1522+AK1522+AL1522+AM1522</f>
        <v>1597.7</v>
      </c>
      <c r="AT1522" s="26">
        <f t="shared" ref="AT1522:AT1585" si="5549">AH1522+AN1522+AO1522+AP1522</f>
        <v>1597.7</v>
      </c>
      <c r="AU1522" s="26">
        <f t="shared" ref="AU1522:AU1585" si="5550">AI1522+AR1522+AQ1522</f>
        <v>1597.7</v>
      </c>
      <c r="AV1522" s="26">
        <f t="shared" si="5525"/>
        <v>0</v>
      </c>
      <c r="AW1522" s="26">
        <f t="shared" si="5526"/>
        <v>0</v>
      </c>
      <c r="AX1522" s="26">
        <f t="shared" si="5527"/>
        <v>0</v>
      </c>
      <c r="AY1522" s="26">
        <f t="shared" ref="AY1522:AY1585" si="5551">AS1522+AV1522</f>
        <v>1597.7</v>
      </c>
      <c r="AZ1522" s="26">
        <f t="shared" ref="AZ1522:AZ1585" si="5552">AT1522+AW1522</f>
        <v>1597.7</v>
      </c>
      <c r="BA1522" s="26">
        <f t="shared" ref="BA1522:BA1585" si="5553">AU1522+AX1522</f>
        <v>1597.7</v>
      </c>
      <c r="BB1522" s="26">
        <f t="shared" si="5528"/>
        <v>0</v>
      </c>
      <c r="BC1522" s="26">
        <f t="shared" si="5529"/>
        <v>0</v>
      </c>
      <c r="BD1522" s="26">
        <f t="shared" si="5530"/>
        <v>0</v>
      </c>
      <c r="BE1522" s="26">
        <f t="shared" si="5531"/>
        <v>0</v>
      </c>
      <c r="BF1522" s="26">
        <f t="shared" si="5532"/>
        <v>0</v>
      </c>
      <c r="BG1522" s="26">
        <f t="shared" si="5533"/>
        <v>0</v>
      </c>
      <c r="BH1522" s="26">
        <f t="shared" si="5534"/>
        <v>0</v>
      </c>
      <c r="BI1522" s="26">
        <f t="shared" si="5535"/>
        <v>0</v>
      </c>
      <c r="BJ1522" s="26">
        <f t="shared" si="5536"/>
        <v>0</v>
      </c>
      <c r="BK1522" s="26">
        <f t="shared" si="5537"/>
        <v>0</v>
      </c>
      <c r="BL1522" s="26">
        <f t="shared" si="5539"/>
        <v>1597.7</v>
      </c>
      <c r="BM1522" s="26">
        <f t="shared" si="5540"/>
        <v>1597.7</v>
      </c>
      <c r="BN1522" s="26">
        <f t="shared" si="5541"/>
        <v>1597.7</v>
      </c>
      <c r="BO1522" s="26">
        <f t="shared" si="5538"/>
        <v>0</v>
      </c>
      <c r="BP1522" s="27"/>
      <c r="BQ1522" s="23"/>
      <c r="BR1522" s="23"/>
      <c r="BS1522" s="23"/>
      <c r="BT1522" s="23"/>
      <c r="BU1522" s="23"/>
      <c r="BV1522" s="23"/>
      <c r="BW1522" s="23"/>
      <c r="BX1522" s="23"/>
      <c r="BY1522" s="23"/>
    </row>
    <row r="1523" ht="31.5">
      <c r="A1523" s="28" t="s">
        <v>518</v>
      </c>
      <c r="B1523" s="28" t="s">
        <v>86</v>
      </c>
      <c r="C1523" s="28" t="s">
        <v>26</v>
      </c>
      <c r="D1523" s="28" t="s">
        <v>413</v>
      </c>
      <c r="E1523" s="35"/>
      <c r="F1523" s="29" t="s">
        <v>414</v>
      </c>
      <c r="G1523" s="30">
        <f t="shared" si="5496"/>
        <v>1597.7</v>
      </c>
      <c r="H1523" s="30">
        <f t="shared" si="5497"/>
        <v>1597.7</v>
      </c>
      <c r="I1523" s="30">
        <f t="shared" si="5498"/>
        <v>1597.7</v>
      </c>
      <c r="J1523" s="30">
        <f t="shared" si="5499"/>
        <v>0</v>
      </c>
      <c r="K1523" s="30">
        <f t="shared" si="5500"/>
        <v>0</v>
      </c>
      <c r="L1523" s="30">
        <f t="shared" si="5501"/>
        <v>0</v>
      </c>
      <c r="M1523" s="30">
        <f t="shared" si="5327"/>
        <v>1597.7</v>
      </c>
      <c r="N1523" s="30">
        <f t="shared" si="5328"/>
        <v>1597.7</v>
      </c>
      <c r="O1523" s="30">
        <f t="shared" si="5329"/>
        <v>1597.7</v>
      </c>
      <c r="P1523" s="30">
        <f t="shared" si="5502"/>
        <v>0</v>
      </c>
      <c r="Q1523" s="30">
        <f t="shared" si="5503"/>
        <v>0</v>
      </c>
      <c r="R1523" s="30">
        <f t="shared" si="5504"/>
        <v>0</v>
      </c>
      <c r="S1523" s="30">
        <f t="shared" si="5505"/>
        <v>0</v>
      </c>
      <c r="T1523" s="30">
        <f t="shared" si="5506"/>
        <v>0</v>
      </c>
      <c r="U1523" s="30">
        <f t="shared" si="5507"/>
        <v>0</v>
      </c>
      <c r="V1523" s="30">
        <f t="shared" si="5508"/>
        <v>0</v>
      </c>
      <c r="W1523" s="30">
        <f t="shared" si="5509"/>
        <v>0</v>
      </c>
      <c r="X1523" s="30">
        <f t="shared" si="5510"/>
        <v>0</v>
      </c>
      <c r="Y1523" s="30">
        <f t="shared" si="5511"/>
        <v>0</v>
      </c>
      <c r="Z1523" s="30">
        <f t="shared" si="5512"/>
        <v>0</v>
      </c>
      <c r="AA1523" s="30">
        <f t="shared" si="5513"/>
        <v>0</v>
      </c>
      <c r="AB1523" s="30">
        <f t="shared" si="5514"/>
        <v>0</v>
      </c>
      <c r="AC1523" s="30">
        <f t="shared" si="5542"/>
        <v>1597.7</v>
      </c>
      <c r="AD1523" s="30">
        <f t="shared" si="5543"/>
        <v>1597.7</v>
      </c>
      <c r="AE1523" s="30">
        <f t="shared" si="5544"/>
        <v>1597.7</v>
      </c>
      <c r="AF1523" s="30">
        <f t="shared" si="5515"/>
        <v>0</v>
      </c>
      <c r="AG1523" s="30">
        <f t="shared" si="5545"/>
        <v>1597.7</v>
      </c>
      <c r="AH1523" s="30">
        <f t="shared" si="5546"/>
        <v>1597.7</v>
      </c>
      <c r="AI1523" s="30">
        <f t="shared" si="5547"/>
        <v>1597.7</v>
      </c>
      <c r="AJ1523" s="30">
        <f t="shared" si="5516"/>
        <v>0</v>
      </c>
      <c r="AK1523" s="30">
        <f t="shared" si="5517"/>
        <v>0</v>
      </c>
      <c r="AL1523" s="30">
        <f t="shared" si="5518"/>
        <v>0</v>
      </c>
      <c r="AM1523" s="30">
        <f t="shared" si="5519"/>
        <v>0</v>
      </c>
      <c r="AN1523" s="30">
        <f t="shared" si="5520"/>
        <v>0</v>
      </c>
      <c r="AO1523" s="30">
        <f t="shared" si="5521"/>
        <v>0</v>
      </c>
      <c r="AP1523" s="30">
        <f t="shared" si="5522"/>
        <v>0</v>
      </c>
      <c r="AQ1523" s="30">
        <f t="shared" si="5523"/>
        <v>0</v>
      </c>
      <c r="AR1523" s="30">
        <f t="shared" si="5524"/>
        <v>0</v>
      </c>
      <c r="AS1523" s="30">
        <f t="shared" si="5548"/>
        <v>1597.7</v>
      </c>
      <c r="AT1523" s="30">
        <f t="shared" si="5549"/>
        <v>1597.7</v>
      </c>
      <c r="AU1523" s="30">
        <f t="shared" si="5550"/>
        <v>1597.7</v>
      </c>
      <c r="AV1523" s="30">
        <f t="shared" si="5525"/>
        <v>0</v>
      </c>
      <c r="AW1523" s="30">
        <f t="shared" si="5526"/>
        <v>0</v>
      </c>
      <c r="AX1523" s="30">
        <f t="shared" si="5527"/>
        <v>0</v>
      </c>
      <c r="AY1523" s="30">
        <f t="shared" si="5551"/>
        <v>1597.7</v>
      </c>
      <c r="AZ1523" s="30">
        <f t="shared" si="5552"/>
        <v>1597.7</v>
      </c>
      <c r="BA1523" s="30">
        <f t="shared" si="5553"/>
        <v>1597.7</v>
      </c>
      <c r="BB1523" s="30">
        <f t="shared" si="5528"/>
        <v>0</v>
      </c>
      <c r="BC1523" s="30">
        <f t="shared" si="5529"/>
        <v>0</v>
      </c>
      <c r="BD1523" s="30">
        <f t="shared" si="5530"/>
        <v>0</v>
      </c>
      <c r="BE1523" s="30">
        <f t="shared" si="5531"/>
        <v>0</v>
      </c>
      <c r="BF1523" s="30">
        <f t="shared" si="5532"/>
        <v>0</v>
      </c>
      <c r="BG1523" s="30">
        <f t="shared" si="5533"/>
        <v>0</v>
      </c>
      <c r="BH1523" s="30">
        <f t="shared" si="5534"/>
        <v>0</v>
      </c>
      <c r="BI1523" s="30">
        <f t="shared" si="5535"/>
        <v>0</v>
      </c>
      <c r="BJ1523" s="30">
        <f t="shared" si="5536"/>
        <v>0</v>
      </c>
      <c r="BK1523" s="30">
        <f t="shared" si="5537"/>
        <v>0</v>
      </c>
      <c r="BL1523" s="30">
        <f t="shared" si="5539"/>
        <v>1597.7</v>
      </c>
      <c r="BM1523" s="30">
        <f t="shared" si="5540"/>
        <v>1597.7</v>
      </c>
      <c r="BN1523" s="30">
        <f t="shared" si="5541"/>
        <v>1597.7</v>
      </c>
      <c r="BO1523" s="30">
        <f t="shared" si="5538"/>
        <v>0</v>
      </c>
      <c r="BP1523" s="31"/>
      <c r="BQ1523" s="1"/>
      <c r="BR1523" s="1"/>
      <c r="BS1523" s="1"/>
      <c r="BT1523" s="1"/>
      <c r="BU1523" s="1"/>
      <c r="BV1523" s="1"/>
      <c r="BW1523" s="1"/>
      <c r="BX1523" s="1"/>
      <c r="BY1523" s="1"/>
    </row>
    <row r="1524">
      <c r="A1524" s="28" t="s">
        <v>518</v>
      </c>
      <c r="B1524" s="28" t="s">
        <v>86</v>
      </c>
      <c r="C1524" s="28" t="s">
        <v>26</v>
      </c>
      <c r="D1524" s="28" t="s">
        <v>419</v>
      </c>
      <c r="E1524" s="35"/>
      <c r="F1524" s="29" t="s">
        <v>33</v>
      </c>
      <c r="G1524" s="30">
        <f t="shared" si="5496"/>
        <v>1597.7</v>
      </c>
      <c r="H1524" s="30">
        <f t="shared" si="5497"/>
        <v>1597.7</v>
      </c>
      <c r="I1524" s="30">
        <f t="shared" si="5498"/>
        <v>1597.7</v>
      </c>
      <c r="J1524" s="30">
        <f t="shared" si="5499"/>
        <v>0</v>
      </c>
      <c r="K1524" s="30">
        <f t="shared" si="5500"/>
        <v>0</v>
      </c>
      <c r="L1524" s="30">
        <f t="shared" si="5501"/>
        <v>0</v>
      </c>
      <c r="M1524" s="30">
        <f t="shared" si="5327"/>
        <v>1597.7</v>
      </c>
      <c r="N1524" s="30">
        <f t="shared" si="5328"/>
        <v>1597.7</v>
      </c>
      <c r="O1524" s="30">
        <f t="shared" si="5329"/>
        <v>1597.7</v>
      </c>
      <c r="P1524" s="30">
        <f t="shared" si="5502"/>
        <v>0</v>
      </c>
      <c r="Q1524" s="30">
        <f t="shared" si="5503"/>
        <v>0</v>
      </c>
      <c r="R1524" s="30">
        <f t="shared" si="5504"/>
        <v>0</v>
      </c>
      <c r="S1524" s="30">
        <f t="shared" si="5505"/>
        <v>0</v>
      </c>
      <c r="T1524" s="30">
        <f t="shared" si="5506"/>
        <v>0</v>
      </c>
      <c r="U1524" s="30">
        <f t="shared" si="5507"/>
        <v>0</v>
      </c>
      <c r="V1524" s="30">
        <f t="shared" si="5508"/>
        <v>0</v>
      </c>
      <c r="W1524" s="30">
        <f t="shared" si="5509"/>
        <v>0</v>
      </c>
      <c r="X1524" s="30">
        <f t="shared" si="5510"/>
        <v>0</v>
      </c>
      <c r="Y1524" s="30">
        <f t="shared" si="5511"/>
        <v>0</v>
      </c>
      <c r="Z1524" s="30">
        <f t="shared" si="5512"/>
        <v>0</v>
      </c>
      <c r="AA1524" s="30">
        <f t="shared" si="5513"/>
        <v>0</v>
      </c>
      <c r="AB1524" s="30">
        <f t="shared" si="5514"/>
        <v>0</v>
      </c>
      <c r="AC1524" s="30">
        <f t="shared" si="5542"/>
        <v>1597.7</v>
      </c>
      <c r="AD1524" s="30">
        <f t="shared" si="5543"/>
        <v>1597.7</v>
      </c>
      <c r="AE1524" s="30">
        <f t="shared" si="5544"/>
        <v>1597.7</v>
      </c>
      <c r="AF1524" s="30">
        <f t="shared" si="5515"/>
        <v>0</v>
      </c>
      <c r="AG1524" s="30">
        <f t="shared" si="5545"/>
        <v>1597.7</v>
      </c>
      <c r="AH1524" s="30">
        <f t="shared" si="5546"/>
        <v>1597.7</v>
      </c>
      <c r="AI1524" s="30">
        <f t="shared" si="5547"/>
        <v>1597.7</v>
      </c>
      <c r="AJ1524" s="30">
        <f t="shared" si="5516"/>
        <v>0</v>
      </c>
      <c r="AK1524" s="30">
        <f t="shared" si="5517"/>
        <v>0</v>
      </c>
      <c r="AL1524" s="30">
        <f t="shared" si="5518"/>
        <v>0</v>
      </c>
      <c r="AM1524" s="30">
        <f t="shared" si="5519"/>
        <v>0</v>
      </c>
      <c r="AN1524" s="30">
        <f t="shared" si="5520"/>
        <v>0</v>
      </c>
      <c r="AO1524" s="30">
        <f t="shared" si="5521"/>
        <v>0</v>
      </c>
      <c r="AP1524" s="30">
        <f t="shared" si="5522"/>
        <v>0</v>
      </c>
      <c r="AQ1524" s="30">
        <f t="shared" si="5523"/>
        <v>0</v>
      </c>
      <c r="AR1524" s="30">
        <f t="shared" si="5524"/>
        <v>0</v>
      </c>
      <c r="AS1524" s="30">
        <f t="shared" si="5548"/>
        <v>1597.7</v>
      </c>
      <c r="AT1524" s="30">
        <f t="shared" si="5549"/>
        <v>1597.7</v>
      </c>
      <c r="AU1524" s="30">
        <f t="shared" si="5550"/>
        <v>1597.7</v>
      </c>
      <c r="AV1524" s="30">
        <f t="shared" si="5525"/>
        <v>0</v>
      </c>
      <c r="AW1524" s="30">
        <f t="shared" si="5526"/>
        <v>0</v>
      </c>
      <c r="AX1524" s="30">
        <f t="shared" si="5527"/>
        <v>0</v>
      </c>
      <c r="AY1524" s="30">
        <f t="shared" si="5551"/>
        <v>1597.7</v>
      </c>
      <c r="AZ1524" s="30">
        <f t="shared" si="5552"/>
        <v>1597.7</v>
      </c>
      <c r="BA1524" s="30">
        <f t="shared" si="5553"/>
        <v>1597.7</v>
      </c>
      <c r="BB1524" s="30">
        <f t="shared" si="5528"/>
        <v>0</v>
      </c>
      <c r="BC1524" s="30">
        <f t="shared" si="5529"/>
        <v>0</v>
      </c>
      <c r="BD1524" s="30">
        <f t="shared" si="5530"/>
        <v>0</v>
      </c>
      <c r="BE1524" s="30">
        <f t="shared" si="5531"/>
        <v>0</v>
      </c>
      <c r="BF1524" s="30">
        <f t="shared" si="5532"/>
        <v>0</v>
      </c>
      <c r="BG1524" s="30">
        <f t="shared" si="5533"/>
        <v>0</v>
      </c>
      <c r="BH1524" s="30">
        <f t="shared" si="5534"/>
        <v>0</v>
      </c>
      <c r="BI1524" s="30">
        <f t="shared" si="5535"/>
        <v>0</v>
      </c>
      <c r="BJ1524" s="30">
        <f t="shared" si="5536"/>
        <v>0</v>
      </c>
      <c r="BK1524" s="30">
        <f t="shared" si="5537"/>
        <v>0</v>
      </c>
      <c r="BL1524" s="30">
        <f t="shared" si="5539"/>
        <v>1597.7</v>
      </c>
      <c r="BM1524" s="30">
        <f t="shared" si="5540"/>
        <v>1597.7</v>
      </c>
      <c r="BN1524" s="30">
        <f t="shared" si="5541"/>
        <v>1597.7</v>
      </c>
      <c r="BO1524" s="30">
        <f t="shared" si="5538"/>
        <v>0</v>
      </c>
      <c r="BP1524" s="31"/>
      <c r="BQ1524" s="1"/>
      <c r="BR1524" s="1"/>
      <c r="BS1524" s="1"/>
      <c r="BT1524" s="1"/>
      <c r="BU1524" s="1"/>
      <c r="BV1524" s="1"/>
      <c r="BW1524" s="1"/>
      <c r="BX1524" s="1"/>
      <c r="BY1524" s="1"/>
    </row>
    <row r="1525" ht="47.25">
      <c r="A1525" s="28" t="s">
        <v>518</v>
      </c>
      <c r="B1525" s="28" t="s">
        <v>86</v>
      </c>
      <c r="C1525" s="28" t="s">
        <v>26</v>
      </c>
      <c r="D1525" s="28" t="s">
        <v>420</v>
      </c>
      <c r="E1525" s="35"/>
      <c r="F1525" s="29" t="s">
        <v>421</v>
      </c>
      <c r="G1525" s="30">
        <f t="shared" si="5496"/>
        <v>1597.7</v>
      </c>
      <c r="H1525" s="30">
        <f t="shared" si="5497"/>
        <v>1597.7</v>
      </c>
      <c r="I1525" s="30">
        <f t="shared" si="5498"/>
        <v>1597.7</v>
      </c>
      <c r="J1525" s="30">
        <f t="shared" si="5499"/>
        <v>0</v>
      </c>
      <c r="K1525" s="30">
        <f t="shared" si="5500"/>
        <v>0</v>
      </c>
      <c r="L1525" s="30">
        <f t="shared" si="5501"/>
        <v>0</v>
      </c>
      <c r="M1525" s="30">
        <f t="shared" si="5327"/>
        <v>1597.7</v>
      </c>
      <c r="N1525" s="30">
        <f t="shared" si="5328"/>
        <v>1597.7</v>
      </c>
      <c r="O1525" s="30">
        <f t="shared" si="5329"/>
        <v>1597.7</v>
      </c>
      <c r="P1525" s="30">
        <f t="shared" si="5502"/>
        <v>0</v>
      </c>
      <c r="Q1525" s="30">
        <f t="shared" si="5503"/>
        <v>0</v>
      </c>
      <c r="R1525" s="30">
        <f t="shared" si="5504"/>
        <v>0</v>
      </c>
      <c r="S1525" s="30">
        <f t="shared" si="5505"/>
        <v>0</v>
      </c>
      <c r="T1525" s="30">
        <f t="shared" si="5506"/>
        <v>0</v>
      </c>
      <c r="U1525" s="30">
        <f t="shared" si="5507"/>
        <v>0</v>
      </c>
      <c r="V1525" s="30">
        <f t="shared" si="5508"/>
        <v>0</v>
      </c>
      <c r="W1525" s="30">
        <f t="shared" si="5509"/>
        <v>0</v>
      </c>
      <c r="X1525" s="30">
        <f t="shared" si="5510"/>
        <v>0</v>
      </c>
      <c r="Y1525" s="30">
        <f t="shared" si="5511"/>
        <v>0</v>
      </c>
      <c r="Z1525" s="30">
        <f t="shared" si="5512"/>
        <v>0</v>
      </c>
      <c r="AA1525" s="30">
        <f t="shared" si="5513"/>
        <v>0</v>
      </c>
      <c r="AB1525" s="30">
        <f t="shared" si="5514"/>
        <v>0</v>
      </c>
      <c r="AC1525" s="30">
        <f t="shared" si="5542"/>
        <v>1597.7</v>
      </c>
      <c r="AD1525" s="30">
        <f t="shared" si="5543"/>
        <v>1597.7</v>
      </c>
      <c r="AE1525" s="30">
        <f t="shared" si="5544"/>
        <v>1597.7</v>
      </c>
      <c r="AF1525" s="30">
        <f t="shared" si="5515"/>
        <v>0</v>
      </c>
      <c r="AG1525" s="30">
        <f t="shared" si="5545"/>
        <v>1597.7</v>
      </c>
      <c r="AH1525" s="30">
        <f t="shared" si="5546"/>
        <v>1597.7</v>
      </c>
      <c r="AI1525" s="30">
        <f t="shared" si="5547"/>
        <v>1597.7</v>
      </c>
      <c r="AJ1525" s="30">
        <f t="shared" si="5516"/>
        <v>0</v>
      </c>
      <c r="AK1525" s="30">
        <f t="shared" si="5517"/>
        <v>0</v>
      </c>
      <c r="AL1525" s="30">
        <f t="shared" si="5518"/>
        <v>0</v>
      </c>
      <c r="AM1525" s="30">
        <f t="shared" si="5519"/>
        <v>0</v>
      </c>
      <c r="AN1525" s="30">
        <f t="shared" si="5520"/>
        <v>0</v>
      </c>
      <c r="AO1525" s="30">
        <f t="shared" si="5521"/>
        <v>0</v>
      </c>
      <c r="AP1525" s="30">
        <f t="shared" si="5522"/>
        <v>0</v>
      </c>
      <c r="AQ1525" s="30">
        <f t="shared" si="5523"/>
        <v>0</v>
      </c>
      <c r="AR1525" s="30">
        <f t="shared" si="5524"/>
        <v>0</v>
      </c>
      <c r="AS1525" s="30">
        <f t="shared" si="5548"/>
        <v>1597.7</v>
      </c>
      <c r="AT1525" s="30">
        <f t="shared" si="5549"/>
        <v>1597.7</v>
      </c>
      <c r="AU1525" s="30">
        <f t="shared" si="5550"/>
        <v>1597.7</v>
      </c>
      <c r="AV1525" s="30">
        <f t="shared" si="5525"/>
        <v>0</v>
      </c>
      <c r="AW1525" s="30">
        <f t="shared" si="5526"/>
        <v>0</v>
      </c>
      <c r="AX1525" s="30">
        <f t="shared" si="5527"/>
        <v>0</v>
      </c>
      <c r="AY1525" s="30">
        <f t="shared" si="5551"/>
        <v>1597.7</v>
      </c>
      <c r="AZ1525" s="30">
        <f t="shared" si="5552"/>
        <v>1597.7</v>
      </c>
      <c r="BA1525" s="30">
        <f t="shared" si="5553"/>
        <v>1597.7</v>
      </c>
      <c r="BB1525" s="30">
        <f t="shared" si="5528"/>
        <v>0</v>
      </c>
      <c r="BC1525" s="30">
        <f t="shared" si="5529"/>
        <v>0</v>
      </c>
      <c r="BD1525" s="30">
        <f t="shared" si="5530"/>
        <v>0</v>
      </c>
      <c r="BE1525" s="30">
        <f t="shared" si="5531"/>
        <v>0</v>
      </c>
      <c r="BF1525" s="30">
        <f t="shared" si="5532"/>
        <v>0</v>
      </c>
      <c r="BG1525" s="30">
        <f t="shared" si="5533"/>
        <v>0</v>
      </c>
      <c r="BH1525" s="30">
        <f t="shared" si="5534"/>
        <v>0</v>
      </c>
      <c r="BI1525" s="30">
        <f t="shared" si="5535"/>
        <v>0</v>
      </c>
      <c r="BJ1525" s="30">
        <f t="shared" si="5536"/>
        <v>0</v>
      </c>
      <c r="BK1525" s="30">
        <f t="shared" si="5537"/>
        <v>0</v>
      </c>
      <c r="BL1525" s="30">
        <f t="shared" si="5539"/>
        <v>1597.7</v>
      </c>
      <c r="BM1525" s="30">
        <f t="shared" si="5540"/>
        <v>1597.7</v>
      </c>
      <c r="BN1525" s="30">
        <f t="shared" si="5541"/>
        <v>1597.7</v>
      </c>
      <c r="BO1525" s="30">
        <f t="shared" si="5538"/>
        <v>0</v>
      </c>
      <c r="BP1525" s="31"/>
      <c r="BQ1525" s="1"/>
      <c r="BR1525" s="1"/>
      <c r="BS1525" s="1"/>
      <c r="BT1525" s="1"/>
      <c r="BU1525" s="1"/>
      <c r="BV1525" s="1"/>
      <c r="BW1525" s="1"/>
      <c r="BX1525" s="1"/>
      <c r="BY1525" s="1"/>
    </row>
    <row r="1526" ht="47.25">
      <c r="A1526" s="28" t="s">
        <v>518</v>
      </c>
      <c r="B1526" s="28" t="s">
        <v>86</v>
      </c>
      <c r="C1526" s="28" t="s">
        <v>26</v>
      </c>
      <c r="D1526" s="28" t="s">
        <v>489</v>
      </c>
      <c r="E1526" s="35"/>
      <c r="F1526" s="29" t="s">
        <v>490</v>
      </c>
      <c r="G1526" s="30">
        <f t="shared" si="5496"/>
        <v>1597.7</v>
      </c>
      <c r="H1526" s="30">
        <f t="shared" si="5497"/>
        <v>1597.7</v>
      </c>
      <c r="I1526" s="30">
        <f t="shared" si="5498"/>
        <v>1597.7</v>
      </c>
      <c r="J1526" s="30">
        <f t="shared" si="5499"/>
        <v>0</v>
      </c>
      <c r="K1526" s="30">
        <f t="shared" si="5500"/>
        <v>0</v>
      </c>
      <c r="L1526" s="30">
        <f t="shared" si="5501"/>
        <v>0</v>
      </c>
      <c r="M1526" s="30">
        <f t="shared" si="5327"/>
        <v>1597.7</v>
      </c>
      <c r="N1526" s="30">
        <f t="shared" si="5328"/>
        <v>1597.7</v>
      </c>
      <c r="O1526" s="30">
        <f t="shared" si="5329"/>
        <v>1597.7</v>
      </c>
      <c r="P1526" s="30">
        <f t="shared" si="5502"/>
        <v>0</v>
      </c>
      <c r="Q1526" s="30">
        <f t="shared" si="5503"/>
        <v>0</v>
      </c>
      <c r="R1526" s="30">
        <f t="shared" si="5504"/>
        <v>0</v>
      </c>
      <c r="S1526" s="30">
        <f t="shared" si="5505"/>
        <v>0</v>
      </c>
      <c r="T1526" s="30">
        <f t="shared" si="5506"/>
        <v>0</v>
      </c>
      <c r="U1526" s="30">
        <f t="shared" si="5507"/>
        <v>0</v>
      </c>
      <c r="V1526" s="30">
        <f t="shared" si="5508"/>
        <v>0</v>
      </c>
      <c r="W1526" s="30">
        <f t="shared" si="5509"/>
        <v>0</v>
      </c>
      <c r="X1526" s="30">
        <f t="shared" si="5510"/>
        <v>0</v>
      </c>
      <c r="Y1526" s="30">
        <f t="shared" si="5511"/>
        <v>0</v>
      </c>
      <c r="Z1526" s="30">
        <f t="shared" si="5512"/>
        <v>0</v>
      </c>
      <c r="AA1526" s="30">
        <f t="shared" si="5513"/>
        <v>0</v>
      </c>
      <c r="AB1526" s="30">
        <f t="shared" si="5514"/>
        <v>0</v>
      </c>
      <c r="AC1526" s="30">
        <f t="shared" si="5542"/>
        <v>1597.7</v>
      </c>
      <c r="AD1526" s="30">
        <f t="shared" si="5543"/>
        <v>1597.7</v>
      </c>
      <c r="AE1526" s="30">
        <f t="shared" si="5544"/>
        <v>1597.7</v>
      </c>
      <c r="AF1526" s="30">
        <f t="shared" si="5515"/>
        <v>0</v>
      </c>
      <c r="AG1526" s="30">
        <f t="shared" si="5545"/>
        <v>1597.7</v>
      </c>
      <c r="AH1526" s="30">
        <f t="shared" si="5546"/>
        <v>1597.7</v>
      </c>
      <c r="AI1526" s="30">
        <f t="shared" si="5547"/>
        <v>1597.7</v>
      </c>
      <c r="AJ1526" s="30">
        <f t="shared" si="5516"/>
        <v>0</v>
      </c>
      <c r="AK1526" s="30">
        <f t="shared" si="5517"/>
        <v>0</v>
      </c>
      <c r="AL1526" s="30">
        <f t="shared" si="5518"/>
        <v>0</v>
      </c>
      <c r="AM1526" s="30">
        <f t="shared" si="5519"/>
        <v>0</v>
      </c>
      <c r="AN1526" s="30">
        <f t="shared" si="5520"/>
        <v>0</v>
      </c>
      <c r="AO1526" s="30">
        <f t="shared" si="5521"/>
        <v>0</v>
      </c>
      <c r="AP1526" s="30">
        <f t="shared" si="5522"/>
        <v>0</v>
      </c>
      <c r="AQ1526" s="30">
        <f t="shared" si="5523"/>
        <v>0</v>
      </c>
      <c r="AR1526" s="30">
        <f t="shared" si="5524"/>
        <v>0</v>
      </c>
      <c r="AS1526" s="30">
        <f t="shared" si="5548"/>
        <v>1597.7</v>
      </c>
      <c r="AT1526" s="30">
        <f t="shared" si="5549"/>
        <v>1597.7</v>
      </c>
      <c r="AU1526" s="30">
        <f t="shared" si="5550"/>
        <v>1597.7</v>
      </c>
      <c r="AV1526" s="30">
        <f t="shared" si="5525"/>
        <v>0</v>
      </c>
      <c r="AW1526" s="30">
        <f t="shared" si="5526"/>
        <v>0</v>
      </c>
      <c r="AX1526" s="30">
        <f t="shared" si="5527"/>
        <v>0</v>
      </c>
      <c r="AY1526" s="30">
        <f t="shared" si="5551"/>
        <v>1597.7</v>
      </c>
      <c r="AZ1526" s="30">
        <f t="shared" si="5552"/>
        <v>1597.7</v>
      </c>
      <c r="BA1526" s="30">
        <f t="shared" si="5553"/>
        <v>1597.7</v>
      </c>
      <c r="BB1526" s="30">
        <f t="shared" si="5528"/>
        <v>0</v>
      </c>
      <c r="BC1526" s="30">
        <f t="shared" si="5529"/>
        <v>0</v>
      </c>
      <c r="BD1526" s="30">
        <f t="shared" si="5530"/>
        <v>0</v>
      </c>
      <c r="BE1526" s="30">
        <f t="shared" si="5531"/>
        <v>0</v>
      </c>
      <c r="BF1526" s="30">
        <f t="shared" si="5532"/>
        <v>0</v>
      </c>
      <c r="BG1526" s="30">
        <f t="shared" si="5533"/>
        <v>0</v>
      </c>
      <c r="BH1526" s="30">
        <f t="shared" si="5534"/>
        <v>0</v>
      </c>
      <c r="BI1526" s="30">
        <f t="shared" si="5535"/>
        <v>0</v>
      </c>
      <c r="BJ1526" s="30">
        <f t="shared" si="5536"/>
        <v>0</v>
      </c>
      <c r="BK1526" s="30">
        <f t="shared" si="5537"/>
        <v>0</v>
      </c>
      <c r="BL1526" s="30">
        <f t="shared" si="5539"/>
        <v>1597.7</v>
      </c>
      <c r="BM1526" s="30">
        <f t="shared" si="5540"/>
        <v>1597.7</v>
      </c>
      <c r="BN1526" s="30">
        <f t="shared" si="5541"/>
        <v>1597.7</v>
      </c>
      <c r="BO1526" s="30">
        <f t="shared" si="5538"/>
        <v>0</v>
      </c>
      <c r="BP1526" s="31"/>
      <c r="BQ1526" s="1"/>
      <c r="BR1526" s="1"/>
      <c r="BS1526" s="1"/>
      <c r="BT1526" s="1"/>
      <c r="BU1526" s="1"/>
      <c r="BV1526" s="1"/>
      <c r="BW1526" s="1"/>
      <c r="BX1526" s="1"/>
      <c r="BY1526" s="1"/>
    </row>
    <row r="1527" ht="31.5">
      <c r="A1527" s="28" t="s">
        <v>518</v>
      </c>
      <c r="B1527" s="28" t="s">
        <v>86</v>
      </c>
      <c r="C1527" s="28" t="s">
        <v>26</v>
      </c>
      <c r="D1527" s="28" t="s">
        <v>489</v>
      </c>
      <c r="E1527" s="28" t="s">
        <v>38</v>
      </c>
      <c r="F1527" s="29" t="s">
        <v>39</v>
      </c>
      <c r="G1527" s="30">
        <v>1597.7</v>
      </c>
      <c r="H1527" s="30">
        <v>1597.7</v>
      </c>
      <c r="I1527" s="30">
        <v>1597.7</v>
      </c>
      <c r="J1527" s="30"/>
      <c r="K1527" s="30"/>
      <c r="L1527" s="30"/>
      <c r="M1527" s="30">
        <f t="shared" si="5327"/>
        <v>1597.7</v>
      </c>
      <c r="N1527" s="30">
        <f t="shared" si="5328"/>
        <v>1597.7</v>
      </c>
      <c r="O1527" s="30">
        <f t="shared" si="5329"/>
        <v>1597.7</v>
      </c>
      <c r="P1527" s="30"/>
      <c r="Q1527" s="30"/>
      <c r="R1527" s="30"/>
      <c r="S1527" s="30"/>
      <c r="T1527" s="30"/>
      <c r="U1527" s="30"/>
      <c r="V1527" s="30"/>
      <c r="W1527" s="30"/>
      <c r="X1527" s="30"/>
      <c r="Y1527" s="30"/>
      <c r="Z1527" s="30"/>
      <c r="AA1527" s="30"/>
      <c r="AB1527" s="30"/>
      <c r="AC1527" s="30">
        <f t="shared" si="5542"/>
        <v>1597.7</v>
      </c>
      <c r="AD1527" s="30">
        <f t="shared" si="5543"/>
        <v>1597.7</v>
      </c>
      <c r="AE1527" s="30">
        <f t="shared" si="5544"/>
        <v>1597.7</v>
      </c>
      <c r="AF1527" s="30"/>
      <c r="AG1527" s="30">
        <f t="shared" si="5545"/>
        <v>1597.7</v>
      </c>
      <c r="AH1527" s="30">
        <f t="shared" si="5546"/>
        <v>1597.7</v>
      </c>
      <c r="AI1527" s="30">
        <f t="shared" si="5547"/>
        <v>1597.7</v>
      </c>
      <c r="AJ1527" s="30"/>
      <c r="AK1527" s="30"/>
      <c r="AL1527" s="30"/>
      <c r="AM1527" s="30"/>
      <c r="AN1527" s="30"/>
      <c r="AO1527" s="30"/>
      <c r="AP1527" s="30"/>
      <c r="AQ1527" s="30"/>
      <c r="AR1527" s="30"/>
      <c r="AS1527" s="30">
        <f t="shared" si="5548"/>
        <v>1597.7</v>
      </c>
      <c r="AT1527" s="30">
        <f t="shared" si="5549"/>
        <v>1597.7</v>
      </c>
      <c r="AU1527" s="30">
        <f t="shared" si="5550"/>
        <v>1597.7</v>
      </c>
      <c r="AV1527" s="30"/>
      <c r="AW1527" s="30"/>
      <c r="AX1527" s="30"/>
      <c r="AY1527" s="30">
        <f t="shared" si="5551"/>
        <v>1597.7</v>
      </c>
      <c r="AZ1527" s="30">
        <f t="shared" si="5552"/>
        <v>1597.7</v>
      </c>
      <c r="BA1527" s="30">
        <f t="shared" si="5553"/>
        <v>1597.7</v>
      </c>
      <c r="BB1527" s="30"/>
      <c r="BC1527" s="30"/>
      <c r="BD1527" s="30"/>
      <c r="BE1527" s="30"/>
      <c r="BF1527" s="30"/>
      <c r="BG1527" s="30"/>
      <c r="BH1527" s="30"/>
      <c r="BI1527" s="30"/>
      <c r="BJ1527" s="30"/>
      <c r="BK1527" s="30"/>
      <c r="BL1527" s="30">
        <f t="shared" si="5539"/>
        <v>1597.7</v>
      </c>
      <c r="BM1527" s="30">
        <f t="shared" si="5540"/>
        <v>1597.7</v>
      </c>
      <c r="BN1527" s="30">
        <f t="shared" si="5541"/>
        <v>1597.7</v>
      </c>
      <c r="BO1527" s="30"/>
      <c r="BP1527" s="31"/>
      <c r="BQ1527" s="1"/>
      <c r="BR1527" s="1"/>
      <c r="BS1527" s="1"/>
      <c r="BT1527" s="1"/>
      <c r="BU1527" s="1"/>
      <c r="BV1527" s="1"/>
      <c r="BW1527" s="1"/>
      <c r="BX1527" s="1"/>
      <c r="BY1527" s="1"/>
    </row>
    <row r="1528" s="18" customFormat="1" ht="31.5">
      <c r="A1528" s="19" t="s">
        <v>522</v>
      </c>
      <c r="B1528" s="19"/>
      <c r="C1528" s="19"/>
      <c r="D1528" s="19"/>
      <c r="E1528" s="19"/>
      <c r="F1528" s="20" t="s">
        <v>523</v>
      </c>
      <c r="G1528" s="21">
        <f>G1529+G1573+G1612+G1619+G1585+G1558+G1626+G1605</f>
        <v>42135.600000000006</v>
      </c>
      <c r="H1528" s="21">
        <f>H1529+H1573+H1612+H1619+H1585+H1558+H1626+H1605</f>
        <v>39447.80000000001</v>
      </c>
      <c r="I1528" s="21">
        <f>I1529+I1573+I1612+I1619+I1585+I1558+I1626+I1605</f>
        <v>39586.100000000006</v>
      </c>
      <c r="J1528" s="21">
        <f>J1529+J1573+J1612+J1619+J1585+J1558+J1626+J1605</f>
        <v>20.100000000000001</v>
      </c>
      <c r="K1528" s="21">
        <f>K1529+K1573+K1612+K1619+K1585+K1558+K1626+K1605</f>
        <v>20.100000000000001</v>
      </c>
      <c r="L1528" s="21">
        <f>L1529+L1573+L1612+L1619+L1585+L1558+L1626+L1605</f>
        <v>20.100000000000001</v>
      </c>
      <c r="M1528" s="21">
        <f t="shared" si="5327"/>
        <v>42155.700000000004</v>
      </c>
      <c r="N1528" s="21">
        <f t="shared" si="5328"/>
        <v>39467.900000000009</v>
      </c>
      <c r="O1528" s="21">
        <f t="shared" si="5329"/>
        <v>39606.200000000004</v>
      </c>
      <c r="P1528" s="21">
        <f>P1529+P1573+P1612+P1619+P1585+P1558+P1626+P1605</f>
        <v>0</v>
      </c>
      <c r="Q1528" s="21">
        <f>Q1529+Q1573+Q1612+Q1619+Q1585+Q1558+Q1626+Q1605</f>
        <v>0</v>
      </c>
      <c r="R1528" s="21">
        <f>R1529+R1573+R1612+R1619+R1585+R1558+R1626+R1605</f>
        <v>-991.33999999999992</v>
      </c>
      <c r="S1528" s="21">
        <f>S1529+S1573+S1612+S1619+S1585+S1558+S1626+S1605</f>
        <v>0</v>
      </c>
      <c r="T1528" s="21">
        <f>T1529+T1573+T1612+T1619+T1585+T1558+T1626+T1605</f>
        <v>0</v>
      </c>
      <c r="U1528" s="21">
        <f>U1529+U1573+U1612+U1619+U1585+U1558+U1626+U1605</f>
        <v>0</v>
      </c>
      <c r="V1528" s="21">
        <f>V1529+V1573+V1612+V1619+V1585+V1558+V1626+V1605</f>
        <v>3103.085</v>
      </c>
      <c r="W1528" s="21">
        <f>W1529+W1573+W1612+W1619+W1585+W1558+W1626+W1605</f>
        <v>0</v>
      </c>
      <c r="X1528" s="21">
        <f>X1529+X1573+X1612+X1619+X1585+X1558+X1626+X1605</f>
        <v>0</v>
      </c>
      <c r="Y1528" s="21">
        <f>Y1529+Y1573+Y1612+Y1619+Y1585+Y1558+Y1626+Y1605</f>
        <v>0</v>
      </c>
      <c r="Z1528" s="21">
        <f>Z1529+Z1573+Z1612+Z1619+Z1585+Z1558+Z1626+Z1605</f>
        <v>0</v>
      </c>
      <c r="AA1528" s="21">
        <f>AA1529+AA1573+AA1612+AA1619+AA1585+AA1558+AA1626+AA1605</f>
        <v>0</v>
      </c>
      <c r="AB1528" s="21">
        <f>AB1529+AB1573+AB1612+AB1619+AB1585+AB1558+AB1626+AB1605</f>
        <v>0</v>
      </c>
      <c r="AC1528" s="21">
        <f t="shared" si="5542"/>
        <v>41164.360000000008</v>
      </c>
      <c r="AD1528" s="21">
        <f t="shared" si="5543"/>
        <v>42570.985000000008</v>
      </c>
      <c r="AE1528" s="21">
        <f t="shared" si="5544"/>
        <v>39606.200000000004</v>
      </c>
      <c r="AF1528" s="21">
        <f>AF1529+AF1573+AF1612+AF1619+AF1585+AF1558+AF1626+AF1605</f>
        <v>0</v>
      </c>
      <c r="AG1528" s="21">
        <f t="shared" si="5545"/>
        <v>41164.360000000008</v>
      </c>
      <c r="AH1528" s="21">
        <f t="shared" si="5546"/>
        <v>42570.985000000008</v>
      </c>
      <c r="AI1528" s="21">
        <f t="shared" si="5547"/>
        <v>39606.200000000004</v>
      </c>
      <c r="AJ1528" s="21">
        <f>AJ1529+AJ1573+AJ1612+AJ1619+AJ1585+AJ1558+AJ1626+AJ1605</f>
        <v>0</v>
      </c>
      <c r="AK1528" s="21">
        <f>AK1529+AK1573+AK1612+AK1619+AK1585+AK1558+AK1626+AK1605</f>
        <v>0</v>
      </c>
      <c r="AL1528" s="21">
        <f>AL1529+AL1573+AL1612+AL1619+AL1585+AL1558+AL1626+AL1605</f>
        <v>-406.30700000000002</v>
      </c>
      <c r="AM1528" s="21">
        <f>AM1529+AM1573+AM1612+AM1619+AM1585+AM1558+AM1626+AM1605</f>
        <v>0</v>
      </c>
      <c r="AN1528" s="21">
        <f>AN1529+AN1573+AN1612+AN1619+AN1585+AN1558+AN1626+AN1605</f>
        <v>0</v>
      </c>
      <c r="AO1528" s="21">
        <f>AO1529+AO1573+AO1612+AO1619+AO1585+AO1558+AO1626+AO1605</f>
        <v>0</v>
      </c>
      <c r="AP1528" s="21">
        <f>AP1529+AP1573+AP1612+AP1619+AP1585+AP1558+AP1626+AP1605</f>
        <v>0</v>
      </c>
      <c r="AQ1528" s="21">
        <f>AQ1529+AQ1573+AQ1612+AQ1619+AQ1585+AQ1558+AQ1626+AQ1605</f>
        <v>0</v>
      </c>
      <c r="AR1528" s="21">
        <f>AR1529+AR1573+AR1612+AR1619+AR1585+AR1558+AR1626+AR1605</f>
        <v>0</v>
      </c>
      <c r="AS1528" s="21">
        <f t="shared" si="5548"/>
        <v>40758.053000000007</v>
      </c>
      <c r="AT1528" s="21">
        <f t="shared" si="5549"/>
        <v>42570.985000000008</v>
      </c>
      <c r="AU1528" s="21">
        <f t="shared" si="5550"/>
        <v>39606.200000000004</v>
      </c>
      <c r="AV1528" s="21">
        <f>AV1529+AV1573+AV1612+AV1619+AV1585+AV1558+AV1626+AV1605</f>
        <v>0</v>
      </c>
      <c r="AW1528" s="21">
        <f>AW1529+AW1573+AW1612+AW1619+AW1585+AW1558+AW1626+AW1605</f>
        <v>0</v>
      </c>
      <c r="AX1528" s="21">
        <f>AX1529+AX1573+AX1612+AX1619+AX1585+AX1558+AX1626+AX1605</f>
        <v>0</v>
      </c>
      <c r="AY1528" s="21">
        <f t="shared" si="5551"/>
        <v>40758.053000000007</v>
      </c>
      <c r="AZ1528" s="21">
        <f t="shared" si="5552"/>
        <v>42570.985000000008</v>
      </c>
      <c r="BA1528" s="21">
        <f t="shared" si="5553"/>
        <v>39606.200000000004</v>
      </c>
      <c r="BB1528" s="21">
        <f>BB1529+BB1573+BB1612+BB1619+BB1585+BB1558+BB1626+BB1605</f>
        <v>0</v>
      </c>
      <c r="BC1528" s="21">
        <f>BC1529+BC1573+BC1612+BC1619+BC1585+BC1558+BC1626+BC1605</f>
        <v>0</v>
      </c>
      <c r="BD1528" s="21">
        <f>BD1529+BD1573+BD1612+BD1619+BD1585+BD1558+BD1626+BD1605</f>
        <v>0</v>
      </c>
      <c r="BE1528" s="21">
        <f>BE1529+BE1573+BE1612+BE1619+BE1585+BE1558+BE1626+BE1605</f>
        <v>0</v>
      </c>
      <c r="BF1528" s="21">
        <f>BF1529+BF1573+BF1612+BF1619+BF1585+BF1558+BF1626+BF1605</f>
        <v>0</v>
      </c>
      <c r="BG1528" s="21">
        <f>BG1529+BG1573+BG1612+BG1619+BG1585+BG1558+BG1626+BG1605</f>
        <v>0</v>
      </c>
      <c r="BH1528" s="21">
        <f>BH1529+BH1573+BH1612+BH1619+BH1585+BH1558+BH1626+BH1605</f>
        <v>0</v>
      </c>
      <c r="BI1528" s="21">
        <f>BI1529+BI1573+BI1612+BI1619+BI1585+BI1558+BI1626+BI1605</f>
        <v>0</v>
      </c>
      <c r="BJ1528" s="21">
        <f>BJ1529+BJ1573+BJ1612+BJ1619+BJ1585+BJ1558+BJ1626+BJ1605</f>
        <v>0</v>
      </c>
      <c r="BK1528" s="21">
        <f>BK1529+BK1573+BK1612+BK1619+BK1585+BK1558+BK1626+BK1605</f>
        <v>0</v>
      </c>
      <c r="BL1528" s="21">
        <f t="shared" si="5539"/>
        <v>40758.053000000007</v>
      </c>
      <c r="BM1528" s="21">
        <f t="shared" si="5540"/>
        <v>42570.985000000008</v>
      </c>
      <c r="BN1528" s="21">
        <f t="shared" si="5541"/>
        <v>39606.200000000004</v>
      </c>
      <c r="BO1528" s="21">
        <f>BO1529+BO1573+BO1612+BO1619+BO1585+BO1558+BO1626+BO1605</f>
        <v>0</v>
      </c>
      <c r="BP1528" s="22"/>
      <c r="BQ1528" s="18"/>
      <c r="BR1528" s="18"/>
      <c r="BS1528" s="18"/>
      <c r="BT1528" s="18"/>
      <c r="BU1528" s="18"/>
      <c r="BV1528" s="18"/>
      <c r="BW1528" s="18"/>
      <c r="BX1528" s="18"/>
      <c r="BY1528" s="18"/>
    </row>
    <row r="1529" s="18" customFormat="1">
      <c r="A1529" s="19" t="s">
        <v>522</v>
      </c>
      <c r="B1529" s="19" t="s">
        <v>26</v>
      </c>
      <c r="C1529" s="19"/>
      <c r="D1529" s="19"/>
      <c r="E1529" s="19"/>
      <c r="F1529" s="20" t="s">
        <v>27</v>
      </c>
      <c r="G1529" s="21">
        <f>G1542+G1530</f>
        <v>29609.099999999999</v>
      </c>
      <c r="H1529" s="21">
        <f>H1542+H1530</f>
        <v>30285.700000000001</v>
      </c>
      <c r="I1529" s="21">
        <f>I1542+I1530</f>
        <v>30285.700000000001</v>
      </c>
      <c r="J1529" s="21">
        <f>J1542+J1530</f>
        <v>0</v>
      </c>
      <c r="K1529" s="21">
        <f>K1542+K1530</f>
        <v>0</v>
      </c>
      <c r="L1529" s="21">
        <f>L1542+L1530</f>
        <v>0</v>
      </c>
      <c r="M1529" s="21">
        <f t="shared" si="5327"/>
        <v>29609.099999999999</v>
      </c>
      <c r="N1529" s="21">
        <f t="shared" si="5328"/>
        <v>30285.700000000001</v>
      </c>
      <c r="O1529" s="21">
        <f t="shared" si="5329"/>
        <v>30285.700000000001</v>
      </c>
      <c r="P1529" s="21">
        <f>P1542+P1530</f>
        <v>0</v>
      </c>
      <c r="Q1529" s="21">
        <f>Q1542+Q1530</f>
        <v>0</v>
      </c>
      <c r="R1529" s="21">
        <f>R1542+R1530</f>
        <v>-3.8399999999999999</v>
      </c>
      <c r="S1529" s="21">
        <f>S1542+S1530</f>
        <v>0</v>
      </c>
      <c r="T1529" s="21">
        <f>T1542+T1530</f>
        <v>0</v>
      </c>
      <c r="U1529" s="21">
        <f>U1542+U1530</f>
        <v>0</v>
      </c>
      <c r="V1529" s="21">
        <f>V1542+V1530</f>
        <v>0</v>
      </c>
      <c r="W1529" s="21">
        <f>W1542+W1530</f>
        <v>0</v>
      </c>
      <c r="X1529" s="21">
        <f>X1542+X1530</f>
        <v>0</v>
      </c>
      <c r="Y1529" s="21">
        <f>Y1542+Y1530</f>
        <v>0</v>
      </c>
      <c r="Z1529" s="21">
        <f>Z1542+Z1530</f>
        <v>0</v>
      </c>
      <c r="AA1529" s="21">
        <f>AA1542+AA1530</f>
        <v>0</v>
      </c>
      <c r="AB1529" s="21">
        <f>AB1542+AB1530</f>
        <v>0</v>
      </c>
      <c r="AC1529" s="21">
        <f t="shared" si="5542"/>
        <v>29605.259999999998</v>
      </c>
      <c r="AD1529" s="21">
        <f t="shared" si="5543"/>
        <v>30285.700000000001</v>
      </c>
      <c r="AE1529" s="21">
        <f t="shared" si="5544"/>
        <v>30285.700000000001</v>
      </c>
      <c r="AF1529" s="21">
        <f>AF1542+AF1530</f>
        <v>0</v>
      </c>
      <c r="AG1529" s="21">
        <f t="shared" si="5545"/>
        <v>29605.259999999998</v>
      </c>
      <c r="AH1529" s="21">
        <f t="shared" si="5546"/>
        <v>30285.700000000001</v>
      </c>
      <c r="AI1529" s="21">
        <f t="shared" si="5547"/>
        <v>30285.700000000001</v>
      </c>
      <c r="AJ1529" s="21">
        <f>AJ1542+AJ1530</f>
        <v>0</v>
      </c>
      <c r="AK1529" s="21">
        <f>AK1542+AK1530</f>
        <v>0</v>
      </c>
      <c r="AL1529" s="21">
        <f>AL1542+AL1530</f>
        <v>-324.53300000000002</v>
      </c>
      <c r="AM1529" s="21">
        <f>AM1542+AM1530</f>
        <v>0</v>
      </c>
      <c r="AN1529" s="21">
        <f>AN1542+AN1530</f>
        <v>0</v>
      </c>
      <c r="AO1529" s="21">
        <f>AO1542+AO1530</f>
        <v>0</v>
      </c>
      <c r="AP1529" s="21">
        <f>AP1542+AP1530</f>
        <v>0</v>
      </c>
      <c r="AQ1529" s="21">
        <f>AQ1542+AQ1530</f>
        <v>0</v>
      </c>
      <c r="AR1529" s="21">
        <f>AR1542+AR1530</f>
        <v>0</v>
      </c>
      <c r="AS1529" s="21">
        <f t="shared" si="5548"/>
        <v>29280.726999999999</v>
      </c>
      <c r="AT1529" s="21">
        <f t="shared" si="5549"/>
        <v>30285.700000000001</v>
      </c>
      <c r="AU1529" s="21">
        <f t="shared" si="5550"/>
        <v>30285.700000000001</v>
      </c>
      <c r="AV1529" s="21">
        <f>AV1542+AV1530</f>
        <v>0</v>
      </c>
      <c r="AW1529" s="21">
        <f>AW1542+AW1530</f>
        <v>0</v>
      </c>
      <c r="AX1529" s="21">
        <f>AX1542+AX1530</f>
        <v>0</v>
      </c>
      <c r="AY1529" s="21">
        <f t="shared" si="5551"/>
        <v>29280.726999999999</v>
      </c>
      <c r="AZ1529" s="21">
        <f t="shared" si="5552"/>
        <v>30285.700000000001</v>
      </c>
      <c r="BA1529" s="21">
        <f t="shared" si="5553"/>
        <v>30285.700000000001</v>
      </c>
      <c r="BB1529" s="21">
        <f>BB1542+BB1530</f>
        <v>0</v>
      </c>
      <c r="BC1529" s="21">
        <f>BC1542+BC1530</f>
        <v>0</v>
      </c>
      <c r="BD1529" s="21">
        <f>BD1542+BD1530</f>
        <v>0</v>
      </c>
      <c r="BE1529" s="21">
        <f>BE1542+BE1530</f>
        <v>0</v>
      </c>
      <c r="BF1529" s="21">
        <f>BF1542+BF1530</f>
        <v>0</v>
      </c>
      <c r="BG1529" s="21">
        <f>BG1542+BG1530</f>
        <v>0</v>
      </c>
      <c r="BH1529" s="21">
        <f>BH1542+BH1530</f>
        <v>0</v>
      </c>
      <c r="BI1529" s="21">
        <f>BI1542+BI1530</f>
        <v>0</v>
      </c>
      <c r="BJ1529" s="21">
        <f>BJ1542+BJ1530</f>
        <v>0</v>
      </c>
      <c r="BK1529" s="21">
        <f>BK1542+BK1530</f>
        <v>0</v>
      </c>
      <c r="BL1529" s="21">
        <f t="shared" si="5539"/>
        <v>29280.726999999999</v>
      </c>
      <c r="BM1529" s="21">
        <f t="shared" si="5540"/>
        <v>30285.700000000001</v>
      </c>
      <c r="BN1529" s="21">
        <f t="shared" si="5541"/>
        <v>30285.700000000001</v>
      </c>
      <c r="BO1529" s="21">
        <f>BO1542+BO1530</f>
        <v>0</v>
      </c>
      <c r="BP1529" s="22"/>
      <c r="BQ1529" s="18"/>
      <c r="BR1529" s="18"/>
      <c r="BS1529" s="18"/>
      <c r="BT1529" s="18"/>
      <c r="BU1529" s="18"/>
      <c r="BV1529" s="18"/>
      <c r="BW1529" s="18"/>
      <c r="BX1529" s="18"/>
      <c r="BY1529" s="18"/>
    </row>
    <row r="1530" s="23" customFormat="1" ht="63">
      <c r="A1530" s="24" t="s">
        <v>522</v>
      </c>
      <c r="B1530" s="24" t="s">
        <v>26</v>
      </c>
      <c r="C1530" s="24" t="s">
        <v>114</v>
      </c>
      <c r="D1530" s="24"/>
      <c r="E1530" s="24"/>
      <c r="F1530" s="25" t="s">
        <v>431</v>
      </c>
      <c r="G1530" s="26">
        <f>G1531+G1537</f>
        <v>26347.5</v>
      </c>
      <c r="H1530" s="26">
        <f>H1531+H1537</f>
        <v>27025.700000000001</v>
      </c>
      <c r="I1530" s="26">
        <f>I1531+I1537</f>
        <v>27025.700000000001</v>
      </c>
      <c r="J1530" s="26">
        <f>J1531+J1537</f>
        <v>0</v>
      </c>
      <c r="K1530" s="26">
        <f>K1531+K1537</f>
        <v>0</v>
      </c>
      <c r="L1530" s="26">
        <f>L1531+L1537</f>
        <v>0</v>
      </c>
      <c r="M1530" s="26">
        <f t="shared" ref="M1530:M1593" si="5554">G1530+J1530</f>
        <v>26347.5</v>
      </c>
      <c r="N1530" s="26">
        <f t="shared" ref="N1530:N1593" si="5555">H1530+K1530</f>
        <v>27025.700000000001</v>
      </c>
      <c r="O1530" s="26">
        <f t="shared" ref="O1530:O1593" si="5556">I1530+L1530</f>
        <v>27025.700000000001</v>
      </c>
      <c r="P1530" s="26">
        <f>P1531+P1537</f>
        <v>0</v>
      </c>
      <c r="Q1530" s="26">
        <f>Q1531+Q1537</f>
        <v>0</v>
      </c>
      <c r="R1530" s="26">
        <f>R1531+R1537</f>
        <v>0</v>
      </c>
      <c r="S1530" s="26">
        <f>S1531+S1537</f>
        <v>0</v>
      </c>
      <c r="T1530" s="26">
        <f>T1531+T1537</f>
        <v>0</v>
      </c>
      <c r="U1530" s="26">
        <f>U1531+U1537</f>
        <v>0</v>
      </c>
      <c r="V1530" s="26">
        <f>V1531+V1537</f>
        <v>0</v>
      </c>
      <c r="W1530" s="26">
        <f>W1531+W1537</f>
        <v>0</v>
      </c>
      <c r="X1530" s="26">
        <f>X1531+X1537</f>
        <v>0</v>
      </c>
      <c r="Y1530" s="26">
        <f>Y1531+Y1537</f>
        <v>0</v>
      </c>
      <c r="Z1530" s="26">
        <f>Z1531+Z1537</f>
        <v>0</v>
      </c>
      <c r="AA1530" s="26">
        <f>AA1531+AA1537</f>
        <v>0</v>
      </c>
      <c r="AB1530" s="26">
        <f>AB1531+AB1537</f>
        <v>0</v>
      </c>
      <c r="AC1530" s="26">
        <f t="shared" si="5542"/>
        <v>26347.5</v>
      </c>
      <c r="AD1530" s="26">
        <f t="shared" si="5543"/>
        <v>27025.700000000001</v>
      </c>
      <c r="AE1530" s="26">
        <f t="shared" si="5544"/>
        <v>27025.700000000001</v>
      </c>
      <c r="AF1530" s="26">
        <f>AF1531+AF1537</f>
        <v>0</v>
      </c>
      <c r="AG1530" s="26">
        <f t="shared" si="5545"/>
        <v>26347.5</v>
      </c>
      <c r="AH1530" s="26">
        <f t="shared" si="5546"/>
        <v>27025.700000000001</v>
      </c>
      <c r="AI1530" s="26">
        <f t="shared" si="5547"/>
        <v>27025.700000000001</v>
      </c>
      <c r="AJ1530" s="26">
        <f>AJ1531+AJ1537</f>
        <v>0</v>
      </c>
      <c r="AK1530" s="26">
        <f>AK1531+AK1537</f>
        <v>0</v>
      </c>
      <c r="AL1530" s="26">
        <f>AL1531+AL1537</f>
        <v>-323</v>
      </c>
      <c r="AM1530" s="26">
        <f>AM1531+AM1537</f>
        <v>0</v>
      </c>
      <c r="AN1530" s="26">
        <f>AN1531+AN1537</f>
        <v>0</v>
      </c>
      <c r="AO1530" s="26">
        <f>AO1531+AO1537</f>
        <v>0</v>
      </c>
      <c r="AP1530" s="26">
        <f>AP1531+AP1537</f>
        <v>0</v>
      </c>
      <c r="AQ1530" s="26">
        <f>AQ1531+AQ1537</f>
        <v>0</v>
      </c>
      <c r="AR1530" s="26">
        <f>AR1531+AR1537</f>
        <v>0</v>
      </c>
      <c r="AS1530" s="26">
        <f t="shared" si="5548"/>
        <v>26024.5</v>
      </c>
      <c r="AT1530" s="26">
        <f t="shared" si="5549"/>
        <v>27025.700000000001</v>
      </c>
      <c r="AU1530" s="26">
        <f t="shared" si="5550"/>
        <v>27025.700000000001</v>
      </c>
      <c r="AV1530" s="26">
        <f>AV1531+AV1537</f>
        <v>0</v>
      </c>
      <c r="AW1530" s="26">
        <f>AW1531+AW1537</f>
        <v>0</v>
      </c>
      <c r="AX1530" s="26">
        <f>AX1531+AX1537</f>
        <v>0</v>
      </c>
      <c r="AY1530" s="26">
        <f t="shared" si="5551"/>
        <v>26024.5</v>
      </c>
      <c r="AZ1530" s="26">
        <f t="shared" si="5552"/>
        <v>27025.700000000001</v>
      </c>
      <c r="BA1530" s="26">
        <f t="shared" si="5553"/>
        <v>27025.700000000001</v>
      </c>
      <c r="BB1530" s="26">
        <f>BB1531+BB1537</f>
        <v>0</v>
      </c>
      <c r="BC1530" s="26">
        <f>BC1531+BC1537</f>
        <v>0</v>
      </c>
      <c r="BD1530" s="26">
        <f>BD1531+BD1537</f>
        <v>0</v>
      </c>
      <c r="BE1530" s="26">
        <f>BE1531+BE1537</f>
        <v>0</v>
      </c>
      <c r="BF1530" s="26">
        <f>BF1531+BF1537</f>
        <v>0</v>
      </c>
      <c r="BG1530" s="26">
        <f>BG1531+BG1537</f>
        <v>0</v>
      </c>
      <c r="BH1530" s="26">
        <f>BH1531+BH1537</f>
        <v>0</v>
      </c>
      <c r="BI1530" s="26">
        <f>BI1531+BI1537</f>
        <v>0</v>
      </c>
      <c r="BJ1530" s="26">
        <f>BJ1531+BJ1537</f>
        <v>0</v>
      </c>
      <c r="BK1530" s="26">
        <f>BK1531+BK1537</f>
        <v>0</v>
      </c>
      <c r="BL1530" s="26">
        <f t="shared" si="5539"/>
        <v>26024.5</v>
      </c>
      <c r="BM1530" s="26">
        <f t="shared" si="5540"/>
        <v>27025.700000000001</v>
      </c>
      <c r="BN1530" s="26">
        <f t="shared" si="5541"/>
        <v>27025.700000000001</v>
      </c>
      <c r="BO1530" s="26">
        <f>BO1531+BO1537</f>
        <v>0</v>
      </c>
      <c r="BP1530" s="27"/>
      <c r="BQ1530" s="23"/>
      <c r="BR1530" s="23"/>
      <c r="BS1530" s="23"/>
      <c r="BT1530" s="23"/>
      <c r="BU1530" s="23"/>
      <c r="BV1530" s="23"/>
      <c r="BW1530" s="23"/>
      <c r="BX1530" s="23"/>
      <c r="BY1530" s="23"/>
    </row>
    <row r="1531" ht="47.25">
      <c r="A1531" s="28" t="s">
        <v>522</v>
      </c>
      <c r="B1531" s="28" t="s">
        <v>26</v>
      </c>
      <c r="C1531" s="28" t="s">
        <v>114</v>
      </c>
      <c r="D1531" s="28" t="s">
        <v>244</v>
      </c>
      <c r="E1531" s="35"/>
      <c r="F1531" s="29" t="s">
        <v>245</v>
      </c>
      <c r="G1531" s="30">
        <f t="shared" ref="G1531:G1533" si="5557">G1532</f>
        <v>1070</v>
      </c>
      <c r="H1531" s="30">
        <f t="shared" ref="H1531:H1533" si="5558">H1532</f>
        <v>1099</v>
      </c>
      <c r="I1531" s="30">
        <f t="shared" ref="I1531:I1533" si="5559">I1532</f>
        <v>1099</v>
      </c>
      <c r="J1531" s="30">
        <f t="shared" ref="J1531:J1533" si="5560">J1532</f>
        <v>0</v>
      </c>
      <c r="K1531" s="30">
        <f t="shared" ref="K1531:K1533" si="5561">K1532</f>
        <v>0</v>
      </c>
      <c r="L1531" s="30">
        <f t="shared" ref="L1531:L1533" si="5562">L1532</f>
        <v>0</v>
      </c>
      <c r="M1531" s="30">
        <f t="shared" si="5554"/>
        <v>1070</v>
      </c>
      <c r="N1531" s="30">
        <f t="shared" si="5555"/>
        <v>1099</v>
      </c>
      <c r="O1531" s="30">
        <f t="shared" si="5556"/>
        <v>1099</v>
      </c>
      <c r="P1531" s="30">
        <f t="shared" ref="P1531:P1533" si="5563">P1532</f>
        <v>0</v>
      </c>
      <c r="Q1531" s="30">
        <f t="shared" ref="Q1531:Q1533" si="5564">Q1532</f>
        <v>0</v>
      </c>
      <c r="R1531" s="30">
        <f t="shared" ref="R1531:R1533" si="5565">R1532</f>
        <v>0</v>
      </c>
      <c r="S1531" s="30">
        <f t="shared" ref="S1531:S1533" si="5566">S1532</f>
        <v>0</v>
      </c>
      <c r="T1531" s="30">
        <f t="shared" ref="T1531:T1533" si="5567">T1532</f>
        <v>0</v>
      </c>
      <c r="U1531" s="30">
        <f t="shared" ref="U1531:U1533" si="5568">U1532</f>
        <v>0</v>
      </c>
      <c r="V1531" s="30">
        <f t="shared" ref="V1531:V1533" si="5569">V1532</f>
        <v>0</v>
      </c>
      <c r="W1531" s="30">
        <f t="shared" ref="W1531:W1533" si="5570">W1532</f>
        <v>0</v>
      </c>
      <c r="X1531" s="30">
        <f t="shared" ref="X1531:X1533" si="5571">X1532</f>
        <v>0</v>
      </c>
      <c r="Y1531" s="30">
        <f t="shared" ref="Y1531:Y1533" si="5572">Y1532</f>
        <v>0</v>
      </c>
      <c r="Z1531" s="30">
        <f t="shared" ref="Z1531:Z1533" si="5573">Z1532</f>
        <v>0</v>
      </c>
      <c r="AA1531" s="30">
        <f t="shared" ref="AA1531:AA1533" si="5574">AA1532</f>
        <v>0</v>
      </c>
      <c r="AB1531" s="30">
        <f t="shared" ref="AB1531:AB1533" si="5575">AB1532</f>
        <v>0</v>
      </c>
      <c r="AC1531" s="30">
        <f t="shared" si="5542"/>
        <v>1070</v>
      </c>
      <c r="AD1531" s="30">
        <f t="shared" si="5543"/>
        <v>1099</v>
      </c>
      <c r="AE1531" s="30">
        <f t="shared" si="5544"/>
        <v>1099</v>
      </c>
      <c r="AF1531" s="30">
        <f t="shared" ref="AF1531:AF1533" si="5576">AF1532</f>
        <v>0</v>
      </c>
      <c r="AG1531" s="30">
        <f t="shared" si="5545"/>
        <v>1070</v>
      </c>
      <c r="AH1531" s="30">
        <f t="shared" si="5546"/>
        <v>1099</v>
      </c>
      <c r="AI1531" s="30">
        <f t="shared" si="5547"/>
        <v>1099</v>
      </c>
      <c r="AJ1531" s="30">
        <f t="shared" ref="AJ1531:AJ1533" si="5577">AJ1532</f>
        <v>0</v>
      </c>
      <c r="AK1531" s="30">
        <f t="shared" ref="AK1531:AK1533" si="5578">AK1532</f>
        <v>0</v>
      </c>
      <c r="AL1531" s="30">
        <f t="shared" ref="AL1531:AL1533" si="5579">AL1532</f>
        <v>0</v>
      </c>
      <c r="AM1531" s="30">
        <f t="shared" ref="AM1531:AM1533" si="5580">AM1532</f>
        <v>0</v>
      </c>
      <c r="AN1531" s="30">
        <f t="shared" ref="AN1531:AN1533" si="5581">AN1532</f>
        <v>0</v>
      </c>
      <c r="AO1531" s="30">
        <f t="shared" ref="AO1531:AO1533" si="5582">AO1532</f>
        <v>0</v>
      </c>
      <c r="AP1531" s="30">
        <f t="shared" ref="AP1531:AP1533" si="5583">AP1532</f>
        <v>0</v>
      </c>
      <c r="AQ1531" s="30">
        <f t="shared" ref="AQ1531:AQ1533" si="5584">AQ1532</f>
        <v>0</v>
      </c>
      <c r="AR1531" s="30">
        <f t="shared" ref="AR1531:AR1533" si="5585">AR1532</f>
        <v>0</v>
      </c>
      <c r="AS1531" s="30">
        <f t="shared" si="5548"/>
        <v>1070</v>
      </c>
      <c r="AT1531" s="30">
        <f t="shared" si="5549"/>
        <v>1099</v>
      </c>
      <c r="AU1531" s="30">
        <f t="shared" si="5550"/>
        <v>1099</v>
      </c>
      <c r="AV1531" s="30">
        <f t="shared" ref="AV1531:AV1533" si="5586">AV1532</f>
        <v>0</v>
      </c>
      <c r="AW1531" s="30">
        <f t="shared" ref="AW1531:AW1533" si="5587">AW1532</f>
        <v>0</v>
      </c>
      <c r="AX1531" s="30">
        <f t="shared" ref="AX1531:AX1533" si="5588">AX1532</f>
        <v>0</v>
      </c>
      <c r="AY1531" s="30">
        <f t="shared" si="5551"/>
        <v>1070</v>
      </c>
      <c r="AZ1531" s="30">
        <f t="shared" si="5552"/>
        <v>1099</v>
      </c>
      <c r="BA1531" s="30">
        <f t="shared" si="5553"/>
        <v>1099</v>
      </c>
      <c r="BB1531" s="30">
        <f t="shared" ref="BB1531:BB1533" si="5589">BB1532</f>
        <v>0</v>
      </c>
      <c r="BC1531" s="30">
        <f t="shared" ref="BC1531:BC1533" si="5590">BC1532</f>
        <v>0</v>
      </c>
      <c r="BD1531" s="30">
        <f t="shared" ref="BD1531:BD1533" si="5591">BD1532</f>
        <v>0</v>
      </c>
      <c r="BE1531" s="30">
        <f t="shared" ref="BE1531:BE1533" si="5592">BE1532</f>
        <v>0</v>
      </c>
      <c r="BF1531" s="30">
        <f t="shared" ref="BF1531:BF1533" si="5593">BF1532</f>
        <v>0</v>
      </c>
      <c r="BG1531" s="30">
        <f t="shared" ref="BG1531:BG1533" si="5594">BG1532</f>
        <v>0</v>
      </c>
      <c r="BH1531" s="30">
        <f t="shared" ref="BH1531:BH1533" si="5595">BH1532</f>
        <v>0</v>
      </c>
      <c r="BI1531" s="30">
        <f t="shared" ref="BI1531:BI1533" si="5596">BI1532</f>
        <v>0</v>
      </c>
      <c r="BJ1531" s="30">
        <f t="shared" ref="BJ1531:BJ1533" si="5597">BJ1532</f>
        <v>0</v>
      </c>
      <c r="BK1531" s="30">
        <f t="shared" ref="BK1531:BK1533" si="5598">BK1532</f>
        <v>0</v>
      </c>
      <c r="BL1531" s="30">
        <f t="shared" si="5539"/>
        <v>1070</v>
      </c>
      <c r="BM1531" s="30">
        <f t="shared" si="5540"/>
        <v>1099</v>
      </c>
      <c r="BN1531" s="30">
        <f t="shared" si="5541"/>
        <v>1099</v>
      </c>
      <c r="BO1531" s="30">
        <f t="shared" ref="BO1531:BO1533" si="5599">BO1532</f>
        <v>0</v>
      </c>
      <c r="BP1531" s="31"/>
      <c r="BQ1531" s="1"/>
      <c r="BR1531" s="1"/>
      <c r="BS1531" s="1"/>
      <c r="BT1531" s="1"/>
      <c r="BU1531" s="1"/>
      <c r="BV1531" s="1"/>
      <c r="BW1531" s="1"/>
      <c r="BX1531" s="1"/>
      <c r="BY1531" s="1"/>
    </row>
    <row r="1532">
      <c r="A1532" s="28" t="s">
        <v>522</v>
      </c>
      <c r="B1532" s="28" t="s">
        <v>26</v>
      </c>
      <c r="C1532" s="28" t="s">
        <v>114</v>
      </c>
      <c r="D1532" s="28" t="s">
        <v>246</v>
      </c>
      <c r="E1532" s="35"/>
      <c r="F1532" s="29" t="s">
        <v>33</v>
      </c>
      <c r="G1532" s="30">
        <f t="shared" si="5557"/>
        <v>1070</v>
      </c>
      <c r="H1532" s="30">
        <f t="shared" si="5558"/>
        <v>1099</v>
      </c>
      <c r="I1532" s="30">
        <f t="shared" si="5559"/>
        <v>1099</v>
      </c>
      <c r="J1532" s="30">
        <f t="shared" si="5560"/>
        <v>0</v>
      </c>
      <c r="K1532" s="30">
        <f t="shared" si="5561"/>
        <v>0</v>
      </c>
      <c r="L1532" s="30">
        <f t="shared" si="5562"/>
        <v>0</v>
      </c>
      <c r="M1532" s="30">
        <f t="shared" si="5554"/>
        <v>1070</v>
      </c>
      <c r="N1532" s="30">
        <f t="shared" si="5555"/>
        <v>1099</v>
      </c>
      <c r="O1532" s="30">
        <f t="shared" si="5556"/>
        <v>1099</v>
      </c>
      <c r="P1532" s="30">
        <f t="shared" si="5563"/>
        <v>0</v>
      </c>
      <c r="Q1532" s="30">
        <f t="shared" si="5564"/>
        <v>0</v>
      </c>
      <c r="R1532" s="30">
        <f t="shared" si="5565"/>
        <v>0</v>
      </c>
      <c r="S1532" s="30">
        <f t="shared" si="5566"/>
        <v>0</v>
      </c>
      <c r="T1532" s="30">
        <f t="shared" si="5567"/>
        <v>0</v>
      </c>
      <c r="U1532" s="30">
        <f t="shared" si="5568"/>
        <v>0</v>
      </c>
      <c r="V1532" s="30">
        <f t="shared" si="5569"/>
        <v>0</v>
      </c>
      <c r="W1532" s="30">
        <f t="shared" si="5570"/>
        <v>0</v>
      </c>
      <c r="X1532" s="30">
        <f t="shared" si="5571"/>
        <v>0</v>
      </c>
      <c r="Y1532" s="30">
        <f t="shared" si="5572"/>
        <v>0</v>
      </c>
      <c r="Z1532" s="30">
        <f t="shared" si="5573"/>
        <v>0</v>
      </c>
      <c r="AA1532" s="30">
        <f t="shared" si="5574"/>
        <v>0</v>
      </c>
      <c r="AB1532" s="30">
        <f t="shared" si="5575"/>
        <v>0</v>
      </c>
      <c r="AC1532" s="30">
        <f t="shared" si="5542"/>
        <v>1070</v>
      </c>
      <c r="AD1532" s="30">
        <f t="shared" si="5543"/>
        <v>1099</v>
      </c>
      <c r="AE1532" s="30">
        <f t="shared" si="5544"/>
        <v>1099</v>
      </c>
      <c r="AF1532" s="30">
        <f t="shared" si="5576"/>
        <v>0</v>
      </c>
      <c r="AG1532" s="30">
        <f t="shared" si="5545"/>
        <v>1070</v>
      </c>
      <c r="AH1532" s="30">
        <f t="shared" si="5546"/>
        <v>1099</v>
      </c>
      <c r="AI1532" s="30">
        <f t="shared" si="5547"/>
        <v>1099</v>
      </c>
      <c r="AJ1532" s="30">
        <f t="shared" si="5577"/>
        <v>0</v>
      </c>
      <c r="AK1532" s="30">
        <f t="shared" si="5578"/>
        <v>0</v>
      </c>
      <c r="AL1532" s="30">
        <f t="shared" si="5579"/>
        <v>0</v>
      </c>
      <c r="AM1532" s="30">
        <f t="shared" si="5580"/>
        <v>0</v>
      </c>
      <c r="AN1532" s="30">
        <f t="shared" si="5581"/>
        <v>0</v>
      </c>
      <c r="AO1532" s="30">
        <f t="shared" si="5582"/>
        <v>0</v>
      </c>
      <c r="AP1532" s="30">
        <f t="shared" si="5583"/>
        <v>0</v>
      </c>
      <c r="AQ1532" s="30">
        <f t="shared" si="5584"/>
        <v>0</v>
      </c>
      <c r="AR1532" s="30">
        <f t="shared" si="5585"/>
        <v>0</v>
      </c>
      <c r="AS1532" s="30">
        <f t="shared" si="5548"/>
        <v>1070</v>
      </c>
      <c r="AT1532" s="30">
        <f t="shared" si="5549"/>
        <v>1099</v>
      </c>
      <c r="AU1532" s="30">
        <f t="shared" si="5550"/>
        <v>1099</v>
      </c>
      <c r="AV1532" s="30">
        <f t="shared" si="5586"/>
        <v>0</v>
      </c>
      <c r="AW1532" s="30">
        <f t="shared" si="5587"/>
        <v>0</v>
      </c>
      <c r="AX1532" s="30">
        <f t="shared" si="5588"/>
        <v>0</v>
      </c>
      <c r="AY1532" s="30">
        <f t="shared" si="5551"/>
        <v>1070</v>
      </c>
      <c r="AZ1532" s="30">
        <f t="shared" si="5552"/>
        <v>1099</v>
      </c>
      <c r="BA1532" s="30">
        <f t="shared" si="5553"/>
        <v>1099</v>
      </c>
      <c r="BB1532" s="30">
        <f t="shared" si="5589"/>
        <v>0</v>
      </c>
      <c r="BC1532" s="30">
        <f t="shared" si="5590"/>
        <v>0</v>
      </c>
      <c r="BD1532" s="30">
        <f t="shared" si="5591"/>
        <v>0</v>
      </c>
      <c r="BE1532" s="30">
        <f t="shared" si="5592"/>
        <v>0</v>
      </c>
      <c r="BF1532" s="30">
        <f t="shared" si="5593"/>
        <v>0</v>
      </c>
      <c r="BG1532" s="30">
        <f t="shared" si="5594"/>
        <v>0</v>
      </c>
      <c r="BH1532" s="30">
        <f t="shared" si="5595"/>
        <v>0</v>
      </c>
      <c r="BI1532" s="30">
        <f t="shared" si="5596"/>
        <v>0</v>
      </c>
      <c r="BJ1532" s="30">
        <f t="shared" si="5597"/>
        <v>0</v>
      </c>
      <c r="BK1532" s="30">
        <f t="shared" si="5598"/>
        <v>0</v>
      </c>
      <c r="BL1532" s="30">
        <f t="shared" si="5539"/>
        <v>1070</v>
      </c>
      <c r="BM1532" s="30">
        <f t="shared" si="5540"/>
        <v>1099</v>
      </c>
      <c r="BN1532" s="30">
        <f t="shared" si="5541"/>
        <v>1099</v>
      </c>
      <c r="BO1532" s="30">
        <f t="shared" si="5599"/>
        <v>0</v>
      </c>
      <c r="BP1532" s="31"/>
      <c r="BQ1532" s="1"/>
      <c r="BR1532" s="1"/>
      <c r="BS1532" s="1"/>
      <c r="BT1532" s="1"/>
      <c r="BU1532" s="1"/>
      <c r="BV1532" s="1"/>
      <c r="BW1532" s="1"/>
      <c r="BX1532" s="1"/>
      <c r="BY1532" s="1"/>
    </row>
    <row r="1533" ht="78.75">
      <c r="A1533" s="28" t="s">
        <v>522</v>
      </c>
      <c r="B1533" s="28" t="s">
        <v>26</v>
      </c>
      <c r="C1533" s="28" t="s">
        <v>114</v>
      </c>
      <c r="D1533" s="28" t="s">
        <v>432</v>
      </c>
      <c r="E1533" s="35"/>
      <c r="F1533" s="29" t="s">
        <v>433</v>
      </c>
      <c r="G1533" s="30">
        <f t="shared" si="5557"/>
        <v>1070</v>
      </c>
      <c r="H1533" s="30">
        <f t="shared" si="5558"/>
        <v>1099</v>
      </c>
      <c r="I1533" s="30">
        <f t="shared" si="5559"/>
        <v>1099</v>
      </c>
      <c r="J1533" s="30">
        <f t="shared" si="5560"/>
        <v>0</v>
      </c>
      <c r="K1533" s="30">
        <f t="shared" si="5561"/>
        <v>0</v>
      </c>
      <c r="L1533" s="30">
        <f t="shared" si="5562"/>
        <v>0</v>
      </c>
      <c r="M1533" s="30">
        <f t="shared" si="5554"/>
        <v>1070</v>
      </c>
      <c r="N1533" s="30">
        <f t="shared" si="5555"/>
        <v>1099</v>
      </c>
      <c r="O1533" s="30">
        <f t="shared" si="5556"/>
        <v>1099</v>
      </c>
      <c r="P1533" s="30">
        <f t="shared" si="5563"/>
        <v>0</v>
      </c>
      <c r="Q1533" s="30">
        <f t="shared" si="5564"/>
        <v>0</v>
      </c>
      <c r="R1533" s="30">
        <f t="shared" si="5565"/>
        <v>0</v>
      </c>
      <c r="S1533" s="30">
        <f t="shared" si="5566"/>
        <v>0</v>
      </c>
      <c r="T1533" s="30">
        <f t="shared" si="5567"/>
        <v>0</v>
      </c>
      <c r="U1533" s="30">
        <f t="shared" si="5568"/>
        <v>0</v>
      </c>
      <c r="V1533" s="30">
        <f t="shared" si="5569"/>
        <v>0</v>
      </c>
      <c r="W1533" s="30">
        <f t="shared" si="5570"/>
        <v>0</v>
      </c>
      <c r="X1533" s="30">
        <f t="shared" si="5571"/>
        <v>0</v>
      </c>
      <c r="Y1533" s="30">
        <f t="shared" si="5572"/>
        <v>0</v>
      </c>
      <c r="Z1533" s="30">
        <f t="shared" si="5573"/>
        <v>0</v>
      </c>
      <c r="AA1533" s="30">
        <f t="shared" si="5574"/>
        <v>0</v>
      </c>
      <c r="AB1533" s="30">
        <f t="shared" si="5575"/>
        <v>0</v>
      </c>
      <c r="AC1533" s="30">
        <f t="shared" si="5542"/>
        <v>1070</v>
      </c>
      <c r="AD1533" s="30">
        <f t="shared" si="5543"/>
        <v>1099</v>
      </c>
      <c r="AE1533" s="30">
        <f t="shared" si="5544"/>
        <v>1099</v>
      </c>
      <c r="AF1533" s="30">
        <f t="shared" si="5576"/>
        <v>0</v>
      </c>
      <c r="AG1533" s="30">
        <f t="shared" si="5545"/>
        <v>1070</v>
      </c>
      <c r="AH1533" s="30">
        <f t="shared" si="5546"/>
        <v>1099</v>
      </c>
      <c r="AI1533" s="30">
        <f t="shared" si="5547"/>
        <v>1099</v>
      </c>
      <c r="AJ1533" s="30">
        <f t="shared" si="5577"/>
        <v>0</v>
      </c>
      <c r="AK1533" s="30">
        <f t="shared" si="5578"/>
        <v>0</v>
      </c>
      <c r="AL1533" s="30">
        <f t="shared" si="5579"/>
        <v>0</v>
      </c>
      <c r="AM1533" s="30">
        <f t="shared" si="5580"/>
        <v>0</v>
      </c>
      <c r="AN1533" s="30">
        <f t="shared" si="5581"/>
        <v>0</v>
      </c>
      <c r="AO1533" s="30">
        <f t="shared" si="5582"/>
        <v>0</v>
      </c>
      <c r="AP1533" s="30">
        <f t="shared" si="5583"/>
        <v>0</v>
      </c>
      <c r="AQ1533" s="30">
        <f t="shared" si="5584"/>
        <v>0</v>
      </c>
      <c r="AR1533" s="30">
        <f t="shared" si="5585"/>
        <v>0</v>
      </c>
      <c r="AS1533" s="30">
        <f t="shared" si="5548"/>
        <v>1070</v>
      </c>
      <c r="AT1533" s="30">
        <f t="shared" si="5549"/>
        <v>1099</v>
      </c>
      <c r="AU1533" s="30">
        <f t="shared" si="5550"/>
        <v>1099</v>
      </c>
      <c r="AV1533" s="30">
        <f t="shared" si="5586"/>
        <v>0</v>
      </c>
      <c r="AW1533" s="30">
        <f t="shared" si="5587"/>
        <v>0</v>
      </c>
      <c r="AX1533" s="30">
        <f t="shared" si="5588"/>
        <v>0</v>
      </c>
      <c r="AY1533" s="30">
        <f t="shared" si="5551"/>
        <v>1070</v>
      </c>
      <c r="AZ1533" s="30">
        <f t="shared" si="5552"/>
        <v>1099</v>
      </c>
      <c r="BA1533" s="30">
        <f t="shared" si="5553"/>
        <v>1099</v>
      </c>
      <c r="BB1533" s="30">
        <f t="shared" si="5589"/>
        <v>0</v>
      </c>
      <c r="BC1533" s="30">
        <f t="shared" si="5590"/>
        <v>0</v>
      </c>
      <c r="BD1533" s="30">
        <f t="shared" si="5591"/>
        <v>0</v>
      </c>
      <c r="BE1533" s="30">
        <f t="shared" si="5592"/>
        <v>0</v>
      </c>
      <c r="BF1533" s="30">
        <f t="shared" si="5593"/>
        <v>0</v>
      </c>
      <c r="BG1533" s="30">
        <f t="shared" si="5594"/>
        <v>0</v>
      </c>
      <c r="BH1533" s="30">
        <f t="shared" si="5595"/>
        <v>0</v>
      </c>
      <c r="BI1533" s="30">
        <f t="shared" si="5596"/>
        <v>0</v>
      </c>
      <c r="BJ1533" s="30">
        <f t="shared" si="5597"/>
        <v>0</v>
      </c>
      <c r="BK1533" s="30">
        <f t="shared" si="5598"/>
        <v>0</v>
      </c>
      <c r="BL1533" s="30">
        <f t="shared" si="5539"/>
        <v>1070</v>
      </c>
      <c r="BM1533" s="30">
        <f t="shared" si="5540"/>
        <v>1099</v>
      </c>
      <c r="BN1533" s="30">
        <f t="shared" si="5541"/>
        <v>1099</v>
      </c>
      <c r="BO1533" s="30">
        <f t="shared" si="5599"/>
        <v>0</v>
      </c>
      <c r="BP1533" s="31"/>
      <c r="BQ1533" s="1"/>
      <c r="BR1533" s="1"/>
      <c r="BS1533" s="1"/>
      <c r="BT1533" s="1"/>
      <c r="BU1533" s="1"/>
      <c r="BV1533" s="1"/>
      <c r="BW1533" s="1"/>
      <c r="BX1533" s="1"/>
      <c r="BY1533" s="1"/>
    </row>
    <row r="1534" ht="47.25">
      <c r="A1534" s="28" t="s">
        <v>522</v>
      </c>
      <c r="B1534" s="28" t="s">
        <v>26</v>
      </c>
      <c r="C1534" s="28" t="s">
        <v>114</v>
      </c>
      <c r="D1534" s="28" t="s">
        <v>434</v>
      </c>
      <c r="E1534" s="35"/>
      <c r="F1534" s="29" t="s">
        <v>435</v>
      </c>
      <c r="G1534" s="30">
        <f>G1535+G1536</f>
        <v>1070</v>
      </c>
      <c r="H1534" s="30">
        <f>H1535+H1536</f>
        <v>1099</v>
      </c>
      <c r="I1534" s="30">
        <f>I1535+I1536</f>
        <v>1099</v>
      </c>
      <c r="J1534" s="30">
        <f>J1535+J1536</f>
        <v>0</v>
      </c>
      <c r="K1534" s="30">
        <f>K1535+K1536</f>
        <v>0</v>
      </c>
      <c r="L1534" s="30">
        <f>L1535+L1536</f>
        <v>0</v>
      </c>
      <c r="M1534" s="30">
        <f t="shared" si="5554"/>
        <v>1070</v>
      </c>
      <c r="N1534" s="30">
        <f t="shared" si="5555"/>
        <v>1099</v>
      </c>
      <c r="O1534" s="30">
        <f t="shared" si="5556"/>
        <v>1099</v>
      </c>
      <c r="P1534" s="30">
        <f>P1535+P1536</f>
        <v>0</v>
      </c>
      <c r="Q1534" s="30">
        <f>Q1535+Q1536</f>
        <v>0</v>
      </c>
      <c r="R1534" s="30">
        <f>R1535+R1536</f>
        <v>0</v>
      </c>
      <c r="S1534" s="30">
        <f>S1535+S1536</f>
        <v>0</v>
      </c>
      <c r="T1534" s="30">
        <f>T1535+T1536</f>
        <v>0</v>
      </c>
      <c r="U1534" s="30">
        <f>U1535+U1536</f>
        <v>0</v>
      </c>
      <c r="V1534" s="30">
        <f>V1535+V1536</f>
        <v>0</v>
      </c>
      <c r="W1534" s="30">
        <f>W1535+W1536</f>
        <v>0</v>
      </c>
      <c r="X1534" s="30">
        <f>X1535+X1536</f>
        <v>0</v>
      </c>
      <c r="Y1534" s="30">
        <f>Y1535+Y1536</f>
        <v>0</v>
      </c>
      <c r="Z1534" s="30">
        <f>Z1535+Z1536</f>
        <v>0</v>
      </c>
      <c r="AA1534" s="30">
        <f>AA1535+AA1536</f>
        <v>0</v>
      </c>
      <c r="AB1534" s="30">
        <f>AB1535+AB1536</f>
        <v>0</v>
      </c>
      <c r="AC1534" s="30">
        <f t="shared" si="5542"/>
        <v>1070</v>
      </c>
      <c r="AD1534" s="30">
        <f t="shared" si="5543"/>
        <v>1099</v>
      </c>
      <c r="AE1534" s="30">
        <f t="shared" si="5544"/>
        <v>1099</v>
      </c>
      <c r="AF1534" s="30">
        <f>AF1535+AF1536</f>
        <v>0</v>
      </c>
      <c r="AG1534" s="30">
        <f t="shared" si="5545"/>
        <v>1070</v>
      </c>
      <c r="AH1534" s="30">
        <f t="shared" si="5546"/>
        <v>1099</v>
      </c>
      <c r="AI1534" s="30">
        <f t="shared" si="5547"/>
        <v>1099</v>
      </c>
      <c r="AJ1534" s="30">
        <f>AJ1535+AJ1536</f>
        <v>0</v>
      </c>
      <c r="AK1534" s="30">
        <f>AK1535+AK1536</f>
        <v>0</v>
      </c>
      <c r="AL1534" s="30">
        <f>AL1535+AL1536</f>
        <v>0</v>
      </c>
      <c r="AM1534" s="30">
        <f>AM1535+AM1536</f>
        <v>0</v>
      </c>
      <c r="AN1534" s="30">
        <f>AN1535+AN1536</f>
        <v>0</v>
      </c>
      <c r="AO1534" s="30">
        <f>AO1535+AO1536</f>
        <v>0</v>
      </c>
      <c r="AP1534" s="30">
        <f>AP1535+AP1536</f>
        <v>0</v>
      </c>
      <c r="AQ1534" s="30">
        <f>AQ1535+AQ1536</f>
        <v>0</v>
      </c>
      <c r="AR1534" s="30">
        <f>AR1535+AR1536</f>
        <v>0</v>
      </c>
      <c r="AS1534" s="30">
        <f t="shared" si="5548"/>
        <v>1070</v>
      </c>
      <c r="AT1534" s="30">
        <f t="shared" si="5549"/>
        <v>1099</v>
      </c>
      <c r="AU1534" s="30">
        <f t="shared" si="5550"/>
        <v>1099</v>
      </c>
      <c r="AV1534" s="30">
        <f>AV1535+AV1536</f>
        <v>0</v>
      </c>
      <c r="AW1534" s="30">
        <f>AW1535+AW1536</f>
        <v>0</v>
      </c>
      <c r="AX1534" s="30">
        <f>AX1535+AX1536</f>
        <v>0</v>
      </c>
      <c r="AY1534" s="30">
        <f t="shared" si="5551"/>
        <v>1070</v>
      </c>
      <c r="AZ1534" s="30">
        <f t="shared" si="5552"/>
        <v>1099</v>
      </c>
      <c r="BA1534" s="30">
        <f t="shared" si="5553"/>
        <v>1099</v>
      </c>
      <c r="BB1534" s="30">
        <f>BB1535+BB1536</f>
        <v>0</v>
      </c>
      <c r="BC1534" s="30">
        <f>BC1535+BC1536</f>
        <v>0</v>
      </c>
      <c r="BD1534" s="30">
        <f>BD1535+BD1536</f>
        <v>0</v>
      </c>
      <c r="BE1534" s="30">
        <f>BE1535+BE1536</f>
        <v>0</v>
      </c>
      <c r="BF1534" s="30">
        <f>BF1535+BF1536</f>
        <v>0</v>
      </c>
      <c r="BG1534" s="30">
        <f>BG1535+BG1536</f>
        <v>0</v>
      </c>
      <c r="BH1534" s="30">
        <f>BH1535+BH1536</f>
        <v>0</v>
      </c>
      <c r="BI1534" s="30">
        <f>BI1535+BI1536</f>
        <v>0</v>
      </c>
      <c r="BJ1534" s="30">
        <f>BJ1535+BJ1536</f>
        <v>0</v>
      </c>
      <c r="BK1534" s="30">
        <f>BK1535+BK1536</f>
        <v>0</v>
      </c>
      <c r="BL1534" s="30">
        <f t="shared" si="5539"/>
        <v>1070</v>
      </c>
      <c r="BM1534" s="30">
        <f t="shared" si="5540"/>
        <v>1099</v>
      </c>
      <c r="BN1534" s="30">
        <f t="shared" si="5541"/>
        <v>1099</v>
      </c>
      <c r="BO1534" s="30">
        <f>BO1535+BO1536</f>
        <v>0</v>
      </c>
      <c r="BP1534" s="31"/>
      <c r="BQ1534" s="1"/>
      <c r="BR1534" s="1"/>
      <c r="BS1534" s="1"/>
      <c r="BT1534" s="1"/>
      <c r="BU1534" s="1"/>
      <c r="BV1534" s="1"/>
      <c r="BW1534" s="1"/>
      <c r="BX1534" s="1"/>
      <c r="BY1534" s="1"/>
    </row>
    <row r="1535" ht="78.75">
      <c r="A1535" s="28" t="s">
        <v>522</v>
      </c>
      <c r="B1535" s="28" t="s">
        <v>26</v>
      </c>
      <c r="C1535" s="28" t="s">
        <v>114</v>
      </c>
      <c r="D1535" s="28" t="s">
        <v>434</v>
      </c>
      <c r="E1535" s="28" t="s">
        <v>50</v>
      </c>
      <c r="F1535" s="29" t="s">
        <v>51</v>
      </c>
      <c r="G1535" s="30">
        <v>1016</v>
      </c>
      <c r="H1535" s="30">
        <v>1044.5999999999999</v>
      </c>
      <c r="I1535" s="30">
        <v>1044.5999999999999</v>
      </c>
      <c r="J1535" s="30"/>
      <c r="K1535" s="30"/>
      <c r="L1535" s="30"/>
      <c r="M1535" s="30">
        <f t="shared" si="5554"/>
        <v>1016</v>
      </c>
      <c r="N1535" s="30">
        <f t="shared" si="5555"/>
        <v>1044.5999999999999</v>
      </c>
      <c r="O1535" s="30">
        <f t="shared" si="5556"/>
        <v>1044.5999999999999</v>
      </c>
      <c r="P1535" s="30"/>
      <c r="Q1535" s="30"/>
      <c r="R1535" s="30"/>
      <c r="S1535" s="30"/>
      <c r="T1535" s="30"/>
      <c r="U1535" s="30"/>
      <c r="V1535" s="30"/>
      <c r="W1535" s="30"/>
      <c r="X1535" s="30"/>
      <c r="Y1535" s="30"/>
      <c r="Z1535" s="30"/>
      <c r="AA1535" s="30"/>
      <c r="AB1535" s="30"/>
      <c r="AC1535" s="30">
        <f t="shared" si="5542"/>
        <v>1016</v>
      </c>
      <c r="AD1535" s="30">
        <f t="shared" si="5543"/>
        <v>1044.5999999999999</v>
      </c>
      <c r="AE1535" s="30">
        <f t="shared" si="5544"/>
        <v>1044.5999999999999</v>
      </c>
      <c r="AF1535" s="30"/>
      <c r="AG1535" s="30">
        <f t="shared" si="5545"/>
        <v>1016</v>
      </c>
      <c r="AH1535" s="30">
        <f t="shared" si="5546"/>
        <v>1044.5999999999999</v>
      </c>
      <c r="AI1535" s="30">
        <f t="shared" si="5547"/>
        <v>1044.5999999999999</v>
      </c>
      <c r="AJ1535" s="30"/>
      <c r="AK1535" s="30"/>
      <c r="AL1535" s="30"/>
      <c r="AM1535" s="30"/>
      <c r="AN1535" s="30"/>
      <c r="AO1535" s="30"/>
      <c r="AP1535" s="30"/>
      <c r="AQ1535" s="30"/>
      <c r="AR1535" s="30"/>
      <c r="AS1535" s="30">
        <f t="shared" si="5548"/>
        <v>1016</v>
      </c>
      <c r="AT1535" s="30">
        <f t="shared" si="5549"/>
        <v>1044.5999999999999</v>
      </c>
      <c r="AU1535" s="30">
        <f t="shared" si="5550"/>
        <v>1044.5999999999999</v>
      </c>
      <c r="AV1535" s="30"/>
      <c r="AW1535" s="30"/>
      <c r="AX1535" s="30"/>
      <c r="AY1535" s="30">
        <f t="shared" si="5551"/>
        <v>1016</v>
      </c>
      <c r="AZ1535" s="30">
        <f t="shared" si="5552"/>
        <v>1044.5999999999999</v>
      </c>
      <c r="BA1535" s="30">
        <f t="shared" si="5553"/>
        <v>1044.5999999999999</v>
      </c>
      <c r="BB1535" s="30"/>
      <c r="BC1535" s="30"/>
      <c r="BD1535" s="30"/>
      <c r="BE1535" s="30"/>
      <c r="BF1535" s="30"/>
      <c r="BG1535" s="30"/>
      <c r="BH1535" s="30"/>
      <c r="BI1535" s="30"/>
      <c r="BJ1535" s="30"/>
      <c r="BK1535" s="30"/>
      <c r="BL1535" s="30">
        <f t="shared" si="5539"/>
        <v>1016</v>
      </c>
      <c r="BM1535" s="30">
        <f t="shared" si="5540"/>
        <v>1044.5999999999999</v>
      </c>
      <c r="BN1535" s="30">
        <f t="shared" si="5541"/>
        <v>1044.5999999999999</v>
      </c>
      <c r="BO1535" s="30"/>
      <c r="BP1535" s="31"/>
      <c r="BQ1535" s="1"/>
      <c r="BR1535" s="1"/>
      <c r="BS1535" s="1"/>
      <c r="BT1535" s="1"/>
      <c r="BU1535" s="1"/>
      <c r="BV1535" s="1"/>
      <c r="BW1535" s="1"/>
      <c r="BX1535" s="1"/>
      <c r="BY1535" s="1"/>
    </row>
    <row r="1536" ht="31.5">
      <c r="A1536" s="28" t="s">
        <v>522</v>
      </c>
      <c r="B1536" s="28" t="s">
        <v>26</v>
      </c>
      <c r="C1536" s="28" t="s">
        <v>114</v>
      </c>
      <c r="D1536" s="28" t="s">
        <v>434</v>
      </c>
      <c r="E1536" s="28" t="s">
        <v>38</v>
      </c>
      <c r="F1536" s="29" t="s">
        <v>39</v>
      </c>
      <c r="G1536" s="30">
        <v>54</v>
      </c>
      <c r="H1536" s="30">
        <v>54.399999999999999</v>
      </c>
      <c r="I1536" s="30">
        <v>54.399999999999999</v>
      </c>
      <c r="J1536" s="30"/>
      <c r="K1536" s="30"/>
      <c r="L1536" s="30"/>
      <c r="M1536" s="30">
        <f t="shared" si="5554"/>
        <v>54</v>
      </c>
      <c r="N1536" s="30">
        <f t="shared" si="5555"/>
        <v>54.399999999999999</v>
      </c>
      <c r="O1536" s="30">
        <f t="shared" si="5556"/>
        <v>54.399999999999999</v>
      </c>
      <c r="P1536" s="30"/>
      <c r="Q1536" s="30"/>
      <c r="R1536" s="30"/>
      <c r="S1536" s="30"/>
      <c r="T1536" s="30"/>
      <c r="U1536" s="30"/>
      <c r="V1536" s="30"/>
      <c r="W1536" s="30"/>
      <c r="X1536" s="30"/>
      <c r="Y1536" s="30"/>
      <c r="Z1536" s="30"/>
      <c r="AA1536" s="30"/>
      <c r="AB1536" s="30"/>
      <c r="AC1536" s="30">
        <f t="shared" si="5542"/>
        <v>54</v>
      </c>
      <c r="AD1536" s="30">
        <f t="shared" si="5543"/>
        <v>54.399999999999999</v>
      </c>
      <c r="AE1536" s="30">
        <f t="shared" si="5544"/>
        <v>54.399999999999999</v>
      </c>
      <c r="AF1536" s="30"/>
      <c r="AG1536" s="30">
        <f t="shared" si="5545"/>
        <v>54</v>
      </c>
      <c r="AH1536" s="30">
        <f t="shared" si="5546"/>
        <v>54.399999999999999</v>
      </c>
      <c r="AI1536" s="30">
        <f t="shared" si="5547"/>
        <v>54.399999999999999</v>
      </c>
      <c r="AJ1536" s="30"/>
      <c r="AK1536" s="30"/>
      <c r="AL1536" s="30"/>
      <c r="AM1536" s="30"/>
      <c r="AN1536" s="30"/>
      <c r="AO1536" s="30"/>
      <c r="AP1536" s="30"/>
      <c r="AQ1536" s="30"/>
      <c r="AR1536" s="30"/>
      <c r="AS1536" s="30">
        <f t="shared" si="5548"/>
        <v>54</v>
      </c>
      <c r="AT1536" s="30">
        <f t="shared" si="5549"/>
        <v>54.399999999999999</v>
      </c>
      <c r="AU1536" s="30">
        <f t="shared" si="5550"/>
        <v>54.399999999999999</v>
      </c>
      <c r="AV1536" s="30"/>
      <c r="AW1536" s="30"/>
      <c r="AX1536" s="30"/>
      <c r="AY1536" s="30">
        <f t="shared" si="5551"/>
        <v>54</v>
      </c>
      <c r="AZ1536" s="30">
        <f t="shared" si="5552"/>
        <v>54.399999999999999</v>
      </c>
      <c r="BA1536" s="30">
        <f t="shared" si="5553"/>
        <v>54.399999999999999</v>
      </c>
      <c r="BB1536" s="30"/>
      <c r="BC1536" s="30"/>
      <c r="BD1536" s="30"/>
      <c r="BE1536" s="30"/>
      <c r="BF1536" s="30"/>
      <c r="BG1536" s="30"/>
      <c r="BH1536" s="30"/>
      <c r="BI1536" s="30"/>
      <c r="BJ1536" s="30"/>
      <c r="BK1536" s="30"/>
      <c r="BL1536" s="30">
        <f t="shared" si="5539"/>
        <v>54</v>
      </c>
      <c r="BM1536" s="30">
        <f t="shared" si="5540"/>
        <v>54.399999999999999</v>
      </c>
      <c r="BN1536" s="30">
        <f t="shared" si="5541"/>
        <v>54.399999999999999</v>
      </c>
      <c r="BO1536" s="30"/>
      <c r="BP1536" s="31"/>
      <c r="BQ1536" s="1"/>
      <c r="BR1536" s="1"/>
      <c r="BS1536" s="1"/>
      <c r="BT1536" s="1"/>
      <c r="BU1536" s="1"/>
      <c r="BV1536" s="1"/>
      <c r="BW1536" s="1"/>
      <c r="BX1536" s="1"/>
      <c r="BY1536" s="1"/>
    </row>
    <row r="1537" ht="31.5">
      <c r="A1537" s="28" t="s">
        <v>522</v>
      </c>
      <c r="B1537" s="28" t="s">
        <v>26</v>
      </c>
      <c r="C1537" s="28" t="s">
        <v>114</v>
      </c>
      <c r="D1537" s="28" t="s">
        <v>81</v>
      </c>
      <c r="E1537" s="35"/>
      <c r="F1537" s="29" t="s">
        <v>82</v>
      </c>
      <c r="G1537" s="30">
        <f t="shared" ref="G1537:G1538" si="5600">G1538</f>
        <v>25277.5</v>
      </c>
      <c r="H1537" s="30">
        <f t="shared" ref="H1537:H1538" si="5601">H1538</f>
        <v>25926.700000000001</v>
      </c>
      <c r="I1537" s="30">
        <f t="shared" ref="I1537:I1538" si="5602">I1538</f>
        <v>25926.700000000001</v>
      </c>
      <c r="J1537" s="30">
        <f t="shared" ref="J1537:J1538" si="5603">J1538</f>
        <v>0</v>
      </c>
      <c r="K1537" s="30">
        <f t="shared" ref="K1537:K1538" si="5604">K1538</f>
        <v>0</v>
      </c>
      <c r="L1537" s="30">
        <f t="shared" ref="L1537:L1538" si="5605">L1538</f>
        <v>0</v>
      </c>
      <c r="M1537" s="30">
        <f t="shared" si="5554"/>
        <v>25277.5</v>
      </c>
      <c r="N1537" s="30">
        <f t="shared" si="5555"/>
        <v>25926.700000000001</v>
      </c>
      <c r="O1537" s="30">
        <f t="shared" si="5556"/>
        <v>25926.700000000001</v>
      </c>
      <c r="P1537" s="30">
        <f t="shared" ref="P1537:P1538" si="5606">P1538</f>
        <v>0</v>
      </c>
      <c r="Q1537" s="30">
        <f t="shared" ref="Q1537:Q1538" si="5607">Q1538</f>
        <v>0</v>
      </c>
      <c r="R1537" s="30">
        <f t="shared" ref="R1537:R1538" si="5608">R1538</f>
        <v>0</v>
      </c>
      <c r="S1537" s="30">
        <f t="shared" ref="S1537:S1538" si="5609">S1538</f>
        <v>0</v>
      </c>
      <c r="T1537" s="30">
        <f t="shared" ref="T1537:T1538" si="5610">T1538</f>
        <v>0</v>
      </c>
      <c r="U1537" s="30">
        <f t="shared" ref="U1537:U1538" si="5611">U1538</f>
        <v>0</v>
      </c>
      <c r="V1537" s="30">
        <f t="shared" ref="V1537:V1538" si="5612">V1538</f>
        <v>0</v>
      </c>
      <c r="W1537" s="30">
        <f t="shared" ref="W1537:W1538" si="5613">W1538</f>
        <v>0</v>
      </c>
      <c r="X1537" s="30">
        <f t="shared" ref="X1537:X1538" si="5614">X1538</f>
        <v>0</v>
      </c>
      <c r="Y1537" s="30">
        <f t="shared" ref="Y1537:Y1538" si="5615">Y1538</f>
        <v>0</v>
      </c>
      <c r="Z1537" s="30">
        <f t="shared" ref="Z1537:Z1538" si="5616">Z1538</f>
        <v>0</v>
      </c>
      <c r="AA1537" s="30">
        <f t="shared" ref="AA1537:AA1538" si="5617">AA1538</f>
        <v>0</v>
      </c>
      <c r="AB1537" s="30">
        <f t="shared" ref="AB1537:AB1538" si="5618">AB1538</f>
        <v>0</v>
      </c>
      <c r="AC1537" s="30">
        <f t="shared" si="5542"/>
        <v>25277.5</v>
      </c>
      <c r="AD1537" s="30">
        <f t="shared" si="5543"/>
        <v>25926.700000000001</v>
      </c>
      <c r="AE1537" s="30">
        <f t="shared" si="5544"/>
        <v>25926.700000000001</v>
      </c>
      <c r="AF1537" s="30">
        <f t="shared" ref="AF1537:AF1538" si="5619">AF1538</f>
        <v>0</v>
      </c>
      <c r="AG1537" s="30">
        <f t="shared" si="5545"/>
        <v>25277.5</v>
      </c>
      <c r="AH1537" s="30">
        <f t="shared" si="5546"/>
        <v>25926.700000000001</v>
      </c>
      <c r="AI1537" s="30">
        <f t="shared" si="5547"/>
        <v>25926.700000000001</v>
      </c>
      <c r="AJ1537" s="30">
        <f t="shared" ref="AJ1537:AJ1538" si="5620">AJ1538</f>
        <v>0</v>
      </c>
      <c r="AK1537" s="30">
        <f t="shared" ref="AK1537:AK1538" si="5621">AK1538</f>
        <v>0</v>
      </c>
      <c r="AL1537" s="30">
        <f t="shared" ref="AL1537:AL1538" si="5622">AL1538</f>
        <v>-323</v>
      </c>
      <c r="AM1537" s="30">
        <f t="shared" ref="AM1537:AM1538" si="5623">AM1538</f>
        <v>0</v>
      </c>
      <c r="AN1537" s="30">
        <f t="shared" ref="AN1537:AN1538" si="5624">AN1538</f>
        <v>0</v>
      </c>
      <c r="AO1537" s="30">
        <f t="shared" ref="AO1537:AO1538" si="5625">AO1538</f>
        <v>0</v>
      </c>
      <c r="AP1537" s="30">
        <f t="shared" ref="AP1537:AP1538" si="5626">AP1538</f>
        <v>0</v>
      </c>
      <c r="AQ1537" s="30">
        <f t="shared" ref="AQ1537:AQ1538" si="5627">AQ1538</f>
        <v>0</v>
      </c>
      <c r="AR1537" s="30">
        <f t="shared" ref="AR1537:AR1538" si="5628">AR1538</f>
        <v>0</v>
      </c>
      <c r="AS1537" s="30">
        <f t="shared" si="5548"/>
        <v>24954.5</v>
      </c>
      <c r="AT1537" s="30">
        <f t="shared" si="5549"/>
        <v>25926.700000000001</v>
      </c>
      <c r="AU1537" s="30">
        <f t="shared" si="5550"/>
        <v>25926.700000000001</v>
      </c>
      <c r="AV1537" s="30">
        <f t="shared" ref="AV1537:AV1538" si="5629">AV1538</f>
        <v>0</v>
      </c>
      <c r="AW1537" s="30">
        <f t="shared" ref="AW1537:AW1538" si="5630">AW1538</f>
        <v>0</v>
      </c>
      <c r="AX1537" s="30">
        <f t="shared" ref="AX1537:AX1538" si="5631">AX1538</f>
        <v>0</v>
      </c>
      <c r="AY1537" s="30">
        <f t="shared" si="5551"/>
        <v>24954.5</v>
      </c>
      <c r="AZ1537" s="30">
        <f t="shared" si="5552"/>
        <v>25926.700000000001</v>
      </c>
      <c r="BA1537" s="30">
        <f t="shared" si="5553"/>
        <v>25926.700000000001</v>
      </c>
      <c r="BB1537" s="30">
        <f t="shared" ref="BB1537:BB1538" si="5632">BB1538</f>
        <v>0</v>
      </c>
      <c r="BC1537" s="30">
        <f t="shared" ref="BC1537:BC1538" si="5633">BC1538</f>
        <v>0</v>
      </c>
      <c r="BD1537" s="30">
        <f t="shared" ref="BD1537:BD1538" si="5634">BD1538</f>
        <v>0</v>
      </c>
      <c r="BE1537" s="30">
        <f t="shared" ref="BE1537:BE1538" si="5635">BE1538</f>
        <v>0</v>
      </c>
      <c r="BF1537" s="30">
        <f t="shared" ref="BF1537:BF1538" si="5636">BF1538</f>
        <v>0</v>
      </c>
      <c r="BG1537" s="30">
        <f t="shared" ref="BG1537:BG1538" si="5637">BG1538</f>
        <v>0</v>
      </c>
      <c r="BH1537" s="30">
        <f t="shared" ref="BH1537:BH1538" si="5638">BH1538</f>
        <v>0</v>
      </c>
      <c r="BI1537" s="30">
        <f t="shared" ref="BI1537:BI1538" si="5639">BI1538</f>
        <v>0</v>
      </c>
      <c r="BJ1537" s="30">
        <f t="shared" ref="BJ1537:BJ1538" si="5640">BJ1538</f>
        <v>0</v>
      </c>
      <c r="BK1537" s="30">
        <f t="shared" ref="BK1537:BK1538" si="5641">BK1538</f>
        <v>0</v>
      </c>
      <c r="BL1537" s="30">
        <f t="shared" si="5539"/>
        <v>24954.5</v>
      </c>
      <c r="BM1537" s="30">
        <f t="shared" si="5540"/>
        <v>25926.700000000001</v>
      </c>
      <c r="BN1537" s="30">
        <f t="shared" si="5541"/>
        <v>25926.700000000001</v>
      </c>
      <c r="BO1537" s="30">
        <f t="shared" ref="BO1537:BO1538" si="5642">BO1538</f>
        <v>0</v>
      </c>
      <c r="BP1537" s="31"/>
      <c r="BQ1537" s="1"/>
      <c r="BR1537" s="1"/>
      <c r="BS1537" s="1"/>
      <c r="BT1537" s="1"/>
      <c r="BU1537" s="1"/>
      <c r="BV1537" s="1"/>
      <c r="BW1537" s="1"/>
      <c r="BX1537" s="1"/>
      <c r="BY1537" s="1"/>
    </row>
    <row r="1538" ht="31.5">
      <c r="A1538" s="28" t="s">
        <v>522</v>
      </c>
      <c r="B1538" s="28" t="s">
        <v>26</v>
      </c>
      <c r="C1538" s="28" t="s">
        <v>114</v>
      </c>
      <c r="D1538" s="28" t="s">
        <v>436</v>
      </c>
      <c r="E1538" s="35"/>
      <c r="F1538" s="29" t="s">
        <v>437</v>
      </c>
      <c r="G1538" s="30">
        <f t="shared" si="5600"/>
        <v>25277.5</v>
      </c>
      <c r="H1538" s="30">
        <f t="shared" si="5601"/>
        <v>25926.700000000001</v>
      </c>
      <c r="I1538" s="30">
        <f t="shared" si="5602"/>
        <v>25926.700000000001</v>
      </c>
      <c r="J1538" s="30">
        <f t="shared" si="5603"/>
        <v>0</v>
      </c>
      <c r="K1538" s="30">
        <f t="shared" si="5604"/>
        <v>0</v>
      </c>
      <c r="L1538" s="30">
        <f t="shared" si="5605"/>
        <v>0</v>
      </c>
      <c r="M1538" s="30">
        <f t="shared" si="5554"/>
        <v>25277.5</v>
      </c>
      <c r="N1538" s="30">
        <f t="shared" si="5555"/>
        <v>25926.700000000001</v>
      </c>
      <c r="O1538" s="30">
        <f t="shared" si="5556"/>
        <v>25926.700000000001</v>
      </c>
      <c r="P1538" s="30">
        <f t="shared" si="5606"/>
        <v>0</v>
      </c>
      <c r="Q1538" s="30">
        <f t="shared" si="5607"/>
        <v>0</v>
      </c>
      <c r="R1538" s="30">
        <f t="shared" si="5608"/>
        <v>0</v>
      </c>
      <c r="S1538" s="30">
        <f t="shared" si="5609"/>
        <v>0</v>
      </c>
      <c r="T1538" s="30">
        <f t="shared" si="5610"/>
        <v>0</v>
      </c>
      <c r="U1538" s="30">
        <f t="shared" si="5611"/>
        <v>0</v>
      </c>
      <c r="V1538" s="30">
        <f t="shared" si="5612"/>
        <v>0</v>
      </c>
      <c r="W1538" s="30">
        <f t="shared" si="5613"/>
        <v>0</v>
      </c>
      <c r="X1538" s="30">
        <f t="shared" si="5614"/>
        <v>0</v>
      </c>
      <c r="Y1538" s="30">
        <f t="shared" si="5615"/>
        <v>0</v>
      </c>
      <c r="Z1538" s="30">
        <f t="shared" si="5616"/>
        <v>0</v>
      </c>
      <c r="AA1538" s="30">
        <f t="shared" si="5617"/>
        <v>0</v>
      </c>
      <c r="AB1538" s="30">
        <f t="shared" si="5618"/>
        <v>0</v>
      </c>
      <c r="AC1538" s="30">
        <f t="shared" si="5542"/>
        <v>25277.5</v>
      </c>
      <c r="AD1538" s="30">
        <f t="shared" si="5543"/>
        <v>25926.700000000001</v>
      </c>
      <c r="AE1538" s="30">
        <f t="shared" si="5544"/>
        <v>25926.700000000001</v>
      </c>
      <c r="AF1538" s="30">
        <f t="shared" si="5619"/>
        <v>0</v>
      </c>
      <c r="AG1538" s="30">
        <f t="shared" si="5545"/>
        <v>25277.5</v>
      </c>
      <c r="AH1538" s="30">
        <f t="shared" si="5546"/>
        <v>25926.700000000001</v>
      </c>
      <c r="AI1538" s="30">
        <f t="shared" si="5547"/>
        <v>25926.700000000001</v>
      </c>
      <c r="AJ1538" s="30">
        <f t="shared" si="5620"/>
        <v>0</v>
      </c>
      <c r="AK1538" s="30">
        <f t="shared" si="5621"/>
        <v>0</v>
      </c>
      <c r="AL1538" s="30">
        <f t="shared" si="5622"/>
        <v>-323</v>
      </c>
      <c r="AM1538" s="30">
        <f t="shared" si="5623"/>
        <v>0</v>
      </c>
      <c r="AN1538" s="30">
        <f t="shared" si="5624"/>
        <v>0</v>
      </c>
      <c r="AO1538" s="30">
        <f t="shared" si="5625"/>
        <v>0</v>
      </c>
      <c r="AP1538" s="30">
        <f t="shared" si="5626"/>
        <v>0</v>
      </c>
      <c r="AQ1538" s="30">
        <f t="shared" si="5627"/>
        <v>0</v>
      </c>
      <c r="AR1538" s="30">
        <f t="shared" si="5628"/>
        <v>0</v>
      </c>
      <c r="AS1538" s="30">
        <f t="shared" si="5548"/>
        <v>24954.5</v>
      </c>
      <c r="AT1538" s="30">
        <f t="shared" si="5549"/>
        <v>25926.700000000001</v>
      </c>
      <c r="AU1538" s="30">
        <f t="shared" si="5550"/>
        <v>25926.700000000001</v>
      </c>
      <c r="AV1538" s="30">
        <f t="shared" si="5629"/>
        <v>0</v>
      </c>
      <c r="AW1538" s="30">
        <f t="shared" si="5630"/>
        <v>0</v>
      </c>
      <c r="AX1538" s="30">
        <f t="shared" si="5631"/>
        <v>0</v>
      </c>
      <c r="AY1538" s="30">
        <f t="shared" si="5551"/>
        <v>24954.5</v>
      </c>
      <c r="AZ1538" s="30">
        <f t="shared" si="5552"/>
        <v>25926.700000000001</v>
      </c>
      <c r="BA1538" s="30">
        <f t="shared" si="5553"/>
        <v>25926.700000000001</v>
      </c>
      <c r="BB1538" s="30">
        <f t="shared" si="5632"/>
        <v>0</v>
      </c>
      <c r="BC1538" s="30">
        <f t="shared" si="5633"/>
        <v>0</v>
      </c>
      <c r="BD1538" s="30">
        <f t="shared" si="5634"/>
        <v>0</v>
      </c>
      <c r="BE1538" s="30">
        <f t="shared" si="5635"/>
        <v>0</v>
      </c>
      <c r="BF1538" s="30">
        <f t="shared" si="5636"/>
        <v>0</v>
      </c>
      <c r="BG1538" s="30">
        <f t="shared" si="5637"/>
        <v>0</v>
      </c>
      <c r="BH1538" s="30">
        <f t="shared" si="5638"/>
        <v>0</v>
      </c>
      <c r="BI1538" s="30">
        <f t="shared" si="5639"/>
        <v>0</v>
      </c>
      <c r="BJ1538" s="30">
        <f t="shared" si="5640"/>
        <v>0</v>
      </c>
      <c r="BK1538" s="30">
        <f t="shared" si="5641"/>
        <v>0</v>
      </c>
      <c r="BL1538" s="30">
        <f t="shared" si="5539"/>
        <v>24954.5</v>
      </c>
      <c r="BM1538" s="30">
        <f t="shared" si="5540"/>
        <v>25926.700000000001</v>
      </c>
      <c r="BN1538" s="30">
        <f t="shared" si="5541"/>
        <v>25926.700000000001</v>
      </c>
      <c r="BO1538" s="30">
        <f t="shared" si="5642"/>
        <v>0</v>
      </c>
      <c r="BP1538" s="31"/>
      <c r="BQ1538" s="1"/>
      <c r="BR1538" s="1"/>
      <c r="BS1538" s="1"/>
      <c r="BT1538" s="1"/>
      <c r="BU1538" s="1"/>
      <c r="BV1538" s="1"/>
      <c r="BW1538" s="1"/>
      <c r="BX1538" s="1"/>
      <c r="BY1538" s="1"/>
    </row>
    <row r="1539">
      <c r="A1539" s="28" t="s">
        <v>522</v>
      </c>
      <c r="B1539" s="28" t="s">
        <v>26</v>
      </c>
      <c r="C1539" s="28" t="s">
        <v>114</v>
      </c>
      <c r="D1539" s="28" t="s">
        <v>438</v>
      </c>
      <c r="E1539" s="35"/>
      <c r="F1539" s="29" t="s">
        <v>49</v>
      </c>
      <c r="G1539" s="30">
        <f>G1540+G1541</f>
        <v>25277.5</v>
      </c>
      <c r="H1539" s="30">
        <f>H1540+H1541</f>
        <v>25926.700000000001</v>
      </c>
      <c r="I1539" s="30">
        <f>I1540+I1541</f>
        <v>25926.700000000001</v>
      </c>
      <c r="J1539" s="30">
        <f>J1540+J1541</f>
        <v>0</v>
      </c>
      <c r="K1539" s="30">
        <f>K1540+K1541</f>
        <v>0</v>
      </c>
      <c r="L1539" s="30">
        <f>L1540+L1541</f>
        <v>0</v>
      </c>
      <c r="M1539" s="30">
        <f t="shared" si="5554"/>
        <v>25277.5</v>
      </c>
      <c r="N1539" s="30">
        <f t="shared" si="5555"/>
        <v>25926.700000000001</v>
      </c>
      <c r="O1539" s="30">
        <f t="shared" si="5556"/>
        <v>25926.700000000001</v>
      </c>
      <c r="P1539" s="30">
        <f>P1540+P1541</f>
        <v>0</v>
      </c>
      <c r="Q1539" s="30">
        <f>Q1540+Q1541</f>
        <v>0</v>
      </c>
      <c r="R1539" s="30">
        <f>R1540+R1541</f>
        <v>0</v>
      </c>
      <c r="S1539" s="30">
        <f>S1540+S1541</f>
        <v>0</v>
      </c>
      <c r="T1539" s="30">
        <f>T1540+T1541</f>
        <v>0</v>
      </c>
      <c r="U1539" s="30">
        <f>U1540+U1541</f>
        <v>0</v>
      </c>
      <c r="V1539" s="30">
        <f>V1540+V1541</f>
        <v>0</v>
      </c>
      <c r="W1539" s="30">
        <f>W1540+W1541</f>
        <v>0</v>
      </c>
      <c r="X1539" s="30">
        <f>X1540+X1541</f>
        <v>0</v>
      </c>
      <c r="Y1539" s="30">
        <f>Y1540+Y1541</f>
        <v>0</v>
      </c>
      <c r="Z1539" s="30">
        <f>Z1540+Z1541</f>
        <v>0</v>
      </c>
      <c r="AA1539" s="30">
        <f>AA1540+AA1541</f>
        <v>0</v>
      </c>
      <c r="AB1539" s="30">
        <f>AB1540+AB1541</f>
        <v>0</v>
      </c>
      <c r="AC1539" s="30">
        <f t="shared" si="5542"/>
        <v>25277.5</v>
      </c>
      <c r="AD1539" s="30">
        <f t="shared" si="5543"/>
        <v>25926.700000000001</v>
      </c>
      <c r="AE1539" s="30">
        <f t="shared" si="5544"/>
        <v>25926.700000000001</v>
      </c>
      <c r="AF1539" s="30">
        <f>AF1540+AF1541</f>
        <v>0</v>
      </c>
      <c r="AG1539" s="30">
        <f t="shared" si="5545"/>
        <v>25277.5</v>
      </c>
      <c r="AH1539" s="30">
        <f t="shared" si="5546"/>
        <v>25926.700000000001</v>
      </c>
      <c r="AI1539" s="30">
        <f t="shared" si="5547"/>
        <v>25926.700000000001</v>
      </c>
      <c r="AJ1539" s="30">
        <f>AJ1540+AJ1541</f>
        <v>0</v>
      </c>
      <c r="AK1539" s="30">
        <f>AK1540+AK1541</f>
        <v>0</v>
      </c>
      <c r="AL1539" s="30">
        <f>AL1540+AL1541</f>
        <v>-323</v>
      </c>
      <c r="AM1539" s="30">
        <f>AM1540+AM1541</f>
        <v>0</v>
      </c>
      <c r="AN1539" s="30">
        <f>AN1540+AN1541</f>
        <v>0</v>
      </c>
      <c r="AO1539" s="30">
        <f>AO1540+AO1541</f>
        <v>0</v>
      </c>
      <c r="AP1539" s="30">
        <f>AP1540+AP1541</f>
        <v>0</v>
      </c>
      <c r="AQ1539" s="30">
        <f>AQ1540+AQ1541</f>
        <v>0</v>
      </c>
      <c r="AR1539" s="30">
        <f>AR1540+AR1541</f>
        <v>0</v>
      </c>
      <c r="AS1539" s="30">
        <f t="shared" si="5548"/>
        <v>24954.5</v>
      </c>
      <c r="AT1539" s="30">
        <f t="shared" si="5549"/>
        <v>25926.700000000001</v>
      </c>
      <c r="AU1539" s="30">
        <f t="shared" si="5550"/>
        <v>25926.700000000001</v>
      </c>
      <c r="AV1539" s="30">
        <f>AV1540+AV1541</f>
        <v>0</v>
      </c>
      <c r="AW1539" s="30">
        <f>AW1540+AW1541</f>
        <v>0</v>
      </c>
      <c r="AX1539" s="30">
        <f>AX1540+AX1541</f>
        <v>0</v>
      </c>
      <c r="AY1539" s="30">
        <f t="shared" si="5551"/>
        <v>24954.5</v>
      </c>
      <c r="AZ1539" s="30">
        <f t="shared" si="5552"/>
        <v>25926.700000000001</v>
      </c>
      <c r="BA1539" s="30">
        <f t="shared" si="5553"/>
        <v>25926.700000000001</v>
      </c>
      <c r="BB1539" s="30">
        <f>BB1540+BB1541</f>
        <v>0</v>
      </c>
      <c r="BC1539" s="30">
        <f>BC1540+BC1541</f>
        <v>0</v>
      </c>
      <c r="BD1539" s="30">
        <f>BD1540+BD1541</f>
        <v>0</v>
      </c>
      <c r="BE1539" s="30">
        <f>BE1540+BE1541</f>
        <v>0</v>
      </c>
      <c r="BF1539" s="30">
        <f>BF1540+BF1541</f>
        <v>0</v>
      </c>
      <c r="BG1539" s="30">
        <f>BG1540+BG1541</f>
        <v>0</v>
      </c>
      <c r="BH1539" s="30">
        <f>BH1540+BH1541</f>
        <v>0</v>
      </c>
      <c r="BI1539" s="30">
        <f>BI1540+BI1541</f>
        <v>0</v>
      </c>
      <c r="BJ1539" s="30">
        <f>BJ1540+BJ1541</f>
        <v>0</v>
      </c>
      <c r="BK1539" s="30">
        <f>BK1540+BK1541</f>
        <v>0</v>
      </c>
      <c r="BL1539" s="30">
        <f t="shared" si="5539"/>
        <v>24954.5</v>
      </c>
      <c r="BM1539" s="30">
        <f t="shared" si="5540"/>
        <v>25926.700000000001</v>
      </c>
      <c r="BN1539" s="30">
        <f t="shared" si="5541"/>
        <v>25926.700000000001</v>
      </c>
      <c r="BO1539" s="30">
        <f>BO1540+BO1541</f>
        <v>0</v>
      </c>
      <c r="BP1539" s="31"/>
      <c r="BQ1539" s="1"/>
      <c r="BR1539" s="1"/>
      <c r="BS1539" s="1"/>
      <c r="BT1539" s="1"/>
      <c r="BU1539" s="1"/>
      <c r="BV1539" s="1"/>
      <c r="BW1539" s="1"/>
      <c r="BX1539" s="1"/>
      <c r="BY1539" s="1"/>
    </row>
    <row r="1540" ht="78.75">
      <c r="A1540" s="28" t="s">
        <v>522</v>
      </c>
      <c r="B1540" s="28" t="s">
        <v>26</v>
      </c>
      <c r="C1540" s="28" t="s">
        <v>114</v>
      </c>
      <c r="D1540" s="28" t="s">
        <v>438</v>
      </c>
      <c r="E1540" s="28" t="s">
        <v>50</v>
      </c>
      <c r="F1540" s="29" t="s">
        <v>51</v>
      </c>
      <c r="G1540" s="30">
        <v>23041.5</v>
      </c>
      <c r="H1540" s="30">
        <v>23690.700000000001</v>
      </c>
      <c r="I1540" s="30">
        <v>23690.700000000001</v>
      </c>
      <c r="J1540" s="30"/>
      <c r="K1540" s="30"/>
      <c r="L1540" s="30"/>
      <c r="M1540" s="30">
        <f t="shared" si="5554"/>
        <v>23041.5</v>
      </c>
      <c r="N1540" s="30">
        <f t="shared" si="5555"/>
        <v>23690.700000000001</v>
      </c>
      <c r="O1540" s="30">
        <f t="shared" si="5556"/>
        <v>23690.700000000001</v>
      </c>
      <c r="P1540" s="30"/>
      <c r="Q1540" s="30"/>
      <c r="R1540" s="30"/>
      <c r="S1540" s="30"/>
      <c r="T1540" s="30"/>
      <c r="U1540" s="30"/>
      <c r="V1540" s="30"/>
      <c r="W1540" s="30"/>
      <c r="X1540" s="30"/>
      <c r="Y1540" s="30"/>
      <c r="Z1540" s="30"/>
      <c r="AA1540" s="30"/>
      <c r="AB1540" s="30"/>
      <c r="AC1540" s="30">
        <f t="shared" si="5542"/>
        <v>23041.5</v>
      </c>
      <c r="AD1540" s="30">
        <f t="shared" si="5543"/>
        <v>23690.700000000001</v>
      </c>
      <c r="AE1540" s="30">
        <f t="shared" si="5544"/>
        <v>23690.700000000001</v>
      </c>
      <c r="AF1540" s="30"/>
      <c r="AG1540" s="30">
        <f t="shared" si="5545"/>
        <v>23041.5</v>
      </c>
      <c r="AH1540" s="30">
        <f t="shared" si="5546"/>
        <v>23690.700000000001</v>
      </c>
      <c r="AI1540" s="30">
        <f t="shared" si="5547"/>
        <v>23690.700000000001</v>
      </c>
      <c r="AJ1540" s="30"/>
      <c r="AK1540" s="30"/>
      <c r="AL1540" s="30">
        <v>-323</v>
      </c>
      <c r="AM1540" s="30"/>
      <c r="AN1540" s="30"/>
      <c r="AO1540" s="30"/>
      <c r="AP1540" s="30"/>
      <c r="AQ1540" s="30"/>
      <c r="AR1540" s="30"/>
      <c r="AS1540" s="30">
        <f t="shared" si="5548"/>
        <v>22718.5</v>
      </c>
      <c r="AT1540" s="30">
        <f t="shared" si="5549"/>
        <v>23690.700000000001</v>
      </c>
      <c r="AU1540" s="30">
        <f t="shared" si="5550"/>
        <v>23690.700000000001</v>
      </c>
      <c r="AV1540" s="30"/>
      <c r="AW1540" s="30"/>
      <c r="AX1540" s="30"/>
      <c r="AY1540" s="30">
        <f t="shared" si="5551"/>
        <v>22718.5</v>
      </c>
      <c r="AZ1540" s="30">
        <f t="shared" si="5552"/>
        <v>23690.700000000001</v>
      </c>
      <c r="BA1540" s="30">
        <f t="shared" si="5553"/>
        <v>23690.700000000001</v>
      </c>
      <c r="BB1540" s="30"/>
      <c r="BC1540" s="30"/>
      <c r="BD1540" s="30"/>
      <c r="BE1540" s="30"/>
      <c r="BF1540" s="30"/>
      <c r="BG1540" s="30"/>
      <c r="BH1540" s="30"/>
      <c r="BI1540" s="30"/>
      <c r="BJ1540" s="30"/>
      <c r="BK1540" s="30"/>
      <c r="BL1540" s="30">
        <f t="shared" si="5539"/>
        <v>22718.5</v>
      </c>
      <c r="BM1540" s="30">
        <f t="shared" si="5540"/>
        <v>23690.700000000001</v>
      </c>
      <c r="BN1540" s="30">
        <f t="shared" si="5541"/>
        <v>23690.700000000001</v>
      </c>
      <c r="BO1540" s="30"/>
      <c r="BP1540" s="31"/>
      <c r="BQ1540" s="1"/>
      <c r="BR1540" s="1"/>
      <c r="BS1540" s="1"/>
      <c r="BT1540" s="1"/>
      <c r="BU1540" s="1"/>
      <c r="BV1540" s="1"/>
      <c r="BW1540" s="1"/>
      <c r="BX1540" s="1"/>
      <c r="BY1540" s="1"/>
    </row>
    <row r="1541" ht="31.5">
      <c r="A1541" s="28" t="s">
        <v>522</v>
      </c>
      <c r="B1541" s="28" t="s">
        <v>26</v>
      </c>
      <c r="C1541" s="28" t="s">
        <v>114</v>
      </c>
      <c r="D1541" s="28" t="s">
        <v>438</v>
      </c>
      <c r="E1541" s="28" t="s">
        <v>38</v>
      </c>
      <c r="F1541" s="29" t="s">
        <v>39</v>
      </c>
      <c r="G1541" s="30">
        <v>2236</v>
      </c>
      <c r="H1541" s="30">
        <v>2236</v>
      </c>
      <c r="I1541" s="30">
        <v>2236</v>
      </c>
      <c r="J1541" s="30"/>
      <c r="K1541" s="30"/>
      <c r="L1541" s="30"/>
      <c r="M1541" s="30">
        <f t="shared" si="5554"/>
        <v>2236</v>
      </c>
      <c r="N1541" s="30">
        <f t="shared" si="5555"/>
        <v>2236</v>
      </c>
      <c r="O1541" s="30">
        <f t="shared" si="5556"/>
        <v>2236</v>
      </c>
      <c r="P1541" s="30"/>
      <c r="Q1541" s="30"/>
      <c r="R1541" s="30"/>
      <c r="S1541" s="30"/>
      <c r="T1541" s="30"/>
      <c r="U1541" s="30"/>
      <c r="V1541" s="30"/>
      <c r="W1541" s="30"/>
      <c r="X1541" s="30"/>
      <c r="Y1541" s="30"/>
      <c r="Z1541" s="30"/>
      <c r="AA1541" s="30"/>
      <c r="AB1541" s="30"/>
      <c r="AC1541" s="30">
        <f t="shared" si="5542"/>
        <v>2236</v>
      </c>
      <c r="AD1541" s="30">
        <f t="shared" si="5543"/>
        <v>2236</v>
      </c>
      <c r="AE1541" s="30">
        <f t="shared" si="5544"/>
        <v>2236</v>
      </c>
      <c r="AF1541" s="30"/>
      <c r="AG1541" s="30">
        <f t="shared" si="5545"/>
        <v>2236</v>
      </c>
      <c r="AH1541" s="30">
        <f t="shared" si="5546"/>
        <v>2236</v>
      </c>
      <c r="AI1541" s="30">
        <f t="shared" si="5547"/>
        <v>2236</v>
      </c>
      <c r="AJ1541" s="30"/>
      <c r="AK1541" s="30"/>
      <c r="AL1541" s="30"/>
      <c r="AM1541" s="30"/>
      <c r="AN1541" s="30"/>
      <c r="AO1541" s="30"/>
      <c r="AP1541" s="30"/>
      <c r="AQ1541" s="30"/>
      <c r="AR1541" s="30"/>
      <c r="AS1541" s="30">
        <f t="shared" si="5548"/>
        <v>2236</v>
      </c>
      <c r="AT1541" s="30">
        <f t="shared" si="5549"/>
        <v>2236</v>
      </c>
      <c r="AU1541" s="30">
        <f t="shared" si="5550"/>
        <v>2236</v>
      </c>
      <c r="AV1541" s="30"/>
      <c r="AW1541" s="30"/>
      <c r="AX1541" s="30"/>
      <c r="AY1541" s="30">
        <f t="shared" si="5551"/>
        <v>2236</v>
      </c>
      <c r="AZ1541" s="30">
        <f t="shared" si="5552"/>
        <v>2236</v>
      </c>
      <c r="BA1541" s="30">
        <f t="shared" si="5553"/>
        <v>2236</v>
      </c>
      <c r="BB1541" s="30"/>
      <c r="BC1541" s="30"/>
      <c r="BD1541" s="30"/>
      <c r="BE1541" s="30"/>
      <c r="BF1541" s="30"/>
      <c r="BG1541" s="30"/>
      <c r="BH1541" s="30"/>
      <c r="BI1541" s="30"/>
      <c r="BJ1541" s="30"/>
      <c r="BK1541" s="30"/>
      <c r="BL1541" s="30">
        <f t="shared" si="5539"/>
        <v>2236</v>
      </c>
      <c r="BM1541" s="30">
        <f t="shared" si="5540"/>
        <v>2236</v>
      </c>
      <c r="BN1541" s="30">
        <f t="shared" si="5541"/>
        <v>2236</v>
      </c>
      <c r="BO1541" s="30"/>
      <c r="BP1541" s="31"/>
      <c r="BQ1541" s="1"/>
      <c r="BR1541" s="1"/>
      <c r="BS1541" s="1"/>
      <c r="BT1541" s="1"/>
      <c r="BU1541" s="1"/>
      <c r="BV1541" s="1"/>
      <c r="BW1541" s="1"/>
      <c r="BX1541" s="1"/>
      <c r="BY1541" s="1"/>
    </row>
    <row r="1542" s="23" customFormat="1">
      <c r="A1542" s="24" t="s">
        <v>522</v>
      </c>
      <c r="B1542" s="24" t="s">
        <v>26</v>
      </c>
      <c r="C1542" s="24" t="s">
        <v>28</v>
      </c>
      <c r="D1542" s="24"/>
      <c r="E1542" s="24"/>
      <c r="F1542" s="25" t="s">
        <v>29</v>
      </c>
      <c r="G1542" s="26">
        <f>G1543</f>
        <v>3261.6000000000004</v>
      </c>
      <c r="H1542" s="26">
        <f>H1543</f>
        <v>3260</v>
      </c>
      <c r="I1542" s="26">
        <f>I1543</f>
        <v>3260</v>
      </c>
      <c r="J1542" s="26">
        <f>J1543</f>
        <v>0</v>
      </c>
      <c r="K1542" s="26">
        <f>K1543</f>
        <v>0</v>
      </c>
      <c r="L1542" s="26">
        <f>L1543</f>
        <v>0</v>
      </c>
      <c r="M1542" s="26">
        <f t="shared" si="5554"/>
        <v>3261.6000000000004</v>
      </c>
      <c r="N1542" s="26">
        <f t="shared" si="5555"/>
        <v>3260</v>
      </c>
      <c r="O1542" s="26">
        <f t="shared" si="5556"/>
        <v>3260</v>
      </c>
      <c r="P1542" s="26">
        <f>P1543</f>
        <v>0</v>
      </c>
      <c r="Q1542" s="26">
        <f>Q1543</f>
        <v>0</v>
      </c>
      <c r="R1542" s="26">
        <f>R1543</f>
        <v>-3.8399999999999999</v>
      </c>
      <c r="S1542" s="26">
        <f>S1543</f>
        <v>0</v>
      </c>
      <c r="T1542" s="26">
        <f>T1543</f>
        <v>0</v>
      </c>
      <c r="U1542" s="26">
        <f>U1543</f>
        <v>0</v>
      </c>
      <c r="V1542" s="26">
        <f>V1543</f>
        <v>0</v>
      </c>
      <c r="W1542" s="26">
        <f>W1543</f>
        <v>0</v>
      </c>
      <c r="X1542" s="26">
        <f>X1543</f>
        <v>0</v>
      </c>
      <c r="Y1542" s="26">
        <f>Y1543</f>
        <v>0</v>
      </c>
      <c r="Z1542" s="26">
        <f>Z1543</f>
        <v>0</v>
      </c>
      <c r="AA1542" s="26">
        <f>AA1543</f>
        <v>0</v>
      </c>
      <c r="AB1542" s="26">
        <f>AB1543</f>
        <v>0</v>
      </c>
      <c r="AC1542" s="26">
        <f t="shared" si="5542"/>
        <v>3257.7600000000002</v>
      </c>
      <c r="AD1542" s="26">
        <f t="shared" si="5543"/>
        <v>3260</v>
      </c>
      <c r="AE1542" s="26">
        <f t="shared" si="5544"/>
        <v>3260</v>
      </c>
      <c r="AF1542" s="26">
        <f>AF1543</f>
        <v>0</v>
      </c>
      <c r="AG1542" s="26">
        <f t="shared" si="5545"/>
        <v>3257.7600000000002</v>
      </c>
      <c r="AH1542" s="26">
        <f t="shared" si="5546"/>
        <v>3260</v>
      </c>
      <c r="AI1542" s="26">
        <f t="shared" si="5547"/>
        <v>3260</v>
      </c>
      <c r="AJ1542" s="26">
        <f>AJ1543</f>
        <v>0</v>
      </c>
      <c r="AK1542" s="26">
        <f>AK1543</f>
        <v>0</v>
      </c>
      <c r="AL1542" s="26">
        <f>AL1543</f>
        <v>-1.5329999999999999</v>
      </c>
      <c r="AM1542" s="26">
        <f>AM1543</f>
        <v>0</v>
      </c>
      <c r="AN1542" s="26">
        <f>AN1543</f>
        <v>0</v>
      </c>
      <c r="AO1542" s="26">
        <f>AO1543</f>
        <v>0</v>
      </c>
      <c r="AP1542" s="26">
        <f>AP1543</f>
        <v>0</v>
      </c>
      <c r="AQ1542" s="26">
        <f>AQ1543</f>
        <v>0</v>
      </c>
      <c r="AR1542" s="26">
        <f>AR1543</f>
        <v>0</v>
      </c>
      <c r="AS1542" s="26">
        <f t="shared" si="5548"/>
        <v>3256.2270000000003</v>
      </c>
      <c r="AT1542" s="26">
        <f t="shared" si="5549"/>
        <v>3260</v>
      </c>
      <c r="AU1542" s="26">
        <f t="shared" si="5550"/>
        <v>3260</v>
      </c>
      <c r="AV1542" s="26">
        <f>AV1543</f>
        <v>0</v>
      </c>
      <c r="AW1542" s="26">
        <f>AW1543</f>
        <v>0</v>
      </c>
      <c r="AX1542" s="26">
        <f>AX1543</f>
        <v>0</v>
      </c>
      <c r="AY1542" s="26">
        <f t="shared" si="5551"/>
        <v>3256.2270000000003</v>
      </c>
      <c r="AZ1542" s="26">
        <f t="shared" si="5552"/>
        <v>3260</v>
      </c>
      <c r="BA1542" s="26">
        <f t="shared" si="5553"/>
        <v>3260</v>
      </c>
      <c r="BB1542" s="26">
        <f>BB1543</f>
        <v>0</v>
      </c>
      <c r="BC1542" s="26">
        <f>BC1543</f>
        <v>0</v>
      </c>
      <c r="BD1542" s="26">
        <f>BD1543</f>
        <v>0</v>
      </c>
      <c r="BE1542" s="26">
        <f>BE1543</f>
        <v>0</v>
      </c>
      <c r="BF1542" s="26">
        <f>BF1543</f>
        <v>0</v>
      </c>
      <c r="BG1542" s="26">
        <f>BG1543</f>
        <v>0</v>
      </c>
      <c r="BH1542" s="26">
        <f>BH1543</f>
        <v>0</v>
      </c>
      <c r="BI1542" s="26">
        <f>BI1543</f>
        <v>0</v>
      </c>
      <c r="BJ1542" s="26">
        <f>BJ1543</f>
        <v>0</v>
      </c>
      <c r="BK1542" s="26">
        <f>BK1543</f>
        <v>0</v>
      </c>
      <c r="BL1542" s="26">
        <f t="shared" si="5539"/>
        <v>3256.2270000000003</v>
      </c>
      <c r="BM1542" s="26">
        <f t="shared" si="5540"/>
        <v>3260</v>
      </c>
      <c r="BN1542" s="26">
        <f t="shared" si="5541"/>
        <v>3260</v>
      </c>
      <c r="BO1542" s="26">
        <f>BO1543</f>
        <v>0</v>
      </c>
      <c r="BP1542" s="27"/>
      <c r="BQ1542" s="23"/>
      <c r="BR1542" s="23"/>
      <c r="BS1542" s="23"/>
      <c r="BT1542" s="23"/>
      <c r="BU1542" s="23"/>
      <c r="BV1542" s="23"/>
      <c r="BW1542" s="23"/>
      <c r="BX1542" s="23"/>
      <c r="BY1542" s="23"/>
    </row>
    <row r="1543">
      <c r="A1543" s="28" t="s">
        <v>522</v>
      </c>
      <c r="B1543" s="28" t="s">
        <v>26</v>
      </c>
      <c r="C1543" s="28" t="s">
        <v>28</v>
      </c>
      <c r="D1543" s="28" t="s">
        <v>218</v>
      </c>
      <c r="E1543" s="28"/>
      <c r="F1543" s="29" t="s">
        <v>219</v>
      </c>
      <c r="G1543" s="30">
        <f>G1548+G1544</f>
        <v>3261.6000000000004</v>
      </c>
      <c r="H1543" s="30">
        <f>H1548+H1544</f>
        <v>3260</v>
      </c>
      <c r="I1543" s="30">
        <f>I1548+I1544</f>
        <v>3260</v>
      </c>
      <c r="J1543" s="30">
        <f>J1548+J1544</f>
        <v>0</v>
      </c>
      <c r="K1543" s="30">
        <f>K1548+K1544</f>
        <v>0</v>
      </c>
      <c r="L1543" s="30">
        <f>L1548+L1544</f>
        <v>0</v>
      </c>
      <c r="M1543" s="30">
        <f t="shared" si="5554"/>
        <v>3261.6000000000004</v>
      </c>
      <c r="N1543" s="30">
        <f t="shared" si="5555"/>
        <v>3260</v>
      </c>
      <c r="O1543" s="30">
        <f t="shared" si="5556"/>
        <v>3260</v>
      </c>
      <c r="P1543" s="30">
        <f>P1548+P1544</f>
        <v>0</v>
      </c>
      <c r="Q1543" s="30">
        <f>Q1548+Q1544</f>
        <v>0</v>
      </c>
      <c r="R1543" s="30">
        <f>R1548+R1544</f>
        <v>-3.8399999999999999</v>
      </c>
      <c r="S1543" s="30">
        <f>S1548+S1544</f>
        <v>0</v>
      </c>
      <c r="T1543" s="30">
        <f>T1548+T1544</f>
        <v>0</v>
      </c>
      <c r="U1543" s="30">
        <f>U1548+U1544</f>
        <v>0</v>
      </c>
      <c r="V1543" s="30">
        <f>V1548+V1544</f>
        <v>0</v>
      </c>
      <c r="W1543" s="30">
        <f>W1548+W1544</f>
        <v>0</v>
      </c>
      <c r="X1543" s="30">
        <f>X1548+X1544</f>
        <v>0</v>
      </c>
      <c r="Y1543" s="30">
        <f>Y1548+Y1544</f>
        <v>0</v>
      </c>
      <c r="Z1543" s="30">
        <f>Z1548+Z1544</f>
        <v>0</v>
      </c>
      <c r="AA1543" s="30">
        <f>AA1548+AA1544</f>
        <v>0</v>
      </c>
      <c r="AB1543" s="30">
        <f>AB1548+AB1544</f>
        <v>0</v>
      </c>
      <c r="AC1543" s="30">
        <f t="shared" si="5542"/>
        <v>3257.7600000000002</v>
      </c>
      <c r="AD1543" s="30">
        <f t="shared" si="5543"/>
        <v>3260</v>
      </c>
      <c r="AE1543" s="30">
        <f t="shared" si="5544"/>
        <v>3260</v>
      </c>
      <c r="AF1543" s="30">
        <f>AF1548+AF1544</f>
        <v>0</v>
      </c>
      <c r="AG1543" s="30">
        <f t="shared" si="5545"/>
        <v>3257.7600000000002</v>
      </c>
      <c r="AH1543" s="30">
        <f t="shared" si="5546"/>
        <v>3260</v>
      </c>
      <c r="AI1543" s="30">
        <f t="shared" si="5547"/>
        <v>3260</v>
      </c>
      <c r="AJ1543" s="30">
        <f>AJ1548+AJ1544</f>
        <v>0</v>
      </c>
      <c r="AK1543" s="30">
        <f>AK1548+AK1544</f>
        <v>0</v>
      </c>
      <c r="AL1543" s="30">
        <f>AL1548+AL1544</f>
        <v>-1.5329999999999999</v>
      </c>
      <c r="AM1543" s="30">
        <f>AM1548+AM1544</f>
        <v>0</v>
      </c>
      <c r="AN1543" s="30">
        <f>AN1548+AN1544</f>
        <v>0</v>
      </c>
      <c r="AO1543" s="30">
        <f>AO1548+AO1544</f>
        <v>0</v>
      </c>
      <c r="AP1543" s="30">
        <f>AP1548+AP1544</f>
        <v>0</v>
      </c>
      <c r="AQ1543" s="30">
        <f>AQ1548+AQ1544</f>
        <v>0</v>
      </c>
      <c r="AR1543" s="30">
        <f>AR1548+AR1544</f>
        <v>0</v>
      </c>
      <c r="AS1543" s="30">
        <f t="shared" si="5548"/>
        <v>3256.2270000000003</v>
      </c>
      <c r="AT1543" s="30">
        <f t="shared" si="5549"/>
        <v>3260</v>
      </c>
      <c r="AU1543" s="30">
        <f t="shared" si="5550"/>
        <v>3260</v>
      </c>
      <c r="AV1543" s="30">
        <f>AV1548+AV1544</f>
        <v>0</v>
      </c>
      <c r="AW1543" s="30">
        <f>AW1548+AW1544</f>
        <v>0</v>
      </c>
      <c r="AX1543" s="30">
        <f>AX1548+AX1544</f>
        <v>0</v>
      </c>
      <c r="AY1543" s="30">
        <f t="shared" si="5551"/>
        <v>3256.2270000000003</v>
      </c>
      <c r="AZ1543" s="30">
        <f t="shared" si="5552"/>
        <v>3260</v>
      </c>
      <c r="BA1543" s="30">
        <f t="shared" si="5553"/>
        <v>3260</v>
      </c>
      <c r="BB1543" s="30">
        <f>BB1548+BB1544</f>
        <v>0</v>
      </c>
      <c r="BC1543" s="30">
        <f>BC1548+BC1544</f>
        <v>0</v>
      </c>
      <c r="BD1543" s="30">
        <f>BD1548+BD1544</f>
        <v>0</v>
      </c>
      <c r="BE1543" s="30">
        <f>BE1548+BE1544</f>
        <v>0</v>
      </c>
      <c r="BF1543" s="30">
        <f>BF1548+BF1544</f>
        <v>0</v>
      </c>
      <c r="BG1543" s="30">
        <f>BG1548+BG1544</f>
        <v>0</v>
      </c>
      <c r="BH1543" s="30">
        <f>BH1548+BH1544</f>
        <v>0</v>
      </c>
      <c r="BI1543" s="30">
        <f>BI1548+BI1544</f>
        <v>0</v>
      </c>
      <c r="BJ1543" s="30">
        <f>BJ1548+BJ1544</f>
        <v>0</v>
      </c>
      <c r="BK1543" s="30">
        <f>BK1548+BK1544</f>
        <v>0</v>
      </c>
      <c r="BL1543" s="30">
        <f t="shared" si="5539"/>
        <v>3256.2270000000003</v>
      </c>
      <c r="BM1543" s="30">
        <f t="shared" si="5540"/>
        <v>3260</v>
      </c>
      <c r="BN1543" s="30">
        <f t="shared" si="5541"/>
        <v>3260</v>
      </c>
      <c r="BO1543" s="30">
        <f>BO1548+BO1544</f>
        <v>0</v>
      </c>
      <c r="BP1543" s="31"/>
      <c r="BQ1543" s="1"/>
      <c r="BR1543" s="1"/>
      <c r="BS1543" s="1"/>
      <c r="BT1543" s="1"/>
      <c r="BU1543" s="1"/>
      <c r="BV1543" s="1"/>
      <c r="BW1543" s="1"/>
      <c r="BX1543" s="1"/>
      <c r="BY1543" s="1"/>
    </row>
    <row r="1544">
      <c r="A1544" s="28" t="s">
        <v>522</v>
      </c>
      <c r="B1544" s="28" t="s">
        <v>26</v>
      </c>
      <c r="C1544" s="28" t="s">
        <v>28</v>
      </c>
      <c r="D1544" s="28" t="s">
        <v>439</v>
      </c>
      <c r="E1544" s="28"/>
      <c r="F1544" s="29" t="s">
        <v>440</v>
      </c>
      <c r="G1544" s="30">
        <f t="shared" ref="G1544:G1548" si="5643">G1545</f>
        <v>345</v>
      </c>
      <c r="H1544" s="30">
        <f t="shared" ref="H1544:H1548" si="5644">H1545</f>
        <v>345</v>
      </c>
      <c r="I1544" s="30">
        <f t="shared" ref="I1544:I1548" si="5645">I1545</f>
        <v>345</v>
      </c>
      <c r="J1544" s="30">
        <f t="shared" ref="J1544:J1548" si="5646">J1545</f>
        <v>0</v>
      </c>
      <c r="K1544" s="30">
        <f t="shared" ref="K1544:K1548" si="5647">K1545</f>
        <v>0</v>
      </c>
      <c r="L1544" s="30">
        <f t="shared" ref="L1544:L1548" si="5648">L1545</f>
        <v>0</v>
      </c>
      <c r="M1544" s="30">
        <f t="shared" si="5554"/>
        <v>345</v>
      </c>
      <c r="N1544" s="30">
        <f t="shared" si="5555"/>
        <v>345</v>
      </c>
      <c r="O1544" s="30">
        <f t="shared" si="5556"/>
        <v>345</v>
      </c>
      <c r="P1544" s="30">
        <f t="shared" ref="P1544:P1548" si="5649">P1545</f>
        <v>0</v>
      </c>
      <c r="Q1544" s="30">
        <f t="shared" ref="Q1544:Q1548" si="5650">Q1545</f>
        <v>0</v>
      </c>
      <c r="R1544" s="30">
        <f t="shared" ref="R1544:R1548" si="5651">R1545</f>
        <v>0</v>
      </c>
      <c r="S1544" s="30">
        <f t="shared" ref="S1544:S1548" si="5652">S1545</f>
        <v>0</v>
      </c>
      <c r="T1544" s="30">
        <f t="shared" ref="T1544:T1548" si="5653">T1545</f>
        <v>0</v>
      </c>
      <c r="U1544" s="30">
        <f t="shared" ref="U1544:U1548" si="5654">U1545</f>
        <v>0</v>
      </c>
      <c r="V1544" s="30">
        <f t="shared" ref="V1544:V1548" si="5655">V1545</f>
        <v>0</v>
      </c>
      <c r="W1544" s="30">
        <f t="shared" ref="W1544:W1548" si="5656">W1545</f>
        <v>0</v>
      </c>
      <c r="X1544" s="30">
        <f t="shared" ref="X1544:X1548" si="5657">X1545</f>
        <v>0</v>
      </c>
      <c r="Y1544" s="30">
        <f t="shared" ref="Y1544:Y1548" si="5658">Y1545</f>
        <v>0</v>
      </c>
      <c r="Z1544" s="30">
        <f t="shared" ref="Z1544:Z1548" si="5659">Z1545</f>
        <v>0</v>
      </c>
      <c r="AA1544" s="30">
        <f t="shared" ref="AA1544:AA1548" si="5660">AA1545</f>
        <v>0</v>
      </c>
      <c r="AB1544" s="30">
        <f t="shared" ref="AB1544:AB1548" si="5661">AB1545</f>
        <v>0</v>
      </c>
      <c r="AC1544" s="30">
        <f t="shared" si="5542"/>
        <v>345</v>
      </c>
      <c r="AD1544" s="30">
        <f t="shared" si="5543"/>
        <v>345</v>
      </c>
      <c r="AE1544" s="30">
        <f t="shared" si="5544"/>
        <v>345</v>
      </c>
      <c r="AF1544" s="30">
        <f t="shared" ref="AF1544:AF1548" si="5662">AF1545</f>
        <v>0</v>
      </c>
      <c r="AG1544" s="30">
        <f t="shared" si="5545"/>
        <v>345</v>
      </c>
      <c r="AH1544" s="30">
        <f t="shared" si="5546"/>
        <v>345</v>
      </c>
      <c r="AI1544" s="30">
        <f t="shared" si="5547"/>
        <v>345</v>
      </c>
      <c r="AJ1544" s="30">
        <f t="shared" ref="AJ1544:AJ1548" si="5663">AJ1545</f>
        <v>0</v>
      </c>
      <c r="AK1544" s="30">
        <f t="shared" ref="AK1544:AK1548" si="5664">AK1545</f>
        <v>0</v>
      </c>
      <c r="AL1544" s="30">
        <f t="shared" ref="AL1544:AL1548" si="5665">AL1545</f>
        <v>0</v>
      </c>
      <c r="AM1544" s="30">
        <f t="shared" ref="AM1544:AM1548" si="5666">AM1545</f>
        <v>0</v>
      </c>
      <c r="AN1544" s="30">
        <f t="shared" ref="AN1544:AN1548" si="5667">AN1545</f>
        <v>0</v>
      </c>
      <c r="AO1544" s="30">
        <f t="shared" ref="AO1544:AO1548" si="5668">AO1545</f>
        <v>0</v>
      </c>
      <c r="AP1544" s="30">
        <f t="shared" ref="AP1544:AP1548" si="5669">AP1545</f>
        <v>0</v>
      </c>
      <c r="AQ1544" s="30">
        <f t="shared" ref="AQ1544:AQ1548" si="5670">AQ1545</f>
        <v>0</v>
      </c>
      <c r="AR1544" s="30">
        <f t="shared" ref="AR1544:AR1548" si="5671">AR1545</f>
        <v>0</v>
      </c>
      <c r="AS1544" s="30">
        <f t="shared" si="5548"/>
        <v>345</v>
      </c>
      <c r="AT1544" s="30">
        <f t="shared" si="5549"/>
        <v>345</v>
      </c>
      <c r="AU1544" s="30">
        <f t="shared" si="5550"/>
        <v>345</v>
      </c>
      <c r="AV1544" s="30">
        <f t="shared" ref="AV1544:AV1548" si="5672">AV1545</f>
        <v>0</v>
      </c>
      <c r="AW1544" s="30">
        <f t="shared" ref="AW1544:AW1548" si="5673">AW1545</f>
        <v>0</v>
      </c>
      <c r="AX1544" s="30">
        <f t="shared" ref="AX1544:AX1548" si="5674">AX1545</f>
        <v>0</v>
      </c>
      <c r="AY1544" s="30">
        <f t="shared" si="5551"/>
        <v>345</v>
      </c>
      <c r="AZ1544" s="30">
        <f t="shared" si="5552"/>
        <v>345</v>
      </c>
      <c r="BA1544" s="30">
        <f t="shared" si="5553"/>
        <v>345</v>
      </c>
      <c r="BB1544" s="30">
        <f t="shared" ref="BB1544:BB1548" si="5675">BB1545</f>
        <v>0</v>
      </c>
      <c r="BC1544" s="30">
        <f t="shared" ref="BC1544:BC1548" si="5676">BC1545</f>
        <v>0</v>
      </c>
      <c r="BD1544" s="30">
        <f t="shared" ref="BD1544:BD1548" si="5677">BD1545</f>
        <v>0</v>
      </c>
      <c r="BE1544" s="30">
        <f t="shared" ref="BE1544:BE1548" si="5678">BE1545</f>
        <v>0</v>
      </c>
      <c r="BF1544" s="30">
        <f t="shared" ref="BF1544:BF1548" si="5679">BF1545</f>
        <v>0</v>
      </c>
      <c r="BG1544" s="30">
        <f t="shared" ref="BG1544:BG1548" si="5680">BG1545</f>
        <v>0</v>
      </c>
      <c r="BH1544" s="30">
        <f t="shared" ref="BH1544:BH1548" si="5681">BH1545</f>
        <v>0</v>
      </c>
      <c r="BI1544" s="30">
        <f t="shared" ref="BI1544:BI1548" si="5682">BI1545</f>
        <v>0</v>
      </c>
      <c r="BJ1544" s="30">
        <f t="shared" ref="BJ1544:BJ1548" si="5683">BJ1545</f>
        <v>0</v>
      </c>
      <c r="BK1544" s="30">
        <f t="shared" ref="BK1544:BK1548" si="5684">BK1545</f>
        <v>0</v>
      </c>
      <c r="BL1544" s="30">
        <f t="shared" si="5539"/>
        <v>345</v>
      </c>
      <c r="BM1544" s="30">
        <f t="shared" si="5540"/>
        <v>345</v>
      </c>
      <c r="BN1544" s="30">
        <f t="shared" si="5541"/>
        <v>345</v>
      </c>
      <c r="BO1544" s="30">
        <f t="shared" ref="BO1544:BO1548" si="5685">BO1545</f>
        <v>0</v>
      </c>
      <c r="BP1544" s="31"/>
      <c r="BQ1544" s="1"/>
      <c r="BR1544" s="1"/>
      <c r="BS1544" s="1"/>
      <c r="BT1544" s="1"/>
      <c r="BU1544" s="1"/>
      <c r="BV1544" s="1"/>
      <c r="BW1544" s="1"/>
      <c r="BX1544" s="1"/>
      <c r="BY1544" s="1"/>
    </row>
    <row r="1545" ht="47.25">
      <c r="A1545" s="28" t="s">
        <v>522</v>
      </c>
      <c r="B1545" s="28" t="s">
        <v>26</v>
      </c>
      <c r="C1545" s="28" t="s">
        <v>28</v>
      </c>
      <c r="D1545" s="28" t="s">
        <v>441</v>
      </c>
      <c r="E1545" s="28"/>
      <c r="F1545" s="29" t="s">
        <v>442</v>
      </c>
      <c r="G1545" s="30">
        <f t="shared" si="5643"/>
        <v>345</v>
      </c>
      <c r="H1545" s="30">
        <f t="shared" si="5644"/>
        <v>345</v>
      </c>
      <c r="I1545" s="30">
        <f t="shared" si="5645"/>
        <v>345</v>
      </c>
      <c r="J1545" s="30">
        <f t="shared" si="5646"/>
        <v>0</v>
      </c>
      <c r="K1545" s="30">
        <f t="shared" si="5647"/>
        <v>0</v>
      </c>
      <c r="L1545" s="30">
        <f t="shared" si="5648"/>
        <v>0</v>
      </c>
      <c r="M1545" s="30">
        <f t="shared" si="5554"/>
        <v>345</v>
      </c>
      <c r="N1545" s="30">
        <f t="shared" si="5555"/>
        <v>345</v>
      </c>
      <c r="O1545" s="30">
        <f t="shared" si="5556"/>
        <v>345</v>
      </c>
      <c r="P1545" s="30">
        <f t="shared" si="5649"/>
        <v>0</v>
      </c>
      <c r="Q1545" s="30">
        <f t="shared" si="5650"/>
        <v>0</v>
      </c>
      <c r="R1545" s="30">
        <f t="shared" si="5651"/>
        <v>0</v>
      </c>
      <c r="S1545" s="30">
        <f t="shared" si="5652"/>
        <v>0</v>
      </c>
      <c r="T1545" s="30">
        <f t="shared" si="5653"/>
        <v>0</v>
      </c>
      <c r="U1545" s="30">
        <f t="shared" si="5654"/>
        <v>0</v>
      </c>
      <c r="V1545" s="30">
        <f t="shared" si="5655"/>
        <v>0</v>
      </c>
      <c r="W1545" s="30">
        <f t="shared" si="5656"/>
        <v>0</v>
      </c>
      <c r="X1545" s="30">
        <f t="shared" si="5657"/>
        <v>0</v>
      </c>
      <c r="Y1545" s="30">
        <f t="shared" si="5658"/>
        <v>0</v>
      </c>
      <c r="Z1545" s="30">
        <f t="shared" si="5659"/>
        <v>0</v>
      </c>
      <c r="AA1545" s="30">
        <f t="shared" si="5660"/>
        <v>0</v>
      </c>
      <c r="AB1545" s="30">
        <f t="shared" si="5661"/>
        <v>0</v>
      </c>
      <c r="AC1545" s="30">
        <f t="shared" si="5542"/>
        <v>345</v>
      </c>
      <c r="AD1545" s="30">
        <f t="shared" si="5543"/>
        <v>345</v>
      </c>
      <c r="AE1545" s="30">
        <f t="shared" si="5544"/>
        <v>345</v>
      </c>
      <c r="AF1545" s="30">
        <f t="shared" si="5662"/>
        <v>0</v>
      </c>
      <c r="AG1545" s="30">
        <f t="shared" si="5545"/>
        <v>345</v>
      </c>
      <c r="AH1545" s="30">
        <f t="shared" si="5546"/>
        <v>345</v>
      </c>
      <c r="AI1545" s="30">
        <f t="shared" si="5547"/>
        <v>345</v>
      </c>
      <c r="AJ1545" s="30">
        <f t="shared" si="5663"/>
        <v>0</v>
      </c>
      <c r="AK1545" s="30">
        <f t="shared" si="5664"/>
        <v>0</v>
      </c>
      <c r="AL1545" s="30">
        <f t="shared" si="5665"/>
        <v>0</v>
      </c>
      <c r="AM1545" s="30">
        <f t="shared" si="5666"/>
        <v>0</v>
      </c>
      <c r="AN1545" s="30">
        <f t="shared" si="5667"/>
        <v>0</v>
      </c>
      <c r="AO1545" s="30">
        <f t="shared" si="5668"/>
        <v>0</v>
      </c>
      <c r="AP1545" s="30">
        <f t="shared" si="5669"/>
        <v>0</v>
      </c>
      <c r="AQ1545" s="30">
        <f t="shared" si="5670"/>
        <v>0</v>
      </c>
      <c r="AR1545" s="30">
        <f t="shared" si="5671"/>
        <v>0</v>
      </c>
      <c r="AS1545" s="30">
        <f t="shared" si="5548"/>
        <v>345</v>
      </c>
      <c r="AT1545" s="30">
        <f t="shared" si="5549"/>
        <v>345</v>
      </c>
      <c r="AU1545" s="30">
        <f t="shared" si="5550"/>
        <v>345</v>
      </c>
      <c r="AV1545" s="30">
        <f t="shared" si="5672"/>
        <v>0</v>
      </c>
      <c r="AW1545" s="30">
        <f t="shared" si="5673"/>
        <v>0</v>
      </c>
      <c r="AX1545" s="30">
        <f t="shared" si="5674"/>
        <v>0</v>
      </c>
      <c r="AY1545" s="30">
        <f t="shared" si="5551"/>
        <v>345</v>
      </c>
      <c r="AZ1545" s="30">
        <f t="shared" si="5552"/>
        <v>345</v>
      </c>
      <c r="BA1545" s="30">
        <f t="shared" si="5553"/>
        <v>345</v>
      </c>
      <c r="BB1545" s="30">
        <f t="shared" si="5675"/>
        <v>0</v>
      </c>
      <c r="BC1545" s="30">
        <f t="shared" si="5676"/>
        <v>0</v>
      </c>
      <c r="BD1545" s="30">
        <f t="shared" si="5677"/>
        <v>0</v>
      </c>
      <c r="BE1545" s="30">
        <f t="shared" si="5678"/>
        <v>0</v>
      </c>
      <c r="BF1545" s="30">
        <f t="shared" si="5679"/>
        <v>0</v>
      </c>
      <c r="BG1545" s="30">
        <f t="shared" si="5680"/>
        <v>0</v>
      </c>
      <c r="BH1545" s="30">
        <f t="shared" si="5681"/>
        <v>0</v>
      </c>
      <c r="BI1545" s="30">
        <f t="shared" si="5682"/>
        <v>0</v>
      </c>
      <c r="BJ1545" s="30">
        <f t="shared" si="5683"/>
        <v>0</v>
      </c>
      <c r="BK1545" s="30">
        <f t="shared" si="5684"/>
        <v>0</v>
      </c>
      <c r="BL1545" s="30">
        <f t="shared" si="5539"/>
        <v>345</v>
      </c>
      <c r="BM1545" s="30">
        <f t="shared" si="5540"/>
        <v>345</v>
      </c>
      <c r="BN1545" s="30">
        <f t="shared" si="5541"/>
        <v>345</v>
      </c>
      <c r="BO1545" s="30">
        <f t="shared" si="5685"/>
        <v>0</v>
      </c>
      <c r="BP1545" s="31"/>
      <c r="BQ1545" s="1"/>
      <c r="BR1545" s="1"/>
      <c r="BS1545" s="1"/>
      <c r="BT1545" s="1"/>
      <c r="BU1545" s="1"/>
      <c r="BV1545" s="1"/>
      <c r="BW1545" s="1"/>
      <c r="BX1545" s="1"/>
      <c r="BY1545" s="1"/>
    </row>
    <row r="1546" ht="63">
      <c r="A1546" s="28" t="s">
        <v>522</v>
      </c>
      <c r="B1546" s="28" t="s">
        <v>26</v>
      </c>
      <c r="C1546" s="28" t="s">
        <v>28</v>
      </c>
      <c r="D1546" s="28" t="s">
        <v>443</v>
      </c>
      <c r="E1546" s="28"/>
      <c r="F1546" s="29" t="s">
        <v>444</v>
      </c>
      <c r="G1546" s="30">
        <f t="shared" si="5643"/>
        <v>345</v>
      </c>
      <c r="H1546" s="30">
        <f t="shared" si="5644"/>
        <v>345</v>
      </c>
      <c r="I1546" s="30">
        <f t="shared" si="5645"/>
        <v>345</v>
      </c>
      <c r="J1546" s="30">
        <f t="shared" si="5646"/>
        <v>0</v>
      </c>
      <c r="K1546" s="30">
        <f t="shared" si="5647"/>
        <v>0</v>
      </c>
      <c r="L1546" s="30">
        <f t="shared" si="5648"/>
        <v>0</v>
      </c>
      <c r="M1546" s="30">
        <f t="shared" si="5554"/>
        <v>345</v>
      </c>
      <c r="N1546" s="30">
        <f t="shared" si="5555"/>
        <v>345</v>
      </c>
      <c r="O1546" s="30">
        <f t="shared" si="5556"/>
        <v>345</v>
      </c>
      <c r="P1546" s="30">
        <f t="shared" si="5649"/>
        <v>0</v>
      </c>
      <c r="Q1546" s="30">
        <f t="shared" si="5650"/>
        <v>0</v>
      </c>
      <c r="R1546" s="30">
        <f t="shared" si="5651"/>
        <v>0</v>
      </c>
      <c r="S1546" s="30">
        <f t="shared" si="5652"/>
        <v>0</v>
      </c>
      <c r="T1546" s="30">
        <f t="shared" si="5653"/>
        <v>0</v>
      </c>
      <c r="U1546" s="30">
        <f t="shared" si="5654"/>
        <v>0</v>
      </c>
      <c r="V1546" s="30">
        <f t="shared" si="5655"/>
        <v>0</v>
      </c>
      <c r="W1546" s="30">
        <f t="shared" si="5656"/>
        <v>0</v>
      </c>
      <c r="X1546" s="30">
        <f t="shared" si="5657"/>
        <v>0</v>
      </c>
      <c r="Y1546" s="30">
        <f t="shared" si="5658"/>
        <v>0</v>
      </c>
      <c r="Z1546" s="30">
        <f t="shared" si="5659"/>
        <v>0</v>
      </c>
      <c r="AA1546" s="30">
        <f t="shared" si="5660"/>
        <v>0</v>
      </c>
      <c r="AB1546" s="30">
        <f t="shared" si="5661"/>
        <v>0</v>
      </c>
      <c r="AC1546" s="30">
        <f t="shared" si="5542"/>
        <v>345</v>
      </c>
      <c r="AD1546" s="30">
        <f t="shared" si="5543"/>
        <v>345</v>
      </c>
      <c r="AE1546" s="30">
        <f t="shared" si="5544"/>
        <v>345</v>
      </c>
      <c r="AF1546" s="30">
        <f t="shared" si="5662"/>
        <v>0</v>
      </c>
      <c r="AG1546" s="30">
        <f t="shared" si="5545"/>
        <v>345</v>
      </c>
      <c r="AH1546" s="30">
        <f t="shared" si="5546"/>
        <v>345</v>
      </c>
      <c r="AI1546" s="30">
        <f t="shared" si="5547"/>
        <v>345</v>
      </c>
      <c r="AJ1546" s="30">
        <f t="shared" si="5663"/>
        <v>0</v>
      </c>
      <c r="AK1546" s="30">
        <f t="shared" si="5664"/>
        <v>0</v>
      </c>
      <c r="AL1546" s="30">
        <f t="shared" si="5665"/>
        <v>0</v>
      </c>
      <c r="AM1546" s="30">
        <f t="shared" si="5666"/>
        <v>0</v>
      </c>
      <c r="AN1546" s="30">
        <f t="shared" si="5667"/>
        <v>0</v>
      </c>
      <c r="AO1546" s="30">
        <f t="shared" si="5668"/>
        <v>0</v>
      </c>
      <c r="AP1546" s="30">
        <f t="shared" si="5669"/>
        <v>0</v>
      </c>
      <c r="AQ1546" s="30">
        <f t="shared" si="5670"/>
        <v>0</v>
      </c>
      <c r="AR1546" s="30">
        <f t="shared" si="5671"/>
        <v>0</v>
      </c>
      <c r="AS1546" s="30">
        <f t="shared" si="5548"/>
        <v>345</v>
      </c>
      <c r="AT1546" s="30">
        <f t="shared" si="5549"/>
        <v>345</v>
      </c>
      <c r="AU1546" s="30">
        <f t="shared" si="5550"/>
        <v>345</v>
      </c>
      <c r="AV1546" s="30">
        <f t="shared" si="5672"/>
        <v>0</v>
      </c>
      <c r="AW1546" s="30">
        <f t="shared" si="5673"/>
        <v>0</v>
      </c>
      <c r="AX1546" s="30">
        <f t="shared" si="5674"/>
        <v>0</v>
      </c>
      <c r="AY1546" s="30">
        <f t="shared" si="5551"/>
        <v>345</v>
      </c>
      <c r="AZ1546" s="30">
        <f t="shared" si="5552"/>
        <v>345</v>
      </c>
      <c r="BA1546" s="30">
        <f t="shared" si="5553"/>
        <v>345</v>
      </c>
      <c r="BB1546" s="30">
        <f t="shared" si="5675"/>
        <v>0</v>
      </c>
      <c r="BC1546" s="30">
        <f t="shared" si="5676"/>
        <v>0</v>
      </c>
      <c r="BD1546" s="30">
        <f t="shared" si="5677"/>
        <v>0</v>
      </c>
      <c r="BE1546" s="30">
        <f t="shared" si="5678"/>
        <v>0</v>
      </c>
      <c r="BF1546" s="30">
        <f t="shared" si="5679"/>
        <v>0</v>
      </c>
      <c r="BG1546" s="30">
        <f t="shared" si="5680"/>
        <v>0</v>
      </c>
      <c r="BH1546" s="30">
        <f t="shared" si="5681"/>
        <v>0</v>
      </c>
      <c r="BI1546" s="30">
        <f t="shared" si="5682"/>
        <v>0</v>
      </c>
      <c r="BJ1546" s="30">
        <f t="shared" si="5683"/>
        <v>0</v>
      </c>
      <c r="BK1546" s="30">
        <f t="shared" si="5684"/>
        <v>0</v>
      </c>
      <c r="BL1546" s="30">
        <f t="shared" si="5539"/>
        <v>345</v>
      </c>
      <c r="BM1546" s="30">
        <f t="shared" si="5540"/>
        <v>345</v>
      </c>
      <c r="BN1546" s="30">
        <f t="shared" si="5541"/>
        <v>345</v>
      </c>
      <c r="BO1546" s="30">
        <f t="shared" si="5685"/>
        <v>0</v>
      </c>
      <c r="BP1546" s="31"/>
      <c r="BQ1546" s="1"/>
      <c r="BR1546" s="1"/>
      <c r="BS1546" s="1"/>
      <c r="BT1546" s="1"/>
      <c r="BU1546" s="1"/>
      <c r="BV1546" s="1"/>
      <c r="BW1546" s="1"/>
      <c r="BX1546" s="1"/>
      <c r="BY1546" s="1"/>
    </row>
    <row r="1547" ht="31.5">
      <c r="A1547" s="28" t="s">
        <v>522</v>
      </c>
      <c r="B1547" s="28" t="s">
        <v>26</v>
      </c>
      <c r="C1547" s="28" t="s">
        <v>28</v>
      </c>
      <c r="D1547" s="28" t="s">
        <v>443</v>
      </c>
      <c r="E1547" s="28" t="s">
        <v>127</v>
      </c>
      <c r="F1547" s="29" t="s">
        <v>128</v>
      </c>
      <c r="G1547" s="30">
        <v>345</v>
      </c>
      <c r="H1547" s="30">
        <v>345</v>
      </c>
      <c r="I1547" s="30">
        <v>345</v>
      </c>
      <c r="J1547" s="30"/>
      <c r="K1547" s="30"/>
      <c r="L1547" s="30"/>
      <c r="M1547" s="30">
        <f t="shared" si="5554"/>
        <v>345</v>
      </c>
      <c r="N1547" s="30">
        <f t="shared" si="5555"/>
        <v>345</v>
      </c>
      <c r="O1547" s="30">
        <f t="shared" si="5556"/>
        <v>345</v>
      </c>
      <c r="P1547" s="30"/>
      <c r="Q1547" s="30"/>
      <c r="R1547" s="30"/>
      <c r="S1547" s="30"/>
      <c r="T1547" s="30"/>
      <c r="U1547" s="30"/>
      <c r="V1547" s="30"/>
      <c r="W1547" s="30"/>
      <c r="X1547" s="30"/>
      <c r="Y1547" s="30"/>
      <c r="Z1547" s="30"/>
      <c r="AA1547" s="30"/>
      <c r="AB1547" s="30"/>
      <c r="AC1547" s="30">
        <f t="shared" si="5542"/>
        <v>345</v>
      </c>
      <c r="AD1547" s="30">
        <f t="shared" si="5543"/>
        <v>345</v>
      </c>
      <c r="AE1547" s="30">
        <f t="shared" si="5544"/>
        <v>345</v>
      </c>
      <c r="AF1547" s="30"/>
      <c r="AG1547" s="30">
        <f t="shared" si="5545"/>
        <v>345</v>
      </c>
      <c r="AH1547" s="30">
        <f t="shared" si="5546"/>
        <v>345</v>
      </c>
      <c r="AI1547" s="30">
        <f t="shared" si="5547"/>
        <v>345</v>
      </c>
      <c r="AJ1547" s="30"/>
      <c r="AK1547" s="30"/>
      <c r="AL1547" s="30"/>
      <c r="AM1547" s="30"/>
      <c r="AN1547" s="30"/>
      <c r="AO1547" s="30"/>
      <c r="AP1547" s="30"/>
      <c r="AQ1547" s="30"/>
      <c r="AR1547" s="30"/>
      <c r="AS1547" s="30">
        <f t="shared" si="5548"/>
        <v>345</v>
      </c>
      <c r="AT1547" s="30">
        <f t="shared" si="5549"/>
        <v>345</v>
      </c>
      <c r="AU1547" s="30">
        <f t="shared" si="5550"/>
        <v>345</v>
      </c>
      <c r="AV1547" s="30"/>
      <c r="AW1547" s="30"/>
      <c r="AX1547" s="30"/>
      <c r="AY1547" s="30">
        <f t="shared" si="5551"/>
        <v>345</v>
      </c>
      <c r="AZ1547" s="30">
        <f t="shared" si="5552"/>
        <v>345</v>
      </c>
      <c r="BA1547" s="30">
        <f t="shared" si="5553"/>
        <v>345</v>
      </c>
      <c r="BB1547" s="30"/>
      <c r="BC1547" s="30"/>
      <c r="BD1547" s="30"/>
      <c r="BE1547" s="30"/>
      <c r="BF1547" s="30"/>
      <c r="BG1547" s="30"/>
      <c r="BH1547" s="30"/>
      <c r="BI1547" s="30"/>
      <c r="BJ1547" s="30"/>
      <c r="BK1547" s="30"/>
      <c r="BL1547" s="30">
        <f t="shared" si="5539"/>
        <v>345</v>
      </c>
      <c r="BM1547" s="30">
        <f t="shared" si="5540"/>
        <v>345</v>
      </c>
      <c r="BN1547" s="30">
        <f t="shared" si="5541"/>
        <v>345</v>
      </c>
      <c r="BO1547" s="30"/>
      <c r="BP1547" s="31"/>
      <c r="BQ1547" s="1"/>
      <c r="BR1547" s="1"/>
      <c r="BS1547" s="1"/>
      <c r="BT1547" s="1"/>
      <c r="BU1547" s="1"/>
      <c r="BV1547" s="1"/>
      <c r="BW1547" s="1"/>
      <c r="BX1547" s="1"/>
      <c r="BY1547" s="1"/>
    </row>
    <row r="1548">
      <c r="A1548" s="28" t="s">
        <v>522</v>
      </c>
      <c r="B1548" s="28" t="s">
        <v>26</v>
      </c>
      <c r="C1548" s="28" t="s">
        <v>28</v>
      </c>
      <c r="D1548" s="28" t="s">
        <v>220</v>
      </c>
      <c r="E1548" s="28"/>
      <c r="F1548" s="29" t="s">
        <v>33</v>
      </c>
      <c r="G1548" s="30">
        <f t="shared" si="5643"/>
        <v>2916.6000000000004</v>
      </c>
      <c r="H1548" s="30">
        <f t="shared" si="5644"/>
        <v>2915</v>
      </c>
      <c r="I1548" s="30">
        <f t="shared" si="5645"/>
        <v>2915</v>
      </c>
      <c r="J1548" s="30">
        <f t="shared" si="5646"/>
        <v>0</v>
      </c>
      <c r="K1548" s="30">
        <f t="shared" si="5647"/>
        <v>0</v>
      </c>
      <c r="L1548" s="30">
        <f t="shared" si="5648"/>
        <v>0</v>
      </c>
      <c r="M1548" s="30">
        <f t="shared" si="5554"/>
        <v>2916.6000000000004</v>
      </c>
      <c r="N1548" s="30">
        <f t="shared" si="5555"/>
        <v>2915</v>
      </c>
      <c r="O1548" s="30">
        <f t="shared" si="5556"/>
        <v>2915</v>
      </c>
      <c r="P1548" s="30">
        <f t="shared" si="5649"/>
        <v>0</v>
      </c>
      <c r="Q1548" s="30">
        <f t="shared" si="5650"/>
        <v>0</v>
      </c>
      <c r="R1548" s="30">
        <f t="shared" si="5651"/>
        <v>-3.8399999999999999</v>
      </c>
      <c r="S1548" s="30">
        <f t="shared" si="5652"/>
        <v>0</v>
      </c>
      <c r="T1548" s="30">
        <f t="shared" si="5653"/>
        <v>0</v>
      </c>
      <c r="U1548" s="30">
        <f t="shared" si="5654"/>
        <v>0</v>
      </c>
      <c r="V1548" s="30">
        <f t="shared" si="5655"/>
        <v>0</v>
      </c>
      <c r="W1548" s="30">
        <f t="shared" si="5656"/>
        <v>0</v>
      </c>
      <c r="X1548" s="30">
        <f t="shared" si="5657"/>
        <v>0</v>
      </c>
      <c r="Y1548" s="30">
        <f t="shared" si="5658"/>
        <v>0</v>
      </c>
      <c r="Z1548" s="30">
        <f t="shared" si="5659"/>
        <v>0</v>
      </c>
      <c r="AA1548" s="30">
        <f t="shared" si="5660"/>
        <v>0</v>
      </c>
      <c r="AB1548" s="30">
        <f t="shared" si="5661"/>
        <v>0</v>
      </c>
      <c r="AC1548" s="30">
        <f t="shared" si="5542"/>
        <v>2912.7600000000002</v>
      </c>
      <c r="AD1548" s="30">
        <f t="shared" si="5543"/>
        <v>2915</v>
      </c>
      <c r="AE1548" s="30">
        <f t="shared" si="5544"/>
        <v>2915</v>
      </c>
      <c r="AF1548" s="30">
        <f t="shared" si="5662"/>
        <v>0</v>
      </c>
      <c r="AG1548" s="30">
        <f t="shared" si="5545"/>
        <v>2912.7600000000002</v>
      </c>
      <c r="AH1548" s="30">
        <f t="shared" si="5546"/>
        <v>2915</v>
      </c>
      <c r="AI1548" s="30">
        <f t="shared" si="5547"/>
        <v>2915</v>
      </c>
      <c r="AJ1548" s="30">
        <f t="shared" si="5663"/>
        <v>0</v>
      </c>
      <c r="AK1548" s="30">
        <f t="shared" si="5664"/>
        <v>0</v>
      </c>
      <c r="AL1548" s="30">
        <f t="shared" si="5665"/>
        <v>-1.5329999999999999</v>
      </c>
      <c r="AM1548" s="30">
        <f t="shared" si="5666"/>
        <v>0</v>
      </c>
      <c r="AN1548" s="30">
        <f t="shared" si="5667"/>
        <v>0</v>
      </c>
      <c r="AO1548" s="30">
        <f t="shared" si="5668"/>
        <v>0</v>
      </c>
      <c r="AP1548" s="30">
        <f t="shared" si="5669"/>
        <v>0</v>
      </c>
      <c r="AQ1548" s="30">
        <f t="shared" si="5670"/>
        <v>0</v>
      </c>
      <c r="AR1548" s="30">
        <f t="shared" si="5671"/>
        <v>0</v>
      </c>
      <c r="AS1548" s="30">
        <f t="shared" si="5548"/>
        <v>2911.2270000000003</v>
      </c>
      <c r="AT1548" s="30">
        <f t="shared" si="5549"/>
        <v>2915</v>
      </c>
      <c r="AU1548" s="30">
        <f t="shared" si="5550"/>
        <v>2915</v>
      </c>
      <c r="AV1548" s="30">
        <f t="shared" si="5672"/>
        <v>0</v>
      </c>
      <c r="AW1548" s="30">
        <f t="shared" si="5673"/>
        <v>0</v>
      </c>
      <c r="AX1548" s="30">
        <f t="shared" si="5674"/>
        <v>0</v>
      </c>
      <c r="AY1548" s="30">
        <f t="shared" si="5551"/>
        <v>2911.2270000000003</v>
      </c>
      <c r="AZ1548" s="30">
        <f t="shared" si="5552"/>
        <v>2915</v>
      </c>
      <c r="BA1548" s="30">
        <f t="shared" si="5553"/>
        <v>2915</v>
      </c>
      <c r="BB1548" s="30">
        <f t="shared" si="5675"/>
        <v>0</v>
      </c>
      <c r="BC1548" s="30">
        <f t="shared" si="5676"/>
        <v>0</v>
      </c>
      <c r="BD1548" s="30">
        <f t="shared" si="5677"/>
        <v>0</v>
      </c>
      <c r="BE1548" s="30">
        <f t="shared" si="5678"/>
        <v>0</v>
      </c>
      <c r="BF1548" s="30">
        <f t="shared" si="5679"/>
        <v>0</v>
      </c>
      <c r="BG1548" s="30">
        <f t="shared" si="5680"/>
        <v>0</v>
      </c>
      <c r="BH1548" s="30">
        <f t="shared" si="5681"/>
        <v>0</v>
      </c>
      <c r="BI1548" s="30">
        <f t="shared" si="5682"/>
        <v>0</v>
      </c>
      <c r="BJ1548" s="30">
        <f t="shared" si="5683"/>
        <v>0</v>
      </c>
      <c r="BK1548" s="30">
        <f t="shared" si="5684"/>
        <v>0</v>
      </c>
      <c r="BL1548" s="30">
        <f t="shared" si="5539"/>
        <v>2911.2270000000003</v>
      </c>
      <c r="BM1548" s="30">
        <f t="shared" si="5540"/>
        <v>2915</v>
      </c>
      <c r="BN1548" s="30">
        <f t="shared" si="5541"/>
        <v>2915</v>
      </c>
      <c r="BO1548" s="30">
        <f t="shared" si="5685"/>
        <v>0</v>
      </c>
      <c r="BP1548" s="31"/>
      <c r="BQ1548" s="1"/>
      <c r="BR1548" s="1"/>
      <c r="BS1548" s="1"/>
      <c r="BT1548" s="1"/>
      <c r="BU1548" s="1"/>
      <c r="BV1548" s="1"/>
      <c r="BW1548" s="1"/>
      <c r="BX1548" s="1"/>
      <c r="BY1548" s="1"/>
    </row>
    <row r="1549" ht="47.25">
      <c r="A1549" s="28" t="s">
        <v>522</v>
      </c>
      <c r="B1549" s="28" t="s">
        <v>26</v>
      </c>
      <c r="C1549" s="28" t="s">
        <v>28</v>
      </c>
      <c r="D1549" s="28" t="s">
        <v>221</v>
      </c>
      <c r="E1549" s="28"/>
      <c r="F1549" s="29" t="s">
        <v>222</v>
      </c>
      <c r="G1549" s="30">
        <f>G1550+G1552+G1556+G1554</f>
        <v>2916.6000000000004</v>
      </c>
      <c r="H1549" s="30">
        <f>H1550+H1552+H1556+H1554</f>
        <v>2915</v>
      </c>
      <c r="I1549" s="30">
        <f>I1550+I1552+I1556+I1554</f>
        <v>2915</v>
      </c>
      <c r="J1549" s="30">
        <f>J1550+J1552+J1556+J1554</f>
        <v>0</v>
      </c>
      <c r="K1549" s="30">
        <f>K1550+K1552+K1556+K1554</f>
        <v>0</v>
      </c>
      <c r="L1549" s="30">
        <f>L1550+L1552+L1556+L1554</f>
        <v>0</v>
      </c>
      <c r="M1549" s="30">
        <f t="shared" si="5554"/>
        <v>2916.6000000000004</v>
      </c>
      <c r="N1549" s="30">
        <f t="shared" si="5555"/>
        <v>2915</v>
      </c>
      <c r="O1549" s="30">
        <f t="shared" si="5556"/>
        <v>2915</v>
      </c>
      <c r="P1549" s="30">
        <f>P1550+P1552+P1556+P1554</f>
        <v>0</v>
      </c>
      <c r="Q1549" s="30">
        <f>Q1550+Q1552+Q1556+Q1554</f>
        <v>0</v>
      </c>
      <c r="R1549" s="30">
        <f>R1550+R1552+R1556+R1554</f>
        <v>-3.8399999999999999</v>
      </c>
      <c r="S1549" s="30">
        <f>S1550+S1552+S1556+S1554</f>
        <v>0</v>
      </c>
      <c r="T1549" s="30">
        <f>T1550+T1552+T1556+T1554</f>
        <v>0</v>
      </c>
      <c r="U1549" s="30">
        <f>U1550+U1552+U1556+U1554</f>
        <v>0</v>
      </c>
      <c r="V1549" s="30">
        <f>V1550+V1552+V1556+V1554</f>
        <v>0</v>
      </c>
      <c r="W1549" s="30">
        <f>W1550+W1552+W1556+W1554</f>
        <v>0</v>
      </c>
      <c r="X1549" s="30">
        <f>X1550+X1552+X1556+X1554</f>
        <v>0</v>
      </c>
      <c r="Y1549" s="30">
        <f>Y1550+Y1552+Y1556+Y1554</f>
        <v>0</v>
      </c>
      <c r="Z1549" s="30">
        <f>Z1550+Z1552+Z1556+Z1554</f>
        <v>0</v>
      </c>
      <c r="AA1549" s="30">
        <f>AA1550+AA1552+AA1556+AA1554</f>
        <v>0</v>
      </c>
      <c r="AB1549" s="30">
        <f>AB1550+AB1552+AB1556+AB1554</f>
        <v>0</v>
      </c>
      <c r="AC1549" s="30">
        <f t="shared" si="5542"/>
        <v>2912.7600000000002</v>
      </c>
      <c r="AD1549" s="30">
        <f t="shared" si="5543"/>
        <v>2915</v>
      </c>
      <c r="AE1549" s="30">
        <f t="shared" si="5544"/>
        <v>2915</v>
      </c>
      <c r="AF1549" s="30">
        <f>AF1550+AF1552+AF1556+AF1554</f>
        <v>0</v>
      </c>
      <c r="AG1549" s="30">
        <f t="shared" si="5545"/>
        <v>2912.7600000000002</v>
      </c>
      <c r="AH1549" s="30">
        <f t="shared" si="5546"/>
        <v>2915</v>
      </c>
      <c r="AI1549" s="30">
        <f t="shared" si="5547"/>
        <v>2915</v>
      </c>
      <c r="AJ1549" s="30">
        <f>AJ1550+AJ1552+AJ1556+AJ1554</f>
        <v>0</v>
      </c>
      <c r="AK1549" s="30">
        <f>AK1550+AK1552+AK1556+AK1554</f>
        <v>0</v>
      </c>
      <c r="AL1549" s="30">
        <f>AL1550+AL1552+AL1556+AL1554</f>
        <v>-1.5329999999999999</v>
      </c>
      <c r="AM1549" s="30">
        <f>AM1550+AM1552+AM1556+AM1554</f>
        <v>0</v>
      </c>
      <c r="AN1549" s="30">
        <f>AN1550+AN1552+AN1556+AN1554</f>
        <v>0</v>
      </c>
      <c r="AO1549" s="30">
        <f>AO1550+AO1552+AO1556+AO1554</f>
        <v>0</v>
      </c>
      <c r="AP1549" s="30">
        <f>AP1550+AP1552+AP1556+AP1554</f>
        <v>0</v>
      </c>
      <c r="AQ1549" s="30">
        <f>AQ1550+AQ1552+AQ1556+AQ1554</f>
        <v>0</v>
      </c>
      <c r="AR1549" s="30">
        <f>AR1550+AR1552+AR1556+AR1554</f>
        <v>0</v>
      </c>
      <c r="AS1549" s="30">
        <f t="shared" si="5548"/>
        <v>2911.2270000000003</v>
      </c>
      <c r="AT1549" s="30">
        <f t="shared" si="5549"/>
        <v>2915</v>
      </c>
      <c r="AU1549" s="30">
        <f t="shared" si="5550"/>
        <v>2915</v>
      </c>
      <c r="AV1549" s="30">
        <f>AV1550+AV1552+AV1556+AV1554</f>
        <v>0</v>
      </c>
      <c r="AW1549" s="30">
        <f>AW1550+AW1552+AW1556+AW1554</f>
        <v>0</v>
      </c>
      <c r="AX1549" s="30">
        <f>AX1550+AX1552+AX1556+AX1554</f>
        <v>0</v>
      </c>
      <c r="AY1549" s="30">
        <f t="shared" si="5551"/>
        <v>2911.2270000000003</v>
      </c>
      <c r="AZ1549" s="30">
        <f t="shared" si="5552"/>
        <v>2915</v>
      </c>
      <c r="BA1549" s="30">
        <f t="shared" si="5553"/>
        <v>2915</v>
      </c>
      <c r="BB1549" s="30">
        <f>BB1550+BB1552+BB1556+BB1554</f>
        <v>0</v>
      </c>
      <c r="BC1549" s="30">
        <f>BC1550+BC1552+BC1556+BC1554</f>
        <v>0</v>
      </c>
      <c r="BD1549" s="30">
        <f>BD1550+BD1552+BD1556+BD1554</f>
        <v>0</v>
      </c>
      <c r="BE1549" s="30">
        <f>BE1550+BE1552+BE1556+BE1554</f>
        <v>0</v>
      </c>
      <c r="BF1549" s="30">
        <f>BF1550+BF1552+BF1556+BF1554</f>
        <v>0</v>
      </c>
      <c r="BG1549" s="30">
        <f>BG1550+BG1552+BG1556+BG1554</f>
        <v>0</v>
      </c>
      <c r="BH1549" s="30">
        <f>BH1550+BH1552+BH1556+BH1554</f>
        <v>0</v>
      </c>
      <c r="BI1549" s="30">
        <f>BI1550+BI1552+BI1556+BI1554</f>
        <v>0</v>
      </c>
      <c r="BJ1549" s="30">
        <f>BJ1550+BJ1552+BJ1556+BJ1554</f>
        <v>0</v>
      </c>
      <c r="BK1549" s="30">
        <f>BK1550+BK1552+BK1556+BK1554</f>
        <v>0</v>
      </c>
      <c r="BL1549" s="30">
        <f t="shared" si="5539"/>
        <v>2911.2270000000003</v>
      </c>
      <c r="BM1549" s="30">
        <f t="shared" si="5540"/>
        <v>2915</v>
      </c>
      <c r="BN1549" s="30">
        <f t="shared" si="5541"/>
        <v>2915</v>
      </c>
      <c r="BO1549" s="30">
        <f>BO1550+BO1552+BO1556+BO1554</f>
        <v>0</v>
      </c>
      <c r="BP1549" s="31"/>
      <c r="BQ1549" s="1"/>
      <c r="BR1549" s="1"/>
      <c r="BS1549" s="1"/>
      <c r="BT1549" s="1"/>
      <c r="BU1549" s="1"/>
      <c r="BV1549" s="1"/>
      <c r="BW1549" s="1"/>
      <c r="BX1549" s="1"/>
      <c r="BY1549" s="1"/>
    </row>
    <row r="1550" ht="31.5">
      <c r="A1550" s="28" t="s">
        <v>522</v>
      </c>
      <c r="B1550" s="28" t="s">
        <v>26</v>
      </c>
      <c r="C1550" s="28" t="s">
        <v>28</v>
      </c>
      <c r="D1550" s="28" t="s">
        <v>445</v>
      </c>
      <c r="E1550" s="28"/>
      <c r="F1550" s="29" t="s">
        <v>446</v>
      </c>
      <c r="G1550" s="30">
        <f>G1551</f>
        <v>1646.5999999999999</v>
      </c>
      <c r="H1550" s="30">
        <f>H1551</f>
        <v>1645</v>
      </c>
      <c r="I1550" s="30">
        <f>I1551</f>
        <v>1645</v>
      </c>
      <c r="J1550" s="30">
        <f>J1551</f>
        <v>0</v>
      </c>
      <c r="K1550" s="30">
        <f>K1551</f>
        <v>0</v>
      </c>
      <c r="L1550" s="30">
        <f>L1551</f>
        <v>0</v>
      </c>
      <c r="M1550" s="30">
        <f t="shared" si="5554"/>
        <v>1646.5999999999999</v>
      </c>
      <c r="N1550" s="30">
        <f t="shared" si="5555"/>
        <v>1645</v>
      </c>
      <c r="O1550" s="30">
        <f t="shared" si="5556"/>
        <v>1645</v>
      </c>
      <c r="P1550" s="30">
        <f>P1551</f>
        <v>0</v>
      </c>
      <c r="Q1550" s="30">
        <f>Q1551</f>
        <v>0</v>
      </c>
      <c r="R1550" s="30">
        <f>R1551</f>
        <v>-3.8399999999999999</v>
      </c>
      <c r="S1550" s="30">
        <f>S1551</f>
        <v>0</v>
      </c>
      <c r="T1550" s="30">
        <f>T1551</f>
        <v>0</v>
      </c>
      <c r="U1550" s="30">
        <f>U1551</f>
        <v>0</v>
      </c>
      <c r="V1550" s="30">
        <f>V1551</f>
        <v>0</v>
      </c>
      <c r="W1550" s="30">
        <f>W1551</f>
        <v>0</v>
      </c>
      <c r="X1550" s="30">
        <f>X1551</f>
        <v>0</v>
      </c>
      <c r="Y1550" s="30">
        <f>Y1551</f>
        <v>0</v>
      </c>
      <c r="Z1550" s="30">
        <f>Z1551</f>
        <v>0</v>
      </c>
      <c r="AA1550" s="30">
        <f>AA1551</f>
        <v>0</v>
      </c>
      <c r="AB1550" s="30">
        <f>AB1551</f>
        <v>0</v>
      </c>
      <c r="AC1550" s="30">
        <f t="shared" si="5542"/>
        <v>1642.76</v>
      </c>
      <c r="AD1550" s="30">
        <f t="shared" si="5543"/>
        <v>1645</v>
      </c>
      <c r="AE1550" s="30">
        <f t="shared" si="5544"/>
        <v>1645</v>
      </c>
      <c r="AF1550" s="30">
        <f>AF1551</f>
        <v>0</v>
      </c>
      <c r="AG1550" s="30">
        <f t="shared" si="5545"/>
        <v>1642.76</v>
      </c>
      <c r="AH1550" s="30">
        <f t="shared" si="5546"/>
        <v>1645</v>
      </c>
      <c r="AI1550" s="30">
        <f t="shared" si="5547"/>
        <v>1645</v>
      </c>
      <c r="AJ1550" s="30">
        <f>AJ1551</f>
        <v>0</v>
      </c>
      <c r="AK1550" s="30">
        <f>AK1551</f>
        <v>0</v>
      </c>
      <c r="AL1550" s="30">
        <f>AL1551</f>
        <v>-1.5329999999999999</v>
      </c>
      <c r="AM1550" s="30">
        <f>AM1551</f>
        <v>0</v>
      </c>
      <c r="AN1550" s="30">
        <f>AN1551</f>
        <v>0</v>
      </c>
      <c r="AO1550" s="30">
        <f>AO1551</f>
        <v>0</v>
      </c>
      <c r="AP1550" s="30">
        <f>AP1551</f>
        <v>0</v>
      </c>
      <c r="AQ1550" s="30">
        <f>AQ1551</f>
        <v>0</v>
      </c>
      <c r="AR1550" s="30">
        <f>AR1551</f>
        <v>0</v>
      </c>
      <c r="AS1550" s="30">
        <f t="shared" si="5548"/>
        <v>1641.2270000000001</v>
      </c>
      <c r="AT1550" s="30">
        <f t="shared" si="5549"/>
        <v>1645</v>
      </c>
      <c r="AU1550" s="30">
        <f t="shared" si="5550"/>
        <v>1645</v>
      </c>
      <c r="AV1550" s="30">
        <f>AV1551</f>
        <v>0</v>
      </c>
      <c r="AW1550" s="30">
        <f>AW1551</f>
        <v>0</v>
      </c>
      <c r="AX1550" s="30">
        <f>AX1551</f>
        <v>0</v>
      </c>
      <c r="AY1550" s="30">
        <f t="shared" si="5551"/>
        <v>1641.2270000000001</v>
      </c>
      <c r="AZ1550" s="30">
        <f t="shared" si="5552"/>
        <v>1645</v>
      </c>
      <c r="BA1550" s="30">
        <f t="shared" si="5553"/>
        <v>1645</v>
      </c>
      <c r="BB1550" s="30">
        <f>BB1551</f>
        <v>0</v>
      </c>
      <c r="BC1550" s="30">
        <f>BC1551</f>
        <v>0</v>
      </c>
      <c r="BD1550" s="30">
        <f>BD1551</f>
        <v>0</v>
      </c>
      <c r="BE1550" s="30">
        <f>BE1551</f>
        <v>0</v>
      </c>
      <c r="BF1550" s="30">
        <f>BF1551</f>
        <v>0</v>
      </c>
      <c r="BG1550" s="30">
        <f>BG1551</f>
        <v>0</v>
      </c>
      <c r="BH1550" s="30">
        <f>BH1551</f>
        <v>0</v>
      </c>
      <c r="BI1550" s="30">
        <f>BI1551</f>
        <v>0</v>
      </c>
      <c r="BJ1550" s="30">
        <f>BJ1551</f>
        <v>0</v>
      </c>
      <c r="BK1550" s="30">
        <f>BK1551</f>
        <v>0</v>
      </c>
      <c r="BL1550" s="30">
        <f t="shared" si="5539"/>
        <v>1641.2270000000001</v>
      </c>
      <c r="BM1550" s="30">
        <f t="shared" si="5540"/>
        <v>1645</v>
      </c>
      <c r="BN1550" s="30">
        <f t="shared" si="5541"/>
        <v>1645</v>
      </c>
      <c r="BO1550" s="30">
        <f>BO1551</f>
        <v>0</v>
      </c>
      <c r="BP1550" s="31"/>
      <c r="BQ1550" s="1"/>
      <c r="BR1550" s="1"/>
      <c r="BS1550" s="1"/>
      <c r="BT1550" s="1"/>
      <c r="BU1550" s="1"/>
      <c r="BV1550" s="1"/>
      <c r="BW1550" s="1"/>
      <c r="BX1550" s="1"/>
      <c r="BY1550" s="1"/>
    </row>
    <row r="1551" ht="31.5">
      <c r="A1551" s="28" t="s">
        <v>522</v>
      </c>
      <c r="B1551" s="28" t="s">
        <v>26</v>
      </c>
      <c r="C1551" s="28" t="s">
        <v>28</v>
      </c>
      <c r="D1551" s="28" t="s">
        <v>445</v>
      </c>
      <c r="E1551" s="28" t="s">
        <v>38</v>
      </c>
      <c r="F1551" s="29" t="s">
        <v>39</v>
      </c>
      <c r="G1551" s="30">
        <v>1646.5999999999999</v>
      </c>
      <c r="H1551" s="30">
        <v>1645</v>
      </c>
      <c r="I1551" s="30">
        <v>1645</v>
      </c>
      <c r="J1551" s="30"/>
      <c r="K1551" s="30"/>
      <c r="L1551" s="30"/>
      <c r="M1551" s="30">
        <f t="shared" si="5554"/>
        <v>1646.5999999999999</v>
      </c>
      <c r="N1551" s="30">
        <f t="shared" si="5555"/>
        <v>1645</v>
      </c>
      <c r="O1551" s="30">
        <f t="shared" si="5556"/>
        <v>1645</v>
      </c>
      <c r="P1551" s="30"/>
      <c r="Q1551" s="30"/>
      <c r="R1551" s="30">
        <v>-3.8399999999999999</v>
      </c>
      <c r="S1551" s="30"/>
      <c r="T1551" s="30"/>
      <c r="U1551" s="30"/>
      <c r="V1551" s="30"/>
      <c r="W1551" s="30"/>
      <c r="X1551" s="30"/>
      <c r="Y1551" s="30"/>
      <c r="Z1551" s="30"/>
      <c r="AA1551" s="30"/>
      <c r="AB1551" s="30"/>
      <c r="AC1551" s="30">
        <f t="shared" si="5542"/>
        <v>1642.76</v>
      </c>
      <c r="AD1551" s="30">
        <f t="shared" si="5543"/>
        <v>1645</v>
      </c>
      <c r="AE1551" s="30">
        <f t="shared" si="5544"/>
        <v>1645</v>
      </c>
      <c r="AF1551" s="30"/>
      <c r="AG1551" s="30">
        <f t="shared" si="5545"/>
        <v>1642.76</v>
      </c>
      <c r="AH1551" s="30">
        <f t="shared" si="5546"/>
        <v>1645</v>
      </c>
      <c r="AI1551" s="30">
        <f t="shared" si="5547"/>
        <v>1645</v>
      </c>
      <c r="AJ1551" s="30"/>
      <c r="AK1551" s="30"/>
      <c r="AL1551" s="30">
        <v>-1.5329999999999999</v>
      </c>
      <c r="AM1551" s="30"/>
      <c r="AN1551" s="30"/>
      <c r="AO1551" s="30"/>
      <c r="AP1551" s="30"/>
      <c r="AQ1551" s="30"/>
      <c r="AR1551" s="30"/>
      <c r="AS1551" s="30">
        <f t="shared" si="5548"/>
        <v>1641.2270000000001</v>
      </c>
      <c r="AT1551" s="30">
        <f t="shared" si="5549"/>
        <v>1645</v>
      </c>
      <c r="AU1551" s="30">
        <f t="shared" si="5550"/>
        <v>1645</v>
      </c>
      <c r="AV1551" s="30"/>
      <c r="AW1551" s="30"/>
      <c r="AX1551" s="30"/>
      <c r="AY1551" s="30">
        <f t="shared" si="5551"/>
        <v>1641.2270000000001</v>
      </c>
      <c r="AZ1551" s="30">
        <f t="shared" si="5552"/>
        <v>1645</v>
      </c>
      <c r="BA1551" s="30">
        <f t="shared" si="5553"/>
        <v>1645</v>
      </c>
      <c r="BB1551" s="30"/>
      <c r="BC1551" s="30"/>
      <c r="BD1551" s="30"/>
      <c r="BE1551" s="30"/>
      <c r="BF1551" s="30"/>
      <c r="BG1551" s="30"/>
      <c r="BH1551" s="30"/>
      <c r="BI1551" s="30"/>
      <c r="BJ1551" s="30"/>
      <c r="BK1551" s="30"/>
      <c r="BL1551" s="30">
        <f t="shared" si="5539"/>
        <v>1641.2270000000001</v>
      </c>
      <c r="BM1551" s="30">
        <f t="shared" si="5540"/>
        <v>1645</v>
      </c>
      <c r="BN1551" s="30">
        <f t="shared" si="5541"/>
        <v>1645</v>
      </c>
      <c r="BO1551" s="30"/>
      <c r="BP1551" s="31"/>
      <c r="BQ1551" s="1"/>
      <c r="BR1551" s="1"/>
      <c r="BS1551" s="1"/>
      <c r="BT1551" s="1"/>
      <c r="BU1551" s="1"/>
      <c r="BV1551" s="1"/>
      <c r="BW1551" s="1"/>
      <c r="BX1551" s="1"/>
      <c r="BY1551" s="1"/>
    </row>
    <row r="1552" ht="31.5">
      <c r="A1552" s="28" t="s">
        <v>522</v>
      </c>
      <c r="B1552" s="28" t="s">
        <v>26</v>
      </c>
      <c r="C1552" s="28" t="s">
        <v>28</v>
      </c>
      <c r="D1552" s="28" t="s">
        <v>447</v>
      </c>
      <c r="E1552" s="35"/>
      <c r="F1552" s="29" t="s">
        <v>448</v>
      </c>
      <c r="G1552" s="30">
        <f>G1553</f>
        <v>895.20000000000005</v>
      </c>
      <c r="H1552" s="30">
        <f>H1553</f>
        <v>895.20000000000005</v>
      </c>
      <c r="I1552" s="30">
        <f>I1553</f>
        <v>895.20000000000005</v>
      </c>
      <c r="J1552" s="30">
        <f>J1553</f>
        <v>0</v>
      </c>
      <c r="K1552" s="30">
        <f>K1553</f>
        <v>0</v>
      </c>
      <c r="L1552" s="30">
        <f>L1553</f>
        <v>0</v>
      </c>
      <c r="M1552" s="30">
        <f t="shared" si="5554"/>
        <v>895.20000000000005</v>
      </c>
      <c r="N1552" s="30">
        <f t="shared" si="5555"/>
        <v>895.20000000000005</v>
      </c>
      <c r="O1552" s="30">
        <f t="shared" si="5556"/>
        <v>895.20000000000005</v>
      </c>
      <c r="P1552" s="30">
        <f>P1553</f>
        <v>0</v>
      </c>
      <c r="Q1552" s="30">
        <f>Q1553</f>
        <v>0</v>
      </c>
      <c r="R1552" s="30">
        <f>R1553</f>
        <v>0</v>
      </c>
      <c r="S1552" s="30">
        <f>S1553</f>
        <v>0</v>
      </c>
      <c r="T1552" s="30">
        <f>T1553</f>
        <v>0</v>
      </c>
      <c r="U1552" s="30">
        <f>U1553</f>
        <v>0</v>
      </c>
      <c r="V1552" s="30">
        <f>V1553</f>
        <v>0</v>
      </c>
      <c r="W1552" s="30">
        <f>W1553</f>
        <v>0</v>
      </c>
      <c r="X1552" s="30">
        <f>X1553</f>
        <v>0</v>
      </c>
      <c r="Y1552" s="30">
        <f>Y1553</f>
        <v>0</v>
      </c>
      <c r="Z1552" s="30">
        <f>Z1553</f>
        <v>0</v>
      </c>
      <c r="AA1552" s="30">
        <f>AA1553</f>
        <v>0</v>
      </c>
      <c r="AB1552" s="30">
        <f>AB1553</f>
        <v>0</v>
      </c>
      <c r="AC1552" s="30">
        <f t="shared" si="5542"/>
        <v>895.20000000000005</v>
      </c>
      <c r="AD1552" s="30">
        <f t="shared" si="5543"/>
        <v>895.20000000000005</v>
      </c>
      <c r="AE1552" s="30">
        <f t="shared" si="5544"/>
        <v>895.20000000000005</v>
      </c>
      <c r="AF1552" s="30">
        <f>AF1553</f>
        <v>0</v>
      </c>
      <c r="AG1552" s="30">
        <f t="shared" si="5545"/>
        <v>895.20000000000005</v>
      </c>
      <c r="AH1552" s="30">
        <f t="shared" si="5546"/>
        <v>895.20000000000005</v>
      </c>
      <c r="AI1552" s="30">
        <f t="shared" si="5547"/>
        <v>895.20000000000005</v>
      </c>
      <c r="AJ1552" s="30">
        <f>AJ1553</f>
        <v>0</v>
      </c>
      <c r="AK1552" s="30">
        <f>AK1553</f>
        <v>0</v>
      </c>
      <c r="AL1552" s="30">
        <f>AL1553</f>
        <v>0</v>
      </c>
      <c r="AM1552" s="30">
        <f>AM1553</f>
        <v>0</v>
      </c>
      <c r="AN1552" s="30">
        <f>AN1553</f>
        <v>0</v>
      </c>
      <c r="AO1552" s="30">
        <f>AO1553</f>
        <v>0</v>
      </c>
      <c r="AP1552" s="30">
        <f>AP1553</f>
        <v>0</v>
      </c>
      <c r="AQ1552" s="30">
        <f>AQ1553</f>
        <v>0</v>
      </c>
      <c r="AR1552" s="30">
        <f>AR1553</f>
        <v>0</v>
      </c>
      <c r="AS1552" s="30">
        <f t="shared" si="5548"/>
        <v>895.20000000000005</v>
      </c>
      <c r="AT1552" s="30">
        <f t="shared" si="5549"/>
        <v>895.20000000000005</v>
      </c>
      <c r="AU1552" s="30">
        <f t="shared" si="5550"/>
        <v>895.20000000000005</v>
      </c>
      <c r="AV1552" s="30">
        <f>AV1553</f>
        <v>0</v>
      </c>
      <c r="AW1552" s="30">
        <f>AW1553</f>
        <v>0</v>
      </c>
      <c r="AX1552" s="30">
        <f>AX1553</f>
        <v>0</v>
      </c>
      <c r="AY1552" s="30">
        <f t="shared" si="5551"/>
        <v>895.20000000000005</v>
      </c>
      <c r="AZ1552" s="30">
        <f t="shared" si="5552"/>
        <v>895.20000000000005</v>
      </c>
      <c r="BA1552" s="30">
        <f t="shared" si="5553"/>
        <v>895.20000000000005</v>
      </c>
      <c r="BB1552" s="30">
        <f>BB1553</f>
        <v>0</v>
      </c>
      <c r="BC1552" s="30">
        <f>BC1553</f>
        <v>0</v>
      </c>
      <c r="BD1552" s="30">
        <f>BD1553</f>
        <v>0</v>
      </c>
      <c r="BE1552" s="30">
        <f>BE1553</f>
        <v>0</v>
      </c>
      <c r="BF1552" s="30">
        <f>BF1553</f>
        <v>0</v>
      </c>
      <c r="BG1552" s="30">
        <f>BG1553</f>
        <v>0</v>
      </c>
      <c r="BH1552" s="30">
        <f>BH1553</f>
        <v>0</v>
      </c>
      <c r="BI1552" s="30">
        <f>BI1553</f>
        <v>0</v>
      </c>
      <c r="BJ1552" s="30">
        <f>BJ1553</f>
        <v>0</v>
      </c>
      <c r="BK1552" s="30">
        <f>BK1553</f>
        <v>0</v>
      </c>
      <c r="BL1552" s="30">
        <f t="shared" si="5539"/>
        <v>895.20000000000005</v>
      </c>
      <c r="BM1552" s="30">
        <f t="shared" si="5540"/>
        <v>895.20000000000005</v>
      </c>
      <c r="BN1552" s="30">
        <f t="shared" si="5541"/>
        <v>895.20000000000005</v>
      </c>
      <c r="BO1552" s="30">
        <f>BO1553</f>
        <v>0</v>
      </c>
      <c r="BP1552" s="31"/>
      <c r="BQ1552" s="1"/>
      <c r="BR1552" s="1"/>
      <c r="BS1552" s="1"/>
      <c r="BT1552" s="1"/>
      <c r="BU1552" s="1"/>
      <c r="BV1552" s="1"/>
      <c r="BW1552" s="1"/>
      <c r="BX1552" s="1"/>
      <c r="BY1552" s="1"/>
    </row>
    <row r="1553" ht="31.5">
      <c r="A1553" s="28" t="s">
        <v>522</v>
      </c>
      <c r="B1553" s="28" t="s">
        <v>26</v>
      </c>
      <c r="C1553" s="28" t="s">
        <v>28</v>
      </c>
      <c r="D1553" s="28" t="s">
        <v>447</v>
      </c>
      <c r="E1553" s="28" t="s">
        <v>127</v>
      </c>
      <c r="F1553" s="29" t="s">
        <v>128</v>
      </c>
      <c r="G1553" s="30">
        <v>895.20000000000005</v>
      </c>
      <c r="H1553" s="30">
        <v>895.20000000000005</v>
      </c>
      <c r="I1553" s="30">
        <v>895.20000000000005</v>
      </c>
      <c r="J1553" s="30"/>
      <c r="K1553" s="30"/>
      <c r="L1553" s="30"/>
      <c r="M1553" s="30">
        <f t="shared" si="5554"/>
        <v>895.20000000000005</v>
      </c>
      <c r="N1553" s="30">
        <f t="shared" si="5555"/>
        <v>895.20000000000005</v>
      </c>
      <c r="O1553" s="30">
        <f t="shared" si="5556"/>
        <v>895.20000000000005</v>
      </c>
      <c r="P1553" s="30"/>
      <c r="Q1553" s="30"/>
      <c r="R1553" s="30"/>
      <c r="S1553" s="30"/>
      <c r="T1553" s="30"/>
      <c r="U1553" s="30"/>
      <c r="V1553" s="30"/>
      <c r="W1553" s="30"/>
      <c r="X1553" s="30"/>
      <c r="Y1553" s="30"/>
      <c r="Z1553" s="30"/>
      <c r="AA1553" s="30"/>
      <c r="AB1553" s="30"/>
      <c r="AC1553" s="30">
        <f t="shared" si="5542"/>
        <v>895.20000000000005</v>
      </c>
      <c r="AD1553" s="30">
        <f t="shared" si="5543"/>
        <v>895.20000000000005</v>
      </c>
      <c r="AE1553" s="30">
        <f t="shared" si="5544"/>
        <v>895.20000000000005</v>
      </c>
      <c r="AF1553" s="30"/>
      <c r="AG1553" s="30">
        <f t="shared" si="5545"/>
        <v>895.20000000000005</v>
      </c>
      <c r="AH1553" s="30">
        <f t="shared" si="5546"/>
        <v>895.20000000000005</v>
      </c>
      <c r="AI1553" s="30">
        <f t="shared" si="5547"/>
        <v>895.20000000000005</v>
      </c>
      <c r="AJ1553" s="30"/>
      <c r="AK1553" s="30"/>
      <c r="AL1553" s="30"/>
      <c r="AM1553" s="30"/>
      <c r="AN1553" s="30"/>
      <c r="AO1553" s="30"/>
      <c r="AP1553" s="30"/>
      <c r="AQ1553" s="30"/>
      <c r="AR1553" s="30"/>
      <c r="AS1553" s="30">
        <f t="shared" si="5548"/>
        <v>895.20000000000005</v>
      </c>
      <c r="AT1553" s="30">
        <f t="shared" si="5549"/>
        <v>895.20000000000005</v>
      </c>
      <c r="AU1553" s="30">
        <f t="shared" si="5550"/>
        <v>895.20000000000005</v>
      </c>
      <c r="AV1553" s="30"/>
      <c r="AW1553" s="30"/>
      <c r="AX1553" s="30"/>
      <c r="AY1553" s="30">
        <f t="shared" si="5551"/>
        <v>895.20000000000005</v>
      </c>
      <c r="AZ1553" s="30">
        <f t="shared" si="5552"/>
        <v>895.20000000000005</v>
      </c>
      <c r="BA1553" s="30">
        <f t="shared" si="5553"/>
        <v>895.20000000000005</v>
      </c>
      <c r="BB1553" s="30"/>
      <c r="BC1553" s="30"/>
      <c r="BD1553" s="30"/>
      <c r="BE1553" s="30"/>
      <c r="BF1553" s="30"/>
      <c r="BG1553" s="30"/>
      <c r="BH1553" s="30"/>
      <c r="BI1553" s="30"/>
      <c r="BJ1553" s="30"/>
      <c r="BK1553" s="30"/>
      <c r="BL1553" s="30">
        <f t="shared" si="5539"/>
        <v>895.20000000000005</v>
      </c>
      <c r="BM1553" s="30">
        <f t="shared" si="5540"/>
        <v>895.20000000000005</v>
      </c>
      <c r="BN1553" s="30">
        <f t="shared" si="5541"/>
        <v>895.20000000000005</v>
      </c>
      <c r="BO1553" s="30"/>
      <c r="BP1553" s="31"/>
      <c r="BQ1553" s="1"/>
      <c r="BR1553" s="1"/>
      <c r="BS1553" s="1"/>
      <c r="BT1553" s="1"/>
      <c r="BU1553" s="1"/>
      <c r="BV1553" s="1"/>
      <c r="BW1553" s="1"/>
      <c r="BX1553" s="1"/>
      <c r="BY1553" s="1"/>
    </row>
    <row r="1554" ht="63">
      <c r="A1554" s="28" t="s">
        <v>522</v>
      </c>
      <c r="B1554" s="28" t="s">
        <v>26</v>
      </c>
      <c r="C1554" s="28" t="s">
        <v>28</v>
      </c>
      <c r="D1554" s="28" t="s">
        <v>524</v>
      </c>
      <c r="E1554" s="35"/>
      <c r="F1554" s="29" t="s">
        <v>525</v>
      </c>
      <c r="G1554" s="30">
        <f>G1555</f>
        <v>324.80000000000001</v>
      </c>
      <c r="H1554" s="30">
        <f>H1555</f>
        <v>324.80000000000001</v>
      </c>
      <c r="I1554" s="30">
        <f>I1555</f>
        <v>324.80000000000001</v>
      </c>
      <c r="J1554" s="30">
        <f>J1555</f>
        <v>0</v>
      </c>
      <c r="K1554" s="30">
        <f>K1555</f>
        <v>0</v>
      </c>
      <c r="L1554" s="30">
        <f>L1555</f>
        <v>0</v>
      </c>
      <c r="M1554" s="30">
        <f t="shared" si="5554"/>
        <v>324.80000000000001</v>
      </c>
      <c r="N1554" s="30">
        <f t="shared" si="5555"/>
        <v>324.80000000000001</v>
      </c>
      <c r="O1554" s="30">
        <f t="shared" si="5556"/>
        <v>324.80000000000001</v>
      </c>
      <c r="P1554" s="30">
        <f>P1555</f>
        <v>0</v>
      </c>
      <c r="Q1554" s="30">
        <f>Q1555</f>
        <v>0</v>
      </c>
      <c r="R1554" s="30">
        <f>R1555</f>
        <v>0</v>
      </c>
      <c r="S1554" s="30">
        <f>S1555</f>
        <v>0</v>
      </c>
      <c r="T1554" s="30">
        <f>T1555</f>
        <v>0</v>
      </c>
      <c r="U1554" s="30">
        <f>U1555</f>
        <v>0</v>
      </c>
      <c r="V1554" s="30">
        <f>V1555</f>
        <v>0</v>
      </c>
      <c r="W1554" s="30">
        <f>W1555</f>
        <v>0</v>
      </c>
      <c r="X1554" s="30">
        <f>X1555</f>
        <v>0</v>
      </c>
      <c r="Y1554" s="30">
        <f>Y1555</f>
        <v>0</v>
      </c>
      <c r="Z1554" s="30">
        <f>Z1555</f>
        <v>0</v>
      </c>
      <c r="AA1554" s="30">
        <f>AA1555</f>
        <v>0</v>
      </c>
      <c r="AB1554" s="30">
        <f>AB1555</f>
        <v>0</v>
      </c>
      <c r="AC1554" s="30">
        <f t="shared" si="5542"/>
        <v>324.80000000000001</v>
      </c>
      <c r="AD1554" s="30">
        <f t="shared" si="5543"/>
        <v>324.80000000000001</v>
      </c>
      <c r="AE1554" s="30">
        <f t="shared" si="5544"/>
        <v>324.80000000000001</v>
      </c>
      <c r="AF1554" s="30">
        <f>AF1555</f>
        <v>0</v>
      </c>
      <c r="AG1554" s="30">
        <f t="shared" si="5545"/>
        <v>324.80000000000001</v>
      </c>
      <c r="AH1554" s="30">
        <f t="shared" si="5546"/>
        <v>324.80000000000001</v>
      </c>
      <c r="AI1554" s="30">
        <f t="shared" si="5547"/>
        <v>324.80000000000001</v>
      </c>
      <c r="AJ1554" s="30">
        <f>AJ1555</f>
        <v>0</v>
      </c>
      <c r="AK1554" s="30">
        <f>AK1555</f>
        <v>0</v>
      </c>
      <c r="AL1554" s="30">
        <f>AL1555</f>
        <v>0</v>
      </c>
      <c r="AM1554" s="30">
        <f>AM1555</f>
        <v>0</v>
      </c>
      <c r="AN1554" s="30">
        <f>AN1555</f>
        <v>0</v>
      </c>
      <c r="AO1554" s="30">
        <f>AO1555</f>
        <v>0</v>
      </c>
      <c r="AP1554" s="30">
        <f>AP1555</f>
        <v>0</v>
      </c>
      <c r="AQ1554" s="30">
        <f>AQ1555</f>
        <v>0</v>
      </c>
      <c r="AR1554" s="30">
        <f>AR1555</f>
        <v>0</v>
      </c>
      <c r="AS1554" s="30">
        <f t="shared" si="5548"/>
        <v>324.80000000000001</v>
      </c>
      <c r="AT1554" s="30">
        <f t="shared" si="5549"/>
        <v>324.80000000000001</v>
      </c>
      <c r="AU1554" s="30">
        <f t="shared" si="5550"/>
        <v>324.80000000000001</v>
      </c>
      <c r="AV1554" s="30">
        <f>AV1555</f>
        <v>0</v>
      </c>
      <c r="AW1554" s="30">
        <f>AW1555</f>
        <v>0</v>
      </c>
      <c r="AX1554" s="30">
        <f>AX1555</f>
        <v>0</v>
      </c>
      <c r="AY1554" s="30">
        <f t="shared" si="5551"/>
        <v>324.80000000000001</v>
      </c>
      <c r="AZ1554" s="30">
        <f t="shared" si="5552"/>
        <v>324.80000000000001</v>
      </c>
      <c r="BA1554" s="30">
        <f t="shared" si="5553"/>
        <v>324.80000000000001</v>
      </c>
      <c r="BB1554" s="30">
        <f>BB1555</f>
        <v>0</v>
      </c>
      <c r="BC1554" s="30">
        <f>BC1555</f>
        <v>0</v>
      </c>
      <c r="BD1554" s="30">
        <f>BD1555</f>
        <v>0</v>
      </c>
      <c r="BE1554" s="30">
        <f>BE1555</f>
        <v>0</v>
      </c>
      <c r="BF1554" s="30">
        <f>BF1555</f>
        <v>0</v>
      </c>
      <c r="BG1554" s="30">
        <f>BG1555</f>
        <v>0</v>
      </c>
      <c r="BH1554" s="30">
        <f>BH1555</f>
        <v>0</v>
      </c>
      <c r="BI1554" s="30">
        <f>BI1555</f>
        <v>0</v>
      </c>
      <c r="BJ1554" s="30">
        <f>BJ1555</f>
        <v>0</v>
      </c>
      <c r="BK1554" s="30">
        <f>BK1555</f>
        <v>0</v>
      </c>
      <c r="BL1554" s="30">
        <f t="shared" si="5539"/>
        <v>324.80000000000001</v>
      </c>
      <c r="BM1554" s="30">
        <f t="shared" si="5540"/>
        <v>324.80000000000001</v>
      </c>
      <c r="BN1554" s="30">
        <f t="shared" si="5541"/>
        <v>324.80000000000001</v>
      </c>
      <c r="BO1554" s="30">
        <f>BO1555</f>
        <v>0</v>
      </c>
      <c r="BP1554" s="31"/>
      <c r="BQ1554" s="1"/>
      <c r="BR1554" s="1"/>
      <c r="BS1554" s="1"/>
      <c r="BT1554" s="1"/>
      <c r="BU1554" s="1"/>
      <c r="BV1554" s="1"/>
      <c r="BW1554" s="1"/>
      <c r="BX1554" s="1"/>
      <c r="BY1554" s="1"/>
    </row>
    <row r="1555" ht="31.5">
      <c r="A1555" s="28" t="s">
        <v>522</v>
      </c>
      <c r="B1555" s="28" t="s">
        <v>26</v>
      </c>
      <c r="C1555" s="28" t="s">
        <v>28</v>
      </c>
      <c r="D1555" s="28" t="s">
        <v>524</v>
      </c>
      <c r="E1555" s="28" t="s">
        <v>127</v>
      </c>
      <c r="F1555" s="29" t="s">
        <v>128</v>
      </c>
      <c r="G1555" s="30">
        <v>324.80000000000001</v>
      </c>
      <c r="H1555" s="30">
        <v>324.80000000000001</v>
      </c>
      <c r="I1555" s="30">
        <v>324.80000000000001</v>
      </c>
      <c r="J1555" s="30"/>
      <c r="K1555" s="30"/>
      <c r="L1555" s="30"/>
      <c r="M1555" s="30">
        <f t="shared" si="5554"/>
        <v>324.80000000000001</v>
      </c>
      <c r="N1555" s="30">
        <f t="shared" si="5555"/>
        <v>324.80000000000001</v>
      </c>
      <c r="O1555" s="30">
        <f t="shared" si="5556"/>
        <v>324.80000000000001</v>
      </c>
      <c r="P1555" s="30"/>
      <c r="Q1555" s="30"/>
      <c r="R1555" s="30"/>
      <c r="S1555" s="30"/>
      <c r="T1555" s="30"/>
      <c r="U1555" s="30"/>
      <c r="V1555" s="30"/>
      <c r="W1555" s="30"/>
      <c r="X1555" s="30"/>
      <c r="Y1555" s="30"/>
      <c r="Z1555" s="30"/>
      <c r="AA1555" s="30"/>
      <c r="AB1555" s="30"/>
      <c r="AC1555" s="30">
        <f t="shared" si="5542"/>
        <v>324.80000000000001</v>
      </c>
      <c r="AD1555" s="30">
        <f t="shared" si="5543"/>
        <v>324.80000000000001</v>
      </c>
      <c r="AE1555" s="30">
        <f t="shared" si="5544"/>
        <v>324.80000000000001</v>
      </c>
      <c r="AF1555" s="30"/>
      <c r="AG1555" s="30">
        <f t="shared" si="5545"/>
        <v>324.80000000000001</v>
      </c>
      <c r="AH1555" s="30">
        <f t="shared" si="5546"/>
        <v>324.80000000000001</v>
      </c>
      <c r="AI1555" s="30">
        <f t="shared" si="5547"/>
        <v>324.80000000000001</v>
      </c>
      <c r="AJ1555" s="30"/>
      <c r="AK1555" s="30"/>
      <c r="AL1555" s="30"/>
      <c r="AM1555" s="30"/>
      <c r="AN1555" s="30"/>
      <c r="AO1555" s="30"/>
      <c r="AP1555" s="30"/>
      <c r="AQ1555" s="30"/>
      <c r="AR1555" s="30"/>
      <c r="AS1555" s="30">
        <f t="shared" si="5548"/>
        <v>324.80000000000001</v>
      </c>
      <c r="AT1555" s="30">
        <f t="shared" si="5549"/>
        <v>324.80000000000001</v>
      </c>
      <c r="AU1555" s="30">
        <f t="shared" si="5550"/>
        <v>324.80000000000001</v>
      </c>
      <c r="AV1555" s="30"/>
      <c r="AW1555" s="30"/>
      <c r="AX1555" s="30"/>
      <c r="AY1555" s="30">
        <f t="shared" si="5551"/>
        <v>324.80000000000001</v>
      </c>
      <c r="AZ1555" s="30">
        <f t="shared" si="5552"/>
        <v>324.80000000000001</v>
      </c>
      <c r="BA1555" s="30">
        <f t="shared" si="5553"/>
        <v>324.80000000000001</v>
      </c>
      <c r="BB1555" s="30"/>
      <c r="BC1555" s="30"/>
      <c r="BD1555" s="30"/>
      <c r="BE1555" s="30"/>
      <c r="BF1555" s="30"/>
      <c r="BG1555" s="30"/>
      <c r="BH1555" s="30"/>
      <c r="BI1555" s="30"/>
      <c r="BJ1555" s="30"/>
      <c r="BK1555" s="30"/>
      <c r="BL1555" s="30">
        <f t="shared" si="5539"/>
        <v>324.80000000000001</v>
      </c>
      <c r="BM1555" s="30">
        <f t="shared" si="5540"/>
        <v>324.80000000000001</v>
      </c>
      <c r="BN1555" s="30">
        <f t="shared" si="5541"/>
        <v>324.80000000000001</v>
      </c>
      <c r="BO1555" s="30"/>
      <c r="BP1555" s="31"/>
      <c r="BQ1555" s="1"/>
      <c r="BR1555" s="1"/>
      <c r="BS1555" s="1"/>
      <c r="BT1555" s="1"/>
      <c r="BU1555" s="1"/>
      <c r="BV1555" s="1"/>
      <c r="BW1555" s="1"/>
      <c r="BX1555" s="1"/>
      <c r="BY1555" s="1"/>
    </row>
    <row r="1556" ht="63">
      <c r="A1556" s="28" t="s">
        <v>522</v>
      </c>
      <c r="B1556" s="28" t="s">
        <v>26</v>
      </c>
      <c r="C1556" s="28" t="s">
        <v>28</v>
      </c>
      <c r="D1556" s="28" t="s">
        <v>264</v>
      </c>
      <c r="E1556" s="35"/>
      <c r="F1556" s="29" t="s">
        <v>265</v>
      </c>
      <c r="G1556" s="30">
        <f>G1557</f>
        <v>50</v>
      </c>
      <c r="H1556" s="30">
        <f>H1557</f>
        <v>50</v>
      </c>
      <c r="I1556" s="30">
        <f>I1557</f>
        <v>50</v>
      </c>
      <c r="J1556" s="30">
        <f>J1557</f>
        <v>0</v>
      </c>
      <c r="K1556" s="30">
        <f>K1557</f>
        <v>0</v>
      </c>
      <c r="L1556" s="30">
        <f>L1557</f>
        <v>0</v>
      </c>
      <c r="M1556" s="30">
        <f t="shared" si="5554"/>
        <v>50</v>
      </c>
      <c r="N1556" s="30">
        <f t="shared" si="5555"/>
        <v>50</v>
      </c>
      <c r="O1556" s="30">
        <f t="shared" si="5556"/>
        <v>50</v>
      </c>
      <c r="P1556" s="30">
        <f>P1557</f>
        <v>0</v>
      </c>
      <c r="Q1556" s="30">
        <f>Q1557</f>
        <v>0</v>
      </c>
      <c r="R1556" s="30">
        <f>R1557</f>
        <v>0</v>
      </c>
      <c r="S1556" s="30">
        <f>S1557</f>
        <v>0</v>
      </c>
      <c r="T1556" s="30">
        <f>T1557</f>
        <v>0</v>
      </c>
      <c r="U1556" s="30">
        <f>U1557</f>
        <v>0</v>
      </c>
      <c r="V1556" s="30">
        <f>V1557</f>
        <v>0</v>
      </c>
      <c r="W1556" s="30">
        <f>W1557</f>
        <v>0</v>
      </c>
      <c r="X1556" s="30">
        <f>X1557</f>
        <v>0</v>
      </c>
      <c r="Y1556" s="30">
        <f>Y1557</f>
        <v>0</v>
      </c>
      <c r="Z1556" s="30">
        <f>Z1557</f>
        <v>0</v>
      </c>
      <c r="AA1556" s="30">
        <f>AA1557</f>
        <v>0</v>
      </c>
      <c r="AB1556" s="30">
        <f>AB1557</f>
        <v>0</v>
      </c>
      <c r="AC1556" s="30">
        <f t="shared" si="5542"/>
        <v>50</v>
      </c>
      <c r="AD1556" s="30">
        <f t="shared" si="5543"/>
        <v>50</v>
      </c>
      <c r="AE1556" s="30">
        <f t="shared" si="5544"/>
        <v>50</v>
      </c>
      <c r="AF1556" s="30">
        <f>AF1557</f>
        <v>0</v>
      </c>
      <c r="AG1556" s="30">
        <f t="shared" si="5545"/>
        <v>50</v>
      </c>
      <c r="AH1556" s="30">
        <f t="shared" si="5546"/>
        <v>50</v>
      </c>
      <c r="AI1556" s="30">
        <f t="shared" si="5547"/>
        <v>50</v>
      </c>
      <c r="AJ1556" s="30">
        <f>AJ1557</f>
        <v>0</v>
      </c>
      <c r="AK1556" s="30">
        <f>AK1557</f>
        <v>0</v>
      </c>
      <c r="AL1556" s="30">
        <f>AL1557</f>
        <v>0</v>
      </c>
      <c r="AM1556" s="30">
        <f>AM1557</f>
        <v>0</v>
      </c>
      <c r="AN1556" s="30">
        <f>AN1557</f>
        <v>0</v>
      </c>
      <c r="AO1556" s="30">
        <f>AO1557</f>
        <v>0</v>
      </c>
      <c r="AP1556" s="30">
        <f>AP1557</f>
        <v>0</v>
      </c>
      <c r="AQ1556" s="30">
        <f>AQ1557</f>
        <v>0</v>
      </c>
      <c r="AR1556" s="30">
        <f>AR1557</f>
        <v>0</v>
      </c>
      <c r="AS1556" s="30">
        <f t="shared" si="5548"/>
        <v>50</v>
      </c>
      <c r="AT1556" s="30">
        <f t="shared" si="5549"/>
        <v>50</v>
      </c>
      <c r="AU1556" s="30">
        <f t="shared" si="5550"/>
        <v>50</v>
      </c>
      <c r="AV1556" s="30">
        <f>AV1557</f>
        <v>0</v>
      </c>
      <c r="AW1556" s="30">
        <f>AW1557</f>
        <v>0</v>
      </c>
      <c r="AX1556" s="30">
        <f>AX1557</f>
        <v>0</v>
      </c>
      <c r="AY1556" s="30">
        <f t="shared" si="5551"/>
        <v>50</v>
      </c>
      <c r="AZ1556" s="30">
        <f t="shared" si="5552"/>
        <v>50</v>
      </c>
      <c r="BA1556" s="30">
        <f t="shared" si="5553"/>
        <v>50</v>
      </c>
      <c r="BB1556" s="30">
        <f>BB1557</f>
        <v>0</v>
      </c>
      <c r="BC1556" s="30">
        <f>BC1557</f>
        <v>0</v>
      </c>
      <c r="BD1556" s="30">
        <f>BD1557</f>
        <v>0</v>
      </c>
      <c r="BE1556" s="30">
        <f>BE1557</f>
        <v>0</v>
      </c>
      <c r="BF1556" s="30">
        <f>BF1557</f>
        <v>0</v>
      </c>
      <c r="BG1556" s="30">
        <f>BG1557</f>
        <v>0</v>
      </c>
      <c r="BH1556" s="30">
        <f>BH1557</f>
        <v>0</v>
      </c>
      <c r="BI1556" s="30">
        <f>BI1557</f>
        <v>0</v>
      </c>
      <c r="BJ1556" s="30">
        <f>BJ1557</f>
        <v>0</v>
      </c>
      <c r="BK1556" s="30">
        <f>BK1557</f>
        <v>0</v>
      </c>
      <c r="BL1556" s="30">
        <f t="shared" si="5539"/>
        <v>50</v>
      </c>
      <c r="BM1556" s="30">
        <f t="shared" si="5540"/>
        <v>50</v>
      </c>
      <c r="BN1556" s="30">
        <f t="shared" si="5541"/>
        <v>50</v>
      </c>
      <c r="BO1556" s="30">
        <f>BO1557</f>
        <v>0</v>
      </c>
      <c r="BP1556" s="31"/>
      <c r="BQ1556" s="1"/>
      <c r="BR1556" s="1"/>
      <c r="BS1556" s="1"/>
      <c r="BT1556" s="1"/>
      <c r="BU1556" s="1"/>
      <c r="BV1556" s="1"/>
      <c r="BW1556" s="1"/>
      <c r="BX1556" s="1"/>
      <c r="BY1556" s="1"/>
    </row>
    <row r="1557" ht="31.5">
      <c r="A1557" s="28" t="s">
        <v>522</v>
      </c>
      <c r="B1557" s="28" t="s">
        <v>26</v>
      </c>
      <c r="C1557" s="28" t="s">
        <v>28</v>
      </c>
      <c r="D1557" s="28" t="s">
        <v>264</v>
      </c>
      <c r="E1557" s="28" t="s">
        <v>127</v>
      </c>
      <c r="F1557" s="29" t="s">
        <v>128</v>
      </c>
      <c r="G1557" s="30">
        <v>50</v>
      </c>
      <c r="H1557" s="30">
        <v>50</v>
      </c>
      <c r="I1557" s="30">
        <v>50</v>
      </c>
      <c r="J1557" s="30"/>
      <c r="K1557" s="30"/>
      <c r="L1557" s="30"/>
      <c r="M1557" s="30">
        <f t="shared" si="5554"/>
        <v>50</v>
      </c>
      <c r="N1557" s="30">
        <f t="shared" si="5555"/>
        <v>50</v>
      </c>
      <c r="O1557" s="30">
        <f t="shared" si="5556"/>
        <v>50</v>
      </c>
      <c r="P1557" s="30"/>
      <c r="Q1557" s="30"/>
      <c r="R1557" s="30"/>
      <c r="S1557" s="30"/>
      <c r="T1557" s="30"/>
      <c r="U1557" s="30"/>
      <c r="V1557" s="30"/>
      <c r="W1557" s="30"/>
      <c r="X1557" s="30"/>
      <c r="Y1557" s="30"/>
      <c r="Z1557" s="30"/>
      <c r="AA1557" s="30"/>
      <c r="AB1557" s="30"/>
      <c r="AC1557" s="30">
        <f t="shared" si="5542"/>
        <v>50</v>
      </c>
      <c r="AD1557" s="30">
        <f t="shared" si="5543"/>
        <v>50</v>
      </c>
      <c r="AE1557" s="30">
        <f t="shared" si="5544"/>
        <v>50</v>
      </c>
      <c r="AF1557" s="30"/>
      <c r="AG1557" s="30">
        <f t="shared" si="5545"/>
        <v>50</v>
      </c>
      <c r="AH1557" s="30">
        <f t="shared" si="5546"/>
        <v>50</v>
      </c>
      <c r="AI1557" s="30">
        <f t="shared" si="5547"/>
        <v>50</v>
      </c>
      <c r="AJ1557" s="30"/>
      <c r="AK1557" s="30"/>
      <c r="AL1557" s="30"/>
      <c r="AM1557" s="30"/>
      <c r="AN1557" s="30"/>
      <c r="AO1557" s="30"/>
      <c r="AP1557" s="30"/>
      <c r="AQ1557" s="30"/>
      <c r="AR1557" s="30"/>
      <c r="AS1557" s="30">
        <f t="shared" si="5548"/>
        <v>50</v>
      </c>
      <c r="AT1557" s="30">
        <f t="shared" si="5549"/>
        <v>50</v>
      </c>
      <c r="AU1557" s="30">
        <f t="shared" si="5550"/>
        <v>50</v>
      </c>
      <c r="AV1557" s="30"/>
      <c r="AW1557" s="30"/>
      <c r="AX1557" s="30"/>
      <c r="AY1557" s="30">
        <f t="shared" si="5551"/>
        <v>50</v>
      </c>
      <c r="AZ1557" s="30">
        <f t="shared" si="5552"/>
        <v>50</v>
      </c>
      <c r="BA1557" s="30">
        <f t="shared" si="5553"/>
        <v>50</v>
      </c>
      <c r="BB1557" s="30"/>
      <c r="BC1557" s="30"/>
      <c r="BD1557" s="30"/>
      <c r="BE1557" s="30"/>
      <c r="BF1557" s="30"/>
      <c r="BG1557" s="30"/>
      <c r="BH1557" s="30"/>
      <c r="BI1557" s="30"/>
      <c r="BJ1557" s="30"/>
      <c r="BK1557" s="30"/>
      <c r="BL1557" s="30">
        <f t="shared" si="5539"/>
        <v>50</v>
      </c>
      <c r="BM1557" s="30">
        <f t="shared" si="5540"/>
        <v>50</v>
      </c>
      <c r="BN1557" s="30">
        <f t="shared" si="5541"/>
        <v>50</v>
      </c>
      <c r="BO1557" s="30"/>
      <c r="BP1557" s="31"/>
      <c r="BQ1557" s="1"/>
      <c r="BR1557" s="1"/>
      <c r="BS1557" s="1"/>
      <c r="BT1557" s="1"/>
      <c r="BU1557" s="1"/>
      <c r="BV1557" s="1"/>
      <c r="BW1557" s="1"/>
      <c r="BX1557" s="1"/>
      <c r="BY1557" s="1"/>
    </row>
    <row r="1558" s="18" customFormat="1" ht="31.5">
      <c r="A1558" s="19" t="s">
        <v>522</v>
      </c>
      <c r="B1558" s="19" t="s">
        <v>62</v>
      </c>
      <c r="C1558" s="19"/>
      <c r="D1558" s="19"/>
      <c r="E1558" s="33"/>
      <c r="F1558" s="20" t="s">
        <v>141</v>
      </c>
      <c r="G1558" s="21">
        <f>G1559+G1568</f>
        <v>265.30000000000001</v>
      </c>
      <c r="H1558" s="21">
        <f>H1559+H1568</f>
        <v>259.30000000000001</v>
      </c>
      <c r="I1558" s="21">
        <f>I1559+I1568</f>
        <v>253.30000000000001</v>
      </c>
      <c r="J1558" s="21">
        <f>J1559+J1568</f>
        <v>0</v>
      </c>
      <c r="K1558" s="21">
        <f>K1559+K1568</f>
        <v>0</v>
      </c>
      <c r="L1558" s="21">
        <f>L1559+L1568</f>
        <v>0</v>
      </c>
      <c r="M1558" s="21">
        <f t="shared" si="5554"/>
        <v>265.30000000000001</v>
      </c>
      <c r="N1558" s="21">
        <f t="shared" si="5555"/>
        <v>259.30000000000001</v>
      </c>
      <c r="O1558" s="21">
        <f t="shared" si="5556"/>
        <v>253.30000000000001</v>
      </c>
      <c r="P1558" s="21">
        <f>P1559+P1568</f>
        <v>0</v>
      </c>
      <c r="Q1558" s="21">
        <f>Q1559+Q1568</f>
        <v>0</v>
      </c>
      <c r="R1558" s="21">
        <f>R1559+R1568</f>
        <v>0</v>
      </c>
      <c r="S1558" s="21">
        <f>S1559+S1568</f>
        <v>0</v>
      </c>
      <c r="T1558" s="21">
        <f>T1559+T1568</f>
        <v>0</v>
      </c>
      <c r="U1558" s="21">
        <f>U1559+U1568</f>
        <v>0</v>
      </c>
      <c r="V1558" s="21">
        <f>V1559+V1568</f>
        <v>0</v>
      </c>
      <c r="W1558" s="21">
        <f>W1559+W1568</f>
        <v>0</v>
      </c>
      <c r="X1558" s="21">
        <f>X1559+X1568</f>
        <v>0</v>
      </c>
      <c r="Y1558" s="21">
        <f>Y1559+Y1568</f>
        <v>0</v>
      </c>
      <c r="Z1558" s="21">
        <f>Z1559+Z1568</f>
        <v>0</v>
      </c>
      <c r="AA1558" s="21">
        <f>AA1559+AA1568</f>
        <v>0</v>
      </c>
      <c r="AB1558" s="21">
        <f>AB1559+AB1568</f>
        <v>0</v>
      </c>
      <c r="AC1558" s="21">
        <f t="shared" si="5542"/>
        <v>265.30000000000001</v>
      </c>
      <c r="AD1558" s="21">
        <f t="shared" si="5543"/>
        <v>259.30000000000001</v>
      </c>
      <c r="AE1558" s="21">
        <f t="shared" si="5544"/>
        <v>253.30000000000001</v>
      </c>
      <c r="AF1558" s="21">
        <f>AF1559+AF1568</f>
        <v>0</v>
      </c>
      <c r="AG1558" s="21">
        <f t="shared" si="5545"/>
        <v>265.30000000000001</v>
      </c>
      <c r="AH1558" s="21">
        <f t="shared" si="5546"/>
        <v>259.30000000000001</v>
      </c>
      <c r="AI1558" s="21">
        <f t="shared" si="5547"/>
        <v>253.30000000000001</v>
      </c>
      <c r="AJ1558" s="21">
        <f>AJ1559+AJ1568</f>
        <v>0</v>
      </c>
      <c r="AK1558" s="21">
        <f>AK1559+AK1568</f>
        <v>0</v>
      </c>
      <c r="AL1558" s="21">
        <f>AL1559+AL1568</f>
        <v>0</v>
      </c>
      <c r="AM1558" s="21">
        <f>AM1559+AM1568</f>
        <v>0</v>
      </c>
      <c r="AN1558" s="21">
        <f>AN1559+AN1568</f>
        <v>0</v>
      </c>
      <c r="AO1558" s="21">
        <f>AO1559+AO1568</f>
        <v>0</v>
      </c>
      <c r="AP1558" s="21">
        <f>AP1559+AP1568</f>
        <v>0</v>
      </c>
      <c r="AQ1558" s="21">
        <f>AQ1559+AQ1568</f>
        <v>0</v>
      </c>
      <c r="AR1558" s="21">
        <f>AR1559+AR1568</f>
        <v>0</v>
      </c>
      <c r="AS1558" s="21">
        <f t="shared" si="5548"/>
        <v>265.30000000000001</v>
      </c>
      <c r="AT1558" s="21">
        <f t="shared" si="5549"/>
        <v>259.30000000000001</v>
      </c>
      <c r="AU1558" s="21">
        <f t="shared" si="5550"/>
        <v>253.30000000000001</v>
      </c>
      <c r="AV1558" s="21">
        <f>AV1559+AV1568</f>
        <v>0</v>
      </c>
      <c r="AW1558" s="21">
        <f>AW1559+AW1568</f>
        <v>0</v>
      </c>
      <c r="AX1558" s="21">
        <f>AX1559+AX1568</f>
        <v>0</v>
      </c>
      <c r="AY1558" s="21">
        <f t="shared" si="5551"/>
        <v>265.30000000000001</v>
      </c>
      <c r="AZ1558" s="21">
        <f t="shared" si="5552"/>
        <v>259.30000000000001</v>
      </c>
      <c r="BA1558" s="21">
        <f t="shared" si="5553"/>
        <v>253.30000000000001</v>
      </c>
      <c r="BB1558" s="21">
        <f>BB1559+BB1568</f>
        <v>0</v>
      </c>
      <c r="BC1558" s="21">
        <f>BC1559+BC1568</f>
        <v>0</v>
      </c>
      <c r="BD1558" s="21">
        <f>BD1559+BD1568</f>
        <v>0</v>
      </c>
      <c r="BE1558" s="21">
        <f>BE1559+BE1568</f>
        <v>0</v>
      </c>
      <c r="BF1558" s="21">
        <f>BF1559+BF1568</f>
        <v>0</v>
      </c>
      <c r="BG1558" s="21">
        <f>BG1559+BG1568</f>
        <v>0</v>
      </c>
      <c r="BH1558" s="21">
        <f>BH1559+BH1568</f>
        <v>0</v>
      </c>
      <c r="BI1558" s="21">
        <f>BI1559+BI1568</f>
        <v>0</v>
      </c>
      <c r="BJ1558" s="21">
        <f>BJ1559+BJ1568</f>
        <v>0</v>
      </c>
      <c r="BK1558" s="21">
        <f>BK1559+BK1568</f>
        <v>0</v>
      </c>
      <c r="BL1558" s="21">
        <f t="shared" si="5539"/>
        <v>265.30000000000001</v>
      </c>
      <c r="BM1558" s="21">
        <f t="shared" si="5540"/>
        <v>259.30000000000001</v>
      </c>
      <c r="BN1558" s="21">
        <f t="shared" si="5541"/>
        <v>253.30000000000001</v>
      </c>
      <c r="BO1558" s="21">
        <f>BO1559+BO1568</f>
        <v>0</v>
      </c>
      <c r="BP1558" s="22"/>
      <c r="BQ1558" s="18"/>
      <c r="BR1558" s="18"/>
      <c r="BS1558" s="18"/>
      <c r="BT1558" s="18"/>
      <c r="BU1558" s="18"/>
      <c r="BV1558" s="18"/>
      <c r="BW1558" s="18"/>
      <c r="BX1558" s="18"/>
      <c r="BY1558" s="18"/>
    </row>
    <row r="1559" s="23" customFormat="1" ht="47.25">
      <c r="A1559" s="24" t="s">
        <v>522</v>
      </c>
      <c r="B1559" s="24" t="s">
        <v>62</v>
      </c>
      <c r="C1559" s="24" t="s">
        <v>291</v>
      </c>
      <c r="D1559" s="24"/>
      <c r="E1559" s="34"/>
      <c r="F1559" s="25" t="s">
        <v>451</v>
      </c>
      <c r="G1559" s="26">
        <f t="shared" ref="G1559:G1561" si="5686">G1560</f>
        <v>250.60000000000002</v>
      </c>
      <c r="H1559" s="26">
        <f t="shared" ref="H1559:H1561" si="5687">H1560</f>
        <v>244.60000000000002</v>
      </c>
      <c r="I1559" s="26">
        <f t="shared" ref="I1559:I1561" si="5688">I1560</f>
        <v>238.60000000000002</v>
      </c>
      <c r="J1559" s="26">
        <f t="shared" ref="J1559:J1561" si="5689">J1560</f>
        <v>0</v>
      </c>
      <c r="K1559" s="26">
        <f t="shared" ref="K1559:K1561" si="5690">K1560</f>
        <v>0</v>
      </c>
      <c r="L1559" s="26">
        <f t="shared" ref="L1559:L1561" si="5691">L1560</f>
        <v>0</v>
      </c>
      <c r="M1559" s="26">
        <f t="shared" si="5554"/>
        <v>250.60000000000002</v>
      </c>
      <c r="N1559" s="26">
        <f t="shared" si="5555"/>
        <v>244.60000000000002</v>
      </c>
      <c r="O1559" s="26">
        <f t="shared" si="5556"/>
        <v>238.60000000000002</v>
      </c>
      <c r="P1559" s="26">
        <f t="shared" ref="P1559:P1561" si="5692">P1560</f>
        <v>0</v>
      </c>
      <c r="Q1559" s="26">
        <f t="shared" ref="Q1559:Q1561" si="5693">Q1560</f>
        <v>0</v>
      </c>
      <c r="R1559" s="26">
        <f t="shared" ref="R1559:R1561" si="5694">R1560</f>
        <v>0</v>
      </c>
      <c r="S1559" s="26">
        <f t="shared" ref="S1559:S1561" si="5695">S1560</f>
        <v>0</v>
      </c>
      <c r="T1559" s="26">
        <f t="shared" ref="T1559:T1561" si="5696">T1560</f>
        <v>0</v>
      </c>
      <c r="U1559" s="26">
        <f t="shared" ref="U1559:U1561" si="5697">U1560</f>
        <v>0</v>
      </c>
      <c r="V1559" s="26">
        <f t="shared" ref="V1559:V1561" si="5698">V1560</f>
        <v>0</v>
      </c>
      <c r="W1559" s="26">
        <f t="shared" ref="W1559:W1561" si="5699">W1560</f>
        <v>0</v>
      </c>
      <c r="X1559" s="26">
        <f t="shared" ref="X1559:X1561" si="5700">X1560</f>
        <v>0</v>
      </c>
      <c r="Y1559" s="26">
        <f t="shared" ref="Y1559:Y1561" si="5701">Y1560</f>
        <v>0</v>
      </c>
      <c r="Z1559" s="26">
        <f t="shared" ref="Z1559:Z1561" si="5702">Z1560</f>
        <v>0</v>
      </c>
      <c r="AA1559" s="26">
        <f t="shared" ref="AA1559:AA1561" si="5703">AA1560</f>
        <v>0</v>
      </c>
      <c r="AB1559" s="26">
        <f t="shared" ref="AB1559:AB1561" si="5704">AB1560</f>
        <v>0</v>
      </c>
      <c r="AC1559" s="26">
        <f t="shared" si="5542"/>
        <v>250.60000000000002</v>
      </c>
      <c r="AD1559" s="26">
        <f t="shared" si="5543"/>
        <v>244.60000000000002</v>
      </c>
      <c r="AE1559" s="26">
        <f t="shared" si="5544"/>
        <v>238.60000000000002</v>
      </c>
      <c r="AF1559" s="26">
        <f t="shared" ref="AF1559:AF1561" si="5705">AF1560</f>
        <v>0</v>
      </c>
      <c r="AG1559" s="26">
        <f t="shared" si="5545"/>
        <v>250.60000000000002</v>
      </c>
      <c r="AH1559" s="26">
        <f t="shared" si="5546"/>
        <v>244.60000000000002</v>
      </c>
      <c r="AI1559" s="26">
        <f t="shared" si="5547"/>
        <v>238.60000000000002</v>
      </c>
      <c r="AJ1559" s="26">
        <f t="shared" ref="AJ1559:AJ1561" si="5706">AJ1560</f>
        <v>0</v>
      </c>
      <c r="AK1559" s="26">
        <f t="shared" ref="AK1559:AK1561" si="5707">AK1560</f>
        <v>0</v>
      </c>
      <c r="AL1559" s="26">
        <f t="shared" ref="AL1559:AL1561" si="5708">AL1560</f>
        <v>0</v>
      </c>
      <c r="AM1559" s="26">
        <f t="shared" ref="AM1559:AM1561" si="5709">AM1560</f>
        <v>0</v>
      </c>
      <c r="AN1559" s="26">
        <f t="shared" ref="AN1559:AN1561" si="5710">AN1560</f>
        <v>0</v>
      </c>
      <c r="AO1559" s="26">
        <f t="shared" ref="AO1559:AO1561" si="5711">AO1560</f>
        <v>0</v>
      </c>
      <c r="AP1559" s="26">
        <f t="shared" ref="AP1559:AP1561" si="5712">AP1560</f>
        <v>0</v>
      </c>
      <c r="AQ1559" s="26">
        <f t="shared" ref="AQ1559:AQ1561" si="5713">AQ1560</f>
        <v>0</v>
      </c>
      <c r="AR1559" s="26">
        <f t="shared" ref="AR1559:AR1561" si="5714">AR1560</f>
        <v>0</v>
      </c>
      <c r="AS1559" s="26">
        <f t="shared" si="5548"/>
        <v>250.60000000000002</v>
      </c>
      <c r="AT1559" s="26">
        <f t="shared" si="5549"/>
        <v>244.60000000000002</v>
      </c>
      <c r="AU1559" s="26">
        <f t="shared" si="5550"/>
        <v>238.60000000000002</v>
      </c>
      <c r="AV1559" s="26">
        <f t="shared" ref="AV1559:AV1561" si="5715">AV1560</f>
        <v>0</v>
      </c>
      <c r="AW1559" s="26">
        <f t="shared" ref="AW1559:AW1561" si="5716">AW1560</f>
        <v>0</v>
      </c>
      <c r="AX1559" s="26">
        <f t="shared" ref="AX1559:AX1561" si="5717">AX1560</f>
        <v>0</v>
      </c>
      <c r="AY1559" s="26">
        <f t="shared" si="5551"/>
        <v>250.60000000000002</v>
      </c>
      <c r="AZ1559" s="26">
        <f t="shared" si="5552"/>
        <v>244.60000000000002</v>
      </c>
      <c r="BA1559" s="26">
        <f t="shared" si="5553"/>
        <v>238.60000000000002</v>
      </c>
      <c r="BB1559" s="26">
        <f t="shared" ref="BB1559:BB1561" si="5718">BB1560</f>
        <v>0</v>
      </c>
      <c r="BC1559" s="26">
        <f t="shared" ref="BC1559:BC1561" si="5719">BC1560</f>
        <v>0</v>
      </c>
      <c r="BD1559" s="26">
        <f t="shared" ref="BD1559:BD1561" si="5720">BD1560</f>
        <v>0</v>
      </c>
      <c r="BE1559" s="26">
        <f t="shared" ref="BE1559:BE1561" si="5721">BE1560</f>
        <v>0</v>
      </c>
      <c r="BF1559" s="26">
        <f t="shared" ref="BF1559:BF1561" si="5722">BF1560</f>
        <v>0</v>
      </c>
      <c r="BG1559" s="26">
        <f t="shared" ref="BG1559:BG1561" si="5723">BG1560</f>
        <v>0</v>
      </c>
      <c r="BH1559" s="26">
        <f t="shared" ref="BH1559:BH1561" si="5724">BH1560</f>
        <v>0</v>
      </c>
      <c r="BI1559" s="26">
        <f t="shared" ref="BI1559:BI1561" si="5725">BI1560</f>
        <v>0</v>
      </c>
      <c r="BJ1559" s="26">
        <f t="shared" ref="BJ1559:BJ1561" si="5726">BJ1560</f>
        <v>0</v>
      </c>
      <c r="BK1559" s="26">
        <f t="shared" ref="BK1559:BK1561" si="5727">BK1560</f>
        <v>0</v>
      </c>
      <c r="BL1559" s="26">
        <f t="shared" si="5539"/>
        <v>250.60000000000002</v>
      </c>
      <c r="BM1559" s="26">
        <f t="shared" si="5540"/>
        <v>244.60000000000002</v>
      </c>
      <c r="BN1559" s="26">
        <f t="shared" si="5541"/>
        <v>238.60000000000002</v>
      </c>
      <c r="BO1559" s="26">
        <f t="shared" ref="BO1559:BO1561" si="5728">BO1560</f>
        <v>0</v>
      </c>
      <c r="BP1559" s="27"/>
      <c r="BQ1559" s="23"/>
      <c r="BR1559" s="23"/>
      <c r="BS1559" s="23"/>
      <c r="BT1559" s="23"/>
      <c r="BU1559" s="23"/>
      <c r="BV1559" s="23"/>
      <c r="BW1559" s="23"/>
      <c r="BX1559" s="23"/>
      <c r="BY1559" s="23"/>
    </row>
    <row r="1560">
      <c r="A1560" s="28" t="s">
        <v>522</v>
      </c>
      <c r="B1560" s="28" t="s">
        <v>62</v>
      </c>
      <c r="C1560" s="28" t="s">
        <v>291</v>
      </c>
      <c r="D1560" s="28" t="s">
        <v>225</v>
      </c>
      <c r="E1560" s="35"/>
      <c r="F1560" s="29" t="s">
        <v>226</v>
      </c>
      <c r="G1560" s="30">
        <f t="shared" si="5686"/>
        <v>250.60000000000002</v>
      </c>
      <c r="H1560" s="30">
        <f t="shared" si="5687"/>
        <v>244.60000000000002</v>
      </c>
      <c r="I1560" s="30">
        <f t="shared" si="5688"/>
        <v>238.60000000000002</v>
      </c>
      <c r="J1560" s="30">
        <f t="shared" si="5689"/>
        <v>0</v>
      </c>
      <c r="K1560" s="30">
        <f t="shared" si="5690"/>
        <v>0</v>
      </c>
      <c r="L1560" s="30">
        <f t="shared" si="5691"/>
        <v>0</v>
      </c>
      <c r="M1560" s="30">
        <f t="shared" si="5554"/>
        <v>250.60000000000002</v>
      </c>
      <c r="N1560" s="30">
        <f t="shared" si="5555"/>
        <v>244.60000000000002</v>
      </c>
      <c r="O1560" s="30">
        <f t="shared" si="5556"/>
        <v>238.60000000000002</v>
      </c>
      <c r="P1560" s="30">
        <f t="shared" si="5692"/>
        <v>0</v>
      </c>
      <c r="Q1560" s="30">
        <f t="shared" si="5693"/>
        <v>0</v>
      </c>
      <c r="R1560" s="30">
        <f t="shared" si="5694"/>
        <v>0</v>
      </c>
      <c r="S1560" s="30">
        <f t="shared" si="5695"/>
        <v>0</v>
      </c>
      <c r="T1560" s="30">
        <f t="shared" si="5696"/>
        <v>0</v>
      </c>
      <c r="U1560" s="30">
        <f t="shared" si="5697"/>
        <v>0</v>
      </c>
      <c r="V1560" s="30">
        <f t="shared" si="5698"/>
        <v>0</v>
      </c>
      <c r="W1560" s="30">
        <f t="shared" si="5699"/>
        <v>0</v>
      </c>
      <c r="X1560" s="30">
        <f t="shared" si="5700"/>
        <v>0</v>
      </c>
      <c r="Y1560" s="30">
        <f t="shared" si="5701"/>
        <v>0</v>
      </c>
      <c r="Z1560" s="30">
        <f t="shared" si="5702"/>
        <v>0</v>
      </c>
      <c r="AA1560" s="30">
        <f t="shared" si="5703"/>
        <v>0</v>
      </c>
      <c r="AB1560" s="30">
        <f t="shared" si="5704"/>
        <v>0</v>
      </c>
      <c r="AC1560" s="30">
        <f t="shared" si="5542"/>
        <v>250.60000000000002</v>
      </c>
      <c r="AD1560" s="30">
        <f t="shared" si="5543"/>
        <v>244.60000000000002</v>
      </c>
      <c r="AE1560" s="30">
        <f t="shared" si="5544"/>
        <v>238.60000000000002</v>
      </c>
      <c r="AF1560" s="30">
        <f t="shared" si="5705"/>
        <v>0</v>
      </c>
      <c r="AG1560" s="30">
        <f t="shared" si="5545"/>
        <v>250.60000000000002</v>
      </c>
      <c r="AH1560" s="30">
        <f t="shared" si="5546"/>
        <v>244.60000000000002</v>
      </c>
      <c r="AI1560" s="30">
        <f t="shared" si="5547"/>
        <v>238.60000000000002</v>
      </c>
      <c r="AJ1560" s="30">
        <f t="shared" si="5706"/>
        <v>0</v>
      </c>
      <c r="AK1560" s="30">
        <f t="shared" si="5707"/>
        <v>0</v>
      </c>
      <c r="AL1560" s="30">
        <f t="shared" si="5708"/>
        <v>0</v>
      </c>
      <c r="AM1560" s="30">
        <f t="shared" si="5709"/>
        <v>0</v>
      </c>
      <c r="AN1560" s="30">
        <f t="shared" si="5710"/>
        <v>0</v>
      </c>
      <c r="AO1560" s="30">
        <f t="shared" si="5711"/>
        <v>0</v>
      </c>
      <c r="AP1560" s="30">
        <f t="shared" si="5712"/>
        <v>0</v>
      </c>
      <c r="AQ1560" s="30">
        <f t="shared" si="5713"/>
        <v>0</v>
      </c>
      <c r="AR1560" s="30">
        <f t="shared" si="5714"/>
        <v>0</v>
      </c>
      <c r="AS1560" s="30">
        <f t="shared" si="5548"/>
        <v>250.60000000000002</v>
      </c>
      <c r="AT1560" s="30">
        <f t="shared" si="5549"/>
        <v>244.60000000000002</v>
      </c>
      <c r="AU1560" s="30">
        <f t="shared" si="5550"/>
        <v>238.60000000000002</v>
      </c>
      <c r="AV1560" s="30">
        <f t="shared" si="5715"/>
        <v>0</v>
      </c>
      <c r="AW1560" s="30">
        <f t="shared" si="5716"/>
        <v>0</v>
      </c>
      <c r="AX1560" s="30">
        <f t="shared" si="5717"/>
        <v>0</v>
      </c>
      <c r="AY1560" s="30">
        <f t="shared" si="5551"/>
        <v>250.60000000000002</v>
      </c>
      <c r="AZ1560" s="30">
        <f t="shared" si="5552"/>
        <v>244.60000000000002</v>
      </c>
      <c r="BA1560" s="30">
        <f t="shared" si="5553"/>
        <v>238.60000000000002</v>
      </c>
      <c r="BB1560" s="30">
        <f t="shared" si="5718"/>
        <v>0</v>
      </c>
      <c r="BC1560" s="30">
        <f t="shared" si="5719"/>
        <v>0</v>
      </c>
      <c r="BD1560" s="30">
        <f t="shared" si="5720"/>
        <v>0</v>
      </c>
      <c r="BE1560" s="30">
        <f t="shared" si="5721"/>
        <v>0</v>
      </c>
      <c r="BF1560" s="30">
        <f t="shared" si="5722"/>
        <v>0</v>
      </c>
      <c r="BG1560" s="30">
        <f t="shared" si="5723"/>
        <v>0</v>
      </c>
      <c r="BH1560" s="30">
        <f t="shared" si="5724"/>
        <v>0</v>
      </c>
      <c r="BI1560" s="30">
        <f t="shared" si="5725"/>
        <v>0</v>
      </c>
      <c r="BJ1560" s="30">
        <f t="shared" si="5726"/>
        <v>0</v>
      </c>
      <c r="BK1560" s="30">
        <f t="shared" si="5727"/>
        <v>0</v>
      </c>
      <c r="BL1560" s="30">
        <f t="shared" si="5539"/>
        <v>250.60000000000002</v>
      </c>
      <c r="BM1560" s="30">
        <f t="shared" si="5540"/>
        <v>244.60000000000002</v>
      </c>
      <c r="BN1560" s="30">
        <f t="shared" si="5541"/>
        <v>238.60000000000002</v>
      </c>
      <c r="BO1560" s="30">
        <f t="shared" si="5728"/>
        <v>0</v>
      </c>
      <c r="BP1560" s="31"/>
      <c r="BQ1560" s="1"/>
      <c r="BR1560" s="1"/>
      <c r="BS1560" s="1"/>
      <c r="BT1560" s="1"/>
      <c r="BU1560" s="1"/>
      <c r="BV1560" s="1"/>
      <c r="BW1560" s="1"/>
      <c r="BX1560" s="1"/>
      <c r="BY1560" s="1"/>
    </row>
    <row r="1561">
      <c r="A1561" s="28" t="s">
        <v>522</v>
      </c>
      <c r="B1561" s="28" t="s">
        <v>62</v>
      </c>
      <c r="C1561" s="28" t="s">
        <v>291</v>
      </c>
      <c r="D1561" s="28" t="s">
        <v>227</v>
      </c>
      <c r="E1561" s="35"/>
      <c r="F1561" s="29" t="s">
        <v>33</v>
      </c>
      <c r="G1561" s="30">
        <f t="shared" si="5686"/>
        <v>250.60000000000002</v>
      </c>
      <c r="H1561" s="30">
        <f t="shared" si="5687"/>
        <v>244.60000000000002</v>
      </c>
      <c r="I1561" s="30">
        <f t="shared" si="5688"/>
        <v>238.60000000000002</v>
      </c>
      <c r="J1561" s="30">
        <f t="shared" si="5689"/>
        <v>0</v>
      </c>
      <c r="K1561" s="30">
        <f t="shared" si="5690"/>
        <v>0</v>
      </c>
      <c r="L1561" s="30">
        <f t="shared" si="5691"/>
        <v>0</v>
      </c>
      <c r="M1561" s="30">
        <f t="shared" si="5554"/>
        <v>250.60000000000002</v>
      </c>
      <c r="N1561" s="30">
        <f t="shared" si="5555"/>
        <v>244.60000000000002</v>
      </c>
      <c r="O1561" s="30">
        <f t="shared" si="5556"/>
        <v>238.60000000000002</v>
      </c>
      <c r="P1561" s="30">
        <f t="shared" si="5692"/>
        <v>0</v>
      </c>
      <c r="Q1561" s="30">
        <f t="shared" si="5693"/>
        <v>0</v>
      </c>
      <c r="R1561" s="30">
        <f t="shared" si="5694"/>
        <v>0</v>
      </c>
      <c r="S1561" s="30">
        <f t="shared" si="5695"/>
        <v>0</v>
      </c>
      <c r="T1561" s="30">
        <f t="shared" si="5696"/>
        <v>0</v>
      </c>
      <c r="U1561" s="30">
        <f t="shared" si="5697"/>
        <v>0</v>
      </c>
      <c r="V1561" s="30">
        <f t="shared" si="5698"/>
        <v>0</v>
      </c>
      <c r="W1561" s="30">
        <f t="shared" si="5699"/>
        <v>0</v>
      </c>
      <c r="X1561" s="30">
        <f t="shared" si="5700"/>
        <v>0</v>
      </c>
      <c r="Y1561" s="30">
        <f t="shared" si="5701"/>
        <v>0</v>
      </c>
      <c r="Z1561" s="30">
        <f t="shared" si="5702"/>
        <v>0</v>
      </c>
      <c r="AA1561" s="30">
        <f t="shared" si="5703"/>
        <v>0</v>
      </c>
      <c r="AB1561" s="30">
        <f t="shared" si="5704"/>
        <v>0</v>
      </c>
      <c r="AC1561" s="30">
        <f t="shared" si="5542"/>
        <v>250.60000000000002</v>
      </c>
      <c r="AD1561" s="30">
        <f t="shared" si="5543"/>
        <v>244.60000000000002</v>
      </c>
      <c r="AE1561" s="30">
        <f t="shared" si="5544"/>
        <v>238.60000000000002</v>
      </c>
      <c r="AF1561" s="30">
        <f t="shared" si="5705"/>
        <v>0</v>
      </c>
      <c r="AG1561" s="30">
        <f t="shared" si="5545"/>
        <v>250.60000000000002</v>
      </c>
      <c r="AH1561" s="30">
        <f t="shared" si="5546"/>
        <v>244.60000000000002</v>
      </c>
      <c r="AI1561" s="30">
        <f t="shared" si="5547"/>
        <v>238.60000000000002</v>
      </c>
      <c r="AJ1561" s="30">
        <f t="shared" si="5706"/>
        <v>0</v>
      </c>
      <c r="AK1561" s="30">
        <f t="shared" si="5707"/>
        <v>0</v>
      </c>
      <c r="AL1561" s="30">
        <f t="shared" si="5708"/>
        <v>0</v>
      </c>
      <c r="AM1561" s="30">
        <f t="shared" si="5709"/>
        <v>0</v>
      </c>
      <c r="AN1561" s="30">
        <f t="shared" si="5710"/>
        <v>0</v>
      </c>
      <c r="AO1561" s="30">
        <f t="shared" si="5711"/>
        <v>0</v>
      </c>
      <c r="AP1561" s="30">
        <f t="shared" si="5712"/>
        <v>0</v>
      </c>
      <c r="AQ1561" s="30">
        <f t="shared" si="5713"/>
        <v>0</v>
      </c>
      <c r="AR1561" s="30">
        <f t="shared" si="5714"/>
        <v>0</v>
      </c>
      <c r="AS1561" s="30">
        <f t="shared" si="5548"/>
        <v>250.60000000000002</v>
      </c>
      <c r="AT1561" s="30">
        <f t="shared" si="5549"/>
        <v>244.60000000000002</v>
      </c>
      <c r="AU1561" s="30">
        <f t="shared" si="5550"/>
        <v>238.60000000000002</v>
      </c>
      <c r="AV1561" s="30">
        <f t="shared" si="5715"/>
        <v>0</v>
      </c>
      <c r="AW1561" s="30">
        <f t="shared" si="5716"/>
        <v>0</v>
      </c>
      <c r="AX1561" s="30">
        <f t="shared" si="5717"/>
        <v>0</v>
      </c>
      <c r="AY1561" s="30">
        <f t="shared" si="5551"/>
        <v>250.60000000000002</v>
      </c>
      <c r="AZ1561" s="30">
        <f t="shared" si="5552"/>
        <v>244.60000000000002</v>
      </c>
      <c r="BA1561" s="30">
        <f t="shared" si="5553"/>
        <v>238.60000000000002</v>
      </c>
      <c r="BB1561" s="30">
        <f t="shared" si="5718"/>
        <v>0</v>
      </c>
      <c r="BC1561" s="30">
        <f t="shared" si="5719"/>
        <v>0</v>
      </c>
      <c r="BD1561" s="30">
        <f t="shared" si="5720"/>
        <v>0</v>
      </c>
      <c r="BE1561" s="30">
        <f t="shared" si="5721"/>
        <v>0</v>
      </c>
      <c r="BF1561" s="30">
        <f t="shared" si="5722"/>
        <v>0</v>
      </c>
      <c r="BG1561" s="30">
        <f t="shared" si="5723"/>
        <v>0</v>
      </c>
      <c r="BH1561" s="30">
        <f t="shared" si="5724"/>
        <v>0</v>
      </c>
      <c r="BI1561" s="30">
        <f t="shared" si="5725"/>
        <v>0</v>
      </c>
      <c r="BJ1561" s="30">
        <f t="shared" si="5726"/>
        <v>0</v>
      </c>
      <c r="BK1561" s="30">
        <f t="shared" si="5727"/>
        <v>0</v>
      </c>
      <c r="BL1561" s="30">
        <f t="shared" si="5539"/>
        <v>250.60000000000002</v>
      </c>
      <c r="BM1561" s="30">
        <f t="shared" si="5540"/>
        <v>244.60000000000002</v>
      </c>
      <c r="BN1561" s="30">
        <f t="shared" si="5541"/>
        <v>238.60000000000002</v>
      </c>
      <c r="BO1561" s="30">
        <f t="shared" si="5728"/>
        <v>0</v>
      </c>
      <c r="BP1561" s="31"/>
      <c r="BQ1561" s="1"/>
      <c r="BR1561" s="1"/>
      <c r="BS1561" s="1"/>
      <c r="BT1561" s="1"/>
      <c r="BU1561" s="1"/>
      <c r="BV1561" s="1"/>
      <c r="BW1561" s="1"/>
      <c r="BX1561" s="1"/>
      <c r="BY1561" s="1"/>
    </row>
    <row r="1562" ht="94.5">
      <c r="A1562" s="28" t="s">
        <v>522</v>
      </c>
      <c r="B1562" s="28" t="s">
        <v>62</v>
      </c>
      <c r="C1562" s="28" t="s">
        <v>291</v>
      </c>
      <c r="D1562" s="28" t="s">
        <v>452</v>
      </c>
      <c r="E1562" s="35"/>
      <c r="F1562" s="29" t="s">
        <v>453</v>
      </c>
      <c r="G1562" s="30">
        <f>G1563+G1565</f>
        <v>250.60000000000002</v>
      </c>
      <c r="H1562" s="30">
        <f>H1563+H1565</f>
        <v>244.60000000000002</v>
      </c>
      <c r="I1562" s="30">
        <f>I1563+I1565</f>
        <v>238.60000000000002</v>
      </c>
      <c r="J1562" s="30">
        <f>J1563+J1565</f>
        <v>0</v>
      </c>
      <c r="K1562" s="30">
        <f>K1563+K1565</f>
        <v>0</v>
      </c>
      <c r="L1562" s="30">
        <f>L1563+L1565</f>
        <v>0</v>
      </c>
      <c r="M1562" s="30">
        <f t="shared" si="5554"/>
        <v>250.60000000000002</v>
      </c>
      <c r="N1562" s="30">
        <f t="shared" si="5555"/>
        <v>244.60000000000002</v>
      </c>
      <c r="O1562" s="30">
        <f t="shared" si="5556"/>
        <v>238.60000000000002</v>
      </c>
      <c r="P1562" s="30">
        <f>P1563+P1565</f>
        <v>0</v>
      </c>
      <c r="Q1562" s="30">
        <f>Q1563+Q1565</f>
        <v>0</v>
      </c>
      <c r="R1562" s="30">
        <f>R1563+R1565</f>
        <v>0</v>
      </c>
      <c r="S1562" s="30">
        <f>S1563+S1565</f>
        <v>0</v>
      </c>
      <c r="T1562" s="30">
        <f>T1563+T1565</f>
        <v>0</v>
      </c>
      <c r="U1562" s="30">
        <f>U1563+U1565</f>
        <v>0</v>
      </c>
      <c r="V1562" s="30">
        <f>V1563+V1565</f>
        <v>0</v>
      </c>
      <c r="W1562" s="30">
        <f>W1563+W1565</f>
        <v>0</v>
      </c>
      <c r="X1562" s="30">
        <f>X1563+X1565</f>
        <v>0</v>
      </c>
      <c r="Y1562" s="30">
        <f>Y1563+Y1565</f>
        <v>0</v>
      </c>
      <c r="Z1562" s="30">
        <f>Z1563+Z1565</f>
        <v>0</v>
      </c>
      <c r="AA1562" s="30">
        <f>AA1563+AA1565</f>
        <v>0</v>
      </c>
      <c r="AB1562" s="30">
        <f>AB1563+AB1565</f>
        <v>0</v>
      </c>
      <c r="AC1562" s="30">
        <f t="shared" si="5542"/>
        <v>250.60000000000002</v>
      </c>
      <c r="AD1562" s="30">
        <f t="shared" si="5543"/>
        <v>244.60000000000002</v>
      </c>
      <c r="AE1562" s="30">
        <f t="shared" si="5544"/>
        <v>238.60000000000002</v>
      </c>
      <c r="AF1562" s="30">
        <f>AF1563+AF1565</f>
        <v>0</v>
      </c>
      <c r="AG1562" s="30">
        <f t="shared" si="5545"/>
        <v>250.60000000000002</v>
      </c>
      <c r="AH1562" s="30">
        <f t="shared" si="5546"/>
        <v>244.60000000000002</v>
      </c>
      <c r="AI1562" s="30">
        <f t="shared" si="5547"/>
        <v>238.60000000000002</v>
      </c>
      <c r="AJ1562" s="30">
        <f>AJ1563+AJ1565</f>
        <v>0</v>
      </c>
      <c r="AK1562" s="30">
        <f>AK1563+AK1565</f>
        <v>0</v>
      </c>
      <c r="AL1562" s="30">
        <f>AL1563+AL1565</f>
        <v>0</v>
      </c>
      <c r="AM1562" s="30">
        <f>AM1563+AM1565</f>
        <v>0</v>
      </c>
      <c r="AN1562" s="30">
        <f>AN1563+AN1565</f>
        <v>0</v>
      </c>
      <c r="AO1562" s="30">
        <f>AO1563+AO1565</f>
        <v>0</v>
      </c>
      <c r="AP1562" s="30">
        <f>AP1563+AP1565</f>
        <v>0</v>
      </c>
      <c r="AQ1562" s="30">
        <f>AQ1563+AQ1565</f>
        <v>0</v>
      </c>
      <c r="AR1562" s="30">
        <f>AR1563+AR1565</f>
        <v>0</v>
      </c>
      <c r="AS1562" s="30">
        <f t="shared" si="5548"/>
        <v>250.60000000000002</v>
      </c>
      <c r="AT1562" s="30">
        <f t="shared" si="5549"/>
        <v>244.60000000000002</v>
      </c>
      <c r="AU1562" s="30">
        <f t="shared" si="5550"/>
        <v>238.60000000000002</v>
      </c>
      <c r="AV1562" s="30">
        <f>AV1563+AV1565</f>
        <v>0</v>
      </c>
      <c r="AW1562" s="30">
        <f>AW1563+AW1565</f>
        <v>0</v>
      </c>
      <c r="AX1562" s="30">
        <f>AX1563+AX1565</f>
        <v>0</v>
      </c>
      <c r="AY1562" s="30">
        <f t="shared" si="5551"/>
        <v>250.60000000000002</v>
      </c>
      <c r="AZ1562" s="30">
        <f t="shared" si="5552"/>
        <v>244.60000000000002</v>
      </c>
      <c r="BA1562" s="30">
        <f t="shared" si="5553"/>
        <v>238.60000000000002</v>
      </c>
      <c r="BB1562" s="30">
        <f>BB1563+BB1565</f>
        <v>0</v>
      </c>
      <c r="BC1562" s="30">
        <f>BC1563+BC1565</f>
        <v>0</v>
      </c>
      <c r="BD1562" s="30">
        <f>BD1563+BD1565</f>
        <v>0</v>
      </c>
      <c r="BE1562" s="30">
        <f>BE1563+BE1565</f>
        <v>0</v>
      </c>
      <c r="BF1562" s="30">
        <f>BF1563+BF1565</f>
        <v>0</v>
      </c>
      <c r="BG1562" s="30">
        <f>BG1563+BG1565</f>
        <v>0</v>
      </c>
      <c r="BH1562" s="30">
        <f>BH1563+BH1565</f>
        <v>0</v>
      </c>
      <c r="BI1562" s="30">
        <f>BI1563+BI1565</f>
        <v>0</v>
      </c>
      <c r="BJ1562" s="30">
        <f>BJ1563+BJ1565</f>
        <v>0</v>
      </c>
      <c r="BK1562" s="30">
        <f>BK1563+BK1565</f>
        <v>0</v>
      </c>
      <c r="BL1562" s="30">
        <f t="shared" si="5539"/>
        <v>250.60000000000002</v>
      </c>
      <c r="BM1562" s="30">
        <f t="shared" si="5540"/>
        <v>244.60000000000002</v>
      </c>
      <c r="BN1562" s="30">
        <f t="shared" si="5541"/>
        <v>238.60000000000002</v>
      </c>
      <c r="BO1562" s="30">
        <f>BO1563+BO1565</f>
        <v>0</v>
      </c>
      <c r="BP1562" s="31"/>
      <c r="BQ1562" s="1"/>
      <c r="BR1562" s="1"/>
      <c r="BS1562" s="1"/>
      <c r="BT1562" s="1"/>
      <c r="BU1562" s="1"/>
      <c r="BV1562" s="1"/>
      <c r="BW1562" s="1"/>
      <c r="BX1562" s="1"/>
      <c r="BY1562" s="1"/>
    </row>
    <row r="1563" ht="47.25">
      <c r="A1563" s="28" t="s">
        <v>522</v>
      </c>
      <c r="B1563" s="28" t="s">
        <v>62</v>
      </c>
      <c r="C1563" s="28" t="s">
        <v>291</v>
      </c>
      <c r="D1563" s="28" t="s">
        <v>454</v>
      </c>
      <c r="E1563" s="35"/>
      <c r="F1563" s="29" t="s">
        <v>455</v>
      </c>
      <c r="G1563" s="30">
        <f>G1564</f>
        <v>4.7999999999999998</v>
      </c>
      <c r="H1563" s="30">
        <f>H1564</f>
        <v>4.7999999999999998</v>
      </c>
      <c r="I1563" s="30">
        <f>I1564</f>
        <v>4.7999999999999998</v>
      </c>
      <c r="J1563" s="30">
        <f>J1564</f>
        <v>0</v>
      </c>
      <c r="K1563" s="30">
        <f>K1564</f>
        <v>0</v>
      </c>
      <c r="L1563" s="30">
        <f>L1564</f>
        <v>0</v>
      </c>
      <c r="M1563" s="30">
        <f t="shared" si="5554"/>
        <v>4.7999999999999998</v>
      </c>
      <c r="N1563" s="30">
        <f t="shared" si="5555"/>
        <v>4.7999999999999998</v>
      </c>
      <c r="O1563" s="30">
        <f t="shared" si="5556"/>
        <v>4.7999999999999998</v>
      </c>
      <c r="P1563" s="30">
        <f>P1564</f>
        <v>0</v>
      </c>
      <c r="Q1563" s="30">
        <f>Q1564</f>
        <v>0</v>
      </c>
      <c r="R1563" s="30">
        <f>R1564</f>
        <v>0</v>
      </c>
      <c r="S1563" s="30">
        <f>S1564</f>
        <v>0</v>
      </c>
      <c r="T1563" s="30">
        <f>T1564</f>
        <v>0</v>
      </c>
      <c r="U1563" s="30">
        <f>U1564</f>
        <v>0</v>
      </c>
      <c r="V1563" s="30">
        <f>V1564</f>
        <v>0</v>
      </c>
      <c r="W1563" s="30">
        <f>W1564</f>
        <v>0</v>
      </c>
      <c r="X1563" s="30">
        <f>X1564</f>
        <v>0</v>
      </c>
      <c r="Y1563" s="30">
        <f>Y1564</f>
        <v>0</v>
      </c>
      <c r="Z1563" s="30">
        <f>Z1564</f>
        <v>0</v>
      </c>
      <c r="AA1563" s="30">
        <f>AA1564</f>
        <v>0</v>
      </c>
      <c r="AB1563" s="30">
        <f>AB1564</f>
        <v>0</v>
      </c>
      <c r="AC1563" s="30">
        <f t="shared" si="5542"/>
        <v>4.7999999999999998</v>
      </c>
      <c r="AD1563" s="30">
        <f t="shared" si="5543"/>
        <v>4.7999999999999998</v>
      </c>
      <c r="AE1563" s="30">
        <f t="shared" si="5544"/>
        <v>4.7999999999999998</v>
      </c>
      <c r="AF1563" s="30">
        <f>AF1564</f>
        <v>0</v>
      </c>
      <c r="AG1563" s="30">
        <f t="shared" si="5545"/>
        <v>4.7999999999999998</v>
      </c>
      <c r="AH1563" s="30">
        <f t="shared" si="5546"/>
        <v>4.7999999999999998</v>
      </c>
      <c r="AI1563" s="30">
        <f t="shared" si="5547"/>
        <v>4.7999999999999998</v>
      </c>
      <c r="AJ1563" s="30">
        <f>AJ1564</f>
        <v>0</v>
      </c>
      <c r="AK1563" s="30">
        <f>AK1564</f>
        <v>0</v>
      </c>
      <c r="AL1563" s="30">
        <f>AL1564</f>
        <v>0</v>
      </c>
      <c r="AM1563" s="30">
        <f>AM1564</f>
        <v>0</v>
      </c>
      <c r="AN1563" s="30">
        <f>AN1564</f>
        <v>0</v>
      </c>
      <c r="AO1563" s="30">
        <f>AO1564</f>
        <v>0</v>
      </c>
      <c r="AP1563" s="30">
        <f>AP1564</f>
        <v>0</v>
      </c>
      <c r="AQ1563" s="30">
        <f>AQ1564</f>
        <v>0</v>
      </c>
      <c r="AR1563" s="30">
        <f>AR1564</f>
        <v>0</v>
      </c>
      <c r="AS1563" s="30">
        <f t="shared" si="5548"/>
        <v>4.7999999999999998</v>
      </c>
      <c r="AT1563" s="30">
        <f t="shared" si="5549"/>
        <v>4.7999999999999998</v>
      </c>
      <c r="AU1563" s="30">
        <f t="shared" si="5550"/>
        <v>4.7999999999999998</v>
      </c>
      <c r="AV1563" s="30">
        <f>AV1564</f>
        <v>0</v>
      </c>
      <c r="AW1563" s="30">
        <f>AW1564</f>
        <v>0</v>
      </c>
      <c r="AX1563" s="30">
        <f>AX1564</f>
        <v>0</v>
      </c>
      <c r="AY1563" s="30">
        <f t="shared" si="5551"/>
        <v>4.7999999999999998</v>
      </c>
      <c r="AZ1563" s="30">
        <f t="shared" si="5552"/>
        <v>4.7999999999999998</v>
      </c>
      <c r="BA1563" s="30">
        <f t="shared" si="5553"/>
        <v>4.7999999999999998</v>
      </c>
      <c r="BB1563" s="30">
        <f>BB1564</f>
        <v>0</v>
      </c>
      <c r="BC1563" s="30">
        <f>BC1564</f>
        <v>0</v>
      </c>
      <c r="BD1563" s="30">
        <f>BD1564</f>
        <v>0</v>
      </c>
      <c r="BE1563" s="30">
        <f>BE1564</f>
        <v>0</v>
      </c>
      <c r="BF1563" s="30">
        <f>BF1564</f>
        <v>0</v>
      </c>
      <c r="BG1563" s="30">
        <f>BG1564</f>
        <v>0</v>
      </c>
      <c r="BH1563" s="30">
        <f>BH1564</f>
        <v>0</v>
      </c>
      <c r="BI1563" s="30">
        <f>BI1564</f>
        <v>0</v>
      </c>
      <c r="BJ1563" s="30">
        <f>BJ1564</f>
        <v>0</v>
      </c>
      <c r="BK1563" s="30">
        <f>BK1564</f>
        <v>0</v>
      </c>
      <c r="BL1563" s="30">
        <f t="shared" si="5539"/>
        <v>4.7999999999999998</v>
      </c>
      <c r="BM1563" s="30">
        <f t="shared" si="5540"/>
        <v>4.7999999999999998</v>
      </c>
      <c r="BN1563" s="30">
        <f t="shared" si="5541"/>
        <v>4.7999999999999998</v>
      </c>
      <c r="BO1563" s="30">
        <f>BO1564</f>
        <v>0</v>
      </c>
      <c r="BP1563" s="31"/>
      <c r="BQ1563" s="1"/>
      <c r="BR1563" s="1"/>
      <c r="BS1563" s="1"/>
      <c r="BT1563" s="1"/>
      <c r="BU1563" s="1"/>
      <c r="BV1563" s="1"/>
      <c r="BW1563" s="1"/>
      <c r="BX1563" s="1"/>
      <c r="BY1563" s="1"/>
    </row>
    <row r="1564" ht="31.5">
      <c r="A1564" s="28" t="s">
        <v>522</v>
      </c>
      <c r="B1564" s="28" t="s">
        <v>62</v>
      </c>
      <c r="C1564" s="28" t="s">
        <v>291</v>
      </c>
      <c r="D1564" s="28" t="s">
        <v>454</v>
      </c>
      <c r="E1564" s="28" t="s">
        <v>38</v>
      </c>
      <c r="F1564" s="29" t="s">
        <v>39</v>
      </c>
      <c r="G1564" s="30">
        <v>4.7999999999999998</v>
      </c>
      <c r="H1564" s="30">
        <v>4.7999999999999998</v>
      </c>
      <c r="I1564" s="30">
        <v>4.7999999999999998</v>
      </c>
      <c r="J1564" s="30"/>
      <c r="K1564" s="30"/>
      <c r="L1564" s="30"/>
      <c r="M1564" s="30">
        <f t="shared" si="5554"/>
        <v>4.7999999999999998</v>
      </c>
      <c r="N1564" s="30">
        <f t="shared" si="5555"/>
        <v>4.7999999999999998</v>
      </c>
      <c r="O1564" s="30">
        <f t="shared" si="5556"/>
        <v>4.7999999999999998</v>
      </c>
      <c r="P1564" s="30"/>
      <c r="Q1564" s="30"/>
      <c r="R1564" s="30"/>
      <c r="S1564" s="30"/>
      <c r="T1564" s="30"/>
      <c r="U1564" s="30"/>
      <c r="V1564" s="30"/>
      <c r="W1564" s="30"/>
      <c r="X1564" s="30"/>
      <c r="Y1564" s="30"/>
      <c r="Z1564" s="30"/>
      <c r="AA1564" s="30"/>
      <c r="AB1564" s="30"/>
      <c r="AC1564" s="30">
        <f t="shared" si="5542"/>
        <v>4.7999999999999998</v>
      </c>
      <c r="AD1564" s="30">
        <f t="shared" si="5543"/>
        <v>4.7999999999999998</v>
      </c>
      <c r="AE1564" s="30">
        <f t="shared" si="5544"/>
        <v>4.7999999999999998</v>
      </c>
      <c r="AF1564" s="30"/>
      <c r="AG1564" s="30">
        <f t="shared" si="5545"/>
        <v>4.7999999999999998</v>
      </c>
      <c r="AH1564" s="30">
        <f t="shared" si="5546"/>
        <v>4.7999999999999998</v>
      </c>
      <c r="AI1564" s="30">
        <f t="shared" si="5547"/>
        <v>4.7999999999999998</v>
      </c>
      <c r="AJ1564" s="30"/>
      <c r="AK1564" s="30"/>
      <c r="AL1564" s="30"/>
      <c r="AM1564" s="30"/>
      <c r="AN1564" s="30"/>
      <c r="AO1564" s="30"/>
      <c r="AP1564" s="30"/>
      <c r="AQ1564" s="30"/>
      <c r="AR1564" s="30"/>
      <c r="AS1564" s="30">
        <f t="shared" si="5548"/>
        <v>4.7999999999999998</v>
      </c>
      <c r="AT1564" s="30">
        <f t="shared" si="5549"/>
        <v>4.7999999999999998</v>
      </c>
      <c r="AU1564" s="30">
        <f t="shared" si="5550"/>
        <v>4.7999999999999998</v>
      </c>
      <c r="AV1564" s="30"/>
      <c r="AW1564" s="30"/>
      <c r="AX1564" s="30"/>
      <c r="AY1564" s="30">
        <f t="shared" si="5551"/>
        <v>4.7999999999999998</v>
      </c>
      <c r="AZ1564" s="30">
        <f t="shared" si="5552"/>
        <v>4.7999999999999998</v>
      </c>
      <c r="BA1564" s="30">
        <f t="shared" si="5553"/>
        <v>4.7999999999999998</v>
      </c>
      <c r="BB1564" s="30"/>
      <c r="BC1564" s="30"/>
      <c r="BD1564" s="30"/>
      <c r="BE1564" s="30"/>
      <c r="BF1564" s="30"/>
      <c r="BG1564" s="30"/>
      <c r="BH1564" s="30"/>
      <c r="BI1564" s="30"/>
      <c r="BJ1564" s="30"/>
      <c r="BK1564" s="30"/>
      <c r="BL1564" s="30">
        <f t="shared" si="5539"/>
        <v>4.7999999999999998</v>
      </c>
      <c r="BM1564" s="30">
        <f t="shared" si="5540"/>
        <v>4.7999999999999998</v>
      </c>
      <c r="BN1564" s="30">
        <f t="shared" si="5541"/>
        <v>4.7999999999999998</v>
      </c>
      <c r="BO1564" s="30"/>
      <c r="BP1564" s="31"/>
      <c r="BQ1564" s="1"/>
      <c r="BR1564" s="1"/>
      <c r="BS1564" s="1"/>
      <c r="BT1564" s="1"/>
      <c r="BU1564" s="1"/>
      <c r="BV1564" s="1"/>
      <c r="BW1564" s="1"/>
      <c r="BX1564" s="1"/>
      <c r="BY1564" s="1"/>
    </row>
    <row r="1565" ht="47.25">
      <c r="A1565" s="28" t="s">
        <v>522</v>
      </c>
      <c r="B1565" s="28" t="s">
        <v>62</v>
      </c>
      <c r="C1565" s="28" t="s">
        <v>291</v>
      </c>
      <c r="D1565" s="28" t="s">
        <v>456</v>
      </c>
      <c r="E1565" s="35"/>
      <c r="F1565" s="29" t="s">
        <v>457</v>
      </c>
      <c r="G1565" s="30">
        <f>G1566+G1567</f>
        <v>245.80000000000001</v>
      </c>
      <c r="H1565" s="30">
        <f>H1566+H1567</f>
        <v>239.80000000000001</v>
      </c>
      <c r="I1565" s="30">
        <f>I1566+I1567</f>
        <v>233.80000000000001</v>
      </c>
      <c r="J1565" s="30">
        <f>J1566+J1567</f>
        <v>0</v>
      </c>
      <c r="K1565" s="30">
        <f>K1566+K1567</f>
        <v>0</v>
      </c>
      <c r="L1565" s="30">
        <f>L1566+L1567</f>
        <v>0</v>
      </c>
      <c r="M1565" s="30">
        <f t="shared" si="5554"/>
        <v>245.80000000000001</v>
      </c>
      <c r="N1565" s="30">
        <f t="shared" si="5555"/>
        <v>239.80000000000001</v>
      </c>
      <c r="O1565" s="30">
        <f t="shared" si="5556"/>
        <v>233.80000000000001</v>
      </c>
      <c r="P1565" s="30">
        <f>P1566+P1567</f>
        <v>0</v>
      </c>
      <c r="Q1565" s="30">
        <f>Q1566+Q1567</f>
        <v>0</v>
      </c>
      <c r="R1565" s="30">
        <f>R1566+R1567</f>
        <v>0</v>
      </c>
      <c r="S1565" s="30">
        <f>S1566+S1567</f>
        <v>0</v>
      </c>
      <c r="T1565" s="30">
        <f>T1566+T1567</f>
        <v>0</v>
      </c>
      <c r="U1565" s="30">
        <f>U1566+U1567</f>
        <v>0</v>
      </c>
      <c r="V1565" s="30">
        <f>V1566+V1567</f>
        <v>0</v>
      </c>
      <c r="W1565" s="30">
        <f>W1566+W1567</f>
        <v>0</v>
      </c>
      <c r="X1565" s="30">
        <f>X1566+X1567</f>
        <v>0</v>
      </c>
      <c r="Y1565" s="30">
        <f>Y1566+Y1567</f>
        <v>0</v>
      </c>
      <c r="Z1565" s="30">
        <f>Z1566+Z1567</f>
        <v>0</v>
      </c>
      <c r="AA1565" s="30">
        <f>AA1566+AA1567</f>
        <v>0</v>
      </c>
      <c r="AB1565" s="30">
        <f>AB1566+AB1567</f>
        <v>0</v>
      </c>
      <c r="AC1565" s="30">
        <f t="shared" si="5542"/>
        <v>245.80000000000001</v>
      </c>
      <c r="AD1565" s="30">
        <f t="shared" si="5543"/>
        <v>239.80000000000001</v>
      </c>
      <c r="AE1565" s="30">
        <f t="shared" si="5544"/>
        <v>233.80000000000001</v>
      </c>
      <c r="AF1565" s="30">
        <f>AF1566+AF1567</f>
        <v>0</v>
      </c>
      <c r="AG1565" s="30">
        <f t="shared" si="5545"/>
        <v>245.80000000000001</v>
      </c>
      <c r="AH1565" s="30">
        <f t="shared" si="5546"/>
        <v>239.80000000000001</v>
      </c>
      <c r="AI1565" s="30">
        <f t="shared" si="5547"/>
        <v>233.80000000000001</v>
      </c>
      <c r="AJ1565" s="30">
        <f>AJ1566+AJ1567</f>
        <v>0</v>
      </c>
      <c r="AK1565" s="30">
        <f>AK1566+AK1567</f>
        <v>0</v>
      </c>
      <c r="AL1565" s="30">
        <f>AL1566+AL1567</f>
        <v>0</v>
      </c>
      <c r="AM1565" s="30">
        <f>AM1566+AM1567</f>
        <v>0</v>
      </c>
      <c r="AN1565" s="30">
        <f>AN1566+AN1567</f>
        <v>0</v>
      </c>
      <c r="AO1565" s="30">
        <f>AO1566+AO1567</f>
        <v>0</v>
      </c>
      <c r="AP1565" s="30">
        <f>AP1566+AP1567</f>
        <v>0</v>
      </c>
      <c r="AQ1565" s="30">
        <f>AQ1566+AQ1567</f>
        <v>0</v>
      </c>
      <c r="AR1565" s="30">
        <f>AR1566+AR1567</f>
        <v>0</v>
      </c>
      <c r="AS1565" s="30">
        <f t="shared" si="5548"/>
        <v>245.80000000000001</v>
      </c>
      <c r="AT1565" s="30">
        <f t="shared" si="5549"/>
        <v>239.80000000000001</v>
      </c>
      <c r="AU1565" s="30">
        <f t="shared" si="5550"/>
        <v>233.80000000000001</v>
      </c>
      <c r="AV1565" s="30">
        <f>AV1566+AV1567</f>
        <v>0</v>
      </c>
      <c r="AW1565" s="30">
        <f>AW1566+AW1567</f>
        <v>0</v>
      </c>
      <c r="AX1565" s="30">
        <f>AX1566+AX1567</f>
        <v>0</v>
      </c>
      <c r="AY1565" s="30">
        <f t="shared" si="5551"/>
        <v>245.80000000000001</v>
      </c>
      <c r="AZ1565" s="30">
        <f t="shared" si="5552"/>
        <v>239.80000000000001</v>
      </c>
      <c r="BA1565" s="30">
        <f t="shared" si="5553"/>
        <v>233.80000000000001</v>
      </c>
      <c r="BB1565" s="30">
        <f>BB1566+BB1567</f>
        <v>0</v>
      </c>
      <c r="BC1565" s="30">
        <f>BC1566+BC1567</f>
        <v>0</v>
      </c>
      <c r="BD1565" s="30">
        <f>BD1566+BD1567</f>
        <v>0</v>
      </c>
      <c r="BE1565" s="30">
        <f>BE1566+BE1567</f>
        <v>0</v>
      </c>
      <c r="BF1565" s="30">
        <f>BF1566+BF1567</f>
        <v>0</v>
      </c>
      <c r="BG1565" s="30">
        <f>BG1566+BG1567</f>
        <v>0</v>
      </c>
      <c r="BH1565" s="30">
        <f>BH1566+BH1567</f>
        <v>0</v>
      </c>
      <c r="BI1565" s="30">
        <f>BI1566+BI1567</f>
        <v>0</v>
      </c>
      <c r="BJ1565" s="30">
        <f>BJ1566+BJ1567</f>
        <v>0</v>
      </c>
      <c r="BK1565" s="30">
        <f>BK1566+BK1567</f>
        <v>0</v>
      </c>
      <c r="BL1565" s="30">
        <f t="shared" si="5539"/>
        <v>245.80000000000001</v>
      </c>
      <c r="BM1565" s="30">
        <f t="shared" si="5540"/>
        <v>239.80000000000001</v>
      </c>
      <c r="BN1565" s="30">
        <f t="shared" si="5541"/>
        <v>233.80000000000001</v>
      </c>
      <c r="BO1565" s="30">
        <f>BO1566+BO1567</f>
        <v>0</v>
      </c>
      <c r="BP1565" s="31"/>
      <c r="BQ1565" s="1"/>
      <c r="BR1565" s="1"/>
      <c r="BS1565" s="1"/>
      <c r="BT1565" s="1"/>
      <c r="BU1565" s="1"/>
      <c r="BV1565" s="1"/>
      <c r="BW1565" s="1"/>
      <c r="BX1565" s="1"/>
      <c r="BY1565" s="1"/>
    </row>
    <row r="1566" ht="31.5">
      <c r="A1566" s="28" t="s">
        <v>522</v>
      </c>
      <c r="B1566" s="28" t="s">
        <v>62</v>
      </c>
      <c r="C1566" s="28" t="s">
        <v>291</v>
      </c>
      <c r="D1566" s="28" t="s">
        <v>456</v>
      </c>
      <c r="E1566" s="28" t="s">
        <v>38</v>
      </c>
      <c r="F1566" s="29" t="s">
        <v>39</v>
      </c>
      <c r="G1566" s="30">
        <v>199.90000000000001</v>
      </c>
      <c r="H1566" s="30">
        <v>199.90000000000001</v>
      </c>
      <c r="I1566" s="30">
        <v>199.90000000000001</v>
      </c>
      <c r="J1566" s="30"/>
      <c r="K1566" s="30"/>
      <c r="L1566" s="30"/>
      <c r="M1566" s="30">
        <f t="shared" si="5554"/>
        <v>199.90000000000001</v>
      </c>
      <c r="N1566" s="30">
        <f t="shared" si="5555"/>
        <v>199.90000000000001</v>
      </c>
      <c r="O1566" s="30">
        <f t="shared" si="5556"/>
        <v>199.90000000000001</v>
      </c>
      <c r="P1566" s="30"/>
      <c r="Q1566" s="30"/>
      <c r="R1566" s="30"/>
      <c r="S1566" s="30"/>
      <c r="T1566" s="30"/>
      <c r="U1566" s="30"/>
      <c r="V1566" s="30"/>
      <c r="W1566" s="30"/>
      <c r="X1566" s="30"/>
      <c r="Y1566" s="30"/>
      <c r="Z1566" s="30"/>
      <c r="AA1566" s="30"/>
      <c r="AB1566" s="30"/>
      <c r="AC1566" s="30">
        <f t="shared" si="5542"/>
        <v>199.90000000000001</v>
      </c>
      <c r="AD1566" s="30">
        <f t="shared" si="5543"/>
        <v>199.90000000000001</v>
      </c>
      <c r="AE1566" s="30">
        <f t="shared" si="5544"/>
        <v>199.90000000000001</v>
      </c>
      <c r="AF1566" s="30"/>
      <c r="AG1566" s="30">
        <f t="shared" si="5545"/>
        <v>199.90000000000001</v>
      </c>
      <c r="AH1566" s="30">
        <f t="shared" si="5546"/>
        <v>199.90000000000001</v>
      </c>
      <c r="AI1566" s="30">
        <f t="shared" si="5547"/>
        <v>199.90000000000001</v>
      </c>
      <c r="AJ1566" s="30"/>
      <c r="AK1566" s="30"/>
      <c r="AL1566" s="30"/>
      <c r="AM1566" s="30"/>
      <c r="AN1566" s="30"/>
      <c r="AO1566" s="30"/>
      <c r="AP1566" s="30"/>
      <c r="AQ1566" s="30"/>
      <c r="AR1566" s="30"/>
      <c r="AS1566" s="30">
        <f t="shared" si="5548"/>
        <v>199.90000000000001</v>
      </c>
      <c r="AT1566" s="30">
        <f t="shared" si="5549"/>
        <v>199.90000000000001</v>
      </c>
      <c r="AU1566" s="30">
        <f t="shared" si="5550"/>
        <v>199.90000000000001</v>
      </c>
      <c r="AV1566" s="30"/>
      <c r="AW1566" s="30"/>
      <c r="AX1566" s="30"/>
      <c r="AY1566" s="30">
        <f t="shared" si="5551"/>
        <v>199.90000000000001</v>
      </c>
      <c r="AZ1566" s="30">
        <f t="shared" si="5552"/>
        <v>199.90000000000001</v>
      </c>
      <c r="BA1566" s="30">
        <f t="shared" si="5553"/>
        <v>199.90000000000001</v>
      </c>
      <c r="BB1566" s="30"/>
      <c r="BC1566" s="30"/>
      <c r="BD1566" s="30"/>
      <c r="BE1566" s="30"/>
      <c r="BF1566" s="30"/>
      <c r="BG1566" s="30"/>
      <c r="BH1566" s="30"/>
      <c r="BI1566" s="30"/>
      <c r="BJ1566" s="30"/>
      <c r="BK1566" s="30"/>
      <c r="BL1566" s="30">
        <f t="shared" si="5539"/>
        <v>199.90000000000001</v>
      </c>
      <c r="BM1566" s="30">
        <f t="shared" si="5540"/>
        <v>199.90000000000001</v>
      </c>
      <c r="BN1566" s="30">
        <f t="shared" si="5541"/>
        <v>199.90000000000001</v>
      </c>
      <c r="BO1566" s="30"/>
      <c r="BP1566" s="31"/>
      <c r="BQ1566" s="1"/>
      <c r="BR1566" s="1"/>
      <c r="BS1566" s="1"/>
      <c r="BT1566" s="1"/>
      <c r="BU1566" s="1"/>
      <c r="BV1566" s="1"/>
      <c r="BW1566" s="1"/>
      <c r="BX1566" s="1"/>
      <c r="BY1566" s="1"/>
    </row>
    <row r="1567">
      <c r="A1567" s="28" t="s">
        <v>522</v>
      </c>
      <c r="B1567" s="28" t="s">
        <v>62</v>
      </c>
      <c r="C1567" s="28" t="s">
        <v>291</v>
      </c>
      <c r="D1567" s="28" t="s">
        <v>456</v>
      </c>
      <c r="E1567" s="28" t="s">
        <v>40</v>
      </c>
      <c r="F1567" s="29" t="s">
        <v>41</v>
      </c>
      <c r="G1567" s="30">
        <v>45.899999999999999</v>
      </c>
      <c r="H1567" s="30">
        <v>39.899999999999999</v>
      </c>
      <c r="I1567" s="30">
        <v>33.899999999999999</v>
      </c>
      <c r="J1567" s="30"/>
      <c r="K1567" s="30"/>
      <c r="L1567" s="30"/>
      <c r="M1567" s="30">
        <f t="shared" si="5554"/>
        <v>45.899999999999999</v>
      </c>
      <c r="N1567" s="30">
        <f t="shared" si="5555"/>
        <v>39.899999999999999</v>
      </c>
      <c r="O1567" s="30">
        <f t="shared" si="5556"/>
        <v>33.899999999999999</v>
      </c>
      <c r="P1567" s="30"/>
      <c r="Q1567" s="30"/>
      <c r="R1567" s="30"/>
      <c r="S1567" s="30"/>
      <c r="T1567" s="30"/>
      <c r="U1567" s="30"/>
      <c r="V1567" s="30"/>
      <c r="W1567" s="30"/>
      <c r="X1567" s="30"/>
      <c r="Y1567" s="30"/>
      <c r="Z1567" s="30"/>
      <c r="AA1567" s="30"/>
      <c r="AB1567" s="30"/>
      <c r="AC1567" s="30">
        <f t="shared" si="5542"/>
        <v>45.899999999999999</v>
      </c>
      <c r="AD1567" s="30">
        <f t="shared" si="5543"/>
        <v>39.899999999999999</v>
      </c>
      <c r="AE1567" s="30">
        <f t="shared" si="5544"/>
        <v>33.899999999999999</v>
      </c>
      <c r="AF1567" s="30"/>
      <c r="AG1567" s="30">
        <f t="shared" si="5545"/>
        <v>45.899999999999999</v>
      </c>
      <c r="AH1567" s="30">
        <f t="shared" si="5546"/>
        <v>39.899999999999999</v>
      </c>
      <c r="AI1567" s="30">
        <f t="shared" si="5547"/>
        <v>33.899999999999999</v>
      </c>
      <c r="AJ1567" s="30"/>
      <c r="AK1567" s="30"/>
      <c r="AL1567" s="30"/>
      <c r="AM1567" s="30"/>
      <c r="AN1567" s="30"/>
      <c r="AO1567" s="30"/>
      <c r="AP1567" s="30"/>
      <c r="AQ1567" s="30"/>
      <c r="AR1567" s="30"/>
      <c r="AS1567" s="30">
        <f t="shared" si="5548"/>
        <v>45.899999999999999</v>
      </c>
      <c r="AT1567" s="30">
        <f t="shared" si="5549"/>
        <v>39.899999999999999</v>
      </c>
      <c r="AU1567" s="30">
        <f t="shared" si="5550"/>
        <v>33.899999999999999</v>
      </c>
      <c r="AV1567" s="30"/>
      <c r="AW1567" s="30"/>
      <c r="AX1567" s="30"/>
      <c r="AY1567" s="30">
        <f t="shared" si="5551"/>
        <v>45.899999999999999</v>
      </c>
      <c r="AZ1567" s="30">
        <f t="shared" si="5552"/>
        <v>39.899999999999999</v>
      </c>
      <c r="BA1567" s="30">
        <f t="shared" si="5553"/>
        <v>33.899999999999999</v>
      </c>
      <c r="BB1567" s="30"/>
      <c r="BC1567" s="30"/>
      <c r="BD1567" s="30"/>
      <c r="BE1567" s="30"/>
      <c r="BF1567" s="30"/>
      <c r="BG1567" s="30"/>
      <c r="BH1567" s="30"/>
      <c r="BI1567" s="30"/>
      <c r="BJ1567" s="30"/>
      <c r="BK1567" s="30"/>
      <c r="BL1567" s="30">
        <f t="shared" si="5539"/>
        <v>45.899999999999999</v>
      </c>
      <c r="BM1567" s="30">
        <f t="shared" si="5540"/>
        <v>39.899999999999999</v>
      </c>
      <c r="BN1567" s="30">
        <f t="shared" si="5541"/>
        <v>33.899999999999999</v>
      </c>
      <c r="BO1567" s="30"/>
      <c r="BP1567" s="31"/>
      <c r="BQ1567" s="1"/>
      <c r="BR1567" s="1"/>
      <c r="BS1567" s="1"/>
      <c r="BT1567" s="1"/>
      <c r="BU1567" s="1"/>
      <c r="BV1567" s="1"/>
      <c r="BW1567" s="1"/>
      <c r="BX1567" s="1"/>
      <c r="BY1567" s="1"/>
    </row>
    <row r="1568" s="23" customFormat="1" ht="31.5">
      <c r="A1568" s="24" t="s">
        <v>522</v>
      </c>
      <c r="B1568" s="24" t="s">
        <v>62</v>
      </c>
      <c r="C1568" s="24" t="s">
        <v>142</v>
      </c>
      <c r="D1568" s="24"/>
      <c r="E1568" s="34"/>
      <c r="F1568" s="25" t="s">
        <v>143</v>
      </c>
      <c r="G1568" s="26">
        <f t="shared" ref="G1568:G1573" si="5729">G1569</f>
        <v>14.699999999999999</v>
      </c>
      <c r="H1568" s="26">
        <f t="shared" ref="H1568:H1573" si="5730">H1569</f>
        <v>14.699999999999999</v>
      </c>
      <c r="I1568" s="26">
        <f t="shared" ref="I1568:I1573" si="5731">I1569</f>
        <v>14.699999999999999</v>
      </c>
      <c r="J1568" s="26">
        <f t="shared" ref="J1568:J1573" si="5732">J1569</f>
        <v>0</v>
      </c>
      <c r="K1568" s="26">
        <f t="shared" ref="K1568:K1573" si="5733">K1569</f>
        <v>0</v>
      </c>
      <c r="L1568" s="26">
        <f t="shared" ref="L1568:L1573" si="5734">L1569</f>
        <v>0</v>
      </c>
      <c r="M1568" s="26">
        <f t="shared" si="5554"/>
        <v>14.699999999999999</v>
      </c>
      <c r="N1568" s="26">
        <f t="shared" si="5555"/>
        <v>14.699999999999999</v>
      </c>
      <c r="O1568" s="26">
        <f t="shared" si="5556"/>
        <v>14.699999999999999</v>
      </c>
      <c r="P1568" s="26">
        <f t="shared" ref="P1568:P1573" si="5735">P1569</f>
        <v>0</v>
      </c>
      <c r="Q1568" s="26">
        <f t="shared" ref="Q1568:Q1573" si="5736">Q1569</f>
        <v>0</v>
      </c>
      <c r="R1568" s="26">
        <f t="shared" ref="R1568:R1573" si="5737">R1569</f>
        <v>0</v>
      </c>
      <c r="S1568" s="26">
        <f t="shared" ref="S1568:S1573" si="5738">S1569</f>
        <v>0</v>
      </c>
      <c r="T1568" s="26">
        <f t="shared" ref="T1568:T1573" si="5739">T1569</f>
        <v>0</v>
      </c>
      <c r="U1568" s="26">
        <f t="shared" ref="U1568:U1573" si="5740">U1569</f>
        <v>0</v>
      </c>
      <c r="V1568" s="26">
        <f t="shared" ref="V1568:V1573" si="5741">V1569</f>
        <v>0</v>
      </c>
      <c r="W1568" s="26">
        <f t="shared" ref="W1568:W1573" si="5742">W1569</f>
        <v>0</v>
      </c>
      <c r="X1568" s="26">
        <f t="shared" ref="X1568:X1573" si="5743">X1569</f>
        <v>0</v>
      </c>
      <c r="Y1568" s="26">
        <f t="shared" ref="Y1568:Y1573" si="5744">Y1569</f>
        <v>0</v>
      </c>
      <c r="Z1568" s="26">
        <f t="shared" ref="Z1568:Z1573" si="5745">Z1569</f>
        <v>0</v>
      </c>
      <c r="AA1568" s="26">
        <f t="shared" ref="AA1568:AA1573" si="5746">AA1569</f>
        <v>0</v>
      </c>
      <c r="AB1568" s="26">
        <f t="shared" ref="AB1568:AB1573" si="5747">AB1569</f>
        <v>0</v>
      </c>
      <c r="AC1568" s="26">
        <f t="shared" si="5542"/>
        <v>14.699999999999999</v>
      </c>
      <c r="AD1568" s="26">
        <f t="shared" si="5543"/>
        <v>14.699999999999999</v>
      </c>
      <c r="AE1568" s="26">
        <f t="shared" si="5544"/>
        <v>14.699999999999999</v>
      </c>
      <c r="AF1568" s="26">
        <f t="shared" ref="AF1568:AF1573" si="5748">AF1569</f>
        <v>0</v>
      </c>
      <c r="AG1568" s="26">
        <f t="shared" si="5545"/>
        <v>14.699999999999999</v>
      </c>
      <c r="AH1568" s="26">
        <f t="shared" si="5546"/>
        <v>14.699999999999999</v>
      </c>
      <c r="AI1568" s="26">
        <f t="shared" si="5547"/>
        <v>14.699999999999999</v>
      </c>
      <c r="AJ1568" s="26">
        <f t="shared" ref="AJ1568:AJ1573" si="5749">AJ1569</f>
        <v>0</v>
      </c>
      <c r="AK1568" s="26">
        <f t="shared" ref="AK1568:AK1573" si="5750">AK1569</f>
        <v>0</v>
      </c>
      <c r="AL1568" s="26">
        <f t="shared" ref="AL1568:AL1573" si="5751">AL1569</f>
        <v>0</v>
      </c>
      <c r="AM1568" s="26">
        <f t="shared" ref="AM1568:AM1573" si="5752">AM1569</f>
        <v>0</v>
      </c>
      <c r="AN1568" s="26">
        <f t="shared" ref="AN1568:AN1573" si="5753">AN1569</f>
        <v>0</v>
      </c>
      <c r="AO1568" s="26">
        <f t="shared" ref="AO1568:AO1573" si="5754">AO1569</f>
        <v>0</v>
      </c>
      <c r="AP1568" s="26">
        <f t="shared" ref="AP1568:AP1573" si="5755">AP1569</f>
        <v>0</v>
      </c>
      <c r="AQ1568" s="26">
        <f t="shared" ref="AQ1568:AQ1573" si="5756">AQ1569</f>
        <v>0</v>
      </c>
      <c r="AR1568" s="26">
        <f t="shared" ref="AR1568:AR1573" si="5757">AR1569</f>
        <v>0</v>
      </c>
      <c r="AS1568" s="26">
        <f t="shared" si="5548"/>
        <v>14.699999999999999</v>
      </c>
      <c r="AT1568" s="26">
        <f t="shared" si="5549"/>
        <v>14.699999999999999</v>
      </c>
      <c r="AU1568" s="26">
        <f t="shared" si="5550"/>
        <v>14.699999999999999</v>
      </c>
      <c r="AV1568" s="26">
        <f t="shared" ref="AV1568:AV1573" si="5758">AV1569</f>
        <v>0</v>
      </c>
      <c r="AW1568" s="26">
        <f t="shared" ref="AW1568:AW1573" si="5759">AW1569</f>
        <v>0</v>
      </c>
      <c r="AX1568" s="26">
        <f t="shared" ref="AX1568:AX1573" si="5760">AX1569</f>
        <v>0</v>
      </c>
      <c r="AY1568" s="26">
        <f t="shared" si="5551"/>
        <v>14.699999999999999</v>
      </c>
      <c r="AZ1568" s="26">
        <f t="shared" si="5552"/>
        <v>14.699999999999999</v>
      </c>
      <c r="BA1568" s="26">
        <f t="shared" si="5553"/>
        <v>14.699999999999999</v>
      </c>
      <c r="BB1568" s="26">
        <f t="shared" ref="BB1568:BB1573" si="5761">BB1569</f>
        <v>0</v>
      </c>
      <c r="BC1568" s="26">
        <f t="shared" ref="BC1568:BC1573" si="5762">BC1569</f>
        <v>0</v>
      </c>
      <c r="BD1568" s="26">
        <f t="shared" ref="BD1568:BD1573" si="5763">BD1569</f>
        <v>0</v>
      </c>
      <c r="BE1568" s="26">
        <f t="shared" ref="BE1568:BE1573" si="5764">BE1569</f>
        <v>0</v>
      </c>
      <c r="BF1568" s="26">
        <f t="shared" ref="BF1568:BF1573" si="5765">BF1569</f>
        <v>0</v>
      </c>
      <c r="BG1568" s="26">
        <f t="shared" ref="BG1568:BG1573" si="5766">BG1569</f>
        <v>0</v>
      </c>
      <c r="BH1568" s="26">
        <f t="shared" ref="BH1568:BH1573" si="5767">BH1569</f>
        <v>0</v>
      </c>
      <c r="BI1568" s="26">
        <f t="shared" ref="BI1568:BI1573" si="5768">BI1569</f>
        <v>0</v>
      </c>
      <c r="BJ1568" s="26">
        <f t="shared" ref="BJ1568:BJ1573" si="5769">BJ1569</f>
        <v>0</v>
      </c>
      <c r="BK1568" s="26">
        <f t="shared" ref="BK1568:BK1573" si="5770">BK1569</f>
        <v>0</v>
      </c>
      <c r="BL1568" s="26">
        <f t="shared" si="5539"/>
        <v>14.699999999999999</v>
      </c>
      <c r="BM1568" s="26">
        <f t="shared" si="5540"/>
        <v>14.699999999999999</v>
      </c>
      <c r="BN1568" s="26">
        <f t="shared" si="5541"/>
        <v>14.699999999999999</v>
      </c>
      <c r="BO1568" s="26">
        <f t="shared" ref="BO1568:BO1573" si="5771">BO1569</f>
        <v>0</v>
      </c>
      <c r="BP1568" s="27"/>
      <c r="BQ1568" s="23"/>
      <c r="BR1568" s="23"/>
      <c r="BS1568" s="23"/>
      <c r="BT1568" s="23"/>
      <c r="BU1568" s="23"/>
      <c r="BV1568" s="23"/>
      <c r="BW1568" s="23"/>
      <c r="BX1568" s="23"/>
      <c r="BY1568" s="23"/>
    </row>
    <row r="1569" ht="31.5">
      <c r="A1569" s="28" t="s">
        <v>522</v>
      </c>
      <c r="B1569" s="28" t="s">
        <v>62</v>
      </c>
      <c r="C1569" s="28" t="s">
        <v>142</v>
      </c>
      <c r="D1569" s="28" t="s">
        <v>54</v>
      </c>
      <c r="E1569" s="35"/>
      <c r="F1569" s="29" t="s">
        <v>55</v>
      </c>
      <c r="G1569" s="30">
        <f t="shared" si="5729"/>
        <v>14.699999999999999</v>
      </c>
      <c r="H1569" s="30">
        <f t="shared" si="5730"/>
        <v>14.699999999999999</v>
      </c>
      <c r="I1569" s="30">
        <f t="shared" si="5731"/>
        <v>14.699999999999999</v>
      </c>
      <c r="J1569" s="30">
        <f t="shared" si="5732"/>
        <v>0</v>
      </c>
      <c r="K1569" s="30">
        <f t="shared" si="5733"/>
        <v>0</v>
      </c>
      <c r="L1569" s="30">
        <f t="shared" si="5734"/>
        <v>0</v>
      </c>
      <c r="M1569" s="30">
        <f t="shared" si="5554"/>
        <v>14.699999999999999</v>
      </c>
      <c r="N1569" s="30">
        <f t="shared" si="5555"/>
        <v>14.699999999999999</v>
      </c>
      <c r="O1569" s="30">
        <f t="shared" si="5556"/>
        <v>14.699999999999999</v>
      </c>
      <c r="P1569" s="30">
        <f t="shared" si="5735"/>
        <v>0</v>
      </c>
      <c r="Q1569" s="30">
        <f t="shared" si="5736"/>
        <v>0</v>
      </c>
      <c r="R1569" s="30">
        <f t="shared" si="5737"/>
        <v>0</v>
      </c>
      <c r="S1569" s="30">
        <f t="shared" si="5738"/>
        <v>0</v>
      </c>
      <c r="T1569" s="30">
        <f t="shared" si="5739"/>
        <v>0</v>
      </c>
      <c r="U1569" s="30">
        <f t="shared" si="5740"/>
        <v>0</v>
      </c>
      <c r="V1569" s="30">
        <f t="shared" si="5741"/>
        <v>0</v>
      </c>
      <c r="W1569" s="30">
        <f t="shared" si="5742"/>
        <v>0</v>
      </c>
      <c r="X1569" s="30">
        <f t="shared" si="5743"/>
        <v>0</v>
      </c>
      <c r="Y1569" s="30">
        <f t="shared" si="5744"/>
        <v>0</v>
      </c>
      <c r="Z1569" s="30">
        <f t="shared" si="5745"/>
        <v>0</v>
      </c>
      <c r="AA1569" s="30">
        <f t="shared" si="5746"/>
        <v>0</v>
      </c>
      <c r="AB1569" s="30">
        <f t="shared" si="5747"/>
        <v>0</v>
      </c>
      <c r="AC1569" s="30">
        <f t="shared" si="5542"/>
        <v>14.699999999999999</v>
      </c>
      <c r="AD1569" s="30">
        <f t="shared" si="5543"/>
        <v>14.699999999999999</v>
      </c>
      <c r="AE1569" s="30">
        <f t="shared" si="5544"/>
        <v>14.699999999999999</v>
      </c>
      <c r="AF1569" s="30">
        <f t="shared" si="5748"/>
        <v>0</v>
      </c>
      <c r="AG1569" s="30">
        <f t="shared" si="5545"/>
        <v>14.699999999999999</v>
      </c>
      <c r="AH1569" s="30">
        <f t="shared" si="5546"/>
        <v>14.699999999999999</v>
      </c>
      <c r="AI1569" s="30">
        <f t="shared" si="5547"/>
        <v>14.699999999999999</v>
      </c>
      <c r="AJ1569" s="30">
        <f t="shared" si="5749"/>
        <v>0</v>
      </c>
      <c r="AK1569" s="30">
        <f t="shared" si="5750"/>
        <v>0</v>
      </c>
      <c r="AL1569" s="30">
        <f t="shared" si="5751"/>
        <v>0</v>
      </c>
      <c r="AM1569" s="30">
        <f t="shared" si="5752"/>
        <v>0</v>
      </c>
      <c r="AN1569" s="30">
        <f t="shared" si="5753"/>
        <v>0</v>
      </c>
      <c r="AO1569" s="30">
        <f t="shared" si="5754"/>
        <v>0</v>
      </c>
      <c r="AP1569" s="30">
        <f t="shared" si="5755"/>
        <v>0</v>
      </c>
      <c r="AQ1569" s="30">
        <f t="shared" si="5756"/>
        <v>0</v>
      </c>
      <c r="AR1569" s="30">
        <f t="shared" si="5757"/>
        <v>0</v>
      </c>
      <c r="AS1569" s="30">
        <f t="shared" si="5548"/>
        <v>14.699999999999999</v>
      </c>
      <c r="AT1569" s="30">
        <f t="shared" si="5549"/>
        <v>14.699999999999999</v>
      </c>
      <c r="AU1569" s="30">
        <f t="shared" si="5550"/>
        <v>14.699999999999999</v>
      </c>
      <c r="AV1569" s="30">
        <f t="shared" si="5758"/>
        <v>0</v>
      </c>
      <c r="AW1569" s="30">
        <f t="shared" si="5759"/>
        <v>0</v>
      </c>
      <c r="AX1569" s="30">
        <f t="shared" si="5760"/>
        <v>0</v>
      </c>
      <c r="AY1569" s="30">
        <f t="shared" si="5551"/>
        <v>14.699999999999999</v>
      </c>
      <c r="AZ1569" s="30">
        <f t="shared" si="5552"/>
        <v>14.699999999999999</v>
      </c>
      <c r="BA1569" s="30">
        <f t="shared" si="5553"/>
        <v>14.699999999999999</v>
      </c>
      <c r="BB1569" s="30">
        <f t="shared" si="5761"/>
        <v>0</v>
      </c>
      <c r="BC1569" s="30">
        <f t="shared" si="5762"/>
        <v>0</v>
      </c>
      <c r="BD1569" s="30">
        <f t="shared" si="5763"/>
        <v>0</v>
      </c>
      <c r="BE1569" s="30">
        <f t="shared" si="5764"/>
        <v>0</v>
      </c>
      <c r="BF1569" s="30">
        <f t="shared" si="5765"/>
        <v>0</v>
      </c>
      <c r="BG1569" s="30">
        <f t="shared" si="5766"/>
        <v>0</v>
      </c>
      <c r="BH1569" s="30">
        <f t="shared" si="5767"/>
        <v>0</v>
      </c>
      <c r="BI1569" s="30">
        <f t="shared" si="5768"/>
        <v>0</v>
      </c>
      <c r="BJ1569" s="30">
        <f t="shared" si="5769"/>
        <v>0</v>
      </c>
      <c r="BK1569" s="30">
        <f t="shared" si="5770"/>
        <v>0</v>
      </c>
      <c r="BL1569" s="30">
        <f t="shared" si="5539"/>
        <v>14.699999999999999</v>
      </c>
      <c r="BM1569" s="30">
        <f t="shared" si="5540"/>
        <v>14.699999999999999</v>
      </c>
      <c r="BN1569" s="30">
        <f t="shared" si="5541"/>
        <v>14.699999999999999</v>
      </c>
      <c r="BO1569" s="30">
        <f t="shared" si="5771"/>
        <v>0</v>
      </c>
      <c r="BP1569" s="31"/>
      <c r="BQ1569" s="1"/>
      <c r="BR1569" s="1"/>
      <c r="BS1569" s="1"/>
      <c r="BT1569" s="1"/>
      <c r="BU1569" s="1"/>
      <c r="BV1569" s="1"/>
      <c r="BW1569" s="1"/>
      <c r="BX1569" s="1"/>
      <c r="BY1569" s="1"/>
    </row>
    <row r="1570">
      <c r="A1570" s="28" t="s">
        <v>522</v>
      </c>
      <c r="B1570" s="28" t="s">
        <v>62</v>
      </c>
      <c r="C1570" s="28" t="s">
        <v>142</v>
      </c>
      <c r="D1570" s="28" t="s">
        <v>56</v>
      </c>
      <c r="E1570" s="35"/>
      <c r="F1570" s="29" t="s">
        <v>57</v>
      </c>
      <c r="G1570" s="30">
        <f t="shared" si="5729"/>
        <v>14.699999999999999</v>
      </c>
      <c r="H1570" s="30">
        <f t="shared" si="5730"/>
        <v>14.699999999999999</v>
      </c>
      <c r="I1570" s="30">
        <f t="shared" si="5731"/>
        <v>14.699999999999999</v>
      </c>
      <c r="J1570" s="30">
        <f t="shared" si="5732"/>
        <v>0</v>
      </c>
      <c r="K1570" s="30">
        <f t="shared" si="5733"/>
        <v>0</v>
      </c>
      <c r="L1570" s="30">
        <f t="shared" si="5734"/>
        <v>0</v>
      </c>
      <c r="M1570" s="30">
        <f t="shared" si="5554"/>
        <v>14.699999999999999</v>
      </c>
      <c r="N1570" s="30">
        <f t="shared" si="5555"/>
        <v>14.699999999999999</v>
      </c>
      <c r="O1570" s="30">
        <f t="shared" si="5556"/>
        <v>14.699999999999999</v>
      </c>
      <c r="P1570" s="30">
        <f t="shared" si="5735"/>
        <v>0</v>
      </c>
      <c r="Q1570" s="30">
        <f t="shared" si="5736"/>
        <v>0</v>
      </c>
      <c r="R1570" s="30">
        <f t="shared" si="5737"/>
        <v>0</v>
      </c>
      <c r="S1570" s="30">
        <f t="shared" si="5738"/>
        <v>0</v>
      </c>
      <c r="T1570" s="30">
        <f t="shared" si="5739"/>
        <v>0</v>
      </c>
      <c r="U1570" s="30">
        <f t="shared" si="5740"/>
        <v>0</v>
      </c>
      <c r="V1570" s="30">
        <f t="shared" si="5741"/>
        <v>0</v>
      </c>
      <c r="W1570" s="30">
        <f t="shared" si="5742"/>
        <v>0</v>
      </c>
      <c r="X1570" s="30">
        <f t="shared" si="5743"/>
        <v>0</v>
      </c>
      <c r="Y1570" s="30">
        <f t="shared" si="5744"/>
        <v>0</v>
      </c>
      <c r="Z1570" s="30">
        <f t="shared" si="5745"/>
        <v>0</v>
      </c>
      <c r="AA1570" s="30">
        <f t="shared" si="5746"/>
        <v>0</v>
      </c>
      <c r="AB1570" s="30">
        <f t="shared" si="5747"/>
        <v>0</v>
      </c>
      <c r="AC1570" s="30">
        <f t="shared" si="5542"/>
        <v>14.699999999999999</v>
      </c>
      <c r="AD1570" s="30">
        <f t="shared" si="5543"/>
        <v>14.699999999999999</v>
      </c>
      <c r="AE1570" s="30">
        <f t="shared" si="5544"/>
        <v>14.699999999999999</v>
      </c>
      <c r="AF1570" s="30">
        <f t="shared" si="5748"/>
        <v>0</v>
      </c>
      <c r="AG1570" s="30">
        <f t="shared" si="5545"/>
        <v>14.699999999999999</v>
      </c>
      <c r="AH1570" s="30">
        <f t="shared" si="5546"/>
        <v>14.699999999999999</v>
      </c>
      <c r="AI1570" s="30">
        <f t="shared" si="5547"/>
        <v>14.699999999999999</v>
      </c>
      <c r="AJ1570" s="30">
        <f t="shared" si="5749"/>
        <v>0</v>
      </c>
      <c r="AK1570" s="30">
        <f t="shared" si="5750"/>
        <v>0</v>
      </c>
      <c r="AL1570" s="30">
        <f t="shared" si="5751"/>
        <v>0</v>
      </c>
      <c r="AM1570" s="30">
        <f t="shared" si="5752"/>
        <v>0</v>
      </c>
      <c r="AN1570" s="30">
        <f t="shared" si="5753"/>
        <v>0</v>
      </c>
      <c r="AO1570" s="30">
        <f t="shared" si="5754"/>
        <v>0</v>
      </c>
      <c r="AP1570" s="30">
        <f t="shared" si="5755"/>
        <v>0</v>
      </c>
      <c r="AQ1570" s="30">
        <f t="shared" si="5756"/>
        <v>0</v>
      </c>
      <c r="AR1570" s="30">
        <f t="shared" si="5757"/>
        <v>0</v>
      </c>
      <c r="AS1570" s="30">
        <f t="shared" si="5548"/>
        <v>14.699999999999999</v>
      </c>
      <c r="AT1570" s="30">
        <f t="shared" si="5549"/>
        <v>14.699999999999999</v>
      </c>
      <c r="AU1570" s="30">
        <f t="shared" si="5550"/>
        <v>14.699999999999999</v>
      </c>
      <c r="AV1570" s="30">
        <f t="shared" si="5758"/>
        <v>0</v>
      </c>
      <c r="AW1570" s="30">
        <f t="shared" si="5759"/>
        <v>0</v>
      </c>
      <c r="AX1570" s="30">
        <f t="shared" si="5760"/>
        <v>0</v>
      </c>
      <c r="AY1570" s="30">
        <f t="shared" si="5551"/>
        <v>14.699999999999999</v>
      </c>
      <c r="AZ1570" s="30">
        <f t="shared" si="5552"/>
        <v>14.699999999999999</v>
      </c>
      <c r="BA1570" s="30">
        <f t="shared" si="5553"/>
        <v>14.699999999999999</v>
      </c>
      <c r="BB1570" s="30">
        <f t="shared" si="5761"/>
        <v>0</v>
      </c>
      <c r="BC1570" s="30">
        <f t="shared" si="5762"/>
        <v>0</v>
      </c>
      <c r="BD1570" s="30">
        <f t="shared" si="5763"/>
        <v>0</v>
      </c>
      <c r="BE1570" s="30">
        <f t="shared" si="5764"/>
        <v>0</v>
      </c>
      <c r="BF1570" s="30">
        <f t="shared" si="5765"/>
        <v>0</v>
      </c>
      <c r="BG1570" s="30">
        <f t="shared" si="5766"/>
        <v>0</v>
      </c>
      <c r="BH1570" s="30">
        <f t="shared" si="5767"/>
        <v>0</v>
      </c>
      <c r="BI1570" s="30">
        <f t="shared" si="5768"/>
        <v>0</v>
      </c>
      <c r="BJ1570" s="30">
        <f t="shared" si="5769"/>
        <v>0</v>
      </c>
      <c r="BK1570" s="30">
        <f t="shared" si="5770"/>
        <v>0</v>
      </c>
      <c r="BL1570" s="30">
        <f t="shared" si="5539"/>
        <v>14.699999999999999</v>
      </c>
      <c r="BM1570" s="30">
        <f t="shared" si="5540"/>
        <v>14.699999999999999</v>
      </c>
      <c r="BN1570" s="30">
        <f t="shared" si="5541"/>
        <v>14.699999999999999</v>
      </c>
      <c r="BO1570" s="30">
        <f t="shared" si="5771"/>
        <v>0</v>
      </c>
      <c r="BP1570" s="31"/>
      <c r="BQ1570" s="1"/>
      <c r="BR1570" s="1"/>
      <c r="BS1570" s="1"/>
      <c r="BT1570" s="1"/>
      <c r="BU1570" s="1"/>
      <c r="BV1570" s="1"/>
      <c r="BW1570" s="1"/>
      <c r="BX1570" s="1"/>
      <c r="BY1570" s="1"/>
    </row>
    <row r="1571" ht="31.5">
      <c r="A1571" s="28" t="s">
        <v>522</v>
      </c>
      <c r="B1571" s="28" t="s">
        <v>62</v>
      </c>
      <c r="C1571" s="28" t="s">
        <v>142</v>
      </c>
      <c r="D1571" s="28" t="s">
        <v>144</v>
      </c>
      <c r="E1571" s="35"/>
      <c r="F1571" s="29" t="s">
        <v>145</v>
      </c>
      <c r="G1571" s="30">
        <f t="shared" si="5729"/>
        <v>14.699999999999999</v>
      </c>
      <c r="H1571" s="30">
        <f t="shared" si="5730"/>
        <v>14.699999999999999</v>
      </c>
      <c r="I1571" s="30">
        <f t="shared" si="5731"/>
        <v>14.699999999999999</v>
      </c>
      <c r="J1571" s="30">
        <f t="shared" si="5732"/>
        <v>0</v>
      </c>
      <c r="K1571" s="30">
        <f t="shared" si="5733"/>
        <v>0</v>
      </c>
      <c r="L1571" s="30">
        <f t="shared" si="5734"/>
        <v>0</v>
      </c>
      <c r="M1571" s="30">
        <f t="shared" si="5554"/>
        <v>14.699999999999999</v>
      </c>
      <c r="N1571" s="30">
        <f t="shared" si="5555"/>
        <v>14.699999999999999</v>
      </c>
      <c r="O1571" s="30">
        <f t="shared" si="5556"/>
        <v>14.699999999999999</v>
      </c>
      <c r="P1571" s="30">
        <f t="shared" si="5735"/>
        <v>0</v>
      </c>
      <c r="Q1571" s="30">
        <f t="shared" si="5736"/>
        <v>0</v>
      </c>
      <c r="R1571" s="30">
        <f t="shared" si="5737"/>
        <v>0</v>
      </c>
      <c r="S1571" s="30">
        <f t="shared" si="5738"/>
        <v>0</v>
      </c>
      <c r="T1571" s="30">
        <f t="shared" si="5739"/>
        <v>0</v>
      </c>
      <c r="U1571" s="30">
        <f t="shared" si="5740"/>
        <v>0</v>
      </c>
      <c r="V1571" s="30">
        <f t="shared" si="5741"/>
        <v>0</v>
      </c>
      <c r="W1571" s="30">
        <f t="shared" si="5742"/>
        <v>0</v>
      </c>
      <c r="X1571" s="30">
        <f t="shared" si="5743"/>
        <v>0</v>
      </c>
      <c r="Y1571" s="30">
        <f t="shared" si="5744"/>
        <v>0</v>
      </c>
      <c r="Z1571" s="30">
        <f t="shared" si="5745"/>
        <v>0</v>
      </c>
      <c r="AA1571" s="30">
        <f t="shared" si="5746"/>
        <v>0</v>
      </c>
      <c r="AB1571" s="30">
        <f t="shared" si="5747"/>
        <v>0</v>
      </c>
      <c r="AC1571" s="30">
        <f t="shared" si="5542"/>
        <v>14.699999999999999</v>
      </c>
      <c r="AD1571" s="30">
        <f t="shared" si="5543"/>
        <v>14.699999999999999</v>
      </c>
      <c r="AE1571" s="30">
        <f t="shared" si="5544"/>
        <v>14.699999999999999</v>
      </c>
      <c r="AF1571" s="30">
        <f t="shared" si="5748"/>
        <v>0</v>
      </c>
      <c r="AG1571" s="30">
        <f t="shared" si="5545"/>
        <v>14.699999999999999</v>
      </c>
      <c r="AH1571" s="30">
        <f t="shared" si="5546"/>
        <v>14.699999999999999</v>
      </c>
      <c r="AI1571" s="30">
        <f t="shared" si="5547"/>
        <v>14.699999999999999</v>
      </c>
      <c r="AJ1571" s="30">
        <f t="shared" si="5749"/>
        <v>0</v>
      </c>
      <c r="AK1571" s="30">
        <f t="shared" si="5750"/>
        <v>0</v>
      </c>
      <c r="AL1571" s="30">
        <f t="shared" si="5751"/>
        <v>0</v>
      </c>
      <c r="AM1571" s="30">
        <f t="shared" si="5752"/>
        <v>0</v>
      </c>
      <c r="AN1571" s="30">
        <f t="shared" si="5753"/>
        <v>0</v>
      </c>
      <c r="AO1571" s="30">
        <f t="shared" si="5754"/>
        <v>0</v>
      </c>
      <c r="AP1571" s="30">
        <f t="shared" si="5755"/>
        <v>0</v>
      </c>
      <c r="AQ1571" s="30">
        <f t="shared" si="5756"/>
        <v>0</v>
      </c>
      <c r="AR1571" s="30">
        <f t="shared" si="5757"/>
        <v>0</v>
      </c>
      <c r="AS1571" s="30">
        <f t="shared" si="5548"/>
        <v>14.699999999999999</v>
      </c>
      <c r="AT1571" s="30">
        <f t="shared" si="5549"/>
        <v>14.699999999999999</v>
      </c>
      <c r="AU1571" s="30">
        <f t="shared" si="5550"/>
        <v>14.699999999999999</v>
      </c>
      <c r="AV1571" s="30">
        <f t="shared" si="5758"/>
        <v>0</v>
      </c>
      <c r="AW1571" s="30">
        <f t="shared" si="5759"/>
        <v>0</v>
      </c>
      <c r="AX1571" s="30">
        <f t="shared" si="5760"/>
        <v>0</v>
      </c>
      <c r="AY1571" s="30">
        <f t="shared" si="5551"/>
        <v>14.699999999999999</v>
      </c>
      <c r="AZ1571" s="30">
        <f t="shared" si="5552"/>
        <v>14.699999999999999</v>
      </c>
      <c r="BA1571" s="30">
        <f t="shared" si="5553"/>
        <v>14.699999999999999</v>
      </c>
      <c r="BB1571" s="30">
        <f t="shared" si="5761"/>
        <v>0</v>
      </c>
      <c r="BC1571" s="30">
        <f t="shared" si="5762"/>
        <v>0</v>
      </c>
      <c r="BD1571" s="30">
        <f t="shared" si="5763"/>
        <v>0</v>
      </c>
      <c r="BE1571" s="30">
        <f t="shared" si="5764"/>
        <v>0</v>
      </c>
      <c r="BF1571" s="30">
        <f t="shared" si="5765"/>
        <v>0</v>
      </c>
      <c r="BG1571" s="30">
        <f t="shared" si="5766"/>
        <v>0</v>
      </c>
      <c r="BH1571" s="30">
        <f t="shared" si="5767"/>
        <v>0</v>
      </c>
      <c r="BI1571" s="30">
        <f t="shared" si="5768"/>
        <v>0</v>
      </c>
      <c r="BJ1571" s="30">
        <f t="shared" si="5769"/>
        <v>0</v>
      </c>
      <c r="BK1571" s="30">
        <f t="shared" si="5770"/>
        <v>0</v>
      </c>
      <c r="BL1571" s="30">
        <f t="shared" si="5539"/>
        <v>14.699999999999999</v>
      </c>
      <c r="BM1571" s="30">
        <f t="shared" si="5540"/>
        <v>14.699999999999999</v>
      </c>
      <c r="BN1571" s="30">
        <f t="shared" si="5541"/>
        <v>14.699999999999999</v>
      </c>
      <c r="BO1571" s="30">
        <f t="shared" si="5771"/>
        <v>0</v>
      </c>
      <c r="BP1571" s="31"/>
      <c r="BQ1571" s="1"/>
      <c r="BR1571" s="1"/>
      <c r="BS1571" s="1"/>
      <c r="BT1571" s="1"/>
      <c r="BU1571" s="1"/>
      <c r="BV1571" s="1"/>
      <c r="BW1571" s="1"/>
      <c r="BX1571" s="1"/>
      <c r="BY1571" s="1"/>
    </row>
    <row r="1572" ht="31.5">
      <c r="A1572" s="28" t="s">
        <v>522</v>
      </c>
      <c r="B1572" s="28" t="s">
        <v>62</v>
      </c>
      <c r="C1572" s="28" t="s">
        <v>142</v>
      </c>
      <c r="D1572" s="28" t="s">
        <v>144</v>
      </c>
      <c r="E1572" s="28" t="s">
        <v>38</v>
      </c>
      <c r="F1572" s="29" t="s">
        <v>39</v>
      </c>
      <c r="G1572" s="30">
        <v>14.699999999999999</v>
      </c>
      <c r="H1572" s="30">
        <v>14.699999999999999</v>
      </c>
      <c r="I1572" s="30">
        <v>14.699999999999999</v>
      </c>
      <c r="J1572" s="30"/>
      <c r="K1572" s="30"/>
      <c r="L1572" s="30"/>
      <c r="M1572" s="30">
        <f t="shared" si="5554"/>
        <v>14.699999999999999</v>
      </c>
      <c r="N1572" s="30">
        <f t="shared" si="5555"/>
        <v>14.699999999999999</v>
      </c>
      <c r="O1572" s="30">
        <f t="shared" si="5556"/>
        <v>14.699999999999999</v>
      </c>
      <c r="P1572" s="30"/>
      <c r="Q1572" s="30"/>
      <c r="R1572" s="30"/>
      <c r="S1572" s="30"/>
      <c r="T1572" s="30"/>
      <c r="U1572" s="30"/>
      <c r="V1572" s="30"/>
      <c r="W1572" s="30"/>
      <c r="X1572" s="30"/>
      <c r="Y1572" s="30"/>
      <c r="Z1572" s="30"/>
      <c r="AA1572" s="30"/>
      <c r="AB1572" s="30"/>
      <c r="AC1572" s="30">
        <f t="shared" si="5542"/>
        <v>14.699999999999999</v>
      </c>
      <c r="AD1572" s="30">
        <f t="shared" si="5543"/>
        <v>14.699999999999999</v>
      </c>
      <c r="AE1572" s="30">
        <f t="shared" si="5544"/>
        <v>14.699999999999999</v>
      </c>
      <c r="AF1572" s="30"/>
      <c r="AG1572" s="30">
        <f t="shared" si="5545"/>
        <v>14.699999999999999</v>
      </c>
      <c r="AH1572" s="30">
        <f t="shared" si="5546"/>
        <v>14.699999999999999</v>
      </c>
      <c r="AI1572" s="30">
        <f t="shared" si="5547"/>
        <v>14.699999999999999</v>
      </c>
      <c r="AJ1572" s="30"/>
      <c r="AK1572" s="30"/>
      <c r="AL1572" s="30"/>
      <c r="AM1572" s="30"/>
      <c r="AN1572" s="30"/>
      <c r="AO1572" s="30"/>
      <c r="AP1572" s="30"/>
      <c r="AQ1572" s="30"/>
      <c r="AR1572" s="30"/>
      <c r="AS1572" s="30">
        <f t="shared" si="5548"/>
        <v>14.699999999999999</v>
      </c>
      <c r="AT1572" s="30">
        <f t="shared" si="5549"/>
        <v>14.699999999999999</v>
      </c>
      <c r="AU1572" s="30">
        <f t="shared" si="5550"/>
        <v>14.699999999999999</v>
      </c>
      <c r="AV1572" s="30"/>
      <c r="AW1572" s="30"/>
      <c r="AX1572" s="30"/>
      <c r="AY1572" s="30">
        <f t="shared" si="5551"/>
        <v>14.699999999999999</v>
      </c>
      <c r="AZ1572" s="30">
        <f t="shared" si="5552"/>
        <v>14.699999999999999</v>
      </c>
      <c r="BA1572" s="30">
        <f t="shared" si="5553"/>
        <v>14.699999999999999</v>
      </c>
      <c r="BB1572" s="30"/>
      <c r="BC1572" s="30"/>
      <c r="BD1572" s="30"/>
      <c r="BE1572" s="30"/>
      <c r="BF1572" s="30"/>
      <c r="BG1572" s="30"/>
      <c r="BH1572" s="30"/>
      <c r="BI1572" s="30"/>
      <c r="BJ1572" s="30"/>
      <c r="BK1572" s="30"/>
      <c r="BL1572" s="30">
        <f t="shared" si="5539"/>
        <v>14.699999999999999</v>
      </c>
      <c r="BM1572" s="30">
        <f t="shared" si="5540"/>
        <v>14.699999999999999</v>
      </c>
      <c r="BN1572" s="30">
        <f t="shared" si="5541"/>
        <v>14.699999999999999</v>
      </c>
      <c r="BO1572" s="30"/>
      <c r="BP1572" s="31"/>
      <c r="BQ1572" s="1"/>
      <c r="BR1572" s="1"/>
      <c r="BS1572" s="1"/>
      <c r="BT1572" s="1"/>
      <c r="BU1572" s="1"/>
      <c r="BV1572" s="1"/>
      <c r="BW1572" s="1"/>
      <c r="BX1572" s="1"/>
      <c r="BY1572" s="1"/>
    </row>
    <row r="1573" s="18" customFormat="1">
      <c r="A1573" s="19" t="s">
        <v>522</v>
      </c>
      <c r="B1573" s="19" t="s">
        <v>114</v>
      </c>
      <c r="C1573" s="19"/>
      <c r="D1573" s="19"/>
      <c r="E1573" s="19"/>
      <c r="F1573" s="20" t="s">
        <v>115</v>
      </c>
      <c r="G1573" s="21">
        <f t="shared" si="5729"/>
        <v>802.5</v>
      </c>
      <c r="H1573" s="21">
        <f t="shared" si="5730"/>
        <v>802.5</v>
      </c>
      <c r="I1573" s="21">
        <f t="shared" si="5731"/>
        <v>802.5</v>
      </c>
      <c r="J1573" s="21">
        <f t="shared" si="5732"/>
        <v>20.100000000000001</v>
      </c>
      <c r="K1573" s="21">
        <f t="shared" si="5733"/>
        <v>20.100000000000001</v>
      </c>
      <c r="L1573" s="21">
        <f t="shared" si="5734"/>
        <v>20.100000000000001</v>
      </c>
      <c r="M1573" s="21">
        <f t="shared" si="5554"/>
        <v>822.60000000000002</v>
      </c>
      <c r="N1573" s="21">
        <f t="shared" si="5555"/>
        <v>822.60000000000002</v>
      </c>
      <c r="O1573" s="21">
        <f t="shared" si="5556"/>
        <v>822.60000000000002</v>
      </c>
      <c r="P1573" s="21">
        <f t="shared" si="5735"/>
        <v>0</v>
      </c>
      <c r="Q1573" s="21">
        <f t="shared" si="5736"/>
        <v>0</v>
      </c>
      <c r="R1573" s="21">
        <f t="shared" si="5737"/>
        <v>0</v>
      </c>
      <c r="S1573" s="21">
        <f t="shared" si="5738"/>
        <v>0</v>
      </c>
      <c r="T1573" s="21">
        <f t="shared" si="5739"/>
        <v>0</v>
      </c>
      <c r="U1573" s="21">
        <f t="shared" si="5740"/>
        <v>0</v>
      </c>
      <c r="V1573" s="21">
        <f t="shared" si="5741"/>
        <v>0</v>
      </c>
      <c r="W1573" s="21">
        <f t="shared" si="5742"/>
        <v>0</v>
      </c>
      <c r="X1573" s="21">
        <f t="shared" si="5743"/>
        <v>0</v>
      </c>
      <c r="Y1573" s="21">
        <f t="shared" si="5744"/>
        <v>0</v>
      </c>
      <c r="Z1573" s="21">
        <f t="shared" si="5745"/>
        <v>0</v>
      </c>
      <c r="AA1573" s="21">
        <f t="shared" si="5746"/>
        <v>0</v>
      </c>
      <c r="AB1573" s="21">
        <f t="shared" si="5747"/>
        <v>0</v>
      </c>
      <c r="AC1573" s="21">
        <f t="shared" si="5542"/>
        <v>822.60000000000002</v>
      </c>
      <c r="AD1573" s="21">
        <f t="shared" si="5543"/>
        <v>822.60000000000002</v>
      </c>
      <c r="AE1573" s="21">
        <f t="shared" si="5544"/>
        <v>822.60000000000002</v>
      </c>
      <c r="AF1573" s="21">
        <f t="shared" si="5748"/>
        <v>0</v>
      </c>
      <c r="AG1573" s="21">
        <f t="shared" si="5545"/>
        <v>822.60000000000002</v>
      </c>
      <c r="AH1573" s="21">
        <f t="shared" si="5546"/>
        <v>822.60000000000002</v>
      </c>
      <c r="AI1573" s="21">
        <f t="shared" si="5547"/>
        <v>822.60000000000002</v>
      </c>
      <c r="AJ1573" s="21">
        <f t="shared" si="5749"/>
        <v>0</v>
      </c>
      <c r="AK1573" s="21">
        <f t="shared" si="5750"/>
        <v>0</v>
      </c>
      <c r="AL1573" s="21">
        <f t="shared" si="5751"/>
        <v>0</v>
      </c>
      <c r="AM1573" s="21">
        <f t="shared" si="5752"/>
        <v>0</v>
      </c>
      <c r="AN1573" s="21">
        <f t="shared" si="5753"/>
        <v>0</v>
      </c>
      <c r="AO1573" s="21">
        <f t="shared" si="5754"/>
        <v>0</v>
      </c>
      <c r="AP1573" s="21">
        <f t="shared" si="5755"/>
        <v>0</v>
      </c>
      <c r="AQ1573" s="21">
        <f t="shared" si="5756"/>
        <v>0</v>
      </c>
      <c r="AR1573" s="21">
        <f t="shared" si="5757"/>
        <v>0</v>
      </c>
      <c r="AS1573" s="21">
        <f t="shared" si="5548"/>
        <v>822.60000000000002</v>
      </c>
      <c r="AT1573" s="21">
        <f t="shared" si="5549"/>
        <v>822.60000000000002</v>
      </c>
      <c r="AU1573" s="21">
        <f t="shared" si="5550"/>
        <v>822.60000000000002</v>
      </c>
      <c r="AV1573" s="21">
        <f t="shared" si="5758"/>
        <v>0</v>
      </c>
      <c r="AW1573" s="21">
        <f t="shared" si="5759"/>
        <v>0</v>
      </c>
      <c r="AX1573" s="21">
        <f t="shared" si="5760"/>
        <v>0</v>
      </c>
      <c r="AY1573" s="21">
        <f t="shared" si="5551"/>
        <v>822.60000000000002</v>
      </c>
      <c r="AZ1573" s="21">
        <f t="shared" si="5552"/>
        <v>822.60000000000002</v>
      </c>
      <c r="BA1573" s="21">
        <f t="shared" si="5553"/>
        <v>822.60000000000002</v>
      </c>
      <c r="BB1573" s="21">
        <f t="shared" si="5761"/>
        <v>0</v>
      </c>
      <c r="BC1573" s="21">
        <f t="shared" si="5762"/>
        <v>0</v>
      </c>
      <c r="BD1573" s="21">
        <f t="shared" si="5763"/>
        <v>0</v>
      </c>
      <c r="BE1573" s="21">
        <f t="shared" si="5764"/>
        <v>0</v>
      </c>
      <c r="BF1573" s="21">
        <f t="shared" si="5765"/>
        <v>0</v>
      </c>
      <c r="BG1573" s="21">
        <f t="shared" si="5766"/>
        <v>0</v>
      </c>
      <c r="BH1573" s="21">
        <f t="shared" si="5767"/>
        <v>0</v>
      </c>
      <c r="BI1573" s="21">
        <f t="shared" si="5768"/>
        <v>0</v>
      </c>
      <c r="BJ1573" s="21">
        <f t="shared" si="5769"/>
        <v>0</v>
      </c>
      <c r="BK1573" s="21">
        <f t="shared" si="5770"/>
        <v>0</v>
      </c>
      <c r="BL1573" s="21">
        <f t="shared" si="5539"/>
        <v>822.60000000000002</v>
      </c>
      <c r="BM1573" s="21">
        <f t="shared" si="5540"/>
        <v>822.60000000000002</v>
      </c>
      <c r="BN1573" s="21">
        <f t="shared" si="5541"/>
        <v>822.60000000000002</v>
      </c>
      <c r="BO1573" s="21">
        <f t="shared" si="5771"/>
        <v>0</v>
      </c>
      <c r="BP1573" s="22"/>
      <c r="BQ1573" s="18"/>
      <c r="BR1573" s="18"/>
      <c r="BS1573" s="18"/>
      <c r="BT1573" s="18"/>
      <c r="BU1573" s="18"/>
      <c r="BV1573" s="18"/>
      <c r="BW1573" s="18"/>
      <c r="BX1573" s="18"/>
      <c r="BY1573" s="18"/>
    </row>
    <row r="1574" s="23" customFormat="1">
      <c r="A1574" s="24" t="s">
        <v>522</v>
      </c>
      <c r="B1574" s="24" t="s">
        <v>114</v>
      </c>
      <c r="C1574" s="24" t="s">
        <v>251</v>
      </c>
      <c r="D1574" s="24"/>
      <c r="E1574" s="24"/>
      <c r="F1574" s="25" t="s">
        <v>460</v>
      </c>
      <c r="G1574" s="26">
        <f>G1575+G1580</f>
        <v>802.5</v>
      </c>
      <c r="H1574" s="26">
        <f>H1575+H1580</f>
        <v>802.5</v>
      </c>
      <c r="I1574" s="26">
        <f>I1575+I1580</f>
        <v>802.5</v>
      </c>
      <c r="J1574" s="26">
        <f>J1575+J1580</f>
        <v>20.100000000000001</v>
      </c>
      <c r="K1574" s="26">
        <f>K1575+K1580</f>
        <v>20.100000000000001</v>
      </c>
      <c r="L1574" s="26">
        <f>L1575+L1580</f>
        <v>20.100000000000001</v>
      </c>
      <c r="M1574" s="26">
        <f t="shared" si="5554"/>
        <v>822.60000000000002</v>
      </c>
      <c r="N1574" s="26">
        <f t="shared" si="5555"/>
        <v>822.60000000000002</v>
      </c>
      <c r="O1574" s="26">
        <f t="shared" si="5556"/>
        <v>822.60000000000002</v>
      </c>
      <c r="P1574" s="26">
        <f>P1575+P1580</f>
        <v>0</v>
      </c>
      <c r="Q1574" s="26">
        <f>Q1575+Q1580</f>
        <v>0</v>
      </c>
      <c r="R1574" s="26">
        <f>R1575+R1580</f>
        <v>0</v>
      </c>
      <c r="S1574" s="26">
        <f>S1575+S1580</f>
        <v>0</v>
      </c>
      <c r="T1574" s="26">
        <f>T1575+T1580</f>
        <v>0</v>
      </c>
      <c r="U1574" s="26">
        <f>U1575+U1580</f>
        <v>0</v>
      </c>
      <c r="V1574" s="26">
        <f>V1575+V1580</f>
        <v>0</v>
      </c>
      <c r="W1574" s="26">
        <f>W1575+W1580</f>
        <v>0</v>
      </c>
      <c r="X1574" s="26">
        <f>X1575+X1580</f>
        <v>0</v>
      </c>
      <c r="Y1574" s="26">
        <f>Y1575+Y1580</f>
        <v>0</v>
      </c>
      <c r="Z1574" s="26">
        <f>Z1575+Z1580</f>
        <v>0</v>
      </c>
      <c r="AA1574" s="26">
        <f>AA1575+AA1580</f>
        <v>0</v>
      </c>
      <c r="AB1574" s="26">
        <f>AB1575+AB1580</f>
        <v>0</v>
      </c>
      <c r="AC1574" s="26">
        <f t="shared" si="5542"/>
        <v>822.60000000000002</v>
      </c>
      <c r="AD1574" s="26">
        <f t="shared" si="5543"/>
        <v>822.60000000000002</v>
      </c>
      <c r="AE1574" s="26">
        <f t="shared" si="5544"/>
        <v>822.60000000000002</v>
      </c>
      <c r="AF1574" s="26">
        <f>AF1575+AF1580</f>
        <v>0</v>
      </c>
      <c r="AG1574" s="26">
        <f t="shared" si="5545"/>
        <v>822.60000000000002</v>
      </c>
      <c r="AH1574" s="26">
        <f t="shared" si="5546"/>
        <v>822.60000000000002</v>
      </c>
      <c r="AI1574" s="26">
        <f t="shared" si="5547"/>
        <v>822.60000000000002</v>
      </c>
      <c r="AJ1574" s="26">
        <f>AJ1575+AJ1580</f>
        <v>0</v>
      </c>
      <c r="AK1574" s="26">
        <f>AK1575+AK1580</f>
        <v>0</v>
      </c>
      <c r="AL1574" s="26">
        <f>AL1575+AL1580</f>
        <v>0</v>
      </c>
      <c r="AM1574" s="26">
        <f>AM1575+AM1580</f>
        <v>0</v>
      </c>
      <c r="AN1574" s="26">
        <f>AN1575+AN1580</f>
        <v>0</v>
      </c>
      <c r="AO1574" s="26">
        <f>AO1575+AO1580</f>
        <v>0</v>
      </c>
      <c r="AP1574" s="26">
        <f>AP1575+AP1580</f>
        <v>0</v>
      </c>
      <c r="AQ1574" s="26">
        <f>AQ1575+AQ1580</f>
        <v>0</v>
      </c>
      <c r="AR1574" s="26">
        <f>AR1575+AR1580</f>
        <v>0</v>
      </c>
      <c r="AS1574" s="26">
        <f t="shared" si="5548"/>
        <v>822.60000000000002</v>
      </c>
      <c r="AT1574" s="26">
        <f t="shared" si="5549"/>
        <v>822.60000000000002</v>
      </c>
      <c r="AU1574" s="26">
        <f t="shared" si="5550"/>
        <v>822.60000000000002</v>
      </c>
      <c r="AV1574" s="26">
        <f>AV1575+AV1580</f>
        <v>0</v>
      </c>
      <c r="AW1574" s="26">
        <f>AW1575+AW1580</f>
        <v>0</v>
      </c>
      <c r="AX1574" s="26">
        <f>AX1575+AX1580</f>
        <v>0</v>
      </c>
      <c r="AY1574" s="26">
        <f t="shared" si="5551"/>
        <v>822.60000000000002</v>
      </c>
      <c r="AZ1574" s="26">
        <f t="shared" si="5552"/>
        <v>822.60000000000002</v>
      </c>
      <c r="BA1574" s="26">
        <f t="shared" si="5553"/>
        <v>822.60000000000002</v>
      </c>
      <c r="BB1574" s="26">
        <f>BB1575+BB1580</f>
        <v>0</v>
      </c>
      <c r="BC1574" s="26">
        <f>BC1575+BC1580</f>
        <v>0</v>
      </c>
      <c r="BD1574" s="26">
        <f>BD1575+BD1580</f>
        <v>0</v>
      </c>
      <c r="BE1574" s="26">
        <f>BE1575+BE1580</f>
        <v>0</v>
      </c>
      <c r="BF1574" s="26">
        <f>BF1575+BF1580</f>
        <v>0</v>
      </c>
      <c r="BG1574" s="26">
        <f>BG1575+BG1580</f>
        <v>0</v>
      </c>
      <c r="BH1574" s="26">
        <f>BH1575+BH1580</f>
        <v>0</v>
      </c>
      <c r="BI1574" s="26">
        <f>BI1575+BI1580</f>
        <v>0</v>
      </c>
      <c r="BJ1574" s="26">
        <f>BJ1575+BJ1580</f>
        <v>0</v>
      </c>
      <c r="BK1574" s="26">
        <f>BK1575+BK1580</f>
        <v>0</v>
      </c>
      <c r="BL1574" s="26">
        <f t="shared" si="5539"/>
        <v>822.60000000000002</v>
      </c>
      <c r="BM1574" s="26">
        <f t="shared" si="5540"/>
        <v>822.60000000000002</v>
      </c>
      <c r="BN1574" s="26">
        <f t="shared" si="5541"/>
        <v>822.60000000000002</v>
      </c>
      <c r="BO1574" s="26">
        <f>BO1575+BO1580</f>
        <v>0</v>
      </c>
      <c r="BP1574" s="27"/>
      <c r="BQ1574" s="23"/>
      <c r="BR1574" s="23"/>
      <c r="BS1574" s="23"/>
      <c r="BT1574" s="23"/>
      <c r="BU1574" s="23"/>
      <c r="BV1574" s="23"/>
      <c r="BW1574" s="23"/>
      <c r="BX1574" s="23"/>
      <c r="BY1574" s="23"/>
    </row>
    <row r="1575" ht="31.5">
      <c r="A1575" s="28" t="s">
        <v>522</v>
      </c>
      <c r="B1575" s="28" t="s">
        <v>114</v>
      </c>
      <c r="C1575" s="28" t="s">
        <v>251</v>
      </c>
      <c r="D1575" s="28" t="s">
        <v>64</v>
      </c>
      <c r="E1575" s="35"/>
      <c r="F1575" s="29" t="s">
        <v>65</v>
      </c>
      <c r="G1575" s="30">
        <f t="shared" ref="G1575:G1583" si="5772">G1576</f>
        <v>606.79999999999995</v>
      </c>
      <c r="H1575" s="30">
        <f t="shared" ref="H1575:H1583" si="5773">H1576</f>
        <v>606.79999999999995</v>
      </c>
      <c r="I1575" s="30">
        <f t="shared" ref="I1575:I1583" si="5774">I1576</f>
        <v>606.79999999999995</v>
      </c>
      <c r="J1575" s="30">
        <f t="shared" ref="J1575:J1583" si="5775">J1576</f>
        <v>0</v>
      </c>
      <c r="K1575" s="30">
        <f t="shared" ref="K1575:K1583" si="5776">K1576</f>
        <v>0</v>
      </c>
      <c r="L1575" s="30">
        <f t="shared" ref="L1575:L1583" si="5777">L1576</f>
        <v>0</v>
      </c>
      <c r="M1575" s="30">
        <f t="shared" si="5554"/>
        <v>606.79999999999995</v>
      </c>
      <c r="N1575" s="30">
        <f t="shared" si="5555"/>
        <v>606.79999999999995</v>
      </c>
      <c r="O1575" s="30">
        <f t="shared" si="5556"/>
        <v>606.79999999999995</v>
      </c>
      <c r="P1575" s="30">
        <f t="shared" ref="P1575:P1583" si="5778">P1576</f>
        <v>0</v>
      </c>
      <c r="Q1575" s="30">
        <f t="shared" ref="Q1575:Q1583" si="5779">Q1576</f>
        <v>0</v>
      </c>
      <c r="R1575" s="30">
        <f t="shared" ref="R1575:R1583" si="5780">R1576</f>
        <v>0</v>
      </c>
      <c r="S1575" s="30">
        <f t="shared" ref="S1575:S1583" si="5781">S1576</f>
        <v>0</v>
      </c>
      <c r="T1575" s="30">
        <f t="shared" ref="T1575:T1583" si="5782">T1576</f>
        <v>0</v>
      </c>
      <c r="U1575" s="30">
        <f t="shared" ref="U1575:U1583" si="5783">U1576</f>
        <v>0</v>
      </c>
      <c r="V1575" s="30">
        <f t="shared" ref="V1575:V1583" si="5784">V1576</f>
        <v>0</v>
      </c>
      <c r="W1575" s="30">
        <f t="shared" ref="W1575:W1583" si="5785">W1576</f>
        <v>0</v>
      </c>
      <c r="X1575" s="30">
        <f t="shared" ref="X1575:X1583" si="5786">X1576</f>
        <v>0</v>
      </c>
      <c r="Y1575" s="30">
        <f t="shared" ref="Y1575:Y1583" si="5787">Y1576</f>
        <v>0</v>
      </c>
      <c r="Z1575" s="30">
        <f t="shared" ref="Z1575:Z1583" si="5788">Z1576</f>
        <v>0</v>
      </c>
      <c r="AA1575" s="30">
        <f t="shared" ref="AA1575:AA1583" si="5789">AA1576</f>
        <v>0</v>
      </c>
      <c r="AB1575" s="30">
        <f t="shared" ref="AB1575:AB1583" si="5790">AB1576</f>
        <v>0</v>
      </c>
      <c r="AC1575" s="30">
        <f t="shared" si="5542"/>
        <v>606.79999999999995</v>
      </c>
      <c r="AD1575" s="30">
        <f t="shared" si="5543"/>
        <v>606.79999999999995</v>
      </c>
      <c r="AE1575" s="30">
        <f t="shared" si="5544"/>
        <v>606.79999999999995</v>
      </c>
      <c r="AF1575" s="30">
        <f t="shared" ref="AF1575:AF1583" si="5791">AF1576</f>
        <v>0</v>
      </c>
      <c r="AG1575" s="30">
        <f t="shared" si="5545"/>
        <v>606.79999999999995</v>
      </c>
      <c r="AH1575" s="30">
        <f t="shared" si="5546"/>
        <v>606.79999999999995</v>
      </c>
      <c r="AI1575" s="30">
        <f t="shared" si="5547"/>
        <v>606.79999999999995</v>
      </c>
      <c r="AJ1575" s="30">
        <f t="shared" ref="AJ1575:AJ1583" si="5792">AJ1576</f>
        <v>0</v>
      </c>
      <c r="AK1575" s="30">
        <f t="shared" ref="AK1575:AK1583" si="5793">AK1576</f>
        <v>0</v>
      </c>
      <c r="AL1575" s="30">
        <f t="shared" ref="AL1575:AL1583" si="5794">AL1576</f>
        <v>0</v>
      </c>
      <c r="AM1575" s="30">
        <f t="shared" ref="AM1575:AM1583" si="5795">AM1576</f>
        <v>0</v>
      </c>
      <c r="AN1575" s="30">
        <f t="shared" ref="AN1575:AN1583" si="5796">AN1576</f>
        <v>0</v>
      </c>
      <c r="AO1575" s="30">
        <f t="shared" ref="AO1575:AO1583" si="5797">AO1576</f>
        <v>0</v>
      </c>
      <c r="AP1575" s="30">
        <f t="shared" ref="AP1575:AP1583" si="5798">AP1576</f>
        <v>0</v>
      </c>
      <c r="AQ1575" s="30">
        <f t="shared" ref="AQ1575:AQ1583" si="5799">AQ1576</f>
        <v>0</v>
      </c>
      <c r="AR1575" s="30">
        <f t="shared" ref="AR1575:AR1583" si="5800">AR1576</f>
        <v>0</v>
      </c>
      <c r="AS1575" s="30">
        <f t="shared" si="5548"/>
        <v>606.79999999999995</v>
      </c>
      <c r="AT1575" s="30">
        <f t="shared" si="5549"/>
        <v>606.79999999999995</v>
      </c>
      <c r="AU1575" s="30">
        <f t="shared" si="5550"/>
        <v>606.79999999999995</v>
      </c>
      <c r="AV1575" s="30">
        <f t="shared" ref="AV1575:AV1583" si="5801">AV1576</f>
        <v>0</v>
      </c>
      <c r="AW1575" s="30">
        <f t="shared" ref="AW1575:AW1583" si="5802">AW1576</f>
        <v>0</v>
      </c>
      <c r="AX1575" s="30">
        <f t="shared" ref="AX1575:AX1583" si="5803">AX1576</f>
        <v>0</v>
      </c>
      <c r="AY1575" s="30">
        <f t="shared" si="5551"/>
        <v>606.79999999999995</v>
      </c>
      <c r="AZ1575" s="30">
        <f t="shared" si="5552"/>
        <v>606.79999999999995</v>
      </c>
      <c r="BA1575" s="30">
        <f t="shared" si="5553"/>
        <v>606.79999999999995</v>
      </c>
      <c r="BB1575" s="30">
        <f t="shared" ref="BB1575:BB1583" si="5804">BB1576</f>
        <v>0</v>
      </c>
      <c r="BC1575" s="30">
        <f t="shared" ref="BC1575:BC1583" si="5805">BC1576</f>
        <v>0</v>
      </c>
      <c r="BD1575" s="30">
        <f t="shared" ref="BD1575:BD1583" si="5806">BD1576</f>
        <v>0</v>
      </c>
      <c r="BE1575" s="30">
        <f t="shared" ref="BE1575:BE1583" si="5807">BE1576</f>
        <v>0</v>
      </c>
      <c r="BF1575" s="30">
        <f t="shared" ref="BF1575:BF1583" si="5808">BF1576</f>
        <v>0</v>
      </c>
      <c r="BG1575" s="30">
        <f t="shared" ref="BG1575:BG1583" si="5809">BG1576</f>
        <v>0</v>
      </c>
      <c r="BH1575" s="30">
        <f t="shared" ref="BH1575:BH1583" si="5810">BH1576</f>
        <v>0</v>
      </c>
      <c r="BI1575" s="30">
        <f t="shared" ref="BI1575:BI1583" si="5811">BI1576</f>
        <v>0</v>
      </c>
      <c r="BJ1575" s="30">
        <f t="shared" ref="BJ1575:BJ1583" si="5812">BJ1576</f>
        <v>0</v>
      </c>
      <c r="BK1575" s="30">
        <f t="shared" ref="BK1575:BK1583" si="5813">BK1576</f>
        <v>0</v>
      </c>
      <c r="BL1575" s="30">
        <f t="shared" si="5539"/>
        <v>606.79999999999995</v>
      </c>
      <c r="BM1575" s="30">
        <f t="shared" si="5540"/>
        <v>606.79999999999995</v>
      </c>
      <c r="BN1575" s="30">
        <f t="shared" si="5541"/>
        <v>606.79999999999995</v>
      </c>
      <c r="BO1575" s="30">
        <f t="shared" ref="BO1575:BO1583" si="5814">BO1576</f>
        <v>0</v>
      </c>
      <c r="BP1575" s="31"/>
      <c r="BQ1575" s="1"/>
      <c r="BR1575" s="1"/>
      <c r="BS1575" s="1"/>
      <c r="BT1575" s="1"/>
      <c r="BU1575" s="1"/>
      <c r="BV1575" s="1"/>
      <c r="BW1575" s="1"/>
      <c r="BX1575" s="1"/>
      <c r="BY1575" s="1"/>
    </row>
    <row r="1576">
      <c r="A1576" s="28" t="s">
        <v>522</v>
      </c>
      <c r="B1576" s="28" t="s">
        <v>114</v>
      </c>
      <c r="C1576" s="28" t="s">
        <v>251</v>
      </c>
      <c r="D1576" s="28" t="s">
        <v>66</v>
      </c>
      <c r="E1576" s="35"/>
      <c r="F1576" s="29" t="s">
        <v>33</v>
      </c>
      <c r="G1576" s="30">
        <f t="shared" si="5772"/>
        <v>606.79999999999995</v>
      </c>
      <c r="H1576" s="30">
        <f t="shared" si="5773"/>
        <v>606.79999999999995</v>
      </c>
      <c r="I1576" s="30">
        <f t="shared" si="5774"/>
        <v>606.79999999999995</v>
      </c>
      <c r="J1576" s="30">
        <f t="shared" si="5775"/>
        <v>0</v>
      </c>
      <c r="K1576" s="30">
        <f t="shared" si="5776"/>
        <v>0</v>
      </c>
      <c r="L1576" s="30">
        <f t="shared" si="5777"/>
        <v>0</v>
      </c>
      <c r="M1576" s="30">
        <f t="shared" si="5554"/>
        <v>606.79999999999995</v>
      </c>
      <c r="N1576" s="30">
        <f t="shared" si="5555"/>
        <v>606.79999999999995</v>
      </c>
      <c r="O1576" s="30">
        <f t="shared" si="5556"/>
        <v>606.79999999999995</v>
      </c>
      <c r="P1576" s="30">
        <f t="shared" si="5778"/>
        <v>0</v>
      </c>
      <c r="Q1576" s="30">
        <f t="shared" si="5779"/>
        <v>0</v>
      </c>
      <c r="R1576" s="30">
        <f t="shared" si="5780"/>
        <v>0</v>
      </c>
      <c r="S1576" s="30">
        <f t="shared" si="5781"/>
        <v>0</v>
      </c>
      <c r="T1576" s="30">
        <f t="shared" si="5782"/>
        <v>0</v>
      </c>
      <c r="U1576" s="30">
        <f t="shared" si="5783"/>
        <v>0</v>
      </c>
      <c r="V1576" s="30">
        <f t="shared" si="5784"/>
        <v>0</v>
      </c>
      <c r="W1576" s="30">
        <f t="shared" si="5785"/>
        <v>0</v>
      </c>
      <c r="X1576" s="30">
        <f t="shared" si="5786"/>
        <v>0</v>
      </c>
      <c r="Y1576" s="30">
        <f t="shared" si="5787"/>
        <v>0</v>
      </c>
      <c r="Z1576" s="30">
        <f t="shared" si="5788"/>
        <v>0</v>
      </c>
      <c r="AA1576" s="30">
        <f t="shared" si="5789"/>
        <v>0</v>
      </c>
      <c r="AB1576" s="30">
        <f t="shared" si="5790"/>
        <v>0</v>
      </c>
      <c r="AC1576" s="30">
        <f t="shared" si="5542"/>
        <v>606.79999999999995</v>
      </c>
      <c r="AD1576" s="30">
        <f t="shared" si="5543"/>
        <v>606.79999999999995</v>
      </c>
      <c r="AE1576" s="30">
        <f t="shared" si="5544"/>
        <v>606.79999999999995</v>
      </c>
      <c r="AF1576" s="30">
        <f t="shared" si="5791"/>
        <v>0</v>
      </c>
      <c r="AG1576" s="30">
        <f t="shared" si="5545"/>
        <v>606.79999999999995</v>
      </c>
      <c r="AH1576" s="30">
        <f t="shared" si="5546"/>
        <v>606.79999999999995</v>
      </c>
      <c r="AI1576" s="30">
        <f t="shared" si="5547"/>
        <v>606.79999999999995</v>
      </c>
      <c r="AJ1576" s="30">
        <f t="shared" si="5792"/>
        <v>0</v>
      </c>
      <c r="AK1576" s="30">
        <f t="shared" si="5793"/>
        <v>0</v>
      </c>
      <c r="AL1576" s="30">
        <f t="shared" si="5794"/>
        <v>0</v>
      </c>
      <c r="AM1576" s="30">
        <f t="shared" si="5795"/>
        <v>0</v>
      </c>
      <c r="AN1576" s="30">
        <f t="shared" si="5796"/>
        <v>0</v>
      </c>
      <c r="AO1576" s="30">
        <f t="shared" si="5797"/>
        <v>0</v>
      </c>
      <c r="AP1576" s="30">
        <f t="shared" si="5798"/>
        <v>0</v>
      </c>
      <c r="AQ1576" s="30">
        <f t="shared" si="5799"/>
        <v>0</v>
      </c>
      <c r="AR1576" s="30">
        <f t="shared" si="5800"/>
        <v>0</v>
      </c>
      <c r="AS1576" s="30">
        <f t="shared" si="5548"/>
        <v>606.79999999999995</v>
      </c>
      <c r="AT1576" s="30">
        <f t="shared" si="5549"/>
        <v>606.79999999999995</v>
      </c>
      <c r="AU1576" s="30">
        <f t="shared" si="5550"/>
        <v>606.79999999999995</v>
      </c>
      <c r="AV1576" s="30">
        <f t="shared" si="5801"/>
        <v>0</v>
      </c>
      <c r="AW1576" s="30">
        <f t="shared" si="5802"/>
        <v>0</v>
      </c>
      <c r="AX1576" s="30">
        <f t="shared" si="5803"/>
        <v>0</v>
      </c>
      <c r="AY1576" s="30">
        <f t="shared" si="5551"/>
        <v>606.79999999999995</v>
      </c>
      <c r="AZ1576" s="30">
        <f t="shared" si="5552"/>
        <v>606.79999999999995</v>
      </c>
      <c r="BA1576" s="30">
        <f t="shared" si="5553"/>
        <v>606.79999999999995</v>
      </c>
      <c r="BB1576" s="30">
        <f t="shared" si="5804"/>
        <v>0</v>
      </c>
      <c r="BC1576" s="30">
        <f t="shared" si="5805"/>
        <v>0</v>
      </c>
      <c r="BD1576" s="30">
        <f t="shared" si="5806"/>
        <v>0</v>
      </c>
      <c r="BE1576" s="30">
        <f t="shared" si="5807"/>
        <v>0</v>
      </c>
      <c r="BF1576" s="30">
        <f t="shared" si="5808"/>
        <v>0</v>
      </c>
      <c r="BG1576" s="30">
        <f t="shared" si="5809"/>
        <v>0</v>
      </c>
      <c r="BH1576" s="30">
        <f t="shared" si="5810"/>
        <v>0</v>
      </c>
      <c r="BI1576" s="30">
        <f t="shared" si="5811"/>
        <v>0</v>
      </c>
      <c r="BJ1576" s="30">
        <f t="shared" si="5812"/>
        <v>0</v>
      </c>
      <c r="BK1576" s="30">
        <f t="shared" si="5813"/>
        <v>0</v>
      </c>
      <c r="BL1576" s="30">
        <f t="shared" ref="BL1576:BL1639" si="5815">AY1576+BB1576+BC1576+BE1576+BD1576</f>
        <v>606.79999999999995</v>
      </c>
      <c r="BM1576" s="30">
        <f t="shared" ref="BM1576:BM1639" si="5816">AZ1576+BF1576+BG1576+BH1576</f>
        <v>606.79999999999995</v>
      </c>
      <c r="BN1576" s="30">
        <f t="shared" ref="BN1576:BN1639" si="5817">BA1576+BI1576+BJ1576+BK1576</f>
        <v>606.79999999999995</v>
      </c>
      <c r="BO1576" s="30">
        <f t="shared" si="5814"/>
        <v>0</v>
      </c>
      <c r="BP1576" s="31"/>
      <c r="BQ1576" s="1"/>
      <c r="BR1576" s="1"/>
      <c r="BS1576" s="1"/>
      <c r="BT1576" s="1"/>
      <c r="BU1576" s="1"/>
      <c r="BV1576" s="1"/>
      <c r="BW1576" s="1"/>
      <c r="BX1576" s="1"/>
      <c r="BY1576" s="1"/>
    </row>
    <row r="1577" ht="31.5">
      <c r="A1577" s="28" t="s">
        <v>522</v>
      </c>
      <c r="B1577" s="28" t="s">
        <v>114</v>
      </c>
      <c r="C1577" s="28" t="s">
        <v>251</v>
      </c>
      <c r="D1577" s="28" t="s">
        <v>461</v>
      </c>
      <c r="E1577" s="35"/>
      <c r="F1577" s="29" t="s">
        <v>462</v>
      </c>
      <c r="G1577" s="30">
        <f t="shared" si="5772"/>
        <v>606.79999999999995</v>
      </c>
      <c r="H1577" s="30">
        <f t="shared" si="5773"/>
        <v>606.79999999999995</v>
      </c>
      <c r="I1577" s="30">
        <f t="shared" si="5774"/>
        <v>606.79999999999995</v>
      </c>
      <c r="J1577" s="30">
        <f t="shared" si="5775"/>
        <v>0</v>
      </c>
      <c r="K1577" s="30">
        <f t="shared" si="5776"/>
        <v>0</v>
      </c>
      <c r="L1577" s="30">
        <f t="shared" si="5777"/>
        <v>0</v>
      </c>
      <c r="M1577" s="30">
        <f t="shared" si="5554"/>
        <v>606.79999999999995</v>
      </c>
      <c r="N1577" s="30">
        <f t="shared" si="5555"/>
        <v>606.79999999999995</v>
      </c>
      <c r="O1577" s="30">
        <f t="shared" si="5556"/>
        <v>606.79999999999995</v>
      </c>
      <c r="P1577" s="30">
        <f t="shared" si="5778"/>
        <v>0</v>
      </c>
      <c r="Q1577" s="30">
        <f t="shared" si="5779"/>
        <v>0</v>
      </c>
      <c r="R1577" s="30">
        <f t="shared" si="5780"/>
        <v>0</v>
      </c>
      <c r="S1577" s="30">
        <f t="shared" si="5781"/>
        <v>0</v>
      </c>
      <c r="T1577" s="30">
        <f t="shared" si="5782"/>
        <v>0</v>
      </c>
      <c r="U1577" s="30">
        <f t="shared" si="5783"/>
        <v>0</v>
      </c>
      <c r="V1577" s="30">
        <f t="shared" si="5784"/>
        <v>0</v>
      </c>
      <c r="W1577" s="30">
        <f t="shared" si="5785"/>
        <v>0</v>
      </c>
      <c r="X1577" s="30">
        <f t="shared" si="5786"/>
        <v>0</v>
      </c>
      <c r="Y1577" s="30">
        <f t="shared" si="5787"/>
        <v>0</v>
      </c>
      <c r="Z1577" s="30">
        <f t="shared" si="5788"/>
        <v>0</v>
      </c>
      <c r="AA1577" s="30">
        <f t="shared" si="5789"/>
        <v>0</v>
      </c>
      <c r="AB1577" s="30">
        <f t="shared" si="5790"/>
        <v>0</v>
      </c>
      <c r="AC1577" s="30">
        <f t="shared" si="5542"/>
        <v>606.79999999999995</v>
      </c>
      <c r="AD1577" s="30">
        <f t="shared" si="5543"/>
        <v>606.79999999999995</v>
      </c>
      <c r="AE1577" s="30">
        <f t="shared" si="5544"/>
        <v>606.79999999999995</v>
      </c>
      <c r="AF1577" s="30">
        <f t="shared" si="5791"/>
        <v>0</v>
      </c>
      <c r="AG1577" s="30">
        <f t="shared" si="5545"/>
        <v>606.79999999999995</v>
      </c>
      <c r="AH1577" s="30">
        <f t="shared" si="5546"/>
        <v>606.79999999999995</v>
      </c>
      <c r="AI1577" s="30">
        <f t="shared" si="5547"/>
        <v>606.79999999999995</v>
      </c>
      <c r="AJ1577" s="30">
        <f t="shared" si="5792"/>
        <v>0</v>
      </c>
      <c r="AK1577" s="30">
        <f t="shared" si="5793"/>
        <v>0</v>
      </c>
      <c r="AL1577" s="30">
        <f t="shared" si="5794"/>
        <v>0</v>
      </c>
      <c r="AM1577" s="30">
        <f t="shared" si="5795"/>
        <v>0</v>
      </c>
      <c r="AN1577" s="30">
        <f t="shared" si="5796"/>
        <v>0</v>
      </c>
      <c r="AO1577" s="30">
        <f t="shared" si="5797"/>
        <v>0</v>
      </c>
      <c r="AP1577" s="30">
        <f t="shared" si="5798"/>
        <v>0</v>
      </c>
      <c r="AQ1577" s="30">
        <f t="shared" si="5799"/>
        <v>0</v>
      </c>
      <c r="AR1577" s="30">
        <f t="shared" si="5800"/>
        <v>0</v>
      </c>
      <c r="AS1577" s="30">
        <f t="shared" si="5548"/>
        <v>606.79999999999995</v>
      </c>
      <c r="AT1577" s="30">
        <f t="shared" si="5549"/>
        <v>606.79999999999995</v>
      </c>
      <c r="AU1577" s="30">
        <f t="shared" si="5550"/>
        <v>606.79999999999995</v>
      </c>
      <c r="AV1577" s="30">
        <f t="shared" si="5801"/>
        <v>0</v>
      </c>
      <c r="AW1577" s="30">
        <f t="shared" si="5802"/>
        <v>0</v>
      </c>
      <c r="AX1577" s="30">
        <f t="shared" si="5803"/>
        <v>0</v>
      </c>
      <c r="AY1577" s="30">
        <f t="shared" si="5551"/>
        <v>606.79999999999995</v>
      </c>
      <c r="AZ1577" s="30">
        <f t="shared" si="5552"/>
        <v>606.79999999999995</v>
      </c>
      <c r="BA1577" s="30">
        <f t="shared" si="5553"/>
        <v>606.79999999999995</v>
      </c>
      <c r="BB1577" s="30">
        <f t="shared" si="5804"/>
        <v>0</v>
      </c>
      <c r="BC1577" s="30">
        <f t="shared" si="5805"/>
        <v>0</v>
      </c>
      <c r="BD1577" s="30">
        <f t="shared" si="5806"/>
        <v>0</v>
      </c>
      <c r="BE1577" s="30">
        <f t="shared" si="5807"/>
        <v>0</v>
      </c>
      <c r="BF1577" s="30">
        <f t="shared" si="5808"/>
        <v>0</v>
      </c>
      <c r="BG1577" s="30">
        <f t="shared" si="5809"/>
        <v>0</v>
      </c>
      <c r="BH1577" s="30">
        <f t="shared" si="5810"/>
        <v>0</v>
      </c>
      <c r="BI1577" s="30">
        <f t="shared" si="5811"/>
        <v>0</v>
      </c>
      <c r="BJ1577" s="30">
        <f t="shared" si="5812"/>
        <v>0</v>
      </c>
      <c r="BK1577" s="30">
        <f t="shared" si="5813"/>
        <v>0</v>
      </c>
      <c r="BL1577" s="30">
        <f t="shared" si="5815"/>
        <v>606.79999999999995</v>
      </c>
      <c r="BM1577" s="30">
        <f t="shared" si="5816"/>
        <v>606.79999999999995</v>
      </c>
      <c r="BN1577" s="30">
        <f t="shared" si="5817"/>
        <v>606.79999999999995</v>
      </c>
      <c r="BO1577" s="30">
        <f t="shared" si="5814"/>
        <v>0</v>
      </c>
      <c r="BP1577" s="31"/>
      <c r="BQ1577" s="1"/>
      <c r="BR1577" s="1"/>
      <c r="BS1577" s="1"/>
      <c r="BT1577" s="1"/>
      <c r="BU1577" s="1"/>
      <c r="BV1577" s="1"/>
      <c r="BW1577" s="1"/>
      <c r="BX1577" s="1"/>
      <c r="BY1577" s="1"/>
    </row>
    <row r="1578" ht="31.5">
      <c r="A1578" s="28" t="s">
        <v>522</v>
      </c>
      <c r="B1578" s="28" t="s">
        <v>114</v>
      </c>
      <c r="C1578" s="28" t="s">
        <v>251</v>
      </c>
      <c r="D1578" s="28" t="s">
        <v>463</v>
      </c>
      <c r="E1578" s="35"/>
      <c r="F1578" s="29" t="s">
        <v>464</v>
      </c>
      <c r="G1578" s="30">
        <f t="shared" si="5772"/>
        <v>606.79999999999995</v>
      </c>
      <c r="H1578" s="30">
        <f t="shared" si="5773"/>
        <v>606.79999999999995</v>
      </c>
      <c r="I1578" s="30">
        <f t="shared" si="5774"/>
        <v>606.79999999999995</v>
      </c>
      <c r="J1578" s="30">
        <f t="shared" si="5775"/>
        <v>0</v>
      </c>
      <c r="K1578" s="30">
        <f t="shared" si="5776"/>
        <v>0</v>
      </c>
      <c r="L1578" s="30">
        <f t="shared" si="5777"/>
        <v>0</v>
      </c>
      <c r="M1578" s="30">
        <f t="shared" si="5554"/>
        <v>606.79999999999995</v>
      </c>
      <c r="N1578" s="30">
        <f t="shared" si="5555"/>
        <v>606.79999999999995</v>
      </c>
      <c r="O1578" s="30">
        <f t="shared" si="5556"/>
        <v>606.79999999999995</v>
      </c>
      <c r="P1578" s="30">
        <f t="shared" si="5778"/>
        <v>0</v>
      </c>
      <c r="Q1578" s="30">
        <f t="shared" si="5779"/>
        <v>0</v>
      </c>
      <c r="R1578" s="30">
        <f t="shared" si="5780"/>
        <v>0</v>
      </c>
      <c r="S1578" s="30">
        <f t="shared" si="5781"/>
        <v>0</v>
      </c>
      <c r="T1578" s="30">
        <f t="shared" si="5782"/>
        <v>0</v>
      </c>
      <c r="U1578" s="30">
        <f t="shared" si="5783"/>
        <v>0</v>
      </c>
      <c r="V1578" s="30">
        <f t="shared" si="5784"/>
        <v>0</v>
      </c>
      <c r="W1578" s="30">
        <f t="shared" si="5785"/>
        <v>0</v>
      </c>
      <c r="X1578" s="30">
        <f t="shared" si="5786"/>
        <v>0</v>
      </c>
      <c r="Y1578" s="30">
        <f t="shared" si="5787"/>
        <v>0</v>
      </c>
      <c r="Z1578" s="30">
        <f t="shared" si="5788"/>
        <v>0</v>
      </c>
      <c r="AA1578" s="30">
        <f t="shared" si="5789"/>
        <v>0</v>
      </c>
      <c r="AB1578" s="30">
        <f t="shared" si="5790"/>
        <v>0</v>
      </c>
      <c r="AC1578" s="30">
        <f t="shared" si="5542"/>
        <v>606.79999999999995</v>
      </c>
      <c r="AD1578" s="30">
        <f t="shared" si="5543"/>
        <v>606.79999999999995</v>
      </c>
      <c r="AE1578" s="30">
        <f t="shared" si="5544"/>
        <v>606.79999999999995</v>
      </c>
      <c r="AF1578" s="30">
        <f t="shared" si="5791"/>
        <v>0</v>
      </c>
      <c r="AG1578" s="30">
        <f t="shared" si="5545"/>
        <v>606.79999999999995</v>
      </c>
      <c r="AH1578" s="30">
        <f t="shared" si="5546"/>
        <v>606.79999999999995</v>
      </c>
      <c r="AI1578" s="30">
        <f t="shared" si="5547"/>
        <v>606.79999999999995</v>
      </c>
      <c r="AJ1578" s="30">
        <f t="shared" si="5792"/>
        <v>0</v>
      </c>
      <c r="AK1578" s="30">
        <f t="shared" si="5793"/>
        <v>0</v>
      </c>
      <c r="AL1578" s="30">
        <f t="shared" si="5794"/>
        <v>0</v>
      </c>
      <c r="AM1578" s="30">
        <f t="shared" si="5795"/>
        <v>0</v>
      </c>
      <c r="AN1578" s="30">
        <f t="shared" si="5796"/>
        <v>0</v>
      </c>
      <c r="AO1578" s="30">
        <f t="shared" si="5797"/>
        <v>0</v>
      </c>
      <c r="AP1578" s="30">
        <f t="shared" si="5798"/>
        <v>0</v>
      </c>
      <c r="AQ1578" s="30">
        <f t="shared" si="5799"/>
        <v>0</v>
      </c>
      <c r="AR1578" s="30">
        <f t="shared" si="5800"/>
        <v>0</v>
      </c>
      <c r="AS1578" s="30">
        <f t="shared" si="5548"/>
        <v>606.79999999999995</v>
      </c>
      <c r="AT1578" s="30">
        <f t="shared" si="5549"/>
        <v>606.79999999999995</v>
      </c>
      <c r="AU1578" s="30">
        <f t="shared" si="5550"/>
        <v>606.79999999999995</v>
      </c>
      <c r="AV1578" s="30">
        <f t="shared" si="5801"/>
        <v>0</v>
      </c>
      <c r="AW1578" s="30">
        <f t="shared" si="5802"/>
        <v>0</v>
      </c>
      <c r="AX1578" s="30">
        <f t="shared" si="5803"/>
        <v>0</v>
      </c>
      <c r="AY1578" s="30">
        <f t="shared" si="5551"/>
        <v>606.79999999999995</v>
      </c>
      <c r="AZ1578" s="30">
        <f t="shared" si="5552"/>
        <v>606.79999999999995</v>
      </c>
      <c r="BA1578" s="30">
        <f t="shared" si="5553"/>
        <v>606.79999999999995</v>
      </c>
      <c r="BB1578" s="30">
        <f t="shared" si="5804"/>
        <v>0</v>
      </c>
      <c r="BC1578" s="30">
        <f t="shared" si="5805"/>
        <v>0</v>
      </c>
      <c r="BD1578" s="30">
        <f t="shared" si="5806"/>
        <v>0</v>
      </c>
      <c r="BE1578" s="30">
        <f t="shared" si="5807"/>
        <v>0</v>
      </c>
      <c r="BF1578" s="30">
        <f t="shared" si="5808"/>
        <v>0</v>
      </c>
      <c r="BG1578" s="30">
        <f t="shared" si="5809"/>
        <v>0</v>
      </c>
      <c r="BH1578" s="30">
        <f t="shared" si="5810"/>
        <v>0</v>
      </c>
      <c r="BI1578" s="30">
        <f t="shared" si="5811"/>
        <v>0</v>
      </c>
      <c r="BJ1578" s="30">
        <f t="shared" si="5812"/>
        <v>0</v>
      </c>
      <c r="BK1578" s="30">
        <f t="shared" si="5813"/>
        <v>0</v>
      </c>
      <c r="BL1578" s="30">
        <f t="shared" si="5815"/>
        <v>606.79999999999995</v>
      </c>
      <c r="BM1578" s="30">
        <f t="shared" si="5816"/>
        <v>606.79999999999995</v>
      </c>
      <c r="BN1578" s="30">
        <f t="shared" si="5817"/>
        <v>606.79999999999995</v>
      </c>
      <c r="BO1578" s="30">
        <f t="shared" si="5814"/>
        <v>0</v>
      </c>
      <c r="BP1578" s="31"/>
      <c r="BQ1578" s="1"/>
      <c r="BR1578" s="1"/>
      <c r="BS1578" s="1"/>
      <c r="BT1578" s="1"/>
      <c r="BU1578" s="1"/>
      <c r="BV1578" s="1"/>
      <c r="BW1578" s="1"/>
      <c r="BX1578" s="1"/>
      <c r="BY1578" s="1"/>
    </row>
    <row r="1579" ht="31.5">
      <c r="A1579" s="28" t="s">
        <v>522</v>
      </c>
      <c r="B1579" s="28" t="s">
        <v>114</v>
      </c>
      <c r="C1579" s="28" t="s">
        <v>251</v>
      </c>
      <c r="D1579" s="28" t="s">
        <v>463</v>
      </c>
      <c r="E1579" s="28" t="s">
        <v>38</v>
      </c>
      <c r="F1579" s="29" t="s">
        <v>39</v>
      </c>
      <c r="G1579" s="30">
        <v>606.79999999999995</v>
      </c>
      <c r="H1579" s="30">
        <v>606.79999999999995</v>
      </c>
      <c r="I1579" s="30">
        <v>606.79999999999995</v>
      </c>
      <c r="J1579" s="30"/>
      <c r="K1579" s="30"/>
      <c r="L1579" s="30"/>
      <c r="M1579" s="30">
        <f t="shared" si="5554"/>
        <v>606.79999999999995</v>
      </c>
      <c r="N1579" s="30">
        <f t="shared" si="5555"/>
        <v>606.79999999999995</v>
      </c>
      <c r="O1579" s="30">
        <f t="shared" si="5556"/>
        <v>606.79999999999995</v>
      </c>
      <c r="P1579" s="30"/>
      <c r="Q1579" s="30"/>
      <c r="R1579" s="30"/>
      <c r="S1579" s="30"/>
      <c r="T1579" s="30"/>
      <c r="U1579" s="30"/>
      <c r="V1579" s="30"/>
      <c r="W1579" s="30"/>
      <c r="X1579" s="30"/>
      <c r="Y1579" s="30"/>
      <c r="Z1579" s="30"/>
      <c r="AA1579" s="30"/>
      <c r="AB1579" s="30"/>
      <c r="AC1579" s="30">
        <f t="shared" ref="AC1579:AC1642" si="5818">M1579+R1579+P1579+Q1579+T1579+S1579</f>
        <v>606.79999999999995</v>
      </c>
      <c r="AD1579" s="30">
        <f t="shared" ref="AD1579:AD1642" si="5819">N1579+V1579+X1579+U1579+W1579</f>
        <v>606.79999999999995</v>
      </c>
      <c r="AE1579" s="30">
        <f t="shared" ref="AE1579:AE1642" si="5820">O1579+Z1579+AB1579+Y1579+AA1579</f>
        <v>606.79999999999995</v>
      </c>
      <c r="AF1579" s="30"/>
      <c r="AG1579" s="30">
        <f t="shared" ref="AG1579:AG1642" si="5821">AC1579+AF1579</f>
        <v>606.79999999999995</v>
      </c>
      <c r="AH1579" s="30">
        <f t="shared" ref="AH1579:AH1642" si="5822">AD1579</f>
        <v>606.79999999999995</v>
      </c>
      <c r="AI1579" s="30">
        <f t="shared" ref="AI1579:AI1642" si="5823">AE1579</f>
        <v>606.79999999999995</v>
      </c>
      <c r="AJ1579" s="30"/>
      <c r="AK1579" s="30"/>
      <c r="AL1579" s="30"/>
      <c r="AM1579" s="30"/>
      <c r="AN1579" s="30"/>
      <c r="AO1579" s="30"/>
      <c r="AP1579" s="30"/>
      <c r="AQ1579" s="30"/>
      <c r="AR1579" s="30"/>
      <c r="AS1579" s="30">
        <f t="shared" si="5548"/>
        <v>606.79999999999995</v>
      </c>
      <c r="AT1579" s="30">
        <f t="shared" si="5549"/>
        <v>606.79999999999995</v>
      </c>
      <c r="AU1579" s="30">
        <f t="shared" si="5550"/>
        <v>606.79999999999995</v>
      </c>
      <c r="AV1579" s="30"/>
      <c r="AW1579" s="30"/>
      <c r="AX1579" s="30"/>
      <c r="AY1579" s="30">
        <f t="shared" si="5551"/>
        <v>606.79999999999995</v>
      </c>
      <c r="AZ1579" s="30">
        <f t="shared" si="5552"/>
        <v>606.79999999999995</v>
      </c>
      <c r="BA1579" s="30">
        <f t="shared" si="5553"/>
        <v>606.79999999999995</v>
      </c>
      <c r="BB1579" s="30"/>
      <c r="BC1579" s="30"/>
      <c r="BD1579" s="30"/>
      <c r="BE1579" s="30"/>
      <c r="BF1579" s="30"/>
      <c r="BG1579" s="30"/>
      <c r="BH1579" s="30"/>
      <c r="BI1579" s="30"/>
      <c r="BJ1579" s="30"/>
      <c r="BK1579" s="30"/>
      <c r="BL1579" s="30">
        <f t="shared" si="5815"/>
        <v>606.79999999999995</v>
      </c>
      <c r="BM1579" s="30">
        <f t="shared" si="5816"/>
        <v>606.79999999999995</v>
      </c>
      <c r="BN1579" s="30">
        <f t="shared" si="5817"/>
        <v>606.79999999999995</v>
      </c>
      <c r="BO1579" s="30"/>
      <c r="BP1579" s="31"/>
      <c r="BQ1579" s="1"/>
      <c r="BR1579" s="1"/>
      <c r="BS1579" s="1"/>
      <c r="BT1579" s="1"/>
      <c r="BU1579" s="1"/>
      <c r="BV1579" s="1"/>
      <c r="BW1579" s="1"/>
      <c r="BX1579" s="1"/>
      <c r="BY1579" s="1"/>
    </row>
    <row r="1580" ht="31.5">
      <c r="A1580" s="28" t="s">
        <v>522</v>
      </c>
      <c r="B1580" s="28" t="s">
        <v>114</v>
      </c>
      <c r="C1580" s="28" t="s">
        <v>251</v>
      </c>
      <c r="D1580" s="28" t="s">
        <v>465</v>
      </c>
      <c r="E1580" s="35"/>
      <c r="F1580" s="29" t="s">
        <v>466</v>
      </c>
      <c r="G1580" s="30">
        <f t="shared" si="5772"/>
        <v>195.69999999999999</v>
      </c>
      <c r="H1580" s="30">
        <f t="shared" si="5773"/>
        <v>195.69999999999999</v>
      </c>
      <c r="I1580" s="30">
        <f t="shared" si="5774"/>
        <v>195.69999999999999</v>
      </c>
      <c r="J1580" s="30">
        <f t="shared" si="5775"/>
        <v>20.100000000000001</v>
      </c>
      <c r="K1580" s="30">
        <f t="shared" si="5776"/>
        <v>20.100000000000001</v>
      </c>
      <c r="L1580" s="30">
        <f t="shared" si="5777"/>
        <v>20.100000000000001</v>
      </c>
      <c r="M1580" s="30">
        <f t="shared" si="5554"/>
        <v>215.79999999999998</v>
      </c>
      <c r="N1580" s="30">
        <f t="shared" si="5555"/>
        <v>215.79999999999998</v>
      </c>
      <c r="O1580" s="30">
        <f t="shared" si="5556"/>
        <v>215.79999999999998</v>
      </c>
      <c r="P1580" s="30">
        <f t="shared" si="5778"/>
        <v>0</v>
      </c>
      <c r="Q1580" s="30">
        <f t="shared" si="5779"/>
        <v>0</v>
      </c>
      <c r="R1580" s="30">
        <f t="shared" si="5780"/>
        <v>0</v>
      </c>
      <c r="S1580" s="30">
        <f t="shared" si="5781"/>
        <v>0</v>
      </c>
      <c r="T1580" s="30">
        <f t="shared" si="5782"/>
        <v>0</v>
      </c>
      <c r="U1580" s="30">
        <f t="shared" si="5783"/>
        <v>0</v>
      </c>
      <c r="V1580" s="30">
        <f t="shared" si="5784"/>
        <v>0</v>
      </c>
      <c r="W1580" s="30">
        <f t="shared" si="5785"/>
        <v>0</v>
      </c>
      <c r="X1580" s="30">
        <f t="shared" si="5786"/>
        <v>0</v>
      </c>
      <c r="Y1580" s="30">
        <f t="shared" si="5787"/>
        <v>0</v>
      </c>
      <c r="Z1580" s="30">
        <f t="shared" si="5788"/>
        <v>0</v>
      </c>
      <c r="AA1580" s="30">
        <f t="shared" si="5789"/>
        <v>0</v>
      </c>
      <c r="AB1580" s="30">
        <f t="shared" si="5790"/>
        <v>0</v>
      </c>
      <c r="AC1580" s="30">
        <f t="shared" si="5818"/>
        <v>215.79999999999998</v>
      </c>
      <c r="AD1580" s="30">
        <f t="shared" si="5819"/>
        <v>215.79999999999998</v>
      </c>
      <c r="AE1580" s="30">
        <f t="shared" si="5820"/>
        <v>215.79999999999998</v>
      </c>
      <c r="AF1580" s="30">
        <f t="shared" si="5791"/>
        <v>0</v>
      </c>
      <c r="AG1580" s="30">
        <f t="shared" si="5821"/>
        <v>215.79999999999998</v>
      </c>
      <c r="AH1580" s="30">
        <f t="shared" si="5822"/>
        <v>215.79999999999998</v>
      </c>
      <c r="AI1580" s="30">
        <f t="shared" si="5823"/>
        <v>215.79999999999998</v>
      </c>
      <c r="AJ1580" s="30">
        <f t="shared" si="5792"/>
        <v>0</v>
      </c>
      <c r="AK1580" s="30">
        <f t="shared" si="5793"/>
        <v>0</v>
      </c>
      <c r="AL1580" s="30">
        <f t="shared" si="5794"/>
        <v>0</v>
      </c>
      <c r="AM1580" s="30">
        <f t="shared" si="5795"/>
        <v>0</v>
      </c>
      <c r="AN1580" s="30">
        <f t="shared" si="5796"/>
        <v>0</v>
      </c>
      <c r="AO1580" s="30">
        <f t="shared" si="5797"/>
        <v>0</v>
      </c>
      <c r="AP1580" s="30">
        <f t="shared" si="5798"/>
        <v>0</v>
      </c>
      <c r="AQ1580" s="30">
        <f t="shared" si="5799"/>
        <v>0</v>
      </c>
      <c r="AR1580" s="30">
        <f t="shared" si="5800"/>
        <v>0</v>
      </c>
      <c r="AS1580" s="30">
        <f t="shared" si="5548"/>
        <v>215.79999999999998</v>
      </c>
      <c r="AT1580" s="30">
        <f t="shared" si="5549"/>
        <v>215.79999999999998</v>
      </c>
      <c r="AU1580" s="30">
        <f t="shared" si="5550"/>
        <v>215.79999999999998</v>
      </c>
      <c r="AV1580" s="30">
        <f t="shared" si="5801"/>
        <v>0</v>
      </c>
      <c r="AW1580" s="30">
        <f t="shared" si="5802"/>
        <v>0</v>
      </c>
      <c r="AX1580" s="30">
        <f t="shared" si="5803"/>
        <v>0</v>
      </c>
      <c r="AY1580" s="30">
        <f t="shared" si="5551"/>
        <v>215.79999999999998</v>
      </c>
      <c r="AZ1580" s="30">
        <f t="shared" si="5552"/>
        <v>215.79999999999998</v>
      </c>
      <c r="BA1580" s="30">
        <f t="shared" si="5553"/>
        <v>215.79999999999998</v>
      </c>
      <c r="BB1580" s="30">
        <f t="shared" si="5804"/>
        <v>0</v>
      </c>
      <c r="BC1580" s="30">
        <f t="shared" si="5805"/>
        <v>0</v>
      </c>
      <c r="BD1580" s="30">
        <f t="shared" si="5806"/>
        <v>0</v>
      </c>
      <c r="BE1580" s="30">
        <f t="shared" si="5807"/>
        <v>0</v>
      </c>
      <c r="BF1580" s="30">
        <f t="shared" si="5808"/>
        <v>0</v>
      </c>
      <c r="BG1580" s="30">
        <f t="shared" si="5809"/>
        <v>0</v>
      </c>
      <c r="BH1580" s="30">
        <f t="shared" si="5810"/>
        <v>0</v>
      </c>
      <c r="BI1580" s="30">
        <f t="shared" si="5811"/>
        <v>0</v>
      </c>
      <c r="BJ1580" s="30">
        <f t="shared" si="5812"/>
        <v>0</v>
      </c>
      <c r="BK1580" s="30">
        <f t="shared" si="5813"/>
        <v>0</v>
      </c>
      <c r="BL1580" s="30">
        <f t="shared" si="5815"/>
        <v>215.79999999999998</v>
      </c>
      <c r="BM1580" s="30">
        <f t="shared" si="5816"/>
        <v>215.79999999999998</v>
      </c>
      <c r="BN1580" s="30">
        <f t="shared" si="5817"/>
        <v>215.79999999999998</v>
      </c>
      <c r="BO1580" s="30">
        <f t="shared" si="5814"/>
        <v>0</v>
      </c>
      <c r="BP1580" s="31"/>
      <c r="BQ1580" s="1"/>
      <c r="BR1580" s="1"/>
      <c r="BS1580" s="1"/>
      <c r="BT1580" s="1"/>
      <c r="BU1580" s="1"/>
      <c r="BV1580" s="1"/>
      <c r="BW1580" s="1"/>
      <c r="BX1580" s="1"/>
      <c r="BY1580" s="1"/>
    </row>
    <row r="1581">
      <c r="A1581" s="28" t="s">
        <v>522</v>
      </c>
      <c r="B1581" s="28" t="s">
        <v>114</v>
      </c>
      <c r="C1581" s="28" t="s">
        <v>251</v>
      </c>
      <c r="D1581" s="28" t="s">
        <v>467</v>
      </c>
      <c r="E1581" s="35"/>
      <c r="F1581" s="29" t="s">
        <v>440</v>
      </c>
      <c r="G1581" s="30">
        <f t="shared" si="5772"/>
        <v>195.69999999999999</v>
      </c>
      <c r="H1581" s="30">
        <f t="shared" si="5773"/>
        <v>195.69999999999999</v>
      </c>
      <c r="I1581" s="30">
        <f t="shared" si="5774"/>
        <v>195.69999999999999</v>
      </c>
      <c r="J1581" s="30">
        <f t="shared" si="5775"/>
        <v>20.100000000000001</v>
      </c>
      <c r="K1581" s="30">
        <f t="shared" si="5776"/>
        <v>20.100000000000001</v>
      </c>
      <c r="L1581" s="30">
        <f t="shared" si="5777"/>
        <v>20.100000000000001</v>
      </c>
      <c r="M1581" s="30">
        <f t="shared" si="5554"/>
        <v>215.79999999999998</v>
      </c>
      <c r="N1581" s="30">
        <f t="shared" si="5555"/>
        <v>215.79999999999998</v>
      </c>
      <c r="O1581" s="30">
        <f t="shared" si="5556"/>
        <v>215.79999999999998</v>
      </c>
      <c r="P1581" s="30">
        <f t="shared" si="5778"/>
        <v>0</v>
      </c>
      <c r="Q1581" s="30">
        <f t="shared" si="5779"/>
        <v>0</v>
      </c>
      <c r="R1581" s="30">
        <f t="shared" si="5780"/>
        <v>0</v>
      </c>
      <c r="S1581" s="30">
        <f t="shared" si="5781"/>
        <v>0</v>
      </c>
      <c r="T1581" s="30">
        <f t="shared" si="5782"/>
        <v>0</v>
      </c>
      <c r="U1581" s="30">
        <f t="shared" si="5783"/>
        <v>0</v>
      </c>
      <c r="V1581" s="30">
        <f t="shared" si="5784"/>
        <v>0</v>
      </c>
      <c r="W1581" s="30">
        <f t="shared" si="5785"/>
        <v>0</v>
      </c>
      <c r="X1581" s="30">
        <f t="shared" si="5786"/>
        <v>0</v>
      </c>
      <c r="Y1581" s="30">
        <f t="shared" si="5787"/>
        <v>0</v>
      </c>
      <c r="Z1581" s="30">
        <f t="shared" si="5788"/>
        <v>0</v>
      </c>
      <c r="AA1581" s="30">
        <f t="shared" si="5789"/>
        <v>0</v>
      </c>
      <c r="AB1581" s="30">
        <f t="shared" si="5790"/>
        <v>0</v>
      </c>
      <c r="AC1581" s="30">
        <f t="shared" si="5818"/>
        <v>215.79999999999998</v>
      </c>
      <c r="AD1581" s="30">
        <f t="shared" si="5819"/>
        <v>215.79999999999998</v>
      </c>
      <c r="AE1581" s="30">
        <f t="shared" si="5820"/>
        <v>215.79999999999998</v>
      </c>
      <c r="AF1581" s="30">
        <f t="shared" si="5791"/>
        <v>0</v>
      </c>
      <c r="AG1581" s="30">
        <f t="shared" si="5821"/>
        <v>215.79999999999998</v>
      </c>
      <c r="AH1581" s="30">
        <f t="shared" si="5822"/>
        <v>215.79999999999998</v>
      </c>
      <c r="AI1581" s="30">
        <f t="shared" si="5823"/>
        <v>215.79999999999998</v>
      </c>
      <c r="AJ1581" s="30">
        <f t="shared" si="5792"/>
        <v>0</v>
      </c>
      <c r="AK1581" s="30">
        <f t="shared" si="5793"/>
        <v>0</v>
      </c>
      <c r="AL1581" s="30">
        <f t="shared" si="5794"/>
        <v>0</v>
      </c>
      <c r="AM1581" s="30">
        <f t="shared" si="5795"/>
        <v>0</v>
      </c>
      <c r="AN1581" s="30">
        <f t="shared" si="5796"/>
        <v>0</v>
      </c>
      <c r="AO1581" s="30">
        <f t="shared" si="5797"/>
        <v>0</v>
      </c>
      <c r="AP1581" s="30">
        <f t="shared" si="5798"/>
        <v>0</v>
      </c>
      <c r="AQ1581" s="30">
        <f t="shared" si="5799"/>
        <v>0</v>
      </c>
      <c r="AR1581" s="30">
        <f t="shared" si="5800"/>
        <v>0</v>
      </c>
      <c r="AS1581" s="30">
        <f t="shared" si="5548"/>
        <v>215.79999999999998</v>
      </c>
      <c r="AT1581" s="30">
        <f t="shared" si="5549"/>
        <v>215.79999999999998</v>
      </c>
      <c r="AU1581" s="30">
        <f t="shared" si="5550"/>
        <v>215.79999999999998</v>
      </c>
      <c r="AV1581" s="30">
        <f t="shared" si="5801"/>
        <v>0</v>
      </c>
      <c r="AW1581" s="30">
        <f t="shared" si="5802"/>
        <v>0</v>
      </c>
      <c r="AX1581" s="30">
        <f t="shared" si="5803"/>
        <v>0</v>
      </c>
      <c r="AY1581" s="30">
        <f t="shared" si="5551"/>
        <v>215.79999999999998</v>
      </c>
      <c r="AZ1581" s="30">
        <f t="shared" si="5552"/>
        <v>215.79999999999998</v>
      </c>
      <c r="BA1581" s="30">
        <f t="shared" si="5553"/>
        <v>215.79999999999998</v>
      </c>
      <c r="BB1581" s="30">
        <f t="shared" si="5804"/>
        <v>0</v>
      </c>
      <c r="BC1581" s="30">
        <f t="shared" si="5805"/>
        <v>0</v>
      </c>
      <c r="BD1581" s="30">
        <f t="shared" si="5806"/>
        <v>0</v>
      </c>
      <c r="BE1581" s="30">
        <f t="shared" si="5807"/>
        <v>0</v>
      </c>
      <c r="BF1581" s="30">
        <f t="shared" si="5808"/>
        <v>0</v>
      </c>
      <c r="BG1581" s="30">
        <f t="shared" si="5809"/>
        <v>0</v>
      </c>
      <c r="BH1581" s="30">
        <f t="shared" si="5810"/>
        <v>0</v>
      </c>
      <c r="BI1581" s="30">
        <f t="shared" si="5811"/>
        <v>0</v>
      </c>
      <c r="BJ1581" s="30">
        <f t="shared" si="5812"/>
        <v>0</v>
      </c>
      <c r="BK1581" s="30">
        <f t="shared" si="5813"/>
        <v>0</v>
      </c>
      <c r="BL1581" s="30">
        <f t="shared" si="5815"/>
        <v>215.79999999999998</v>
      </c>
      <c r="BM1581" s="30">
        <f t="shared" si="5816"/>
        <v>215.79999999999998</v>
      </c>
      <c r="BN1581" s="30">
        <f t="shared" si="5817"/>
        <v>215.79999999999998</v>
      </c>
      <c r="BO1581" s="30">
        <f t="shared" si="5814"/>
        <v>0</v>
      </c>
      <c r="BP1581" s="31"/>
      <c r="BQ1581" s="1"/>
      <c r="BR1581" s="1"/>
      <c r="BS1581" s="1"/>
      <c r="BT1581" s="1"/>
      <c r="BU1581" s="1"/>
      <c r="BV1581" s="1"/>
      <c r="BW1581" s="1"/>
      <c r="BX1581" s="1"/>
      <c r="BY1581" s="1"/>
    </row>
    <row r="1582" ht="31.5">
      <c r="A1582" s="28" t="s">
        <v>522</v>
      </c>
      <c r="B1582" s="28" t="s">
        <v>114</v>
      </c>
      <c r="C1582" s="28" t="s">
        <v>251</v>
      </c>
      <c r="D1582" s="28" t="s">
        <v>468</v>
      </c>
      <c r="E1582" s="35"/>
      <c r="F1582" s="29" t="s">
        <v>469</v>
      </c>
      <c r="G1582" s="30">
        <f t="shared" si="5772"/>
        <v>195.69999999999999</v>
      </c>
      <c r="H1582" s="30">
        <f t="shared" si="5773"/>
        <v>195.69999999999999</v>
      </c>
      <c r="I1582" s="30">
        <f t="shared" si="5774"/>
        <v>195.69999999999999</v>
      </c>
      <c r="J1582" s="30">
        <f t="shared" si="5775"/>
        <v>20.100000000000001</v>
      </c>
      <c r="K1582" s="30">
        <f t="shared" si="5776"/>
        <v>20.100000000000001</v>
      </c>
      <c r="L1582" s="30">
        <f t="shared" si="5777"/>
        <v>20.100000000000001</v>
      </c>
      <c r="M1582" s="30">
        <f t="shared" si="5554"/>
        <v>215.79999999999998</v>
      </c>
      <c r="N1582" s="30">
        <f t="shared" si="5555"/>
        <v>215.79999999999998</v>
      </c>
      <c r="O1582" s="30">
        <f t="shared" si="5556"/>
        <v>215.79999999999998</v>
      </c>
      <c r="P1582" s="30">
        <f t="shared" si="5778"/>
        <v>0</v>
      </c>
      <c r="Q1582" s="30">
        <f t="shared" si="5779"/>
        <v>0</v>
      </c>
      <c r="R1582" s="30">
        <f t="shared" si="5780"/>
        <v>0</v>
      </c>
      <c r="S1582" s="30">
        <f t="shared" si="5781"/>
        <v>0</v>
      </c>
      <c r="T1582" s="30">
        <f t="shared" si="5782"/>
        <v>0</v>
      </c>
      <c r="U1582" s="30">
        <f t="shared" si="5783"/>
        <v>0</v>
      </c>
      <c r="V1582" s="30">
        <f t="shared" si="5784"/>
        <v>0</v>
      </c>
      <c r="W1582" s="30">
        <f t="shared" si="5785"/>
        <v>0</v>
      </c>
      <c r="X1582" s="30">
        <f t="shared" si="5786"/>
        <v>0</v>
      </c>
      <c r="Y1582" s="30">
        <f t="shared" si="5787"/>
        <v>0</v>
      </c>
      <c r="Z1582" s="30">
        <f t="shared" si="5788"/>
        <v>0</v>
      </c>
      <c r="AA1582" s="30">
        <f t="shared" si="5789"/>
        <v>0</v>
      </c>
      <c r="AB1582" s="30">
        <f t="shared" si="5790"/>
        <v>0</v>
      </c>
      <c r="AC1582" s="30">
        <f t="shared" si="5818"/>
        <v>215.79999999999998</v>
      </c>
      <c r="AD1582" s="30">
        <f t="shared" si="5819"/>
        <v>215.79999999999998</v>
      </c>
      <c r="AE1582" s="30">
        <f t="shared" si="5820"/>
        <v>215.79999999999998</v>
      </c>
      <c r="AF1582" s="30">
        <f t="shared" si="5791"/>
        <v>0</v>
      </c>
      <c r="AG1582" s="30">
        <f t="shared" si="5821"/>
        <v>215.79999999999998</v>
      </c>
      <c r="AH1582" s="30">
        <f t="shared" si="5822"/>
        <v>215.79999999999998</v>
      </c>
      <c r="AI1582" s="30">
        <f t="shared" si="5823"/>
        <v>215.79999999999998</v>
      </c>
      <c r="AJ1582" s="30">
        <f t="shared" si="5792"/>
        <v>0</v>
      </c>
      <c r="AK1582" s="30">
        <f t="shared" si="5793"/>
        <v>0</v>
      </c>
      <c r="AL1582" s="30">
        <f t="shared" si="5794"/>
        <v>0</v>
      </c>
      <c r="AM1582" s="30">
        <f t="shared" si="5795"/>
        <v>0</v>
      </c>
      <c r="AN1582" s="30">
        <f t="shared" si="5796"/>
        <v>0</v>
      </c>
      <c r="AO1582" s="30">
        <f t="shared" si="5797"/>
        <v>0</v>
      </c>
      <c r="AP1582" s="30">
        <f t="shared" si="5798"/>
        <v>0</v>
      </c>
      <c r="AQ1582" s="30">
        <f t="shared" si="5799"/>
        <v>0</v>
      </c>
      <c r="AR1582" s="30">
        <f t="shared" si="5800"/>
        <v>0</v>
      </c>
      <c r="AS1582" s="30">
        <f t="shared" si="5548"/>
        <v>215.79999999999998</v>
      </c>
      <c r="AT1582" s="30">
        <f t="shared" si="5549"/>
        <v>215.79999999999998</v>
      </c>
      <c r="AU1582" s="30">
        <f t="shared" si="5550"/>
        <v>215.79999999999998</v>
      </c>
      <c r="AV1582" s="30">
        <f t="shared" si="5801"/>
        <v>0</v>
      </c>
      <c r="AW1582" s="30">
        <f t="shared" si="5802"/>
        <v>0</v>
      </c>
      <c r="AX1582" s="30">
        <f t="shared" si="5803"/>
        <v>0</v>
      </c>
      <c r="AY1582" s="30">
        <f t="shared" si="5551"/>
        <v>215.79999999999998</v>
      </c>
      <c r="AZ1582" s="30">
        <f t="shared" si="5552"/>
        <v>215.79999999999998</v>
      </c>
      <c r="BA1582" s="30">
        <f t="shared" si="5553"/>
        <v>215.79999999999998</v>
      </c>
      <c r="BB1582" s="30">
        <f t="shared" si="5804"/>
        <v>0</v>
      </c>
      <c r="BC1582" s="30">
        <f t="shared" si="5805"/>
        <v>0</v>
      </c>
      <c r="BD1582" s="30">
        <f t="shared" si="5806"/>
        <v>0</v>
      </c>
      <c r="BE1582" s="30">
        <f t="shared" si="5807"/>
        <v>0</v>
      </c>
      <c r="BF1582" s="30">
        <f t="shared" si="5808"/>
        <v>0</v>
      </c>
      <c r="BG1582" s="30">
        <f t="shared" si="5809"/>
        <v>0</v>
      </c>
      <c r="BH1582" s="30">
        <f t="shared" si="5810"/>
        <v>0</v>
      </c>
      <c r="BI1582" s="30">
        <f t="shared" si="5811"/>
        <v>0</v>
      </c>
      <c r="BJ1582" s="30">
        <f t="shared" si="5812"/>
        <v>0</v>
      </c>
      <c r="BK1582" s="30">
        <f t="shared" si="5813"/>
        <v>0</v>
      </c>
      <c r="BL1582" s="30">
        <f t="shared" si="5815"/>
        <v>215.79999999999998</v>
      </c>
      <c r="BM1582" s="30">
        <f t="shared" si="5816"/>
        <v>215.79999999999998</v>
      </c>
      <c r="BN1582" s="30">
        <f t="shared" si="5817"/>
        <v>215.79999999999998</v>
      </c>
      <c r="BO1582" s="30">
        <f t="shared" si="5814"/>
        <v>0</v>
      </c>
      <c r="BP1582" s="31"/>
      <c r="BQ1582" s="1"/>
      <c r="BR1582" s="1"/>
      <c r="BS1582" s="1"/>
      <c r="BT1582" s="1"/>
      <c r="BU1582" s="1"/>
      <c r="BV1582" s="1"/>
      <c r="BW1582" s="1"/>
      <c r="BX1582" s="1"/>
      <c r="BY1582" s="1"/>
    </row>
    <row r="1583" ht="31.5">
      <c r="A1583" s="28" t="s">
        <v>522</v>
      </c>
      <c r="B1583" s="28" t="s">
        <v>114</v>
      </c>
      <c r="C1583" s="28" t="s">
        <v>251</v>
      </c>
      <c r="D1583" s="28" t="s">
        <v>470</v>
      </c>
      <c r="E1583" s="35"/>
      <c r="F1583" s="29" t="s">
        <v>471</v>
      </c>
      <c r="G1583" s="30">
        <f t="shared" si="5772"/>
        <v>195.69999999999999</v>
      </c>
      <c r="H1583" s="30">
        <f t="shared" si="5773"/>
        <v>195.69999999999999</v>
      </c>
      <c r="I1583" s="30">
        <f t="shared" si="5774"/>
        <v>195.69999999999999</v>
      </c>
      <c r="J1583" s="30">
        <f t="shared" si="5775"/>
        <v>20.100000000000001</v>
      </c>
      <c r="K1583" s="30">
        <f t="shared" si="5776"/>
        <v>20.100000000000001</v>
      </c>
      <c r="L1583" s="30">
        <f t="shared" si="5777"/>
        <v>20.100000000000001</v>
      </c>
      <c r="M1583" s="30">
        <f t="shared" si="5554"/>
        <v>215.79999999999998</v>
      </c>
      <c r="N1583" s="30">
        <f t="shared" si="5555"/>
        <v>215.79999999999998</v>
      </c>
      <c r="O1583" s="30">
        <f t="shared" si="5556"/>
        <v>215.79999999999998</v>
      </c>
      <c r="P1583" s="30">
        <f t="shared" si="5778"/>
        <v>0</v>
      </c>
      <c r="Q1583" s="30">
        <f t="shared" si="5779"/>
        <v>0</v>
      </c>
      <c r="R1583" s="30">
        <f t="shared" si="5780"/>
        <v>0</v>
      </c>
      <c r="S1583" s="30">
        <f t="shared" si="5781"/>
        <v>0</v>
      </c>
      <c r="T1583" s="30">
        <f t="shared" si="5782"/>
        <v>0</v>
      </c>
      <c r="U1583" s="30">
        <f t="shared" si="5783"/>
        <v>0</v>
      </c>
      <c r="V1583" s="30">
        <f t="shared" si="5784"/>
        <v>0</v>
      </c>
      <c r="W1583" s="30">
        <f t="shared" si="5785"/>
        <v>0</v>
      </c>
      <c r="X1583" s="30">
        <f t="shared" si="5786"/>
        <v>0</v>
      </c>
      <c r="Y1583" s="30">
        <f t="shared" si="5787"/>
        <v>0</v>
      </c>
      <c r="Z1583" s="30">
        <f t="shared" si="5788"/>
        <v>0</v>
      </c>
      <c r="AA1583" s="30">
        <f t="shared" si="5789"/>
        <v>0</v>
      </c>
      <c r="AB1583" s="30">
        <f t="shared" si="5790"/>
        <v>0</v>
      </c>
      <c r="AC1583" s="30">
        <f t="shared" si="5818"/>
        <v>215.79999999999998</v>
      </c>
      <c r="AD1583" s="30">
        <f t="shared" si="5819"/>
        <v>215.79999999999998</v>
      </c>
      <c r="AE1583" s="30">
        <f t="shared" si="5820"/>
        <v>215.79999999999998</v>
      </c>
      <c r="AF1583" s="30">
        <f t="shared" si="5791"/>
        <v>0</v>
      </c>
      <c r="AG1583" s="30">
        <f t="shared" si="5821"/>
        <v>215.79999999999998</v>
      </c>
      <c r="AH1583" s="30">
        <f t="shared" si="5822"/>
        <v>215.79999999999998</v>
      </c>
      <c r="AI1583" s="30">
        <f t="shared" si="5823"/>
        <v>215.79999999999998</v>
      </c>
      <c r="AJ1583" s="30">
        <f t="shared" si="5792"/>
        <v>0</v>
      </c>
      <c r="AK1583" s="30">
        <f t="shared" si="5793"/>
        <v>0</v>
      </c>
      <c r="AL1583" s="30">
        <f t="shared" si="5794"/>
        <v>0</v>
      </c>
      <c r="AM1583" s="30">
        <f t="shared" si="5795"/>
        <v>0</v>
      </c>
      <c r="AN1583" s="30">
        <f t="shared" si="5796"/>
        <v>0</v>
      </c>
      <c r="AO1583" s="30">
        <f t="shared" si="5797"/>
        <v>0</v>
      </c>
      <c r="AP1583" s="30">
        <f t="shared" si="5798"/>
        <v>0</v>
      </c>
      <c r="AQ1583" s="30">
        <f t="shared" si="5799"/>
        <v>0</v>
      </c>
      <c r="AR1583" s="30">
        <f t="shared" si="5800"/>
        <v>0</v>
      </c>
      <c r="AS1583" s="30">
        <f t="shared" si="5548"/>
        <v>215.79999999999998</v>
      </c>
      <c r="AT1583" s="30">
        <f t="shared" si="5549"/>
        <v>215.79999999999998</v>
      </c>
      <c r="AU1583" s="30">
        <f t="shared" si="5550"/>
        <v>215.79999999999998</v>
      </c>
      <c r="AV1583" s="30">
        <f t="shared" si="5801"/>
        <v>0</v>
      </c>
      <c r="AW1583" s="30">
        <f t="shared" si="5802"/>
        <v>0</v>
      </c>
      <c r="AX1583" s="30">
        <f t="shared" si="5803"/>
        <v>0</v>
      </c>
      <c r="AY1583" s="30">
        <f t="shared" si="5551"/>
        <v>215.79999999999998</v>
      </c>
      <c r="AZ1583" s="30">
        <f t="shared" si="5552"/>
        <v>215.79999999999998</v>
      </c>
      <c r="BA1583" s="30">
        <f t="shared" si="5553"/>
        <v>215.79999999999998</v>
      </c>
      <c r="BB1583" s="30">
        <f t="shared" si="5804"/>
        <v>0</v>
      </c>
      <c r="BC1583" s="30">
        <f t="shared" si="5805"/>
        <v>0</v>
      </c>
      <c r="BD1583" s="30">
        <f t="shared" si="5806"/>
        <v>0</v>
      </c>
      <c r="BE1583" s="30">
        <f t="shared" si="5807"/>
        <v>0</v>
      </c>
      <c r="BF1583" s="30">
        <f t="shared" si="5808"/>
        <v>0</v>
      </c>
      <c r="BG1583" s="30">
        <f t="shared" si="5809"/>
        <v>0</v>
      </c>
      <c r="BH1583" s="30">
        <f t="shared" si="5810"/>
        <v>0</v>
      </c>
      <c r="BI1583" s="30">
        <f t="shared" si="5811"/>
        <v>0</v>
      </c>
      <c r="BJ1583" s="30">
        <f t="shared" si="5812"/>
        <v>0</v>
      </c>
      <c r="BK1583" s="30">
        <f t="shared" si="5813"/>
        <v>0</v>
      </c>
      <c r="BL1583" s="30">
        <f t="shared" si="5815"/>
        <v>215.79999999999998</v>
      </c>
      <c r="BM1583" s="30">
        <f t="shared" si="5816"/>
        <v>215.79999999999998</v>
      </c>
      <c r="BN1583" s="30">
        <f t="shared" si="5817"/>
        <v>215.79999999999998</v>
      </c>
      <c r="BO1583" s="30">
        <f t="shared" si="5814"/>
        <v>0</v>
      </c>
      <c r="BP1583" s="31"/>
      <c r="BQ1583" s="1"/>
      <c r="BR1583" s="1"/>
      <c r="BS1583" s="1"/>
      <c r="BT1583" s="1"/>
      <c r="BU1583" s="1"/>
      <c r="BV1583" s="1"/>
      <c r="BW1583" s="1"/>
      <c r="BX1583" s="1"/>
      <c r="BY1583" s="1"/>
    </row>
    <row r="1584" ht="31.5">
      <c r="A1584" s="28" t="s">
        <v>522</v>
      </c>
      <c r="B1584" s="28" t="s">
        <v>114</v>
      </c>
      <c r="C1584" s="28" t="s">
        <v>251</v>
      </c>
      <c r="D1584" s="28" t="s">
        <v>470</v>
      </c>
      <c r="E1584" s="28" t="s">
        <v>127</v>
      </c>
      <c r="F1584" s="29" t="s">
        <v>128</v>
      </c>
      <c r="G1584" s="30">
        <v>195.69999999999999</v>
      </c>
      <c r="H1584" s="30">
        <v>195.69999999999999</v>
      </c>
      <c r="I1584" s="30">
        <v>195.69999999999999</v>
      </c>
      <c r="J1584" s="32">
        <v>20.100000000000001</v>
      </c>
      <c r="K1584" s="32">
        <v>20.100000000000001</v>
      </c>
      <c r="L1584" s="32">
        <v>20.100000000000001</v>
      </c>
      <c r="M1584" s="30">
        <f t="shared" si="5554"/>
        <v>215.79999999999998</v>
      </c>
      <c r="N1584" s="30">
        <f t="shared" si="5555"/>
        <v>215.79999999999998</v>
      </c>
      <c r="O1584" s="30">
        <f t="shared" si="5556"/>
        <v>215.79999999999998</v>
      </c>
      <c r="P1584" s="30"/>
      <c r="Q1584" s="30"/>
      <c r="R1584" s="30"/>
      <c r="S1584" s="30"/>
      <c r="T1584" s="30"/>
      <c r="U1584" s="30"/>
      <c r="V1584" s="30"/>
      <c r="W1584" s="30"/>
      <c r="X1584" s="30"/>
      <c r="Y1584" s="30"/>
      <c r="Z1584" s="30"/>
      <c r="AA1584" s="30"/>
      <c r="AB1584" s="30"/>
      <c r="AC1584" s="30">
        <f t="shared" si="5818"/>
        <v>215.79999999999998</v>
      </c>
      <c r="AD1584" s="30">
        <f t="shared" si="5819"/>
        <v>215.79999999999998</v>
      </c>
      <c r="AE1584" s="30">
        <f t="shared" si="5820"/>
        <v>215.79999999999998</v>
      </c>
      <c r="AF1584" s="30"/>
      <c r="AG1584" s="30">
        <f t="shared" si="5821"/>
        <v>215.79999999999998</v>
      </c>
      <c r="AH1584" s="30">
        <f t="shared" si="5822"/>
        <v>215.79999999999998</v>
      </c>
      <c r="AI1584" s="30">
        <f t="shared" si="5823"/>
        <v>215.79999999999998</v>
      </c>
      <c r="AJ1584" s="30"/>
      <c r="AK1584" s="30"/>
      <c r="AL1584" s="30"/>
      <c r="AM1584" s="30"/>
      <c r="AN1584" s="30"/>
      <c r="AO1584" s="30"/>
      <c r="AP1584" s="30"/>
      <c r="AQ1584" s="30"/>
      <c r="AR1584" s="30"/>
      <c r="AS1584" s="30">
        <f t="shared" si="5548"/>
        <v>215.79999999999998</v>
      </c>
      <c r="AT1584" s="30">
        <f t="shared" si="5549"/>
        <v>215.79999999999998</v>
      </c>
      <c r="AU1584" s="30">
        <f t="shared" si="5550"/>
        <v>215.79999999999998</v>
      </c>
      <c r="AV1584" s="30"/>
      <c r="AW1584" s="30"/>
      <c r="AX1584" s="30"/>
      <c r="AY1584" s="30">
        <f t="shared" si="5551"/>
        <v>215.79999999999998</v>
      </c>
      <c r="AZ1584" s="30">
        <f t="shared" si="5552"/>
        <v>215.79999999999998</v>
      </c>
      <c r="BA1584" s="30">
        <f t="shared" si="5553"/>
        <v>215.79999999999998</v>
      </c>
      <c r="BB1584" s="30"/>
      <c r="BC1584" s="30"/>
      <c r="BD1584" s="30"/>
      <c r="BE1584" s="30"/>
      <c r="BF1584" s="30"/>
      <c r="BG1584" s="30"/>
      <c r="BH1584" s="30"/>
      <c r="BI1584" s="30"/>
      <c r="BJ1584" s="30"/>
      <c r="BK1584" s="30"/>
      <c r="BL1584" s="30">
        <f t="shared" si="5815"/>
        <v>215.79999999999998</v>
      </c>
      <c r="BM1584" s="30">
        <f t="shared" si="5816"/>
        <v>215.79999999999998</v>
      </c>
      <c r="BN1584" s="30">
        <f t="shared" si="5817"/>
        <v>215.79999999999998</v>
      </c>
      <c r="BO1584" s="30"/>
      <c r="BP1584" s="31"/>
      <c r="BQ1584" s="1"/>
      <c r="BR1584" s="1"/>
      <c r="BS1584" s="1"/>
      <c r="BT1584" s="1"/>
      <c r="BU1584" s="1"/>
      <c r="BV1584" s="1"/>
      <c r="BW1584" s="1"/>
      <c r="BX1584" s="1"/>
      <c r="BY1584" s="1"/>
    </row>
    <row r="1585" s="18" customFormat="1">
      <c r="A1585" s="19" t="s">
        <v>522</v>
      </c>
      <c r="B1585" s="19" t="s">
        <v>60</v>
      </c>
      <c r="C1585" s="19"/>
      <c r="D1585" s="19"/>
      <c r="E1585" s="19"/>
      <c r="F1585" s="20" t="s">
        <v>61</v>
      </c>
      <c r="G1585" s="21">
        <f>G1592+G1586</f>
        <v>7339.7999999999993</v>
      </c>
      <c r="H1585" s="21">
        <f>H1592+H1586</f>
        <v>3981.3999999999996</v>
      </c>
      <c r="I1585" s="21">
        <f>I1592+I1586</f>
        <v>4125.6999999999998</v>
      </c>
      <c r="J1585" s="21">
        <f>J1592+J1586</f>
        <v>0</v>
      </c>
      <c r="K1585" s="21">
        <f>K1592+K1586</f>
        <v>0</v>
      </c>
      <c r="L1585" s="21">
        <f>L1592+L1586</f>
        <v>0</v>
      </c>
      <c r="M1585" s="21">
        <f t="shared" si="5554"/>
        <v>7339.7999999999993</v>
      </c>
      <c r="N1585" s="21">
        <f t="shared" si="5555"/>
        <v>3981.3999999999996</v>
      </c>
      <c r="O1585" s="21">
        <f t="shared" si="5556"/>
        <v>4125.6999999999998</v>
      </c>
      <c r="P1585" s="21">
        <f>P1592+P1586</f>
        <v>0</v>
      </c>
      <c r="Q1585" s="21">
        <f>Q1592+Q1586</f>
        <v>0</v>
      </c>
      <c r="R1585" s="21">
        <f>R1592+R1586</f>
        <v>512.5</v>
      </c>
      <c r="S1585" s="21">
        <f>S1592+S1586</f>
        <v>0</v>
      </c>
      <c r="T1585" s="21">
        <f>T1592+T1586</f>
        <v>0</v>
      </c>
      <c r="U1585" s="21">
        <f>U1592+U1586</f>
        <v>0</v>
      </c>
      <c r="V1585" s="21">
        <f>V1592+V1586</f>
        <v>3103.085</v>
      </c>
      <c r="W1585" s="21">
        <f>W1592+W1586</f>
        <v>0</v>
      </c>
      <c r="X1585" s="21">
        <f>X1592+X1586</f>
        <v>0</v>
      </c>
      <c r="Y1585" s="21">
        <f>Y1592+Y1586</f>
        <v>0</v>
      </c>
      <c r="Z1585" s="21">
        <f>Z1592+Z1586</f>
        <v>0</v>
      </c>
      <c r="AA1585" s="21">
        <f>AA1592+AA1586</f>
        <v>0</v>
      </c>
      <c r="AB1585" s="21">
        <f>AB1592+AB1586</f>
        <v>0</v>
      </c>
      <c r="AC1585" s="21">
        <f t="shared" si="5818"/>
        <v>7852.2999999999993</v>
      </c>
      <c r="AD1585" s="21">
        <f t="shared" si="5819"/>
        <v>7084.4849999999997</v>
      </c>
      <c r="AE1585" s="21">
        <f t="shared" si="5820"/>
        <v>4125.6999999999998</v>
      </c>
      <c r="AF1585" s="21">
        <f>AF1592+AF1586</f>
        <v>0</v>
      </c>
      <c r="AG1585" s="21">
        <f t="shared" si="5821"/>
        <v>7852.2999999999993</v>
      </c>
      <c r="AH1585" s="21">
        <f t="shared" si="5822"/>
        <v>7084.4849999999997</v>
      </c>
      <c r="AI1585" s="21">
        <f t="shared" si="5823"/>
        <v>4125.6999999999998</v>
      </c>
      <c r="AJ1585" s="21">
        <f>AJ1592+AJ1586</f>
        <v>0</v>
      </c>
      <c r="AK1585" s="21">
        <f>AK1592+AK1586</f>
        <v>0</v>
      </c>
      <c r="AL1585" s="21">
        <f>AL1592+AL1586</f>
        <v>-80</v>
      </c>
      <c r="AM1585" s="21">
        <f>AM1592+AM1586</f>
        <v>0</v>
      </c>
      <c r="AN1585" s="21">
        <f>AN1592+AN1586</f>
        <v>0</v>
      </c>
      <c r="AO1585" s="21">
        <f>AO1592+AO1586</f>
        <v>0</v>
      </c>
      <c r="AP1585" s="21">
        <f>AP1592+AP1586</f>
        <v>0</v>
      </c>
      <c r="AQ1585" s="21">
        <f>AQ1592+AQ1586</f>
        <v>0</v>
      </c>
      <c r="AR1585" s="21">
        <f>AR1592+AR1586</f>
        <v>0</v>
      </c>
      <c r="AS1585" s="21">
        <f t="shared" si="5548"/>
        <v>7772.2999999999993</v>
      </c>
      <c r="AT1585" s="21">
        <f t="shared" si="5549"/>
        <v>7084.4849999999997</v>
      </c>
      <c r="AU1585" s="21">
        <f t="shared" si="5550"/>
        <v>4125.6999999999998</v>
      </c>
      <c r="AV1585" s="21">
        <f>AV1592+AV1586</f>
        <v>0</v>
      </c>
      <c r="AW1585" s="21">
        <f>AW1592+AW1586</f>
        <v>0</v>
      </c>
      <c r="AX1585" s="21">
        <f>AX1592+AX1586</f>
        <v>0</v>
      </c>
      <c r="AY1585" s="21">
        <f t="shared" si="5551"/>
        <v>7772.2999999999993</v>
      </c>
      <c r="AZ1585" s="21">
        <f t="shared" si="5552"/>
        <v>7084.4849999999997</v>
      </c>
      <c r="BA1585" s="21">
        <f t="shared" si="5553"/>
        <v>4125.6999999999998</v>
      </c>
      <c r="BB1585" s="21">
        <f>BB1592+BB1586</f>
        <v>0</v>
      </c>
      <c r="BC1585" s="21">
        <f>BC1592+BC1586</f>
        <v>0</v>
      </c>
      <c r="BD1585" s="21">
        <f>BD1592+BD1586</f>
        <v>0</v>
      </c>
      <c r="BE1585" s="21">
        <f>BE1592+BE1586</f>
        <v>0</v>
      </c>
      <c r="BF1585" s="21">
        <f>BF1592+BF1586</f>
        <v>0</v>
      </c>
      <c r="BG1585" s="21">
        <f>BG1592+BG1586</f>
        <v>0</v>
      </c>
      <c r="BH1585" s="21">
        <f>BH1592+BH1586</f>
        <v>0</v>
      </c>
      <c r="BI1585" s="21">
        <f>BI1592+BI1586</f>
        <v>0</v>
      </c>
      <c r="BJ1585" s="21">
        <f>BJ1592+BJ1586</f>
        <v>0</v>
      </c>
      <c r="BK1585" s="21">
        <f>BK1592+BK1586</f>
        <v>0</v>
      </c>
      <c r="BL1585" s="21">
        <f t="shared" si="5815"/>
        <v>7772.2999999999993</v>
      </c>
      <c r="BM1585" s="21">
        <f t="shared" si="5816"/>
        <v>7084.4849999999997</v>
      </c>
      <c r="BN1585" s="21">
        <f t="shared" si="5817"/>
        <v>4125.6999999999998</v>
      </c>
      <c r="BO1585" s="21">
        <f>BO1592+BO1586</f>
        <v>0</v>
      </c>
      <c r="BP1585" s="22"/>
      <c r="BQ1585" s="18"/>
      <c r="BR1585" s="18"/>
      <c r="BS1585" s="18"/>
      <c r="BT1585" s="18"/>
      <c r="BU1585" s="18"/>
      <c r="BV1585" s="18"/>
      <c r="BW1585" s="18"/>
      <c r="BX1585" s="18"/>
      <c r="BY1585" s="18"/>
    </row>
    <row r="1586" s="18" customFormat="1">
      <c r="A1586" s="24" t="s">
        <v>522</v>
      </c>
      <c r="B1586" s="24" t="s">
        <v>60</v>
      </c>
      <c r="C1586" s="24" t="s">
        <v>325</v>
      </c>
      <c r="D1586" s="24"/>
      <c r="E1586" s="24"/>
      <c r="F1586" s="25" t="s">
        <v>495</v>
      </c>
      <c r="G1586" s="26">
        <f t="shared" ref="G1586:G1590" si="5824">G1587</f>
        <v>25.699999999999999</v>
      </c>
      <c r="H1586" s="26">
        <f t="shared" ref="H1586:H1590" si="5825">H1587</f>
        <v>0</v>
      </c>
      <c r="I1586" s="26">
        <f t="shared" ref="I1586:I1590" si="5826">I1587</f>
        <v>0</v>
      </c>
      <c r="J1586" s="26">
        <f t="shared" ref="J1586:J1590" si="5827">J1587</f>
        <v>0</v>
      </c>
      <c r="K1586" s="26">
        <f t="shared" ref="K1586:K1590" si="5828">K1587</f>
        <v>0</v>
      </c>
      <c r="L1586" s="26">
        <f t="shared" ref="L1586:L1590" si="5829">L1587</f>
        <v>0</v>
      </c>
      <c r="M1586" s="26">
        <f t="shared" si="5554"/>
        <v>25.699999999999999</v>
      </c>
      <c r="N1586" s="26">
        <f t="shared" si="5555"/>
        <v>0</v>
      </c>
      <c r="O1586" s="26">
        <f t="shared" si="5556"/>
        <v>0</v>
      </c>
      <c r="P1586" s="26">
        <f t="shared" ref="P1586:P1590" si="5830">P1587</f>
        <v>0</v>
      </c>
      <c r="Q1586" s="26">
        <f t="shared" ref="Q1586:Q1590" si="5831">Q1587</f>
        <v>0</v>
      </c>
      <c r="R1586" s="26">
        <f t="shared" ref="R1586:R1590" si="5832">R1587</f>
        <v>0</v>
      </c>
      <c r="S1586" s="26">
        <f t="shared" ref="S1586:S1590" si="5833">S1587</f>
        <v>0</v>
      </c>
      <c r="T1586" s="26">
        <f t="shared" ref="T1586:T1590" si="5834">T1587</f>
        <v>0</v>
      </c>
      <c r="U1586" s="26">
        <f t="shared" ref="U1586:U1590" si="5835">U1587</f>
        <v>0</v>
      </c>
      <c r="V1586" s="26">
        <f t="shared" ref="V1586:V1590" si="5836">V1587</f>
        <v>0</v>
      </c>
      <c r="W1586" s="26">
        <f t="shared" ref="W1586:W1590" si="5837">W1587</f>
        <v>0</v>
      </c>
      <c r="X1586" s="26">
        <f t="shared" ref="X1586:X1590" si="5838">X1587</f>
        <v>0</v>
      </c>
      <c r="Y1586" s="26">
        <f t="shared" ref="Y1586:Y1590" si="5839">Y1587</f>
        <v>0</v>
      </c>
      <c r="Z1586" s="26">
        <f t="shared" ref="Z1586:Z1590" si="5840">Z1587</f>
        <v>0</v>
      </c>
      <c r="AA1586" s="26">
        <f t="shared" ref="AA1586:AA1590" si="5841">AA1587</f>
        <v>0</v>
      </c>
      <c r="AB1586" s="26">
        <f t="shared" ref="AB1586:AB1590" si="5842">AB1587</f>
        <v>0</v>
      </c>
      <c r="AC1586" s="26">
        <f t="shared" si="5818"/>
        <v>25.699999999999999</v>
      </c>
      <c r="AD1586" s="26">
        <f t="shared" si="5819"/>
        <v>0</v>
      </c>
      <c r="AE1586" s="26">
        <f t="shared" si="5820"/>
        <v>0</v>
      </c>
      <c r="AF1586" s="26">
        <f t="shared" ref="AF1586:AF1590" si="5843">AF1587</f>
        <v>0</v>
      </c>
      <c r="AG1586" s="26">
        <f t="shared" si="5821"/>
        <v>25.699999999999999</v>
      </c>
      <c r="AH1586" s="26">
        <f t="shared" si="5822"/>
        <v>0</v>
      </c>
      <c r="AI1586" s="26">
        <f t="shared" si="5823"/>
        <v>0</v>
      </c>
      <c r="AJ1586" s="26">
        <f t="shared" ref="AJ1586:AJ1590" si="5844">AJ1587</f>
        <v>0</v>
      </c>
      <c r="AK1586" s="26">
        <f t="shared" ref="AK1586:AK1590" si="5845">AK1587</f>
        <v>0</v>
      </c>
      <c r="AL1586" s="26">
        <f t="shared" ref="AL1586:AL1590" si="5846">AL1587</f>
        <v>0</v>
      </c>
      <c r="AM1586" s="26">
        <f t="shared" ref="AM1586:AM1590" si="5847">AM1587</f>
        <v>0</v>
      </c>
      <c r="AN1586" s="26">
        <f t="shared" ref="AN1586:AN1590" si="5848">AN1587</f>
        <v>0</v>
      </c>
      <c r="AO1586" s="26">
        <f t="shared" ref="AO1586:AO1590" si="5849">AO1587</f>
        <v>0</v>
      </c>
      <c r="AP1586" s="26">
        <f t="shared" ref="AP1586:AP1590" si="5850">AP1587</f>
        <v>0</v>
      </c>
      <c r="AQ1586" s="26">
        <f t="shared" ref="AQ1586:AQ1590" si="5851">AQ1587</f>
        <v>0</v>
      </c>
      <c r="AR1586" s="26">
        <f t="shared" ref="AR1586:AR1590" si="5852">AR1587</f>
        <v>0</v>
      </c>
      <c r="AS1586" s="26">
        <f t="shared" ref="AS1586:AS1649" si="5853">AG1586+AJ1586+AK1586+AL1586+AM1586</f>
        <v>25.699999999999999</v>
      </c>
      <c r="AT1586" s="26">
        <f t="shared" ref="AT1586:AT1649" si="5854">AH1586+AN1586+AO1586+AP1586</f>
        <v>0</v>
      </c>
      <c r="AU1586" s="26">
        <f t="shared" ref="AU1586:AU1649" si="5855">AI1586+AR1586+AQ1586</f>
        <v>0</v>
      </c>
      <c r="AV1586" s="26">
        <f t="shared" ref="AV1586:AV1590" si="5856">AV1587</f>
        <v>0</v>
      </c>
      <c r="AW1586" s="26">
        <f t="shared" ref="AW1586:AW1590" si="5857">AW1587</f>
        <v>0</v>
      </c>
      <c r="AX1586" s="26">
        <f t="shared" ref="AX1586:AX1590" si="5858">AX1587</f>
        <v>0</v>
      </c>
      <c r="AY1586" s="26">
        <f t="shared" ref="AY1586:AY1649" si="5859">AS1586+AV1586</f>
        <v>25.699999999999999</v>
      </c>
      <c r="AZ1586" s="26">
        <f t="shared" ref="AZ1586:AZ1649" si="5860">AT1586+AW1586</f>
        <v>0</v>
      </c>
      <c r="BA1586" s="26">
        <f t="shared" ref="BA1586:BA1649" si="5861">AU1586+AX1586</f>
        <v>0</v>
      </c>
      <c r="BB1586" s="26">
        <f t="shared" ref="BB1586:BB1590" si="5862">BB1587</f>
        <v>0</v>
      </c>
      <c r="BC1586" s="26">
        <f t="shared" ref="BC1586:BC1590" si="5863">BC1587</f>
        <v>0</v>
      </c>
      <c r="BD1586" s="26">
        <f t="shared" ref="BD1586:BD1590" si="5864">BD1587</f>
        <v>0</v>
      </c>
      <c r="BE1586" s="26">
        <f t="shared" ref="BE1586:BE1590" si="5865">BE1587</f>
        <v>0</v>
      </c>
      <c r="BF1586" s="26">
        <f t="shared" ref="BF1586:BF1590" si="5866">BF1587</f>
        <v>0</v>
      </c>
      <c r="BG1586" s="26">
        <f t="shared" ref="BG1586:BG1590" si="5867">BG1587</f>
        <v>0</v>
      </c>
      <c r="BH1586" s="26">
        <f t="shared" ref="BH1586:BH1590" si="5868">BH1587</f>
        <v>0</v>
      </c>
      <c r="BI1586" s="26">
        <f t="shared" ref="BI1586:BI1590" si="5869">BI1587</f>
        <v>0</v>
      </c>
      <c r="BJ1586" s="26">
        <f t="shared" ref="BJ1586:BJ1590" si="5870">BJ1587</f>
        <v>0</v>
      </c>
      <c r="BK1586" s="26">
        <f t="shared" ref="BK1586:BK1590" si="5871">BK1587</f>
        <v>0</v>
      </c>
      <c r="BL1586" s="26">
        <f t="shared" si="5815"/>
        <v>25.699999999999999</v>
      </c>
      <c r="BM1586" s="26">
        <f t="shared" si="5816"/>
        <v>0</v>
      </c>
      <c r="BN1586" s="26">
        <f t="shared" si="5817"/>
        <v>0</v>
      </c>
      <c r="BO1586" s="26">
        <f t="shared" ref="BO1586:BO1590" si="5872">BO1587</f>
        <v>0</v>
      </c>
      <c r="BP1586" s="22"/>
      <c r="BQ1586" s="18"/>
      <c r="BR1586" s="18"/>
      <c r="BS1586" s="18"/>
      <c r="BT1586" s="18"/>
      <c r="BU1586" s="18"/>
      <c r="BV1586" s="18"/>
      <c r="BW1586" s="18"/>
      <c r="BX1586" s="18"/>
      <c r="BY1586" s="18"/>
    </row>
    <row r="1587" s="18" customFormat="1" ht="31.5">
      <c r="A1587" s="28" t="s">
        <v>522</v>
      </c>
      <c r="B1587" s="28" t="s">
        <v>60</v>
      </c>
      <c r="C1587" s="28" t="s">
        <v>325</v>
      </c>
      <c r="D1587" s="28" t="s">
        <v>465</v>
      </c>
      <c r="E1587" s="28"/>
      <c r="F1587" s="29" t="s">
        <v>466</v>
      </c>
      <c r="G1587" s="30">
        <f t="shared" si="5824"/>
        <v>25.699999999999999</v>
      </c>
      <c r="H1587" s="30">
        <f t="shared" si="5825"/>
        <v>0</v>
      </c>
      <c r="I1587" s="30">
        <f t="shared" si="5826"/>
        <v>0</v>
      </c>
      <c r="J1587" s="30">
        <f t="shared" si="5827"/>
        <v>0</v>
      </c>
      <c r="K1587" s="30">
        <f t="shared" si="5828"/>
        <v>0</v>
      </c>
      <c r="L1587" s="30">
        <f t="shared" si="5829"/>
        <v>0</v>
      </c>
      <c r="M1587" s="30">
        <f t="shared" si="5554"/>
        <v>25.699999999999999</v>
      </c>
      <c r="N1587" s="30">
        <f t="shared" si="5555"/>
        <v>0</v>
      </c>
      <c r="O1587" s="30">
        <f t="shared" si="5556"/>
        <v>0</v>
      </c>
      <c r="P1587" s="30">
        <f t="shared" si="5830"/>
        <v>0</v>
      </c>
      <c r="Q1587" s="30">
        <f t="shared" si="5831"/>
        <v>0</v>
      </c>
      <c r="R1587" s="30">
        <f t="shared" si="5832"/>
        <v>0</v>
      </c>
      <c r="S1587" s="30">
        <f t="shared" si="5833"/>
        <v>0</v>
      </c>
      <c r="T1587" s="30">
        <f t="shared" si="5834"/>
        <v>0</v>
      </c>
      <c r="U1587" s="30">
        <f t="shared" si="5835"/>
        <v>0</v>
      </c>
      <c r="V1587" s="30">
        <f t="shared" si="5836"/>
        <v>0</v>
      </c>
      <c r="W1587" s="30">
        <f t="shared" si="5837"/>
        <v>0</v>
      </c>
      <c r="X1587" s="30">
        <f t="shared" si="5838"/>
        <v>0</v>
      </c>
      <c r="Y1587" s="30">
        <f t="shared" si="5839"/>
        <v>0</v>
      </c>
      <c r="Z1587" s="30">
        <f t="shared" si="5840"/>
        <v>0</v>
      </c>
      <c r="AA1587" s="30">
        <f t="shared" si="5841"/>
        <v>0</v>
      </c>
      <c r="AB1587" s="30">
        <f t="shared" si="5842"/>
        <v>0</v>
      </c>
      <c r="AC1587" s="30">
        <f t="shared" si="5818"/>
        <v>25.699999999999999</v>
      </c>
      <c r="AD1587" s="30">
        <f t="shared" si="5819"/>
        <v>0</v>
      </c>
      <c r="AE1587" s="30">
        <f t="shared" si="5820"/>
        <v>0</v>
      </c>
      <c r="AF1587" s="30">
        <f t="shared" si="5843"/>
        <v>0</v>
      </c>
      <c r="AG1587" s="30">
        <f t="shared" si="5821"/>
        <v>25.699999999999999</v>
      </c>
      <c r="AH1587" s="30">
        <f t="shared" si="5822"/>
        <v>0</v>
      </c>
      <c r="AI1587" s="30">
        <f t="shared" si="5823"/>
        <v>0</v>
      </c>
      <c r="AJ1587" s="30">
        <f t="shared" si="5844"/>
        <v>0</v>
      </c>
      <c r="AK1587" s="30">
        <f t="shared" si="5845"/>
        <v>0</v>
      </c>
      <c r="AL1587" s="30">
        <f t="shared" si="5846"/>
        <v>0</v>
      </c>
      <c r="AM1587" s="30">
        <f t="shared" si="5847"/>
        <v>0</v>
      </c>
      <c r="AN1587" s="30">
        <f t="shared" si="5848"/>
        <v>0</v>
      </c>
      <c r="AO1587" s="30">
        <f t="shared" si="5849"/>
        <v>0</v>
      </c>
      <c r="AP1587" s="30">
        <f t="shared" si="5850"/>
        <v>0</v>
      </c>
      <c r="AQ1587" s="30">
        <f t="shared" si="5851"/>
        <v>0</v>
      </c>
      <c r="AR1587" s="30">
        <f t="shared" si="5852"/>
        <v>0</v>
      </c>
      <c r="AS1587" s="30">
        <f t="shared" si="5853"/>
        <v>25.699999999999999</v>
      </c>
      <c r="AT1587" s="30">
        <f t="shared" si="5854"/>
        <v>0</v>
      </c>
      <c r="AU1587" s="30">
        <f t="shared" si="5855"/>
        <v>0</v>
      </c>
      <c r="AV1587" s="30">
        <f t="shared" si="5856"/>
        <v>0</v>
      </c>
      <c r="AW1587" s="30">
        <f t="shared" si="5857"/>
        <v>0</v>
      </c>
      <c r="AX1587" s="30">
        <f t="shared" si="5858"/>
        <v>0</v>
      </c>
      <c r="AY1587" s="30">
        <f t="shared" si="5859"/>
        <v>25.699999999999999</v>
      </c>
      <c r="AZ1587" s="30">
        <f t="shared" si="5860"/>
        <v>0</v>
      </c>
      <c r="BA1587" s="30">
        <f t="shared" si="5861"/>
        <v>0</v>
      </c>
      <c r="BB1587" s="30">
        <f t="shared" si="5862"/>
        <v>0</v>
      </c>
      <c r="BC1587" s="30">
        <f t="shared" si="5863"/>
        <v>0</v>
      </c>
      <c r="BD1587" s="30">
        <f t="shared" si="5864"/>
        <v>0</v>
      </c>
      <c r="BE1587" s="30">
        <f t="shared" si="5865"/>
        <v>0</v>
      </c>
      <c r="BF1587" s="30">
        <f t="shared" si="5866"/>
        <v>0</v>
      </c>
      <c r="BG1587" s="30">
        <f t="shared" si="5867"/>
        <v>0</v>
      </c>
      <c r="BH1587" s="30">
        <f t="shared" si="5868"/>
        <v>0</v>
      </c>
      <c r="BI1587" s="30">
        <f t="shared" si="5869"/>
        <v>0</v>
      </c>
      <c r="BJ1587" s="30">
        <f t="shared" si="5870"/>
        <v>0</v>
      </c>
      <c r="BK1587" s="30">
        <f t="shared" si="5871"/>
        <v>0</v>
      </c>
      <c r="BL1587" s="30">
        <f t="shared" si="5815"/>
        <v>25.699999999999999</v>
      </c>
      <c r="BM1587" s="30">
        <f t="shared" si="5816"/>
        <v>0</v>
      </c>
      <c r="BN1587" s="30">
        <f t="shared" si="5817"/>
        <v>0</v>
      </c>
      <c r="BO1587" s="30">
        <f t="shared" si="5872"/>
        <v>0</v>
      </c>
      <c r="BP1587" s="22"/>
      <c r="BQ1587" s="18"/>
      <c r="BR1587" s="18"/>
      <c r="BS1587" s="18"/>
      <c r="BT1587" s="18"/>
      <c r="BU1587" s="18"/>
      <c r="BV1587" s="18"/>
      <c r="BW1587" s="18"/>
      <c r="BX1587" s="18"/>
      <c r="BY1587" s="18"/>
    </row>
    <row r="1588" s="18" customFormat="1">
      <c r="A1588" s="28" t="s">
        <v>522</v>
      </c>
      <c r="B1588" s="28" t="s">
        <v>60</v>
      </c>
      <c r="C1588" s="28" t="s">
        <v>325</v>
      </c>
      <c r="D1588" s="28" t="s">
        <v>478</v>
      </c>
      <c r="E1588" s="28"/>
      <c r="F1588" s="29" t="s">
        <v>33</v>
      </c>
      <c r="G1588" s="30">
        <f t="shared" si="5824"/>
        <v>25.699999999999999</v>
      </c>
      <c r="H1588" s="30">
        <f t="shared" si="5825"/>
        <v>0</v>
      </c>
      <c r="I1588" s="30">
        <f t="shared" si="5826"/>
        <v>0</v>
      </c>
      <c r="J1588" s="30">
        <f t="shared" si="5827"/>
        <v>0</v>
      </c>
      <c r="K1588" s="30">
        <f t="shared" si="5828"/>
        <v>0</v>
      </c>
      <c r="L1588" s="30">
        <f t="shared" si="5829"/>
        <v>0</v>
      </c>
      <c r="M1588" s="30">
        <f t="shared" si="5554"/>
        <v>25.699999999999999</v>
      </c>
      <c r="N1588" s="30">
        <f t="shared" si="5555"/>
        <v>0</v>
      </c>
      <c r="O1588" s="30">
        <f t="shared" si="5556"/>
        <v>0</v>
      </c>
      <c r="P1588" s="30">
        <f t="shared" si="5830"/>
        <v>0</v>
      </c>
      <c r="Q1588" s="30">
        <f t="shared" si="5831"/>
        <v>0</v>
      </c>
      <c r="R1588" s="30">
        <f t="shared" si="5832"/>
        <v>0</v>
      </c>
      <c r="S1588" s="30">
        <f t="shared" si="5833"/>
        <v>0</v>
      </c>
      <c r="T1588" s="30">
        <f t="shared" si="5834"/>
        <v>0</v>
      </c>
      <c r="U1588" s="30">
        <f t="shared" si="5835"/>
        <v>0</v>
      </c>
      <c r="V1588" s="30">
        <f t="shared" si="5836"/>
        <v>0</v>
      </c>
      <c r="W1588" s="30">
        <f t="shared" si="5837"/>
        <v>0</v>
      </c>
      <c r="X1588" s="30">
        <f t="shared" si="5838"/>
        <v>0</v>
      </c>
      <c r="Y1588" s="30">
        <f t="shared" si="5839"/>
        <v>0</v>
      </c>
      <c r="Z1588" s="30">
        <f t="shared" si="5840"/>
        <v>0</v>
      </c>
      <c r="AA1588" s="30">
        <f t="shared" si="5841"/>
        <v>0</v>
      </c>
      <c r="AB1588" s="30">
        <f t="shared" si="5842"/>
        <v>0</v>
      </c>
      <c r="AC1588" s="30">
        <f t="shared" si="5818"/>
        <v>25.699999999999999</v>
      </c>
      <c r="AD1588" s="30">
        <f t="shared" si="5819"/>
        <v>0</v>
      </c>
      <c r="AE1588" s="30">
        <f t="shared" si="5820"/>
        <v>0</v>
      </c>
      <c r="AF1588" s="30">
        <f t="shared" si="5843"/>
        <v>0</v>
      </c>
      <c r="AG1588" s="30">
        <f t="shared" si="5821"/>
        <v>25.699999999999999</v>
      </c>
      <c r="AH1588" s="30">
        <f t="shared" si="5822"/>
        <v>0</v>
      </c>
      <c r="AI1588" s="30">
        <f t="shared" si="5823"/>
        <v>0</v>
      </c>
      <c r="AJ1588" s="30">
        <f t="shared" si="5844"/>
        <v>0</v>
      </c>
      <c r="AK1588" s="30">
        <f t="shared" si="5845"/>
        <v>0</v>
      </c>
      <c r="AL1588" s="30">
        <f t="shared" si="5846"/>
        <v>0</v>
      </c>
      <c r="AM1588" s="30">
        <f t="shared" si="5847"/>
        <v>0</v>
      </c>
      <c r="AN1588" s="30">
        <f t="shared" si="5848"/>
        <v>0</v>
      </c>
      <c r="AO1588" s="30">
        <f t="shared" si="5849"/>
        <v>0</v>
      </c>
      <c r="AP1588" s="30">
        <f t="shared" si="5850"/>
        <v>0</v>
      </c>
      <c r="AQ1588" s="30">
        <f t="shared" si="5851"/>
        <v>0</v>
      </c>
      <c r="AR1588" s="30">
        <f t="shared" si="5852"/>
        <v>0</v>
      </c>
      <c r="AS1588" s="30">
        <f t="shared" si="5853"/>
        <v>25.699999999999999</v>
      </c>
      <c r="AT1588" s="30">
        <f t="shared" si="5854"/>
        <v>0</v>
      </c>
      <c r="AU1588" s="30">
        <f t="shared" si="5855"/>
        <v>0</v>
      </c>
      <c r="AV1588" s="30">
        <f t="shared" si="5856"/>
        <v>0</v>
      </c>
      <c r="AW1588" s="30">
        <f t="shared" si="5857"/>
        <v>0</v>
      </c>
      <c r="AX1588" s="30">
        <f t="shared" si="5858"/>
        <v>0</v>
      </c>
      <c r="AY1588" s="30">
        <f t="shared" si="5859"/>
        <v>25.699999999999999</v>
      </c>
      <c r="AZ1588" s="30">
        <f t="shared" si="5860"/>
        <v>0</v>
      </c>
      <c r="BA1588" s="30">
        <f t="shared" si="5861"/>
        <v>0</v>
      </c>
      <c r="BB1588" s="30">
        <f t="shared" si="5862"/>
        <v>0</v>
      </c>
      <c r="BC1588" s="30">
        <f t="shared" si="5863"/>
        <v>0</v>
      </c>
      <c r="BD1588" s="30">
        <f t="shared" si="5864"/>
        <v>0</v>
      </c>
      <c r="BE1588" s="30">
        <f t="shared" si="5865"/>
        <v>0</v>
      </c>
      <c r="BF1588" s="30">
        <f t="shared" si="5866"/>
        <v>0</v>
      </c>
      <c r="BG1588" s="30">
        <f t="shared" si="5867"/>
        <v>0</v>
      </c>
      <c r="BH1588" s="30">
        <f t="shared" si="5868"/>
        <v>0</v>
      </c>
      <c r="BI1588" s="30">
        <f t="shared" si="5869"/>
        <v>0</v>
      </c>
      <c r="BJ1588" s="30">
        <f t="shared" si="5870"/>
        <v>0</v>
      </c>
      <c r="BK1588" s="30">
        <f t="shared" si="5871"/>
        <v>0</v>
      </c>
      <c r="BL1588" s="30">
        <f t="shared" si="5815"/>
        <v>25.699999999999999</v>
      </c>
      <c r="BM1588" s="30">
        <f t="shared" si="5816"/>
        <v>0</v>
      </c>
      <c r="BN1588" s="30">
        <f t="shared" si="5817"/>
        <v>0</v>
      </c>
      <c r="BO1588" s="30">
        <f t="shared" si="5872"/>
        <v>0</v>
      </c>
      <c r="BP1588" s="31"/>
      <c r="BQ1588" s="18"/>
      <c r="BR1588" s="18"/>
      <c r="BS1588" s="18"/>
      <c r="BT1588" s="18"/>
      <c r="BU1588" s="18"/>
      <c r="BV1588" s="18"/>
      <c r="BW1588" s="18"/>
      <c r="BX1588" s="18"/>
      <c r="BY1588" s="18"/>
    </row>
    <row r="1589" s="18" customFormat="1" ht="31.5">
      <c r="A1589" s="28" t="s">
        <v>522</v>
      </c>
      <c r="B1589" s="28" t="s">
        <v>60</v>
      </c>
      <c r="C1589" s="28" t="s">
        <v>325</v>
      </c>
      <c r="D1589" s="28" t="s">
        <v>496</v>
      </c>
      <c r="E1589" s="28"/>
      <c r="F1589" s="29" t="s">
        <v>497</v>
      </c>
      <c r="G1589" s="30">
        <f t="shared" si="5824"/>
        <v>25.699999999999999</v>
      </c>
      <c r="H1589" s="30">
        <f t="shared" si="5825"/>
        <v>0</v>
      </c>
      <c r="I1589" s="30">
        <f t="shared" si="5826"/>
        <v>0</v>
      </c>
      <c r="J1589" s="30">
        <f t="shared" si="5827"/>
        <v>0</v>
      </c>
      <c r="K1589" s="30">
        <f t="shared" si="5828"/>
        <v>0</v>
      </c>
      <c r="L1589" s="30">
        <f t="shared" si="5829"/>
        <v>0</v>
      </c>
      <c r="M1589" s="30">
        <f t="shared" si="5554"/>
        <v>25.699999999999999</v>
      </c>
      <c r="N1589" s="30">
        <f t="shared" si="5555"/>
        <v>0</v>
      </c>
      <c r="O1589" s="30">
        <f t="shared" si="5556"/>
        <v>0</v>
      </c>
      <c r="P1589" s="30">
        <f t="shared" si="5830"/>
        <v>0</v>
      </c>
      <c r="Q1589" s="30">
        <f t="shared" si="5831"/>
        <v>0</v>
      </c>
      <c r="R1589" s="30">
        <f t="shared" si="5832"/>
        <v>0</v>
      </c>
      <c r="S1589" s="30">
        <f t="shared" si="5833"/>
        <v>0</v>
      </c>
      <c r="T1589" s="30">
        <f t="shared" si="5834"/>
        <v>0</v>
      </c>
      <c r="U1589" s="30">
        <f t="shared" si="5835"/>
        <v>0</v>
      </c>
      <c r="V1589" s="30">
        <f t="shared" si="5836"/>
        <v>0</v>
      </c>
      <c r="W1589" s="30">
        <f t="shared" si="5837"/>
        <v>0</v>
      </c>
      <c r="X1589" s="30">
        <f t="shared" si="5838"/>
        <v>0</v>
      </c>
      <c r="Y1589" s="30">
        <f t="shared" si="5839"/>
        <v>0</v>
      </c>
      <c r="Z1589" s="30">
        <f t="shared" si="5840"/>
        <v>0</v>
      </c>
      <c r="AA1589" s="30">
        <f t="shared" si="5841"/>
        <v>0</v>
      </c>
      <c r="AB1589" s="30">
        <f t="shared" si="5842"/>
        <v>0</v>
      </c>
      <c r="AC1589" s="30">
        <f t="shared" si="5818"/>
        <v>25.699999999999999</v>
      </c>
      <c r="AD1589" s="30">
        <f t="shared" si="5819"/>
        <v>0</v>
      </c>
      <c r="AE1589" s="30">
        <f t="shared" si="5820"/>
        <v>0</v>
      </c>
      <c r="AF1589" s="30">
        <f t="shared" si="5843"/>
        <v>0</v>
      </c>
      <c r="AG1589" s="30">
        <f t="shared" si="5821"/>
        <v>25.699999999999999</v>
      </c>
      <c r="AH1589" s="30">
        <f t="shared" si="5822"/>
        <v>0</v>
      </c>
      <c r="AI1589" s="30">
        <f t="shared" si="5823"/>
        <v>0</v>
      </c>
      <c r="AJ1589" s="30">
        <f t="shared" si="5844"/>
        <v>0</v>
      </c>
      <c r="AK1589" s="30">
        <f t="shared" si="5845"/>
        <v>0</v>
      </c>
      <c r="AL1589" s="30">
        <f t="shared" si="5846"/>
        <v>0</v>
      </c>
      <c r="AM1589" s="30">
        <f t="shared" si="5847"/>
        <v>0</v>
      </c>
      <c r="AN1589" s="30">
        <f t="shared" si="5848"/>
        <v>0</v>
      </c>
      <c r="AO1589" s="30">
        <f t="shared" si="5849"/>
        <v>0</v>
      </c>
      <c r="AP1589" s="30">
        <f t="shared" si="5850"/>
        <v>0</v>
      </c>
      <c r="AQ1589" s="30">
        <f t="shared" si="5851"/>
        <v>0</v>
      </c>
      <c r="AR1589" s="30">
        <f t="shared" si="5852"/>
        <v>0</v>
      </c>
      <c r="AS1589" s="30">
        <f t="shared" si="5853"/>
        <v>25.699999999999999</v>
      </c>
      <c r="AT1589" s="30">
        <f t="shared" si="5854"/>
        <v>0</v>
      </c>
      <c r="AU1589" s="30">
        <f t="shared" si="5855"/>
        <v>0</v>
      </c>
      <c r="AV1589" s="30">
        <f t="shared" si="5856"/>
        <v>0</v>
      </c>
      <c r="AW1589" s="30">
        <f t="shared" si="5857"/>
        <v>0</v>
      </c>
      <c r="AX1589" s="30">
        <f t="shared" si="5858"/>
        <v>0</v>
      </c>
      <c r="AY1589" s="30">
        <f t="shared" si="5859"/>
        <v>25.699999999999999</v>
      </c>
      <c r="AZ1589" s="30">
        <f t="shared" si="5860"/>
        <v>0</v>
      </c>
      <c r="BA1589" s="30">
        <f t="shared" si="5861"/>
        <v>0</v>
      </c>
      <c r="BB1589" s="30">
        <f t="shared" si="5862"/>
        <v>0</v>
      </c>
      <c r="BC1589" s="30">
        <f t="shared" si="5863"/>
        <v>0</v>
      </c>
      <c r="BD1589" s="30">
        <f t="shared" si="5864"/>
        <v>0</v>
      </c>
      <c r="BE1589" s="30">
        <f t="shared" si="5865"/>
        <v>0</v>
      </c>
      <c r="BF1589" s="30">
        <f t="shared" si="5866"/>
        <v>0</v>
      </c>
      <c r="BG1589" s="30">
        <f t="shared" si="5867"/>
        <v>0</v>
      </c>
      <c r="BH1589" s="30">
        <f t="shared" si="5868"/>
        <v>0</v>
      </c>
      <c r="BI1589" s="30">
        <f t="shared" si="5869"/>
        <v>0</v>
      </c>
      <c r="BJ1589" s="30">
        <f t="shared" si="5870"/>
        <v>0</v>
      </c>
      <c r="BK1589" s="30">
        <f t="shared" si="5871"/>
        <v>0</v>
      </c>
      <c r="BL1589" s="30">
        <f t="shared" si="5815"/>
        <v>25.699999999999999</v>
      </c>
      <c r="BM1589" s="30">
        <f t="shared" si="5816"/>
        <v>0</v>
      </c>
      <c r="BN1589" s="30">
        <f t="shared" si="5817"/>
        <v>0</v>
      </c>
      <c r="BO1589" s="30">
        <f t="shared" si="5872"/>
        <v>0</v>
      </c>
      <c r="BP1589" s="22"/>
      <c r="BQ1589" s="18"/>
      <c r="BR1589" s="18"/>
      <c r="BS1589" s="18"/>
      <c r="BT1589" s="18"/>
      <c r="BU1589" s="18"/>
      <c r="BV1589" s="18"/>
      <c r="BW1589" s="18"/>
      <c r="BX1589" s="18"/>
      <c r="BY1589" s="18"/>
    </row>
    <row r="1590" s="18" customFormat="1" ht="31.5">
      <c r="A1590" s="28" t="s">
        <v>522</v>
      </c>
      <c r="B1590" s="28" t="s">
        <v>60</v>
      </c>
      <c r="C1590" s="28" t="s">
        <v>325</v>
      </c>
      <c r="D1590" s="28" t="s">
        <v>498</v>
      </c>
      <c r="E1590" s="28"/>
      <c r="F1590" s="29" t="s">
        <v>499</v>
      </c>
      <c r="G1590" s="30">
        <f t="shared" si="5824"/>
        <v>25.699999999999999</v>
      </c>
      <c r="H1590" s="30">
        <f t="shared" si="5825"/>
        <v>0</v>
      </c>
      <c r="I1590" s="30">
        <f t="shared" si="5826"/>
        <v>0</v>
      </c>
      <c r="J1590" s="30">
        <f t="shared" si="5827"/>
        <v>0</v>
      </c>
      <c r="K1590" s="30">
        <f t="shared" si="5828"/>
        <v>0</v>
      </c>
      <c r="L1590" s="30">
        <f t="shared" si="5829"/>
        <v>0</v>
      </c>
      <c r="M1590" s="30">
        <f t="shared" si="5554"/>
        <v>25.699999999999999</v>
      </c>
      <c r="N1590" s="30">
        <f t="shared" si="5555"/>
        <v>0</v>
      </c>
      <c r="O1590" s="30">
        <f t="shared" si="5556"/>
        <v>0</v>
      </c>
      <c r="P1590" s="30">
        <f t="shared" si="5830"/>
        <v>0</v>
      </c>
      <c r="Q1590" s="30">
        <f t="shared" si="5831"/>
        <v>0</v>
      </c>
      <c r="R1590" s="30">
        <f t="shared" si="5832"/>
        <v>0</v>
      </c>
      <c r="S1590" s="30">
        <f t="shared" si="5833"/>
        <v>0</v>
      </c>
      <c r="T1590" s="30">
        <f t="shared" si="5834"/>
        <v>0</v>
      </c>
      <c r="U1590" s="30">
        <f t="shared" si="5835"/>
        <v>0</v>
      </c>
      <c r="V1590" s="30">
        <f t="shared" si="5836"/>
        <v>0</v>
      </c>
      <c r="W1590" s="30">
        <f t="shared" si="5837"/>
        <v>0</v>
      </c>
      <c r="X1590" s="30">
        <f t="shared" si="5838"/>
        <v>0</v>
      </c>
      <c r="Y1590" s="30">
        <f t="shared" si="5839"/>
        <v>0</v>
      </c>
      <c r="Z1590" s="30">
        <f t="shared" si="5840"/>
        <v>0</v>
      </c>
      <c r="AA1590" s="30">
        <f t="shared" si="5841"/>
        <v>0</v>
      </c>
      <c r="AB1590" s="30">
        <f t="shared" si="5842"/>
        <v>0</v>
      </c>
      <c r="AC1590" s="30">
        <f t="shared" si="5818"/>
        <v>25.699999999999999</v>
      </c>
      <c r="AD1590" s="30">
        <f t="shared" si="5819"/>
        <v>0</v>
      </c>
      <c r="AE1590" s="30">
        <f t="shared" si="5820"/>
        <v>0</v>
      </c>
      <c r="AF1590" s="30">
        <f t="shared" si="5843"/>
        <v>0</v>
      </c>
      <c r="AG1590" s="30">
        <f t="shared" si="5821"/>
        <v>25.699999999999999</v>
      </c>
      <c r="AH1590" s="30">
        <f t="shared" si="5822"/>
        <v>0</v>
      </c>
      <c r="AI1590" s="30">
        <f t="shared" si="5823"/>
        <v>0</v>
      </c>
      <c r="AJ1590" s="30">
        <f t="shared" si="5844"/>
        <v>0</v>
      </c>
      <c r="AK1590" s="30">
        <f t="shared" si="5845"/>
        <v>0</v>
      </c>
      <c r="AL1590" s="30">
        <f t="shared" si="5846"/>
        <v>0</v>
      </c>
      <c r="AM1590" s="30">
        <f t="shared" si="5847"/>
        <v>0</v>
      </c>
      <c r="AN1590" s="30">
        <f t="shared" si="5848"/>
        <v>0</v>
      </c>
      <c r="AO1590" s="30">
        <f t="shared" si="5849"/>
        <v>0</v>
      </c>
      <c r="AP1590" s="30">
        <f t="shared" si="5850"/>
        <v>0</v>
      </c>
      <c r="AQ1590" s="30">
        <f t="shared" si="5851"/>
        <v>0</v>
      </c>
      <c r="AR1590" s="30">
        <f t="shared" si="5852"/>
        <v>0</v>
      </c>
      <c r="AS1590" s="30">
        <f t="shared" si="5853"/>
        <v>25.699999999999999</v>
      </c>
      <c r="AT1590" s="30">
        <f t="shared" si="5854"/>
        <v>0</v>
      </c>
      <c r="AU1590" s="30">
        <f t="shared" si="5855"/>
        <v>0</v>
      </c>
      <c r="AV1590" s="30">
        <f t="shared" si="5856"/>
        <v>0</v>
      </c>
      <c r="AW1590" s="30">
        <f t="shared" si="5857"/>
        <v>0</v>
      </c>
      <c r="AX1590" s="30">
        <f t="shared" si="5858"/>
        <v>0</v>
      </c>
      <c r="AY1590" s="30">
        <f t="shared" si="5859"/>
        <v>25.699999999999999</v>
      </c>
      <c r="AZ1590" s="30">
        <f t="shared" si="5860"/>
        <v>0</v>
      </c>
      <c r="BA1590" s="30">
        <f t="shared" si="5861"/>
        <v>0</v>
      </c>
      <c r="BB1590" s="30">
        <f t="shared" si="5862"/>
        <v>0</v>
      </c>
      <c r="BC1590" s="30">
        <f t="shared" si="5863"/>
        <v>0</v>
      </c>
      <c r="BD1590" s="30">
        <f t="shared" si="5864"/>
        <v>0</v>
      </c>
      <c r="BE1590" s="30">
        <f t="shared" si="5865"/>
        <v>0</v>
      </c>
      <c r="BF1590" s="30">
        <f t="shared" si="5866"/>
        <v>0</v>
      </c>
      <c r="BG1590" s="30">
        <f t="shared" si="5867"/>
        <v>0</v>
      </c>
      <c r="BH1590" s="30">
        <f t="shared" si="5868"/>
        <v>0</v>
      </c>
      <c r="BI1590" s="30">
        <f t="shared" si="5869"/>
        <v>0</v>
      </c>
      <c r="BJ1590" s="30">
        <f t="shared" si="5870"/>
        <v>0</v>
      </c>
      <c r="BK1590" s="30">
        <f t="shared" si="5871"/>
        <v>0</v>
      </c>
      <c r="BL1590" s="30">
        <f t="shared" si="5815"/>
        <v>25.699999999999999</v>
      </c>
      <c r="BM1590" s="30">
        <f t="shared" si="5816"/>
        <v>0</v>
      </c>
      <c r="BN1590" s="30">
        <f t="shared" si="5817"/>
        <v>0</v>
      </c>
      <c r="BO1590" s="30">
        <f t="shared" si="5872"/>
        <v>0</v>
      </c>
      <c r="BP1590" s="22"/>
      <c r="BQ1590" s="18"/>
      <c r="BR1590" s="18"/>
      <c r="BS1590" s="18"/>
      <c r="BT1590" s="18"/>
      <c r="BU1590" s="18"/>
      <c r="BV1590" s="18"/>
      <c r="BW1590" s="18"/>
      <c r="BX1590" s="18"/>
      <c r="BY1590" s="18"/>
    </row>
    <row r="1591" s="18" customFormat="1" ht="31.5">
      <c r="A1591" s="28" t="s">
        <v>522</v>
      </c>
      <c r="B1591" s="28" t="s">
        <v>60</v>
      </c>
      <c r="C1591" s="28" t="s">
        <v>325</v>
      </c>
      <c r="D1591" s="28" t="s">
        <v>498</v>
      </c>
      <c r="E1591" s="28" t="s">
        <v>38</v>
      </c>
      <c r="F1591" s="29" t="s">
        <v>39</v>
      </c>
      <c r="G1591" s="30">
        <v>25.699999999999999</v>
      </c>
      <c r="H1591" s="30"/>
      <c r="I1591" s="30"/>
      <c r="J1591" s="30"/>
      <c r="K1591" s="30"/>
      <c r="L1591" s="30"/>
      <c r="M1591" s="30">
        <f t="shared" si="5554"/>
        <v>25.699999999999999</v>
      </c>
      <c r="N1591" s="30">
        <f t="shared" si="5555"/>
        <v>0</v>
      </c>
      <c r="O1591" s="30">
        <f t="shared" si="5556"/>
        <v>0</v>
      </c>
      <c r="P1591" s="30"/>
      <c r="Q1591" s="30"/>
      <c r="R1591" s="30"/>
      <c r="S1591" s="30"/>
      <c r="T1591" s="30"/>
      <c r="U1591" s="30"/>
      <c r="V1591" s="30"/>
      <c r="W1591" s="30"/>
      <c r="X1591" s="30"/>
      <c r="Y1591" s="30"/>
      <c r="Z1591" s="30"/>
      <c r="AA1591" s="30"/>
      <c r="AB1591" s="30"/>
      <c r="AC1591" s="30">
        <f t="shared" si="5818"/>
        <v>25.699999999999999</v>
      </c>
      <c r="AD1591" s="30">
        <f t="shared" si="5819"/>
        <v>0</v>
      </c>
      <c r="AE1591" s="30">
        <f t="shared" si="5820"/>
        <v>0</v>
      </c>
      <c r="AF1591" s="30"/>
      <c r="AG1591" s="30">
        <f t="shared" si="5821"/>
        <v>25.699999999999999</v>
      </c>
      <c r="AH1591" s="30">
        <f t="shared" si="5822"/>
        <v>0</v>
      </c>
      <c r="AI1591" s="30">
        <f t="shared" si="5823"/>
        <v>0</v>
      </c>
      <c r="AJ1591" s="30"/>
      <c r="AK1591" s="30"/>
      <c r="AL1591" s="30"/>
      <c r="AM1591" s="30"/>
      <c r="AN1591" s="30"/>
      <c r="AO1591" s="30"/>
      <c r="AP1591" s="30"/>
      <c r="AQ1591" s="30"/>
      <c r="AR1591" s="30"/>
      <c r="AS1591" s="30">
        <f t="shared" si="5853"/>
        <v>25.699999999999999</v>
      </c>
      <c r="AT1591" s="30">
        <f t="shared" si="5854"/>
        <v>0</v>
      </c>
      <c r="AU1591" s="30">
        <f t="shared" si="5855"/>
        <v>0</v>
      </c>
      <c r="AV1591" s="30"/>
      <c r="AW1591" s="30"/>
      <c r="AX1591" s="30"/>
      <c r="AY1591" s="30">
        <f t="shared" si="5859"/>
        <v>25.699999999999999</v>
      </c>
      <c r="AZ1591" s="30">
        <f t="shared" si="5860"/>
        <v>0</v>
      </c>
      <c r="BA1591" s="30">
        <f t="shared" si="5861"/>
        <v>0</v>
      </c>
      <c r="BB1591" s="30"/>
      <c r="BC1591" s="30"/>
      <c r="BD1591" s="30"/>
      <c r="BE1591" s="30"/>
      <c r="BF1591" s="30"/>
      <c r="BG1591" s="30"/>
      <c r="BH1591" s="30"/>
      <c r="BI1591" s="30"/>
      <c r="BJ1591" s="30"/>
      <c r="BK1591" s="30"/>
      <c r="BL1591" s="30">
        <f t="shared" si="5815"/>
        <v>25.699999999999999</v>
      </c>
      <c r="BM1591" s="30">
        <f t="shared" si="5816"/>
        <v>0</v>
      </c>
      <c r="BN1591" s="30">
        <f t="shared" si="5817"/>
        <v>0</v>
      </c>
      <c r="BO1591" s="30"/>
      <c r="BP1591" s="22"/>
      <c r="BQ1591" s="18"/>
      <c r="BR1591" s="18"/>
      <c r="BS1591" s="18"/>
      <c r="BT1591" s="18"/>
      <c r="BU1591" s="18"/>
      <c r="BV1591" s="18"/>
      <c r="BW1591" s="18"/>
      <c r="BX1591" s="18"/>
      <c r="BY1591" s="18"/>
    </row>
    <row r="1592" s="23" customFormat="1">
      <c r="A1592" s="24" t="s">
        <v>522</v>
      </c>
      <c r="B1592" s="24" t="s">
        <v>60</v>
      </c>
      <c r="C1592" s="24" t="s">
        <v>62</v>
      </c>
      <c r="D1592" s="24"/>
      <c r="E1592" s="24"/>
      <c r="F1592" s="25" t="s">
        <v>63</v>
      </c>
      <c r="G1592" s="26">
        <f>G1593+G1598</f>
        <v>7314.0999999999995</v>
      </c>
      <c r="H1592" s="26">
        <f>H1593+H1598</f>
        <v>3981.3999999999996</v>
      </c>
      <c r="I1592" s="26">
        <f>I1593+I1598</f>
        <v>4125.6999999999998</v>
      </c>
      <c r="J1592" s="26">
        <f>J1593+J1598</f>
        <v>0</v>
      </c>
      <c r="K1592" s="26">
        <f>K1593+K1598</f>
        <v>0</v>
      </c>
      <c r="L1592" s="26">
        <f>L1593+L1598</f>
        <v>0</v>
      </c>
      <c r="M1592" s="26">
        <f t="shared" si="5554"/>
        <v>7314.0999999999995</v>
      </c>
      <c r="N1592" s="26">
        <f t="shared" si="5555"/>
        <v>3981.3999999999996</v>
      </c>
      <c r="O1592" s="26">
        <f t="shared" si="5556"/>
        <v>4125.6999999999998</v>
      </c>
      <c r="P1592" s="26">
        <f>P1593+P1598</f>
        <v>0</v>
      </c>
      <c r="Q1592" s="26">
        <f>Q1593+Q1598</f>
        <v>0</v>
      </c>
      <c r="R1592" s="26">
        <f>R1593+R1598</f>
        <v>512.5</v>
      </c>
      <c r="S1592" s="26">
        <f>S1593+S1598</f>
        <v>0</v>
      </c>
      <c r="T1592" s="26">
        <f>T1593+T1598</f>
        <v>0</v>
      </c>
      <c r="U1592" s="26">
        <f>U1593+U1598</f>
        <v>0</v>
      </c>
      <c r="V1592" s="26">
        <f>V1593+V1598</f>
        <v>3103.085</v>
      </c>
      <c r="W1592" s="26">
        <f>W1593+W1598</f>
        <v>0</v>
      </c>
      <c r="X1592" s="26">
        <f>X1593+X1598</f>
        <v>0</v>
      </c>
      <c r="Y1592" s="26">
        <f>Y1593+Y1598</f>
        <v>0</v>
      </c>
      <c r="Z1592" s="26">
        <f>Z1593+Z1598</f>
        <v>0</v>
      </c>
      <c r="AA1592" s="26">
        <f>AA1593+AA1598</f>
        <v>0</v>
      </c>
      <c r="AB1592" s="26">
        <f>AB1593+AB1598</f>
        <v>0</v>
      </c>
      <c r="AC1592" s="26">
        <f t="shared" si="5818"/>
        <v>7826.5999999999995</v>
      </c>
      <c r="AD1592" s="26">
        <f t="shared" si="5819"/>
        <v>7084.4849999999997</v>
      </c>
      <c r="AE1592" s="26">
        <f t="shared" si="5820"/>
        <v>4125.6999999999998</v>
      </c>
      <c r="AF1592" s="26">
        <f>AF1593+AF1598</f>
        <v>0</v>
      </c>
      <c r="AG1592" s="26">
        <f t="shared" si="5821"/>
        <v>7826.5999999999995</v>
      </c>
      <c r="AH1592" s="26">
        <f t="shared" si="5822"/>
        <v>7084.4849999999997</v>
      </c>
      <c r="AI1592" s="26">
        <f t="shared" si="5823"/>
        <v>4125.6999999999998</v>
      </c>
      <c r="AJ1592" s="26">
        <f>AJ1593+AJ1598</f>
        <v>0</v>
      </c>
      <c r="AK1592" s="26">
        <f>AK1593+AK1598</f>
        <v>0</v>
      </c>
      <c r="AL1592" s="26">
        <f>AL1593+AL1598</f>
        <v>-80</v>
      </c>
      <c r="AM1592" s="26">
        <f>AM1593+AM1598</f>
        <v>0</v>
      </c>
      <c r="AN1592" s="26">
        <f>AN1593+AN1598</f>
        <v>0</v>
      </c>
      <c r="AO1592" s="26">
        <f>AO1593+AO1598</f>
        <v>0</v>
      </c>
      <c r="AP1592" s="26">
        <f>AP1593+AP1598</f>
        <v>0</v>
      </c>
      <c r="AQ1592" s="26">
        <f>AQ1593+AQ1598</f>
        <v>0</v>
      </c>
      <c r="AR1592" s="26">
        <f>AR1593+AR1598</f>
        <v>0</v>
      </c>
      <c r="AS1592" s="26">
        <f t="shared" si="5853"/>
        <v>7746.5999999999995</v>
      </c>
      <c r="AT1592" s="26">
        <f t="shared" si="5854"/>
        <v>7084.4849999999997</v>
      </c>
      <c r="AU1592" s="26">
        <f t="shared" si="5855"/>
        <v>4125.6999999999998</v>
      </c>
      <c r="AV1592" s="26">
        <f>AV1593+AV1598</f>
        <v>0</v>
      </c>
      <c r="AW1592" s="26">
        <f>AW1593+AW1598</f>
        <v>0</v>
      </c>
      <c r="AX1592" s="26">
        <f>AX1593+AX1598</f>
        <v>0</v>
      </c>
      <c r="AY1592" s="26">
        <f t="shared" si="5859"/>
        <v>7746.5999999999995</v>
      </c>
      <c r="AZ1592" s="26">
        <f t="shared" si="5860"/>
        <v>7084.4849999999997</v>
      </c>
      <c r="BA1592" s="26">
        <f t="shared" si="5861"/>
        <v>4125.6999999999998</v>
      </c>
      <c r="BB1592" s="26">
        <f>BB1593+BB1598</f>
        <v>0</v>
      </c>
      <c r="BC1592" s="26">
        <f>BC1593+BC1598</f>
        <v>0</v>
      </c>
      <c r="BD1592" s="26">
        <f>BD1593+BD1598</f>
        <v>0</v>
      </c>
      <c r="BE1592" s="26">
        <f>BE1593+BE1598</f>
        <v>0</v>
      </c>
      <c r="BF1592" s="26">
        <f>BF1593+BF1598</f>
        <v>0</v>
      </c>
      <c r="BG1592" s="26">
        <f>BG1593+BG1598</f>
        <v>0</v>
      </c>
      <c r="BH1592" s="26">
        <f>BH1593+BH1598</f>
        <v>0</v>
      </c>
      <c r="BI1592" s="26">
        <f>BI1593+BI1598</f>
        <v>0</v>
      </c>
      <c r="BJ1592" s="26">
        <f>BJ1593+BJ1598</f>
        <v>0</v>
      </c>
      <c r="BK1592" s="26">
        <f>BK1593+BK1598</f>
        <v>0</v>
      </c>
      <c r="BL1592" s="26">
        <f t="shared" si="5815"/>
        <v>7746.5999999999995</v>
      </c>
      <c r="BM1592" s="26">
        <f t="shared" si="5816"/>
        <v>7084.4849999999997</v>
      </c>
      <c r="BN1592" s="26">
        <f t="shared" si="5817"/>
        <v>4125.6999999999998</v>
      </c>
      <c r="BO1592" s="26">
        <f>BO1593+BO1598</f>
        <v>0</v>
      </c>
      <c r="BP1592" s="27"/>
      <c r="BQ1592" s="23"/>
      <c r="BR1592" s="23"/>
      <c r="BS1592" s="23"/>
      <c r="BT1592" s="23"/>
      <c r="BU1592" s="23"/>
      <c r="BV1592" s="23"/>
      <c r="BW1592" s="23"/>
      <c r="BX1592" s="23"/>
      <c r="BY1592" s="23"/>
    </row>
    <row r="1593" ht="31.5">
      <c r="A1593" s="28" t="s">
        <v>522</v>
      </c>
      <c r="B1593" s="28" t="s">
        <v>60</v>
      </c>
      <c r="C1593" s="28" t="s">
        <v>62</v>
      </c>
      <c r="D1593" s="28" t="s">
        <v>64</v>
      </c>
      <c r="E1593" s="35"/>
      <c r="F1593" s="29" t="s">
        <v>65</v>
      </c>
      <c r="G1593" s="30">
        <f t="shared" ref="G1593:G1631" si="5873">G1594</f>
        <v>58.200000000000003</v>
      </c>
      <c r="H1593" s="30">
        <f t="shared" ref="H1593:H1631" si="5874">H1594</f>
        <v>58.200000000000003</v>
      </c>
      <c r="I1593" s="30">
        <f t="shared" ref="I1593:I1631" si="5875">I1594</f>
        <v>58.200000000000003</v>
      </c>
      <c r="J1593" s="30">
        <f t="shared" ref="J1593:J1631" si="5876">J1594</f>
        <v>0</v>
      </c>
      <c r="K1593" s="30">
        <f t="shared" ref="K1593:K1631" si="5877">K1594</f>
        <v>0</v>
      </c>
      <c r="L1593" s="30">
        <f t="shared" ref="L1593:L1631" si="5878">L1594</f>
        <v>0</v>
      </c>
      <c r="M1593" s="30">
        <f t="shared" si="5554"/>
        <v>58.200000000000003</v>
      </c>
      <c r="N1593" s="30">
        <f t="shared" si="5555"/>
        <v>58.200000000000003</v>
      </c>
      <c r="O1593" s="30">
        <f t="shared" si="5556"/>
        <v>58.200000000000003</v>
      </c>
      <c r="P1593" s="30">
        <f t="shared" ref="P1593:P1631" si="5879">P1594</f>
        <v>0</v>
      </c>
      <c r="Q1593" s="30">
        <f t="shared" ref="Q1593:Q1631" si="5880">Q1594</f>
        <v>0</v>
      </c>
      <c r="R1593" s="30">
        <f t="shared" ref="R1593:R1631" si="5881">R1594</f>
        <v>512.5</v>
      </c>
      <c r="S1593" s="30">
        <f t="shared" ref="S1593:S1631" si="5882">S1594</f>
        <v>0</v>
      </c>
      <c r="T1593" s="30">
        <f t="shared" ref="T1593:T1631" si="5883">T1594</f>
        <v>0</v>
      </c>
      <c r="U1593" s="30">
        <f t="shared" ref="U1593:U1631" si="5884">U1594</f>
        <v>0</v>
      </c>
      <c r="V1593" s="30">
        <f t="shared" ref="V1593:V1631" si="5885">V1594</f>
        <v>0</v>
      </c>
      <c r="W1593" s="30">
        <f t="shared" ref="W1593:W1631" si="5886">W1594</f>
        <v>0</v>
      </c>
      <c r="X1593" s="30">
        <f t="shared" ref="X1593:X1631" si="5887">X1594</f>
        <v>0</v>
      </c>
      <c r="Y1593" s="30">
        <f t="shared" ref="Y1593:Y1631" si="5888">Y1594</f>
        <v>0</v>
      </c>
      <c r="Z1593" s="30">
        <f t="shared" ref="Z1593:Z1631" si="5889">Z1594</f>
        <v>0</v>
      </c>
      <c r="AA1593" s="30">
        <f t="shared" ref="AA1593:AA1631" si="5890">AA1594</f>
        <v>0</v>
      </c>
      <c r="AB1593" s="30">
        <f t="shared" ref="AB1593:AB1631" si="5891">AB1594</f>
        <v>0</v>
      </c>
      <c r="AC1593" s="30">
        <f t="shared" si="5818"/>
        <v>570.70000000000005</v>
      </c>
      <c r="AD1593" s="30">
        <f t="shared" si="5819"/>
        <v>58.200000000000003</v>
      </c>
      <c r="AE1593" s="30">
        <f t="shared" si="5820"/>
        <v>58.200000000000003</v>
      </c>
      <c r="AF1593" s="30">
        <f t="shared" ref="AF1593:AF1599" si="5892">AF1594</f>
        <v>0</v>
      </c>
      <c r="AG1593" s="30">
        <f t="shared" si="5821"/>
        <v>570.70000000000005</v>
      </c>
      <c r="AH1593" s="30">
        <f t="shared" si="5822"/>
        <v>58.200000000000003</v>
      </c>
      <c r="AI1593" s="30">
        <f t="shared" si="5823"/>
        <v>58.200000000000003</v>
      </c>
      <c r="AJ1593" s="30">
        <f t="shared" ref="AJ1593:AJ1599" si="5893">AJ1594</f>
        <v>0</v>
      </c>
      <c r="AK1593" s="30">
        <f t="shared" ref="AK1593:AK1599" si="5894">AK1594</f>
        <v>0</v>
      </c>
      <c r="AL1593" s="30">
        <f t="shared" ref="AL1593:AL1599" si="5895">AL1594</f>
        <v>-80</v>
      </c>
      <c r="AM1593" s="30">
        <f t="shared" ref="AM1593:AM1599" si="5896">AM1594</f>
        <v>0</v>
      </c>
      <c r="AN1593" s="30">
        <f t="shared" ref="AN1593:AN1599" si="5897">AN1594</f>
        <v>0</v>
      </c>
      <c r="AO1593" s="30">
        <f t="shared" ref="AO1593:AO1599" si="5898">AO1594</f>
        <v>0</v>
      </c>
      <c r="AP1593" s="30">
        <f t="shared" ref="AP1593:AP1599" si="5899">AP1594</f>
        <v>0</v>
      </c>
      <c r="AQ1593" s="30">
        <f t="shared" ref="AQ1593:AQ1599" si="5900">AQ1594</f>
        <v>0</v>
      </c>
      <c r="AR1593" s="30">
        <f t="shared" ref="AR1593:AR1599" si="5901">AR1594</f>
        <v>0</v>
      </c>
      <c r="AS1593" s="30">
        <f t="shared" si="5853"/>
        <v>490.70000000000005</v>
      </c>
      <c r="AT1593" s="30">
        <f t="shared" si="5854"/>
        <v>58.200000000000003</v>
      </c>
      <c r="AU1593" s="30">
        <f t="shared" si="5855"/>
        <v>58.200000000000003</v>
      </c>
      <c r="AV1593" s="30">
        <f t="shared" ref="AV1593:AV1599" si="5902">AV1594</f>
        <v>0</v>
      </c>
      <c r="AW1593" s="30">
        <f t="shared" ref="AW1593:AW1599" si="5903">AW1594</f>
        <v>0</v>
      </c>
      <c r="AX1593" s="30">
        <f t="shared" ref="AX1593:AX1599" si="5904">AX1594</f>
        <v>0</v>
      </c>
      <c r="AY1593" s="30">
        <f t="shared" si="5859"/>
        <v>490.70000000000005</v>
      </c>
      <c r="AZ1593" s="30">
        <f t="shared" si="5860"/>
        <v>58.200000000000003</v>
      </c>
      <c r="BA1593" s="30">
        <f t="shared" si="5861"/>
        <v>58.200000000000003</v>
      </c>
      <c r="BB1593" s="30">
        <f t="shared" ref="BB1593:BB1599" si="5905">BB1594</f>
        <v>0</v>
      </c>
      <c r="BC1593" s="30">
        <f t="shared" ref="BC1593:BC1599" si="5906">BC1594</f>
        <v>0</v>
      </c>
      <c r="BD1593" s="30">
        <f t="shared" ref="BD1593:BD1599" si="5907">BD1594</f>
        <v>0</v>
      </c>
      <c r="BE1593" s="30">
        <f t="shared" ref="BE1593:BE1599" si="5908">BE1594</f>
        <v>0</v>
      </c>
      <c r="BF1593" s="30">
        <f t="shared" ref="BF1593:BF1599" si="5909">BF1594</f>
        <v>0</v>
      </c>
      <c r="BG1593" s="30">
        <f t="shared" ref="BG1593:BG1599" si="5910">BG1594</f>
        <v>0</v>
      </c>
      <c r="BH1593" s="30">
        <f t="shared" ref="BH1593:BH1599" si="5911">BH1594</f>
        <v>0</v>
      </c>
      <c r="BI1593" s="30">
        <f t="shared" ref="BI1593:BI1599" si="5912">BI1594</f>
        <v>0</v>
      </c>
      <c r="BJ1593" s="30">
        <f t="shared" ref="BJ1593:BJ1599" si="5913">BJ1594</f>
        <v>0</v>
      </c>
      <c r="BK1593" s="30">
        <f t="shared" ref="BK1593:BK1599" si="5914">BK1594</f>
        <v>0</v>
      </c>
      <c r="BL1593" s="30">
        <f t="shared" si="5815"/>
        <v>490.70000000000005</v>
      </c>
      <c r="BM1593" s="30">
        <f t="shared" si="5816"/>
        <v>58.200000000000003</v>
      </c>
      <c r="BN1593" s="30">
        <f t="shared" si="5817"/>
        <v>58.200000000000003</v>
      </c>
      <c r="BO1593" s="30">
        <f t="shared" ref="BO1593:BO1599" si="5915">BO1594</f>
        <v>0</v>
      </c>
      <c r="BP1593" s="31"/>
      <c r="BQ1593" s="1"/>
      <c r="BR1593" s="1"/>
      <c r="BS1593" s="1"/>
      <c r="BT1593" s="1"/>
      <c r="BU1593" s="1"/>
      <c r="BV1593" s="1"/>
      <c r="BW1593" s="1"/>
      <c r="BX1593" s="1"/>
      <c r="BY1593" s="1"/>
    </row>
    <row r="1594">
      <c r="A1594" s="28" t="s">
        <v>522</v>
      </c>
      <c r="B1594" s="28" t="s">
        <v>60</v>
      </c>
      <c r="C1594" s="28" t="s">
        <v>62</v>
      </c>
      <c r="D1594" s="28" t="s">
        <v>66</v>
      </c>
      <c r="E1594" s="15"/>
      <c r="F1594" s="29" t="s">
        <v>33</v>
      </c>
      <c r="G1594" s="30">
        <f t="shared" si="5873"/>
        <v>58.200000000000003</v>
      </c>
      <c r="H1594" s="30">
        <f t="shared" si="5874"/>
        <v>58.200000000000003</v>
      </c>
      <c r="I1594" s="30">
        <f t="shared" si="5875"/>
        <v>58.200000000000003</v>
      </c>
      <c r="J1594" s="30">
        <f t="shared" si="5876"/>
        <v>0</v>
      </c>
      <c r="K1594" s="30">
        <f t="shared" si="5877"/>
        <v>0</v>
      </c>
      <c r="L1594" s="30">
        <f t="shared" si="5878"/>
        <v>0</v>
      </c>
      <c r="M1594" s="30">
        <f t="shared" ref="M1594:M1657" si="5916">G1594+J1594</f>
        <v>58.200000000000003</v>
      </c>
      <c r="N1594" s="30">
        <f t="shared" ref="N1594:N1657" si="5917">H1594+K1594</f>
        <v>58.200000000000003</v>
      </c>
      <c r="O1594" s="30">
        <f t="shared" ref="O1594:O1657" si="5918">I1594+L1594</f>
        <v>58.200000000000003</v>
      </c>
      <c r="P1594" s="30">
        <f t="shared" si="5879"/>
        <v>0</v>
      </c>
      <c r="Q1594" s="30">
        <f t="shared" si="5880"/>
        <v>0</v>
      </c>
      <c r="R1594" s="30">
        <f t="shared" si="5881"/>
        <v>512.5</v>
      </c>
      <c r="S1594" s="30">
        <f t="shared" si="5882"/>
        <v>0</v>
      </c>
      <c r="T1594" s="30">
        <f t="shared" si="5883"/>
        <v>0</v>
      </c>
      <c r="U1594" s="30">
        <f t="shared" si="5884"/>
        <v>0</v>
      </c>
      <c r="V1594" s="30">
        <f t="shared" si="5885"/>
        <v>0</v>
      </c>
      <c r="W1594" s="30">
        <f t="shared" si="5886"/>
        <v>0</v>
      </c>
      <c r="X1594" s="30">
        <f t="shared" si="5887"/>
        <v>0</v>
      </c>
      <c r="Y1594" s="30">
        <f t="shared" si="5888"/>
        <v>0</v>
      </c>
      <c r="Z1594" s="30">
        <f t="shared" si="5889"/>
        <v>0</v>
      </c>
      <c r="AA1594" s="30">
        <f t="shared" si="5890"/>
        <v>0</v>
      </c>
      <c r="AB1594" s="30">
        <f t="shared" si="5891"/>
        <v>0</v>
      </c>
      <c r="AC1594" s="30">
        <f t="shared" si="5818"/>
        <v>570.70000000000005</v>
      </c>
      <c r="AD1594" s="30">
        <f t="shared" si="5819"/>
        <v>58.200000000000003</v>
      </c>
      <c r="AE1594" s="30">
        <f t="shared" si="5820"/>
        <v>58.200000000000003</v>
      </c>
      <c r="AF1594" s="30">
        <f t="shared" si="5892"/>
        <v>0</v>
      </c>
      <c r="AG1594" s="30">
        <f t="shared" si="5821"/>
        <v>570.70000000000005</v>
      </c>
      <c r="AH1594" s="30">
        <f t="shared" si="5822"/>
        <v>58.200000000000003</v>
      </c>
      <c r="AI1594" s="30">
        <f t="shared" si="5823"/>
        <v>58.200000000000003</v>
      </c>
      <c r="AJ1594" s="30">
        <f t="shared" si="5893"/>
        <v>0</v>
      </c>
      <c r="AK1594" s="30">
        <f t="shared" si="5894"/>
        <v>0</v>
      </c>
      <c r="AL1594" s="30">
        <f t="shared" si="5895"/>
        <v>-80</v>
      </c>
      <c r="AM1594" s="30">
        <f t="shared" si="5896"/>
        <v>0</v>
      </c>
      <c r="AN1594" s="30">
        <f t="shared" si="5897"/>
        <v>0</v>
      </c>
      <c r="AO1594" s="30">
        <f t="shared" si="5898"/>
        <v>0</v>
      </c>
      <c r="AP1594" s="30">
        <f t="shared" si="5899"/>
        <v>0</v>
      </c>
      <c r="AQ1594" s="30">
        <f t="shared" si="5900"/>
        <v>0</v>
      </c>
      <c r="AR1594" s="30">
        <f t="shared" si="5901"/>
        <v>0</v>
      </c>
      <c r="AS1594" s="30">
        <f t="shared" si="5853"/>
        <v>490.70000000000005</v>
      </c>
      <c r="AT1594" s="30">
        <f t="shared" si="5854"/>
        <v>58.200000000000003</v>
      </c>
      <c r="AU1594" s="30">
        <f t="shared" si="5855"/>
        <v>58.200000000000003</v>
      </c>
      <c r="AV1594" s="30">
        <f t="shared" si="5902"/>
        <v>0</v>
      </c>
      <c r="AW1594" s="30">
        <f t="shared" si="5903"/>
        <v>0</v>
      </c>
      <c r="AX1594" s="30">
        <f t="shared" si="5904"/>
        <v>0</v>
      </c>
      <c r="AY1594" s="30">
        <f t="shared" si="5859"/>
        <v>490.70000000000005</v>
      </c>
      <c r="AZ1594" s="30">
        <f t="shared" si="5860"/>
        <v>58.200000000000003</v>
      </c>
      <c r="BA1594" s="30">
        <f t="shared" si="5861"/>
        <v>58.200000000000003</v>
      </c>
      <c r="BB1594" s="30">
        <f t="shared" si="5905"/>
        <v>0</v>
      </c>
      <c r="BC1594" s="30">
        <f t="shared" si="5906"/>
        <v>0</v>
      </c>
      <c r="BD1594" s="30">
        <f t="shared" si="5907"/>
        <v>0</v>
      </c>
      <c r="BE1594" s="30">
        <f t="shared" si="5908"/>
        <v>0</v>
      </c>
      <c r="BF1594" s="30">
        <f t="shared" si="5909"/>
        <v>0</v>
      </c>
      <c r="BG1594" s="30">
        <f t="shared" si="5910"/>
        <v>0</v>
      </c>
      <c r="BH1594" s="30">
        <f t="shared" si="5911"/>
        <v>0</v>
      </c>
      <c r="BI1594" s="30">
        <f t="shared" si="5912"/>
        <v>0</v>
      </c>
      <c r="BJ1594" s="30">
        <f t="shared" si="5913"/>
        <v>0</v>
      </c>
      <c r="BK1594" s="30">
        <f t="shared" si="5914"/>
        <v>0</v>
      </c>
      <c r="BL1594" s="30">
        <f t="shared" si="5815"/>
        <v>490.70000000000005</v>
      </c>
      <c r="BM1594" s="30">
        <f t="shared" si="5816"/>
        <v>58.200000000000003</v>
      </c>
      <c r="BN1594" s="30">
        <f t="shared" si="5817"/>
        <v>58.200000000000003</v>
      </c>
      <c r="BO1594" s="30">
        <f t="shared" si="5915"/>
        <v>0</v>
      </c>
      <c r="BP1594" s="31"/>
      <c r="BQ1594" s="1"/>
      <c r="BR1594" s="1"/>
      <c r="BS1594" s="1"/>
      <c r="BT1594" s="1"/>
      <c r="BU1594" s="1"/>
      <c r="BV1594" s="1"/>
      <c r="BW1594" s="1"/>
      <c r="BX1594" s="1"/>
      <c r="BY1594" s="1"/>
    </row>
    <row r="1595" ht="31.5">
      <c r="A1595" s="28" t="s">
        <v>522</v>
      </c>
      <c r="B1595" s="28" t="s">
        <v>60</v>
      </c>
      <c r="C1595" s="28" t="s">
        <v>62</v>
      </c>
      <c r="D1595" s="28" t="s">
        <v>67</v>
      </c>
      <c r="E1595" s="15"/>
      <c r="F1595" s="29" t="s">
        <v>68</v>
      </c>
      <c r="G1595" s="30">
        <f t="shared" si="5873"/>
        <v>58.200000000000003</v>
      </c>
      <c r="H1595" s="30">
        <f t="shared" si="5874"/>
        <v>58.200000000000003</v>
      </c>
      <c r="I1595" s="30">
        <f t="shared" si="5875"/>
        <v>58.200000000000003</v>
      </c>
      <c r="J1595" s="30">
        <f t="shared" si="5876"/>
        <v>0</v>
      </c>
      <c r="K1595" s="30">
        <f t="shared" si="5877"/>
        <v>0</v>
      </c>
      <c r="L1595" s="30">
        <f t="shared" si="5878"/>
        <v>0</v>
      </c>
      <c r="M1595" s="30">
        <f t="shared" si="5916"/>
        <v>58.200000000000003</v>
      </c>
      <c r="N1595" s="30">
        <f t="shared" si="5917"/>
        <v>58.200000000000003</v>
      </c>
      <c r="O1595" s="30">
        <f t="shared" si="5918"/>
        <v>58.200000000000003</v>
      </c>
      <c r="P1595" s="30">
        <f t="shared" si="5879"/>
        <v>0</v>
      </c>
      <c r="Q1595" s="30">
        <f t="shared" si="5880"/>
        <v>0</v>
      </c>
      <c r="R1595" s="30">
        <f t="shared" si="5881"/>
        <v>512.5</v>
      </c>
      <c r="S1595" s="30">
        <f t="shared" si="5882"/>
        <v>0</v>
      </c>
      <c r="T1595" s="30">
        <f t="shared" si="5883"/>
        <v>0</v>
      </c>
      <c r="U1595" s="30">
        <f t="shared" si="5884"/>
        <v>0</v>
      </c>
      <c r="V1595" s="30">
        <f t="shared" si="5885"/>
        <v>0</v>
      </c>
      <c r="W1595" s="30">
        <f t="shared" si="5886"/>
        <v>0</v>
      </c>
      <c r="X1595" s="30">
        <f t="shared" si="5887"/>
        <v>0</v>
      </c>
      <c r="Y1595" s="30">
        <f t="shared" si="5888"/>
        <v>0</v>
      </c>
      <c r="Z1595" s="30">
        <f t="shared" si="5889"/>
        <v>0</v>
      </c>
      <c r="AA1595" s="30">
        <f t="shared" si="5890"/>
        <v>0</v>
      </c>
      <c r="AB1595" s="30">
        <f t="shared" si="5891"/>
        <v>0</v>
      </c>
      <c r="AC1595" s="30">
        <f t="shared" si="5818"/>
        <v>570.70000000000005</v>
      </c>
      <c r="AD1595" s="30">
        <f t="shared" si="5819"/>
        <v>58.200000000000003</v>
      </c>
      <c r="AE1595" s="30">
        <f t="shared" si="5820"/>
        <v>58.200000000000003</v>
      </c>
      <c r="AF1595" s="30">
        <f t="shared" si="5892"/>
        <v>0</v>
      </c>
      <c r="AG1595" s="30">
        <f t="shared" si="5821"/>
        <v>570.70000000000005</v>
      </c>
      <c r="AH1595" s="30">
        <f t="shared" si="5822"/>
        <v>58.200000000000003</v>
      </c>
      <c r="AI1595" s="30">
        <f t="shared" si="5823"/>
        <v>58.200000000000003</v>
      </c>
      <c r="AJ1595" s="30">
        <f t="shared" si="5893"/>
        <v>0</v>
      </c>
      <c r="AK1595" s="30">
        <f t="shared" si="5894"/>
        <v>0</v>
      </c>
      <c r="AL1595" s="30">
        <f t="shared" si="5895"/>
        <v>-80</v>
      </c>
      <c r="AM1595" s="30">
        <f t="shared" si="5896"/>
        <v>0</v>
      </c>
      <c r="AN1595" s="30">
        <f t="shared" si="5897"/>
        <v>0</v>
      </c>
      <c r="AO1595" s="30">
        <f t="shared" si="5898"/>
        <v>0</v>
      </c>
      <c r="AP1595" s="30">
        <f t="shared" si="5899"/>
        <v>0</v>
      </c>
      <c r="AQ1595" s="30">
        <f t="shared" si="5900"/>
        <v>0</v>
      </c>
      <c r="AR1595" s="30">
        <f t="shared" si="5901"/>
        <v>0</v>
      </c>
      <c r="AS1595" s="30">
        <f t="shared" si="5853"/>
        <v>490.70000000000005</v>
      </c>
      <c r="AT1595" s="30">
        <f t="shared" si="5854"/>
        <v>58.200000000000003</v>
      </c>
      <c r="AU1595" s="30">
        <f t="shared" si="5855"/>
        <v>58.200000000000003</v>
      </c>
      <c r="AV1595" s="30">
        <f t="shared" si="5902"/>
        <v>0</v>
      </c>
      <c r="AW1595" s="30">
        <f t="shared" si="5903"/>
        <v>0</v>
      </c>
      <c r="AX1595" s="30">
        <f t="shared" si="5904"/>
        <v>0</v>
      </c>
      <c r="AY1595" s="30">
        <f t="shared" si="5859"/>
        <v>490.70000000000005</v>
      </c>
      <c r="AZ1595" s="30">
        <f t="shared" si="5860"/>
        <v>58.200000000000003</v>
      </c>
      <c r="BA1595" s="30">
        <f t="shared" si="5861"/>
        <v>58.200000000000003</v>
      </c>
      <c r="BB1595" s="30">
        <f t="shared" si="5905"/>
        <v>0</v>
      </c>
      <c r="BC1595" s="30">
        <f t="shared" si="5906"/>
        <v>0</v>
      </c>
      <c r="BD1595" s="30">
        <f t="shared" si="5907"/>
        <v>0</v>
      </c>
      <c r="BE1595" s="30">
        <f t="shared" si="5908"/>
        <v>0</v>
      </c>
      <c r="BF1595" s="30">
        <f t="shared" si="5909"/>
        <v>0</v>
      </c>
      <c r="BG1595" s="30">
        <f t="shared" si="5910"/>
        <v>0</v>
      </c>
      <c r="BH1595" s="30">
        <f t="shared" si="5911"/>
        <v>0</v>
      </c>
      <c r="BI1595" s="30">
        <f t="shared" si="5912"/>
        <v>0</v>
      </c>
      <c r="BJ1595" s="30">
        <f t="shared" si="5913"/>
        <v>0</v>
      </c>
      <c r="BK1595" s="30">
        <f t="shared" si="5914"/>
        <v>0</v>
      </c>
      <c r="BL1595" s="30">
        <f t="shared" si="5815"/>
        <v>490.70000000000005</v>
      </c>
      <c r="BM1595" s="30">
        <f t="shared" si="5816"/>
        <v>58.200000000000003</v>
      </c>
      <c r="BN1595" s="30">
        <f t="shared" si="5817"/>
        <v>58.200000000000003</v>
      </c>
      <c r="BO1595" s="30">
        <f t="shared" si="5915"/>
        <v>0</v>
      </c>
      <c r="BP1595" s="31"/>
      <c r="BQ1595" s="1"/>
      <c r="BR1595" s="1"/>
      <c r="BS1595" s="1"/>
      <c r="BT1595" s="1"/>
      <c r="BU1595" s="1"/>
      <c r="BV1595" s="1"/>
      <c r="BW1595" s="1"/>
      <c r="BX1595" s="1"/>
      <c r="BY1595" s="1"/>
    </row>
    <row r="1596" ht="47.25">
      <c r="A1596" s="28" t="s">
        <v>522</v>
      </c>
      <c r="B1596" s="28" t="s">
        <v>60</v>
      </c>
      <c r="C1596" s="28" t="s">
        <v>62</v>
      </c>
      <c r="D1596" s="28" t="s">
        <v>474</v>
      </c>
      <c r="E1596" s="15"/>
      <c r="F1596" s="29" t="s">
        <v>475</v>
      </c>
      <c r="G1596" s="30">
        <f t="shared" si="5873"/>
        <v>58.200000000000003</v>
      </c>
      <c r="H1596" s="30">
        <f t="shared" si="5874"/>
        <v>58.200000000000003</v>
      </c>
      <c r="I1596" s="30">
        <f t="shared" si="5875"/>
        <v>58.200000000000003</v>
      </c>
      <c r="J1596" s="30">
        <f t="shared" si="5876"/>
        <v>0</v>
      </c>
      <c r="K1596" s="30">
        <f t="shared" si="5877"/>
        <v>0</v>
      </c>
      <c r="L1596" s="30">
        <f t="shared" si="5878"/>
        <v>0</v>
      </c>
      <c r="M1596" s="30">
        <f t="shared" si="5916"/>
        <v>58.200000000000003</v>
      </c>
      <c r="N1596" s="30">
        <f t="shared" si="5917"/>
        <v>58.200000000000003</v>
      </c>
      <c r="O1596" s="30">
        <f t="shared" si="5918"/>
        <v>58.200000000000003</v>
      </c>
      <c r="P1596" s="30">
        <f t="shared" si="5879"/>
        <v>0</v>
      </c>
      <c r="Q1596" s="30">
        <f t="shared" si="5880"/>
        <v>0</v>
      </c>
      <c r="R1596" s="30">
        <f t="shared" si="5881"/>
        <v>512.5</v>
      </c>
      <c r="S1596" s="30">
        <f t="shared" si="5882"/>
        <v>0</v>
      </c>
      <c r="T1596" s="30">
        <f t="shared" si="5883"/>
        <v>0</v>
      </c>
      <c r="U1596" s="30">
        <f t="shared" si="5884"/>
        <v>0</v>
      </c>
      <c r="V1596" s="30">
        <f t="shared" si="5885"/>
        <v>0</v>
      </c>
      <c r="W1596" s="30">
        <f t="shared" si="5886"/>
        <v>0</v>
      </c>
      <c r="X1596" s="30">
        <f t="shared" si="5887"/>
        <v>0</v>
      </c>
      <c r="Y1596" s="30">
        <f t="shared" si="5888"/>
        <v>0</v>
      </c>
      <c r="Z1596" s="30">
        <f t="shared" si="5889"/>
        <v>0</v>
      </c>
      <c r="AA1596" s="30">
        <f t="shared" si="5890"/>
        <v>0</v>
      </c>
      <c r="AB1596" s="30">
        <f t="shared" si="5891"/>
        <v>0</v>
      </c>
      <c r="AC1596" s="30">
        <f t="shared" si="5818"/>
        <v>570.70000000000005</v>
      </c>
      <c r="AD1596" s="30">
        <f t="shared" si="5819"/>
        <v>58.200000000000003</v>
      </c>
      <c r="AE1596" s="30">
        <f t="shared" si="5820"/>
        <v>58.200000000000003</v>
      </c>
      <c r="AF1596" s="30">
        <f t="shared" si="5892"/>
        <v>0</v>
      </c>
      <c r="AG1596" s="30">
        <f t="shared" si="5821"/>
        <v>570.70000000000005</v>
      </c>
      <c r="AH1596" s="30">
        <f t="shared" si="5822"/>
        <v>58.200000000000003</v>
      </c>
      <c r="AI1596" s="30">
        <f t="shared" si="5823"/>
        <v>58.200000000000003</v>
      </c>
      <c r="AJ1596" s="30">
        <f t="shared" si="5893"/>
        <v>0</v>
      </c>
      <c r="AK1596" s="30">
        <f t="shared" si="5894"/>
        <v>0</v>
      </c>
      <c r="AL1596" s="30">
        <f t="shared" si="5895"/>
        <v>-80</v>
      </c>
      <c r="AM1596" s="30">
        <f t="shared" si="5896"/>
        <v>0</v>
      </c>
      <c r="AN1596" s="30">
        <f t="shared" si="5897"/>
        <v>0</v>
      </c>
      <c r="AO1596" s="30">
        <f t="shared" si="5898"/>
        <v>0</v>
      </c>
      <c r="AP1596" s="30">
        <f t="shared" si="5899"/>
        <v>0</v>
      </c>
      <c r="AQ1596" s="30">
        <f t="shared" si="5900"/>
        <v>0</v>
      </c>
      <c r="AR1596" s="30">
        <f t="shared" si="5901"/>
        <v>0</v>
      </c>
      <c r="AS1596" s="30">
        <f t="shared" si="5853"/>
        <v>490.70000000000005</v>
      </c>
      <c r="AT1596" s="30">
        <f t="shared" si="5854"/>
        <v>58.200000000000003</v>
      </c>
      <c r="AU1596" s="30">
        <f t="shared" si="5855"/>
        <v>58.200000000000003</v>
      </c>
      <c r="AV1596" s="30">
        <f t="shared" si="5902"/>
        <v>0</v>
      </c>
      <c r="AW1596" s="30">
        <f t="shared" si="5903"/>
        <v>0</v>
      </c>
      <c r="AX1596" s="30">
        <f t="shared" si="5904"/>
        <v>0</v>
      </c>
      <c r="AY1596" s="30">
        <f t="shared" si="5859"/>
        <v>490.70000000000005</v>
      </c>
      <c r="AZ1596" s="30">
        <f t="shared" si="5860"/>
        <v>58.200000000000003</v>
      </c>
      <c r="BA1596" s="30">
        <f t="shared" si="5861"/>
        <v>58.200000000000003</v>
      </c>
      <c r="BB1596" s="30">
        <f t="shared" si="5905"/>
        <v>0</v>
      </c>
      <c r="BC1596" s="30">
        <f t="shared" si="5906"/>
        <v>0</v>
      </c>
      <c r="BD1596" s="30">
        <f t="shared" si="5907"/>
        <v>0</v>
      </c>
      <c r="BE1596" s="30">
        <f t="shared" si="5908"/>
        <v>0</v>
      </c>
      <c r="BF1596" s="30">
        <f t="shared" si="5909"/>
        <v>0</v>
      </c>
      <c r="BG1596" s="30">
        <f t="shared" si="5910"/>
        <v>0</v>
      </c>
      <c r="BH1596" s="30">
        <f t="shared" si="5911"/>
        <v>0</v>
      </c>
      <c r="BI1596" s="30">
        <f t="shared" si="5912"/>
        <v>0</v>
      </c>
      <c r="BJ1596" s="30">
        <f t="shared" si="5913"/>
        <v>0</v>
      </c>
      <c r="BK1596" s="30">
        <f t="shared" si="5914"/>
        <v>0</v>
      </c>
      <c r="BL1596" s="30">
        <f t="shared" si="5815"/>
        <v>490.70000000000005</v>
      </c>
      <c r="BM1596" s="30">
        <f t="shared" si="5816"/>
        <v>58.200000000000003</v>
      </c>
      <c r="BN1596" s="30">
        <f t="shared" si="5817"/>
        <v>58.200000000000003</v>
      </c>
      <c r="BO1596" s="30">
        <f t="shared" si="5915"/>
        <v>0</v>
      </c>
      <c r="BP1596" s="31"/>
      <c r="BQ1596" s="1"/>
      <c r="BR1596" s="1"/>
      <c r="BS1596" s="1"/>
      <c r="BT1596" s="1"/>
      <c r="BU1596" s="1"/>
      <c r="BV1596" s="1"/>
      <c r="BW1596" s="1"/>
      <c r="BX1596" s="1"/>
      <c r="BY1596" s="1"/>
    </row>
    <row r="1597" ht="31.5">
      <c r="A1597" s="28" t="s">
        <v>522</v>
      </c>
      <c r="B1597" s="28" t="s">
        <v>60</v>
      </c>
      <c r="C1597" s="28" t="s">
        <v>62</v>
      </c>
      <c r="D1597" s="28" t="s">
        <v>474</v>
      </c>
      <c r="E1597" s="14" t="s">
        <v>38</v>
      </c>
      <c r="F1597" s="29" t="s">
        <v>39</v>
      </c>
      <c r="G1597" s="30">
        <v>58.200000000000003</v>
      </c>
      <c r="H1597" s="30">
        <v>58.200000000000003</v>
      </c>
      <c r="I1597" s="30">
        <v>58.200000000000003</v>
      </c>
      <c r="J1597" s="30"/>
      <c r="K1597" s="30"/>
      <c r="L1597" s="30"/>
      <c r="M1597" s="30">
        <f t="shared" si="5916"/>
        <v>58.200000000000003</v>
      </c>
      <c r="N1597" s="30">
        <f t="shared" si="5917"/>
        <v>58.200000000000003</v>
      </c>
      <c r="O1597" s="30">
        <f t="shared" si="5918"/>
        <v>58.200000000000003</v>
      </c>
      <c r="P1597" s="30"/>
      <c r="Q1597" s="30"/>
      <c r="R1597" s="30">
        <v>512.5</v>
      </c>
      <c r="S1597" s="30"/>
      <c r="T1597" s="30"/>
      <c r="U1597" s="30"/>
      <c r="V1597" s="30"/>
      <c r="W1597" s="30"/>
      <c r="X1597" s="30"/>
      <c r="Y1597" s="30"/>
      <c r="Z1597" s="30"/>
      <c r="AA1597" s="30"/>
      <c r="AB1597" s="30"/>
      <c r="AC1597" s="30">
        <f t="shared" si="5818"/>
        <v>570.70000000000005</v>
      </c>
      <c r="AD1597" s="30">
        <f t="shared" si="5819"/>
        <v>58.200000000000003</v>
      </c>
      <c r="AE1597" s="30">
        <f t="shared" si="5820"/>
        <v>58.200000000000003</v>
      </c>
      <c r="AF1597" s="30"/>
      <c r="AG1597" s="30">
        <f t="shared" si="5821"/>
        <v>570.70000000000005</v>
      </c>
      <c r="AH1597" s="30">
        <f t="shared" si="5822"/>
        <v>58.200000000000003</v>
      </c>
      <c r="AI1597" s="30">
        <f t="shared" si="5823"/>
        <v>58.200000000000003</v>
      </c>
      <c r="AJ1597" s="30"/>
      <c r="AK1597" s="30"/>
      <c r="AL1597" s="30">
        <v>-80</v>
      </c>
      <c r="AM1597" s="30"/>
      <c r="AN1597" s="30"/>
      <c r="AO1597" s="30"/>
      <c r="AP1597" s="30"/>
      <c r="AQ1597" s="30"/>
      <c r="AR1597" s="30"/>
      <c r="AS1597" s="30">
        <f t="shared" si="5853"/>
        <v>490.70000000000005</v>
      </c>
      <c r="AT1597" s="30">
        <f t="shared" si="5854"/>
        <v>58.200000000000003</v>
      </c>
      <c r="AU1597" s="30">
        <f t="shared" si="5855"/>
        <v>58.200000000000003</v>
      </c>
      <c r="AV1597" s="30"/>
      <c r="AW1597" s="30"/>
      <c r="AX1597" s="30"/>
      <c r="AY1597" s="30">
        <f t="shared" si="5859"/>
        <v>490.70000000000005</v>
      </c>
      <c r="AZ1597" s="30">
        <f t="shared" si="5860"/>
        <v>58.200000000000003</v>
      </c>
      <c r="BA1597" s="30">
        <f t="shared" si="5861"/>
        <v>58.200000000000003</v>
      </c>
      <c r="BB1597" s="30"/>
      <c r="BC1597" s="30"/>
      <c r="BD1597" s="30"/>
      <c r="BE1597" s="30"/>
      <c r="BF1597" s="30"/>
      <c r="BG1597" s="30"/>
      <c r="BH1597" s="30"/>
      <c r="BI1597" s="30"/>
      <c r="BJ1597" s="30"/>
      <c r="BK1597" s="30"/>
      <c r="BL1597" s="30">
        <f t="shared" si="5815"/>
        <v>490.70000000000005</v>
      </c>
      <c r="BM1597" s="30">
        <f t="shared" si="5816"/>
        <v>58.200000000000003</v>
      </c>
      <c r="BN1597" s="30">
        <f t="shared" si="5817"/>
        <v>58.200000000000003</v>
      </c>
      <c r="BO1597" s="30"/>
      <c r="BP1597" s="31"/>
      <c r="BQ1597" s="1"/>
      <c r="BR1597" s="1"/>
      <c r="BS1597" s="1"/>
      <c r="BT1597" s="1"/>
      <c r="BU1597" s="1"/>
      <c r="BV1597" s="1"/>
      <c r="BW1597" s="1"/>
      <c r="BX1597" s="1"/>
      <c r="BY1597" s="1"/>
    </row>
    <row r="1598" ht="31.5">
      <c r="A1598" s="28" t="s">
        <v>522</v>
      </c>
      <c r="B1598" s="28" t="s">
        <v>60</v>
      </c>
      <c r="C1598" s="28" t="s">
        <v>62</v>
      </c>
      <c r="D1598" s="28" t="s">
        <v>465</v>
      </c>
      <c r="E1598" s="15"/>
      <c r="F1598" s="29" t="s">
        <v>466</v>
      </c>
      <c r="G1598" s="30">
        <f t="shared" si="5873"/>
        <v>7255.8999999999996</v>
      </c>
      <c r="H1598" s="30">
        <f t="shared" si="5874"/>
        <v>3923.1999999999998</v>
      </c>
      <c r="I1598" s="30">
        <f t="shared" si="5875"/>
        <v>4067.5</v>
      </c>
      <c r="J1598" s="30">
        <f t="shared" si="5876"/>
        <v>0</v>
      </c>
      <c r="K1598" s="30">
        <f t="shared" si="5877"/>
        <v>0</v>
      </c>
      <c r="L1598" s="30">
        <f t="shared" si="5878"/>
        <v>0</v>
      </c>
      <c r="M1598" s="30">
        <f t="shared" si="5916"/>
        <v>7255.8999999999996</v>
      </c>
      <c r="N1598" s="30">
        <f t="shared" si="5917"/>
        <v>3923.1999999999998</v>
      </c>
      <c r="O1598" s="30">
        <f t="shared" si="5918"/>
        <v>4067.5</v>
      </c>
      <c r="P1598" s="30">
        <f t="shared" si="5879"/>
        <v>0</v>
      </c>
      <c r="Q1598" s="30">
        <f t="shared" si="5880"/>
        <v>0</v>
      </c>
      <c r="R1598" s="30">
        <f t="shared" si="5881"/>
        <v>0</v>
      </c>
      <c r="S1598" s="30">
        <f t="shared" si="5882"/>
        <v>0</v>
      </c>
      <c r="T1598" s="30">
        <f t="shared" si="5883"/>
        <v>0</v>
      </c>
      <c r="U1598" s="30">
        <f t="shared" si="5884"/>
        <v>0</v>
      </c>
      <c r="V1598" s="30">
        <f t="shared" si="5885"/>
        <v>3103.085</v>
      </c>
      <c r="W1598" s="30">
        <f t="shared" si="5886"/>
        <v>0</v>
      </c>
      <c r="X1598" s="30">
        <f t="shared" si="5887"/>
        <v>0</v>
      </c>
      <c r="Y1598" s="30">
        <f t="shared" si="5888"/>
        <v>0</v>
      </c>
      <c r="Z1598" s="30">
        <f t="shared" si="5889"/>
        <v>0</v>
      </c>
      <c r="AA1598" s="30">
        <f t="shared" si="5890"/>
        <v>0</v>
      </c>
      <c r="AB1598" s="30">
        <f t="shared" si="5891"/>
        <v>0</v>
      </c>
      <c r="AC1598" s="30">
        <f t="shared" si="5818"/>
        <v>7255.8999999999996</v>
      </c>
      <c r="AD1598" s="30">
        <f t="shared" si="5819"/>
        <v>7026.2849999999999</v>
      </c>
      <c r="AE1598" s="30">
        <f t="shared" si="5820"/>
        <v>4067.5</v>
      </c>
      <c r="AF1598" s="30">
        <f t="shared" si="5892"/>
        <v>0</v>
      </c>
      <c r="AG1598" s="30">
        <f t="shared" si="5821"/>
        <v>7255.8999999999996</v>
      </c>
      <c r="AH1598" s="30">
        <f t="shared" si="5822"/>
        <v>7026.2849999999999</v>
      </c>
      <c r="AI1598" s="30">
        <f t="shared" si="5823"/>
        <v>4067.5</v>
      </c>
      <c r="AJ1598" s="30">
        <f t="shared" si="5893"/>
        <v>0</v>
      </c>
      <c r="AK1598" s="30">
        <f t="shared" si="5894"/>
        <v>0</v>
      </c>
      <c r="AL1598" s="30">
        <f t="shared" si="5895"/>
        <v>0</v>
      </c>
      <c r="AM1598" s="30">
        <f t="shared" si="5896"/>
        <v>0</v>
      </c>
      <c r="AN1598" s="30">
        <f t="shared" si="5897"/>
        <v>0</v>
      </c>
      <c r="AO1598" s="30">
        <f t="shared" si="5898"/>
        <v>0</v>
      </c>
      <c r="AP1598" s="30">
        <f t="shared" si="5899"/>
        <v>0</v>
      </c>
      <c r="AQ1598" s="30">
        <f t="shared" si="5900"/>
        <v>0</v>
      </c>
      <c r="AR1598" s="30">
        <f t="shared" si="5901"/>
        <v>0</v>
      </c>
      <c r="AS1598" s="30">
        <f t="shared" si="5853"/>
        <v>7255.8999999999996</v>
      </c>
      <c r="AT1598" s="30">
        <f t="shared" si="5854"/>
        <v>7026.2849999999999</v>
      </c>
      <c r="AU1598" s="30">
        <f t="shared" si="5855"/>
        <v>4067.5</v>
      </c>
      <c r="AV1598" s="30">
        <f t="shared" si="5902"/>
        <v>0</v>
      </c>
      <c r="AW1598" s="30">
        <f t="shared" si="5903"/>
        <v>0</v>
      </c>
      <c r="AX1598" s="30">
        <f t="shared" si="5904"/>
        <v>0</v>
      </c>
      <c r="AY1598" s="30">
        <f t="shared" si="5859"/>
        <v>7255.8999999999996</v>
      </c>
      <c r="AZ1598" s="30">
        <f t="shared" si="5860"/>
        <v>7026.2849999999999</v>
      </c>
      <c r="BA1598" s="30">
        <f t="shared" si="5861"/>
        <v>4067.5</v>
      </c>
      <c r="BB1598" s="30">
        <f t="shared" si="5905"/>
        <v>0</v>
      </c>
      <c r="BC1598" s="30">
        <f t="shared" si="5906"/>
        <v>0</v>
      </c>
      <c r="BD1598" s="30">
        <f t="shared" si="5907"/>
        <v>0</v>
      </c>
      <c r="BE1598" s="30">
        <f t="shared" si="5908"/>
        <v>0</v>
      </c>
      <c r="BF1598" s="30">
        <f t="shared" si="5909"/>
        <v>0</v>
      </c>
      <c r="BG1598" s="30">
        <f t="shared" si="5910"/>
        <v>0</v>
      </c>
      <c r="BH1598" s="30">
        <f t="shared" si="5911"/>
        <v>0</v>
      </c>
      <c r="BI1598" s="30">
        <f t="shared" si="5912"/>
        <v>0</v>
      </c>
      <c r="BJ1598" s="30">
        <f t="shared" si="5913"/>
        <v>0</v>
      </c>
      <c r="BK1598" s="30">
        <f t="shared" si="5914"/>
        <v>0</v>
      </c>
      <c r="BL1598" s="30">
        <f t="shared" si="5815"/>
        <v>7255.8999999999996</v>
      </c>
      <c r="BM1598" s="30">
        <f t="shared" si="5816"/>
        <v>7026.2849999999999</v>
      </c>
      <c r="BN1598" s="30">
        <f t="shared" si="5817"/>
        <v>4067.5</v>
      </c>
      <c r="BO1598" s="30">
        <f t="shared" si="5915"/>
        <v>0</v>
      </c>
      <c r="BP1598" s="31"/>
      <c r="BQ1598" s="1"/>
      <c r="BR1598" s="1"/>
      <c r="BS1598" s="1"/>
      <c r="BT1598" s="1"/>
      <c r="BU1598" s="1"/>
      <c r="BV1598" s="1"/>
      <c r="BW1598" s="1"/>
      <c r="BX1598" s="1"/>
      <c r="BY1598" s="1"/>
    </row>
    <row r="1599">
      <c r="A1599" s="28" t="s">
        <v>522</v>
      </c>
      <c r="B1599" s="28" t="s">
        <v>60</v>
      </c>
      <c r="C1599" s="28" t="s">
        <v>62</v>
      </c>
      <c r="D1599" s="28" t="s">
        <v>478</v>
      </c>
      <c r="E1599" s="15"/>
      <c r="F1599" s="29" t="s">
        <v>33</v>
      </c>
      <c r="G1599" s="30">
        <f t="shared" si="5873"/>
        <v>7255.8999999999996</v>
      </c>
      <c r="H1599" s="30">
        <f t="shared" si="5874"/>
        <v>3923.1999999999998</v>
      </c>
      <c r="I1599" s="30">
        <f t="shared" si="5875"/>
        <v>4067.5</v>
      </c>
      <c r="J1599" s="30">
        <f t="shared" si="5876"/>
        <v>0</v>
      </c>
      <c r="K1599" s="30">
        <f t="shared" si="5877"/>
        <v>0</v>
      </c>
      <c r="L1599" s="30">
        <f t="shared" si="5878"/>
        <v>0</v>
      </c>
      <c r="M1599" s="30">
        <f t="shared" si="5916"/>
        <v>7255.8999999999996</v>
      </c>
      <c r="N1599" s="30">
        <f t="shared" si="5917"/>
        <v>3923.1999999999998</v>
      </c>
      <c r="O1599" s="30">
        <f t="shared" si="5918"/>
        <v>4067.5</v>
      </c>
      <c r="P1599" s="30">
        <f t="shared" si="5879"/>
        <v>0</v>
      </c>
      <c r="Q1599" s="30">
        <f t="shared" si="5880"/>
        <v>0</v>
      </c>
      <c r="R1599" s="30">
        <f t="shared" si="5881"/>
        <v>0</v>
      </c>
      <c r="S1599" s="30">
        <f t="shared" si="5882"/>
        <v>0</v>
      </c>
      <c r="T1599" s="30">
        <f t="shared" si="5883"/>
        <v>0</v>
      </c>
      <c r="U1599" s="30">
        <f t="shared" si="5884"/>
        <v>0</v>
      </c>
      <c r="V1599" s="30">
        <f t="shared" si="5885"/>
        <v>3103.085</v>
      </c>
      <c r="W1599" s="30">
        <f t="shared" si="5886"/>
        <v>0</v>
      </c>
      <c r="X1599" s="30">
        <f t="shared" si="5887"/>
        <v>0</v>
      </c>
      <c r="Y1599" s="30">
        <f t="shared" si="5888"/>
        <v>0</v>
      </c>
      <c r="Z1599" s="30">
        <f t="shared" si="5889"/>
        <v>0</v>
      </c>
      <c r="AA1599" s="30">
        <f t="shared" si="5890"/>
        <v>0</v>
      </c>
      <c r="AB1599" s="30">
        <f t="shared" si="5891"/>
        <v>0</v>
      </c>
      <c r="AC1599" s="30">
        <f t="shared" si="5818"/>
        <v>7255.8999999999996</v>
      </c>
      <c r="AD1599" s="30">
        <f t="shared" si="5819"/>
        <v>7026.2849999999999</v>
      </c>
      <c r="AE1599" s="30">
        <f t="shared" si="5820"/>
        <v>4067.5</v>
      </c>
      <c r="AF1599" s="30">
        <f t="shared" si="5892"/>
        <v>0</v>
      </c>
      <c r="AG1599" s="30">
        <f t="shared" si="5821"/>
        <v>7255.8999999999996</v>
      </c>
      <c r="AH1599" s="30">
        <f t="shared" si="5822"/>
        <v>7026.2849999999999</v>
      </c>
      <c r="AI1599" s="30">
        <f t="shared" si="5823"/>
        <v>4067.5</v>
      </c>
      <c r="AJ1599" s="30">
        <f t="shared" si="5893"/>
        <v>0</v>
      </c>
      <c r="AK1599" s="30">
        <f t="shared" si="5894"/>
        <v>0</v>
      </c>
      <c r="AL1599" s="30">
        <f t="shared" si="5895"/>
        <v>0</v>
      </c>
      <c r="AM1599" s="30">
        <f t="shared" si="5896"/>
        <v>0</v>
      </c>
      <c r="AN1599" s="30">
        <f t="shared" si="5897"/>
        <v>0</v>
      </c>
      <c r="AO1599" s="30">
        <f t="shared" si="5898"/>
        <v>0</v>
      </c>
      <c r="AP1599" s="30">
        <f t="shared" si="5899"/>
        <v>0</v>
      </c>
      <c r="AQ1599" s="30">
        <f t="shared" si="5900"/>
        <v>0</v>
      </c>
      <c r="AR1599" s="30">
        <f t="shared" si="5901"/>
        <v>0</v>
      </c>
      <c r="AS1599" s="30">
        <f t="shared" si="5853"/>
        <v>7255.8999999999996</v>
      </c>
      <c r="AT1599" s="30">
        <f t="shared" si="5854"/>
        <v>7026.2849999999999</v>
      </c>
      <c r="AU1599" s="30">
        <f t="shared" si="5855"/>
        <v>4067.5</v>
      </c>
      <c r="AV1599" s="30">
        <f t="shared" si="5902"/>
        <v>0</v>
      </c>
      <c r="AW1599" s="30">
        <f t="shared" si="5903"/>
        <v>0</v>
      </c>
      <c r="AX1599" s="30">
        <f t="shared" si="5904"/>
        <v>0</v>
      </c>
      <c r="AY1599" s="30">
        <f t="shared" si="5859"/>
        <v>7255.8999999999996</v>
      </c>
      <c r="AZ1599" s="30">
        <f t="shared" si="5860"/>
        <v>7026.2849999999999</v>
      </c>
      <c r="BA1599" s="30">
        <f t="shared" si="5861"/>
        <v>4067.5</v>
      </c>
      <c r="BB1599" s="30">
        <f t="shared" si="5905"/>
        <v>0</v>
      </c>
      <c r="BC1599" s="30">
        <f t="shared" si="5906"/>
        <v>0</v>
      </c>
      <c r="BD1599" s="30">
        <f t="shared" si="5907"/>
        <v>0</v>
      </c>
      <c r="BE1599" s="30">
        <f t="shared" si="5908"/>
        <v>0</v>
      </c>
      <c r="BF1599" s="30">
        <f t="shared" si="5909"/>
        <v>0</v>
      </c>
      <c r="BG1599" s="30">
        <f t="shared" si="5910"/>
        <v>0</v>
      </c>
      <c r="BH1599" s="30">
        <f t="shared" si="5911"/>
        <v>0</v>
      </c>
      <c r="BI1599" s="30">
        <f t="shared" si="5912"/>
        <v>0</v>
      </c>
      <c r="BJ1599" s="30">
        <f t="shared" si="5913"/>
        <v>0</v>
      </c>
      <c r="BK1599" s="30">
        <f t="shared" si="5914"/>
        <v>0</v>
      </c>
      <c r="BL1599" s="30">
        <f t="shared" si="5815"/>
        <v>7255.8999999999996</v>
      </c>
      <c r="BM1599" s="30">
        <f t="shared" si="5816"/>
        <v>7026.2849999999999</v>
      </c>
      <c r="BN1599" s="30">
        <f t="shared" si="5817"/>
        <v>4067.5</v>
      </c>
      <c r="BO1599" s="30">
        <f t="shared" si="5915"/>
        <v>0</v>
      </c>
      <c r="BP1599" s="31"/>
      <c r="BQ1599" s="1"/>
      <c r="BR1599" s="1"/>
      <c r="BS1599" s="1"/>
      <c r="BT1599" s="1"/>
      <c r="BU1599" s="1"/>
      <c r="BV1599" s="1"/>
      <c r="BW1599" s="1"/>
      <c r="BX1599" s="1"/>
      <c r="BY1599" s="1"/>
    </row>
    <row r="1600" ht="47.25">
      <c r="A1600" s="28" t="s">
        <v>522</v>
      </c>
      <c r="B1600" s="28" t="s">
        <v>60</v>
      </c>
      <c r="C1600" s="28" t="s">
        <v>62</v>
      </c>
      <c r="D1600" s="28" t="s">
        <v>479</v>
      </c>
      <c r="E1600" s="15"/>
      <c r="F1600" s="29" t="s">
        <v>480</v>
      </c>
      <c r="G1600" s="30">
        <f t="shared" si="5873"/>
        <v>7255.8999999999996</v>
      </c>
      <c r="H1600" s="30">
        <f t="shared" si="5874"/>
        <v>3923.1999999999998</v>
      </c>
      <c r="I1600" s="30">
        <f t="shared" si="5875"/>
        <v>4067.5</v>
      </c>
      <c r="J1600" s="30">
        <f t="shared" si="5876"/>
        <v>0</v>
      </c>
      <c r="K1600" s="30">
        <f t="shared" si="5877"/>
        <v>0</v>
      </c>
      <c r="L1600" s="30">
        <f t="shared" si="5878"/>
        <v>0</v>
      </c>
      <c r="M1600" s="30">
        <f t="shared" si="5916"/>
        <v>7255.8999999999996</v>
      </c>
      <c r="N1600" s="30">
        <f t="shared" si="5917"/>
        <v>3923.1999999999998</v>
      </c>
      <c r="O1600" s="30">
        <f t="shared" si="5918"/>
        <v>4067.5</v>
      </c>
      <c r="P1600" s="30">
        <f>P1601+P1603</f>
        <v>0</v>
      </c>
      <c r="Q1600" s="30">
        <f>Q1601+Q1603</f>
        <v>0</v>
      </c>
      <c r="R1600" s="30">
        <f>R1601+R1603</f>
        <v>0</v>
      </c>
      <c r="S1600" s="30">
        <f>S1601+S1603</f>
        <v>0</v>
      </c>
      <c r="T1600" s="30">
        <f>T1601+T1603</f>
        <v>0</v>
      </c>
      <c r="U1600" s="30">
        <f>U1601+U1603</f>
        <v>0</v>
      </c>
      <c r="V1600" s="30">
        <f>V1601+V1603</f>
        <v>3103.085</v>
      </c>
      <c r="W1600" s="30">
        <f>W1601+W1603</f>
        <v>0</v>
      </c>
      <c r="X1600" s="30">
        <f>X1601+X1603</f>
        <v>0</v>
      </c>
      <c r="Y1600" s="30">
        <f>Y1601+Y1603</f>
        <v>0</v>
      </c>
      <c r="Z1600" s="30">
        <f>Z1601+Z1603</f>
        <v>0</v>
      </c>
      <c r="AA1600" s="30">
        <f>AA1601+AA1603</f>
        <v>0</v>
      </c>
      <c r="AB1600" s="30">
        <f>AB1601+AB1603</f>
        <v>0</v>
      </c>
      <c r="AC1600" s="30">
        <f t="shared" si="5818"/>
        <v>7255.8999999999996</v>
      </c>
      <c r="AD1600" s="30">
        <f t="shared" si="5819"/>
        <v>7026.2849999999999</v>
      </c>
      <c r="AE1600" s="30">
        <f t="shared" si="5820"/>
        <v>4067.5</v>
      </c>
      <c r="AF1600" s="30">
        <f>AF1601+AF1603</f>
        <v>0</v>
      </c>
      <c r="AG1600" s="30">
        <f t="shared" si="5821"/>
        <v>7255.8999999999996</v>
      </c>
      <c r="AH1600" s="30">
        <f t="shared" si="5822"/>
        <v>7026.2849999999999</v>
      </c>
      <c r="AI1600" s="30">
        <f t="shared" si="5823"/>
        <v>4067.5</v>
      </c>
      <c r="AJ1600" s="30">
        <f>AJ1601+AJ1603</f>
        <v>0</v>
      </c>
      <c r="AK1600" s="30">
        <f>AK1601+AK1603</f>
        <v>0</v>
      </c>
      <c r="AL1600" s="30">
        <f>AL1601+AL1603</f>
        <v>0</v>
      </c>
      <c r="AM1600" s="30">
        <f>AM1601+AM1603</f>
        <v>0</v>
      </c>
      <c r="AN1600" s="30">
        <f>AN1601+AN1603</f>
        <v>0</v>
      </c>
      <c r="AO1600" s="30">
        <f>AO1601+AO1603</f>
        <v>0</v>
      </c>
      <c r="AP1600" s="30">
        <f>AP1601+AP1603</f>
        <v>0</v>
      </c>
      <c r="AQ1600" s="30">
        <f>AQ1601+AQ1603</f>
        <v>0</v>
      </c>
      <c r="AR1600" s="30">
        <f>AR1601+AR1603</f>
        <v>0</v>
      </c>
      <c r="AS1600" s="30">
        <f t="shared" si="5853"/>
        <v>7255.8999999999996</v>
      </c>
      <c r="AT1600" s="30">
        <f t="shared" si="5854"/>
        <v>7026.2849999999999</v>
      </c>
      <c r="AU1600" s="30">
        <f t="shared" si="5855"/>
        <v>4067.5</v>
      </c>
      <c r="AV1600" s="30">
        <f>AV1601+AV1603</f>
        <v>0</v>
      </c>
      <c r="AW1600" s="30">
        <f>AW1601+AW1603</f>
        <v>0</v>
      </c>
      <c r="AX1600" s="30">
        <f>AX1601+AX1603</f>
        <v>0</v>
      </c>
      <c r="AY1600" s="30">
        <f t="shared" si="5859"/>
        <v>7255.8999999999996</v>
      </c>
      <c r="AZ1600" s="30">
        <f t="shared" si="5860"/>
        <v>7026.2849999999999</v>
      </c>
      <c r="BA1600" s="30">
        <f t="shared" si="5861"/>
        <v>4067.5</v>
      </c>
      <c r="BB1600" s="30">
        <f>BB1601+BB1603</f>
        <v>0</v>
      </c>
      <c r="BC1600" s="30">
        <f>BC1601+BC1603</f>
        <v>0</v>
      </c>
      <c r="BD1600" s="30">
        <f>BD1601+BD1603</f>
        <v>0</v>
      </c>
      <c r="BE1600" s="30">
        <f>BE1601+BE1603</f>
        <v>0</v>
      </c>
      <c r="BF1600" s="30">
        <f>BF1601+BF1603</f>
        <v>0</v>
      </c>
      <c r="BG1600" s="30">
        <f>BG1601+BG1603</f>
        <v>0</v>
      </c>
      <c r="BH1600" s="30">
        <f>BH1601+BH1603</f>
        <v>0</v>
      </c>
      <c r="BI1600" s="30">
        <f>BI1601+BI1603</f>
        <v>0</v>
      </c>
      <c r="BJ1600" s="30">
        <f>BJ1601+BJ1603</f>
        <v>0</v>
      </c>
      <c r="BK1600" s="30">
        <f>BK1601+BK1603</f>
        <v>0</v>
      </c>
      <c r="BL1600" s="30">
        <f t="shared" si="5815"/>
        <v>7255.8999999999996</v>
      </c>
      <c r="BM1600" s="30">
        <f t="shared" si="5816"/>
        <v>7026.2849999999999</v>
      </c>
      <c r="BN1600" s="30">
        <f t="shared" si="5817"/>
        <v>4067.5</v>
      </c>
      <c r="BO1600" s="30">
        <f>BO1601+BO1603</f>
        <v>0</v>
      </c>
      <c r="BP1600" s="31"/>
      <c r="BQ1600" s="1"/>
      <c r="BR1600" s="1"/>
      <c r="BS1600" s="1"/>
      <c r="BT1600" s="1"/>
      <c r="BU1600" s="1"/>
      <c r="BV1600" s="1"/>
      <c r="BW1600" s="1"/>
      <c r="BX1600" s="1"/>
      <c r="BY1600" s="1"/>
    </row>
    <row r="1601" ht="31.5">
      <c r="A1601" s="28" t="s">
        <v>522</v>
      </c>
      <c r="B1601" s="28" t="s">
        <v>60</v>
      </c>
      <c r="C1601" s="28" t="s">
        <v>62</v>
      </c>
      <c r="D1601" s="28" t="s">
        <v>481</v>
      </c>
      <c r="E1601" s="15"/>
      <c r="F1601" s="29" t="s">
        <v>482</v>
      </c>
      <c r="G1601" s="30">
        <f t="shared" si="5873"/>
        <v>7255.8999999999996</v>
      </c>
      <c r="H1601" s="30">
        <f t="shared" si="5874"/>
        <v>3923.1999999999998</v>
      </c>
      <c r="I1601" s="30">
        <f t="shared" si="5875"/>
        <v>4067.5</v>
      </c>
      <c r="J1601" s="30">
        <f t="shared" si="5876"/>
        <v>0</v>
      </c>
      <c r="K1601" s="30">
        <f t="shared" si="5877"/>
        <v>0</v>
      </c>
      <c r="L1601" s="30">
        <f t="shared" si="5878"/>
        <v>0</v>
      </c>
      <c r="M1601" s="30">
        <f t="shared" si="5916"/>
        <v>7255.8999999999996</v>
      </c>
      <c r="N1601" s="30">
        <f t="shared" si="5917"/>
        <v>3923.1999999999998</v>
      </c>
      <c r="O1601" s="30">
        <f t="shared" si="5918"/>
        <v>4067.5</v>
      </c>
      <c r="P1601" s="30">
        <f t="shared" si="5879"/>
        <v>0</v>
      </c>
      <c r="Q1601" s="30">
        <f t="shared" si="5880"/>
        <v>0</v>
      </c>
      <c r="R1601" s="30">
        <f t="shared" si="5881"/>
        <v>0</v>
      </c>
      <c r="S1601" s="30">
        <f t="shared" si="5882"/>
        <v>0</v>
      </c>
      <c r="T1601" s="30">
        <f t="shared" si="5883"/>
        <v>0</v>
      </c>
      <c r="U1601" s="30">
        <f t="shared" si="5884"/>
        <v>0</v>
      </c>
      <c r="V1601" s="30">
        <f t="shared" si="5885"/>
        <v>2321.9299999999998</v>
      </c>
      <c r="W1601" s="30">
        <f t="shared" si="5886"/>
        <v>0</v>
      </c>
      <c r="X1601" s="30">
        <f t="shared" si="5887"/>
        <v>0</v>
      </c>
      <c r="Y1601" s="30">
        <f t="shared" si="5888"/>
        <v>0</v>
      </c>
      <c r="Z1601" s="30">
        <f t="shared" si="5889"/>
        <v>0</v>
      </c>
      <c r="AA1601" s="30">
        <f t="shared" si="5890"/>
        <v>0</v>
      </c>
      <c r="AB1601" s="30">
        <f t="shared" si="5891"/>
        <v>0</v>
      </c>
      <c r="AC1601" s="30">
        <f t="shared" si="5818"/>
        <v>7255.8999999999996</v>
      </c>
      <c r="AD1601" s="30">
        <f t="shared" si="5819"/>
        <v>6245.1299999999992</v>
      </c>
      <c r="AE1601" s="30">
        <f t="shared" si="5820"/>
        <v>4067.5</v>
      </c>
      <c r="AF1601" s="30">
        <f>AF1602</f>
        <v>0</v>
      </c>
      <c r="AG1601" s="30">
        <f t="shared" si="5821"/>
        <v>7255.8999999999996</v>
      </c>
      <c r="AH1601" s="30">
        <f t="shared" si="5822"/>
        <v>6245.1299999999992</v>
      </c>
      <c r="AI1601" s="30">
        <f t="shared" si="5823"/>
        <v>4067.5</v>
      </c>
      <c r="AJ1601" s="30">
        <f>AJ1602</f>
        <v>0</v>
      </c>
      <c r="AK1601" s="30">
        <f>AK1602</f>
        <v>0</v>
      </c>
      <c r="AL1601" s="30">
        <f>AL1602</f>
        <v>0</v>
      </c>
      <c r="AM1601" s="30">
        <f>AM1602</f>
        <v>0</v>
      </c>
      <c r="AN1601" s="30">
        <f>AN1602</f>
        <v>0</v>
      </c>
      <c r="AO1601" s="30">
        <f>AO1602</f>
        <v>0</v>
      </c>
      <c r="AP1601" s="30">
        <f>AP1602</f>
        <v>0</v>
      </c>
      <c r="AQ1601" s="30">
        <f>AQ1602</f>
        <v>0</v>
      </c>
      <c r="AR1601" s="30">
        <f>AR1602</f>
        <v>0</v>
      </c>
      <c r="AS1601" s="30">
        <f t="shared" si="5853"/>
        <v>7255.8999999999996</v>
      </c>
      <c r="AT1601" s="30">
        <f t="shared" si="5854"/>
        <v>6245.1299999999992</v>
      </c>
      <c r="AU1601" s="30">
        <f t="shared" si="5855"/>
        <v>4067.5</v>
      </c>
      <c r="AV1601" s="30">
        <f>AV1602</f>
        <v>0</v>
      </c>
      <c r="AW1601" s="30">
        <f>AW1602</f>
        <v>0</v>
      </c>
      <c r="AX1601" s="30">
        <f>AX1602</f>
        <v>0</v>
      </c>
      <c r="AY1601" s="30">
        <f t="shared" si="5859"/>
        <v>7255.8999999999996</v>
      </c>
      <c r="AZ1601" s="30">
        <f t="shared" si="5860"/>
        <v>6245.1299999999992</v>
      </c>
      <c r="BA1601" s="30">
        <f t="shared" si="5861"/>
        <v>4067.5</v>
      </c>
      <c r="BB1601" s="30">
        <f>BB1602</f>
        <v>0</v>
      </c>
      <c r="BC1601" s="30">
        <f>BC1602</f>
        <v>0</v>
      </c>
      <c r="BD1601" s="30">
        <f>BD1602</f>
        <v>0</v>
      </c>
      <c r="BE1601" s="30">
        <f>BE1602</f>
        <v>0</v>
      </c>
      <c r="BF1601" s="30">
        <f>BF1602</f>
        <v>0</v>
      </c>
      <c r="BG1601" s="30">
        <f>BG1602</f>
        <v>0</v>
      </c>
      <c r="BH1601" s="30">
        <f>BH1602</f>
        <v>0</v>
      </c>
      <c r="BI1601" s="30">
        <f>BI1602</f>
        <v>0</v>
      </c>
      <c r="BJ1601" s="30">
        <f>BJ1602</f>
        <v>0</v>
      </c>
      <c r="BK1601" s="30">
        <f>BK1602</f>
        <v>0</v>
      </c>
      <c r="BL1601" s="30">
        <f t="shared" si="5815"/>
        <v>7255.8999999999996</v>
      </c>
      <c r="BM1601" s="30">
        <f t="shared" si="5816"/>
        <v>6245.1299999999992</v>
      </c>
      <c r="BN1601" s="30">
        <f t="shared" si="5817"/>
        <v>4067.5</v>
      </c>
      <c r="BO1601" s="30">
        <f>BO1602</f>
        <v>0</v>
      </c>
      <c r="BP1601" s="31"/>
      <c r="BQ1601" s="1"/>
      <c r="BR1601" s="1"/>
      <c r="BS1601" s="1"/>
      <c r="BT1601" s="1"/>
      <c r="BU1601" s="1"/>
      <c r="BV1601" s="1"/>
      <c r="BW1601" s="1"/>
      <c r="BX1601" s="1"/>
      <c r="BY1601" s="1"/>
    </row>
    <row r="1602" ht="31.5">
      <c r="A1602" s="28" t="s">
        <v>522</v>
      </c>
      <c r="B1602" s="28" t="s">
        <v>60</v>
      </c>
      <c r="C1602" s="28" t="s">
        <v>62</v>
      </c>
      <c r="D1602" s="28" t="s">
        <v>481</v>
      </c>
      <c r="E1602" s="14" t="s">
        <v>38</v>
      </c>
      <c r="F1602" s="29" t="s">
        <v>39</v>
      </c>
      <c r="G1602" s="30">
        <v>7255.8999999999996</v>
      </c>
      <c r="H1602" s="30">
        <v>3923.1999999999998</v>
      </c>
      <c r="I1602" s="30">
        <v>4067.5</v>
      </c>
      <c r="J1602" s="30"/>
      <c r="K1602" s="30"/>
      <c r="L1602" s="30"/>
      <c r="M1602" s="30">
        <f t="shared" si="5916"/>
        <v>7255.8999999999996</v>
      </c>
      <c r="N1602" s="30">
        <f t="shared" si="5917"/>
        <v>3923.1999999999998</v>
      </c>
      <c r="O1602" s="30">
        <f t="shared" si="5918"/>
        <v>4067.5</v>
      </c>
      <c r="P1602" s="30"/>
      <c r="Q1602" s="30"/>
      <c r="R1602" s="30"/>
      <c r="S1602" s="30"/>
      <c r="T1602" s="30"/>
      <c r="U1602" s="30"/>
      <c r="V1602" s="30">
        <v>2321.9299999999998</v>
      </c>
      <c r="W1602" s="30"/>
      <c r="X1602" s="30"/>
      <c r="Y1602" s="30"/>
      <c r="Z1602" s="30"/>
      <c r="AA1602" s="30"/>
      <c r="AB1602" s="30"/>
      <c r="AC1602" s="30">
        <f t="shared" si="5818"/>
        <v>7255.8999999999996</v>
      </c>
      <c r="AD1602" s="30">
        <f t="shared" si="5819"/>
        <v>6245.1299999999992</v>
      </c>
      <c r="AE1602" s="30">
        <f t="shared" si="5820"/>
        <v>4067.5</v>
      </c>
      <c r="AF1602" s="30"/>
      <c r="AG1602" s="30">
        <f t="shared" si="5821"/>
        <v>7255.8999999999996</v>
      </c>
      <c r="AH1602" s="30">
        <f t="shared" si="5822"/>
        <v>6245.1299999999992</v>
      </c>
      <c r="AI1602" s="30">
        <f t="shared" si="5823"/>
        <v>4067.5</v>
      </c>
      <c r="AJ1602" s="30"/>
      <c r="AK1602" s="30"/>
      <c r="AL1602" s="30"/>
      <c r="AM1602" s="30"/>
      <c r="AN1602" s="30"/>
      <c r="AO1602" s="30"/>
      <c r="AP1602" s="30"/>
      <c r="AQ1602" s="30"/>
      <c r="AR1602" s="30"/>
      <c r="AS1602" s="30">
        <f t="shared" si="5853"/>
        <v>7255.8999999999996</v>
      </c>
      <c r="AT1602" s="30">
        <f t="shared" si="5854"/>
        <v>6245.1299999999992</v>
      </c>
      <c r="AU1602" s="30">
        <f t="shared" si="5855"/>
        <v>4067.5</v>
      </c>
      <c r="AV1602" s="30"/>
      <c r="AW1602" s="30"/>
      <c r="AX1602" s="30"/>
      <c r="AY1602" s="30">
        <f t="shared" si="5859"/>
        <v>7255.8999999999996</v>
      </c>
      <c r="AZ1602" s="30">
        <f t="shared" si="5860"/>
        <v>6245.1299999999992</v>
      </c>
      <c r="BA1602" s="30">
        <f t="shared" si="5861"/>
        <v>4067.5</v>
      </c>
      <c r="BB1602" s="30"/>
      <c r="BC1602" s="30"/>
      <c r="BD1602" s="30"/>
      <c r="BE1602" s="30"/>
      <c r="BF1602" s="30"/>
      <c r="BG1602" s="30"/>
      <c r="BH1602" s="30"/>
      <c r="BI1602" s="30"/>
      <c r="BJ1602" s="30"/>
      <c r="BK1602" s="30"/>
      <c r="BL1602" s="30">
        <f t="shared" si="5815"/>
        <v>7255.8999999999996</v>
      </c>
      <c r="BM1602" s="30">
        <f t="shared" si="5816"/>
        <v>6245.1299999999992</v>
      </c>
      <c r="BN1602" s="30">
        <f t="shared" si="5817"/>
        <v>4067.5</v>
      </c>
      <c r="BO1602" s="30"/>
      <c r="BP1602" s="31"/>
      <c r="BQ1602" s="1"/>
      <c r="BR1602" s="1"/>
      <c r="BS1602" s="1"/>
      <c r="BT1602" s="1"/>
      <c r="BU1602" s="1"/>
      <c r="BV1602" s="1"/>
      <c r="BW1602" s="1"/>
      <c r="BX1602" s="1"/>
      <c r="BY1602" s="1"/>
    </row>
    <row r="1603" ht="31.5">
      <c r="A1603" s="28" t="s">
        <v>522</v>
      </c>
      <c r="B1603" s="28" t="s">
        <v>60</v>
      </c>
      <c r="C1603" s="28" t="s">
        <v>62</v>
      </c>
      <c r="D1603" s="28" t="s">
        <v>483</v>
      </c>
      <c r="E1603" s="15"/>
      <c r="F1603" s="29" t="s">
        <v>484</v>
      </c>
      <c r="G1603" s="30"/>
      <c r="H1603" s="30"/>
      <c r="I1603" s="30"/>
      <c r="J1603" s="30"/>
      <c r="K1603" s="30"/>
      <c r="L1603" s="30"/>
      <c r="M1603" s="30"/>
      <c r="N1603" s="30"/>
      <c r="O1603" s="30"/>
      <c r="P1603" s="30">
        <f t="shared" si="5879"/>
        <v>0</v>
      </c>
      <c r="Q1603" s="30">
        <f t="shared" si="5880"/>
        <v>0</v>
      </c>
      <c r="R1603" s="30">
        <f t="shared" si="5881"/>
        <v>0</v>
      </c>
      <c r="S1603" s="30">
        <f t="shared" si="5882"/>
        <v>0</v>
      </c>
      <c r="T1603" s="30">
        <f t="shared" si="5883"/>
        <v>0</v>
      </c>
      <c r="U1603" s="30">
        <f t="shared" si="5884"/>
        <v>0</v>
      </c>
      <c r="V1603" s="30">
        <f t="shared" si="5885"/>
        <v>781.15499999999997</v>
      </c>
      <c r="W1603" s="30">
        <f t="shared" si="5886"/>
        <v>0</v>
      </c>
      <c r="X1603" s="30">
        <f t="shared" si="5887"/>
        <v>0</v>
      </c>
      <c r="Y1603" s="30">
        <f t="shared" si="5888"/>
        <v>0</v>
      </c>
      <c r="Z1603" s="30">
        <f t="shared" si="5889"/>
        <v>0</v>
      </c>
      <c r="AA1603" s="30">
        <f t="shared" si="5890"/>
        <v>0</v>
      </c>
      <c r="AB1603" s="30">
        <f t="shared" si="5891"/>
        <v>0</v>
      </c>
      <c r="AC1603" s="30">
        <f t="shared" si="5818"/>
        <v>0</v>
      </c>
      <c r="AD1603" s="30">
        <f t="shared" si="5819"/>
        <v>781.15499999999997</v>
      </c>
      <c r="AE1603" s="30">
        <f t="shared" si="5820"/>
        <v>0</v>
      </c>
      <c r="AF1603" s="30">
        <f>AF1604</f>
        <v>0</v>
      </c>
      <c r="AG1603" s="30">
        <f t="shared" si="5821"/>
        <v>0</v>
      </c>
      <c r="AH1603" s="30">
        <f t="shared" si="5822"/>
        <v>781.15499999999997</v>
      </c>
      <c r="AI1603" s="30">
        <f t="shared" si="5823"/>
        <v>0</v>
      </c>
      <c r="AJ1603" s="30">
        <f>AJ1604</f>
        <v>0</v>
      </c>
      <c r="AK1603" s="30">
        <f>AK1604</f>
        <v>0</v>
      </c>
      <c r="AL1603" s="30">
        <f>AL1604</f>
        <v>0</v>
      </c>
      <c r="AM1603" s="30">
        <f>AM1604</f>
        <v>0</v>
      </c>
      <c r="AN1603" s="30">
        <f>AN1604</f>
        <v>0</v>
      </c>
      <c r="AO1603" s="30">
        <f>AO1604</f>
        <v>0</v>
      </c>
      <c r="AP1603" s="30">
        <f>AP1604</f>
        <v>0</v>
      </c>
      <c r="AQ1603" s="30">
        <f>AQ1604</f>
        <v>0</v>
      </c>
      <c r="AR1603" s="30">
        <f>AR1604</f>
        <v>0</v>
      </c>
      <c r="AS1603" s="30">
        <f t="shared" si="5853"/>
        <v>0</v>
      </c>
      <c r="AT1603" s="30">
        <f t="shared" si="5854"/>
        <v>781.15499999999997</v>
      </c>
      <c r="AU1603" s="30">
        <f t="shared" si="5855"/>
        <v>0</v>
      </c>
      <c r="AV1603" s="30">
        <f>AV1604</f>
        <v>0</v>
      </c>
      <c r="AW1603" s="30">
        <f>AW1604</f>
        <v>0</v>
      </c>
      <c r="AX1603" s="30">
        <f>AX1604</f>
        <v>0</v>
      </c>
      <c r="AY1603" s="30">
        <f t="shared" si="5859"/>
        <v>0</v>
      </c>
      <c r="AZ1603" s="30">
        <f t="shared" si="5860"/>
        <v>781.15499999999997</v>
      </c>
      <c r="BA1603" s="30">
        <f t="shared" si="5861"/>
        <v>0</v>
      </c>
      <c r="BB1603" s="30">
        <f>BB1604</f>
        <v>0</v>
      </c>
      <c r="BC1603" s="30">
        <f>BC1604</f>
        <v>0</v>
      </c>
      <c r="BD1603" s="30">
        <f>BD1604</f>
        <v>0</v>
      </c>
      <c r="BE1603" s="30">
        <f>BE1604</f>
        <v>0</v>
      </c>
      <c r="BF1603" s="30">
        <f>BF1604</f>
        <v>0</v>
      </c>
      <c r="BG1603" s="30">
        <f>BG1604</f>
        <v>0</v>
      </c>
      <c r="BH1603" s="30">
        <f>BH1604</f>
        <v>0</v>
      </c>
      <c r="BI1603" s="30">
        <f>BI1604</f>
        <v>0</v>
      </c>
      <c r="BJ1603" s="30">
        <f>BJ1604</f>
        <v>0</v>
      </c>
      <c r="BK1603" s="30">
        <f>BK1604</f>
        <v>0</v>
      </c>
      <c r="BL1603" s="30">
        <f t="shared" si="5815"/>
        <v>0</v>
      </c>
      <c r="BM1603" s="30">
        <f t="shared" si="5816"/>
        <v>781.15499999999997</v>
      </c>
      <c r="BN1603" s="30">
        <f t="shared" si="5817"/>
        <v>0</v>
      </c>
      <c r="BO1603" s="30">
        <f>BO1604</f>
        <v>0</v>
      </c>
      <c r="BP1603" s="31"/>
      <c r="BQ1603" s="1"/>
      <c r="BR1603" s="1"/>
      <c r="BS1603" s="1"/>
      <c r="BT1603" s="1"/>
      <c r="BU1603" s="1"/>
      <c r="BV1603" s="1"/>
      <c r="BW1603" s="1"/>
      <c r="BX1603" s="1"/>
      <c r="BY1603" s="1"/>
    </row>
    <row r="1604" ht="31.5">
      <c r="A1604" s="28" t="s">
        <v>522</v>
      </c>
      <c r="B1604" s="28" t="s">
        <v>60</v>
      </c>
      <c r="C1604" s="28" t="s">
        <v>62</v>
      </c>
      <c r="D1604" s="28" t="s">
        <v>483</v>
      </c>
      <c r="E1604" s="14" t="s">
        <v>38</v>
      </c>
      <c r="F1604" s="29" t="s">
        <v>39</v>
      </c>
      <c r="G1604" s="30"/>
      <c r="H1604" s="30"/>
      <c r="I1604" s="30"/>
      <c r="J1604" s="30"/>
      <c r="K1604" s="30"/>
      <c r="L1604" s="30"/>
      <c r="M1604" s="30"/>
      <c r="N1604" s="30"/>
      <c r="O1604" s="30"/>
      <c r="P1604" s="30"/>
      <c r="Q1604" s="30"/>
      <c r="R1604" s="30"/>
      <c r="S1604" s="30"/>
      <c r="T1604" s="30"/>
      <c r="U1604" s="30"/>
      <c r="V1604" s="30">
        <v>781.15499999999997</v>
      </c>
      <c r="W1604" s="30"/>
      <c r="X1604" s="30"/>
      <c r="Y1604" s="30"/>
      <c r="Z1604" s="30"/>
      <c r="AA1604" s="30"/>
      <c r="AB1604" s="30"/>
      <c r="AC1604" s="30">
        <f t="shared" si="5818"/>
        <v>0</v>
      </c>
      <c r="AD1604" s="30">
        <f t="shared" si="5819"/>
        <v>781.15499999999997</v>
      </c>
      <c r="AE1604" s="30">
        <f t="shared" si="5820"/>
        <v>0</v>
      </c>
      <c r="AF1604" s="30"/>
      <c r="AG1604" s="30">
        <f t="shared" si="5821"/>
        <v>0</v>
      </c>
      <c r="AH1604" s="30">
        <f t="shared" si="5822"/>
        <v>781.15499999999997</v>
      </c>
      <c r="AI1604" s="30">
        <f t="shared" si="5823"/>
        <v>0</v>
      </c>
      <c r="AJ1604" s="30"/>
      <c r="AK1604" s="30"/>
      <c r="AL1604" s="30"/>
      <c r="AM1604" s="30"/>
      <c r="AN1604" s="30"/>
      <c r="AO1604" s="30"/>
      <c r="AP1604" s="30"/>
      <c r="AQ1604" s="30"/>
      <c r="AR1604" s="30"/>
      <c r="AS1604" s="30">
        <f t="shared" si="5853"/>
        <v>0</v>
      </c>
      <c r="AT1604" s="30">
        <f t="shared" si="5854"/>
        <v>781.15499999999997</v>
      </c>
      <c r="AU1604" s="30">
        <f t="shared" si="5855"/>
        <v>0</v>
      </c>
      <c r="AV1604" s="30"/>
      <c r="AW1604" s="30"/>
      <c r="AX1604" s="30"/>
      <c r="AY1604" s="30">
        <f t="shared" si="5859"/>
        <v>0</v>
      </c>
      <c r="AZ1604" s="30">
        <f t="shared" si="5860"/>
        <v>781.15499999999997</v>
      </c>
      <c r="BA1604" s="30">
        <f t="shared" si="5861"/>
        <v>0</v>
      </c>
      <c r="BB1604" s="30"/>
      <c r="BC1604" s="30"/>
      <c r="BD1604" s="30"/>
      <c r="BE1604" s="30"/>
      <c r="BF1604" s="30"/>
      <c r="BG1604" s="30"/>
      <c r="BH1604" s="30"/>
      <c r="BI1604" s="30"/>
      <c r="BJ1604" s="30"/>
      <c r="BK1604" s="30"/>
      <c r="BL1604" s="30">
        <f t="shared" si="5815"/>
        <v>0</v>
      </c>
      <c r="BM1604" s="30">
        <f t="shared" si="5816"/>
        <v>781.15499999999997</v>
      </c>
      <c r="BN1604" s="30">
        <f t="shared" si="5817"/>
        <v>0</v>
      </c>
      <c r="BO1604" s="30"/>
      <c r="BP1604" s="31"/>
      <c r="BQ1604" s="1"/>
      <c r="BR1604" s="1"/>
      <c r="BS1604" s="1"/>
      <c r="BT1604" s="1"/>
      <c r="BU1604" s="1"/>
      <c r="BV1604" s="1"/>
      <c r="BW1604" s="1"/>
      <c r="BX1604" s="1"/>
      <c r="BY1604" s="1"/>
    </row>
    <row r="1605" s="18" customFormat="1">
      <c r="A1605" s="19" t="s">
        <v>522</v>
      </c>
      <c r="B1605" s="19" t="s">
        <v>79</v>
      </c>
      <c r="C1605" s="19"/>
      <c r="D1605" s="19"/>
      <c r="E1605" s="41"/>
      <c r="F1605" s="20" t="s">
        <v>181</v>
      </c>
      <c r="G1605" s="21">
        <f t="shared" si="5873"/>
        <v>548.5</v>
      </c>
      <c r="H1605" s="21">
        <f t="shared" si="5874"/>
        <v>548.5</v>
      </c>
      <c r="I1605" s="21">
        <f t="shared" si="5875"/>
        <v>548.5</v>
      </c>
      <c r="J1605" s="21">
        <f t="shared" si="5876"/>
        <v>0</v>
      </c>
      <c r="K1605" s="21">
        <f t="shared" si="5877"/>
        <v>0</v>
      </c>
      <c r="L1605" s="21">
        <f t="shared" si="5878"/>
        <v>0</v>
      </c>
      <c r="M1605" s="21">
        <f t="shared" si="5916"/>
        <v>548.5</v>
      </c>
      <c r="N1605" s="21">
        <f t="shared" si="5917"/>
        <v>548.5</v>
      </c>
      <c r="O1605" s="21">
        <f t="shared" si="5918"/>
        <v>548.5</v>
      </c>
      <c r="P1605" s="21">
        <f t="shared" si="5879"/>
        <v>0</v>
      </c>
      <c r="Q1605" s="21">
        <f t="shared" si="5880"/>
        <v>0</v>
      </c>
      <c r="R1605" s="21">
        <f t="shared" si="5881"/>
        <v>0</v>
      </c>
      <c r="S1605" s="21">
        <f t="shared" si="5882"/>
        <v>0</v>
      </c>
      <c r="T1605" s="21">
        <f t="shared" si="5883"/>
        <v>0</v>
      </c>
      <c r="U1605" s="21">
        <f t="shared" si="5884"/>
        <v>0</v>
      </c>
      <c r="V1605" s="21">
        <f t="shared" si="5885"/>
        <v>0</v>
      </c>
      <c r="W1605" s="21">
        <f t="shared" si="5886"/>
        <v>0</v>
      </c>
      <c r="X1605" s="21">
        <f t="shared" si="5887"/>
        <v>0</v>
      </c>
      <c r="Y1605" s="21">
        <f t="shared" si="5888"/>
        <v>0</v>
      </c>
      <c r="Z1605" s="21">
        <f t="shared" si="5889"/>
        <v>0</v>
      </c>
      <c r="AA1605" s="21">
        <f t="shared" si="5890"/>
        <v>0</v>
      </c>
      <c r="AB1605" s="21">
        <f t="shared" si="5891"/>
        <v>0</v>
      </c>
      <c r="AC1605" s="21">
        <f t="shared" si="5818"/>
        <v>548.5</v>
      </c>
      <c r="AD1605" s="21">
        <f t="shared" si="5819"/>
        <v>548.5</v>
      </c>
      <c r="AE1605" s="21">
        <f t="shared" si="5820"/>
        <v>548.5</v>
      </c>
      <c r="AF1605" s="21">
        <f t="shared" ref="AF1605:AF1631" si="5919">AF1606</f>
        <v>0</v>
      </c>
      <c r="AG1605" s="21">
        <f t="shared" si="5821"/>
        <v>548.5</v>
      </c>
      <c r="AH1605" s="21">
        <f t="shared" si="5822"/>
        <v>548.5</v>
      </c>
      <c r="AI1605" s="21">
        <f t="shared" si="5823"/>
        <v>548.5</v>
      </c>
      <c r="AJ1605" s="21">
        <f t="shared" ref="AJ1605:AJ1631" si="5920">AJ1606</f>
        <v>0</v>
      </c>
      <c r="AK1605" s="21">
        <f t="shared" ref="AK1605:AK1631" si="5921">AK1606</f>
        <v>0</v>
      </c>
      <c r="AL1605" s="21">
        <f t="shared" ref="AL1605:AL1631" si="5922">AL1606</f>
        <v>0</v>
      </c>
      <c r="AM1605" s="21">
        <f t="shared" ref="AM1605:AM1631" si="5923">AM1606</f>
        <v>0</v>
      </c>
      <c r="AN1605" s="21">
        <f t="shared" ref="AN1605:AN1631" si="5924">AN1606</f>
        <v>0</v>
      </c>
      <c r="AO1605" s="21">
        <f t="shared" ref="AO1605:AO1631" si="5925">AO1606</f>
        <v>0</v>
      </c>
      <c r="AP1605" s="21">
        <f t="shared" ref="AP1605:AP1631" si="5926">AP1606</f>
        <v>0</v>
      </c>
      <c r="AQ1605" s="21">
        <f t="shared" ref="AQ1605:AQ1631" si="5927">AQ1606</f>
        <v>0</v>
      </c>
      <c r="AR1605" s="21">
        <f t="shared" ref="AR1605:AR1631" si="5928">AR1606</f>
        <v>0</v>
      </c>
      <c r="AS1605" s="21">
        <f t="shared" si="5853"/>
        <v>548.5</v>
      </c>
      <c r="AT1605" s="21">
        <f t="shared" si="5854"/>
        <v>548.5</v>
      </c>
      <c r="AU1605" s="21">
        <f t="shared" si="5855"/>
        <v>548.5</v>
      </c>
      <c r="AV1605" s="21">
        <f t="shared" ref="AV1605:AV1631" si="5929">AV1606</f>
        <v>0</v>
      </c>
      <c r="AW1605" s="21">
        <f t="shared" ref="AW1605:AW1631" si="5930">AW1606</f>
        <v>0</v>
      </c>
      <c r="AX1605" s="21">
        <f t="shared" ref="AX1605:AX1631" si="5931">AX1606</f>
        <v>0</v>
      </c>
      <c r="AY1605" s="21">
        <f t="shared" si="5859"/>
        <v>548.5</v>
      </c>
      <c r="AZ1605" s="21">
        <f t="shared" si="5860"/>
        <v>548.5</v>
      </c>
      <c r="BA1605" s="21">
        <f t="shared" si="5861"/>
        <v>548.5</v>
      </c>
      <c r="BB1605" s="21">
        <f t="shared" ref="BB1605:BB1631" si="5932">BB1606</f>
        <v>0</v>
      </c>
      <c r="BC1605" s="21">
        <f t="shared" ref="BC1605:BC1631" si="5933">BC1606</f>
        <v>0</v>
      </c>
      <c r="BD1605" s="21">
        <f t="shared" ref="BD1605:BD1631" si="5934">BD1606</f>
        <v>0</v>
      </c>
      <c r="BE1605" s="21">
        <f t="shared" ref="BE1605:BE1631" si="5935">BE1606</f>
        <v>0</v>
      </c>
      <c r="BF1605" s="21">
        <f t="shared" ref="BF1605:BF1631" si="5936">BF1606</f>
        <v>0</v>
      </c>
      <c r="BG1605" s="21">
        <f t="shared" ref="BG1605:BG1631" si="5937">BG1606</f>
        <v>0</v>
      </c>
      <c r="BH1605" s="21">
        <f t="shared" ref="BH1605:BH1631" si="5938">BH1606</f>
        <v>0</v>
      </c>
      <c r="BI1605" s="21">
        <f t="shared" ref="BI1605:BI1631" si="5939">BI1606</f>
        <v>0</v>
      </c>
      <c r="BJ1605" s="21">
        <f t="shared" ref="BJ1605:BJ1631" si="5940">BJ1606</f>
        <v>0</v>
      </c>
      <c r="BK1605" s="21">
        <f t="shared" ref="BK1605:BK1631" si="5941">BK1606</f>
        <v>0</v>
      </c>
      <c r="BL1605" s="21">
        <f t="shared" si="5815"/>
        <v>548.5</v>
      </c>
      <c r="BM1605" s="21">
        <f t="shared" si="5816"/>
        <v>548.5</v>
      </c>
      <c r="BN1605" s="21">
        <f t="shared" si="5817"/>
        <v>548.5</v>
      </c>
      <c r="BO1605" s="21">
        <f t="shared" ref="BO1605:BO1631" si="5942">BO1606</f>
        <v>0</v>
      </c>
      <c r="BP1605" s="22"/>
      <c r="BQ1605" s="18"/>
      <c r="BR1605" s="18"/>
      <c r="BS1605" s="18"/>
      <c r="BT1605" s="18"/>
      <c r="BU1605" s="18"/>
      <c r="BV1605" s="18"/>
      <c r="BW1605" s="18"/>
      <c r="BX1605" s="18"/>
      <c r="BY1605" s="18"/>
    </row>
    <row r="1606" s="23" customFormat="1" ht="31.5">
      <c r="A1606" s="24" t="s">
        <v>522</v>
      </c>
      <c r="B1606" s="24" t="s">
        <v>79</v>
      </c>
      <c r="C1606" s="24" t="s">
        <v>62</v>
      </c>
      <c r="D1606" s="24"/>
      <c r="E1606" s="42"/>
      <c r="F1606" s="25" t="s">
        <v>182</v>
      </c>
      <c r="G1606" s="26">
        <f t="shared" si="5873"/>
        <v>548.5</v>
      </c>
      <c r="H1606" s="26">
        <f t="shared" si="5874"/>
        <v>548.5</v>
      </c>
      <c r="I1606" s="26">
        <f t="shared" si="5875"/>
        <v>548.5</v>
      </c>
      <c r="J1606" s="26">
        <f t="shared" si="5876"/>
        <v>0</v>
      </c>
      <c r="K1606" s="26">
        <f t="shared" si="5877"/>
        <v>0</v>
      </c>
      <c r="L1606" s="26">
        <f t="shared" si="5878"/>
        <v>0</v>
      </c>
      <c r="M1606" s="26">
        <f t="shared" si="5916"/>
        <v>548.5</v>
      </c>
      <c r="N1606" s="26">
        <f t="shared" si="5917"/>
        <v>548.5</v>
      </c>
      <c r="O1606" s="26">
        <f t="shared" si="5918"/>
        <v>548.5</v>
      </c>
      <c r="P1606" s="26">
        <f t="shared" si="5879"/>
        <v>0</v>
      </c>
      <c r="Q1606" s="26">
        <f t="shared" si="5880"/>
        <v>0</v>
      </c>
      <c r="R1606" s="26">
        <f t="shared" si="5881"/>
        <v>0</v>
      </c>
      <c r="S1606" s="26">
        <f t="shared" si="5882"/>
        <v>0</v>
      </c>
      <c r="T1606" s="26">
        <f t="shared" si="5883"/>
        <v>0</v>
      </c>
      <c r="U1606" s="26">
        <f t="shared" si="5884"/>
        <v>0</v>
      </c>
      <c r="V1606" s="26">
        <f t="shared" si="5885"/>
        <v>0</v>
      </c>
      <c r="W1606" s="26">
        <f t="shared" si="5886"/>
        <v>0</v>
      </c>
      <c r="X1606" s="26">
        <f t="shared" si="5887"/>
        <v>0</v>
      </c>
      <c r="Y1606" s="26">
        <f t="shared" si="5888"/>
        <v>0</v>
      </c>
      <c r="Z1606" s="26">
        <f t="shared" si="5889"/>
        <v>0</v>
      </c>
      <c r="AA1606" s="26">
        <f t="shared" si="5890"/>
        <v>0</v>
      </c>
      <c r="AB1606" s="26">
        <f t="shared" si="5891"/>
        <v>0</v>
      </c>
      <c r="AC1606" s="26">
        <f t="shared" si="5818"/>
        <v>548.5</v>
      </c>
      <c r="AD1606" s="26">
        <f t="shared" si="5819"/>
        <v>548.5</v>
      </c>
      <c r="AE1606" s="26">
        <f t="shared" si="5820"/>
        <v>548.5</v>
      </c>
      <c r="AF1606" s="26">
        <f t="shared" si="5919"/>
        <v>0</v>
      </c>
      <c r="AG1606" s="26">
        <f t="shared" si="5821"/>
        <v>548.5</v>
      </c>
      <c r="AH1606" s="26">
        <f t="shared" si="5822"/>
        <v>548.5</v>
      </c>
      <c r="AI1606" s="26">
        <f t="shared" si="5823"/>
        <v>548.5</v>
      </c>
      <c r="AJ1606" s="26">
        <f t="shared" si="5920"/>
        <v>0</v>
      </c>
      <c r="AK1606" s="26">
        <f t="shared" si="5921"/>
        <v>0</v>
      </c>
      <c r="AL1606" s="26">
        <f t="shared" si="5922"/>
        <v>0</v>
      </c>
      <c r="AM1606" s="26">
        <f t="shared" si="5923"/>
        <v>0</v>
      </c>
      <c r="AN1606" s="26">
        <f t="shared" si="5924"/>
        <v>0</v>
      </c>
      <c r="AO1606" s="26">
        <f t="shared" si="5925"/>
        <v>0</v>
      </c>
      <c r="AP1606" s="26">
        <f t="shared" si="5926"/>
        <v>0</v>
      </c>
      <c r="AQ1606" s="26">
        <f t="shared" si="5927"/>
        <v>0</v>
      </c>
      <c r="AR1606" s="26">
        <f t="shared" si="5928"/>
        <v>0</v>
      </c>
      <c r="AS1606" s="26">
        <f t="shared" si="5853"/>
        <v>548.5</v>
      </c>
      <c r="AT1606" s="26">
        <f t="shared" si="5854"/>
        <v>548.5</v>
      </c>
      <c r="AU1606" s="26">
        <f t="shared" si="5855"/>
        <v>548.5</v>
      </c>
      <c r="AV1606" s="26">
        <f t="shared" si="5929"/>
        <v>0</v>
      </c>
      <c r="AW1606" s="26">
        <f t="shared" si="5930"/>
        <v>0</v>
      </c>
      <c r="AX1606" s="26">
        <f t="shared" si="5931"/>
        <v>0</v>
      </c>
      <c r="AY1606" s="26">
        <f t="shared" si="5859"/>
        <v>548.5</v>
      </c>
      <c r="AZ1606" s="26">
        <f t="shared" si="5860"/>
        <v>548.5</v>
      </c>
      <c r="BA1606" s="26">
        <f t="shared" si="5861"/>
        <v>548.5</v>
      </c>
      <c r="BB1606" s="26">
        <f t="shared" si="5932"/>
        <v>0</v>
      </c>
      <c r="BC1606" s="26">
        <f t="shared" si="5933"/>
        <v>0</v>
      </c>
      <c r="BD1606" s="26">
        <f t="shared" si="5934"/>
        <v>0</v>
      </c>
      <c r="BE1606" s="26">
        <f t="shared" si="5935"/>
        <v>0</v>
      </c>
      <c r="BF1606" s="26">
        <f t="shared" si="5936"/>
        <v>0</v>
      </c>
      <c r="BG1606" s="26">
        <f t="shared" si="5937"/>
        <v>0</v>
      </c>
      <c r="BH1606" s="26">
        <f t="shared" si="5938"/>
        <v>0</v>
      </c>
      <c r="BI1606" s="26">
        <f t="shared" si="5939"/>
        <v>0</v>
      </c>
      <c r="BJ1606" s="26">
        <f t="shared" si="5940"/>
        <v>0</v>
      </c>
      <c r="BK1606" s="26">
        <f t="shared" si="5941"/>
        <v>0</v>
      </c>
      <c r="BL1606" s="26">
        <f t="shared" si="5815"/>
        <v>548.5</v>
      </c>
      <c r="BM1606" s="26">
        <f t="shared" si="5816"/>
        <v>548.5</v>
      </c>
      <c r="BN1606" s="26">
        <f t="shared" si="5817"/>
        <v>548.5</v>
      </c>
      <c r="BO1606" s="26">
        <f t="shared" si="5942"/>
        <v>0</v>
      </c>
      <c r="BP1606" s="27"/>
      <c r="BQ1606" s="23"/>
      <c r="BR1606" s="23"/>
      <c r="BS1606" s="23"/>
      <c r="BT1606" s="23"/>
      <c r="BU1606" s="23"/>
      <c r="BV1606" s="23"/>
      <c r="BW1606" s="23"/>
      <c r="BX1606" s="23"/>
      <c r="BY1606" s="23"/>
    </row>
    <row r="1607" ht="31.5">
      <c r="A1607" s="28" t="s">
        <v>522</v>
      </c>
      <c r="B1607" s="28" t="s">
        <v>79</v>
      </c>
      <c r="C1607" s="28" t="s">
        <v>62</v>
      </c>
      <c r="D1607" s="28" t="s">
        <v>147</v>
      </c>
      <c r="E1607" s="15"/>
      <c r="F1607" s="29" t="s">
        <v>148</v>
      </c>
      <c r="G1607" s="30">
        <f t="shared" si="5873"/>
        <v>548.5</v>
      </c>
      <c r="H1607" s="30">
        <f t="shared" si="5874"/>
        <v>548.5</v>
      </c>
      <c r="I1607" s="30">
        <f t="shared" si="5875"/>
        <v>548.5</v>
      </c>
      <c r="J1607" s="30">
        <f t="shared" si="5876"/>
        <v>0</v>
      </c>
      <c r="K1607" s="30">
        <f t="shared" si="5877"/>
        <v>0</v>
      </c>
      <c r="L1607" s="30">
        <f t="shared" si="5878"/>
        <v>0</v>
      </c>
      <c r="M1607" s="30">
        <f t="shared" si="5916"/>
        <v>548.5</v>
      </c>
      <c r="N1607" s="30">
        <f t="shared" si="5917"/>
        <v>548.5</v>
      </c>
      <c r="O1607" s="30">
        <f t="shared" si="5918"/>
        <v>548.5</v>
      </c>
      <c r="P1607" s="30">
        <f t="shared" si="5879"/>
        <v>0</v>
      </c>
      <c r="Q1607" s="30">
        <f t="shared" si="5880"/>
        <v>0</v>
      </c>
      <c r="R1607" s="30">
        <f t="shared" si="5881"/>
        <v>0</v>
      </c>
      <c r="S1607" s="30">
        <f t="shared" si="5882"/>
        <v>0</v>
      </c>
      <c r="T1607" s="30">
        <f t="shared" si="5883"/>
        <v>0</v>
      </c>
      <c r="U1607" s="30">
        <f t="shared" si="5884"/>
        <v>0</v>
      </c>
      <c r="V1607" s="30">
        <f t="shared" si="5885"/>
        <v>0</v>
      </c>
      <c r="W1607" s="30">
        <f t="shared" si="5886"/>
        <v>0</v>
      </c>
      <c r="X1607" s="30">
        <f t="shared" si="5887"/>
        <v>0</v>
      </c>
      <c r="Y1607" s="30">
        <f t="shared" si="5888"/>
        <v>0</v>
      </c>
      <c r="Z1607" s="30">
        <f t="shared" si="5889"/>
        <v>0</v>
      </c>
      <c r="AA1607" s="30">
        <f t="shared" si="5890"/>
        <v>0</v>
      </c>
      <c r="AB1607" s="30">
        <f t="shared" si="5891"/>
        <v>0</v>
      </c>
      <c r="AC1607" s="30">
        <f t="shared" si="5818"/>
        <v>548.5</v>
      </c>
      <c r="AD1607" s="30">
        <f t="shared" si="5819"/>
        <v>548.5</v>
      </c>
      <c r="AE1607" s="30">
        <f t="shared" si="5820"/>
        <v>548.5</v>
      </c>
      <c r="AF1607" s="30">
        <f t="shared" si="5919"/>
        <v>0</v>
      </c>
      <c r="AG1607" s="30">
        <f t="shared" si="5821"/>
        <v>548.5</v>
      </c>
      <c r="AH1607" s="30">
        <f t="shared" si="5822"/>
        <v>548.5</v>
      </c>
      <c r="AI1607" s="30">
        <f t="shared" si="5823"/>
        <v>548.5</v>
      </c>
      <c r="AJ1607" s="30">
        <f t="shared" si="5920"/>
        <v>0</v>
      </c>
      <c r="AK1607" s="30">
        <f t="shared" si="5921"/>
        <v>0</v>
      </c>
      <c r="AL1607" s="30">
        <f t="shared" si="5922"/>
        <v>0</v>
      </c>
      <c r="AM1607" s="30">
        <f t="shared" si="5923"/>
        <v>0</v>
      </c>
      <c r="AN1607" s="30">
        <f t="shared" si="5924"/>
        <v>0</v>
      </c>
      <c r="AO1607" s="30">
        <f t="shared" si="5925"/>
        <v>0</v>
      </c>
      <c r="AP1607" s="30">
        <f t="shared" si="5926"/>
        <v>0</v>
      </c>
      <c r="AQ1607" s="30">
        <f t="shared" si="5927"/>
        <v>0</v>
      </c>
      <c r="AR1607" s="30">
        <f t="shared" si="5928"/>
        <v>0</v>
      </c>
      <c r="AS1607" s="30">
        <f t="shared" si="5853"/>
        <v>548.5</v>
      </c>
      <c r="AT1607" s="30">
        <f t="shared" si="5854"/>
        <v>548.5</v>
      </c>
      <c r="AU1607" s="30">
        <f t="shared" si="5855"/>
        <v>548.5</v>
      </c>
      <c r="AV1607" s="30">
        <f t="shared" si="5929"/>
        <v>0</v>
      </c>
      <c r="AW1607" s="30">
        <f t="shared" si="5930"/>
        <v>0</v>
      </c>
      <c r="AX1607" s="30">
        <f t="shared" si="5931"/>
        <v>0</v>
      </c>
      <c r="AY1607" s="30">
        <f t="shared" si="5859"/>
        <v>548.5</v>
      </c>
      <c r="AZ1607" s="30">
        <f t="shared" si="5860"/>
        <v>548.5</v>
      </c>
      <c r="BA1607" s="30">
        <f t="shared" si="5861"/>
        <v>548.5</v>
      </c>
      <c r="BB1607" s="30">
        <f t="shared" si="5932"/>
        <v>0</v>
      </c>
      <c r="BC1607" s="30">
        <f t="shared" si="5933"/>
        <v>0</v>
      </c>
      <c r="BD1607" s="30">
        <f t="shared" si="5934"/>
        <v>0</v>
      </c>
      <c r="BE1607" s="30">
        <f t="shared" si="5935"/>
        <v>0</v>
      </c>
      <c r="BF1607" s="30">
        <f t="shared" si="5936"/>
        <v>0</v>
      </c>
      <c r="BG1607" s="30">
        <f t="shared" si="5937"/>
        <v>0</v>
      </c>
      <c r="BH1607" s="30">
        <f t="shared" si="5938"/>
        <v>0</v>
      </c>
      <c r="BI1607" s="30">
        <f t="shared" si="5939"/>
        <v>0</v>
      </c>
      <c r="BJ1607" s="30">
        <f t="shared" si="5940"/>
        <v>0</v>
      </c>
      <c r="BK1607" s="30">
        <f t="shared" si="5941"/>
        <v>0</v>
      </c>
      <c r="BL1607" s="30">
        <f t="shared" si="5815"/>
        <v>548.5</v>
      </c>
      <c r="BM1607" s="30">
        <f t="shared" si="5816"/>
        <v>548.5</v>
      </c>
      <c r="BN1607" s="30">
        <f t="shared" si="5817"/>
        <v>548.5</v>
      </c>
      <c r="BO1607" s="30">
        <f t="shared" si="5942"/>
        <v>0</v>
      </c>
      <c r="BP1607" s="31"/>
      <c r="BQ1607" s="1"/>
      <c r="BR1607" s="1"/>
      <c r="BS1607" s="1"/>
      <c r="BT1607" s="1"/>
      <c r="BU1607" s="1"/>
      <c r="BV1607" s="1"/>
      <c r="BW1607" s="1"/>
      <c r="BX1607" s="1"/>
      <c r="BY1607" s="1"/>
    </row>
    <row r="1608">
      <c r="A1608" s="28" t="s">
        <v>522</v>
      </c>
      <c r="B1608" s="28" t="s">
        <v>79</v>
      </c>
      <c r="C1608" s="28" t="s">
        <v>62</v>
      </c>
      <c r="D1608" s="28" t="s">
        <v>149</v>
      </c>
      <c r="E1608" s="15"/>
      <c r="F1608" s="29" t="s">
        <v>33</v>
      </c>
      <c r="G1608" s="30">
        <f t="shared" si="5873"/>
        <v>548.5</v>
      </c>
      <c r="H1608" s="30">
        <f t="shared" si="5874"/>
        <v>548.5</v>
      </c>
      <c r="I1608" s="30">
        <f t="shared" si="5875"/>
        <v>548.5</v>
      </c>
      <c r="J1608" s="30">
        <f t="shared" si="5876"/>
        <v>0</v>
      </c>
      <c r="K1608" s="30">
        <f t="shared" si="5877"/>
        <v>0</v>
      </c>
      <c r="L1608" s="30">
        <f t="shared" si="5878"/>
        <v>0</v>
      </c>
      <c r="M1608" s="30">
        <f t="shared" si="5916"/>
        <v>548.5</v>
      </c>
      <c r="N1608" s="30">
        <f t="shared" si="5917"/>
        <v>548.5</v>
      </c>
      <c r="O1608" s="30">
        <f t="shared" si="5918"/>
        <v>548.5</v>
      </c>
      <c r="P1608" s="30">
        <f t="shared" si="5879"/>
        <v>0</v>
      </c>
      <c r="Q1608" s="30">
        <f t="shared" si="5880"/>
        <v>0</v>
      </c>
      <c r="R1608" s="30">
        <f t="shared" si="5881"/>
        <v>0</v>
      </c>
      <c r="S1608" s="30">
        <f t="shared" si="5882"/>
        <v>0</v>
      </c>
      <c r="T1608" s="30">
        <f t="shared" si="5883"/>
        <v>0</v>
      </c>
      <c r="U1608" s="30">
        <f t="shared" si="5884"/>
        <v>0</v>
      </c>
      <c r="V1608" s="30">
        <f t="shared" si="5885"/>
        <v>0</v>
      </c>
      <c r="W1608" s="30">
        <f t="shared" si="5886"/>
        <v>0</v>
      </c>
      <c r="X1608" s="30">
        <f t="shared" si="5887"/>
        <v>0</v>
      </c>
      <c r="Y1608" s="30">
        <f t="shared" si="5888"/>
        <v>0</v>
      </c>
      <c r="Z1608" s="30">
        <f t="shared" si="5889"/>
        <v>0</v>
      </c>
      <c r="AA1608" s="30">
        <f t="shared" si="5890"/>
        <v>0</v>
      </c>
      <c r="AB1608" s="30">
        <f t="shared" si="5891"/>
        <v>0</v>
      </c>
      <c r="AC1608" s="30">
        <f t="shared" si="5818"/>
        <v>548.5</v>
      </c>
      <c r="AD1608" s="30">
        <f t="shared" si="5819"/>
        <v>548.5</v>
      </c>
      <c r="AE1608" s="30">
        <f t="shared" si="5820"/>
        <v>548.5</v>
      </c>
      <c r="AF1608" s="30">
        <f t="shared" si="5919"/>
        <v>0</v>
      </c>
      <c r="AG1608" s="30">
        <f t="shared" si="5821"/>
        <v>548.5</v>
      </c>
      <c r="AH1608" s="30">
        <f t="shared" si="5822"/>
        <v>548.5</v>
      </c>
      <c r="AI1608" s="30">
        <f t="shared" si="5823"/>
        <v>548.5</v>
      </c>
      <c r="AJ1608" s="30">
        <f t="shared" si="5920"/>
        <v>0</v>
      </c>
      <c r="AK1608" s="30">
        <f t="shared" si="5921"/>
        <v>0</v>
      </c>
      <c r="AL1608" s="30">
        <f t="shared" si="5922"/>
        <v>0</v>
      </c>
      <c r="AM1608" s="30">
        <f t="shared" si="5923"/>
        <v>0</v>
      </c>
      <c r="AN1608" s="30">
        <f t="shared" si="5924"/>
        <v>0</v>
      </c>
      <c r="AO1608" s="30">
        <f t="shared" si="5925"/>
        <v>0</v>
      </c>
      <c r="AP1608" s="30">
        <f t="shared" si="5926"/>
        <v>0</v>
      </c>
      <c r="AQ1608" s="30">
        <f t="shared" si="5927"/>
        <v>0</v>
      </c>
      <c r="AR1608" s="30">
        <f t="shared" si="5928"/>
        <v>0</v>
      </c>
      <c r="AS1608" s="30">
        <f t="shared" si="5853"/>
        <v>548.5</v>
      </c>
      <c r="AT1608" s="30">
        <f t="shared" si="5854"/>
        <v>548.5</v>
      </c>
      <c r="AU1608" s="30">
        <f t="shared" si="5855"/>
        <v>548.5</v>
      </c>
      <c r="AV1608" s="30">
        <f t="shared" si="5929"/>
        <v>0</v>
      </c>
      <c r="AW1608" s="30">
        <f t="shared" si="5930"/>
        <v>0</v>
      </c>
      <c r="AX1608" s="30">
        <f t="shared" si="5931"/>
        <v>0</v>
      </c>
      <c r="AY1608" s="30">
        <f t="shared" si="5859"/>
        <v>548.5</v>
      </c>
      <c r="AZ1608" s="30">
        <f t="shared" si="5860"/>
        <v>548.5</v>
      </c>
      <c r="BA1608" s="30">
        <f t="shared" si="5861"/>
        <v>548.5</v>
      </c>
      <c r="BB1608" s="30">
        <f t="shared" si="5932"/>
        <v>0</v>
      </c>
      <c r="BC1608" s="30">
        <f t="shared" si="5933"/>
        <v>0</v>
      </c>
      <c r="BD1608" s="30">
        <f t="shared" si="5934"/>
        <v>0</v>
      </c>
      <c r="BE1608" s="30">
        <f t="shared" si="5935"/>
        <v>0</v>
      </c>
      <c r="BF1608" s="30">
        <f t="shared" si="5936"/>
        <v>0</v>
      </c>
      <c r="BG1608" s="30">
        <f t="shared" si="5937"/>
        <v>0</v>
      </c>
      <c r="BH1608" s="30">
        <f t="shared" si="5938"/>
        <v>0</v>
      </c>
      <c r="BI1608" s="30">
        <f t="shared" si="5939"/>
        <v>0</v>
      </c>
      <c r="BJ1608" s="30">
        <f t="shared" si="5940"/>
        <v>0</v>
      </c>
      <c r="BK1608" s="30">
        <f t="shared" si="5941"/>
        <v>0</v>
      </c>
      <c r="BL1608" s="30">
        <f t="shared" si="5815"/>
        <v>548.5</v>
      </c>
      <c r="BM1608" s="30">
        <f t="shared" si="5816"/>
        <v>548.5</v>
      </c>
      <c r="BN1608" s="30">
        <f t="shared" si="5817"/>
        <v>548.5</v>
      </c>
      <c r="BO1608" s="30">
        <f t="shared" si="5942"/>
        <v>0</v>
      </c>
      <c r="BP1608" s="31"/>
      <c r="BQ1608" s="1"/>
      <c r="BR1608" s="1"/>
      <c r="BS1608" s="1"/>
      <c r="BT1608" s="1"/>
      <c r="BU1608" s="1"/>
      <c r="BV1608" s="1"/>
      <c r="BW1608" s="1"/>
      <c r="BX1608" s="1"/>
      <c r="BY1608" s="1"/>
    </row>
    <row r="1609" ht="47.25">
      <c r="A1609" s="28" t="s">
        <v>522</v>
      </c>
      <c r="B1609" s="28" t="s">
        <v>79</v>
      </c>
      <c r="C1609" s="28" t="s">
        <v>62</v>
      </c>
      <c r="D1609" s="28" t="s">
        <v>167</v>
      </c>
      <c r="E1609" s="15"/>
      <c r="F1609" s="40" t="s">
        <v>168</v>
      </c>
      <c r="G1609" s="30">
        <f t="shared" si="5873"/>
        <v>548.5</v>
      </c>
      <c r="H1609" s="30">
        <f t="shared" si="5874"/>
        <v>548.5</v>
      </c>
      <c r="I1609" s="30">
        <f t="shared" si="5875"/>
        <v>548.5</v>
      </c>
      <c r="J1609" s="30">
        <f t="shared" si="5876"/>
        <v>0</v>
      </c>
      <c r="K1609" s="30">
        <f t="shared" si="5877"/>
        <v>0</v>
      </c>
      <c r="L1609" s="30">
        <f t="shared" si="5878"/>
        <v>0</v>
      </c>
      <c r="M1609" s="30">
        <f t="shared" si="5916"/>
        <v>548.5</v>
      </c>
      <c r="N1609" s="30">
        <f t="shared" si="5917"/>
        <v>548.5</v>
      </c>
      <c r="O1609" s="30">
        <f t="shared" si="5918"/>
        <v>548.5</v>
      </c>
      <c r="P1609" s="30">
        <f t="shared" si="5879"/>
        <v>0</v>
      </c>
      <c r="Q1609" s="30">
        <f t="shared" si="5880"/>
        <v>0</v>
      </c>
      <c r="R1609" s="30">
        <f t="shared" si="5881"/>
        <v>0</v>
      </c>
      <c r="S1609" s="30">
        <f t="shared" si="5882"/>
        <v>0</v>
      </c>
      <c r="T1609" s="30">
        <f t="shared" si="5883"/>
        <v>0</v>
      </c>
      <c r="U1609" s="30">
        <f t="shared" si="5884"/>
        <v>0</v>
      </c>
      <c r="V1609" s="30">
        <f t="shared" si="5885"/>
        <v>0</v>
      </c>
      <c r="W1609" s="30">
        <f t="shared" si="5886"/>
        <v>0</v>
      </c>
      <c r="X1609" s="30">
        <f t="shared" si="5887"/>
        <v>0</v>
      </c>
      <c r="Y1609" s="30">
        <f t="shared" si="5888"/>
        <v>0</v>
      </c>
      <c r="Z1609" s="30">
        <f t="shared" si="5889"/>
        <v>0</v>
      </c>
      <c r="AA1609" s="30">
        <f t="shared" si="5890"/>
        <v>0</v>
      </c>
      <c r="AB1609" s="30">
        <f t="shared" si="5891"/>
        <v>0</v>
      </c>
      <c r="AC1609" s="30">
        <f t="shared" si="5818"/>
        <v>548.5</v>
      </c>
      <c r="AD1609" s="30">
        <f t="shared" si="5819"/>
        <v>548.5</v>
      </c>
      <c r="AE1609" s="30">
        <f t="shared" si="5820"/>
        <v>548.5</v>
      </c>
      <c r="AF1609" s="30">
        <f t="shared" si="5919"/>
        <v>0</v>
      </c>
      <c r="AG1609" s="30">
        <f t="shared" si="5821"/>
        <v>548.5</v>
      </c>
      <c r="AH1609" s="30">
        <f t="shared" si="5822"/>
        <v>548.5</v>
      </c>
      <c r="AI1609" s="30">
        <f t="shared" si="5823"/>
        <v>548.5</v>
      </c>
      <c r="AJ1609" s="30">
        <f t="shared" si="5920"/>
        <v>0</v>
      </c>
      <c r="AK1609" s="30">
        <f t="shared" si="5921"/>
        <v>0</v>
      </c>
      <c r="AL1609" s="30">
        <f t="shared" si="5922"/>
        <v>0</v>
      </c>
      <c r="AM1609" s="30">
        <f t="shared" si="5923"/>
        <v>0</v>
      </c>
      <c r="AN1609" s="30">
        <f t="shared" si="5924"/>
        <v>0</v>
      </c>
      <c r="AO1609" s="30">
        <f t="shared" si="5925"/>
        <v>0</v>
      </c>
      <c r="AP1609" s="30">
        <f t="shared" si="5926"/>
        <v>0</v>
      </c>
      <c r="AQ1609" s="30">
        <f t="shared" si="5927"/>
        <v>0</v>
      </c>
      <c r="AR1609" s="30">
        <f t="shared" si="5928"/>
        <v>0</v>
      </c>
      <c r="AS1609" s="30">
        <f t="shared" si="5853"/>
        <v>548.5</v>
      </c>
      <c r="AT1609" s="30">
        <f t="shared" si="5854"/>
        <v>548.5</v>
      </c>
      <c r="AU1609" s="30">
        <f t="shared" si="5855"/>
        <v>548.5</v>
      </c>
      <c r="AV1609" s="30">
        <f t="shared" si="5929"/>
        <v>0</v>
      </c>
      <c r="AW1609" s="30">
        <f t="shared" si="5930"/>
        <v>0</v>
      </c>
      <c r="AX1609" s="30">
        <f t="shared" si="5931"/>
        <v>0</v>
      </c>
      <c r="AY1609" s="30">
        <f t="shared" si="5859"/>
        <v>548.5</v>
      </c>
      <c r="AZ1609" s="30">
        <f t="shared" si="5860"/>
        <v>548.5</v>
      </c>
      <c r="BA1609" s="30">
        <f t="shared" si="5861"/>
        <v>548.5</v>
      </c>
      <c r="BB1609" s="30">
        <f t="shared" si="5932"/>
        <v>0</v>
      </c>
      <c r="BC1609" s="30">
        <f t="shared" si="5933"/>
        <v>0</v>
      </c>
      <c r="BD1609" s="30">
        <f t="shared" si="5934"/>
        <v>0</v>
      </c>
      <c r="BE1609" s="30">
        <f t="shared" si="5935"/>
        <v>0</v>
      </c>
      <c r="BF1609" s="30">
        <f t="shared" si="5936"/>
        <v>0</v>
      </c>
      <c r="BG1609" s="30">
        <f t="shared" si="5937"/>
        <v>0</v>
      </c>
      <c r="BH1609" s="30">
        <f t="shared" si="5938"/>
        <v>0</v>
      </c>
      <c r="BI1609" s="30">
        <f t="shared" si="5939"/>
        <v>0</v>
      </c>
      <c r="BJ1609" s="30">
        <f t="shared" si="5940"/>
        <v>0</v>
      </c>
      <c r="BK1609" s="30">
        <f t="shared" si="5941"/>
        <v>0</v>
      </c>
      <c r="BL1609" s="30">
        <f t="shared" si="5815"/>
        <v>548.5</v>
      </c>
      <c r="BM1609" s="30">
        <f t="shared" si="5816"/>
        <v>548.5</v>
      </c>
      <c r="BN1609" s="30">
        <f t="shared" si="5817"/>
        <v>548.5</v>
      </c>
      <c r="BO1609" s="30">
        <f t="shared" si="5942"/>
        <v>0</v>
      </c>
      <c r="BP1609" s="31"/>
      <c r="BQ1609" s="1"/>
      <c r="BR1609" s="1"/>
      <c r="BS1609" s="1"/>
      <c r="BT1609" s="1"/>
      <c r="BU1609" s="1"/>
      <c r="BV1609" s="1"/>
      <c r="BW1609" s="1"/>
      <c r="BX1609" s="1"/>
      <c r="BY1609" s="1"/>
    </row>
    <row r="1610">
      <c r="A1610" s="28" t="s">
        <v>522</v>
      </c>
      <c r="B1610" s="28" t="s">
        <v>79</v>
      </c>
      <c r="C1610" s="28" t="s">
        <v>62</v>
      </c>
      <c r="D1610" s="28" t="s">
        <v>183</v>
      </c>
      <c r="E1610" s="15"/>
      <c r="F1610" s="29" t="s">
        <v>184</v>
      </c>
      <c r="G1610" s="30">
        <f t="shared" si="5873"/>
        <v>548.5</v>
      </c>
      <c r="H1610" s="30">
        <f t="shared" si="5874"/>
        <v>548.5</v>
      </c>
      <c r="I1610" s="30">
        <f t="shared" si="5875"/>
        <v>548.5</v>
      </c>
      <c r="J1610" s="30">
        <f t="shared" si="5876"/>
        <v>0</v>
      </c>
      <c r="K1610" s="30">
        <f t="shared" si="5877"/>
        <v>0</v>
      </c>
      <c r="L1610" s="30">
        <f t="shared" si="5878"/>
        <v>0</v>
      </c>
      <c r="M1610" s="30">
        <f t="shared" si="5916"/>
        <v>548.5</v>
      </c>
      <c r="N1610" s="30">
        <f t="shared" si="5917"/>
        <v>548.5</v>
      </c>
      <c r="O1610" s="30">
        <f t="shared" si="5918"/>
        <v>548.5</v>
      </c>
      <c r="P1610" s="30">
        <f t="shared" si="5879"/>
        <v>0</v>
      </c>
      <c r="Q1610" s="30">
        <f t="shared" si="5880"/>
        <v>0</v>
      </c>
      <c r="R1610" s="30">
        <f t="shared" si="5881"/>
        <v>0</v>
      </c>
      <c r="S1610" s="30">
        <f t="shared" si="5882"/>
        <v>0</v>
      </c>
      <c r="T1610" s="30">
        <f t="shared" si="5883"/>
        <v>0</v>
      </c>
      <c r="U1610" s="30">
        <f t="shared" si="5884"/>
        <v>0</v>
      </c>
      <c r="V1610" s="30">
        <f t="shared" si="5885"/>
        <v>0</v>
      </c>
      <c r="W1610" s="30">
        <f t="shared" si="5886"/>
        <v>0</v>
      </c>
      <c r="X1610" s="30">
        <f t="shared" si="5887"/>
        <v>0</v>
      </c>
      <c r="Y1610" s="30">
        <f t="shared" si="5888"/>
        <v>0</v>
      </c>
      <c r="Z1610" s="30">
        <f t="shared" si="5889"/>
        <v>0</v>
      </c>
      <c r="AA1610" s="30">
        <f t="shared" si="5890"/>
        <v>0</v>
      </c>
      <c r="AB1610" s="30">
        <f t="shared" si="5891"/>
        <v>0</v>
      </c>
      <c r="AC1610" s="30">
        <f t="shared" si="5818"/>
        <v>548.5</v>
      </c>
      <c r="AD1610" s="30">
        <f t="shared" si="5819"/>
        <v>548.5</v>
      </c>
      <c r="AE1610" s="30">
        <f t="shared" si="5820"/>
        <v>548.5</v>
      </c>
      <c r="AF1610" s="30">
        <f t="shared" si="5919"/>
        <v>0</v>
      </c>
      <c r="AG1610" s="30">
        <f t="shared" si="5821"/>
        <v>548.5</v>
      </c>
      <c r="AH1610" s="30">
        <f t="shared" si="5822"/>
        <v>548.5</v>
      </c>
      <c r="AI1610" s="30">
        <f t="shared" si="5823"/>
        <v>548.5</v>
      </c>
      <c r="AJ1610" s="30">
        <f t="shared" si="5920"/>
        <v>0</v>
      </c>
      <c r="AK1610" s="30">
        <f t="shared" si="5921"/>
        <v>0</v>
      </c>
      <c r="AL1610" s="30">
        <f t="shared" si="5922"/>
        <v>0</v>
      </c>
      <c r="AM1610" s="30">
        <f t="shared" si="5923"/>
        <v>0</v>
      </c>
      <c r="AN1610" s="30">
        <f t="shared" si="5924"/>
        <v>0</v>
      </c>
      <c r="AO1610" s="30">
        <f t="shared" si="5925"/>
        <v>0</v>
      </c>
      <c r="AP1610" s="30">
        <f t="shared" si="5926"/>
        <v>0</v>
      </c>
      <c r="AQ1610" s="30">
        <f t="shared" si="5927"/>
        <v>0</v>
      </c>
      <c r="AR1610" s="30">
        <f t="shared" si="5928"/>
        <v>0</v>
      </c>
      <c r="AS1610" s="30">
        <f t="shared" si="5853"/>
        <v>548.5</v>
      </c>
      <c r="AT1610" s="30">
        <f t="shared" si="5854"/>
        <v>548.5</v>
      </c>
      <c r="AU1610" s="30">
        <f t="shared" si="5855"/>
        <v>548.5</v>
      </c>
      <c r="AV1610" s="30">
        <f t="shared" si="5929"/>
        <v>0</v>
      </c>
      <c r="AW1610" s="30">
        <f t="shared" si="5930"/>
        <v>0</v>
      </c>
      <c r="AX1610" s="30">
        <f t="shared" si="5931"/>
        <v>0</v>
      </c>
      <c r="AY1610" s="30">
        <f t="shared" si="5859"/>
        <v>548.5</v>
      </c>
      <c r="AZ1610" s="30">
        <f t="shared" si="5860"/>
        <v>548.5</v>
      </c>
      <c r="BA1610" s="30">
        <f t="shared" si="5861"/>
        <v>548.5</v>
      </c>
      <c r="BB1610" s="30">
        <f t="shared" si="5932"/>
        <v>0</v>
      </c>
      <c r="BC1610" s="30">
        <f t="shared" si="5933"/>
        <v>0</v>
      </c>
      <c r="BD1610" s="30">
        <f t="shared" si="5934"/>
        <v>0</v>
      </c>
      <c r="BE1610" s="30">
        <f t="shared" si="5935"/>
        <v>0</v>
      </c>
      <c r="BF1610" s="30">
        <f t="shared" si="5936"/>
        <v>0</v>
      </c>
      <c r="BG1610" s="30">
        <f t="shared" si="5937"/>
        <v>0</v>
      </c>
      <c r="BH1610" s="30">
        <f t="shared" si="5938"/>
        <v>0</v>
      </c>
      <c r="BI1610" s="30">
        <f t="shared" si="5939"/>
        <v>0</v>
      </c>
      <c r="BJ1610" s="30">
        <f t="shared" si="5940"/>
        <v>0</v>
      </c>
      <c r="BK1610" s="30">
        <f t="shared" si="5941"/>
        <v>0</v>
      </c>
      <c r="BL1610" s="30">
        <f t="shared" si="5815"/>
        <v>548.5</v>
      </c>
      <c r="BM1610" s="30">
        <f t="shared" si="5816"/>
        <v>548.5</v>
      </c>
      <c r="BN1610" s="30">
        <f t="shared" si="5817"/>
        <v>548.5</v>
      </c>
      <c r="BO1610" s="30">
        <f t="shared" si="5942"/>
        <v>0</v>
      </c>
      <c r="BP1610" s="31"/>
      <c r="BQ1610" s="1"/>
      <c r="BR1610" s="1"/>
      <c r="BS1610" s="1"/>
      <c r="BT1610" s="1"/>
      <c r="BU1610" s="1"/>
      <c r="BV1610" s="1"/>
      <c r="BW1610" s="1"/>
      <c r="BX1610" s="1"/>
      <c r="BY1610" s="1"/>
    </row>
    <row r="1611" ht="31.5">
      <c r="A1611" s="28" t="s">
        <v>522</v>
      </c>
      <c r="B1611" s="28" t="s">
        <v>79</v>
      </c>
      <c r="C1611" s="28" t="s">
        <v>62</v>
      </c>
      <c r="D1611" s="28" t="s">
        <v>183</v>
      </c>
      <c r="E1611" s="14" t="s">
        <v>38</v>
      </c>
      <c r="F1611" s="29" t="s">
        <v>39</v>
      </c>
      <c r="G1611" s="30">
        <v>548.5</v>
      </c>
      <c r="H1611" s="30">
        <v>548.5</v>
      </c>
      <c r="I1611" s="30">
        <v>548.5</v>
      </c>
      <c r="J1611" s="30"/>
      <c r="K1611" s="30"/>
      <c r="L1611" s="30"/>
      <c r="M1611" s="30">
        <f t="shared" si="5916"/>
        <v>548.5</v>
      </c>
      <c r="N1611" s="30">
        <f t="shared" si="5917"/>
        <v>548.5</v>
      </c>
      <c r="O1611" s="30">
        <f t="shared" si="5918"/>
        <v>548.5</v>
      </c>
      <c r="P1611" s="30"/>
      <c r="Q1611" s="30"/>
      <c r="R1611" s="30"/>
      <c r="S1611" s="30"/>
      <c r="T1611" s="30"/>
      <c r="U1611" s="30"/>
      <c r="V1611" s="30"/>
      <c r="W1611" s="30"/>
      <c r="X1611" s="30"/>
      <c r="Y1611" s="30"/>
      <c r="Z1611" s="30"/>
      <c r="AA1611" s="30"/>
      <c r="AB1611" s="30"/>
      <c r="AC1611" s="30">
        <f t="shared" si="5818"/>
        <v>548.5</v>
      </c>
      <c r="AD1611" s="30">
        <f t="shared" si="5819"/>
        <v>548.5</v>
      </c>
      <c r="AE1611" s="30">
        <f t="shared" si="5820"/>
        <v>548.5</v>
      </c>
      <c r="AF1611" s="30"/>
      <c r="AG1611" s="30">
        <f t="shared" si="5821"/>
        <v>548.5</v>
      </c>
      <c r="AH1611" s="30">
        <f t="shared" si="5822"/>
        <v>548.5</v>
      </c>
      <c r="AI1611" s="30">
        <f t="shared" si="5823"/>
        <v>548.5</v>
      </c>
      <c r="AJ1611" s="30"/>
      <c r="AK1611" s="30"/>
      <c r="AL1611" s="30"/>
      <c r="AM1611" s="30"/>
      <c r="AN1611" s="30"/>
      <c r="AO1611" s="30"/>
      <c r="AP1611" s="30"/>
      <c r="AQ1611" s="30"/>
      <c r="AR1611" s="30"/>
      <c r="AS1611" s="30">
        <f t="shared" si="5853"/>
        <v>548.5</v>
      </c>
      <c r="AT1611" s="30">
        <f t="shared" si="5854"/>
        <v>548.5</v>
      </c>
      <c r="AU1611" s="30">
        <f t="shared" si="5855"/>
        <v>548.5</v>
      </c>
      <c r="AV1611" s="30"/>
      <c r="AW1611" s="30"/>
      <c r="AX1611" s="30"/>
      <c r="AY1611" s="30">
        <f t="shared" si="5859"/>
        <v>548.5</v>
      </c>
      <c r="AZ1611" s="30">
        <f t="shared" si="5860"/>
        <v>548.5</v>
      </c>
      <c r="BA1611" s="30">
        <f t="shared" si="5861"/>
        <v>548.5</v>
      </c>
      <c r="BB1611" s="30"/>
      <c r="BC1611" s="30"/>
      <c r="BD1611" s="30"/>
      <c r="BE1611" s="30"/>
      <c r="BF1611" s="30"/>
      <c r="BG1611" s="30"/>
      <c r="BH1611" s="30"/>
      <c r="BI1611" s="30"/>
      <c r="BJ1611" s="30"/>
      <c r="BK1611" s="30"/>
      <c r="BL1611" s="30">
        <f t="shared" si="5815"/>
        <v>548.5</v>
      </c>
      <c r="BM1611" s="30">
        <f t="shared" si="5816"/>
        <v>548.5</v>
      </c>
      <c r="BN1611" s="30">
        <f t="shared" si="5817"/>
        <v>548.5</v>
      </c>
      <c r="BO1611" s="30"/>
      <c r="BP1611" s="45"/>
      <c r="BQ1611" s="1"/>
      <c r="BR1611" s="1"/>
      <c r="BS1611" s="1"/>
      <c r="BT1611" s="1"/>
      <c r="BU1611" s="1"/>
      <c r="BV1611" s="1"/>
      <c r="BW1611" s="1"/>
      <c r="BX1611" s="1"/>
      <c r="BY1611" s="1"/>
    </row>
    <row r="1612" s="18" customFormat="1">
      <c r="A1612" s="19" t="s">
        <v>522</v>
      </c>
      <c r="B1612" s="19" t="s">
        <v>73</v>
      </c>
      <c r="C1612" s="19"/>
      <c r="D1612" s="19"/>
      <c r="E1612" s="41"/>
      <c r="F1612" s="20" t="s">
        <v>197</v>
      </c>
      <c r="G1612" s="21">
        <f t="shared" si="5873"/>
        <v>310.39999999999998</v>
      </c>
      <c r="H1612" s="21">
        <f t="shared" si="5874"/>
        <v>310.39999999999998</v>
      </c>
      <c r="I1612" s="21">
        <f t="shared" si="5875"/>
        <v>310.39999999999998</v>
      </c>
      <c r="J1612" s="21">
        <f t="shared" si="5876"/>
        <v>0</v>
      </c>
      <c r="K1612" s="21">
        <f t="shared" si="5877"/>
        <v>0</v>
      </c>
      <c r="L1612" s="21">
        <f t="shared" si="5878"/>
        <v>0</v>
      </c>
      <c r="M1612" s="21">
        <f t="shared" si="5916"/>
        <v>310.39999999999998</v>
      </c>
      <c r="N1612" s="21">
        <f t="shared" si="5917"/>
        <v>310.39999999999998</v>
      </c>
      <c r="O1612" s="21">
        <f t="shared" si="5918"/>
        <v>310.39999999999998</v>
      </c>
      <c r="P1612" s="21">
        <f t="shared" si="5879"/>
        <v>0</v>
      </c>
      <c r="Q1612" s="21">
        <f t="shared" si="5880"/>
        <v>0</v>
      </c>
      <c r="R1612" s="21">
        <f t="shared" si="5881"/>
        <v>0</v>
      </c>
      <c r="S1612" s="21">
        <f t="shared" si="5882"/>
        <v>0</v>
      </c>
      <c r="T1612" s="21">
        <f t="shared" si="5883"/>
        <v>0</v>
      </c>
      <c r="U1612" s="21">
        <f t="shared" si="5884"/>
        <v>0</v>
      </c>
      <c r="V1612" s="21">
        <f t="shared" si="5885"/>
        <v>0</v>
      </c>
      <c r="W1612" s="21">
        <f t="shared" si="5886"/>
        <v>0</v>
      </c>
      <c r="X1612" s="21">
        <f t="shared" si="5887"/>
        <v>0</v>
      </c>
      <c r="Y1612" s="21">
        <f t="shared" si="5888"/>
        <v>0</v>
      </c>
      <c r="Z1612" s="21">
        <f t="shared" si="5889"/>
        <v>0</v>
      </c>
      <c r="AA1612" s="21">
        <f t="shared" si="5890"/>
        <v>0</v>
      </c>
      <c r="AB1612" s="21">
        <f t="shared" si="5891"/>
        <v>0</v>
      </c>
      <c r="AC1612" s="21">
        <f t="shared" si="5818"/>
        <v>310.39999999999998</v>
      </c>
      <c r="AD1612" s="21">
        <f t="shared" si="5819"/>
        <v>310.39999999999998</v>
      </c>
      <c r="AE1612" s="21">
        <f t="shared" si="5820"/>
        <v>310.39999999999998</v>
      </c>
      <c r="AF1612" s="21">
        <f t="shared" si="5919"/>
        <v>0</v>
      </c>
      <c r="AG1612" s="21">
        <f t="shared" si="5821"/>
        <v>310.39999999999998</v>
      </c>
      <c r="AH1612" s="21">
        <f t="shared" si="5822"/>
        <v>310.39999999999998</v>
      </c>
      <c r="AI1612" s="21">
        <f t="shared" si="5823"/>
        <v>310.39999999999998</v>
      </c>
      <c r="AJ1612" s="21">
        <f t="shared" si="5920"/>
        <v>0</v>
      </c>
      <c r="AK1612" s="21">
        <f t="shared" si="5921"/>
        <v>0</v>
      </c>
      <c r="AL1612" s="21">
        <f t="shared" si="5922"/>
        <v>0</v>
      </c>
      <c r="AM1612" s="21">
        <f t="shared" si="5923"/>
        <v>0</v>
      </c>
      <c r="AN1612" s="21">
        <f t="shared" si="5924"/>
        <v>0</v>
      </c>
      <c r="AO1612" s="21">
        <f t="shared" si="5925"/>
        <v>0</v>
      </c>
      <c r="AP1612" s="21">
        <f t="shared" si="5926"/>
        <v>0</v>
      </c>
      <c r="AQ1612" s="21">
        <f t="shared" si="5927"/>
        <v>0</v>
      </c>
      <c r="AR1612" s="21">
        <f t="shared" si="5928"/>
        <v>0</v>
      </c>
      <c r="AS1612" s="21">
        <f t="shared" si="5853"/>
        <v>310.39999999999998</v>
      </c>
      <c r="AT1612" s="21">
        <f t="shared" si="5854"/>
        <v>310.39999999999998</v>
      </c>
      <c r="AU1612" s="21">
        <f t="shared" si="5855"/>
        <v>310.39999999999998</v>
      </c>
      <c r="AV1612" s="21">
        <f t="shared" si="5929"/>
        <v>0</v>
      </c>
      <c r="AW1612" s="21">
        <f t="shared" si="5930"/>
        <v>0</v>
      </c>
      <c r="AX1612" s="21">
        <f t="shared" si="5931"/>
        <v>0</v>
      </c>
      <c r="AY1612" s="21">
        <f t="shared" si="5859"/>
        <v>310.39999999999998</v>
      </c>
      <c r="AZ1612" s="21">
        <f t="shared" si="5860"/>
        <v>310.39999999999998</v>
      </c>
      <c r="BA1612" s="21">
        <f t="shared" si="5861"/>
        <v>310.39999999999998</v>
      </c>
      <c r="BB1612" s="21">
        <f t="shared" si="5932"/>
        <v>0</v>
      </c>
      <c r="BC1612" s="21">
        <f t="shared" si="5933"/>
        <v>0</v>
      </c>
      <c r="BD1612" s="21">
        <f t="shared" si="5934"/>
        <v>0</v>
      </c>
      <c r="BE1612" s="21">
        <f t="shared" si="5935"/>
        <v>0</v>
      </c>
      <c r="BF1612" s="21">
        <f t="shared" si="5936"/>
        <v>0</v>
      </c>
      <c r="BG1612" s="21">
        <f t="shared" si="5937"/>
        <v>0</v>
      </c>
      <c r="BH1612" s="21">
        <f t="shared" si="5938"/>
        <v>0</v>
      </c>
      <c r="BI1612" s="21">
        <f t="shared" si="5939"/>
        <v>0</v>
      </c>
      <c r="BJ1612" s="21">
        <f t="shared" si="5940"/>
        <v>0</v>
      </c>
      <c r="BK1612" s="21">
        <f t="shared" si="5941"/>
        <v>0</v>
      </c>
      <c r="BL1612" s="21">
        <f t="shared" si="5815"/>
        <v>310.39999999999998</v>
      </c>
      <c r="BM1612" s="21">
        <f t="shared" si="5816"/>
        <v>310.39999999999998</v>
      </c>
      <c r="BN1612" s="21">
        <f t="shared" si="5817"/>
        <v>310.39999999999998</v>
      </c>
      <c r="BO1612" s="21">
        <f t="shared" si="5942"/>
        <v>0</v>
      </c>
      <c r="BP1612" s="22"/>
      <c r="BQ1612" s="18"/>
      <c r="BR1612" s="18"/>
      <c r="BS1612" s="18"/>
      <c r="BT1612" s="18"/>
      <c r="BU1612" s="18"/>
      <c r="BV1612" s="18"/>
      <c r="BW1612" s="18"/>
      <c r="BX1612" s="18"/>
      <c r="BY1612" s="18"/>
    </row>
    <row r="1613" s="23" customFormat="1">
      <c r="A1613" s="24" t="s">
        <v>522</v>
      </c>
      <c r="B1613" s="24" t="s">
        <v>73</v>
      </c>
      <c r="C1613" s="24" t="s">
        <v>73</v>
      </c>
      <c r="D1613" s="24"/>
      <c r="E1613" s="42"/>
      <c r="F1613" s="25" t="s">
        <v>217</v>
      </c>
      <c r="G1613" s="26">
        <f t="shared" si="5873"/>
        <v>310.39999999999998</v>
      </c>
      <c r="H1613" s="26">
        <f t="shared" si="5874"/>
        <v>310.39999999999998</v>
      </c>
      <c r="I1613" s="26">
        <f t="shared" si="5875"/>
        <v>310.39999999999998</v>
      </c>
      <c r="J1613" s="26">
        <f t="shared" si="5876"/>
        <v>0</v>
      </c>
      <c r="K1613" s="26">
        <f t="shared" si="5877"/>
        <v>0</v>
      </c>
      <c r="L1613" s="26">
        <f t="shared" si="5878"/>
        <v>0</v>
      </c>
      <c r="M1613" s="26">
        <f t="shared" si="5916"/>
        <v>310.39999999999998</v>
      </c>
      <c r="N1613" s="26">
        <f t="shared" si="5917"/>
        <v>310.39999999999998</v>
      </c>
      <c r="O1613" s="26">
        <f t="shared" si="5918"/>
        <v>310.39999999999998</v>
      </c>
      <c r="P1613" s="26">
        <f t="shared" si="5879"/>
        <v>0</v>
      </c>
      <c r="Q1613" s="26">
        <f t="shared" si="5880"/>
        <v>0</v>
      </c>
      <c r="R1613" s="26">
        <f t="shared" si="5881"/>
        <v>0</v>
      </c>
      <c r="S1613" s="26">
        <f t="shared" si="5882"/>
        <v>0</v>
      </c>
      <c r="T1613" s="26">
        <f t="shared" si="5883"/>
        <v>0</v>
      </c>
      <c r="U1613" s="26">
        <f t="shared" si="5884"/>
        <v>0</v>
      </c>
      <c r="V1613" s="26">
        <f t="shared" si="5885"/>
        <v>0</v>
      </c>
      <c r="W1613" s="26">
        <f t="shared" si="5886"/>
        <v>0</v>
      </c>
      <c r="X1613" s="26">
        <f t="shared" si="5887"/>
        <v>0</v>
      </c>
      <c r="Y1613" s="26">
        <f t="shared" si="5888"/>
        <v>0</v>
      </c>
      <c r="Z1613" s="26">
        <f t="shared" si="5889"/>
        <v>0</v>
      </c>
      <c r="AA1613" s="26">
        <f t="shared" si="5890"/>
        <v>0</v>
      </c>
      <c r="AB1613" s="26">
        <f t="shared" si="5891"/>
        <v>0</v>
      </c>
      <c r="AC1613" s="26">
        <f t="shared" si="5818"/>
        <v>310.39999999999998</v>
      </c>
      <c r="AD1613" s="26">
        <f t="shared" si="5819"/>
        <v>310.39999999999998</v>
      </c>
      <c r="AE1613" s="26">
        <f t="shared" si="5820"/>
        <v>310.39999999999998</v>
      </c>
      <c r="AF1613" s="26">
        <f t="shared" si="5919"/>
        <v>0</v>
      </c>
      <c r="AG1613" s="26">
        <f t="shared" si="5821"/>
        <v>310.39999999999998</v>
      </c>
      <c r="AH1613" s="26">
        <f t="shared" si="5822"/>
        <v>310.39999999999998</v>
      </c>
      <c r="AI1613" s="26">
        <f t="shared" si="5823"/>
        <v>310.39999999999998</v>
      </c>
      <c r="AJ1613" s="26">
        <f t="shared" si="5920"/>
        <v>0</v>
      </c>
      <c r="AK1613" s="26">
        <f t="shared" si="5921"/>
        <v>0</v>
      </c>
      <c r="AL1613" s="26">
        <f t="shared" si="5922"/>
        <v>0</v>
      </c>
      <c r="AM1613" s="26">
        <f t="shared" si="5923"/>
        <v>0</v>
      </c>
      <c r="AN1613" s="26">
        <f t="shared" si="5924"/>
        <v>0</v>
      </c>
      <c r="AO1613" s="26">
        <f t="shared" si="5925"/>
        <v>0</v>
      </c>
      <c r="AP1613" s="26">
        <f t="shared" si="5926"/>
        <v>0</v>
      </c>
      <c r="AQ1613" s="26">
        <f t="shared" si="5927"/>
        <v>0</v>
      </c>
      <c r="AR1613" s="26">
        <f t="shared" si="5928"/>
        <v>0</v>
      </c>
      <c r="AS1613" s="26">
        <f t="shared" si="5853"/>
        <v>310.39999999999998</v>
      </c>
      <c r="AT1613" s="26">
        <f t="shared" si="5854"/>
        <v>310.39999999999998</v>
      </c>
      <c r="AU1613" s="26">
        <f t="shared" si="5855"/>
        <v>310.39999999999998</v>
      </c>
      <c r="AV1613" s="26">
        <f t="shared" si="5929"/>
        <v>0</v>
      </c>
      <c r="AW1613" s="26">
        <f t="shared" si="5930"/>
        <v>0</v>
      </c>
      <c r="AX1613" s="26">
        <f t="shared" si="5931"/>
        <v>0</v>
      </c>
      <c r="AY1613" s="26">
        <f t="shared" si="5859"/>
        <v>310.39999999999998</v>
      </c>
      <c r="AZ1613" s="26">
        <f t="shared" si="5860"/>
        <v>310.39999999999998</v>
      </c>
      <c r="BA1613" s="26">
        <f t="shared" si="5861"/>
        <v>310.39999999999998</v>
      </c>
      <c r="BB1613" s="26">
        <f t="shared" si="5932"/>
        <v>0</v>
      </c>
      <c r="BC1613" s="26">
        <f t="shared" si="5933"/>
        <v>0</v>
      </c>
      <c r="BD1613" s="26">
        <f t="shared" si="5934"/>
        <v>0</v>
      </c>
      <c r="BE1613" s="26">
        <f t="shared" si="5935"/>
        <v>0</v>
      </c>
      <c r="BF1613" s="26">
        <f t="shared" si="5936"/>
        <v>0</v>
      </c>
      <c r="BG1613" s="26">
        <f t="shared" si="5937"/>
        <v>0</v>
      </c>
      <c r="BH1613" s="26">
        <f t="shared" si="5938"/>
        <v>0</v>
      </c>
      <c r="BI1613" s="26">
        <f t="shared" si="5939"/>
        <v>0</v>
      </c>
      <c r="BJ1613" s="26">
        <f t="shared" si="5940"/>
        <v>0</v>
      </c>
      <c r="BK1613" s="26">
        <f t="shared" si="5941"/>
        <v>0</v>
      </c>
      <c r="BL1613" s="26">
        <f t="shared" si="5815"/>
        <v>310.39999999999998</v>
      </c>
      <c r="BM1613" s="26">
        <f t="shared" si="5816"/>
        <v>310.39999999999998</v>
      </c>
      <c r="BN1613" s="26">
        <f t="shared" si="5817"/>
        <v>310.39999999999998</v>
      </c>
      <c r="BO1613" s="26">
        <f t="shared" si="5942"/>
        <v>0</v>
      </c>
      <c r="BP1613" s="27"/>
      <c r="BQ1613" s="23"/>
      <c r="BR1613" s="23"/>
      <c r="BS1613" s="23"/>
      <c r="BT1613" s="23"/>
      <c r="BU1613" s="23"/>
      <c r="BV1613" s="23"/>
      <c r="BW1613" s="23"/>
      <c r="BX1613" s="23"/>
      <c r="BY1613" s="23"/>
    </row>
    <row r="1614" ht="31.5">
      <c r="A1614" s="28" t="s">
        <v>522</v>
      </c>
      <c r="B1614" s="28" t="s">
        <v>73</v>
      </c>
      <c r="C1614" s="28" t="s">
        <v>73</v>
      </c>
      <c r="D1614" s="28" t="s">
        <v>199</v>
      </c>
      <c r="E1614" s="35"/>
      <c r="F1614" s="29" t="s">
        <v>200</v>
      </c>
      <c r="G1614" s="30">
        <f t="shared" si="5873"/>
        <v>310.39999999999998</v>
      </c>
      <c r="H1614" s="30">
        <f t="shared" si="5874"/>
        <v>310.39999999999998</v>
      </c>
      <c r="I1614" s="30">
        <f t="shared" si="5875"/>
        <v>310.39999999999998</v>
      </c>
      <c r="J1614" s="30">
        <f t="shared" si="5876"/>
        <v>0</v>
      </c>
      <c r="K1614" s="30">
        <f t="shared" si="5877"/>
        <v>0</v>
      </c>
      <c r="L1614" s="30">
        <f t="shared" si="5878"/>
        <v>0</v>
      </c>
      <c r="M1614" s="30">
        <f t="shared" si="5916"/>
        <v>310.39999999999998</v>
      </c>
      <c r="N1614" s="30">
        <f t="shared" si="5917"/>
        <v>310.39999999999998</v>
      </c>
      <c r="O1614" s="30">
        <f t="shared" si="5918"/>
        <v>310.39999999999998</v>
      </c>
      <c r="P1614" s="30">
        <f t="shared" si="5879"/>
        <v>0</v>
      </c>
      <c r="Q1614" s="30">
        <f t="shared" si="5880"/>
        <v>0</v>
      </c>
      <c r="R1614" s="30">
        <f t="shared" si="5881"/>
        <v>0</v>
      </c>
      <c r="S1614" s="30">
        <f t="shared" si="5882"/>
        <v>0</v>
      </c>
      <c r="T1614" s="30">
        <f t="shared" si="5883"/>
        <v>0</v>
      </c>
      <c r="U1614" s="30">
        <f t="shared" si="5884"/>
        <v>0</v>
      </c>
      <c r="V1614" s="30">
        <f t="shared" si="5885"/>
        <v>0</v>
      </c>
      <c r="W1614" s="30">
        <f t="shared" si="5886"/>
        <v>0</v>
      </c>
      <c r="X1614" s="30">
        <f t="shared" si="5887"/>
        <v>0</v>
      </c>
      <c r="Y1614" s="30">
        <f t="shared" si="5888"/>
        <v>0</v>
      </c>
      <c r="Z1614" s="30">
        <f t="shared" si="5889"/>
        <v>0</v>
      </c>
      <c r="AA1614" s="30">
        <f t="shared" si="5890"/>
        <v>0</v>
      </c>
      <c r="AB1614" s="30">
        <f t="shared" si="5891"/>
        <v>0</v>
      </c>
      <c r="AC1614" s="30">
        <f t="shared" si="5818"/>
        <v>310.39999999999998</v>
      </c>
      <c r="AD1614" s="30">
        <f t="shared" si="5819"/>
        <v>310.39999999999998</v>
      </c>
      <c r="AE1614" s="30">
        <f t="shared" si="5820"/>
        <v>310.39999999999998</v>
      </c>
      <c r="AF1614" s="30">
        <f t="shared" si="5919"/>
        <v>0</v>
      </c>
      <c r="AG1614" s="30">
        <f t="shared" si="5821"/>
        <v>310.39999999999998</v>
      </c>
      <c r="AH1614" s="30">
        <f t="shared" si="5822"/>
        <v>310.39999999999998</v>
      </c>
      <c r="AI1614" s="30">
        <f t="shared" si="5823"/>
        <v>310.39999999999998</v>
      </c>
      <c r="AJ1614" s="30">
        <f t="shared" si="5920"/>
        <v>0</v>
      </c>
      <c r="AK1614" s="30">
        <f t="shared" si="5921"/>
        <v>0</v>
      </c>
      <c r="AL1614" s="30">
        <f t="shared" si="5922"/>
        <v>0</v>
      </c>
      <c r="AM1614" s="30">
        <f t="shared" si="5923"/>
        <v>0</v>
      </c>
      <c r="AN1614" s="30">
        <f t="shared" si="5924"/>
        <v>0</v>
      </c>
      <c r="AO1614" s="30">
        <f t="shared" si="5925"/>
        <v>0</v>
      </c>
      <c r="AP1614" s="30">
        <f t="shared" si="5926"/>
        <v>0</v>
      </c>
      <c r="AQ1614" s="30">
        <f t="shared" si="5927"/>
        <v>0</v>
      </c>
      <c r="AR1614" s="30">
        <f t="shared" si="5928"/>
        <v>0</v>
      </c>
      <c r="AS1614" s="30">
        <f t="shared" si="5853"/>
        <v>310.39999999999998</v>
      </c>
      <c r="AT1614" s="30">
        <f t="shared" si="5854"/>
        <v>310.39999999999998</v>
      </c>
      <c r="AU1614" s="30">
        <f t="shared" si="5855"/>
        <v>310.39999999999998</v>
      </c>
      <c r="AV1614" s="30">
        <f t="shared" si="5929"/>
        <v>0</v>
      </c>
      <c r="AW1614" s="30">
        <f t="shared" si="5930"/>
        <v>0</v>
      </c>
      <c r="AX1614" s="30">
        <f t="shared" si="5931"/>
        <v>0</v>
      </c>
      <c r="AY1614" s="30">
        <f t="shared" si="5859"/>
        <v>310.39999999999998</v>
      </c>
      <c r="AZ1614" s="30">
        <f t="shared" si="5860"/>
        <v>310.39999999999998</v>
      </c>
      <c r="BA1614" s="30">
        <f t="shared" si="5861"/>
        <v>310.39999999999998</v>
      </c>
      <c r="BB1614" s="30">
        <f t="shared" si="5932"/>
        <v>0</v>
      </c>
      <c r="BC1614" s="30">
        <f t="shared" si="5933"/>
        <v>0</v>
      </c>
      <c r="BD1614" s="30">
        <f t="shared" si="5934"/>
        <v>0</v>
      </c>
      <c r="BE1614" s="30">
        <f t="shared" si="5935"/>
        <v>0</v>
      </c>
      <c r="BF1614" s="30">
        <f t="shared" si="5936"/>
        <v>0</v>
      </c>
      <c r="BG1614" s="30">
        <f t="shared" si="5937"/>
        <v>0</v>
      </c>
      <c r="BH1614" s="30">
        <f t="shared" si="5938"/>
        <v>0</v>
      </c>
      <c r="BI1614" s="30">
        <f t="shared" si="5939"/>
        <v>0</v>
      </c>
      <c r="BJ1614" s="30">
        <f t="shared" si="5940"/>
        <v>0</v>
      </c>
      <c r="BK1614" s="30">
        <f t="shared" si="5941"/>
        <v>0</v>
      </c>
      <c r="BL1614" s="30">
        <f t="shared" si="5815"/>
        <v>310.39999999999998</v>
      </c>
      <c r="BM1614" s="30">
        <f t="shared" si="5816"/>
        <v>310.39999999999998</v>
      </c>
      <c r="BN1614" s="30">
        <f t="shared" si="5817"/>
        <v>310.39999999999998</v>
      </c>
      <c r="BO1614" s="30">
        <f t="shared" si="5942"/>
        <v>0</v>
      </c>
      <c r="BP1614" s="31"/>
      <c r="BQ1614" s="1"/>
      <c r="BR1614" s="1"/>
      <c r="BS1614" s="1"/>
      <c r="BT1614" s="1"/>
      <c r="BU1614" s="1"/>
      <c r="BV1614" s="1"/>
      <c r="BW1614" s="1"/>
      <c r="BX1614" s="1"/>
      <c r="BY1614" s="1"/>
    </row>
    <row r="1615">
      <c r="A1615" s="28" t="s">
        <v>522</v>
      </c>
      <c r="B1615" s="28" t="s">
        <v>73</v>
      </c>
      <c r="C1615" s="28" t="s">
        <v>73</v>
      </c>
      <c r="D1615" s="28" t="s">
        <v>201</v>
      </c>
      <c r="E1615" s="35"/>
      <c r="F1615" s="29" t="s">
        <v>33</v>
      </c>
      <c r="G1615" s="30">
        <f t="shared" si="5873"/>
        <v>310.39999999999998</v>
      </c>
      <c r="H1615" s="30">
        <f t="shared" si="5874"/>
        <v>310.39999999999998</v>
      </c>
      <c r="I1615" s="30">
        <f t="shared" si="5875"/>
        <v>310.39999999999998</v>
      </c>
      <c r="J1615" s="30">
        <f t="shared" si="5876"/>
        <v>0</v>
      </c>
      <c r="K1615" s="30">
        <f t="shared" si="5877"/>
        <v>0</v>
      </c>
      <c r="L1615" s="30">
        <f t="shared" si="5878"/>
        <v>0</v>
      </c>
      <c r="M1615" s="30">
        <f t="shared" si="5916"/>
        <v>310.39999999999998</v>
      </c>
      <c r="N1615" s="30">
        <f t="shared" si="5917"/>
        <v>310.39999999999998</v>
      </c>
      <c r="O1615" s="30">
        <f t="shared" si="5918"/>
        <v>310.39999999999998</v>
      </c>
      <c r="P1615" s="30">
        <f t="shared" si="5879"/>
        <v>0</v>
      </c>
      <c r="Q1615" s="30">
        <f t="shared" si="5880"/>
        <v>0</v>
      </c>
      <c r="R1615" s="30">
        <f t="shared" si="5881"/>
        <v>0</v>
      </c>
      <c r="S1615" s="30">
        <f t="shared" si="5882"/>
        <v>0</v>
      </c>
      <c r="T1615" s="30">
        <f t="shared" si="5883"/>
        <v>0</v>
      </c>
      <c r="U1615" s="30">
        <f t="shared" si="5884"/>
        <v>0</v>
      </c>
      <c r="V1615" s="30">
        <f t="shared" si="5885"/>
        <v>0</v>
      </c>
      <c r="W1615" s="30">
        <f t="shared" si="5886"/>
        <v>0</v>
      </c>
      <c r="X1615" s="30">
        <f t="shared" si="5887"/>
        <v>0</v>
      </c>
      <c r="Y1615" s="30">
        <f t="shared" si="5888"/>
        <v>0</v>
      </c>
      <c r="Z1615" s="30">
        <f t="shared" si="5889"/>
        <v>0</v>
      </c>
      <c r="AA1615" s="30">
        <f t="shared" si="5890"/>
        <v>0</v>
      </c>
      <c r="AB1615" s="30">
        <f t="shared" si="5891"/>
        <v>0</v>
      </c>
      <c r="AC1615" s="30">
        <f t="shared" si="5818"/>
        <v>310.39999999999998</v>
      </c>
      <c r="AD1615" s="30">
        <f t="shared" si="5819"/>
        <v>310.39999999999998</v>
      </c>
      <c r="AE1615" s="30">
        <f t="shared" si="5820"/>
        <v>310.39999999999998</v>
      </c>
      <c r="AF1615" s="30">
        <f t="shared" si="5919"/>
        <v>0</v>
      </c>
      <c r="AG1615" s="30">
        <f t="shared" si="5821"/>
        <v>310.39999999999998</v>
      </c>
      <c r="AH1615" s="30">
        <f t="shared" si="5822"/>
        <v>310.39999999999998</v>
      </c>
      <c r="AI1615" s="30">
        <f t="shared" si="5823"/>
        <v>310.39999999999998</v>
      </c>
      <c r="AJ1615" s="30">
        <f t="shared" si="5920"/>
        <v>0</v>
      </c>
      <c r="AK1615" s="30">
        <f t="shared" si="5921"/>
        <v>0</v>
      </c>
      <c r="AL1615" s="30">
        <f t="shared" si="5922"/>
        <v>0</v>
      </c>
      <c r="AM1615" s="30">
        <f t="shared" si="5923"/>
        <v>0</v>
      </c>
      <c r="AN1615" s="30">
        <f t="shared" si="5924"/>
        <v>0</v>
      </c>
      <c r="AO1615" s="30">
        <f t="shared" si="5925"/>
        <v>0</v>
      </c>
      <c r="AP1615" s="30">
        <f t="shared" si="5926"/>
        <v>0</v>
      </c>
      <c r="AQ1615" s="30">
        <f t="shared" si="5927"/>
        <v>0</v>
      </c>
      <c r="AR1615" s="30">
        <f t="shared" si="5928"/>
        <v>0</v>
      </c>
      <c r="AS1615" s="30">
        <f t="shared" si="5853"/>
        <v>310.39999999999998</v>
      </c>
      <c r="AT1615" s="30">
        <f t="shared" si="5854"/>
        <v>310.39999999999998</v>
      </c>
      <c r="AU1615" s="30">
        <f t="shared" si="5855"/>
        <v>310.39999999999998</v>
      </c>
      <c r="AV1615" s="30">
        <f t="shared" si="5929"/>
        <v>0</v>
      </c>
      <c r="AW1615" s="30">
        <f t="shared" si="5930"/>
        <v>0</v>
      </c>
      <c r="AX1615" s="30">
        <f t="shared" si="5931"/>
        <v>0</v>
      </c>
      <c r="AY1615" s="30">
        <f t="shared" si="5859"/>
        <v>310.39999999999998</v>
      </c>
      <c r="AZ1615" s="30">
        <f t="shared" si="5860"/>
        <v>310.39999999999998</v>
      </c>
      <c r="BA1615" s="30">
        <f t="shared" si="5861"/>
        <v>310.39999999999998</v>
      </c>
      <c r="BB1615" s="30">
        <f t="shared" si="5932"/>
        <v>0</v>
      </c>
      <c r="BC1615" s="30">
        <f t="shared" si="5933"/>
        <v>0</v>
      </c>
      <c r="BD1615" s="30">
        <f t="shared" si="5934"/>
        <v>0</v>
      </c>
      <c r="BE1615" s="30">
        <f t="shared" si="5935"/>
        <v>0</v>
      </c>
      <c r="BF1615" s="30">
        <f t="shared" si="5936"/>
        <v>0</v>
      </c>
      <c r="BG1615" s="30">
        <f t="shared" si="5937"/>
        <v>0</v>
      </c>
      <c r="BH1615" s="30">
        <f t="shared" si="5938"/>
        <v>0</v>
      </c>
      <c r="BI1615" s="30">
        <f t="shared" si="5939"/>
        <v>0</v>
      </c>
      <c r="BJ1615" s="30">
        <f t="shared" si="5940"/>
        <v>0</v>
      </c>
      <c r="BK1615" s="30">
        <f t="shared" si="5941"/>
        <v>0</v>
      </c>
      <c r="BL1615" s="30">
        <f t="shared" si="5815"/>
        <v>310.39999999999998</v>
      </c>
      <c r="BM1615" s="30">
        <f t="shared" si="5816"/>
        <v>310.39999999999998</v>
      </c>
      <c r="BN1615" s="30">
        <f t="shared" si="5817"/>
        <v>310.39999999999998</v>
      </c>
      <c r="BO1615" s="30">
        <f t="shared" si="5942"/>
        <v>0</v>
      </c>
      <c r="BP1615" s="31"/>
      <c r="BQ1615" s="1"/>
      <c r="BR1615" s="1"/>
      <c r="BS1615" s="1"/>
      <c r="BT1615" s="1"/>
      <c r="BU1615" s="1"/>
      <c r="BV1615" s="1"/>
      <c r="BW1615" s="1"/>
      <c r="BX1615" s="1"/>
      <c r="BY1615" s="1"/>
    </row>
    <row r="1616" ht="47.25">
      <c r="A1616" s="28" t="s">
        <v>522</v>
      </c>
      <c r="B1616" s="28" t="s">
        <v>73</v>
      </c>
      <c r="C1616" s="28" t="s">
        <v>73</v>
      </c>
      <c r="D1616" s="28" t="s">
        <v>232</v>
      </c>
      <c r="E1616" s="35"/>
      <c r="F1616" s="29" t="s">
        <v>233</v>
      </c>
      <c r="G1616" s="30">
        <f t="shared" si="5873"/>
        <v>310.39999999999998</v>
      </c>
      <c r="H1616" s="30">
        <f t="shared" si="5874"/>
        <v>310.39999999999998</v>
      </c>
      <c r="I1616" s="30">
        <f t="shared" si="5875"/>
        <v>310.39999999999998</v>
      </c>
      <c r="J1616" s="30">
        <f t="shared" si="5876"/>
        <v>0</v>
      </c>
      <c r="K1616" s="30">
        <f t="shared" si="5877"/>
        <v>0</v>
      </c>
      <c r="L1616" s="30">
        <f t="shared" si="5878"/>
        <v>0</v>
      </c>
      <c r="M1616" s="30">
        <f t="shared" si="5916"/>
        <v>310.39999999999998</v>
      </c>
      <c r="N1616" s="30">
        <f t="shared" si="5917"/>
        <v>310.39999999999998</v>
      </c>
      <c r="O1616" s="30">
        <f t="shared" si="5918"/>
        <v>310.39999999999998</v>
      </c>
      <c r="P1616" s="30">
        <f t="shared" si="5879"/>
        <v>0</v>
      </c>
      <c r="Q1616" s="30">
        <f t="shared" si="5880"/>
        <v>0</v>
      </c>
      <c r="R1616" s="30">
        <f t="shared" si="5881"/>
        <v>0</v>
      </c>
      <c r="S1616" s="30">
        <f t="shared" si="5882"/>
        <v>0</v>
      </c>
      <c r="T1616" s="30">
        <f t="shared" si="5883"/>
        <v>0</v>
      </c>
      <c r="U1616" s="30">
        <f t="shared" si="5884"/>
        <v>0</v>
      </c>
      <c r="V1616" s="30">
        <f t="shared" si="5885"/>
        <v>0</v>
      </c>
      <c r="W1616" s="30">
        <f t="shared" si="5886"/>
        <v>0</v>
      </c>
      <c r="X1616" s="30">
        <f t="shared" si="5887"/>
        <v>0</v>
      </c>
      <c r="Y1616" s="30">
        <f t="shared" si="5888"/>
        <v>0</v>
      </c>
      <c r="Z1616" s="30">
        <f t="shared" si="5889"/>
        <v>0</v>
      </c>
      <c r="AA1616" s="30">
        <f t="shared" si="5890"/>
        <v>0</v>
      </c>
      <c r="AB1616" s="30">
        <f t="shared" si="5891"/>
        <v>0</v>
      </c>
      <c r="AC1616" s="30">
        <f t="shared" si="5818"/>
        <v>310.39999999999998</v>
      </c>
      <c r="AD1616" s="30">
        <f t="shared" si="5819"/>
        <v>310.39999999999998</v>
      </c>
      <c r="AE1616" s="30">
        <f t="shared" si="5820"/>
        <v>310.39999999999998</v>
      </c>
      <c r="AF1616" s="30">
        <f t="shared" si="5919"/>
        <v>0</v>
      </c>
      <c r="AG1616" s="30">
        <f t="shared" si="5821"/>
        <v>310.39999999999998</v>
      </c>
      <c r="AH1616" s="30">
        <f t="shared" si="5822"/>
        <v>310.39999999999998</v>
      </c>
      <c r="AI1616" s="30">
        <f t="shared" si="5823"/>
        <v>310.39999999999998</v>
      </c>
      <c r="AJ1616" s="30">
        <f t="shared" si="5920"/>
        <v>0</v>
      </c>
      <c r="AK1616" s="30">
        <f t="shared" si="5921"/>
        <v>0</v>
      </c>
      <c r="AL1616" s="30">
        <f t="shared" si="5922"/>
        <v>0</v>
      </c>
      <c r="AM1616" s="30">
        <f t="shared" si="5923"/>
        <v>0</v>
      </c>
      <c r="AN1616" s="30">
        <f t="shared" si="5924"/>
        <v>0</v>
      </c>
      <c r="AO1616" s="30">
        <f t="shared" si="5925"/>
        <v>0</v>
      </c>
      <c r="AP1616" s="30">
        <f t="shared" si="5926"/>
        <v>0</v>
      </c>
      <c r="AQ1616" s="30">
        <f t="shared" si="5927"/>
        <v>0</v>
      </c>
      <c r="AR1616" s="30">
        <f t="shared" si="5928"/>
        <v>0</v>
      </c>
      <c r="AS1616" s="30">
        <f t="shared" si="5853"/>
        <v>310.39999999999998</v>
      </c>
      <c r="AT1616" s="30">
        <f t="shared" si="5854"/>
        <v>310.39999999999998</v>
      </c>
      <c r="AU1616" s="30">
        <f t="shared" si="5855"/>
        <v>310.39999999999998</v>
      </c>
      <c r="AV1616" s="30">
        <f t="shared" si="5929"/>
        <v>0</v>
      </c>
      <c r="AW1616" s="30">
        <f t="shared" si="5930"/>
        <v>0</v>
      </c>
      <c r="AX1616" s="30">
        <f t="shared" si="5931"/>
        <v>0</v>
      </c>
      <c r="AY1616" s="30">
        <f t="shared" si="5859"/>
        <v>310.39999999999998</v>
      </c>
      <c r="AZ1616" s="30">
        <f t="shared" si="5860"/>
        <v>310.39999999999998</v>
      </c>
      <c r="BA1616" s="30">
        <f t="shared" si="5861"/>
        <v>310.39999999999998</v>
      </c>
      <c r="BB1616" s="30">
        <f t="shared" si="5932"/>
        <v>0</v>
      </c>
      <c r="BC1616" s="30">
        <f t="shared" si="5933"/>
        <v>0</v>
      </c>
      <c r="BD1616" s="30">
        <f t="shared" si="5934"/>
        <v>0</v>
      </c>
      <c r="BE1616" s="30">
        <f t="shared" si="5935"/>
        <v>0</v>
      </c>
      <c r="BF1616" s="30">
        <f t="shared" si="5936"/>
        <v>0</v>
      </c>
      <c r="BG1616" s="30">
        <f t="shared" si="5937"/>
        <v>0</v>
      </c>
      <c r="BH1616" s="30">
        <f t="shared" si="5938"/>
        <v>0</v>
      </c>
      <c r="BI1616" s="30">
        <f t="shared" si="5939"/>
        <v>0</v>
      </c>
      <c r="BJ1616" s="30">
        <f t="shared" si="5940"/>
        <v>0</v>
      </c>
      <c r="BK1616" s="30">
        <f t="shared" si="5941"/>
        <v>0</v>
      </c>
      <c r="BL1616" s="30">
        <f t="shared" si="5815"/>
        <v>310.39999999999998</v>
      </c>
      <c r="BM1616" s="30">
        <f t="shared" si="5816"/>
        <v>310.39999999999998</v>
      </c>
      <c r="BN1616" s="30">
        <f t="shared" si="5817"/>
        <v>310.39999999999998</v>
      </c>
      <c r="BO1616" s="30">
        <f t="shared" si="5942"/>
        <v>0</v>
      </c>
      <c r="BP1616" s="31"/>
      <c r="BQ1616" s="1"/>
      <c r="BR1616" s="1"/>
      <c r="BS1616" s="1"/>
      <c r="BT1616" s="1"/>
      <c r="BU1616" s="1"/>
      <c r="BV1616" s="1"/>
      <c r="BW1616" s="1"/>
      <c r="BX1616" s="1"/>
      <c r="BY1616" s="1"/>
    </row>
    <row r="1617" ht="63">
      <c r="A1617" s="28" t="s">
        <v>522</v>
      </c>
      <c r="B1617" s="28" t="s">
        <v>73</v>
      </c>
      <c r="C1617" s="28" t="s">
        <v>73</v>
      </c>
      <c r="D1617" s="28" t="s">
        <v>485</v>
      </c>
      <c r="E1617" s="35"/>
      <c r="F1617" s="29" t="s">
        <v>486</v>
      </c>
      <c r="G1617" s="30">
        <f t="shared" si="5873"/>
        <v>310.39999999999998</v>
      </c>
      <c r="H1617" s="30">
        <f t="shared" si="5874"/>
        <v>310.39999999999998</v>
      </c>
      <c r="I1617" s="30">
        <f t="shared" si="5875"/>
        <v>310.39999999999998</v>
      </c>
      <c r="J1617" s="30">
        <f t="shared" si="5876"/>
        <v>0</v>
      </c>
      <c r="K1617" s="30">
        <f t="shared" si="5877"/>
        <v>0</v>
      </c>
      <c r="L1617" s="30">
        <f t="shared" si="5878"/>
        <v>0</v>
      </c>
      <c r="M1617" s="30">
        <f t="shared" si="5916"/>
        <v>310.39999999999998</v>
      </c>
      <c r="N1617" s="30">
        <f t="shared" si="5917"/>
        <v>310.39999999999998</v>
      </c>
      <c r="O1617" s="30">
        <f t="shared" si="5918"/>
        <v>310.39999999999998</v>
      </c>
      <c r="P1617" s="30">
        <f t="shared" si="5879"/>
        <v>0</v>
      </c>
      <c r="Q1617" s="30">
        <f t="shared" si="5880"/>
        <v>0</v>
      </c>
      <c r="R1617" s="30">
        <f t="shared" si="5881"/>
        <v>0</v>
      </c>
      <c r="S1617" s="30">
        <f t="shared" si="5882"/>
        <v>0</v>
      </c>
      <c r="T1617" s="30">
        <f t="shared" si="5883"/>
        <v>0</v>
      </c>
      <c r="U1617" s="30">
        <f t="shared" si="5884"/>
        <v>0</v>
      </c>
      <c r="V1617" s="30">
        <f t="shared" si="5885"/>
        <v>0</v>
      </c>
      <c r="W1617" s="30">
        <f t="shared" si="5886"/>
        <v>0</v>
      </c>
      <c r="X1617" s="30">
        <f t="shared" si="5887"/>
        <v>0</v>
      </c>
      <c r="Y1617" s="30">
        <f t="shared" si="5888"/>
        <v>0</v>
      </c>
      <c r="Z1617" s="30">
        <f t="shared" si="5889"/>
        <v>0</v>
      </c>
      <c r="AA1617" s="30">
        <f t="shared" si="5890"/>
        <v>0</v>
      </c>
      <c r="AB1617" s="30">
        <f t="shared" si="5891"/>
        <v>0</v>
      </c>
      <c r="AC1617" s="30">
        <f t="shared" si="5818"/>
        <v>310.39999999999998</v>
      </c>
      <c r="AD1617" s="30">
        <f t="shared" si="5819"/>
        <v>310.39999999999998</v>
      </c>
      <c r="AE1617" s="30">
        <f t="shared" si="5820"/>
        <v>310.39999999999998</v>
      </c>
      <c r="AF1617" s="30">
        <f t="shared" si="5919"/>
        <v>0</v>
      </c>
      <c r="AG1617" s="30">
        <f t="shared" si="5821"/>
        <v>310.39999999999998</v>
      </c>
      <c r="AH1617" s="30">
        <f t="shared" si="5822"/>
        <v>310.39999999999998</v>
      </c>
      <c r="AI1617" s="30">
        <f t="shared" si="5823"/>
        <v>310.39999999999998</v>
      </c>
      <c r="AJ1617" s="30">
        <f t="shared" si="5920"/>
        <v>0</v>
      </c>
      <c r="AK1617" s="30">
        <f t="shared" si="5921"/>
        <v>0</v>
      </c>
      <c r="AL1617" s="30">
        <f t="shared" si="5922"/>
        <v>0</v>
      </c>
      <c r="AM1617" s="30">
        <f t="shared" si="5923"/>
        <v>0</v>
      </c>
      <c r="AN1617" s="30">
        <f t="shared" si="5924"/>
        <v>0</v>
      </c>
      <c r="AO1617" s="30">
        <f t="shared" si="5925"/>
        <v>0</v>
      </c>
      <c r="AP1617" s="30">
        <f t="shared" si="5926"/>
        <v>0</v>
      </c>
      <c r="AQ1617" s="30">
        <f t="shared" si="5927"/>
        <v>0</v>
      </c>
      <c r="AR1617" s="30">
        <f t="shared" si="5928"/>
        <v>0</v>
      </c>
      <c r="AS1617" s="30">
        <f t="shared" si="5853"/>
        <v>310.39999999999998</v>
      </c>
      <c r="AT1617" s="30">
        <f t="shared" si="5854"/>
        <v>310.39999999999998</v>
      </c>
      <c r="AU1617" s="30">
        <f t="shared" si="5855"/>
        <v>310.39999999999998</v>
      </c>
      <c r="AV1617" s="30">
        <f t="shared" si="5929"/>
        <v>0</v>
      </c>
      <c r="AW1617" s="30">
        <f t="shared" si="5930"/>
        <v>0</v>
      </c>
      <c r="AX1617" s="30">
        <f t="shared" si="5931"/>
        <v>0</v>
      </c>
      <c r="AY1617" s="30">
        <f t="shared" si="5859"/>
        <v>310.39999999999998</v>
      </c>
      <c r="AZ1617" s="30">
        <f t="shared" si="5860"/>
        <v>310.39999999999998</v>
      </c>
      <c r="BA1617" s="30">
        <f t="shared" si="5861"/>
        <v>310.39999999999998</v>
      </c>
      <c r="BB1617" s="30">
        <f t="shared" si="5932"/>
        <v>0</v>
      </c>
      <c r="BC1617" s="30">
        <f t="shared" si="5933"/>
        <v>0</v>
      </c>
      <c r="BD1617" s="30">
        <f t="shared" si="5934"/>
        <v>0</v>
      </c>
      <c r="BE1617" s="30">
        <f t="shared" si="5935"/>
        <v>0</v>
      </c>
      <c r="BF1617" s="30">
        <f t="shared" si="5936"/>
        <v>0</v>
      </c>
      <c r="BG1617" s="30">
        <f t="shared" si="5937"/>
        <v>0</v>
      </c>
      <c r="BH1617" s="30">
        <f t="shared" si="5938"/>
        <v>0</v>
      </c>
      <c r="BI1617" s="30">
        <f t="shared" si="5939"/>
        <v>0</v>
      </c>
      <c r="BJ1617" s="30">
        <f t="shared" si="5940"/>
        <v>0</v>
      </c>
      <c r="BK1617" s="30">
        <f t="shared" si="5941"/>
        <v>0</v>
      </c>
      <c r="BL1617" s="30">
        <f t="shared" si="5815"/>
        <v>310.39999999999998</v>
      </c>
      <c r="BM1617" s="30">
        <f t="shared" si="5816"/>
        <v>310.39999999999998</v>
      </c>
      <c r="BN1617" s="30">
        <f t="shared" si="5817"/>
        <v>310.39999999999998</v>
      </c>
      <c r="BO1617" s="30">
        <f t="shared" si="5942"/>
        <v>0</v>
      </c>
      <c r="BP1617" s="31"/>
      <c r="BQ1617" s="1"/>
      <c r="BR1617" s="1"/>
      <c r="BS1617" s="1"/>
      <c r="BT1617" s="1"/>
      <c r="BU1617" s="1"/>
      <c r="BV1617" s="1"/>
      <c r="BW1617" s="1"/>
      <c r="BX1617" s="1"/>
      <c r="BY1617" s="1"/>
    </row>
    <row r="1618" ht="31.5">
      <c r="A1618" s="28" t="s">
        <v>522</v>
      </c>
      <c r="B1618" s="28" t="s">
        <v>73</v>
      </c>
      <c r="C1618" s="28" t="s">
        <v>73</v>
      </c>
      <c r="D1618" s="28" t="s">
        <v>485</v>
      </c>
      <c r="E1618" s="28" t="s">
        <v>127</v>
      </c>
      <c r="F1618" s="29" t="s">
        <v>128</v>
      </c>
      <c r="G1618" s="30">
        <v>310.39999999999998</v>
      </c>
      <c r="H1618" s="30">
        <v>310.39999999999998</v>
      </c>
      <c r="I1618" s="30">
        <v>310.39999999999998</v>
      </c>
      <c r="J1618" s="30"/>
      <c r="K1618" s="30"/>
      <c r="L1618" s="30"/>
      <c r="M1618" s="30">
        <f t="shared" si="5916"/>
        <v>310.39999999999998</v>
      </c>
      <c r="N1618" s="30">
        <f t="shared" si="5917"/>
        <v>310.39999999999998</v>
      </c>
      <c r="O1618" s="30">
        <f t="shared" si="5918"/>
        <v>310.39999999999998</v>
      </c>
      <c r="P1618" s="30"/>
      <c r="Q1618" s="30"/>
      <c r="R1618" s="30"/>
      <c r="S1618" s="30"/>
      <c r="T1618" s="30"/>
      <c r="U1618" s="30"/>
      <c r="V1618" s="30"/>
      <c r="W1618" s="30"/>
      <c r="X1618" s="30"/>
      <c r="Y1618" s="30"/>
      <c r="Z1618" s="30"/>
      <c r="AA1618" s="30"/>
      <c r="AB1618" s="30"/>
      <c r="AC1618" s="30">
        <f t="shared" si="5818"/>
        <v>310.39999999999998</v>
      </c>
      <c r="AD1618" s="30">
        <f t="shared" si="5819"/>
        <v>310.39999999999998</v>
      </c>
      <c r="AE1618" s="30">
        <f t="shared" si="5820"/>
        <v>310.39999999999998</v>
      </c>
      <c r="AF1618" s="30"/>
      <c r="AG1618" s="30">
        <f t="shared" si="5821"/>
        <v>310.39999999999998</v>
      </c>
      <c r="AH1618" s="30">
        <f t="shared" si="5822"/>
        <v>310.39999999999998</v>
      </c>
      <c r="AI1618" s="30">
        <f t="shared" si="5823"/>
        <v>310.39999999999998</v>
      </c>
      <c r="AJ1618" s="30"/>
      <c r="AK1618" s="30"/>
      <c r="AL1618" s="30"/>
      <c r="AM1618" s="30"/>
      <c r="AN1618" s="30"/>
      <c r="AO1618" s="30"/>
      <c r="AP1618" s="30"/>
      <c r="AQ1618" s="30"/>
      <c r="AR1618" s="30"/>
      <c r="AS1618" s="30">
        <f t="shared" si="5853"/>
        <v>310.39999999999998</v>
      </c>
      <c r="AT1618" s="30">
        <f t="shared" si="5854"/>
        <v>310.39999999999998</v>
      </c>
      <c r="AU1618" s="30">
        <f t="shared" si="5855"/>
        <v>310.39999999999998</v>
      </c>
      <c r="AV1618" s="30"/>
      <c r="AW1618" s="30"/>
      <c r="AX1618" s="30"/>
      <c r="AY1618" s="30">
        <f t="shared" si="5859"/>
        <v>310.39999999999998</v>
      </c>
      <c r="AZ1618" s="30">
        <f t="shared" si="5860"/>
        <v>310.39999999999998</v>
      </c>
      <c r="BA1618" s="30">
        <f t="shared" si="5861"/>
        <v>310.39999999999998</v>
      </c>
      <c r="BB1618" s="30"/>
      <c r="BC1618" s="30"/>
      <c r="BD1618" s="30"/>
      <c r="BE1618" s="30"/>
      <c r="BF1618" s="30"/>
      <c r="BG1618" s="30"/>
      <c r="BH1618" s="30"/>
      <c r="BI1618" s="30"/>
      <c r="BJ1618" s="30"/>
      <c r="BK1618" s="30"/>
      <c r="BL1618" s="30">
        <f t="shared" si="5815"/>
        <v>310.39999999999998</v>
      </c>
      <c r="BM1618" s="30">
        <f t="shared" si="5816"/>
        <v>310.39999999999998</v>
      </c>
      <c r="BN1618" s="30">
        <f t="shared" si="5817"/>
        <v>310.39999999999998</v>
      </c>
      <c r="BO1618" s="30"/>
      <c r="BP1618" s="31"/>
      <c r="BQ1618" s="1"/>
      <c r="BR1618" s="1"/>
      <c r="BS1618" s="1"/>
      <c r="BT1618" s="1"/>
      <c r="BU1618" s="1"/>
      <c r="BV1618" s="1"/>
      <c r="BW1618" s="1"/>
      <c r="BX1618" s="1"/>
      <c r="BY1618" s="1"/>
    </row>
    <row r="1619" s="18" customFormat="1">
      <c r="A1619" s="19" t="s">
        <v>522</v>
      </c>
      <c r="B1619" s="19" t="s">
        <v>261</v>
      </c>
      <c r="C1619" s="19"/>
      <c r="D1619" s="19"/>
      <c r="E1619" s="19"/>
      <c r="F1619" s="20" t="s">
        <v>262</v>
      </c>
      <c r="G1619" s="21">
        <f t="shared" si="5873"/>
        <v>2927.1999999999998</v>
      </c>
      <c r="H1619" s="21">
        <f t="shared" si="5874"/>
        <v>2927.1999999999998</v>
      </c>
      <c r="I1619" s="21">
        <f t="shared" si="5875"/>
        <v>2927.1999999999998</v>
      </c>
      <c r="J1619" s="21">
        <f t="shared" si="5876"/>
        <v>0</v>
      </c>
      <c r="K1619" s="21">
        <f t="shared" si="5877"/>
        <v>0</v>
      </c>
      <c r="L1619" s="21">
        <f t="shared" si="5878"/>
        <v>0</v>
      </c>
      <c r="M1619" s="21">
        <f t="shared" si="5916"/>
        <v>2927.1999999999998</v>
      </c>
      <c r="N1619" s="21">
        <f t="shared" si="5917"/>
        <v>2927.1999999999998</v>
      </c>
      <c r="O1619" s="21">
        <f t="shared" si="5918"/>
        <v>2927.1999999999998</v>
      </c>
      <c r="P1619" s="21">
        <f t="shared" si="5879"/>
        <v>0</v>
      </c>
      <c r="Q1619" s="21">
        <f t="shared" si="5880"/>
        <v>0</v>
      </c>
      <c r="R1619" s="21">
        <f t="shared" si="5881"/>
        <v>-1500</v>
      </c>
      <c r="S1619" s="21">
        <f t="shared" si="5882"/>
        <v>0</v>
      </c>
      <c r="T1619" s="21">
        <f t="shared" si="5883"/>
        <v>0</v>
      </c>
      <c r="U1619" s="21">
        <f t="shared" si="5884"/>
        <v>0</v>
      </c>
      <c r="V1619" s="21">
        <f t="shared" si="5885"/>
        <v>0</v>
      </c>
      <c r="W1619" s="21">
        <f t="shared" si="5886"/>
        <v>0</v>
      </c>
      <c r="X1619" s="21">
        <f t="shared" si="5887"/>
        <v>0</v>
      </c>
      <c r="Y1619" s="21">
        <f t="shared" si="5888"/>
        <v>0</v>
      </c>
      <c r="Z1619" s="21">
        <f t="shared" si="5889"/>
        <v>0</v>
      </c>
      <c r="AA1619" s="21">
        <f t="shared" si="5890"/>
        <v>0</v>
      </c>
      <c r="AB1619" s="21">
        <f t="shared" si="5891"/>
        <v>0</v>
      </c>
      <c r="AC1619" s="21">
        <f t="shared" si="5818"/>
        <v>1427.1999999999998</v>
      </c>
      <c r="AD1619" s="21">
        <f t="shared" si="5819"/>
        <v>2927.1999999999998</v>
      </c>
      <c r="AE1619" s="21">
        <f t="shared" si="5820"/>
        <v>2927.1999999999998</v>
      </c>
      <c r="AF1619" s="21">
        <f t="shared" si="5919"/>
        <v>0</v>
      </c>
      <c r="AG1619" s="21">
        <f t="shared" si="5821"/>
        <v>1427.1999999999998</v>
      </c>
      <c r="AH1619" s="21">
        <f t="shared" si="5822"/>
        <v>2927.1999999999998</v>
      </c>
      <c r="AI1619" s="21">
        <f t="shared" si="5823"/>
        <v>2927.1999999999998</v>
      </c>
      <c r="AJ1619" s="21">
        <f t="shared" si="5920"/>
        <v>0</v>
      </c>
      <c r="AK1619" s="21">
        <f t="shared" si="5921"/>
        <v>0</v>
      </c>
      <c r="AL1619" s="21">
        <f t="shared" si="5922"/>
        <v>-1.774</v>
      </c>
      <c r="AM1619" s="21">
        <f t="shared" si="5923"/>
        <v>0</v>
      </c>
      <c r="AN1619" s="21">
        <f t="shared" si="5924"/>
        <v>0</v>
      </c>
      <c r="AO1619" s="21">
        <f t="shared" si="5925"/>
        <v>0</v>
      </c>
      <c r="AP1619" s="21">
        <f t="shared" si="5926"/>
        <v>0</v>
      </c>
      <c r="AQ1619" s="21">
        <f t="shared" si="5927"/>
        <v>0</v>
      </c>
      <c r="AR1619" s="21">
        <f t="shared" si="5928"/>
        <v>0</v>
      </c>
      <c r="AS1619" s="21">
        <f t="shared" si="5853"/>
        <v>1425.4259999999999</v>
      </c>
      <c r="AT1619" s="21">
        <f t="shared" si="5854"/>
        <v>2927.1999999999998</v>
      </c>
      <c r="AU1619" s="21">
        <f t="shared" si="5855"/>
        <v>2927.1999999999998</v>
      </c>
      <c r="AV1619" s="21">
        <f t="shared" si="5929"/>
        <v>0</v>
      </c>
      <c r="AW1619" s="21">
        <f t="shared" si="5930"/>
        <v>0</v>
      </c>
      <c r="AX1619" s="21">
        <f t="shared" si="5931"/>
        <v>0</v>
      </c>
      <c r="AY1619" s="21">
        <f t="shared" si="5859"/>
        <v>1425.4259999999999</v>
      </c>
      <c r="AZ1619" s="21">
        <f t="shared" si="5860"/>
        <v>2927.1999999999998</v>
      </c>
      <c r="BA1619" s="21">
        <f t="shared" si="5861"/>
        <v>2927.1999999999998</v>
      </c>
      <c r="BB1619" s="21">
        <f t="shared" si="5932"/>
        <v>0</v>
      </c>
      <c r="BC1619" s="21">
        <f t="shared" si="5933"/>
        <v>0</v>
      </c>
      <c r="BD1619" s="21">
        <f t="shared" si="5934"/>
        <v>0</v>
      </c>
      <c r="BE1619" s="21">
        <f t="shared" si="5935"/>
        <v>0</v>
      </c>
      <c r="BF1619" s="21">
        <f t="shared" si="5936"/>
        <v>0</v>
      </c>
      <c r="BG1619" s="21">
        <f t="shared" si="5937"/>
        <v>0</v>
      </c>
      <c r="BH1619" s="21">
        <f t="shared" si="5938"/>
        <v>0</v>
      </c>
      <c r="BI1619" s="21">
        <f t="shared" si="5939"/>
        <v>0</v>
      </c>
      <c r="BJ1619" s="21">
        <f t="shared" si="5940"/>
        <v>0</v>
      </c>
      <c r="BK1619" s="21">
        <f t="shared" si="5941"/>
        <v>0</v>
      </c>
      <c r="BL1619" s="21">
        <f t="shared" si="5815"/>
        <v>1425.4259999999999</v>
      </c>
      <c r="BM1619" s="21">
        <f t="shared" si="5816"/>
        <v>2927.1999999999998</v>
      </c>
      <c r="BN1619" s="21">
        <f t="shared" si="5817"/>
        <v>2927.1999999999998</v>
      </c>
      <c r="BO1619" s="21">
        <f t="shared" si="5942"/>
        <v>0</v>
      </c>
      <c r="BP1619" s="22"/>
      <c r="BQ1619" s="18"/>
      <c r="BR1619" s="18"/>
      <c r="BS1619" s="18"/>
      <c r="BT1619" s="18"/>
      <c r="BU1619" s="18"/>
      <c r="BV1619" s="18"/>
      <c r="BW1619" s="18"/>
      <c r="BX1619" s="18"/>
      <c r="BY1619" s="18"/>
    </row>
    <row r="1620" s="23" customFormat="1">
      <c r="A1620" s="24" t="s">
        <v>522</v>
      </c>
      <c r="B1620" s="24" t="s">
        <v>261</v>
      </c>
      <c r="C1620" s="24" t="s">
        <v>26</v>
      </c>
      <c r="D1620" s="24"/>
      <c r="E1620" s="24"/>
      <c r="F1620" s="25" t="s">
        <v>263</v>
      </c>
      <c r="G1620" s="26">
        <f t="shared" si="5873"/>
        <v>2927.1999999999998</v>
      </c>
      <c r="H1620" s="26">
        <f t="shared" si="5874"/>
        <v>2927.1999999999998</v>
      </c>
      <c r="I1620" s="26">
        <f t="shared" si="5875"/>
        <v>2927.1999999999998</v>
      </c>
      <c r="J1620" s="26">
        <f t="shared" si="5876"/>
        <v>0</v>
      </c>
      <c r="K1620" s="26">
        <f t="shared" si="5877"/>
        <v>0</v>
      </c>
      <c r="L1620" s="26">
        <f t="shared" si="5878"/>
        <v>0</v>
      </c>
      <c r="M1620" s="26">
        <f t="shared" si="5916"/>
        <v>2927.1999999999998</v>
      </c>
      <c r="N1620" s="26">
        <f t="shared" si="5917"/>
        <v>2927.1999999999998</v>
      </c>
      <c r="O1620" s="26">
        <f t="shared" si="5918"/>
        <v>2927.1999999999998</v>
      </c>
      <c r="P1620" s="26">
        <f t="shared" si="5879"/>
        <v>0</v>
      </c>
      <c r="Q1620" s="26">
        <f t="shared" si="5880"/>
        <v>0</v>
      </c>
      <c r="R1620" s="26">
        <f t="shared" si="5881"/>
        <v>-1500</v>
      </c>
      <c r="S1620" s="26">
        <f t="shared" si="5882"/>
        <v>0</v>
      </c>
      <c r="T1620" s="26">
        <f t="shared" si="5883"/>
        <v>0</v>
      </c>
      <c r="U1620" s="26">
        <f t="shared" si="5884"/>
        <v>0</v>
      </c>
      <c r="V1620" s="26">
        <f t="shared" si="5885"/>
        <v>0</v>
      </c>
      <c r="W1620" s="26">
        <f t="shared" si="5886"/>
        <v>0</v>
      </c>
      <c r="X1620" s="26">
        <f t="shared" si="5887"/>
        <v>0</v>
      </c>
      <c r="Y1620" s="26">
        <f t="shared" si="5888"/>
        <v>0</v>
      </c>
      <c r="Z1620" s="26">
        <f t="shared" si="5889"/>
        <v>0</v>
      </c>
      <c r="AA1620" s="26">
        <f t="shared" si="5890"/>
        <v>0</v>
      </c>
      <c r="AB1620" s="26">
        <f t="shared" si="5891"/>
        <v>0</v>
      </c>
      <c r="AC1620" s="26">
        <f t="shared" si="5818"/>
        <v>1427.1999999999998</v>
      </c>
      <c r="AD1620" s="26">
        <f t="shared" si="5819"/>
        <v>2927.1999999999998</v>
      </c>
      <c r="AE1620" s="26">
        <f t="shared" si="5820"/>
        <v>2927.1999999999998</v>
      </c>
      <c r="AF1620" s="26">
        <f t="shared" si="5919"/>
        <v>0</v>
      </c>
      <c r="AG1620" s="26">
        <f t="shared" si="5821"/>
        <v>1427.1999999999998</v>
      </c>
      <c r="AH1620" s="26">
        <f t="shared" si="5822"/>
        <v>2927.1999999999998</v>
      </c>
      <c r="AI1620" s="26">
        <f t="shared" si="5823"/>
        <v>2927.1999999999998</v>
      </c>
      <c r="AJ1620" s="26">
        <f t="shared" si="5920"/>
        <v>0</v>
      </c>
      <c r="AK1620" s="26">
        <f t="shared" si="5921"/>
        <v>0</v>
      </c>
      <c r="AL1620" s="26">
        <f t="shared" si="5922"/>
        <v>-1.774</v>
      </c>
      <c r="AM1620" s="26">
        <f t="shared" si="5923"/>
        <v>0</v>
      </c>
      <c r="AN1620" s="26">
        <f t="shared" si="5924"/>
        <v>0</v>
      </c>
      <c r="AO1620" s="26">
        <f t="shared" si="5925"/>
        <v>0</v>
      </c>
      <c r="AP1620" s="26">
        <f t="shared" si="5926"/>
        <v>0</v>
      </c>
      <c r="AQ1620" s="26">
        <f t="shared" si="5927"/>
        <v>0</v>
      </c>
      <c r="AR1620" s="26">
        <f t="shared" si="5928"/>
        <v>0</v>
      </c>
      <c r="AS1620" s="26">
        <f t="shared" si="5853"/>
        <v>1425.4259999999999</v>
      </c>
      <c r="AT1620" s="26">
        <f t="shared" si="5854"/>
        <v>2927.1999999999998</v>
      </c>
      <c r="AU1620" s="26">
        <f t="shared" si="5855"/>
        <v>2927.1999999999998</v>
      </c>
      <c r="AV1620" s="26">
        <f t="shared" si="5929"/>
        <v>0</v>
      </c>
      <c r="AW1620" s="26">
        <f t="shared" si="5930"/>
        <v>0</v>
      </c>
      <c r="AX1620" s="26">
        <f t="shared" si="5931"/>
        <v>0</v>
      </c>
      <c r="AY1620" s="26">
        <f t="shared" si="5859"/>
        <v>1425.4259999999999</v>
      </c>
      <c r="AZ1620" s="26">
        <f t="shared" si="5860"/>
        <v>2927.1999999999998</v>
      </c>
      <c r="BA1620" s="26">
        <f t="shared" si="5861"/>
        <v>2927.1999999999998</v>
      </c>
      <c r="BB1620" s="26">
        <f t="shared" si="5932"/>
        <v>0</v>
      </c>
      <c r="BC1620" s="26">
        <f t="shared" si="5933"/>
        <v>0</v>
      </c>
      <c r="BD1620" s="26">
        <f t="shared" si="5934"/>
        <v>0</v>
      </c>
      <c r="BE1620" s="26">
        <f t="shared" si="5935"/>
        <v>0</v>
      </c>
      <c r="BF1620" s="26">
        <f t="shared" si="5936"/>
        <v>0</v>
      </c>
      <c r="BG1620" s="26">
        <f t="shared" si="5937"/>
        <v>0</v>
      </c>
      <c r="BH1620" s="26">
        <f t="shared" si="5938"/>
        <v>0</v>
      </c>
      <c r="BI1620" s="26">
        <f t="shared" si="5939"/>
        <v>0</v>
      </c>
      <c r="BJ1620" s="26">
        <f t="shared" si="5940"/>
        <v>0</v>
      </c>
      <c r="BK1620" s="26">
        <f t="shared" si="5941"/>
        <v>0</v>
      </c>
      <c r="BL1620" s="26">
        <f t="shared" si="5815"/>
        <v>1425.4259999999999</v>
      </c>
      <c r="BM1620" s="26">
        <f t="shared" si="5816"/>
        <v>2927.1999999999998</v>
      </c>
      <c r="BN1620" s="26">
        <f t="shared" si="5817"/>
        <v>2927.1999999999998</v>
      </c>
      <c r="BO1620" s="26">
        <f t="shared" si="5942"/>
        <v>0</v>
      </c>
      <c r="BP1620" s="27"/>
      <c r="BQ1620" s="23"/>
      <c r="BR1620" s="23"/>
      <c r="BS1620" s="23"/>
      <c r="BT1620" s="23"/>
      <c r="BU1620" s="23"/>
      <c r="BV1620" s="23"/>
      <c r="BW1620" s="23"/>
      <c r="BX1620" s="23"/>
      <c r="BY1620" s="23"/>
    </row>
    <row r="1621" ht="31.5">
      <c r="A1621" s="28" t="s">
        <v>522</v>
      </c>
      <c r="B1621" s="28" t="s">
        <v>261</v>
      </c>
      <c r="C1621" s="28" t="s">
        <v>26</v>
      </c>
      <c r="D1621" s="28" t="s">
        <v>199</v>
      </c>
      <c r="E1621" s="35"/>
      <c r="F1621" s="29" t="s">
        <v>200</v>
      </c>
      <c r="G1621" s="30">
        <f t="shared" si="5873"/>
        <v>2927.1999999999998</v>
      </c>
      <c r="H1621" s="30">
        <f t="shared" si="5874"/>
        <v>2927.1999999999998</v>
      </c>
      <c r="I1621" s="30">
        <f t="shared" si="5875"/>
        <v>2927.1999999999998</v>
      </c>
      <c r="J1621" s="30">
        <f t="shared" si="5876"/>
        <v>0</v>
      </c>
      <c r="K1621" s="30">
        <f t="shared" si="5877"/>
        <v>0</v>
      </c>
      <c r="L1621" s="30">
        <f t="shared" si="5878"/>
        <v>0</v>
      </c>
      <c r="M1621" s="30">
        <f t="shared" si="5916"/>
        <v>2927.1999999999998</v>
      </c>
      <c r="N1621" s="30">
        <f t="shared" si="5917"/>
        <v>2927.1999999999998</v>
      </c>
      <c r="O1621" s="30">
        <f t="shared" si="5918"/>
        <v>2927.1999999999998</v>
      </c>
      <c r="P1621" s="30">
        <f t="shared" si="5879"/>
        <v>0</v>
      </c>
      <c r="Q1621" s="30">
        <f t="shared" si="5880"/>
        <v>0</v>
      </c>
      <c r="R1621" s="30">
        <f t="shared" si="5881"/>
        <v>-1500</v>
      </c>
      <c r="S1621" s="30">
        <f t="shared" si="5882"/>
        <v>0</v>
      </c>
      <c r="T1621" s="30">
        <f t="shared" si="5883"/>
        <v>0</v>
      </c>
      <c r="U1621" s="30">
        <f t="shared" si="5884"/>
        <v>0</v>
      </c>
      <c r="V1621" s="30">
        <f t="shared" si="5885"/>
        <v>0</v>
      </c>
      <c r="W1621" s="30">
        <f t="shared" si="5886"/>
        <v>0</v>
      </c>
      <c r="X1621" s="30">
        <f t="shared" si="5887"/>
        <v>0</v>
      </c>
      <c r="Y1621" s="30">
        <f t="shared" si="5888"/>
        <v>0</v>
      </c>
      <c r="Z1621" s="30">
        <f t="shared" si="5889"/>
        <v>0</v>
      </c>
      <c r="AA1621" s="30">
        <f t="shared" si="5890"/>
        <v>0</v>
      </c>
      <c r="AB1621" s="30">
        <f t="shared" si="5891"/>
        <v>0</v>
      </c>
      <c r="AC1621" s="30">
        <f t="shared" si="5818"/>
        <v>1427.1999999999998</v>
      </c>
      <c r="AD1621" s="30">
        <f t="shared" si="5819"/>
        <v>2927.1999999999998</v>
      </c>
      <c r="AE1621" s="30">
        <f t="shared" si="5820"/>
        <v>2927.1999999999998</v>
      </c>
      <c r="AF1621" s="30">
        <f t="shared" si="5919"/>
        <v>0</v>
      </c>
      <c r="AG1621" s="30">
        <f t="shared" si="5821"/>
        <v>1427.1999999999998</v>
      </c>
      <c r="AH1621" s="30">
        <f t="shared" si="5822"/>
        <v>2927.1999999999998</v>
      </c>
      <c r="AI1621" s="30">
        <f t="shared" si="5823"/>
        <v>2927.1999999999998</v>
      </c>
      <c r="AJ1621" s="30">
        <f t="shared" si="5920"/>
        <v>0</v>
      </c>
      <c r="AK1621" s="30">
        <f t="shared" si="5921"/>
        <v>0</v>
      </c>
      <c r="AL1621" s="30">
        <f t="shared" si="5922"/>
        <v>-1.774</v>
      </c>
      <c r="AM1621" s="30">
        <f t="shared" si="5923"/>
        <v>0</v>
      </c>
      <c r="AN1621" s="30">
        <f t="shared" si="5924"/>
        <v>0</v>
      </c>
      <c r="AO1621" s="30">
        <f t="shared" si="5925"/>
        <v>0</v>
      </c>
      <c r="AP1621" s="30">
        <f t="shared" si="5926"/>
        <v>0</v>
      </c>
      <c r="AQ1621" s="30">
        <f t="shared" si="5927"/>
        <v>0</v>
      </c>
      <c r="AR1621" s="30">
        <f t="shared" si="5928"/>
        <v>0</v>
      </c>
      <c r="AS1621" s="30">
        <f t="shared" si="5853"/>
        <v>1425.4259999999999</v>
      </c>
      <c r="AT1621" s="30">
        <f t="shared" si="5854"/>
        <v>2927.1999999999998</v>
      </c>
      <c r="AU1621" s="30">
        <f t="shared" si="5855"/>
        <v>2927.1999999999998</v>
      </c>
      <c r="AV1621" s="30">
        <f t="shared" si="5929"/>
        <v>0</v>
      </c>
      <c r="AW1621" s="30">
        <f t="shared" si="5930"/>
        <v>0</v>
      </c>
      <c r="AX1621" s="30">
        <f t="shared" si="5931"/>
        <v>0</v>
      </c>
      <c r="AY1621" s="30">
        <f t="shared" si="5859"/>
        <v>1425.4259999999999</v>
      </c>
      <c r="AZ1621" s="30">
        <f t="shared" si="5860"/>
        <v>2927.1999999999998</v>
      </c>
      <c r="BA1621" s="30">
        <f t="shared" si="5861"/>
        <v>2927.1999999999998</v>
      </c>
      <c r="BB1621" s="30">
        <f t="shared" si="5932"/>
        <v>0</v>
      </c>
      <c r="BC1621" s="30">
        <f t="shared" si="5933"/>
        <v>0</v>
      </c>
      <c r="BD1621" s="30">
        <f t="shared" si="5934"/>
        <v>0</v>
      </c>
      <c r="BE1621" s="30">
        <f t="shared" si="5935"/>
        <v>0</v>
      </c>
      <c r="BF1621" s="30">
        <f t="shared" si="5936"/>
        <v>0</v>
      </c>
      <c r="BG1621" s="30">
        <f t="shared" si="5937"/>
        <v>0</v>
      </c>
      <c r="BH1621" s="30">
        <f t="shared" si="5938"/>
        <v>0</v>
      </c>
      <c r="BI1621" s="30">
        <f t="shared" si="5939"/>
        <v>0</v>
      </c>
      <c r="BJ1621" s="30">
        <f t="shared" si="5940"/>
        <v>0</v>
      </c>
      <c r="BK1621" s="30">
        <f t="shared" si="5941"/>
        <v>0</v>
      </c>
      <c r="BL1621" s="30">
        <f t="shared" si="5815"/>
        <v>1425.4259999999999</v>
      </c>
      <c r="BM1621" s="30">
        <f t="shared" si="5816"/>
        <v>2927.1999999999998</v>
      </c>
      <c r="BN1621" s="30">
        <f t="shared" si="5817"/>
        <v>2927.1999999999998</v>
      </c>
      <c r="BO1621" s="30">
        <f t="shared" si="5942"/>
        <v>0</v>
      </c>
      <c r="BP1621" s="31"/>
      <c r="BQ1621" s="1"/>
      <c r="BR1621" s="1"/>
      <c r="BS1621" s="1"/>
      <c r="BT1621" s="1"/>
      <c r="BU1621" s="1"/>
      <c r="BV1621" s="1"/>
      <c r="BW1621" s="1"/>
      <c r="BX1621" s="1"/>
      <c r="BY1621" s="1"/>
    </row>
    <row r="1622">
      <c r="A1622" s="28" t="s">
        <v>522</v>
      </c>
      <c r="B1622" s="28" t="s">
        <v>261</v>
      </c>
      <c r="C1622" s="28" t="s">
        <v>26</v>
      </c>
      <c r="D1622" s="28" t="s">
        <v>201</v>
      </c>
      <c r="E1622" s="35"/>
      <c r="F1622" s="29" t="s">
        <v>33</v>
      </c>
      <c r="G1622" s="30">
        <f t="shared" si="5873"/>
        <v>2927.1999999999998</v>
      </c>
      <c r="H1622" s="30">
        <f t="shared" si="5874"/>
        <v>2927.1999999999998</v>
      </c>
      <c r="I1622" s="30">
        <f t="shared" si="5875"/>
        <v>2927.1999999999998</v>
      </c>
      <c r="J1622" s="30">
        <f t="shared" si="5876"/>
        <v>0</v>
      </c>
      <c r="K1622" s="30">
        <f t="shared" si="5877"/>
        <v>0</v>
      </c>
      <c r="L1622" s="30">
        <f t="shared" si="5878"/>
        <v>0</v>
      </c>
      <c r="M1622" s="30">
        <f t="shared" si="5916"/>
        <v>2927.1999999999998</v>
      </c>
      <c r="N1622" s="30">
        <f t="shared" si="5917"/>
        <v>2927.1999999999998</v>
      </c>
      <c r="O1622" s="30">
        <f t="shared" si="5918"/>
        <v>2927.1999999999998</v>
      </c>
      <c r="P1622" s="30">
        <f t="shared" si="5879"/>
        <v>0</v>
      </c>
      <c r="Q1622" s="30">
        <f t="shared" si="5880"/>
        <v>0</v>
      </c>
      <c r="R1622" s="30">
        <f t="shared" si="5881"/>
        <v>-1500</v>
      </c>
      <c r="S1622" s="30">
        <f t="shared" si="5882"/>
        <v>0</v>
      </c>
      <c r="T1622" s="30">
        <f t="shared" si="5883"/>
        <v>0</v>
      </c>
      <c r="U1622" s="30">
        <f t="shared" si="5884"/>
        <v>0</v>
      </c>
      <c r="V1622" s="30">
        <f t="shared" si="5885"/>
        <v>0</v>
      </c>
      <c r="W1622" s="30">
        <f t="shared" si="5886"/>
        <v>0</v>
      </c>
      <c r="X1622" s="30">
        <f t="shared" si="5887"/>
        <v>0</v>
      </c>
      <c r="Y1622" s="30">
        <f t="shared" si="5888"/>
        <v>0</v>
      </c>
      <c r="Z1622" s="30">
        <f t="shared" si="5889"/>
        <v>0</v>
      </c>
      <c r="AA1622" s="30">
        <f t="shared" si="5890"/>
        <v>0</v>
      </c>
      <c r="AB1622" s="30">
        <f t="shared" si="5891"/>
        <v>0</v>
      </c>
      <c r="AC1622" s="30">
        <f t="shared" si="5818"/>
        <v>1427.1999999999998</v>
      </c>
      <c r="AD1622" s="30">
        <f t="shared" si="5819"/>
        <v>2927.1999999999998</v>
      </c>
      <c r="AE1622" s="30">
        <f t="shared" si="5820"/>
        <v>2927.1999999999998</v>
      </c>
      <c r="AF1622" s="30">
        <f t="shared" si="5919"/>
        <v>0</v>
      </c>
      <c r="AG1622" s="30">
        <f t="shared" si="5821"/>
        <v>1427.1999999999998</v>
      </c>
      <c r="AH1622" s="30">
        <f t="shared" si="5822"/>
        <v>2927.1999999999998</v>
      </c>
      <c r="AI1622" s="30">
        <f t="shared" si="5823"/>
        <v>2927.1999999999998</v>
      </c>
      <c r="AJ1622" s="30">
        <f t="shared" si="5920"/>
        <v>0</v>
      </c>
      <c r="AK1622" s="30">
        <f t="shared" si="5921"/>
        <v>0</v>
      </c>
      <c r="AL1622" s="30">
        <f t="shared" si="5922"/>
        <v>-1.774</v>
      </c>
      <c r="AM1622" s="30">
        <f t="shared" si="5923"/>
        <v>0</v>
      </c>
      <c r="AN1622" s="30">
        <f t="shared" si="5924"/>
        <v>0</v>
      </c>
      <c r="AO1622" s="30">
        <f t="shared" si="5925"/>
        <v>0</v>
      </c>
      <c r="AP1622" s="30">
        <f t="shared" si="5926"/>
        <v>0</v>
      </c>
      <c r="AQ1622" s="30">
        <f t="shared" si="5927"/>
        <v>0</v>
      </c>
      <c r="AR1622" s="30">
        <f t="shared" si="5928"/>
        <v>0</v>
      </c>
      <c r="AS1622" s="30">
        <f t="shared" si="5853"/>
        <v>1425.4259999999999</v>
      </c>
      <c r="AT1622" s="30">
        <f t="shared" si="5854"/>
        <v>2927.1999999999998</v>
      </c>
      <c r="AU1622" s="30">
        <f t="shared" si="5855"/>
        <v>2927.1999999999998</v>
      </c>
      <c r="AV1622" s="30">
        <f t="shared" si="5929"/>
        <v>0</v>
      </c>
      <c r="AW1622" s="30">
        <f t="shared" si="5930"/>
        <v>0</v>
      </c>
      <c r="AX1622" s="30">
        <f t="shared" si="5931"/>
        <v>0</v>
      </c>
      <c r="AY1622" s="30">
        <f t="shared" si="5859"/>
        <v>1425.4259999999999</v>
      </c>
      <c r="AZ1622" s="30">
        <f t="shared" si="5860"/>
        <v>2927.1999999999998</v>
      </c>
      <c r="BA1622" s="30">
        <f t="shared" si="5861"/>
        <v>2927.1999999999998</v>
      </c>
      <c r="BB1622" s="30">
        <f t="shared" si="5932"/>
        <v>0</v>
      </c>
      <c r="BC1622" s="30">
        <f t="shared" si="5933"/>
        <v>0</v>
      </c>
      <c r="BD1622" s="30">
        <f t="shared" si="5934"/>
        <v>0</v>
      </c>
      <c r="BE1622" s="30">
        <f t="shared" si="5935"/>
        <v>0</v>
      </c>
      <c r="BF1622" s="30">
        <f t="shared" si="5936"/>
        <v>0</v>
      </c>
      <c r="BG1622" s="30">
        <f t="shared" si="5937"/>
        <v>0</v>
      </c>
      <c r="BH1622" s="30">
        <f t="shared" si="5938"/>
        <v>0</v>
      </c>
      <c r="BI1622" s="30">
        <f t="shared" si="5939"/>
        <v>0</v>
      </c>
      <c r="BJ1622" s="30">
        <f t="shared" si="5940"/>
        <v>0</v>
      </c>
      <c r="BK1622" s="30">
        <f t="shared" si="5941"/>
        <v>0</v>
      </c>
      <c r="BL1622" s="30">
        <f t="shared" si="5815"/>
        <v>1425.4259999999999</v>
      </c>
      <c r="BM1622" s="30">
        <f t="shared" si="5816"/>
        <v>2927.1999999999998</v>
      </c>
      <c r="BN1622" s="30">
        <f t="shared" si="5817"/>
        <v>2927.1999999999998</v>
      </c>
      <c r="BO1622" s="30">
        <f t="shared" si="5942"/>
        <v>0</v>
      </c>
      <c r="BP1622" s="31"/>
      <c r="BQ1622" s="1"/>
      <c r="BR1622" s="1"/>
      <c r="BS1622" s="1"/>
      <c r="BT1622" s="1"/>
      <c r="BU1622" s="1"/>
      <c r="BV1622" s="1"/>
      <c r="BW1622" s="1"/>
      <c r="BX1622" s="1"/>
      <c r="BY1622" s="1"/>
    </row>
    <row r="1623" ht="31.5">
      <c r="A1623" s="28" t="s">
        <v>522</v>
      </c>
      <c r="B1623" s="28" t="s">
        <v>261</v>
      </c>
      <c r="C1623" s="28" t="s">
        <v>26</v>
      </c>
      <c r="D1623" s="28" t="s">
        <v>266</v>
      </c>
      <c r="E1623" s="35"/>
      <c r="F1623" s="29" t="s">
        <v>267</v>
      </c>
      <c r="G1623" s="30">
        <f t="shared" si="5873"/>
        <v>2927.1999999999998</v>
      </c>
      <c r="H1623" s="30">
        <f t="shared" si="5874"/>
        <v>2927.1999999999998</v>
      </c>
      <c r="I1623" s="30">
        <f t="shared" si="5875"/>
        <v>2927.1999999999998</v>
      </c>
      <c r="J1623" s="30">
        <f t="shared" si="5876"/>
        <v>0</v>
      </c>
      <c r="K1623" s="30">
        <f t="shared" si="5877"/>
        <v>0</v>
      </c>
      <c r="L1623" s="30">
        <f t="shared" si="5878"/>
        <v>0</v>
      </c>
      <c r="M1623" s="30">
        <f t="shared" si="5916"/>
        <v>2927.1999999999998</v>
      </c>
      <c r="N1623" s="30">
        <f t="shared" si="5917"/>
        <v>2927.1999999999998</v>
      </c>
      <c r="O1623" s="30">
        <f t="shared" si="5918"/>
        <v>2927.1999999999998</v>
      </c>
      <c r="P1623" s="30">
        <f t="shared" si="5879"/>
        <v>0</v>
      </c>
      <c r="Q1623" s="30">
        <f t="shared" si="5880"/>
        <v>0</v>
      </c>
      <c r="R1623" s="30">
        <f t="shared" si="5881"/>
        <v>-1500</v>
      </c>
      <c r="S1623" s="30">
        <f t="shared" si="5882"/>
        <v>0</v>
      </c>
      <c r="T1623" s="30">
        <f t="shared" si="5883"/>
        <v>0</v>
      </c>
      <c r="U1623" s="30">
        <f t="shared" si="5884"/>
        <v>0</v>
      </c>
      <c r="V1623" s="30">
        <f t="shared" si="5885"/>
        <v>0</v>
      </c>
      <c r="W1623" s="30">
        <f t="shared" si="5886"/>
        <v>0</v>
      </c>
      <c r="X1623" s="30">
        <f t="shared" si="5887"/>
        <v>0</v>
      </c>
      <c r="Y1623" s="30">
        <f t="shared" si="5888"/>
        <v>0</v>
      </c>
      <c r="Z1623" s="30">
        <f t="shared" si="5889"/>
        <v>0</v>
      </c>
      <c r="AA1623" s="30">
        <f t="shared" si="5890"/>
        <v>0</v>
      </c>
      <c r="AB1623" s="30">
        <f t="shared" si="5891"/>
        <v>0</v>
      </c>
      <c r="AC1623" s="30">
        <f t="shared" si="5818"/>
        <v>1427.1999999999998</v>
      </c>
      <c r="AD1623" s="30">
        <f t="shared" si="5819"/>
        <v>2927.1999999999998</v>
      </c>
      <c r="AE1623" s="30">
        <f t="shared" si="5820"/>
        <v>2927.1999999999998</v>
      </c>
      <c r="AF1623" s="30">
        <f t="shared" si="5919"/>
        <v>0</v>
      </c>
      <c r="AG1623" s="30">
        <f t="shared" si="5821"/>
        <v>1427.1999999999998</v>
      </c>
      <c r="AH1623" s="30">
        <f t="shared" si="5822"/>
        <v>2927.1999999999998</v>
      </c>
      <c r="AI1623" s="30">
        <f t="shared" si="5823"/>
        <v>2927.1999999999998</v>
      </c>
      <c r="AJ1623" s="30">
        <f t="shared" si="5920"/>
        <v>0</v>
      </c>
      <c r="AK1623" s="30">
        <f t="shared" si="5921"/>
        <v>0</v>
      </c>
      <c r="AL1623" s="30">
        <f t="shared" si="5922"/>
        <v>-1.774</v>
      </c>
      <c r="AM1623" s="30">
        <f t="shared" si="5923"/>
        <v>0</v>
      </c>
      <c r="AN1623" s="30">
        <f t="shared" si="5924"/>
        <v>0</v>
      </c>
      <c r="AO1623" s="30">
        <f t="shared" si="5925"/>
        <v>0</v>
      </c>
      <c r="AP1623" s="30">
        <f t="shared" si="5926"/>
        <v>0</v>
      </c>
      <c r="AQ1623" s="30">
        <f t="shared" si="5927"/>
        <v>0</v>
      </c>
      <c r="AR1623" s="30">
        <f t="shared" si="5928"/>
        <v>0</v>
      </c>
      <c r="AS1623" s="30">
        <f t="shared" si="5853"/>
        <v>1425.4259999999999</v>
      </c>
      <c r="AT1623" s="30">
        <f t="shared" si="5854"/>
        <v>2927.1999999999998</v>
      </c>
      <c r="AU1623" s="30">
        <f t="shared" si="5855"/>
        <v>2927.1999999999998</v>
      </c>
      <c r="AV1623" s="30">
        <f t="shared" si="5929"/>
        <v>0</v>
      </c>
      <c r="AW1623" s="30">
        <f t="shared" si="5930"/>
        <v>0</v>
      </c>
      <c r="AX1623" s="30">
        <f t="shared" si="5931"/>
        <v>0</v>
      </c>
      <c r="AY1623" s="30">
        <f t="shared" si="5859"/>
        <v>1425.4259999999999</v>
      </c>
      <c r="AZ1623" s="30">
        <f t="shared" si="5860"/>
        <v>2927.1999999999998</v>
      </c>
      <c r="BA1623" s="30">
        <f t="shared" si="5861"/>
        <v>2927.1999999999998</v>
      </c>
      <c r="BB1623" s="30">
        <f t="shared" si="5932"/>
        <v>0</v>
      </c>
      <c r="BC1623" s="30">
        <f t="shared" si="5933"/>
        <v>0</v>
      </c>
      <c r="BD1623" s="30">
        <f t="shared" si="5934"/>
        <v>0</v>
      </c>
      <c r="BE1623" s="30">
        <f t="shared" si="5935"/>
        <v>0</v>
      </c>
      <c r="BF1623" s="30">
        <f t="shared" si="5936"/>
        <v>0</v>
      </c>
      <c r="BG1623" s="30">
        <f t="shared" si="5937"/>
        <v>0</v>
      </c>
      <c r="BH1623" s="30">
        <f t="shared" si="5938"/>
        <v>0</v>
      </c>
      <c r="BI1623" s="30">
        <f t="shared" si="5939"/>
        <v>0</v>
      </c>
      <c r="BJ1623" s="30">
        <f t="shared" si="5940"/>
        <v>0</v>
      </c>
      <c r="BK1623" s="30">
        <f t="shared" si="5941"/>
        <v>0</v>
      </c>
      <c r="BL1623" s="30">
        <f t="shared" si="5815"/>
        <v>1425.4259999999999</v>
      </c>
      <c r="BM1623" s="30">
        <f t="shared" si="5816"/>
        <v>2927.1999999999998</v>
      </c>
      <c r="BN1623" s="30">
        <f t="shared" si="5817"/>
        <v>2927.1999999999998</v>
      </c>
      <c r="BO1623" s="30">
        <f t="shared" si="5942"/>
        <v>0</v>
      </c>
      <c r="BP1623" s="31"/>
      <c r="BQ1623" s="1"/>
      <c r="BR1623" s="1"/>
      <c r="BS1623" s="1"/>
      <c r="BT1623" s="1"/>
      <c r="BU1623" s="1"/>
      <c r="BV1623" s="1"/>
      <c r="BW1623" s="1"/>
      <c r="BX1623" s="1"/>
      <c r="BY1623" s="1"/>
    </row>
    <row r="1624" ht="31.5">
      <c r="A1624" s="28" t="s">
        <v>522</v>
      </c>
      <c r="B1624" s="28" t="s">
        <v>261</v>
      </c>
      <c r="C1624" s="28" t="s">
        <v>26</v>
      </c>
      <c r="D1624" s="28" t="s">
        <v>269</v>
      </c>
      <c r="E1624" s="35"/>
      <c r="F1624" s="29" t="s">
        <v>270</v>
      </c>
      <c r="G1624" s="30">
        <f t="shared" si="5873"/>
        <v>2927.1999999999998</v>
      </c>
      <c r="H1624" s="30">
        <f t="shared" si="5874"/>
        <v>2927.1999999999998</v>
      </c>
      <c r="I1624" s="30">
        <f t="shared" si="5875"/>
        <v>2927.1999999999998</v>
      </c>
      <c r="J1624" s="30">
        <f t="shared" si="5876"/>
        <v>0</v>
      </c>
      <c r="K1624" s="30">
        <f t="shared" si="5877"/>
        <v>0</v>
      </c>
      <c r="L1624" s="30">
        <f t="shared" si="5878"/>
        <v>0</v>
      </c>
      <c r="M1624" s="30">
        <f t="shared" si="5916"/>
        <v>2927.1999999999998</v>
      </c>
      <c r="N1624" s="30">
        <f t="shared" si="5917"/>
        <v>2927.1999999999998</v>
      </c>
      <c r="O1624" s="30">
        <f t="shared" si="5918"/>
        <v>2927.1999999999998</v>
      </c>
      <c r="P1624" s="30">
        <f t="shared" si="5879"/>
        <v>0</v>
      </c>
      <c r="Q1624" s="30">
        <f t="shared" si="5880"/>
        <v>0</v>
      </c>
      <c r="R1624" s="30">
        <f t="shared" si="5881"/>
        <v>-1500</v>
      </c>
      <c r="S1624" s="30">
        <f t="shared" si="5882"/>
        <v>0</v>
      </c>
      <c r="T1624" s="30">
        <f t="shared" si="5883"/>
        <v>0</v>
      </c>
      <c r="U1624" s="30">
        <f t="shared" si="5884"/>
        <v>0</v>
      </c>
      <c r="V1624" s="30">
        <f t="shared" si="5885"/>
        <v>0</v>
      </c>
      <c r="W1624" s="30">
        <f t="shared" si="5886"/>
        <v>0</v>
      </c>
      <c r="X1624" s="30">
        <f t="shared" si="5887"/>
        <v>0</v>
      </c>
      <c r="Y1624" s="30">
        <f t="shared" si="5888"/>
        <v>0</v>
      </c>
      <c r="Z1624" s="30">
        <f t="shared" si="5889"/>
        <v>0</v>
      </c>
      <c r="AA1624" s="30">
        <f t="shared" si="5890"/>
        <v>0</v>
      </c>
      <c r="AB1624" s="30">
        <f t="shared" si="5891"/>
        <v>0</v>
      </c>
      <c r="AC1624" s="30">
        <f t="shared" si="5818"/>
        <v>1427.1999999999998</v>
      </c>
      <c r="AD1624" s="30">
        <f t="shared" si="5819"/>
        <v>2927.1999999999998</v>
      </c>
      <c r="AE1624" s="30">
        <f t="shared" si="5820"/>
        <v>2927.1999999999998</v>
      </c>
      <c r="AF1624" s="30">
        <f t="shared" si="5919"/>
        <v>0</v>
      </c>
      <c r="AG1624" s="30">
        <f t="shared" si="5821"/>
        <v>1427.1999999999998</v>
      </c>
      <c r="AH1624" s="30">
        <f t="shared" si="5822"/>
        <v>2927.1999999999998</v>
      </c>
      <c r="AI1624" s="30">
        <f t="shared" si="5823"/>
        <v>2927.1999999999998</v>
      </c>
      <c r="AJ1624" s="30">
        <f t="shared" si="5920"/>
        <v>0</v>
      </c>
      <c r="AK1624" s="30">
        <f t="shared" si="5921"/>
        <v>0</v>
      </c>
      <c r="AL1624" s="30">
        <f t="shared" si="5922"/>
        <v>-1.774</v>
      </c>
      <c r="AM1624" s="30">
        <f t="shared" si="5923"/>
        <v>0</v>
      </c>
      <c r="AN1624" s="30">
        <f t="shared" si="5924"/>
        <v>0</v>
      </c>
      <c r="AO1624" s="30">
        <f t="shared" si="5925"/>
        <v>0</v>
      </c>
      <c r="AP1624" s="30">
        <f t="shared" si="5926"/>
        <v>0</v>
      </c>
      <c r="AQ1624" s="30">
        <f t="shared" si="5927"/>
        <v>0</v>
      </c>
      <c r="AR1624" s="30">
        <f t="shared" si="5928"/>
        <v>0</v>
      </c>
      <c r="AS1624" s="30">
        <f t="shared" si="5853"/>
        <v>1425.4259999999999</v>
      </c>
      <c r="AT1624" s="30">
        <f t="shared" si="5854"/>
        <v>2927.1999999999998</v>
      </c>
      <c r="AU1624" s="30">
        <f t="shared" si="5855"/>
        <v>2927.1999999999998</v>
      </c>
      <c r="AV1624" s="30">
        <f t="shared" si="5929"/>
        <v>0</v>
      </c>
      <c r="AW1624" s="30">
        <f t="shared" si="5930"/>
        <v>0</v>
      </c>
      <c r="AX1624" s="30">
        <f t="shared" si="5931"/>
        <v>0</v>
      </c>
      <c r="AY1624" s="30">
        <f t="shared" si="5859"/>
        <v>1425.4259999999999</v>
      </c>
      <c r="AZ1624" s="30">
        <f t="shared" si="5860"/>
        <v>2927.1999999999998</v>
      </c>
      <c r="BA1624" s="30">
        <f t="shared" si="5861"/>
        <v>2927.1999999999998</v>
      </c>
      <c r="BB1624" s="30">
        <f t="shared" si="5932"/>
        <v>0</v>
      </c>
      <c r="BC1624" s="30">
        <f t="shared" si="5933"/>
        <v>0</v>
      </c>
      <c r="BD1624" s="30">
        <f t="shared" si="5934"/>
        <v>0</v>
      </c>
      <c r="BE1624" s="30">
        <f t="shared" si="5935"/>
        <v>0</v>
      </c>
      <c r="BF1624" s="30">
        <f t="shared" si="5936"/>
        <v>0</v>
      </c>
      <c r="BG1624" s="30">
        <f t="shared" si="5937"/>
        <v>0</v>
      </c>
      <c r="BH1624" s="30">
        <f t="shared" si="5938"/>
        <v>0</v>
      </c>
      <c r="BI1624" s="30">
        <f t="shared" si="5939"/>
        <v>0</v>
      </c>
      <c r="BJ1624" s="30">
        <f t="shared" si="5940"/>
        <v>0</v>
      </c>
      <c r="BK1624" s="30">
        <f t="shared" si="5941"/>
        <v>0</v>
      </c>
      <c r="BL1624" s="30">
        <f t="shared" si="5815"/>
        <v>1425.4259999999999</v>
      </c>
      <c r="BM1624" s="30">
        <f t="shared" si="5816"/>
        <v>2927.1999999999998</v>
      </c>
      <c r="BN1624" s="30">
        <f t="shared" si="5817"/>
        <v>2927.1999999999998</v>
      </c>
      <c r="BO1624" s="30">
        <f t="shared" si="5942"/>
        <v>0</v>
      </c>
      <c r="BP1624" s="31"/>
      <c r="BQ1624" s="1"/>
      <c r="BR1624" s="1"/>
      <c r="BS1624" s="1"/>
      <c r="BT1624" s="1"/>
      <c r="BU1624" s="1"/>
      <c r="BV1624" s="1"/>
      <c r="BW1624" s="1"/>
      <c r="BX1624" s="1"/>
      <c r="BY1624" s="1"/>
    </row>
    <row r="1625" ht="31.5">
      <c r="A1625" s="28" t="s">
        <v>522</v>
      </c>
      <c r="B1625" s="28" t="s">
        <v>261</v>
      </c>
      <c r="C1625" s="28" t="s">
        <v>26</v>
      </c>
      <c r="D1625" s="28" t="s">
        <v>269</v>
      </c>
      <c r="E1625" s="28" t="s">
        <v>38</v>
      </c>
      <c r="F1625" s="29" t="s">
        <v>39</v>
      </c>
      <c r="G1625" s="30">
        <v>2927.1999999999998</v>
      </c>
      <c r="H1625" s="30">
        <v>2927.1999999999998</v>
      </c>
      <c r="I1625" s="30">
        <v>2927.1999999999998</v>
      </c>
      <c r="J1625" s="30"/>
      <c r="K1625" s="30"/>
      <c r="L1625" s="30"/>
      <c r="M1625" s="30">
        <f t="shared" si="5916"/>
        <v>2927.1999999999998</v>
      </c>
      <c r="N1625" s="30">
        <f t="shared" si="5917"/>
        <v>2927.1999999999998</v>
      </c>
      <c r="O1625" s="30">
        <f t="shared" si="5918"/>
        <v>2927.1999999999998</v>
      </c>
      <c r="P1625" s="30"/>
      <c r="Q1625" s="30"/>
      <c r="R1625" s="30">
        <v>-1500</v>
      </c>
      <c r="S1625" s="30"/>
      <c r="T1625" s="30"/>
      <c r="U1625" s="30"/>
      <c r="V1625" s="30"/>
      <c r="W1625" s="30"/>
      <c r="X1625" s="30"/>
      <c r="Y1625" s="30"/>
      <c r="Z1625" s="30"/>
      <c r="AA1625" s="30"/>
      <c r="AB1625" s="30"/>
      <c r="AC1625" s="30">
        <f t="shared" si="5818"/>
        <v>1427.1999999999998</v>
      </c>
      <c r="AD1625" s="30">
        <f t="shared" si="5819"/>
        <v>2927.1999999999998</v>
      </c>
      <c r="AE1625" s="30">
        <f t="shared" si="5820"/>
        <v>2927.1999999999998</v>
      </c>
      <c r="AF1625" s="30"/>
      <c r="AG1625" s="30">
        <f t="shared" si="5821"/>
        <v>1427.1999999999998</v>
      </c>
      <c r="AH1625" s="30">
        <f t="shared" si="5822"/>
        <v>2927.1999999999998</v>
      </c>
      <c r="AI1625" s="30">
        <f t="shared" si="5823"/>
        <v>2927.1999999999998</v>
      </c>
      <c r="AJ1625" s="30"/>
      <c r="AK1625" s="30"/>
      <c r="AL1625" s="30">
        <v>-1.774</v>
      </c>
      <c r="AM1625" s="30"/>
      <c r="AN1625" s="30"/>
      <c r="AO1625" s="30"/>
      <c r="AP1625" s="30"/>
      <c r="AQ1625" s="30"/>
      <c r="AR1625" s="30"/>
      <c r="AS1625" s="30">
        <f t="shared" si="5853"/>
        <v>1425.4259999999999</v>
      </c>
      <c r="AT1625" s="30">
        <f t="shared" si="5854"/>
        <v>2927.1999999999998</v>
      </c>
      <c r="AU1625" s="30">
        <f t="shared" si="5855"/>
        <v>2927.1999999999998</v>
      </c>
      <c r="AV1625" s="30"/>
      <c r="AW1625" s="30"/>
      <c r="AX1625" s="30"/>
      <c r="AY1625" s="30">
        <f t="shared" si="5859"/>
        <v>1425.4259999999999</v>
      </c>
      <c r="AZ1625" s="30">
        <f t="shared" si="5860"/>
        <v>2927.1999999999998</v>
      </c>
      <c r="BA1625" s="30">
        <f t="shared" si="5861"/>
        <v>2927.1999999999998</v>
      </c>
      <c r="BB1625" s="30"/>
      <c r="BC1625" s="30"/>
      <c r="BD1625" s="30"/>
      <c r="BE1625" s="30"/>
      <c r="BF1625" s="30"/>
      <c r="BG1625" s="30"/>
      <c r="BH1625" s="30"/>
      <c r="BI1625" s="30"/>
      <c r="BJ1625" s="30"/>
      <c r="BK1625" s="30"/>
      <c r="BL1625" s="30">
        <f t="shared" si="5815"/>
        <v>1425.4259999999999</v>
      </c>
      <c r="BM1625" s="30">
        <f t="shared" si="5816"/>
        <v>2927.1999999999998</v>
      </c>
      <c r="BN1625" s="30">
        <f t="shared" si="5817"/>
        <v>2927.1999999999998</v>
      </c>
      <c r="BO1625" s="30"/>
      <c r="BP1625" s="31"/>
      <c r="BQ1625" s="1"/>
      <c r="BR1625" s="1"/>
      <c r="BS1625" s="1"/>
      <c r="BT1625" s="1"/>
      <c r="BU1625" s="1"/>
      <c r="BV1625" s="1"/>
      <c r="BW1625" s="1"/>
      <c r="BX1625" s="1"/>
      <c r="BY1625" s="1"/>
    </row>
    <row r="1626" s="18" customFormat="1">
      <c r="A1626" s="19" t="s">
        <v>522</v>
      </c>
      <c r="B1626" s="19" t="s">
        <v>86</v>
      </c>
      <c r="C1626" s="19"/>
      <c r="D1626" s="19"/>
      <c r="E1626" s="33"/>
      <c r="F1626" s="20" t="s">
        <v>411</v>
      </c>
      <c r="G1626" s="21">
        <f t="shared" si="5873"/>
        <v>332.80000000000001</v>
      </c>
      <c r="H1626" s="21">
        <f t="shared" si="5874"/>
        <v>332.80000000000001</v>
      </c>
      <c r="I1626" s="21">
        <f t="shared" si="5875"/>
        <v>332.80000000000001</v>
      </c>
      <c r="J1626" s="21">
        <f t="shared" si="5876"/>
        <v>0</v>
      </c>
      <c r="K1626" s="21">
        <f t="shared" si="5877"/>
        <v>0</v>
      </c>
      <c r="L1626" s="21">
        <f t="shared" si="5878"/>
        <v>0</v>
      </c>
      <c r="M1626" s="21">
        <f t="shared" si="5916"/>
        <v>332.80000000000001</v>
      </c>
      <c r="N1626" s="21">
        <f t="shared" si="5917"/>
        <v>332.80000000000001</v>
      </c>
      <c r="O1626" s="21">
        <f t="shared" si="5918"/>
        <v>332.80000000000001</v>
      </c>
      <c r="P1626" s="21">
        <f t="shared" si="5879"/>
        <v>0</v>
      </c>
      <c r="Q1626" s="21">
        <f t="shared" si="5880"/>
        <v>0</v>
      </c>
      <c r="R1626" s="21">
        <f t="shared" si="5881"/>
        <v>0</v>
      </c>
      <c r="S1626" s="21">
        <f t="shared" si="5882"/>
        <v>0</v>
      </c>
      <c r="T1626" s="21">
        <f t="shared" si="5883"/>
        <v>0</v>
      </c>
      <c r="U1626" s="21">
        <f t="shared" si="5884"/>
        <v>0</v>
      </c>
      <c r="V1626" s="21">
        <f t="shared" si="5885"/>
        <v>0</v>
      </c>
      <c r="W1626" s="21">
        <f t="shared" si="5886"/>
        <v>0</v>
      </c>
      <c r="X1626" s="21">
        <f t="shared" si="5887"/>
        <v>0</v>
      </c>
      <c r="Y1626" s="21">
        <f t="shared" si="5888"/>
        <v>0</v>
      </c>
      <c r="Z1626" s="21">
        <f t="shared" si="5889"/>
        <v>0</v>
      </c>
      <c r="AA1626" s="21">
        <f t="shared" si="5890"/>
        <v>0</v>
      </c>
      <c r="AB1626" s="21">
        <f t="shared" si="5891"/>
        <v>0</v>
      </c>
      <c r="AC1626" s="21">
        <f t="shared" si="5818"/>
        <v>332.80000000000001</v>
      </c>
      <c r="AD1626" s="21">
        <f t="shared" si="5819"/>
        <v>332.80000000000001</v>
      </c>
      <c r="AE1626" s="21">
        <f t="shared" si="5820"/>
        <v>332.80000000000001</v>
      </c>
      <c r="AF1626" s="21">
        <f t="shared" si="5919"/>
        <v>0</v>
      </c>
      <c r="AG1626" s="21">
        <f t="shared" si="5821"/>
        <v>332.80000000000001</v>
      </c>
      <c r="AH1626" s="21">
        <f t="shared" si="5822"/>
        <v>332.80000000000001</v>
      </c>
      <c r="AI1626" s="21">
        <f t="shared" si="5823"/>
        <v>332.80000000000001</v>
      </c>
      <c r="AJ1626" s="21">
        <f t="shared" si="5920"/>
        <v>0</v>
      </c>
      <c r="AK1626" s="21">
        <f t="shared" si="5921"/>
        <v>0</v>
      </c>
      <c r="AL1626" s="21">
        <f t="shared" si="5922"/>
        <v>0</v>
      </c>
      <c r="AM1626" s="21">
        <f t="shared" si="5923"/>
        <v>0</v>
      </c>
      <c r="AN1626" s="21">
        <f t="shared" si="5924"/>
        <v>0</v>
      </c>
      <c r="AO1626" s="21">
        <f t="shared" si="5925"/>
        <v>0</v>
      </c>
      <c r="AP1626" s="21">
        <f t="shared" si="5926"/>
        <v>0</v>
      </c>
      <c r="AQ1626" s="21">
        <f t="shared" si="5927"/>
        <v>0</v>
      </c>
      <c r="AR1626" s="21">
        <f t="shared" si="5928"/>
        <v>0</v>
      </c>
      <c r="AS1626" s="21">
        <f t="shared" si="5853"/>
        <v>332.80000000000001</v>
      </c>
      <c r="AT1626" s="21">
        <f t="shared" si="5854"/>
        <v>332.80000000000001</v>
      </c>
      <c r="AU1626" s="21">
        <f t="shared" si="5855"/>
        <v>332.80000000000001</v>
      </c>
      <c r="AV1626" s="21">
        <f t="shared" si="5929"/>
        <v>0</v>
      </c>
      <c r="AW1626" s="21">
        <f t="shared" si="5930"/>
        <v>0</v>
      </c>
      <c r="AX1626" s="21">
        <f t="shared" si="5931"/>
        <v>0</v>
      </c>
      <c r="AY1626" s="21">
        <f t="shared" si="5859"/>
        <v>332.80000000000001</v>
      </c>
      <c r="AZ1626" s="21">
        <f t="shared" si="5860"/>
        <v>332.80000000000001</v>
      </c>
      <c r="BA1626" s="21">
        <f t="shared" si="5861"/>
        <v>332.80000000000001</v>
      </c>
      <c r="BB1626" s="21">
        <f t="shared" si="5932"/>
        <v>0</v>
      </c>
      <c r="BC1626" s="21">
        <f t="shared" si="5933"/>
        <v>0</v>
      </c>
      <c r="BD1626" s="21">
        <f t="shared" si="5934"/>
        <v>0</v>
      </c>
      <c r="BE1626" s="21">
        <f t="shared" si="5935"/>
        <v>0</v>
      </c>
      <c r="BF1626" s="21">
        <f t="shared" si="5936"/>
        <v>0</v>
      </c>
      <c r="BG1626" s="21">
        <f t="shared" si="5937"/>
        <v>0</v>
      </c>
      <c r="BH1626" s="21">
        <f t="shared" si="5938"/>
        <v>0</v>
      </c>
      <c r="BI1626" s="21">
        <f t="shared" si="5939"/>
        <v>0</v>
      </c>
      <c r="BJ1626" s="21">
        <f t="shared" si="5940"/>
        <v>0</v>
      </c>
      <c r="BK1626" s="21">
        <f t="shared" si="5941"/>
        <v>0</v>
      </c>
      <c r="BL1626" s="21">
        <f t="shared" si="5815"/>
        <v>332.80000000000001</v>
      </c>
      <c r="BM1626" s="21">
        <f t="shared" si="5816"/>
        <v>332.80000000000001</v>
      </c>
      <c r="BN1626" s="21">
        <f t="shared" si="5817"/>
        <v>332.80000000000001</v>
      </c>
      <c r="BO1626" s="21">
        <f t="shared" si="5942"/>
        <v>0</v>
      </c>
      <c r="BP1626" s="22"/>
      <c r="BQ1626" s="18"/>
      <c r="BR1626" s="18"/>
      <c r="BS1626" s="18"/>
      <c r="BT1626" s="18"/>
      <c r="BU1626" s="18"/>
      <c r="BV1626" s="18"/>
      <c r="BW1626" s="18"/>
      <c r="BX1626" s="18"/>
      <c r="BY1626" s="18"/>
    </row>
    <row r="1627" s="23" customFormat="1">
      <c r="A1627" s="24" t="s">
        <v>522</v>
      </c>
      <c r="B1627" s="24" t="s">
        <v>86</v>
      </c>
      <c r="C1627" s="24" t="s">
        <v>26</v>
      </c>
      <c r="D1627" s="24"/>
      <c r="E1627" s="34"/>
      <c r="F1627" s="25" t="s">
        <v>412</v>
      </c>
      <c r="G1627" s="26">
        <f t="shared" si="5873"/>
        <v>332.80000000000001</v>
      </c>
      <c r="H1627" s="26">
        <f t="shared" si="5874"/>
        <v>332.80000000000001</v>
      </c>
      <c r="I1627" s="26">
        <f t="shared" si="5875"/>
        <v>332.80000000000001</v>
      </c>
      <c r="J1627" s="26">
        <f t="shared" si="5876"/>
        <v>0</v>
      </c>
      <c r="K1627" s="26">
        <f t="shared" si="5877"/>
        <v>0</v>
      </c>
      <c r="L1627" s="26">
        <f t="shared" si="5878"/>
        <v>0</v>
      </c>
      <c r="M1627" s="26">
        <f t="shared" si="5916"/>
        <v>332.80000000000001</v>
      </c>
      <c r="N1627" s="26">
        <f t="shared" si="5917"/>
        <v>332.80000000000001</v>
      </c>
      <c r="O1627" s="26">
        <f t="shared" si="5918"/>
        <v>332.80000000000001</v>
      </c>
      <c r="P1627" s="26">
        <f t="shared" si="5879"/>
        <v>0</v>
      </c>
      <c r="Q1627" s="26">
        <f t="shared" si="5880"/>
        <v>0</v>
      </c>
      <c r="R1627" s="26">
        <f t="shared" si="5881"/>
        <v>0</v>
      </c>
      <c r="S1627" s="26">
        <f t="shared" si="5882"/>
        <v>0</v>
      </c>
      <c r="T1627" s="26">
        <f t="shared" si="5883"/>
        <v>0</v>
      </c>
      <c r="U1627" s="26">
        <f t="shared" si="5884"/>
        <v>0</v>
      </c>
      <c r="V1627" s="26">
        <f t="shared" si="5885"/>
        <v>0</v>
      </c>
      <c r="W1627" s="26">
        <f t="shared" si="5886"/>
        <v>0</v>
      </c>
      <c r="X1627" s="26">
        <f t="shared" si="5887"/>
        <v>0</v>
      </c>
      <c r="Y1627" s="26">
        <f t="shared" si="5888"/>
        <v>0</v>
      </c>
      <c r="Z1627" s="26">
        <f t="shared" si="5889"/>
        <v>0</v>
      </c>
      <c r="AA1627" s="26">
        <f t="shared" si="5890"/>
        <v>0</v>
      </c>
      <c r="AB1627" s="26">
        <f t="shared" si="5891"/>
        <v>0</v>
      </c>
      <c r="AC1627" s="26">
        <f t="shared" si="5818"/>
        <v>332.80000000000001</v>
      </c>
      <c r="AD1627" s="26">
        <f t="shared" si="5819"/>
        <v>332.80000000000001</v>
      </c>
      <c r="AE1627" s="26">
        <f t="shared" si="5820"/>
        <v>332.80000000000001</v>
      </c>
      <c r="AF1627" s="26">
        <f t="shared" si="5919"/>
        <v>0</v>
      </c>
      <c r="AG1627" s="26">
        <f t="shared" si="5821"/>
        <v>332.80000000000001</v>
      </c>
      <c r="AH1627" s="26">
        <f t="shared" si="5822"/>
        <v>332.80000000000001</v>
      </c>
      <c r="AI1627" s="26">
        <f t="shared" si="5823"/>
        <v>332.80000000000001</v>
      </c>
      <c r="AJ1627" s="26">
        <f t="shared" si="5920"/>
        <v>0</v>
      </c>
      <c r="AK1627" s="26">
        <f t="shared" si="5921"/>
        <v>0</v>
      </c>
      <c r="AL1627" s="26">
        <f t="shared" si="5922"/>
        <v>0</v>
      </c>
      <c r="AM1627" s="26">
        <f t="shared" si="5923"/>
        <v>0</v>
      </c>
      <c r="AN1627" s="26">
        <f t="shared" si="5924"/>
        <v>0</v>
      </c>
      <c r="AO1627" s="26">
        <f t="shared" si="5925"/>
        <v>0</v>
      </c>
      <c r="AP1627" s="26">
        <f t="shared" si="5926"/>
        <v>0</v>
      </c>
      <c r="AQ1627" s="26">
        <f t="shared" si="5927"/>
        <v>0</v>
      </c>
      <c r="AR1627" s="26">
        <f t="shared" si="5928"/>
        <v>0</v>
      </c>
      <c r="AS1627" s="26">
        <f t="shared" si="5853"/>
        <v>332.80000000000001</v>
      </c>
      <c r="AT1627" s="26">
        <f t="shared" si="5854"/>
        <v>332.80000000000001</v>
      </c>
      <c r="AU1627" s="26">
        <f t="shared" si="5855"/>
        <v>332.80000000000001</v>
      </c>
      <c r="AV1627" s="26">
        <f t="shared" si="5929"/>
        <v>0</v>
      </c>
      <c r="AW1627" s="26">
        <f t="shared" si="5930"/>
        <v>0</v>
      </c>
      <c r="AX1627" s="26">
        <f t="shared" si="5931"/>
        <v>0</v>
      </c>
      <c r="AY1627" s="26">
        <f t="shared" si="5859"/>
        <v>332.80000000000001</v>
      </c>
      <c r="AZ1627" s="26">
        <f t="shared" si="5860"/>
        <v>332.80000000000001</v>
      </c>
      <c r="BA1627" s="26">
        <f t="shared" si="5861"/>
        <v>332.80000000000001</v>
      </c>
      <c r="BB1627" s="26">
        <f t="shared" si="5932"/>
        <v>0</v>
      </c>
      <c r="BC1627" s="26">
        <f t="shared" si="5933"/>
        <v>0</v>
      </c>
      <c r="BD1627" s="26">
        <f t="shared" si="5934"/>
        <v>0</v>
      </c>
      <c r="BE1627" s="26">
        <f t="shared" si="5935"/>
        <v>0</v>
      </c>
      <c r="BF1627" s="26">
        <f t="shared" si="5936"/>
        <v>0</v>
      </c>
      <c r="BG1627" s="26">
        <f t="shared" si="5937"/>
        <v>0</v>
      </c>
      <c r="BH1627" s="26">
        <f t="shared" si="5938"/>
        <v>0</v>
      </c>
      <c r="BI1627" s="26">
        <f t="shared" si="5939"/>
        <v>0</v>
      </c>
      <c r="BJ1627" s="26">
        <f t="shared" si="5940"/>
        <v>0</v>
      </c>
      <c r="BK1627" s="26">
        <f t="shared" si="5941"/>
        <v>0</v>
      </c>
      <c r="BL1627" s="26">
        <f t="shared" si="5815"/>
        <v>332.80000000000001</v>
      </c>
      <c r="BM1627" s="26">
        <f t="shared" si="5816"/>
        <v>332.80000000000001</v>
      </c>
      <c r="BN1627" s="26">
        <f t="shared" si="5817"/>
        <v>332.80000000000001</v>
      </c>
      <c r="BO1627" s="26">
        <f t="shared" si="5942"/>
        <v>0</v>
      </c>
      <c r="BP1627" s="27"/>
      <c r="BQ1627" s="23"/>
      <c r="BR1627" s="23"/>
      <c r="BS1627" s="23"/>
      <c r="BT1627" s="23"/>
      <c r="BU1627" s="23"/>
      <c r="BV1627" s="23"/>
      <c r="BW1627" s="23"/>
      <c r="BX1627" s="23"/>
      <c r="BY1627" s="23"/>
    </row>
    <row r="1628" ht="31.5">
      <c r="A1628" s="28" t="s">
        <v>522</v>
      </c>
      <c r="B1628" s="28" t="s">
        <v>86</v>
      </c>
      <c r="C1628" s="28" t="s">
        <v>26</v>
      </c>
      <c r="D1628" s="28" t="s">
        <v>413</v>
      </c>
      <c r="E1628" s="35"/>
      <c r="F1628" s="29" t="s">
        <v>414</v>
      </c>
      <c r="G1628" s="30">
        <f t="shared" si="5873"/>
        <v>332.80000000000001</v>
      </c>
      <c r="H1628" s="30">
        <f t="shared" si="5874"/>
        <v>332.80000000000001</v>
      </c>
      <c r="I1628" s="30">
        <f t="shared" si="5875"/>
        <v>332.80000000000001</v>
      </c>
      <c r="J1628" s="30">
        <f t="shared" si="5876"/>
        <v>0</v>
      </c>
      <c r="K1628" s="30">
        <f t="shared" si="5877"/>
        <v>0</v>
      </c>
      <c r="L1628" s="30">
        <f t="shared" si="5878"/>
        <v>0</v>
      </c>
      <c r="M1628" s="30">
        <f t="shared" si="5916"/>
        <v>332.80000000000001</v>
      </c>
      <c r="N1628" s="30">
        <f t="shared" si="5917"/>
        <v>332.80000000000001</v>
      </c>
      <c r="O1628" s="30">
        <f t="shared" si="5918"/>
        <v>332.80000000000001</v>
      </c>
      <c r="P1628" s="30">
        <f t="shared" si="5879"/>
        <v>0</v>
      </c>
      <c r="Q1628" s="30">
        <f t="shared" si="5880"/>
        <v>0</v>
      </c>
      <c r="R1628" s="30">
        <f t="shared" si="5881"/>
        <v>0</v>
      </c>
      <c r="S1628" s="30">
        <f t="shared" si="5882"/>
        <v>0</v>
      </c>
      <c r="T1628" s="30">
        <f t="shared" si="5883"/>
        <v>0</v>
      </c>
      <c r="U1628" s="30">
        <f t="shared" si="5884"/>
        <v>0</v>
      </c>
      <c r="V1628" s="30">
        <f t="shared" si="5885"/>
        <v>0</v>
      </c>
      <c r="W1628" s="30">
        <f t="shared" si="5886"/>
        <v>0</v>
      </c>
      <c r="X1628" s="30">
        <f t="shared" si="5887"/>
        <v>0</v>
      </c>
      <c r="Y1628" s="30">
        <f t="shared" si="5888"/>
        <v>0</v>
      </c>
      <c r="Z1628" s="30">
        <f t="shared" si="5889"/>
        <v>0</v>
      </c>
      <c r="AA1628" s="30">
        <f t="shared" si="5890"/>
        <v>0</v>
      </c>
      <c r="AB1628" s="30">
        <f t="shared" si="5891"/>
        <v>0</v>
      </c>
      <c r="AC1628" s="30">
        <f t="shared" si="5818"/>
        <v>332.80000000000001</v>
      </c>
      <c r="AD1628" s="30">
        <f t="shared" si="5819"/>
        <v>332.80000000000001</v>
      </c>
      <c r="AE1628" s="30">
        <f t="shared" si="5820"/>
        <v>332.80000000000001</v>
      </c>
      <c r="AF1628" s="30">
        <f t="shared" si="5919"/>
        <v>0</v>
      </c>
      <c r="AG1628" s="30">
        <f t="shared" si="5821"/>
        <v>332.80000000000001</v>
      </c>
      <c r="AH1628" s="30">
        <f t="shared" si="5822"/>
        <v>332.80000000000001</v>
      </c>
      <c r="AI1628" s="30">
        <f t="shared" si="5823"/>
        <v>332.80000000000001</v>
      </c>
      <c r="AJ1628" s="30">
        <f t="shared" si="5920"/>
        <v>0</v>
      </c>
      <c r="AK1628" s="30">
        <f t="shared" si="5921"/>
        <v>0</v>
      </c>
      <c r="AL1628" s="30">
        <f t="shared" si="5922"/>
        <v>0</v>
      </c>
      <c r="AM1628" s="30">
        <f t="shared" si="5923"/>
        <v>0</v>
      </c>
      <c r="AN1628" s="30">
        <f t="shared" si="5924"/>
        <v>0</v>
      </c>
      <c r="AO1628" s="30">
        <f t="shared" si="5925"/>
        <v>0</v>
      </c>
      <c r="AP1628" s="30">
        <f t="shared" si="5926"/>
        <v>0</v>
      </c>
      <c r="AQ1628" s="30">
        <f t="shared" si="5927"/>
        <v>0</v>
      </c>
      <c r="AR1628" s="30">
        <f t="shared" si="5928"/>
        <v>0</v>
      </c>
      <c r="AS1628" s="30">
        <f t="shared" si="5853"/>
        <v>332.80000000000001</v>
      </c>
      <c r="AT1628" s="30">
        <f t="shared" si="5854"/>
        <v>332.80000000000001</v>
      </c>
      <c r="AU1628" s="30">
        <f t="shared" si="5855"/>
        <v>332.80000000000001</v>
      </c>
      <c r="AV1628" s="30">
        <f t="shared" si="5929"/>
        <v>0</v>
      </c>
      <c r="AW1628" s="30">
        <f t="shared" si="5930"/>
        <v>0</v>
      </c>
      <c r="AX1628" s="30">
        <f t="shared" si="5931"/>
        <v>0</v>
      </c>
      <c r="AY1628" s="30">
        <f t="shared" si="5859"/>
        <v>332.80000000000001</v>
      </c>
      <c r="AZ1628" s="30">
        <f t="shared" si="5860"/>
        <v>332.80000000000001</v>
      </c>
      <c r="BA1628" s="30">
        <f t="shared" si="5861"/>
        <v>332.80000000000001</v>
      </c>
      <c r="BB1628" s="30">
        <f t="shared" si="5932"/>
        <v>0</v>
      </c>
      <c r="BC1628" s="30">
        <f t="shared" si="5933"/>
        <v>0</v>
      </c>
      <c r="BD1628" s="30">
        <f t="shared" si="5934"/>
        <v>0</v>
      </c>
      <c r="BE1628" s="30">
        <f t="shared" si="5935"/>
        <v>0</v>
      </c>
      <c r="BF1628" s="30">
        <f t="shared" si="5936"/>
        <v>0</v>
      </c>
      <c r="BG1628" s="30">
        <f t="shared" si="5937"/>
        <v>0</v>
      </c>
      <c r="BH1628" s="30">
        <f t="shared" si="5938"/>
        <v>0</v>
      </c>
      <c r="BI1628" s="30">
        <f t="shared" si="5939"/>
        <v>0</v>
      </c>
      <c r="BJ1628" s="30">
        <f t="shared" si="5940"/>
        <v>0</v>
      </c>
      <c r="BK1628" s="30">
        <f t="shared" si="5941"/>
        <v>0</v>
      </c>
      <c r="BL1628" s="30">
        <f t="shared" si="5815"/>
        <v>332.80000000000001</v>
      </c>
      <c r="BM1628" s="30">
        <f t="shared" si="5816"/>
        <v>332.80000000000001</v>
      </c>
      <c r="BN1628" s="30">
        <f t="shared" si="5817"/>
        <v>332.80000000000001</v>
      </c>
      <c r="BO1628" s="30">
        <f t="shared" si="5942"/>
        <v>0</v>
      </c>
      <c r="BP1628" s="31"/>
      <c r="BQ1628" s="1"/>
      <c r="BR1628" s="1"/>
      <c r="BS1628" s="1"/>
      <c r="BT1628" s="1"/>
      <c r="BU1628" s="1"/>
      <c r="BV1628" s="1"/>
      <c r="BW1628" s="1"/>
      <c r="BX1628" s="1"/>
      <c r="BY1628" s="1"/>
    </row>
    <row r="1629">
      <c r="A1629" s="28" t="s">
        <v>522</v>
      </c>
      <c r="B1629" s="28" t="s">
        <v>86</v>
      </c>
      <c r="C1629" s="28" t="s">
        <v>26</v>
      </c>
      <c r="D1629" s="28" t="s">
        <v>419</v>
      </c>
      <c r="E1629" s="35"/>
      <c r="F1629" s="29" t="s">
        <v>33</v>
      </c>
      <c r="G1629" s="30">
        <f t="shared" si="5873"/>
        <v>332.80000000000001</v>
      </c>
      <c r="H1629" s="30">
        <f t="shared" si="5874"/>
        <v>332.80000000000001</v>
      </c>
      <c r="I1629" s="30">
        <f t="shared" si="5875"/>
        <v>332.80000000000001</v>
      </c>
      <c r="J1629" s="30">
        <f t="shared" si="5876"/>
        <v>0</v>
      </c>
      <c r="K1629" s="30">
        <f t="shared" si="5877"/>
        <v>0</v>
      </c>
      <c r="L1629" s="30">
        <f t="shared" si="5878"/>
        <v>0</v>
      </c>
      <c r="M1629" s="30">
        <f t="shared" si="5916"/>
        <v>332.80000000000001</v>
      </c>
      <c r="N1629" s="30">
        <f t="shared" si="5917"/>
        <v>332.80000000000001</v>
      </c>
      <c r="O1629" s="30">
        <f t="shared" si="5918"/>
        <v>332.80000000000001</v>
      </c>
      <c r="P1629" s="30">
        <f t="shared" si="5879"/>
        <v>0</v>
      </c>
      <c r="Q1629" s="30">
        <f t="shared" si="5880"/>
        <v>0</v>
      </c>
      <c r="R1629" s="30">
        <f t="shared" si="5881"/>
        <v>0</v>
      </c>
      <c r="S1629" s="30">
        <f t="shared" si="5882"/>
        <v>0</v>
      </c>
      <c r="T1629" s="30">
        <f t="shared" si="5883"/>
        <v>0</v>
      </c>
      <c r="U1629" s="30">
        <f t="shared" si="5884"/>
        <v>0</v>
      </c>
      <c r="V1629" s="30">
        <f t="shared" si="5885"/>
        <v>0</v>
      </c>
      <c r="W1629" s="30">
        <f t="shared" si="5886"/>
        <v>0</v>
      </c>
      <c r="X1629" s="30">
        <f t="shared" si="5887"/>
        <v>0</v>
      </c>
      <c r="Y1629" s="30">
        <f t="shared" si="5888"/>
        <v>0</v>
      </c>
      <c r="Z1629" s="30">
        <f t="shared" si="5889"/>
        <v>0</v>
      </c>
      <c r="AA1629" s="30">
        <f t="shared" si="5890"/>
        <v>0</v>
      </c>
      <c r="AB1629" s="30">
        <f t="shared" si="5891"/>
        <v>0</v>
      </c>
      <c r="AC1629" s="30">
        <f t="shared" si="5818"/>
        <v>332.80000000000001</v>
      </c>
      <c r="AD1629" s="30">
        <f t="shared" si="5819"/>
        <v>332.80000000000001</v>
      </c>
      <c r="AE1629" s="30">
        <f t="shared" si="5820"/>
        <v>332.80000000000001</v>
      </c>
      <c r="AF1629" s="30">
        <f t="shared" si="5919"/>
        <v>0</v>
      </c>
      <c r="AG1629" s="30">
        <f t="shared" si="5821"/>
        <v>332.80000000000001</v>
      </c>
      <c r="AH1629" s="30">
        <f t="shared" si="5822"/>
        <v>332.80000000000001</v>
      </c>
      <c r="AI1629" s="30">
        <f t="shared" si="5823"/>
        <v>332.80000000000001</v>
      </c>
      <c r="AJ1629" s="30">
        <f t="shared" si="5920"/>
        <v>0</v>
      </c>
      <c r="AK1629" s="30">
        <f t="shared" si="5921"/>
        <v>0</v>
      </c>
      <c r="AL1629" s="30">
        <f t="shared" si="5922"/>
        <v>0</v>
      </c>
      <c r="AM1629" s="30">
        <f t="shared" si="5923"/>
        <v>0</v>
      </c>
      <c r="AN1629" s="30">
        <f t="shared" si="5924"/>
        <v>0</v>
      </c>
      <c r="AO1629" s="30">
        <f t="shared" si="5925"/>
        <v>0</v>
      </c>
      <c r="AP1629" s="30">
        <f t="shared" si="5926"/>
        <v>0</v>
      </c>
      <c r="AQ1629" s="30">
        <f t="shared" si="5927"/>
        <v>0</v>
      </c>
      <c r="AR1629" s="30">
        <f t="shared" si="5928"/>
        <v>0</v>
      </c>
      <c r="AS1629" s="30">
        <f t="shared" si="5853"/>
        <v>332.80000000000001</v>
      </c>
      <c r="AT1629" s="30">
        <f t="shared" si="5854"/>
        <v>332.80000000000001</v>
      </c>
      <c r="AU1629" s="30">
        <f t="shared" si="5855"/>
        <v>332.80000000000001</v>
      </c>
      <c r="AV1629" s="30">
        <f t="shared" si="5929"/>
        <v>0</v>
      </c>
      <c r="AW1629" s="30">
        <f t="shared" si="5930"/>
        <v>0</v>
      </c>
      <c r="AX1629" s="30">
        <f t="shared" si="5931"/>
        <v>0</v>
      </c>
      <c r="AY1629" s="30">
        <f t="shared" si="5859"/>
        <v>332.80000000000001</v>
      </c>
      <c r="AZ1629" s="30">
        <f t="shared" si="5860"/>
        <v>332.80000000000001</v>
      </c>
      <c r="BA1629" s="30">
        <f t="shared" si="5861"/>
        <v>332.80000000000001</v>
      </c>
      <c r="BB1629" s="30">
        <f t="shared" si="5932"/>
        <v>0</v>
      </c>
      <c r="BC1629" s="30">
        <f t="shared" si="5933"/>
        <v>0</v>
      </c>
      <c r="BD1629" s="30">
        <f t="shared" si="5934"/>
        <v>0</v>
      </c>
      <c r="BE1629" s="30">
        <f t="shared" si="5935"/>
        <v>0</v>
      </c>
      <c r="BF1629" s="30">
        <f t="shared" si="5936"/>
        <v>0</v>
      </c>
      <c r="BG1629" s="30">
        <f t="shared" si="5937"/>
        <v>0</v>
      </c>
      <c r="BH1629" s="30">
        <f t="shared" si="5938"/>
        <v>0</v>
      </c>
      <c r="BI1629" s="30">
        <f t="shared" si="5939"/>
        <v>0</v>
      </c>
      <c r="BJ1629" s="30">
        <f t="shared" si="5940"/>
        <v>0</v>
      </c>
      <c r="BK1629" s="30">
        <f t="shared" si="5941"/>
        <v>0</v>
      </c>
      <c r="BL1629" s="30">
        <f t="shared" si="5815"/>
        <v>332.80000000000001</v>
      </c>
      <c r="BM1629" s="30">
        <f t="shared" si="5816"/>
        <v>332.80000000000001</v>
      </c>
      <c r="BN1629" s="30">
        <f t="shared" si="5817"/>
        <v>332.80000000000001</v>
      </c>
      <c r="BO1629" s="30">
        <f t="shared" si="5942"/>
        <v>0</v>
      </c>
      <c r="BP1629" s="31"/>
      <c r="BQ1629" s="1"/>
      <c r="BR1629" s="1"/>
      <c r="BS1629" s="1"/>
      <c r="BT1629" s="1"/>
      <c r="BU1629" s="1"/>
      <c r="BV1629" s="1"/>
      <c r="BW1629" s="1"/>
      <c r="BX1629" s="1"/>
      <c r="BY1629" s="1"/>
    </row>
    <row r="1630" ht="47.25">
      <c r="A1630" s="28" t="s">
        <v>522</v>
      </c>
      <c r="B1630" s="28" t="s">
        <v>86</v>
      </c>
      <c r="C1630" s="28" t="s">
        <v>26</v>
      </c>
      <c r="D1630" s="28" t="s">
        <v>420</v>
      </c>
      <c r="E1630" s="35"/>
      <c r="F1630" s="29" t="s">
        <v>421</v>
      </c>
      <c r="G1630" s="30">
        <f t="shared" si="5873"/>
        <v>332.80000000000001</v>
      </c>
      <c r="H1630" s="30">
        <f t="shared" si="5874"/>
        <v>332.80000000000001</v>
      </c>
      <c r="I1630" s="30">
        <f t="shared" si="5875"/>
        <v>332.80000000000001</v>
      </c>
      <c r="J1630" s="30">
        <f t="shared" si="5876"/>
        <v>0</v>
      </c>
      <c r="K1630" s="30">
        <f t="shared" si="5877"/>
        <v>0</v>
      </c>
      <c r="L1630" s="30">
        <f t="shared" si="5878"/>
        <v>0</v>
      </c>
      <c r="M1630" s="30">
        <f t="shared" si="5916"/>
        <v>332.80000000000001</v>
      </c>
      <c r="N1630" s="30">
        <f t="shared" si="5917"/>
        <v>332.80000000000001</v>
      </c>
      <c r="O1630" s="30">
        <f t="shared" si="5918"/>
        <v>332.80000000000001</v>
      </c>
      <c r="P1630" s="30">
        <f t="shared" si="5879"/>
        <v>0</v>
      </c>
      <c r="Q1630" s="30">
        <f t="shared" si="5880"/>
        <v>0</v>
      </c>
      <c r="R1630" s="30">
        <f t="shared" si="5881"/>
        <v>0</v>
      </c>
      <c r="S1630" s="30">
        <f t="shared" si="5882"/>
        <v>0</v>
      </c>
      <c r="T1630" s="30">
        <f t="shared" si="5883"/>
        <v>0</v>
      </c>
      <c r="U1630" s="30">
        <f t="shared" si="5884"/>
        <v>0</v>
      </c>
      <c r="V1630" s="30">
        <f t="shared" si="5885"/>
        <v>0</v>
      </c>
      <c r="W1630" s="30">
        <f t="shared" si="5886"/>
        <v>0</v>
      </c>
      <c r="X1630" s="30">
        <f t="shared" si="5887"/>
        <v>0</v>
      </c>
      <c r="Y1630" s="30">
        <f t="shared" si="5888"/>
        <v>0</v>
      </c>
      <c r="Z1630" s="30">
        <f t="shared" si="5889"/>
        <v>0</v>
      </c>
      <c r="AA1630" s="30">
        <f t="shared" si="5890"/>
        <v>0</v>
      </c>
      <c r="AB1630" s="30">
        <f t="shared" si="5891"/>
        <v>0</v>
      </c>
      <c r="AC1630" s="30">
        <f t="shared" si="5818"/>
        <v>332.80000000000001</v>
      </c>
      <c r="AD1630" s="30">
        <f t="shared" si="5819"/>
        <v>332.80000000000001</v>
      </c>
      <c r="AE1630" s="30">
        <f t="shared" si="5820"/>
        <v>332.80000000000001</v>
      </c>
      <c r="AF1630" s="30">
        <f t="shared" si="5919"/>
        <v>0</v>
      </c>
      <c r="AG1630" s="30">
        <f t="shared" si="5821"/>
        <v>332.80000000000001</v>
      </c>
      <c r="AH1630" s="30">
        <f t="shared" si="5822"/>
        <v>332.80000000000001</v>
      </c>
      <c r="AI1630" s="30">
        <f t="shared" si="5823"/>
        <v>332.80000000000001</v>
      </c>
      <c r="AJ1630" s="30">
        <f t="shared" si="5920"/>
        <v>0</v>
      </c>
      <c r="AK1630" s="30">
        <f t="shared" si="5921"/>
        <v>0</v>
      </c>
      <c r="AL1630" s="30">
        <f t="shared" si="5922"/>
        <v>0</v>
      </c>
      <c r="AM1630" s="30">
        <f t="shared" si="5923"/>
        <v>0</v>
      </c>
      <c r="AN1630" s="30">
        <f t="shared" si="5924"/>
        <v>0</v>
      </c>
      <c r="AO1630" s="30">
        <f t="shared" si="5925"/>
        <v>0</v>
      </c>
      <c r="AP1630" s="30">
        <f t="shared" si="5926"/>
        <v>0</v>
      </c>
      <c r="AQ1630" s="30">
        <f t="shared" si="5927"/>
        <v>0</v>
      </c>
      <c r="AR1630" s="30">
        <f t="shared" si="5928"/>
        <v>0</v>
      </c>
      <c r="AS1630" s="30">
        <f t="shared" si="5853"/>
        <v>332.80000000000001</v>
      </c>
      <c r="AT1630" s="30">
        <f t="shared" si="5854"/>
        <v>332.80000000000001</v>
      </c>
      <c r="AU1630" s="30">
        <f t="shared" si="5855"/>
        <v>332.80000000000001</v>
      </c>
      <c r="AV1630" s="30">
        <f t="shared" si="5929"/>
        <v>0</v>
      </c>
      <c r="AW1630" s="30">
        <f t="shared" si="5930"/>
        <v>0</v>
      </c>
      <c r="AX1630" s="30">
        <f t="shared" si="5931"/>
        <v>0</v>
      </c>
      <c r="AY1630" s="30">
        <f t="shared" si="5859"/>
        <v>332.80000000000001</v>
      </c>
      <c r="AZ1630" s="30">
        <f t="shared" si="5860"/>
        <v>332.80000000000001</v>
      </c>
      <c r="BA1630" s="30">
        <f t="shared" si="5861"/>
        <v>332.80000000000001</v>
      </c>
      <c r="BB1630" s="30">
        <f t="shared" si="5932"/>
        <v>0</v>
      </c>
      <c r="BC1630" s="30">
        <f t="shared" si="5933"/>
        <v>0</v>
      </c>
      <c r="BD1630" s="30">
        <f t="shared" si="5934"/>
        <v>0</v>
      </c>
      <c r="BE1630" s="30">
        <f t="shared" si="5935"/>
        <v>0</v>
      </c>
      <c r="BF1630" s="30">
        <f t="shared" si="5936"/>
        <v>0</v>
      </c>
      <c r="BG1630" s="30">
        <f t="shared" si="5937"/>
        <v>0</v>
      </c>
      <c r="BH1630" s="30">
        <f t="shared" si="5938"/>
        <v>0</v>
      </c>
      <c r="BI1630" s="30">
        <f t="shared" si="5939"/>
        <v>0</v>
      </c>
      <c r="BJ1630" s="30">
        <f t="shared" si="5940"/>
        <v>0</v>
      </c>
      <c r="BK1630" s="30">
        <f t="shared" si="5941"/>
        <v>0</v>
      </c>
      <c r="BL1630" s="30">
        <f t="shared" si="5815"/>
        <v>332.80000000000001</v>
      </c>
      <c r="BM1630" s="30">
        <f t="shared" si="5816"/>
        <v>332.80000000000001</v>
      </c>
      <c r="BN1630" s="30">
        <f t="shared" si="5817"/>
        <v>332.80000000000001</v>
      </c>
      <c r="BO1630" s="30">
        <f t="shared" si="5942"/>
        <v>0</v>
      </c>
      <c r="BP1630" s="31"/>
      <c r="BQ1630" s="1"/>
      <c r="BR1630" s="1"/>
      <c r="BS1630" s="1"/>
      <c r="BT1630" s="1"/>
      <c r="BU1630" s="1"/>
      <c r="BV1630" s="1"/>
      <c r="BW1630" s="1"/>
      <c r="BX1630" s="1"/>
      <c r="BY1630" s="1"/>
    </row>
    <row r="1631" ht="45">
      <c r="A1631" s="28" t="s">
        <v>522</v>
      </c>
      <c r="B1631" s="28" t="s">
        <v>86</v>
      </c>
      <c r="C1631" s="28" t="s">
        <v>26</v>
      </c>
      <c r="D1631" s="28" t="s">
        <v>489</v>
      </c>
      <c r="E1631" s="35"/>
      <c r="F1631" s="29" t="s">
        <v>490</v>
      </c>
      <c r="G1631" s="30">
        <f t="shared" si="5873"/>
        <v>332.80000000000001</v>
      </c>
      <c r="H1631" s="30">
        <f t="shared" si="5874"/>
        <v>332.80000000000001</v>
      </c>
      <c r="I1631" s="30">
        <f t="shared" si="5875"/>
        <v>332.80000000000001</v>
      </c>
      <c r="J1631" s="30">
        <f t="shared" si="5876"/>
        <v>0</v>
      </c>
      <c r="K1631" s="30">
        <f t="shared" si="5877"/>
        <v>0</v>
      </c>
      <c r="L1631" s="30">
        <f t="shared" si="5878"/>
        <v>0</v>
      </c>
      <c r="M1631" s="30">
        <f t="shared" si="5916"/>
        <v>332.80000000000001</v>
      </c>
      <c r="N1631" s="30">
        <f t="shared" si="5917"/>
        <v>332.80000000000001</v>
      </c>
      <c r="O1631" s="30">
        <f t="shared" si="5918"/>
        <v>332.80000000000001</v>
      </c>
      <c r="P1631" s="30">
        <f t="shared" si="5879"/>
        <v>0</v>
      </c>
      <c r="Q1631" s="30">
        <f t="shared" si="5880"/>
        <v>0</v>
      </c>
      <c r="R1631" s="30">
        <f t="shared" si="5881"/>
        <v>0</v>
      </c>
      <c r="S1631" s="30">
        <f t="shared" si="5882"/>
        <v>0</v>
      </c>
      <c r="T1631" s="30">
        <f t="shared" si="5883"/>
        <v>0</v>
      </c>
      <c r="U1631" s="30">
        <f t="shared" si="5884"/>
        <v>0</v>
      </c>
      <c r="V1631" s="30">
        <f t="shared" si="5885"/>
        <v>0</v>
      </c>
      <c r="W1631" s="30">
        <f t="shared" si="5886"/>
        <v>0</v>
      </c>
      <c r="X1631" s="30">
        <f t="shared" si="5887"/>
        <v>0</v>
      </c>
      <c r="Y1631" s="30">
        <f t="shared" si="5888"/>
        <v>0</v>
      </c>
      <c r="Z1631" s="30">
        <f t="shared" si="5889"/>
        <v>0</v>
      </c>
      <c r="AA1631" s="30">
        <f t="shared" si="5890"/>
        <v>0</v>
      </c>
      <c r="AB1631" s="30">
        <f t="shared" si="5891"/>
        <v>0</v>
      </c>
      <c r="AC1631" s="30">
        <f t="shared" si="5818"/>
        <v>332.80000000000001</v>
      </c>
      <c r="AD1631" s="30">
        <f t="shared" si="5819"/>
        <v>332.80000000000001</v>
      </c>
      <c r="AE1631" s="30">
        <f t="shared" si="5820"/>
        <v>332.80000000000001</v>
      </c>
      <c r="AF1631" s="30">
        <f t="shared" si="5919"/>
        <v>0</v>
      </c>
      <c r="AG1631" s="30">
        <f t="shared" si="5821"/>
        <v>332.80000000000001</v>
      </c>
      <c r="AH1631" s="30">
        <f t="shared" si="5822"/>
        <v>332.80000000000001</v>
      </c>
      <c r="AI1631" s="30">
        <f t="shared" si="5823"/>
        <v>332.80000000000001</v>
      </c>
      <c r="AJ1631" s="30">
        <f t="shared" si="5920"/>
        <v>0</v>
      </c>
      <c r="AK1631" s="30">
        <f t="shared" si="5921"/>
        <v>0</v>
      </c>
      <c r="AL1631" s="30">
        <f t="shared" si="5922"/>
        <v>0</v>
      </c>
      <c r="AM1631" s="30">
        <f t="shared" si="5923"/>
        <v>0</v>
      </c>
      <c r="AN1631" s="30">
        <f t="shared" si="5924"/>
        <v>0</v>
      </c>
      <c r="AO1631" s="30">
        <f t="shared" si="5925"/>
        <v>0</v>
      </c>
      <c r="AP1631" s="30">
        <f t="shared" si="5926"/>
        <v>0</v>
      </c>
      <c r="AQ1631" s="30">
        <f t="shared" si="5927"/>
        <v>0</v>
      </c>
      <c r="AR1631" s="30">
        <f t="shared" si="5928"/>
        <v>0</v>
      </c>
      <c r="AS1631" s="30">
        <f t="shared" si="5853"/>
        <v>332.80000000000001</v>
      </c>
      <c r="AT1631" s="30">
        <f t="shared" si="5854"/>
        <v>332.80000000000001</v>
      </c>
      <c r="AU1631" s="30">
        <f t="shared" si="5855"/>
        <v>332.80000000000001</v>
      </c>
      <c r="AV1631" s="30">
        <f t="shared" si="5929"/>
        <v>0</v>
      </c>
      <c r="AW1631" s="30">
        <f t="shared" si="5930"/>
        <v>0</v>
      </c>
      <c r="AX1631" s="30">
        <f t="shared" si="5931"/>
        <v>0</v>
      </c>
      <c r="AY1631" s="30">
        <f t="shared" si="5859"/>
        <v>332.80000000000001</v>
      </c>
      <c r="AZ1631" s="30">
        <f t="shared" si="5860"/>
        <v>332.80000000000001</v>
      </c>
      <c r="BA1631" s="30">
        <f t="shared" si="5861"/>
        <v>332.80000000000001</v>
      </c>
      <c r="BB1631" s="30">
        <f t="shared" si="5932"/>
        <v>0</v>
      </c>
      <c r="BC1631" s="30">
        <f t="shared" si="5933"/>
        <v>0</v>
      </c>
      <c r="BD1631" s="30">
        <f t="shared" si="5934"/>
        <v>0</v>
      </c>
      <c r="BE1631" s="30">
        <f t="shared" si="5935"/>
        <v>0</v>
      </c>
      <c r="BF1631" s="30">
        <f t="shared" si="5936"/>
        <v>0</v>
      </c>
      <c r="BG1631" s="30">
        <f t="shared" si="5937"/>
        <v>0</v>
      </c>
      <c r="BH1631" s="30">
        <f t="shared" si="5938"/>
        <v>0</v>
      </c>
      <c r="BI1631" s="30">
        <f t="shared" si="5939"/>
        <v>0</v>
      </c>
      <c r="BJ1631" s="30">
        <f t="shared" si="5940"/>
        <v>0</v>
      </c>
      <c r="BK1631" s="30">
        <f t="shared" si="5941"/>
        <v>0</v>
      </c>
      <c r="BL1631" s="30">
        <f t="shared" si="5815"/>
        <v>332.80000000000001</v>
      </c>
      <c r="BM1631" s="30">
        <f t="shared" si="5816"/>
        <v>332.80000000000001</v>
      </c>
      <c r="BN1631" s="30">
        <f t="shared" si="5817"/>
        <v>332.80000000000001</v>
      </c>
      <c r="BO1631" s="30">
        <f t="shared" si="5942"/>
        <v>0</v>
      </c>
      <c r="BP1631" s="31"/>
      <c r="BQ1631" s="1"/>
      <c r="BR1631" s="1"/>
      <c r="BS1631" s="1"/>
      <c r="BT1631" s="1"/>
      <c r="BU1631" s="1"/>
      <c r="BV1631" s="1"/>
      <c r="BW1631" s="1"/>
      <c r="BX1631" s="1"/>
      <c r="BY1631" s="1"/>
    </row>
    <row r="1632" ht="30">
      <c r="A1632" s="28" t="s">
        <v>522</v>
      </c>
      <c r="B1632" s="28" t="s">
        <v>86</v>
      </c>
      <c r="C1632" s="28" t="s">
        <v>26</v>
      </c>
      <c r="D1632" s="28" t="s">
        <v>489</v>
      </c>
      <c r="E1632" s="28" t="s">
        <v>38</v>
      </c>
      <c r="F1632" s="29" t="s">
        <v>39</v>
      </c>
      <c r="G1632" s="30">
        <v>332.80000000000001</v>
      </c>
      <c r="H1632" s="30">
        <v>332.80000000000001</v>
      </c>
      <c r="I1632" s="30">
        <v>332.80000000000001</v>
      </c>
      <c r="J1632" s="30"/>
      <c r="K1632" s="30"/>
      <c r="L1632" s="30"/>
      <c r="M1632" s="30">
        <f t="shared" si="5916"/>
        <v>332.80000000000001</v>
      </c>
      <c r="N1632" s="30">
        <f t="shared" si="5917"/>
        <v>332.80000000000001</v>
      </c>
      <c r="O1632" s="30">
        <f t="shared" si="5918"/>
        <v>332.80000000000001</v>
      </c>
      <c r="P1632" s="30"/>
      <c r="Q1632" s="30"/>
      <c r="R1632" s="30"/>
      <c r="S1632" s="30"/>
      <c r="T1632" s="30"/>
      <c r="U1632" s="30"/>
      <c r="V1632" s="30"/>
      <c r="W1632" s="30"/>
      <c r="X1632" s="30"/>
      <c r="Y1632" s="30"/>
      <c r="Z1632" s="30"/>
      <c r="AA1632" s="30"/>
      <c r="AB1632" s="30"/>
      <c r="AC1632" s="30">
        <f t="shared" si="5818"/>
        <v>332.80000000000001</v>
      </c>
      <c r="AD1632" s="30">
        <f t="shared" si="5819"/>
        <v>332.80000000000001</v>
      </c>
      <c r="AE1632" s="30">
        <f t="shared" si="5820"/>
        <v>332.80000000000001</v>
      </c>
      <c r="AF1632" s="30"/>
      <c r="AG1632" s="30">
        <f t="shared" si="5821"/>
        <v>332.80000000000001</v>
      </c>
      <c r="AH1632" s="30">
        <f t="shared" si="5822"/>
        <v>332.80000000000001</v>
      </c>
      <c r="AI1632" s="30">
        <f t="shared" si="5823"/>
        <v>332.80000000000001</v>
      </c>
      <c r="AJ1632" s="30"/>
      <c r="AK1632" s="30"/>
      <c r="AL1632" s="30"/>
      <c r="AM1632" s="30"/>
      <c r="AN1632" s="30"/>
      <c r="AO1632" s="30"/>
      <c r="AP1632" s="30"/>
      <c r="AQ1632" s="30"/>
      <c r="AR1632" s="30"/>
      <c r="AS1632" s="30">
        <f t="shared" si="5853"/>
        <v>332.80000000000001</v>
      </c>
      <c r="AT1632" s="30">
        <f t="shared" si="5854"/>
        <v>332.80000000000001</v>
      </c>
      <c r="AU1632" s="30">
        <f t="shared" si="5855"/>
        <v>332.80000000000001</v>
      </c>
      <c r="AV1632" s="30"/>
      <c r="AW1632" s="30"/>
      <c r="AX1632" s="30"/>
      <c r="AY1632" s="30">
        <f t="shared" si="5859"/>
        <v>332.80000000000001</v>
      </c>
      <c r="AZ1632" s="30">
        <f t="shared" si="5860"/>
        <v>332.80000000000001</v>
      </c>
      <c r="BA1632" s="30">
        <f t="shared" si="5861"/>
        <v>332.80000000000001</v>
      </c>
      <c r="BB1632" s="30"/>
      <c r="BC1632" s="30"/>
      <c r="BD1632" s="30"/>
      <c r="BE1632" s="30"/>
      <c r="BF1632" s="30"/>
      <c r="BG1632" s="30"/>
      <c r="BH1632" s="30"/>
      <c r="BI1632" s="30"/>
      <c r="BJ1632" s="30"/>
      <c r="BK1632" s="30"/>
      <c r="BL1632" s="30">
        <f t="shared" si="5815"/>
        <v>332.80000000000001</v>
      </c>
      <c r="BM1632" s="30">
        <f t="shared" si="5816"/>
        <v>332.80000000000001</v>
      </c>
      <c r="BN1632" s="30">
        <f t="shared" si="5817"/>
        <v>332.80000000000001</v>
      </c>
      <c r="BO1632" s="30"/>
      <c r="BP1632" s="31"/>
      <c r="BQ1632" s="1"/>
      <c r="BR1632" s="1"/>
      <c r="BS1632" s="1"/>
      <c r="BT1632" s="1"/>
      <c r="BU1632" s="1"/>
      <c r="BV1632" s="1"/>
      <c r="BW1632" s="1"/>
      <c r="BX1632" s="1"/>
      <c r="BY1632" s="1"/>
    </row>
    <row r="1633" s="18" customFormat="1" ht="30">
      <c r="A1633" s="19" t="s">
        <v>526</v>
      </c>
      <c r="B1633" s="19"/>
      <c r="C1633" s="19"/>
      <c r="D1633" s="19"/>
      <c r="E1633" s="19"/>
      <c r="F1633" s="20" t="s">
        <v>527</v>
      </c>
      <c r="G1633" s="21">
        <f>G1752+G1641</f>
        <v>1791268.8999999999</v>
      </c>
      <c r="H1633" s="21">
        <f>H1752+H1641</f>
        <v>1453296.9999999998</v>
      </c>
      <c r="I1633" s="21">
        <f>I1752+I1641</f>
        <v>1018589.8</v>
      </c>
      <c r="J1633" s="21">
        <f>J1752+J1641+J1634</f>
        <v>185588.05800000002</v>
      </c>
      <c r="K1633" s="21">
        <f>K1752+K1641+K1634</f>
        <v>82487.157999999996</v>
      </c>
      <c r="L1633" s="21">
        <f>L1752+L1641+L1634</f>
        <v>126045.158</v>
      </c>
      <c r="M1633" s="21">
        <f t="shared" si="5916"/>
        <v>1976856.9579999999</v>
      </c>
      <c r="N1633" s="21">
        <f t="shared" si="5917"/>
        <v>1535784.1579999998</v>
      </c>
      <c r="O1633" s="21">
        <f t="shared" si="5918"/>
        <v>1144634.9580000001</v>
      </c>
      <c r="P1633" s="21">
        <f>P1752+P1641+P1634</f>
        <v>0</v>
      </c>
      <c r="Q1633" s="21">
        <f>Q1752+Q1641+Q1634</f>
        <v>0</v>
      </c>
      <c r="R1633" s="21">
        <f>R1752+R1641+R1634</f>
        <v>230339.18099999998</v>
      </c>
      <c r="S1633" s="21">
        <f>S1752+S1641+S1634</f>
        <v>0</v>
      </c>
      <c r="T1633" s="21">
        <f>T1752+T1641+T1634</f>
        <v>0</v>
      </c>
      <c r="U1633" s="21">
        <f>U1752+U1641+U1634</f>
        <v>0</v>
      </c>
      <c r="V1633" s="21">
        <f>V1752+V1641+V1634</f>
        <v>164292.31699999998</v>
      </c>
      <c r="W1633" s="21">
        <f>W1752+W1641+W1634</f>
        <v>0</v>
      </c>
      <c r="X1633" s="21">
        <f>X1752+X1641+X1634</f>
        <v>0</v>
      </c>
      <c r="Y1633" s="21">
        <f>Y1752+Y1641+Y1634</f>
        <v>0</v>
      </c>
      <c r="Z1633" s="21">
        <f>Z1752+Z1641+Z1634</f>
        <v>0</v>
      </c>
      <c r="AA1633" s="21">
        <f>AA1752+AA1641+AA1634</f>
        <v>0</v>
      </c>
      <c r="AB1633" s="21">
        <f>AB1752+AB1641+AB1634</f>
        <v>0</v>
      </c>
      <c r="AC1633" s="21">
        <f t="shared" si="5818"/>
        <v>2207196.139</v>
      </c>
      <c r="AD1633" s="21">
        <f t="shared" si="5819"/>
        <v>1700076.4749999999</v>
      </c>
      <c r="AE1633" s="21">
        <f t="shared" si="5820"/>
        <v>1144634.9580000001</v>
      </c>
      <c r="AF1633" s="21">
        <f>AF1752+AF1641+AF1634</f>
        <v>-2651.6999999999998</v>
      </c>
      <c r="AG1633" s="21">
        <f t="shared" si="5821"/>
        <v>2204544.4389999998</v>
      </c>
      <c r="AH1633" s="21">
        <f t="shared" si="5822"/>
        <v>1700076.4749999999</v>
      </c>
      <c r="AI1633" s="21">
        <f t="shared" si="5823"/>
        <v>1144634.9580000001</v>
      </c>
      <c r="AJ1633" s="21">
        <f>AJ1752+AJ1641+AJ1634</f>
        <v>0</v>
      </c>
      <c r="AK1633" s="21">
        <f>AK1752+AK1641+AK1634</f>
        <v>0</v>
      </c>
      <c r="AL1633" s="21">
        <f>AL1752+AL1641+AL1634</f>
        <v>49679.194000000003</v>
      </c>
      <c r="AM1633" s="21">
        <f>AM1752+AM1641+AM1634</f>
        <v>0</v>
      </c>
      <c r="AN1633" s="21">
        <f>AN1752+AN1641+AN1634</f>
        <v>0</v>
      </c>
      <c r="AO1633" s="21">
        <f>AO1752+AO1641+AO1634</f>
        <v>0</v>
      </c>
      <c r="AP1633" s="21">
        <f>AP1752+AP1641+AP1634</f>
        <v>0</v>
      </c>
      <c r="AQ1633" s="21">
        <f>AQ1752+AQ1641+AQ1634</f>
        <v>0</v>
      </c>
      <c r="AR1633" s="21">
        <f>AR1752+AR1641+AR1634</f>
        <v>0</v>
      </c>
      <c r="AS1633" s="21">
        <f t="shared" si="5853"/>
        <v>2254223.6329999999</v>
      </c>
      <c r="AT1633" s="21">
        <f t="shared" si="5854"/>
        <v>1700076.4749999999</v>
      </c>
      <c r="AU1633" s="21">
        <f t="shared" si="5855"/>
        <v>1144634.9580000001</v>
      </c>
      <c r="AV1633" s="21">
        <f>AV1752+AV1641+AV1634</f>
        <v>16000</v>
      </c>
      <c r="AW1633" s="21">
        <f>AW1752+AW1641+AW1634</f>
        <v>0</v>
      </c>
      <c r="AX1633" s="21">
        <f>AX1752+AX1641+AX1634</f>
        <v>0</v>
      </c>
      <c r="AY1633" s="21">
        <f t="shared" si="5859"/>
        <v>2270223.6329999999</v>
      </c>
      <c r="AZ1633" s="21">
        <f t="shared" si="5860"/>
        <v>1700076.4749999999</v>
      </c>
      <c r="BA1633" s="21">
        <f t="shared" si="5861"/>
        <v>1144634.9580000001</v>
      </c>
      <c r="BB1633" s="21">
        <f>BB1752+BB1641+BB1634+BB1745</f>
        <v>0</v>
      </c>
      <c r="BC1633" s="21">
        <f>BC1752+BC1641+BC1634+BC1745</f>
        <v>0</v>
      </c>
      <c r="BD1633" s="21">
        <f>BD1752+BD1641+BD1634+BD1745</f>
        <v>35073.120000000003</v>
      </c>
      <c r="BE1633" s="21">
        <f>BE1752+BE1641+BE1634+BE1745</f>
        <v>0</v>
      </c>
      <c r="BF1633" s="21">
        <f>BF1752+BF1641+BF1634+BF1745</f>
        <v>0</v>
      </c>
      <c r="BG1633" s="21">
        <f>BG1752+BG1641+BG1634+BG1745</f>
        <v>0</v>
      </c>
      <c r="BH1633" s="21">
        <f>BH1752+BH1641+BH1634+BH1745</f>
        <v>0</v>
      </c>
      <c r="BI1633" s="21">
        <f>BI1752+BI1641+BI1634+BI1745</f>
        <v>0</v>
      </c>
      <c r="BJ1633" s="21">
        <f>BJ1752+BJ1641+BJ1634+BJ1745</f>
        <v>0</v>
      </c>
      <c r="BK1633" s="21">
        <f>BK1752+BK1641+BK1634+BK1745</f>
        <v>0</v>
      </c>
      <c r="BL1633" s="21">
        <f t="shared" si="5815"/>
        <v>2305296.753</v>
      </c>
      <c r="BM1633" s="21">
        <f t="shared" si="5816"/>
        <v>1700076.4749999999</v>
      </c>
      <c r="BN1633" s="21">
        <f t="shared" si="5817"/>
        <v>1144634.9580000001</v>
      </c>
      <c r="BO1633" s="21">
        <f>BO1752+BO1641+BO1634+BO1745</f>
        <v>0</v>
      </c>
      <c r="BP1633" s="22"/>
      <c r="BQ1633" s="18"/>
      <c r="BR1633" s="18"/>
      <c r="BS1633" s="18"/>
      <c r="BT1633" s="18"/>
      <c r="BU1633" s="18"/>
      <c r="BV1633" s="18"/>
      <c r="BW1633" s="18"/>
      <c r="BX1633" s="18"/>
      <c r="BY1633" s="18"/>
    </row>
    <row r="1634" s="18" customFormat="1" ht="15">
      <c r="A1634" s="28" t="s">
        <v>526</v>
      </c>
      <c r="B1634" s="19" t="s">
        <v>114</v>
      </c>
      <c r="C1634" s="19"/>
      <c r="D1634" s="19"/>
      <c r="E1634" s="19"/>
      <c r="F1634" s="20" t="s">
        <v>115</v>
      </c>
      <c r="G1634" s="21"/>
      <c r="H1634" s="21"/>
      <c r="I1634" s="21"/>
      <c r="J1634" s="21">
        <f t="shared" ref="J1634:J1639" si="5943">J1635</f>
        <v>95000</v>
      </c>
      <c r="K1634" s="21">
        <f t="shared" ref="K1634:K1639" si="5944">K1635</f>
        <v>0</v>
      </c>
      <c r="L1634" s="21">
        <f t="shared" ref="L1634:L1639" si="5945">L1635</f>
        <v>0</v>
      </c>
      <c r="M1634" s="21">
        <f t="shared" si="5916"/>
        <v>95000</v>
      </c>
      <c r="N1634" s="21">
        <f t="shared" si="5917"/>
        <v>0</v>
      </c>
      <c r="O1634" s="21">
        <f t="shared" si="5918"/>
        <v>0</v>
      </c>
      <c r="P1634" s="21">
        <f t="shared" ref="P1634:P1639" si="5946">P1635</f>
        <v>0</v>
      </c>
      <c r="Q1634" s="21">
        <f t="shared" ref="Q1634:Q1639" si="5947">Q1635</f>
        <v>0</v>
      </c>
      <c r="R1634" s="21">
        <f t="shared" ref="R1634:R1639" si="5948">R1635</f>
        <v>0</v>
      </c>
      <c r="S1634" s="21">
        <f t="shared" ref="S1634:S1639" si="5949">S1635</f>
        <v>0</v>
      </c>
      <c r="T1634" s="21">
        <f t="shared" ref="T1634:T1639" si="5950">T1635</f>
        <v>0</v>
      </c>
      <c r="U1634" s="21">
        <f t="shared" ref="U1634:U1639" si="5951">U1635</f>
        <v>0</v>
      </c>
      <c r="V1634" s="21">
        <f t="shared" ref="V1634:V1639" si="5952">V1635</f>
        <v>0</v>
      </c>
      <c r="W1634" s="21">
        <f t="shared" ref="W1634:W1639" si="5953">W1635</f>
        <v>0</v>
      </c>
      <c r="X1634" s="21">
        <f t="shared" ref="X1634:X1639" si="5954">X1635</f>
        <v>0</v>
      </c>
      <c r="Y1634" s="21">
        <f t="shared" ref="Y1634:Y1639" si="5955">Y1635</f>
        <v>0</v>
      </c>
      <c r="Z1634" s="21">
        <f t="shared" ref="Z1634:Z1639" si="5956">Z1635</f>
        <v>0</v>
      </c>
      <c r="AA1634" s="21">
        <f t="shared" ref="AA1634:AA1639" si="5957">AA1635</f>
        <v>0</v>
      </c>
      <c r="AB1634" s="21">
        <f t="shared" ref="AB1634:AB1639" si="5958">AB1635</f>
        <v>0</v>
      </c>
      <c r="AC1634" s="21">
        <f t="shared" si="5818"/>
        <v>95000</v>
      </c>
      <c r="AD1634" s="21">
        <f t="shared" si="5819"/>
        <v>0</v>
      </c>
      <c r="AE1634" s="21">
        <f t="shared" si="5820"/>
        <v>0</v>
      </c>
      <c r="AF1634" s="21">
        <f t="shared" ref="AF1634:AF1639" si="5959">AF1635</f>
        <v>0</v>
      </c>
      <c r="AG1634" s="21">
        <f t="shared" si="5821"/>
        <v>95000</v>
      </c>
      <c r="AH1634" s="21">
        <f t="shared" si="5822"/>
        <v>0</v>
      </c>
      <c r="AI1634" s="21">
        <f t="shared" si="5823"/>
        <v>0</v>
      </c>
      <c r="AJ1634" s="21">
        <f t="shared" ref="AJ1634:AJ1639" si="5960">AJ1635</f>
        <v>0</v>
      </c>
      <c r="AK1634" s="21">
        <f t="shared" ref="AK1634:AK1639" si="5961">AK1635</f>
        <v>0</v>
      </c>
      <c r="AL1634" s="21">
        <f t="shared" ref="AL1634:AL1639" si="5962">AL1635</f>
        <v>0</v>
      </c>
      <c r="AM1634" s="21">
        <f t="shared" ref="AM1634:AM1639" si="5963">AM1635</f>
        <v>0</v>
      </c>
      <c r="AN1634" s="21">
        <f t="shared" ref="AN1634:AN1639" si="5964">AN1635</f>
        <v>0</v>
      </c>
      <c r="AO1634" s="21">
        <f t="shared" ref="AO1634:AO1639" si="5965">AO1635</f>
        <v>0</v>
      </c>
      <c r="AP1634" s="21">
        <f t="shared" ref="AP1634:AP1639" si="5966">AP1635</f>
        <v>0</v>
      </c>
      <c r="AQ1634" s="21">
        <f t="shared" ref="AQ1634:AQ1639" si="5967">AQ1635</f>
        <v>0</v>
      </c>
      <c r="AR1634" s="21">
        <f t="shared" ref="AR1634:AR1639" si="5968">AR1635</f>
        <v>0</v>
      </c>
      <c r="AS1634" s="21">
        <f t="shared" si="5853"/>
        <v>95000</v>
      </c>
      <c r="AT1634" s="21">
        <f t="shared" si="5854"/>
        <v>0</v>
      </c>
      <c r="AU1634" s="21">
        <f t="shared" si="5855"/>
        <v>0</v>
      </c>
      <c r="AV1634" s="21">
        <f t="shared" ref="AV1634:AV1639" si="5969">AV1635</f>
        <v>0</v>
      </c>
      <c r="AW1634" s="21">
        <f t="shared" ref="AW1634:AW1639" si="5970">AW1635</f>
        <v>0</v>
      </c>
      <c r="AX1634" s="21">
        <f t="shared" ref="AX1634:AX1639" si="5971">AX1635</f>
        <v>0</v>
      </c>
      <c r="AY1634" s="21">
        <f t="shared" si="5859"/>
        <v>95000</v>
      </c>
      <c r="AZ1634" s="21">
        <f t="shared" si="5860"/>
        <v>0</v>
      </c>
      <c r="BA1634" s="21">
        <f t="shared" si="5861"/>
        <v>0</v>
      </c>
      <c r="BB1634" s="21">
        <f t="shared" ref="BB1634:BB1639" si="5972">BB1635</f>
        <v>0</v>
      </c>
      <c r="BC1634" s="21">
        <f t="shared" ref="BC1634:BC1639" si="5973">BC1635</f>
        <v>0</v>
      </c>
      <c r="BD1634" s="21">
        <f t="shared" ref="BD1634:BD1639" si="5974">BD1635</f>
        <v>0</v>
      </c>
      <c r="BE1634" s="21">
        <f t="shared" ref="BE1634:BE1639" si="5975">BE1635</f>
        <v>0</v>
      </c>
      <c r="BF1634" s="21">
        <f t="shared" ref="BF1634:BF1639" si="5976">BF1635</f>
        <v>0</v>
      </c>
      <c r="BG1634" s="21">
        <f t="shared" ref="BG1634:BG1639" si="5977">BG1635</f>
        <v>0</v>
      </c>
      <c r="BH1634" s="21">
        <f t="shared" ref="BH1634:BH1639" si="5978">BH1635</f>
        <v>0</v>
      </c>
      <c r="BI1634" s="21">
        <f t="shared" ref="BI1634:BI1639" si="5979">BI1635</f>
        <v>0</v>
      </c>
      <c r="BJ1634" s="21">
        <f t="shared" ref="BJ1634:BJ1639" si="5980">BJ1635</f>
        <v>0</v>
      </c>
      <c r="BK1634" s="21">
        <f t="shared" ref="BK1634:BK1639" si="5981">BK1635</f>
        <v>0</v>
      </c>
      <c r="BL1634" s="21">
        <f t="shared" si="5815"/>
        <v>95000</v>
      </c>
      <c r="BM1634" s="21">
        <f t="shared" si="5816"/>
        <v>0</v>
      </c>
      <c r="BN1634" s="21">
        <f t="shared" si="5817"/>
        <v>0</v>
      </c>
      <c r="BO1634" s="21">
        <f t="shared" ref="BO1634:BO1639" si="5982">BO1635</f>
        <v>0</v>
      </c>
      <c r="BP1634" s="22"/>
      <c r="BQ1634" s="18"/>
      <c r="BR1634" s="18"/>
      <c r="BS1634" s="18"/>
      <c r="BT1634" s="18"/>
      <c r="BU1634" s="18"/>
      <c r="BV1634" s="18"/>
      <c r="BW1634" s="18"/>
      <c r="BX1634" s="18"/>
      <c r="BY1634" s="18"/>
    </row>
    <row r="1635" s="23" customFormat="1" ht="15">
      <c r="A1635" s="24" t="s">
        <v>526</v>
      </c>
      <c r="B1635" s="24" t="s">
        <v>114</v>
      </c>
      <c r="C1635" s="24" t="s">
        <v>251</v>
      </c>
      <c r="D1635" s="24"/>
      <c r="E1635" s="34"/>
      <c r="F1635" s="25" t="s">
        <v>460</v>
      </c>
      <c r="G1635" s="26"/>
      <c r="H1635" s="26"/>
      <c r="I1635" s="26"/>
      <c r="J1635" s="26">
        <f t="shared" si="5943"/>
        <v>95000</v>
      </c>
      <c r="K1635" s="26">
        <f t="shared" si="5944"/>
        <v>0</v>
      </c>
      <c r="L1635" s="26">
        <f t="shared" si="5945"/>
        <v>0</v>
      </c>
      <c r="M1635" s="26">
        <f t="shared" si="5916"/>
        <v>95000</v>
      </c>
      <c r="N1635" s="26">
        <f t="shared" si="5917"/>
        <v>0</v>
      </c>
      <c r="O1635" s="26">
        <f t="shared" si="5918"/>
        <v>0</v>
      </c>
      <c r="P1635" s="26">
        <f t="shared" si="5946"/>
        <v>0</v>
      </c>
      <c r="Q1635" s="26">
        <f t="shared" si="5947"/>
        <v>0</v>
      </c>
      <c r="R1635" s="26">
        <f t="shared" si="5948"/>
        <v>0</v>
      </c>
      <c r="S1635" s="26">
        <f t="shared" si="5949"/>
        <v>0</v>
      </c>
      <c r="T1635" s="26">
        <f t="shared" si="5950"/>
        <v>0</v>
      </c>
      <c r="U1635" s="26">
        <f t="shared" si="5951"/>
        <v>0</v>
      </c>
      <c r="V1635" s="26">
        <f t="shared" si="5952"/>
        <v>0</v>
      </c>
      <c r="W1635" s="26">
        <f t="shared" si="5953"/>
        <v>0</v>
      </c>
      <c r="X1635" s="26">
        <f t="shared" si="5954"/>
        <v>0</v>
      </c>
      <c r="Y1635" s="26">
        <f t="shared" si="5955"/>
        <v>0</v>
      </c>
      <c r="Z1635" s="26">
        <f t="shared" si="5956"/>
        <v>0</v>
      </c>
      <c r="AA1635" s="26">
        <f t="shared" si="5957"/>
        <v>0</v>
      </c>
      <c r="AB1635" s="26">
        <f t="shared" si="5958"/>
        <v>0</v>
      </c>
      <c r="AC1635" s="26">
        <f t="shared" si="5818"/>
        <v>95000</v>
      </c>
      <c r="AD1635" s="26">
        <f t="shared" si="5819"/>
        <v>0</v>
      </c>
      <c r="AE1635" s="26">
        <f t="shared" si="5820"/>
        <v>0</v>
      </c>
      <c r="AF1635" s="26">
        <f t="shared" si="5959"/>
        <v>0</v>
      </c>
      <c r="AG1635" s="26">
        <f t="shared" si="5821"/>
        <v>95000</v>
      </c>
      <c r="AH1635" s="26">
        <f t="shared" si="5822"/>
        <v>0</v>
      </c>
      <c r="AI1635" s="26">
        <f t="shared" si="5823"/>
        <v>0</v>
      </c>
      <c r="AJ1635" s="26">
        <f t="shared" si="5960"/>
        <v>0</v>
      </c>
      <c r="AK1635" s="26">
        <f t="shared" si="5961"/>
        <v>0</v>
      </c>
      <c r="AL1635" s="26">
        <f t="shared" si="5962"/>
        <v>0</v>
      </c>
      <c r="AM1635" s="26">
        <f t="shared" si="5963"/>
        <v>0</v>
      </c>
      <c r="AN1635" s="26">
        <f t="shared" si="5964"/>
        <v>0</v>
      </c>
      <c r="AO1635" s="26">
        <f t="shared" si="5965"/>
        <v>0</v>
      </c>
      <c r="AP1635" s="26">
        <f t="shared" si="5966"/>
        <v>0</v>
      </c>
      <c r="AQ1635" s="26">
        <f t="shared" si="5967"/>
        <v>0</v>
      </c>
      <c r="AR1635" s="26">
        <f t="shared" si="5968"/>
        <v>0</v>
      </c>
      <c r="AS1635" s="26">
        <f t="shared" si="5853"/>
        <v>95000</v>
      </c>
      <c r="AT1635" s="26">
        <f t="shared" si="5854"/>
        <v>0</v>
      </c>
      <c r="AU1635" s="26">
        <f t="shared" si="5855"/>
        <v>0</v>
      </c>
      <c r="AV1635" s="26">
        <f t="shared" si="5969"/>
        <v>0</v>
      </c>
      <c r="AW1635" s="26">
        <f t="shared" si="5970"/>
        <v>0</v>
      </c>
      <c r="AX1635" s="26">
        <f t="shared" si="5971"/>
        <v>0</v>
      </c>
      <c r="AY1635" s="26">
        <f t="shared" si="5859"/>
        <v>95000</v>
      </c>
      <c r="AZ1635" s="26">
        <f t="shared" si="5860"/>
        <v>0</v>
      </c>
      <c r="BA1635" s="26">
        <f t="shared" si="5861"/>
        <v>0</v>
      </c>
      <c r="BB1635" s="26">
        <f t="shared" si="5972"/>
        <v>0</v>
      </c>
      <c r="BC1635" s="26">
        <f t="shared" si="5973"/>
        <v>0</v>
      </c>
      <c r="BD1635" s="26">
        <f t="shared" si="5974"/>
        <v>0</v>
      </c>
      <c r="BE1635" s="26">
        <f t="shared" si="5975"/>
        <v>0</v>
      </c>
      <c r="BF1635" s="26">
        <f t="shared" si="5976"/>
        <v>0</v>
      </c>
      <c r="BG1635" s="26">
        <f t="shared" si="5977"/>
        <v>0</v>
      </c>
      <c r="BH1635" s="26">
        <f t="shared" si="5978"/>
        <v>0</v>
      </c>
      <c r="BI1635" s="26">
        <f t="shared" si="5979"/>
        <v>0</v>
      </c>
      <c r="BJ1635" s="26">
        <f t="shared" si="5980"/>
        <v>0</v>
      </c>
      <c r="BK1635" s="26">
        <f t="shared" si="5981"/>
        <v>0</v>
      </c>
      <c r="BL1635" s="26">
        <f t="shared" si="5815"/>
        <v>95000</v>
      </c>
      <c r="BM1635" s="26">
        <f t="shared" si="5816"/>
        <v>0</v>
      </c>
      <c r="BN1635" s="26">
        <f t="shared" si="5817"/>
        <v>0</v>
      </c>
      <c r="BO1635" s="26">
        <f t="shared" si="5982"/>
        <v>0</v>
      </c>
      <c r="BP1635" s="27"/>
      <c r="BQ1635" s="23"/>
      <c r="BR1635" s="23"/>
      <c r="BS1635" s="23"/>
      <c r="BT1635" s="23"/>
      <c r="BU1635" s="23"/>
      <c r="BV1635" s="23"/>
      <c r="BW1635" s="23"/>
      <c r="BX1635" s="23"/>
      <c r="BY1635" s="23"/>
      <c r="BZ1635" s="23"/>
    </row>
    <row r="1636" s="18" customFormat="1" ht="30">
      <c r="A1636" s="28" t="s">
        <v>526</v>
      </c>
      <c r="B1636" s="28" t="s">
        <v>114</v>
      </c>
      <c r="C1636" s="28" t="s">
        <v>251</v>
      </c>
      <c r="D1636" s="28" t="s">
        <v>465</v>
      </c>
      <c r="E1636" s="28"/>
      <c r="F1636" s="29" t="s">
        <v>466</v>
      </c>
      <c r="G1636" s="21"/>
      <c r="H1636" s="21"/>
      <c r="I1636" s="21"/>
      <c r="J1636" s="30">
        <f t="shared" si="5943"/>
        <v>95000</v>
      </c>
      <c r="K1636" s="30">
        <f t="shared" si="5944"/>
        <v>0</v>
      </c>
      <c r="L1636" s="30">
        <f t="shared" si="5945"/>
        <v>0</v>
      </c>
      <c r="M1636" s="30">
        <f t="shared" si="5916"/>
        <v>95000</v>
      </c>
      <c r="N1636" s="30">
        <f t="shared" si="5917"/>
        <v>0</v>
      </c>
      <c r="O1636" s="30">
        <f t="shared" si="5918"/>
        <v>0</v>
      </c>
      <c r="P1636" s="30">
        <f t="shared" si="5946"/>
        <v>0</v>
      </c>
      <c r="Q1636" s="30">
        <f t="shared" si="5947"/>
        <v>0</v>
      </c>
      <c r="R1636" s="30">
        <f t="shared" si="5948"/>
        <v>0</v>
      </c>
      <c r="S1636" s="30">
        <f t="shared" si="5949"/>
        <v>0</v>
      </c>
      <c r="T1636" s="30">
        <f t="shared" si="5950"/>
        <v>0</v>
      </c>
      <c r="U1636" s="30">
        <f t="shared" si="5951"/>
        <v>0</v>
      </c>
      <c r="V1636" s="30">
        <f t="shared" si="5952"/>
        <v>0</v>
      </c>
      <c r="W1636" s="30">
        <f t="shared" si="5953"/>
        <v>0</v>
      </c>
      <c r="X1636" s="30">
        <f t="shared" si="5954"/>
        <v>0</v>
      </c>
      <c r="Y1636" s="30">
        <f t="shared" si="5955"/>
        <v>0</v>
      </c>
      <c r="Z1636" s="30">
        <f t="shared" si="5956"/>
        <v>0</v>
      </c>
      <c r="AA1636" s="30">
        <f t="shared" si="5957"/>
        <v>0</v>
      </c>
      <c r="AB1636" s="30">
        <f t="shared" si="5958"/>
        <v>0</v>
      </c>
      <c r="AC1636" s="30">
        <f t="shared" si="5818"/>
        <v>95000</v>
      </c>
      <c r="AD1636" s="30">
        <f t="shared" si="5819"/>
        <v>0</v>
      </c>
      <c r="AE1636" s="30">
        <f t="shared" si="5820"/>
        <v>0</v>
      </c>
      <c r="AF1636" s="30">
        <f t="shared" si="5959"/>
        <v>0</v>
      </c>
      <c r="AG1636" s="30">
        <f t="shared" si="5821"/>
        <v>95000</v>
      </c>
      <c r="AH1636" s="30">
        <f t="shared" si="5822"/>
        <v>0</v>
      </c>
      <c r="AI1636" s="30">
        <f t="shared" si="5823"/>
        <v>0</v>
      </c>
      <c r="AJ1636" s="30">
        <f t="shared" si="5960"/>
        <v>0</v>
      </c>
      <c r="AK1636" s="30">
        <f t="shared" si="5961"/>
        <v>0</v>
      </c>
      <c r="AL1636" s="30">
        <f t="shared" si="5962"/>
        <v>0</v>
      </c>
      <c r="AM1636" s="30">
        <f t="shared" si="5963"/>
        <v>0</v>
      </c>
      <c r="AN1636" s="30">
        <f t="shared" si="5964"/>
        <v>0</v>
      </c>
      <c r="AO1636" s="30">
        <f t="shared" si="5965"/>
        <v>0</v>
      </c>
      <c r="AP1636" s="30">
        <f t="shared" si="5966"/>
        <v>0</v>
      </c>
      <c r="AQ1636" s="30">
        <f t="shared" si="5967"/>
        <v>0</v>
      </c>
      <c r="AR1636" s="30">
        <f t="shared" si="5968"/>
        <v>0</v>
      </c>
      <c r="AS1636" s="30">
        <f t="shared" si="5853"/>
        <v>95000</v>
      </c>
      <c r="AT1636" s="30">
        <f t="shared" si="5854"/>
        <v>0</v>
      </c>
      <c r="AU1636" s="30">
        <f t="shared" si="5855"/>
        <v>0</v>
      </c>
      <c r="AV1636" s="30">
        <f t="shared" si="5969"/>
        <v>0</v>
      </c>
      <c r="AW1636" s="30">
        <f t="shared" si="5970"/>
        <v>0</v>
      </c>
      <c r="AX1636" s="30">
        <f t="shared" si="5971"/>
        <v>0</v>
      </c>
      <c r="AY1636" s="30">
        <f t="shared" si="5859"/>
        <v>95000</v>
      </c>
      <c r="AZ1636" s="30">
        <f t="shared" si="5860"/>
        <v>0</v>
      </c>
      <c r="BA1636" s="30">
        <f t="shared" si="5861"/>
        <v>0</v>
      </c>
      <c r="BB1636" s="30">
        <f t="shared" si="5972"/>
        <v>0</v>
      </c>
      <c r="BC1636" s="30">
        <f t="shared" si="5973"/>
        <v>0</v>
      </c>
      <c r="BD1636" s="30">
        <f t="shared" si="5974"/>
        <v>0</v>
      </c>
      <c r="BE1636" s="30">
        <f t="shared" si="5975"/>
        <v>0</v>
      </c>
      <c r="BF1636" s="30">
        <f t="shared" si="5976"/>
        <v>0</v>
      </c>
      <c r="BG1636" s="30">
        <f t="shared" si="5977"/>
        <v>0</v>
      </c>
      <c r="BH1636" s="30">
        <f t="shared" si="5978"/>
        <v>0</v>
      </c>
      <c r="BI1636" s="30">
        <f t="shared" si="5979"/>
        <v>0</v>
      </c>
      <c r="BJ1636" s="30">
        <f t="shared" si="5980"/>
        <v>0</v>
      </c>
      <c r="BK1636" s="30">
        <f t="shared" si="5981"/>
        <v>0</v>
      </c>
      <c r="BL1636" s="30">
        <f t="shared" si="5815"/>
        <v>95000</v>
      </c>
      <c r="BM1636" s="30">
        <f t="shared" si="5816"/>
        <v>0</v>
      </c>
      <c r="BN1636" s="30">
        <f t="shared" si="5817"/>
        <v>0</v>
      </c>
      <c r="BO1636" s="30">
        <f t="shared" si="5982"/>
        <v>0</v>
      </c>
      <c r="BP1636" s="22"/>
      <c r="BQ1636" s="18"/>
      <c r="BR1636" s="18"/>
      <c r="BS1636" s="18"/>
      <c r="BT1636" s="18"/>
      <c r="BU1636" s="18"/>
      <c r="BV1636" s="18"/>
      <c r="BW1636" s="18"/>
      <c r="BX1636" s="18"/>
      <c r="BY1636" s="18"/>
    </row>
    <row r="1637" s="18" customFormat="1" ht="15">
      <c r="A1637" s="28" t="s">
        <v>526</v>
      </c>
      <c r="B1637" s="28" t="s">
        <v>114</v>
      </c>
      <c r="C1637" s="28" t="s">
        <v>251</v>
      </c>
      <c r="D1637" s="28" t="s">
        <v>467</v>
      </c>
      <c r="E1637" s="35"/>
      <c r="F1637" s="29" t="s">
        <v>440</v>
      </c>
      <c r="G1637" s="21"/>
      <c r="H1637" s="21"/>
      <c r="I1637" s="21"/>
      <c r="J1637" s="30">
        <f t="shared" si="5943"/>
        <v>95000</v>
      </c>
      <c r="K1637" s="30">
        <f t="shared" si="5944"/>
        <v>0</v>
      </c>
      <c r="L1637" s="30">
        <f t="shared" si="5945"/>
        <v>0</v>
      </c>
      <c r="M1637" s="30">
        <f t="shared" si="5916"/>
        <v>95000</v>
      </c>
      <c r="N1637" s="30">
        <f t="shared" si="5917"/>
        <v>0</v>
      </c>
      <c r="O1637" s="30">
        <f t="shared" si="5918"/>
        <v>0</v>
      </c>
      <c r="P1637" s="30">
        <f t="shared" si="5946"/>
        <v>0</v>
      </c>
      <c r="Q1637" s="30">
        <f t="shared" si="5947"/>
        <v>0</v>
      </c>
      <c r="R1637" s="30">
        <f t="shared" si="5948"/>
        <v>0</v>
      </c>
      <c r="S1637" s="30">
        <f t="shared" si="5949"/>
        <v>0</v>
      </c>
      <c r="T1637" s="30">
        <f t="shared" si="5950"/>
        <v>0</v>
      </c>
      <c r="U1637" s="30">
        <f t="shared" si="5951"/>
        <v>0</v>
      </c>
      <c r="V1637" s="30">
        <f t="shared" si="5952"/>
        <v>0</v>
      </c>
      <c r="W1637" s="30">
        <f t="shared" si="5953"/>
        <v>0</v>
      </c>
      <c r="X1637" s="30">
        <f t="shared" si="5954"/>
        <v>0</v>
      </c>
      <c r="Y1637" s="30">
        <f t="shared" si="5955"/>
        <v>0</v>
      </c>
      <c r="Z1637" s="30">
        <f t="shared" si="5956"/>
        <v>0</v>
      </c>
      <c r="AA1637" s="30">
        <f t="shared" si="5957"/>
        <v>0</v>
      </c>
      <c r="AB1637" s="30">
        <f t="shared" si="5958"/>
        <v>0</v>
      </c>
      <c r="AC1637" s="30">
        <f t="shared" si="5818"/>
        <v>95000</v>
      </c>
      <c r="AD1637" s="30">
        <f t="shared" si="5819"/>
        <v>0</v>
      </c>
      <c r="AE1637" s="30">
        <f t="shared" si="5820"/>
        <v>0</v>
      </c>
      <c r="AF1637" s="30">
        <f t="shared" si="5959"/>
        <v>0</v>
      </c>
      <c r="AG1637" s="30">
        <f t="shared" si="5821"/>
        <v>95000</v>
      </c>
      <c r="AH1637" s="30">
        <f t="shared" si="5822"/>
        <v>0</v>
      </c>
      <c r="AI1637" s="30">
        <f t="shared" si="5823"/>
        <v>0</v>
      </c>
      <c r="AJ1637" s="30">
        <f t="shared" si="5960"/>
        <v>0</v>
      </c>
      <c r="AK1637" s="30">
        <f t="shared" si="5961"/>
        <v>0</v>
      </c>
      <c r="AL1637" s="30">
        <f t="shared" si="5962"/>
        <v>0</v>
      </c>
      <c r="AM1637" s="30">
        <f t="shared" si="5963"/>
        <v>0</v>
      </c>
      <c r="AN1637" s="30">
        <f t="shared" si="5964"/>
        <v>0</v>
      </c>
      <c r="AO1637" s="30">
        <f t="shared" si="5965"/>
        <v>0</v>
      </c>
      <c r="AP1637" s="30">
        <f t="shared" si="5966"/>
        <v>0</v>
      </c>
      <c r="AQ1637" s="30">
        <f t="shared" si="5967"/>
        <v>0</v>
      </c>
      <c r="AR1637" s="30">
        <f t="shared" si="5968"/>
        <v>0</v>
      </c>
      <c r="AS1637" s="30">
        <f t="shared" si="5853"/>
        <v>95000</v>
      </c>
      <c r="AT1637" s="30">
        <f t="shared" si="5854"/>
        <v>0</v>
      </c>
      <c r="AU1637" s="30">
        <f t="shared" si="5855"/>
        <v>0</v>
      </c>
      <c r="AV1637" s="30">
        <f t="shared" si="5969"/>
        <v>0</v>
      </c>
      <c r="AW1637" s="30">
        <f t="shared" si="5970"/>
        <v>0</v>
      </c>
      <c r="AX1637" s="30">
        <f t="shared" si="5971"/>
        <v>0</v>
      </c>
      <c r="AY1637" s="30">
        <f t="shared" si="5859"/>
        <v>95000</v>
      </c>
      <c r="AZ1637" s="30">
        <f t="shared" si="5860"/>
        <v>0</v>
      </c>
      <c r="BA1637" s="30">
        <f t="shared" si="5861"/>
        <v>0</v>
      </c>
      <c r="BB1637" s="30">
        <f t="shared" si="5972"/>
        <v>0</v>
      </c>
      <c r="BC1637" s="30">
        <f t="shared" si="5973"/>
        <v>0</v>
      </c>
      <c r="BD1637" s="30">
        <f t="shared" si="5974"/>
        <v>0</v>
      </c>
      <c r="BE1637" s="30">
        <f t="shared" si="5975"/>
        <v>0</v>
      </c>
      <c r="BF1637" s="30">
        <f t="shared" si="5976"/>
        <v>0</v>
      </c>
      <c r="BG1637" s="30">
        <f t="shared" si="5977"/>
        <v>0</v>
      </c>
      <c r="BH1637" s="30">
        <f t="shared" si="5978"/>
        <v>0</v>
      </c>
      <c r="BI1637" s="30">
        <f t="shared" si="5979"/>
        <v>0</v>
      </c>
      <c r="BJ1637" s="30">
        <f t="shared" si="5980"/>
        <v>0</v>
      </c>
      <c r="BK1637" s="30">
        <f t="shared" si="5981"/>
        <v>0</v>
      </c>
      <c r="BL1637" s="30">
        <f t="shared" si="5815"/>
        <v>95000</v>
      </c>
      <c r="BM1637" s="30">
        <f t="shared" si="5816"/>
        <v>0</v>
      </c>
      <c r="BN1637" s="30">
        <f t="shared" si="5817"/>
        <v>0</v>
      </c>
      <c r="BO1637" s="30">
        <f t="shared" si="5982"/>
        <v>0</v>
      </c>
      <c r="BP1637" s="22"/>
      <c r="BQ1637" s="18"/>
      <c r="BR1637" s="18"/>
      <c r="BS1637" s="18"/>
      <c r="BT1637" s="18"/>
      <c r="BU1637" s="18"/>
      <c r="BV1637" s="18"/>
      <c r="BW1637" s="18"/>
      <c r="BX1637" s="18"/>
      <c r="BY1637" s="18"/>
    </row>
    <row r="1638" s="18" customFormat="1" ht="15">
      <c r="A1638" s="28" t="s">
        <v>526</v>
      </c>
      <c r="B1638" s="28" t="s">
        <v>114</v>
      </c>
      <c r="C1638" s="28" t="s">
        <v>251</v>
      </c>
      <c r="D1638" s="28" t="s">
        <v>528</v>
      </c>
      <c r="E1638" s="35"/>
      <c r="F1638" s="29" t="s">
        <v>529</v>
      </c>
      <c r="G1638" s="21"/>
      <c r="H1638" s="21"/>
      <c r="I1638" s="21"/>
      <c r="J1638" s="30">
        <f t="shared" si="5943"/>
        <v>95000</v>
      </c>
      <c r="K1638" s="30">
        <f t="shared" si="5944"/>
        <v>0</v>
      </c>
      <c r="L1638" s="30">
        <f t="shared" si="5945"/>
        <v>0</v>
      </c>
      <c r="M1638" s="30">
        <f t="shared" si="5916"/>
        <v>95000</v>
      </c>
      <c r="N1638" s="30">
        <f t="shared" si="5917"/>
        <v>0</v>
      </c>
      <c r="O1638" s="30">
        <f t="shared" si="5918"/>
        <v>0</v>
      </c>
      <c r="P1638" s="30">
        <f t="shared" si="5946"/>
        <v>0</v>
      </c>
      <c r="Q1638" s="30">
        <f t="shared" si="5947"/>
        <v>0</v>
      </c>
      <c r="R1638" s="30">
        <f t="shared" si="5948"/>
        <v>0</v>
      </c>
      <c r="S1638" s="30">
        <f t="shared" si="5949"/>
        <v>0</v>
      </c>
      <c r="T1638" s="30">
        <f t="shared" si="5950"/>
        <v>0</v>
      </c>
      <c r="U1638" s="30">
        <f t="shared" si="5951"/>
        <v>0</v>
      </c>
      <c r="V1638" s="30">
        <f t="shared" si="5952"/>
        <v>0</v>
      </c>
      <c r="W1638" s="30">
        <f t="shared" si="5953"/>
        <v>0</v>
      </c>
      <c r="X1638" s="30">
        <f t="shared" si="5954"/>
        <v>0</v>
      </c>
      <c r="Y1638" s="30">
        <f t="shared" si="5955"/>
        <v>0</v>
      </c>
      <c r="Z1638" s="30">
        <f t="shared" si="5956"/>
        <v>0</v>
      </c>
      <c r="AA1638" s="30">
        <f t="shared" si="5957"/>
        <v>0</v>
      </c>
      <c r="AB1638" s="30">
        <f t="shared" si="5958"/>
        <v>0</v>
      </c>
      <c r="AC1638" s="30">
        <f t="shared" si="5818"/>
        <v>95000</v>
      </c>
      <c r="AD1638" s="30">
        <f t="shared" si="5819"/>
        <v>0</v>
      </c>
      <c r="AE1638" s="30">
        <f t="shared" si="5820"/>
        <v>0</v>
      </c>
      <c r="AF1638" s="30">
        <f t="shared" si="5959"/>
        <v>0</v>
      </c>
      <c r="AG1638" s="30">
        <f t="shared" si="5821"/>
        <v>95000</v>
      </c>
      <c r="AH1638" s="30">
        <f t="shared" si="5822"/>
        <v>0</v>
      </c>
      <c r="AI1638" s="30">
        <f t="shared" si="5823"/>
        <v>0</v>
      </c>
      <c r="AJ1638" s="30">
        <f t="shared" si="5960"/>
        <v>0</v>
      </c>
      <c r="AK1638" s="30">
        <f t="shared" si="5961"/>
        <v>0</v>
      </c>
      <c r="AL1638" s="30">
        <f t="shared" si="5962"/>
        <v>0</v>
      </c>
      <c r="AM1638" s="30">
        <f t="shared" si="5963"/>
        <v>0</v>
      </c>
      <c r="AN1638" s="30">
        <f t="shared" si="5964"/>
        <v>0</v>
      </c>
      <c r="AO1638" s="30">
        <f t="shared" si="5965"/>
        <v>0</v>
      </c>
      <c r="AP1638" s="30">
        <f t="shared" si="5966"/>
        <v>0</v>
      </c>
      <c r="AQ1638" s="30">
        <f t="shared" si="5967"/>
        <v>0</v>
      </c>
      <c r="AR1638" s="30">
        <f t="shared" si="5968"/>
        <v>0</v>
      </c>
      <c r="AS1638" s="30">
        <f t="shared" si="5853"/>
        <v>95000</v>
      </c>
      <c r="AT1638" s="30">
        <f t="shared" si="5854"/>
        <v>0</v>
      </c>
      <c r="AU1638" s="30">
        <f t="shared" si="5855"/>
        <v>0</v>
      </c>
      <c r="AV1638" s="30">
        <f t="shared" si="5969"/>
        <v>0</v>
      </c>
      <c r="AW1638" s="30">
        <f t="shared" si="5970"/>
        <v>0</v>
      </c>
      <c r="AX1638" s="30">
        <f t="shared" si="5971"/>
        <v>0</v>
      </c>
      <c r="AY1638" s="30">
        <f t="shared" si="5859"/>
        <v>95000</v>
      </c>
      <c r="AZ1638" s="30">
        <f t="shared" si="5860"/>
        <v>0</v>
      </c>
      <c r="BA1638" s="30">
        <f t="shared" si="5861"/>
        <v>0</v>
      </c>
      <c r="BB1638" s="30">
        <f t="shared" si="5972"/>
        <v>0</v>
      </c>
      <c r="BC1638" s="30">
        <f t="shared" si="5973"/>
        <v>0</v>
      </c>
      <c r="BD1638" s="30">
        <f t="shared" si="5974"/>
        <v>0</v>
      </c>
      <c r="BE1638" s="30">
        <f t="shared" si="5975"/>
        <v>0</v>
      </c>
      <c r="BF1638" s="30">
        <f t="shared" si="5976"/>
        <v>0</v>
      </c>
      <c r="BG1638" s="30">
        <f t="shared" si="5977"/>
        <v>0</v>
      </c>
      <c r="BH1638" s="30">
        <f t="shared" si="5978"/>
        <v>0</v>
      </c>
      <c r="BI1638" s="30">
        <f t="shared" si="5979"/>
        <v>0</v>
      </c>
      <c r="BJ1638" s="30">
        <f t="shared" si="5980"/>
        <v>0</v>
      </c>
      <c r="BK1638" s="30">
        <f t="shared" si="5981"/>
        <v>0</v>
      </c>
      <c r="BL1638" s="30">
        <f t="shared" si="5815"/>
        <v>95000</v>
      </c>
      <c r="BM1638" s="30">
        <f t="shared" si="5816"/>
        <v>0</v>
      </c>
      <c r="BN1638" s="30">
        <f t="shared" si="5817"/>
        <v>0</v>
      </c>
      <c r="BO1638" s="30">
        <f t="shared" si="5982"/>
        <v>0</v>
      </c>
      <c r="BP1638" s="22"/>
      <c r="BQ1638" s="18"/>
      <c r="BR1638" s="18"/>
      <c r="BS1638" s="18"/>
      <c r="BT1638" s="18"/>
      <c r="BU1638" s="18"/>
      <c r="BV1638" s="18"/>
      <c r="BW1638" s="18"/>
      <c r="BX1638" s="18"/>
      <c r="BY1638" s="18"/>
    </row>
    <row r="1639" s="18" customFormat="1" ht="15">
      <c r="A1639" s="28" t="s">
        <v>526</v>
      </c>
      <c r="B1639" s="28" t="s">
        <v>114</v>
      </c>
      <c r="C1639" s="28" t="s">
        <v>251</v>
      </c>
      <c r="D1639" s="28" t="s">
        <v>530</v>
      </c>
      <c r="E1639" s="35"/>
      <c r="F1639" s="29" t="s">
        <v>531</v>
      </c>
      <c r="G1639" s="21"/>
      <c r="H1639" s="21"/>
      <c r="I1639" s="21"/>
      <c r="J1639" s="30">
        <f t="shared" si="5943"/>
        <v>95000</v>
      </c>
      <c r="K1639" s="30">
        <f t="shared" si="5944"/>
        <v>0</v>
      </c>
      <c r="L1639" s="30">
        <f t="shared" si="5945"/>
        <v>0</v>
      </c>
      <c r="M1639" s="30">
        <f t="shared" si="5916"/>
        <v>95000</v>
      </c>
      <c r="N1639" s="30">
        <f t="shared" si="5917"/>
        <v>0</v>
      </c>
      <c r="O1639" s="30">
        <f t="shared" si="5918"/>
        <v>0</v>
      </c>
      <c r="P1639" s="30">
        <f t="shared" si="5946"/>
        <v>0</v>
      </c>
      <c r="Q1639" s="30">
        <f t="shared" si="5947"/>
        <v>0</v>
      </c>
      <c r="R1639" s="30">
        <f t="shared" si="5948"/>
        <v>0</v>
      </c>
      <c r="S1639" s="30">
        <f t="shared" si="5949"/>
        <v>0</v>
      </c>
      <c r="T1639" s="30">
        <f t="shared" si="5950"/>
        <v>0</v>
      </c>
      <c r="U1639" s="30">
        <f t="shared" si="5951"/>
        <v>0</v>
      </c>
      <c r="V1639" s="30">
        <f t="shared" si="5952"/>
        <v>0</v>
      </c>
      <c r="W1639" s="30">
        <f t="shared" si="5953"/>
        <v>0</v>
      </c>
      <c r="X1639" s="30">
        <f t="shared" si="5954"/>
        <v>0</v>
      </c>
      <c r="Y1639" s="30">
        <f t="shared" si="5955"/>
        <v>0</v>
      </c>
      <c r="Z1639" s="30">
        <f t="shared" si="5956"/>
        <v>0</v>
      </c>
      <c r="AA1639" s="30">
        <f t="shared" si="5957"/>
        <v>0</v>
      </c>
      <c r="AB1639" s="30">
        <f t="shared" si="5958"/>
        <v>0</v>
      </c>
      <c r="AC1639" s="30">
        <f t="shared" si="5818"/>
        <v>95000</v>
      </c>
      <c r="AD1639" s="30">
        <f t="shared" si="5819"/>
        <v>0</v>
      </c>
      <c r="AE1639" s="30">
        <f t="shared" si="5820"/>
        <v>0</v>
      </c>
      <c r="AF1639" s="30">
        <f t="shared" si="5959"/>
        <v>0</v>
      </c>
      <c r="AG1639" s="30">
        <f t="shared" si="5821"/>
        <v>95000</v>
      </c>
      <c r="AH1639" s="30">
        <f t="shared" si="5822"/>
        <v>0</v>
      </c>
      <c r="AI1639" s="30">
        <f t="shared" si="5823"/>
        <v>0</v>
      </c>
      <c r="AJ1639" s="30">
        <f t="shared" si="5960"/>
        <v>0</v>
      </c>
      <c r="AK1639" s="30">
        <f t="shared" si="5961"/>
        <v>0</v>
      </c>
      <c r="AL1639" s="30">
        <f t="shared" si="5962"/>
        <v>0</v>
      </c>
      <c r="AM1639" s="30">
        <f t="shared" si="5963"/>
        <v>0</v>
      </c>
      <c r="AN1639" s="30">
        <f t="shared" si="5964"/>
        <v>0</v>
      </c>
      <c r="AO1639" s="30">
        <f t="shared" si="5965"/>
        <v>0</v>
      </c>
      <c r="AP1639" s="30">
        <f t="shared" si="5966"/>
        <v>0</v>
      </c>
      <c r="AQ1639" s="30">
        <f t="shared" si="5967"/>
        <v>0</v>
      </c>
      <c r="AR1639" s="30">
        <f t="shared" si="5968"/>
        <v>0</v>
      </c>
      <c r="AS1639" s="30">
        <f t="shared" si="5853"/>
        <v>95000</v>
      </c>
      <c r="AT1639" s="30">
        <f t="shared" si="5854"/>
        <v>0</v>
      </c>
      <c r="AU1639" s="30">
        <f t="shared" si="5855"/>
        <v>0</v>
      </c>
      <c r="AV1639" s="30">
        <f t="shared" si="5969"/>
        <v>0</v>
      </c>
      <c r="AW1639" s="30">
        <f t="shared" si="5970"/>
        <v>0</v>
      </c>
      <c r="AX1639" s="30">
        <f t="shared" si="5971"/>
        <v>0</v>
      </c>
      <c r="AY1639" s="30">
        <f t="shared" si="5859"/>
        <v>95000</v>
      </c>
      <c r="AZ1639" s="30">
        <f t="shared" si="5860"/>
        <v>0</v>
      </c>
      <c r="BA1639" s="30">
        <f t="shared" si="5861"/>
        <v>0</v>
      </c>
      <c r="BB1639" s="30">
        <f t="shared" si="5972"/>
        <v>0</v>
      </c>
      <c r="BC1639" s="30">
        <f t="shared" si="5973"/>
        <v>0</v>
      </c>
      <c r="BD1639" s="30">
        <f t="shared" si="5974"/>
        <v>0</v>
      </c>
      <c r="BE1639" s="30">
        <f t="shared" si="5975"/>
        <v>0</v>
      </c>
      <c r="BF1639" s="30">
        <f t="shared" si="5976"/>
        <v>0</v>
      </c>
      <c r="BG1639" s="30">
        <f t="shared" si="5977"/>
        <v>0</v>
      </c>
      <c r="BH1639" s="30">
        <f t="shared" si="5978"/>
        <v>0</v>
      </c>
      <c r="BI1639" s="30">
        <f t="shared" si="5979"/>
        <v>0</v>
      </c>
      <c r="BJ1639" s="30">
        <f t="shared" si="5980"/>
        <v>0</v>
      </c>
      <c r="BK1639" s="30">
        <f t="shared" si="5981"/>
        <v>0</v>
      </c>
      <c r="BL1639" s="30">
        <f t="shared" si="5815"/>
        <v>95000</v>
      </c>
      <c r="BM1639" s="30">
        <f t="shared" si="5816"/>
        <v>0</v>
      </c>
      <c r="BN1639" s="30">
        <f t="shared" si="5817"/>
        <v>0</v>
      </c>
      <c r="BO1639" s="30">
        <f t="shared" si="5982"/>
        <v>0</v>
      </c>
      <c r="BP1639" s="22"/>
      <c r="BQ1639" s="18"/>
      <c r="BR1639" s="18"/>
      <c r="BS1639" s="18"/>
      <c r="BT1639" s="18"/>
      <c r="BU1639" s="18"/>
      <c r="BV1639" s="18"/>
      <c r="BW1639" s="18"/>
      <c r="BX1639" s="18"/>
      <c r="BY1639" s="18"/>
    </row>
    <row r="1640" s="18" customFormat="1" ht="30">
      <c r="A1640" s="28" t="s">
        <v>526</v>
      </c>
      <c r="B1640" s="28" t="s">
        <v>114</v>
      </c>
      <c r="C1640" s="28" t="s">
        <v>251</v>
      </c>
      <c r="D1640" s="28" t="s">
        <v>530</v>
      </c>
      <c r="E1640" s="28" t="s">
        <v>127</v>
      </c>
      <c r="F1640" s="29" t="s">
        <v>128</v>
      </c>
      <c r="G1640" s="21"/>
      <c r="H1640" s="21"/>
      <c r="I1640" s="21"/>
      <c r="J1640" s="30">
        <v>95000</v>
      </c>
      <c r="K1640" s="30"/>
      <c r="L1640" s="30"/>
      <c r="M1640" s="30">
        <f t="shared" si="5916"/>
        <v>95000</v>
      </c>
      <c r="N1640" s="30">
        <f t="shared" si="5917"/>
        <v>0</v>
      </c>
      <c r="O1640" s="30">
        <f t="shared" si="5918"/>
        <v>0</v>
      </c>
      <c r="P1640" s="30"/>
      <c r="Q1640" s="30"/>
      <c r="R1640" s="30"/>
      <c r="S1640" s="30"/>
      <c r="T1640" s="30"/>
      <c r="U1640" s="30"/>
      <c r="V1640" s="30"/>
      <c r="W1640" s="30"/>
      <c r="X1640" s="30"/>
      <c r="Y1640" s="30"/>
      <c r="Z1640" s="30"/>
      <c r="AA1640" s="30"/>
      <c r="AB1640" s="30"/>
      <c r="AC1640" s="30">
        <f t="shared" si="5818"/>
        <v>95000</v>
      </c>
      <c r="AD1640" s="30">
        <f t="shared" si="5819"/>
        <v>0</v>
      </c>
      <c r="AE1640" s="30">
        <f t="shared" si="5820"/>
        <v>0</v>
      </c>
      <c r="AF1640" s="30"/>
      <c r="AG1640" s="30">
        <f t="shared" si="5821"/>
        <v>95000</v>
      </c>
      <c r="AH1640" s="30">
        <f t="shared" si="5822"/>
        <v>0</v>
      </c>
      <c r="AI1640" s="30">
        <f t="shared" si="5823"/>
        <v>0</v>
      </c>
      <c r="AJ1640" s="30"/>
      <c r="AK1640" s="30"/>
      <c r="AL1640" s="30"/>
      <c r="AM1640" s="30"/>
      <c r="AN1640" s="30"/>
      <c r="AO1640" s="30"/>
      <c r="AP1640" s="30"/>
      <c r="AQ1640" s="30"/>
      <c r="AR1640" s="30"/>
      <c r="AS1640" s="30">
        <f t="shared" si="5853"/>
        <v>95000</v>
      </c>
      <c r="AT1640" s="30">
        <f t="shared" si="5854"/>
        <v>0</v>
      </c>
      <c r="AU1640" s="30">
        <f t="shared" si="5855"/>
        <v>0</v>
      </c>
      <c r="AV1640" s="30"/>
      <c r="AW1640" s="30"/>
      <c r="AX1640" s="30"/>
      <c r="AY1640" s="30">
        <f t="shared" si="5859"/>
        <v>95000</v>
      </c>
      <c r="AZ1640" s="30">
        <f t="shared" si="5860"/>
        <v>0</v>
      </c>
      <c r="BA1640" s="30">
        <f t="shared" si="5861"/>
        <v>0</v>
      </c>
      <c r="BB1640" s="30"/>
      <c r="BC1640" s="30"/>
      <c r="BD1640" s="30"/>
      <c r="BE1640" s="30"/>
      <c r="BF1640" s="30"/>
      <c r="BG1640" s="30"/>
      <c r="BH1640" s="30"/>
      <c r="BI1640" s="30"/>
      <c r="BJ1640" s="30"/>
      <c r="BK1640" s="30"/>
      <c r="BL1640" s="30">
        <f t="shared" ref="BL1640:BL1703" si="5983">AY1640+BB1640+BC1640+BE1640+BD1640</f>
        <v>95000</v>
      </c>
      <c r="BM1640" s="30">
        <f t="shared" ref="BM1640:BM1703" si="5984">AZ1640+BF1640+BG1640+BH1640</f>
        <v>0</v>
      </c>
      <c r="BN1640" s="30">
        <f t="shared" ref="BN1640:BN1703" si="5985">BA1640+BI1640+BJ1640+BK1640</f>
        <v>0</v>
      </c>
      <c r="BO1640" s="30"/>
      <c r="BP1640" s="22"/>
      <c r="BQ1640" s="18"/>
      <c r="BR1640" s="18"/>
      <c r="BS1640" s="18"/>
      <c r="BT1640" s="18"/>
      <c r="BU1640" s="18"/>
      <c r="BV1640" s="18"/>
      <c r="BW1640" s="18"/>
      <c r="BX1640" s="18"/>
      <c r="BY1640" s="18"/>
    </row>
    <row r="1641" s="18" customFormat="1" ht="15">
      <c r="A1641" s="19" t="s">
        <v>526</v>
      </c>
      <c r="B1641" s="19" t="s">
        <v>60</v>
      </c>
      <c r="C1641" s="19"/>
      <c r="D1641" s="19"/>
      <c r="E1641" s="19"/>
      <c r="F1641" s="20" t="s">
        <v>61</v>
      </c>
      <c r="G1641" s="21">
        <f>G1642+G1669+G1701+G1725</f>
        <v>1784835.5</v>
      </c>
      <c r="H1641" s="21">
        <f>H1642+H1669+H1701+H1725</f>
        <v>1445959.2999999998</v>
      </c>
      <c r="I1641" s="21">
        <f>I1642+I1669+I1701+I1725</f>
        <v>1010288.9</v>
      </c>
      <c r="J1641" s="21">
        <f>J1642+J1669+J1701+J1725</f>
        <v>90588.058000000005</v>
      </c>
      <c r="K1641" s="21">
        <f>K1642+K1669+K1701+K1725</f>
        <v>82487.157999999996</v>
      </c>
      <c r="L1641" s="21">
        <f>L1642+L1669+L1701+L1725</f>
        <v>126045.158</v>
      </c>
      <c r="M1641" s="21">
        <f t="shared" si="5916"/>
        <v>1875423.558</v>
      </c>
      <c r="N1641" s="21">
        <f t="shared" si="5917"/>
        <v>1528446.4579999999</v>
      </c>
      <c r="O1641" s="21">
        <f t="shared" si="5918"/>
        <v>1136334.058</v>
      </c>
      <c r="P1641" s="21">
        <f>P1642+P1669+P1701+P1725</f>
        <v>0</v>
      </c>
      <c r="Q1641" s="21">
        <f>Q1642+Q1669+Q1701+Q1725</f>
        <v>0</v>
      </c>
      <c r="R1641" s="21">
        <f>R1642+R1669+R1701+R1725</f>
        <v>230339.18099999998</v>
      </c>
      <c r="S1641" s="21">
        <f>S1642+S1669+S1701+S1725</f>
        <v>0</v>
      </c>
      <c r="T1641" s="21">
        <f>T1642+T1669+T1701+T1725</f>
        <v>0</v>
      </c>
      <c r="U1641" s="21">
        <f>U1642+U1669+U1701+U1725</f>
        <v>0</v>
      </c>
      <c r="V1641" s="21">
        <f>V1642+V1669+V1701+V1725</f>
        <v>164292.31699999998</v>
      </c>
      <c r="W1641" s="21">
        <f>W1642+W1669+W1701+W1725</f>
        <v>0</v>
      </c>
      <c r="X1641" s="21">
        <f>X1642+X1669+X1701+X1725</f>
        <v>0</v>
      </c>
      <c r="Y1641" s="21">
        <f>Y1642+Y1669+Y1701+Y1725</f>
        <v>0</v>
      </c>
      <c r="Z1641" s="21">
        <f>Z1642+Z1669+Z1701+Z1725</f>
        <v>0</v>
      </c>
      <c r="AA1641" s="21">
        <f>AA1642+AA1669+AA1701+AA1725</f>
        <v>0</v>
      </c>
      <c r="AB1641" s="21">
        <f>AB1642+AB1669+AB1701+AB1725</f>
        <v>0</v>
      </c>
      <c r="AC1641" s="21">
        <f t="shared" si="5818"/>
        <v>2105762.7390000001</v>
      </c>
      <c r="AD1641" s="21">
        <f t="shared" si="5819"/>
        <v>1692738.7749999999</v>
      </c>
      <c r="AE1641" s="21">
        <f t="shared" si="5820"/>
        <v>1136334.058</v>
      </c>
      <c r="AF1641" s="21">
        <f>AF1642+AF1669+AF1701+AF1725</f>
        <v>-2651.6999999999998</v>
      </c>
      <c r="AG1641" s="21">
        <f t="shared" si="5821"/>
        <v>2103111.0389999999</v>
      </c>
      <c r="AH1641" s="21">
        <f t="shared" si="5822"/>
        <v>1692738.7749999999</v>
      </c>
      <c r="AI1641" s="21">
        <f t="shared" si="5823"/>
        <v>1136334.058</v>
      </c>
      <c r="AJ1641" s="21">
        <f>AJ1642+AJ1669+AJ1701+AJ1725</f>
        <v>0</v>
      </c>
      <c r="AK1641" s="21">
        <f>AK1642+AK1669+AK1701+AK1725</f>
        <v>0</v>
      </c>
      <c r="AL1641" s="21">
        <f>AL1642+AL1669+AL1701+AL1725</f>
        <v>49679.194000000003</v>
      </c>
      <c r="AM1641" s="21">
        <f>AM1642+AM1669+AM1701+AM1725</f>
        <v>0</v>
      </c>
      <c r="AN1641" s="21">
        <f>AN1642+AN1669+AN1701+AN1725</f>
        <v>0</v>
      </c>
      <c r="AO1641" s="21">
        <f>AO1642+AO1669+AO1701+AO1725</f>
        <v>0</v>
      </c>
      <c r="AP1641" s="21">
        <f>AP1642+AP1669+AP1701+AP1725</f>
        <v>0</v>
      </c>
      <c r="AQ1641" s="21">
        <f>AQ1642+AQ1669+AQ1701+AQ1725</f>
        <v>0</v>
      </c>
      <c r="AR1641" s="21">
        <f>AR1642+AR1669+AR1701+AR1725</f>
        <v>0</v>
      </c>
      <c r="AS1641" s="21">
        <f t="shared" si="5853"/>
        <v>2152790.233</v>
      </c>
      <c r="AT1641" s="21">
        <f t="shared" si="5854"/>
        <v>1692738.7749999999</v>
      </c>
      <c r="AU1641" s="21">
        <f t="shared" si="5855"/>
        <v>1136334.058</v>
      </c>
      <c r="AV1641" s="21">
        <f>AV1642+AV1669+AV1701+AV1725</f>
        <v>16000</v>
      </c>
      <c r="AW1641" s="21">
        <f>AW1642+AW1669+AW1701+AW1725</f>
        <v>0</v>
      </c>
      <c r="AX1641" s="21">
        <f>AX1642+AX1669+AX1701+AX1725</f>
        <v>0</v>
      </c>
      <c r="AY1641" s="21">
        <f t="shared" si="5859"/>
        <v>2168790.233</v>
      </c>
      <c r="AZ1641" s="21">
        <f t="shared" si="5860"/>
        <v>1692738.7749999999</v>
      </c>
      <c r="BA1641" s="21">
        <f t="shared" si="5861"/>
        <v>1136334.058</v>
      </c>
      <c r="BB1641" s="21">
        <f>BB1642+BB1669+BB1701+BB1725</f>
        <v>0</v>
      </c>
      <c r="BC1641" s="21">
        <f>BC1642+BC1669+BC1701+BC1725</f>
        <v>0</v>
      </c>
      <c r="BD1641" s="21">
        <f>BD1642+BD1669+BD1701+BD1725</f>
        <v>35044.620000000003</v>
      </c>
      <c r="BE1641" s="21">
        <f>BE1642+BE1669+BE1701+BE1725</f>
        <v>0</v>
      </c>
      <c r="BF1641" s="21">
        <f>BF1642+BF1669+BF1701+BF1725</f>
        <v>0</v>
      </c>
      <c r="BG1641" s="21">
        <f>BG1642+BG1669+BG1701+BG1725</f>
        <v>0</v>
      </c>
      <c r="BH1641" s="21">
        <f>BH1642+BH1669+BH1701+BH1725</f>
        <v>0</v>
      </c>
      <c r="BI1641" s="21">
        <f>BI1642+BI1669+BI1701+BI1725</f>
        <v>0</v>
      </c>
      <c r="BJ1641" s="21">
        <f>BJ1642+BJ1669+BJ1701+BJ1725</f>
        <v>0</v>
      </c>
      <c r="BK1641" s="21">
        <f>BK1642+BK1669+BK1701+BK1725</f>
        <v>0</v>
      </c>
      <c r="BL1641" s="21">
        <f t="shared" si="5983"/>
        <v>2203834.8530000001</v>
      </c>
      <c r="BM1641" s="21">
        <f t="shared" si="5984"/>
        <v>1692738.7749999999</v>
      </c>
      <c r="BN1641" s="21">
        <f t="shared" si="5985"/>
        <v>1136334.058</v>
      </c>
      <c r="BO1641" s="21">
        <f>BO1642+BO1669+BO1701+BO1725</f>
        <v>0</v>
      </c>
      <c r="BP1641" s="22"/>
      <c r="BQ1641" s="18"/>
      <c r="BR1641" s="18"/>
      <c r="BS1641" s="18"/>
      <c r="BT1641" s="18"/>
      <c r="BU1641" s="18"/>
      <c r="BV1641" s="18"/>
      <c r="BW1641" s="18"/>
      <c r="BX1641" s="18"/>
      <c r="BY1641" s="18"/>
    </row>
    <row r="1642" s="23" customFormat="1" ht="15">
      <c r="A1642" s="24" t="s">
        <v>526</v>
      </c>
      <c r="B1642" s="24" t="s">
        <v>60</v>
      </c>
      <c r="C1642" s="24" t="s">
        <v>26</v>
      </c>
      <c r="D1642" s="24"/>
      <c r="E1642" s="24"/>
      <c r="F1642" s="25" t="s">
        <v>532</v>
      </c>
      <c r="G1642" s="26">
        <f>G1643</f>
        <v>1266342.1000000001</v>
      </c>
      <c r="H1642" s="26">
        <f>H1643</f>
        <v>1068984.8999999999</v>
      </c>
      <c r="I1642" s="26">
        <f>I1643</f>
        <v>700154.5</v>
      </c>
      <c r="J1642" s="26">
        <f>J1643</f>
        <v>51256.600000000006</v>
      </c>
      <c r="K1642" s="26">
        <f>K1643</f>
        <v>39430.199999999997</v>
      </c>
      <c r="L1642" s="26">
        <f>L1643</f>
        <v>82988.199999999997</v>
      </c>
      <c r="M1642" s="26">
        <f t="shared" si="5916"/>
        <v>1317598.7000000002</v>
      </c>
      <c r="N1642" s="26">
        <f t="shared" si="5917"/>
        <v>1108415.0999999999</v>
      </c>
      <c r="O1642" s="26">
        <f t="shared" si="5918"/>
        <v>783142.69999999995</v>
      </c>
      <c r="P1642" s="26">
        <f>P1643</f>
        <v>0</v>
      </c>
      <c r="Q1642" s="26">
        <f>Q1643</f>
        <v>0</v>
      </c>
      <c r="R1642" s="26">
        <f>R1643</f>
        <v>232526.73199999999</v>
      </c>
      <c r="S1642" s="26">
        <f>S1643</f>
        <v>0</v>
      </c>
      <c r="T1642" s="26">
        <f>T1643</f>
        <v>0</v>
      </c>
      <c r="U1642" s="26">
        <f>U1643</f>
        <v>0</v>
      </c>
      <c r="V1642" s="26">
        <f>V1643</f>
        <v>164292.31699999998</v>
      </c>
      <c r="W1642" s="26">
        <f>W1643</f>
        <v>0</v>
      </c>
      <c r="X1642" s="26">
        <f>X1643</f>
        <v>0</v>
      </c>
      <c r="Y1642" s="26">
        <f>Y1643</f>
        <v>0</v>
      </c>
      <c r="Z1642" s="26">
        <f>Z1643</f>
        <v>0</v>
      </c>
      <c r="AA1642" s="26">
        <f>AA1643</f>
        <v>0</v>
      </c>
      <c r="AB1642" s="26">
        <f>AB1643</f>
        <v>0</v>
      </c>
      <c r="AC1642" s="26">
        <f t="shared" si="5818"/>
        <v>1550125.4320000003</v>
      </c>
      <c r="AD1642" s="26">
        <f t="shared" si="5819"/>
        <v>1272707.4169999999</v>
      </c>
      <c r="AE1642" s="26">
        <f t="shared" si="5820"/>
        <v>783142.69999999995</v>
      </c>
      <c r="AF1642" s="26">
        <f>AF1643</f>
        <v>0</v>
      </c>
      <c r="AG1642" s="26">
        <f t="shared" si="5821"/>
        <v>1550125.4320000003</v>
      </c>
      <c r="AH1642" s="26">
        <f t="shared" si="5822"/>
        <v>1272707.4169999999</v>
      </c>
      <c r="AI1642" s="26">
        <f t="shared" si="5823"/>
        <v>783142.69999999995</v>
      </c>
      <c r="AJ1642" s="26">
        <f>AJ1643</f>
        <v>0</v>
      </c>
      <c r="AK1642" s="26">
        <f>AK1643</f>
        <v>0</v>
      </c>
      <c r="AL1642" s="26">
        <f>AL1643</f>
        <v>-814.20000000000005</v>
      </c>
      <c r="AM1642" s="26">
        <f>AM1643</f>
        <v>0</v>
      </c>
      <c r="AN1642" s="26">
        <f>AN1643</f>
        <v>0</v>
      </c>
      <c r="AO1642" s="26">
        <f>AO1643</f>
        <v>0</v>
      </c>
      <c r="AP1642" s="26">
        <f>AP1643</f>
        <v>0</v>
      </c>
      <c r="AQ1642" s="26">
        <f>AQ1643</f>
        <v>0</v>
      </c>
      <c r="AR1642" s="26">
        <f>AR1643</f>
        <v>0</v>
      </c>
      <c r="AS1642" s="26">
        <f t="shared" si="5853"/>
        <v>1549311.2320000003</v>
      </c>
      <c r="AT1642" s="26">
        <f t="shared" si="5854"/>
        <v>1272707.4169999999</v>
      </c>
      <c r="AU1642" s="26">
        <f t="shared" si="5855"/>
        <v>783142.69999999995</v>
      </c>
      <c r="AV1642" s="26">
        <f>AV1643</f>
        <v>0</v>
      </c>
      <c r="AW1642" s="26">
        <f>AW1643</f>
        <v>0</v>
      </c>
      <c r="AX1642" s="26">
        <f>AX1643</f>
        <v>0</v>
      </c>
      <c r="AY1642" s="26">
        <f t="shared" si="5859"/>
        <v>1549311.2320000003</v>
      </c>
      <c r="AZ1642" s="26">
        <f t="shared" si="5860"/>
        <v>1272707.4169999999</v>
      </c>
      <c r="BA1642" s="26">
        <f t="shared" si="5861"/>
        <v>783142.69999999995</v>
      </c>
      <c r="BB1642" s="26">
        <f>BB1643</f>
        <v>0</v>
      </c>
      <c r="BC1642" s="26">
        <f>BC1643</f>
        <v>0</v>
      </c>
      <c r="BD1642" s="26">
        <f>BD1643</f>
        <v>0</v>
      </c>
      <c r="BE1642" s="26">
        <f>BE1643</f>
        <v>0</v>
      </c>
      <c r="BF1642" s="26">
        <f>BF1643</f>
        <v>0</v>
      </c>
      <c r="BG1642" s="26">
        <f>BG1643</f>
        <v>0</v>
      </c>
      <c r="BH1642" s="26">
        <f>BH1643</f>
        <v>0</v>
      </c>
      <c r="BI1642" s="26">
        <f>BI1643</f>
        <v>0</v>
      </c>
      <c r="BJ1642" s="26">
        <f>BJ1643</f>
        <v>0</v>
      </c>
      <c r="BK1642" s="26">
        <f>BK1643</f>
        <v>0</v>
      </c>
      <c r="BL1642" s="26">
        <f t="shared" si="5983"/>
        <v>1549311.2320000003</v>
      </c>
      <c r="BM1642" s="26">
        <f t="shared" si="5984"/>
        <v>1272707.4169999999</v>
      </c>
      <c r="BN1642" s="26">
        <f t="shared" si="5985"/>
        <v>783142.69999999995</v>
      </c>
      <c r="BO1642" s="26">
        <f>BO1643</f>
        <v>0</v>
      </c>
      <c r="BP1642" s="27"/>
      <c r="BQ1642" s="23"/>
      <c r="BR1642" s="23"/>
      <c r="BS1642" s="23"/>
      <c r="BT1642" s="23"/>
      <c r="BU1642" s="23"/>
      <c r="BV1642" s="23"/>
      <c r="BW1642" s="23"/>
      <c r="BX1642" s="23"/>
      <c r="BY1642" s="23"/>
    </row>
    <row r="1643" ht="30">
      <c r="A1643" s="28" t="s">
        <v>526</v>
      </c>
      <c r="B1643" s="28" t="s">
        <v>60</v>
      </c>
      <c r="C1643" s="28" t="s">
        <v>26</v>
      </c>
      <c r="D1643" s="28" t="s">
        <v>465</v>
      </c>
      <c r="E1643" s="28"/>
      <c r="F1643" s="29" t="s">
        <v>466</v>
      </c>
      <c r="G1643" s="30">
        <f>G1644+G1653</f>
        <v>1266342.1000000001</v>
      </c>
      <c r="H1643" s="30">
        <f>H1644+H1653</f>
        <v>1068984.8999999999</v>
      </c>
      <c r="I1643" s="30">
        <f>I1644+I1653</f>
        <v>700154.5</v>
      </c>
      <c r="J1643" s="30">
        <f>J1644+J1653</f>
        <v>51256.600000000006</v>
      </c>
      <c r="K1643" s="30">
        <f>K1644+K1653</f>
        <v>39430.199999999997</v>
      </c>
      <c r="L1643" s="30">
        <f>L1644+L1653</f>
        <v>82988.199999999997</v>
      </c>
      <c r="M1643" s="30">
        <f t="shared" si="5916"/>
        <v>1317598.7000000002</v>
      </c>
      <c r="N1643" s="30">
        <f t="shared" si="5917"/>
        <v>1108415.0999999999</v>
      </c>
      <c r="O1643" s="30">
        <f t="shared" si="5918"/>
        <v>783142.69999999995</v>
      </c>
      <c r="P1643" s="30">
        <f>P1644+P1653</f>
        <v>0</v>
      </c>
      <c r="Q1643" s="30">
        <f>Q1644+Q1653</f>
        <v>0</v>
      </c>
      <c r="R1643" s="30">
        <f>R1644+R1653</f>
        <v>232526.73199999999</v>
      </c>
      <c r="S1643" s="30">
        <f>S1644+S1653</f>
        <v>0</v>
      </c>
      <c r="T1643" s="30">
        <f>T1644+T1653</f>
        <v>0</v>
      </c>
      <c r="U1643" s="30">
        <f>U1644+U1653</f>
        <v>0</v>
      </c>
      <c r="V1643" s="30">
        <f>V1644+V1653</f>
        <v>164292.31699999998</v>
      </c>
      <c r="W1643" s="30">
        <f>W1644+W1653</f>
        <v>0</v>
      </c>
      <c r="X1643" s="30">
        <f>X1644+X1653</f>
        <v>0</v>
      </c>
      <c r="Y1643" s="30">
        <f>Y1644+Y1653</f>
        <v>0</v>
      </c>
      <c r="Z1643" s="30">
        <f>Z1644+Z1653</f>
        <v>0</v>
      </c>
      <c r="AA1643" s="30">
        <f>AA1644+AA1653</f>
        <v>0</v>
      </c>
      <c r="AB1643" s="30">
        <f>AB1644+AB1653</f>
        <v>0</v>
      </c>
      <c r="AC1643" s="30">
        <f t="shared" ref="AC1643:AC1706" si="5986">M1643+R1643+P1643+Q1643+T1643+S1643</f>
        <v>1550125.4320000003</v>
      </c>
      <c r="AD1643" s="30">
        <f t="shared" ref="AD1643:AD1706" si="5987">N1643+V1643+X1643+U1643+W1643</f>
        <v>1272707.4169999999</v>
      </c>
      <c r="AE1643" s="30">
        <f t="shared" ref="AE1643:AE1706" si="5988">O1643+Z1643+AB1643+Y1643+AA1643</f>
        <v>783142.69999999995</v>
      </c>
      <c r="AF1643" s="30">
        <f>AF1644+AF1653</f>
        <v>0</v>
      </c>
      <c r="AG1643" s="30">
        <f t="shared" ref="AG1643:AG1706" si="5989">AC1643+AF1643</f>
        <v>1550125.4320000003</v>
      </c>
      <c r="AH1643" s="30">
        <f t="shared" ref="AH1643:AH1706" si="5990">AD1643</f>
        <v>1272707.4169999999</v>
      </c>
      <c r="AI1643" s="30">
        <f t="shared" ref="AI1643:AI1706" si="5991">AE1643</f>
        <v>783142.69999999995</v>
      </c>
      <c r="AJ1643" s="30">
        <f>AJ1644+AJ1653</f>
        <v>0</v>
      </c>
      <c r="AK1643" s="30">
        <f>AK1644+AK1653</f>
        <v>0</v>
      </c>
      <c r="AL1643" s="30">
        <f>AL1644+AL1653</f>
        <v>-814.20000000000005</v>
      </c>
      <c r="AM1643" s="30">
        <f>AM1644+AM1653</f>
        <v>0</v>
      </c>
      <c r="AN1643" s="30">
        <f>AN1644+AN1653</f>
        <v>0</v>
      </c>
      <c r="AO1643" s="30">
        <f>AO1644+AO1653</f>
        <v>0</v>
      </c>
      <c r="AP1643" s="30">
        <f>AP1644+AP1653</f>
        <v>0</v>
      </c>
      <c r="AQ1643" s="30">
        <f>AQ1644+AQ1653</f>
        <v>0</v>
      </c>
      <c r="AR1643" s="30">
        <f>AR1644+AR1653</f>
        <v>0</v>
      </c>
      <c r="AS1643" s="30">
        <f t="shared" si="5853"/>
        <v>1549311.2320000003</v>
      </c>
      <c r="AT1643" s="30">
        <f t="shared" si="5854"/>
        <v>1272707.4169999999</v>
      </c>
      <c r="AU1643" s="30">
        <f t="shared" si="5855"/>
        <v>783142.69999999995</v>
      </c>
      <c r="AV1643" s="30">
        <f>AV1644+AV1653</f>
        <v>0</v>
      </c>
      <c r="AW1643" s="30">
        <f>AW1644+AW1653</f>
        <v>0</v>
      </c>
      <c r="AX1643" s="30">
        <f>AX1644+AX1653</f>
        <v>0</v>
      </c>
      <c r="AY1643" s="30">
        <f t="shared" si="5859"/>
        <v>1549311.2320000003</v>
      </c>
      <c r="AZ1643" s="30">
        <f t="shared" si="5860"/>
        <v>1272707.4169999999</v>
      </c>
      <c r="BA1643" s="30">
        <f t="shared" si="5861"/>
        <v>783142.69999999995</v>
      </c>
      <c r="BB1643" s="30">
        <f>BB1644+BB1653</f>
        <v>0</v>
      </c>
      <c r="BC1643" s="30">
        <f>BC1644+BC1653</f>
        <v>0</v>
      </c>
      <c r="BD1643" s="30">
        <f>BD1644+BD1653</f>
        <v>0</v>
      </c>
      <c r="BE1643" s="30">
        <f>BE1644+BE1653</f>
        <v>0</v>
      </c>
      <c r="BF1643" s="30">
        <f>BF1644+BF1653</f>
        <v>0</v>
      </c>
      <c r="BG1643" s="30">
        <f>BG1644+BG1653</f>
        <v>0</v>
      </c>
      <c r="BH1643" s="30">
        <f>BH1644+BH1653</f>
        <v>0</v>
      </c>
      <c r="BI1643" s="30">
        <f>BI1644+BI1653</f>
        <v>0</v>
      </c>
      <c r="BJ1643" s="30">
        <f>BJ1644+BJ1653</f>
        <v>0</v>
      </c>
      <c r="BK1643" s="30">
        <f>BK1644+BK1653</f>
        <v>0</v>
      </c>
      <c r="BL1643" s="30">
        <f t="shared" si="5983"/>
        <v>1549311.2320000003</v>
      </c>
      <c r="BM1643" s="30">
        <f t="shared" si="5984"/>
        <v>1272707.4169999999</v>
      </c>
      <c r="BN1643" s="30">
        <f t="shared" si="5985"/>
        <v>783142.69999999995</v>
      </c>
      <c r="BO1643" s="30">
        <f>BO1644+BO1653</f>
        <v>0</v>
      </c>
      <c r="BP1643" s="31"/>
      <c r="BQ1643" s="1"/>
      <c r="BR1643" s="1"/>
      <c r="BS1643" s="1"/>
      <c r="BT1643" s="1"/>
      <c r="BU1643" s="1"/>
      <c r="BV1643" s="1"/>
      <c r="BW1643" s="1"/>
      <c r="BX1643" s="1"/>
      <c r="BY1643" s="1"/>
    </row>
    <row r="1644" ht="30">
      <c r="A1644" s="28" t="s">
        <v>526</v>
      </c>
      <c r="B1644" s="28" t="s">
        <v>60</v>
      </c>
      <c r="C1644" s="28" t="s">
        <v>26</v>
      </c>
      <c r="D1644" s="28" t="s">
        <v>533</v>
      </c>
      <c r="E1644" s="28"/>
      <c r="F1644" s="29" t="s">
        <v>162</v>
      </c>
      <c r="G1644" s="30">
        <f>G1645</f>
        <v>700000</v>
      </c>
      <c r="H1644" s="30">
        <f>H1645</f>
        <v>400000</v>
      </c>
      <c r="I1644" s="30">
        <f>I1645</f>
        <v>0</v>
      </c>
      <c r="J1644" s="30">
        <f>J1645</f>
        <v>0</v>
      </c>
      <c r="K1644" s="30">
        <f>K1645</f>
        <v>0</v>
      </c>
      <c r="L1644" s="30">
        <f>L1645</f>
        <v>0</v>
      </c>
      <c r="M1644" s="30">
        <f t="shared" si="5916"/>
        <v>700000</v>
      </c>
      <c r="N1644" s="30">
        <f t="shared" si="5917"/>
        <v>400000</v>
      </c>
      <c r="O1644" s="30">
        <f t="shared" si="5918"/>
        <v>0</v>
      </c>
      <c r="P1644" s="30">
        <f>P1645</f>
        <v>0</v>
      </c>
      <c r="Q1644" s="30">
        <f>Q1645</f>
        <v>0</v>
      </c>
      <c r="R1644" s="30">
        <f>R1645</f>
        <v>0</v>
      </c>
      <c r="S1644" s="30">
        <f>S1645</f>
        <v>0</v>
      </c>
      <c r="T1644" s="30">
        <f>T1645</f>
        <v>0</v>
      </c>
      <c r="U1644" s="30">
        <f>U1645</f>
        <v>0</v>
      </c>
      <c r="V1644" s="30">
        <f>V1645</f>
        <v>164292.31699999998</v>
      </c>
      <c r="W1644" s="30">
        <f>W1645</f>
        <v>0</v>
      </c>
      <c r="X1644" s="30">
        <f>X1645</f>
        <v>0</v>
      </c>
      <c r="Y1644" s="30">
        <f>Y1645</f>
        <v>0</v>
      </c>
      <c r="Z1644" s="30">
        <f>Z1645</f>
        <v>0</v>
      </c>
      <c r="AA1644" s="30">
        <f>AA1645</f>
        <v>0</v>
      </c>
      <c r="AB1644" s="30">
        <f>AB1645</f>
        <v>0</v>
      </c>
      <c r="AC1644" s="30">
        <f t="shared" si="5986"/>
        <v>700000</v>
      </c>
      <c r="AD1644" s="30">
        <f t="shared" si="5987"/>
        <v>564292.31700000004</v>
      </c>
      <c r="AE1644" s="30">
        <f t="shared" si="5988"/>
        <v>0</v>
      </c>
      <c r="AF1644" s="30">
        <f>AF1645</f>
        <v>0</v>
      </c>
      <c r="AG1644" s="30">
        <f t="shared" si="5989"/>
        <v>700000</v>
      </c>
      <c r="AH1644" s="30">
        <f t="shared" si="5990"/>
        <v>564292.31700000004</v>
      </c>
      <c r="AI1644" s="30">
        <f t="shared" si="5991"/>
        <v>0</v>
      </c>
      <c r="AJ1644" s="30">
        <f>AJ1645</f>
        <v>0</v>
      </c>
      <c r="AK1644" s="30">
        <f>AK1645</f>
        <v>0</v>
      </c>
      <c r="AL1644" s="30">
        <f>AL1645</f>
        <v>0</v>
      </c>
      <c r="AM1644" s="30">
        <f>AM1645</f>
        <v>0</v>
      </c>
      <c r="AN1644" s="30">
        <f>AN1645</f>
        <v>0</v>
      </c>
      <c r="AO1644" s="30">
        <f>AO1645</f>
        <v>0</v>
      </c>
      <c r="AP1644" s="30">
        <f>AP1645</f>
        <v>0</v>
      </c>
      <c r="AQ1644" s="30">
        <f>AQ1645</f>
        <v>0</v>
      </c>
      <c r="AR1644" s="30">
        <f>AR1645</f>
        <v>0</v>
      </c>
      <c r="AS1644" s="30">
        <f t="shared" si="5853"/>
        <v>700000</v>
      </c>
      <c r="AT1644" s="30">
        <f t="shared" si="5854"/>
        <v>564292.31700000004</v>
      </c>
      <c r="AU1644" s="30">
        <f t="shared" si="5855"/>
        <v>0</v>
      </c>
      <c r="AV1644" s="30">
        <f>AV1645</f>
        <v>0</v>
      </c>
      <c r="AW1644" s="30">
        <f>AW1645</f>
        <v>0</v>
      </c>
      <c r="AX1644" s="30">
        <f>AX1645</f>
        <v>0</v>
      </c>
      <c r="AY1644" s="30">
        <f t="shared" si="5859"/>
        <v>700000</v>
      </c>
      <c r="AZ1644" s="30">
        <f t="shared" si="5860"/>
        <v>564292.31700000004</v>
      </c>
      <c r="BA1644" s="30">
        <f t="shared" si="5861"/>
        <v>0</v>
      </c>
      <c r="BB1644" s="30">
        <f>BB1645</f>
        <v>0</v>
      </c>
      <c r="BC1644" s="30">
        <f>BC1645</f>
        <v>0</v>
      </c>
      <c r="BD1644" s="30">
        <f>BD1645</f>
        <v>0</v>
      </c>
      <c r="BE1644" s="30">
        <f>BE1645</f>
        <v>0</v>
      </c>
      <c r="BF1644" s="30">
        <f>BF1645</f>
        <v>0</v>
      </c>
      <c r="BG1644" s="30">
        <f>BG1645</f>
        <v>0</v>
      </c>
      <c r="BH1644" s="30">
        <f>BH1645</f>
        <v>0</v>
      </c>
      <c r="BI1644" s="30">
        <f>BI1645</f>
        <v>0</v>
      </c>
      <c r="BJ1644" s="30">
        <f>BJ1645</f>
        <v>0</v>
      </c>
      <c r="BK1644" s="30">
        <f>BK1645</f>
        <v>0</v>
      </c>
      <c r="BL1644" s="30">
        <f t="shared" si="5983"/>
        <v>700000</v>
      </c>
      <c r="BM1644" s="30">
        <f t="shared" si="5984"/>
        <v>564292.31700000004</v>
      </c>
      <c r="BN1644" s="30">
        <f t="shared" si="5985"/>
        <v>0</v>
      </c>
      <c r="BO1644" s="30">
        <f>BO1645</f>
        <v>0</v>
      </c>
      <c r="BP1644" s="31"/>
      <c r="BQ1644" s="1"/>
      <c r="BR1644" s="1"/>
      <c r="BS1644" s="1"/>
      <c r="BT1644" s="1"/>
      <c r="BU1644" s="1"/>
      <c r="BV1644" s="1"/>
      <c r="BW1644" s="1"/>
      <c r="BX1644" s="1"/>
      <c r="BY1644" s="1"/>
    </row>
    <row r="1645" ht="30">
      <c r="A1645" s="28" t="s">
        <v>526</v>
      </c>
      <c r="B1645" s="28" t="s">
        <v>60</v>
      </c>
      <c r="C1645" s="28" t="s">
        <v>26</v>
      </c>
      <c r="D1645" s="28" t="s">
        <v>534</v>
      </c>
      <c r="E1645" s="28"/>
      <c r="F1645" s="29" t="s">
        <v>164</v>
      </c>
      <c r="G1645" s="30">
        <f>G1648</f>
        <v>700000</v>
      </c>
      <c r="H1645" s="30">
        <f>H1648</f>
        <v>400000</v>
      </c>
      <c r="I1645" s="30">
        <f>I1648</f>
        <v>0</v>
      </c>
      <c r="J1645" s="30">
        <f>J1648</f>
        <v>0</v>
      </c>
      <c r="K1645" s="30">
        <f>K1648</f>
        <v>0</v>
      </c>
      <c r="L1645" s="30">
        <f>L1648</f>
        <v>0</v>
      </c>
      <c r="M1645" s="30">
        <f t="shared" si="5916"/>
        <v>700000</v>
      </c>
      <c r="N1645" s="30">
        <f t="shared" si="5917"/>
        <v>400000</v>
      </c>
      <c r="O1645" s="30">
        <f t="shared" si="5918"/>
        <v>0</v>
      </c>
      <c r="P1645" s="30">
        <f>P1648+P1646+P1651</f>
        <v>0</v>
      </c>
      <c r="Q1645" s="30">
        <f>Q1648+Q1646+Q1651</f>
        <v>0</v>
      </c>
      <c r="R1645" s="30">
        <f>R1648+R1646+R1651</f>
        <v>0</v>
      </c>
      <c r="S1645" s="30">
        <f>S1648+S1646+S1651</f>
        <v>0</v>
      </c>
      <c r="T1645" s="30">
        <f>T1648+T1646+T1651</f>
        <v>0</v>
      </c>
      <c r="U1645" s="30">
        <f>U1648+U1646+U1651</f>
        <v>0</v>
      </c>
      <c r="V1645" s="30">
        <f>V1648+V1646+V1651</f>
        <v>164292.31699999998</v>
      </c>
      <c r="W1645" s="30">
        <f>W1648+W1646+W1651</f>
        <v>0</v>
      </c>
      <c r="X1645" s="30">
        <f>X1648+X1646+X1651</f>
        <v>0</v>
      </c>
      <c r="Y1645" s="30">
        <f>Y1648+Y1646+Y1651</f>
        <v>0</v>
      </c>
      <c r="Z1645" s="30">
        <f>Z1648+Z1646+Z1651</f>
        <v>0</v>
      </c>
      <c r="AA1645" s="30">
        <f>AA1648+AA1646+AA1651</f>
        <v>0</v>
      </c>
      <c r="AB1645" s="30">
        <f>AB1648+AB1646+AB1651</f>
        <v>0</v>
      </c>
      <c r="AC1645" s="30">
        <f t="shared" si="5986"/>
        <v>700000</v>
      </c>
      <c r="AD1645" s="30">
        <f t="shared" si="5987"/>
        <v>564292.31700000004</v>
      </c>
      <c r="AE1645" s="30">
        <f t="shared" si="5988"/>
        <v>0</v>
      </c>
      <c r="AF1645" s="30">
        <f>AF1648+AF1646+AF1651</f>
        <v>0</v>
      </c>
      <c r="AG1645" s="30">
        <f t="shared" si="5989"/>
        <v>700000</v>
      </c>
      <c r="AH1645" s="30">
        <f t="shared" si="5990"/>
        <v>564292.31700000004</v>
      </c>
      <c r="AI1645" s="30">
        <f t="shared" si="5991"/>
        <v>0</v>
      </c>
      <c r="AJ1645" s="30">
        <f>AJ1648+AJ1646+AJ1651</f>
        <v>0</v>
      </c>
      <c r="AK1645" s="30">
        <f>AK1648+AK1646+AK1651</f>
        <v>0</v>
      </c>
      <c r="AL1645" s="30">
        <f>AL1648+AL1646+AL1651</f>
        <v>0</v>
      </c>
      <c r="AM1645" s="30">
        <f>AM1648+AM1646+AM1651</f>
        <v>0</v>
      </c>
      <c r="AN1645" s="30">
        <f>AN1648+AN1646+AN1651</f>
        <v>0</v>
      </c>
      <c r="AO1645" s="30">
        <f>AO1648+AO1646+AO1651</f>
        <v>0</v>
      </c>
      <c r="AP1645" s="30">
        <f>AP1648+AP1646+AP1651</f>
        <v>0</v>
      </c>
      <c r="AQ1645" s="30">
        <f>AQ1648+AQ1646+AQ1651</f>
        <v>0</v>
      </c>
      <c r="AR1645" s="30">
        <f>AR1648+AR1646+AR1651</f>
        <v>0</v>
      </c>
      <c r="AS1645" s="30">
        <f t="shared" si="5853"/>
        <v>700000</v>
      </c>
      <c r="AT1645" s="30">
        <f t="shared" si="5854"/>
        <v>564292.31700000004</v>
      </c>
      <c r="AU1645" s="30">
        <f t="shared" si="5855"/>
        <v>0</v>
      </c>
      <c r="AV1645" s="30">
        <f>AV1648+AV1646+AV1651</f>
        <v>0</v>
      </c>
      <c r="AW1645" s="30">
        <f>AW1648+AW1646+AW1651</f>
        <v>0</v>
      </c>
      <c r="AX1645" s="30">
        <f>AX1648+AX1646+AX1651</f>
        <v>0</v>
      </c>
      <c r="AY1645" s="30">
        <f t="shared" si="5859"/>
        <v>700000</v>
      </c>
      <c r="AZ1645" s="30">
        <f t="shared" si="5860"/>
        <v>564292.31700000004</v>
      </c>
      <c r="BA1645" s="30">
        <f t="shared" si="5861"/>
        <v>0</v>
      </c>
      <c r="BB1645" s="30">
        <f>BB1648+BB1646+BB1651</f>
        <v>0</v>
      </c>
      <c r="BC1645" s="30">
        <f>BC1648+BC1646+BC1651</f>
        <v>0</v>
      </c>
      <c r="BD1645" s="30">
        <f>BD1648+BD1646+BD1651</f>
        <v>0</v>
      </c>
      <c r="BE1645" s="30">
        <f>BE1648+BE1646+BE1651</f>
        <v>0</v>
      </c>
      <c r="BF1645" s="30">
        <f>BF1648+BF1646+BF1651</f>
        <v>0</v>
      </c>
      <c r="BG1645" s="30">
        <f>BG1648+BG1646+BG1651</f>
        <v>0</v>
      </c>
      <c r="BH1645" s="30">
        <f>BH1648+BH1646+BH1651</f>
        <v>0</v>
      </c>
      <c r="BI1645" s="30">
        <f>BI1648+BI1646+BI1651</f>
        <v>0</v>
      </c>
      <c r="BJ1645" s="30">
        <f>BJ1648+BJ1646+BJ1651</f>
        <v>0</v>
      </c>
      <c r="BK1645" s="30">
        <f>BK1648+BK1646+BK1651</f>
        <v>0</v>
      </c>
      <c r="BL1645" s="30">
        <f t="shared" si="5983"/>
        <v>700000</v>
      </c>
      <c r="BM1645" s="30">
        <f t="shared" si="5984"/>
        <v>564292.31700000004</v>
      </c>
      <c r="BN1645" s="30">
        <f t="shared" si="5985"/>
        <v>0</v>
      </c>
      <c r="BO1645" s="30">
        <f>BO1648+BO1646+BO1651</f>
        <v>0</v>
      </c>
      <c r="BP1645" s="31"/>
      <c r="BQ1645" s="1"/>
      <c r="BR1645" s="1"/>
      <c r="BS1645" s="1"/>
      <c r="BT1645" s="1"/>
      <c r="BU1645" s="1"/>
      <c r="BV1645" s="1"/>
      <c r="BW1645" s="1"/>
      <c r="BX1645" s="1"/>
      <c r="BY1645" s="1"/>
    </row>
    <row r="1646" ht="45">
      <c r="A1646" s="28" t="s">
        <v>526</v>
      </c>
      <c r="B1646" s="28" t="s">
        <v>60</v>
      </c>
      <c r="C1646" s="28" t="s">
        <v>26</v>
      </c>
      <c r="D1646" s="28" t="s">
        <v>535</v>
      </c>
      <c r="E1646" s="28"/>
      <c r="F1646" s="29" t="s">
        <v>536</v>
      </c>
      <c r="G1646" s="30"/>
      <c r="H1646" s="30"/>
      <c r="I1646" s="30"/>
      <c r="J1646" s="30"/>
      <c r="K1646" s="30"/>
      <c r="L1646" s="30"/>
      <c r="M1646" s="30"/>
      <c r="N1646" s="30"/>
      <c r="O1646" s="30"/>
      <c r="P1646" s="30">
        <f>P1647</f>
        <v>0</v>
      </c>
      <c r="Q1646" s="30">
        <f>Q1647</f>
        <v>0</v>
      </c>
      <c r="R1646" s="30">
        <f>R1647</f>
        <v>0</v>
      </c>
      <c r="S1646" s="30">
        <f>S1647</f>
        <v>0</v>
      </c>
      <c r="T1646" s="30">
        <f>T1647</f>
        <v>0</v>
      </c>
      <c r="U1646" s="30">
        <f>U1647</f>
        <v>0</v>
      </c>
      <c r="V1646" s="30">
        <f>V1647</f>
        <v>22140.812999999998</v>
      </c>
      <c r="W1646" s="30">
        <f>W1647</f>
        <v>0</v>
      </c>
      <c r="X1646" s="30">
        <f>X1647</f>
        <v>0</v>
      </c>
      <c r="Y1646" s="30">
        <f>Y1647</f>
        <v>0</v>
      </c>
      <c r="Z1646" s="30">
        <f>Z1647</f>
        <v>0</v>
      </c>
      <c r="AA1646" s="30">
        <f>AA1647</f>
        <v>0</v>
      </c>
      <c r="AB1646" s="30">
        <f>AB1647</f>
        <v>0</v>
      </c>
      <c r="AC1646" s="30">
        <f t="shared" si="5986"/>
        <v>0</v>
      </c>
      <c r="AD1646" s="30">
        <f t="shared" si="5987"/>
        <v>22140.812999999998</v>
      </c>
      <c r="AE1646" s="30">
        <f t="shared" si="5988"/>
        <v>0</v>
      </c>
      <c r="AF1646" s="30">
        <f>AF1647</f>
        <v>0</v>
      </c>
      <c r="AG1646" s="30">
        <f t="shared" si="5989"/>
        <v>0</v>
      </c>
      <c r="AH1646" s="30">
        <f t="shared" si="5990"/>
        <v>22140.812999999998</v>
      </c>
      <c r="AI1646" s="30">
        <f t="shared" si="5991"/>
        <v>0</v>
      </c>
      <c r="AJ1646" s="30">
        <f>AJ1647</f>
        <v>0</v>
      </c>
      <c r="AK1646" s="30">
        <f>AK1647</f>
        <v>0</v>
      </c>
      <c r="AL1646" s="30">
        <f>AL1647</f>
        <v>0</v>
      </c>
      <c r="AM1646" s="30">
        <f>AM1647</f>
        <v>0</v>
      </c>
      <c r="AN1646" s="30">
        <f>AN1647</f>
        <v>0</v>
      </c>
      <c r="AO1646" s="30">
        <f>AO1647</f>
        <v>0</v>
      </c>
      <c r="AP1646" s="30">
        <f>AP1647</f>
        <v>0</v>
      </c>
      <c r="AQ1646" s="30">
        <f>AQ1647</f>
        <v>0</v>
      </c>
      <c r="AR1646" s="30">
        <f>AR1647</f>
        <v>0</v>
      </c>
      <c r="AS1646" s="30">
        <f t="shared" si="5853"/>
        <v>0</v>
      </c>
      <c r="AT1646" s="30">
        <f t="shared" si="5854"/>
        <v>22140.812999999998</v>
      </c>
      <c r="AU1646" s="30">
        <f t="shared" si="5855"/>
        <v>0</v>
      </c>
      <c r="AV1646" s="30">
        <f>AV1647</f>
        <v>0</v>
      </c>
      <c r="AW1646" s="30">
        <f>AW1647</f>
        <v>0</v>
      </c>
      <c r="AX1646" s="30">
        <f>AX1647</f>
        <v>0</v>
      </c>
      <c r="AY1646" s="30">
        <f t="shared" si="5859"/>
        <v>0</v>
      </c>
      <c r="AZ1646" s="30">
        <f t="shared" si="5860"/>
        <v>22140.812999999998</v>
      </c>
      <c r="BA1646" s="30">
        <f t="shared" si="5861"/>
        <v>0</v>
      </c>
      <c r="BB1646" s="30">
        <f>BB1647</f>
        <v>0</v>
      </c>
      <c r="BC1646" s="30">
        <f>BC1647</f>
        <v>0</v>
      </c>
      <c r="BD1646" s="30">
        <f>BD1647</f>
        <v>0</v>
      </c>
      <c r="BE1646" s="30">
        <f>BE1647</f>
        <v>0</v>
      </c>
      <c r="BF1646" s="30">
        <f>BF1647</f>
        <v>0</v>
      </c>
      <c r="BG1646" s="30">
        <f>BG1647</f>
        <v>0</v>
      </c>
      <c r="BH1646" s="30">
        <f>BH1647</f>
        <v>0</v>
      </c>
      <c r="BI1646" s="30">
        <f>BI1647</f>
        <v>0</v>
      </c>
      <c r="BJ1646" s="30">
        <f>BJ1647</f>
        <v>0</v>
      </c>
      <c r="BK1646" s="30">
        <f>BK1647</f>
        <v>0</v>
      </c>
      <c r="BL1646" s="30">
        <f t="shared" si="5983"/>
        <v>0</v>
      </c>
      <c r="BM1646" s="30">
        <f t="shared" si="5984"/>
        <v>22140.812999999998</v>
      </c>
      <c r="BN1646" s="30">
        <f t="shared" si="5985"/>
        <v>0</v>
      </c>
      <c r="BO1646" s="30">
        <f>BO1647</f>
        <v>0</v>
      </c>
      <c r="BP1646" s="31"/>
      <c r="BQ1646" s="1"/>
      <c r="BR1646" s="1"/>
      <c r="BS1646" s="1"/>
      <c r="BT1646" s="1"/>
      <c r="BU1646" s="1"/>
      <c r="BV1646" s="1"/>
      <c r="BW1646" s="1"/>
      <c r="BX1646" s="1"/>
      <c r="BY1646" s="1"/>
    </row>
    <row r="1647" ht="30">
      <c r="A1647" s="28" t="s">
        <v>526</v>
      </c>
      <c r="B1647" s="28" t="s">
        <v>60</v>
      </c>
      <c r="C1647" s="28" t="s">
        <v>26</v>
      </c>
      <c r="D1647" s="28" t="s">
        <v>535</v>
      </c>
      <c r="E1647" s="28" t="s">
        <v>127</v>
      </c>
      <c r="F1647" s="29" t="s">
        <v>128</v>
      </c>
      <c r="G1647" s="30"/>
      <c r="H1647" s="30"/>
      <c r="I1647" s="30"/>
      <c r="J1647" s="30"/>
      <c r="K1647" s="30"/>
      <c r="L1647" s="30"/>
      <c r="M1647" s="30"/>
      <c r="N1647" s="30"/>
      <c r="O1647" s="30"/>
      <c r="P1647" s="30"/>
      <c r="Q1647" s="30"/>
      <c r="R1647" s="30"/>
      <c r="S1647" s="30"/>
      <c r="T1647" s="30"/>
      <c r="U1647" s="30"/>
      <c r="V1647" s="30">
        <v>22140.812999999998</v>
      </c>
      <c r="W1647" s="30"/>
      <c r="X1647" s="30"/>
      <c r="Y1647" s="30"/>
      <c r="Z1647" s="30"/>
      <c r="AA1647" s="30"/>
      <c r="AB1647" s="30"/>
      <c r="AC1647" s="30">
        <f t="shared" si="5986"/>
        <v>0</v>
      </c>
      <c r="AD1647" s="30">
        <f t="shared" si="5987"/>
        <v>22140.812999999998</v>
      </c>
      <c r="AE1647" s="30">
        <f t="shared" si="5988"/>
        <v>0</v>
      </c>
      <c r="AF1647" s="30"/>
      <c r="AG1647" s="30">
        <f t="shared" si="5989"/>
        <v>0</v>
      </c>
      <c r="AH1647" s="30">
        <f t="shared" si="5990"/>
        <v>22140.812999999998</v>
      </c>
      <c r="AI1647" s="30">
        <f t="shared" si="5991"/>
        <v>0</v>
      </c>
      <c r="AJ1647" s="30"/>
      <c r="AK1647" s="30"/>
      <c r="AL1647" s="30"/>
      <c r="AM1647" s="30"/>
      <c r="AN1647" s="30"/>
      <c r="AO1647" s="30"/>
      <c r="AP1647" s="30"/>
      <c r="AQ1647" s="30"/>
      <c r="AR1647" s="30"/>
      <c r="AS1647" s="30">
        <f t="shared" si="5853"/>
        <v>0</v>
      </c>
      <c r="AT1647" s="30">
        <f t="shared" si="5854"/>
        <v>22140.812999999998</v>
      </c>
      <c r="AU1647" s="30">
        <f t="shared" si="5855"/>
        <v>0</v>
      </c>
      <c r="AV1647" s="30"/>
      <c r="AW1647" s="30"/>
      <c r="AX1647" s="30"/>
      <c r="AY1647" s="30">
        <f t="shared" si="5859"/>
        <v>0</v>
      </c>
      <c r="AZ1647" s="30">
        <f t="shared" si="5860"/>
        <v>22140.812999999998</v>
      </c>
      <c r="BA1647" s="30">
        <f t="shared" si="5861"/>
        <v>0</v>
      </c>
      <c r="BB1647" s="30"/>
      <c r="BC1647" s="30"/>
      <c r="BD1647" s="30"/>
      <c r="BE1647" s="30"/>
      <c r="BF1647" s="30"/>
      <c r="BG1647" s="30"/>
      <c r="BH1647" s="30"/>
      <c r="BI1647" s="30"/>
      <c r="BJ1647" s="30"/>
      <c r="BK1647" s="30"/>
      <c r="BL1647" s="30">
        <f t="shared" si="5983"/>
        <v>0</v>
      </c>
      <c r="BM1647" s="30">
        <f t="shared" si="5984"/>
        <v>22140.812999999998</v>
      </c>
      <c r="BN1647" s="30">
        <f t="shared" si="5985"/>
        <v>0</v>
      </c>
      <c r="BO1647" s="30"/>
      <c r="BP1647" s="31"/>
      <c r="BQ1647" s="1"/>
      <c r="BR1647" s="1"/>
      <c r="BS1647" s="1"/>
      <c r="BT1647" s="1"/>
      <c r="BU1647" s="1"/>
      <c r="BV1647" s="1"/>
      <c r="BW1647" s="1"/>
      <c r="BX1647" s="1"/>
      <c r="BY1647" s="1"/>
    </row>
    <row r="1648" ht="30">
      <c r="A1648" s="28" t="s">
        <v>526</v>
      </c>
      <c r="B1648" s="28" t="s">
        <v>60</v>
      </c>
      <c r="C1648" s="28" t="s">
        <v>26</v>
      </c>
      <c r="D1648" s="28" t="s">
        <v>537</v>
      </c>
      <c r="E1648" s="28"/>
      <c r="F1648" s="29" t="s">
        <v>538</v>
      </c>
      <c r="G1648" s="30">
        <f>G1649+G1650</f>
        <v>700000</v>
      </c>
      <c r="H1648" s="30">
        <f>H1649+H1650</f>
        <v>400000</v>
      </c>
      <c r="I1648" s="30">
        <f>I1649+I1650</f>
        <v>0</v>
      </c>
      <c r="J1648" s="30">
        <f>J1649+J1650</f>
        <v>0</v>
      </c>
      <c r="K1648" s="30">
        <f>K1649+K1650</f>
        <v>0</v>
      </c>
      <c r="L1648" s="30">
        <f>L1649+L1650</f>
        <v>0</v>
      </c>
      <c r="M1648" s="30">
        <f t="shared" si="5916"/>
        <v>700000</v>
      </c>
      <c r="N1648" s="30">
        <f t="shared" si="5917"/>
        <v>400000</v>
      </c>
      <c r="O1648" s="30">
        <f t="shared" si="5918"/>
        <v>0</v>
      </c>
      <c r="P1648" s="30">
        <f>P1649+P1650</f>
        <v>0</v>
      </c>
      <c r="Q1648" s="30">
        <f>Q1649+Q1650</f>
        <v>0</v>
      </c>
      <c r="R1648" s="30">
        <f>R1649+R1650</f>
        <v>0</v>
      </c>
      <c r="S1648" s="30">
        <f>S1649+S1650</f>
        <v>0</v>
      </c>
      <c r="T1648" s="30">
        <f>T1649+T1650</f>
        <v>0</v>
      </c>
      <c r="U1648" s="30">
        <f>U1649+U1650</f>
        <v>0</v>
      </c>
      <c r="V1648" s="30">
        <f>V1649+V1650</f>
        <v>133250.155</v>
      </c>
      <c r="W1648" s="30">
        <f>W1649+W1650</f>
        <v>0</v>
      </c>
      <c r="X1648" s="30">
        <f>X1649+X1650</f>
        <v>0</v>
      </c>
      <c r="Y1648" s="30">
        <f>Y1649+Y1650</f>
        <v>0</v>
      </c>
      <c r="Z1648" s="30">
        <f>Z1649+Z1650</f>
        <v>0</v>
      </c>
      <c r="AA1648" s="30">
        <f>AA1649+AA1650</f>
        <v>0</v>
      </c>
      <c r="AB1648" s="30">
        <f>AB1649+AB1650</f>
        <v>0</v>
      </c>
      <c r="AC1648" s="30">
        <f t="shared" si="5986"/>
        <v>700000</v>
      </c>
      <c r="AD1648" s="30">
        <f t="shared" si="5987"/>
        <v>533250.15500000003</v>
      </c>
      <c r="AE1648" s="30">
        <f t="shared" si="5988"/>
        <v>0</v>
      </c>
      <c r="AF1648" s="30">
        <f>AF1649+AF1650</f>
        <v>0</v>
      </c>
      <c r="AG1648" s="30">
        <f t="shared" si="5989"/>
        <v>700000</v>
      </c>
      <c r="AH1648" s="30">
        <f t="shared" si="5990"/>
        <v>533250.15500000003</v>
      </c>
      <c r="AI1648" s="30">
        <f t="shared" si="5991"/>
        <v>0</v>
      </c>
      <c r="AJ1648" s="30">
        <f>AJ1649+AJ1650</f>
        <v>0</v>
      </c>
      <c r="AK1648" s="30">
        <f>AK1649+AK1650</f>
        <v>0</v>
      </c>
      <c r="AL1648" s="30">
        <f>AL1649+AL1650</f>
        <v>0</v>
      </c>
      <c r="AM1648" s="30">
        <f>AM1649+AM1650</f>
        <v>0</v>
      </c>
      <c r="AN1648" s="30">
        <f>AN1649+AN1650</f>
        <v>0</v>
      </c>
      <c r="AO1648" s="30">
        <f>AO1649+AO1650</f>
        <v>0</v>
      </c>
      <c r="AP1648" s="30">
        <f>AP1649+AP1650</f>
        <v>0</v>
      </c>
      <c r="AQ1648" s="30">
        <f>AQ1649+AQ1650</f>
        <v>0</v>
      </c>
      <c r="AR1648" s="30">
        <f>AR1649+AR1650</f>
        <v>0</v>
      </c>
      <c r="AS1648" s="30">
        <f t="shared" si="5853"/>
        <v>700000</v>
      </c>
      <c r="AT1648" s="30">
        <f t="shared" si="5854"/>
        <v>533250.15500000003</v>
      </c>
      <c r="AU1648" s="30">
        <f t="shared" si="5855"/>
        <v>0</v>
      </c>
      <c r="AV1648" s="30">
        <f>AV1649+AV1650</f>
        <v>0</v>
      </c>
      <c r="AW1648" s="30">
        <f>AW1649+AW1650</f>
        <v>0</v>
      </c>
      <c r="AX1648" s="30">
        <f>AX1649+AX1650</f>
        <v>0</v>
      </c>
      <c r="AY1648" s="30">
        <f t="shared" si="5859"/>
        <v>700000</v>
      </c>
      <c r="AZ1648" s="30">
        <f t="shared" si="5860"/>
        <v>533250.15500000003</v>
      </c>
      <c r="BA1648" s="30">
        <f t="shared" si="5861"/>
        <v>0</v>
      </c>
      <c r="BB1648" s="30">
        <f>BB1649+BB1650</f>
        <v>0</v>
      </c>
      <c r="BC1648" s="30">
        <f>BC1649+BC1650</f>
        <v>0</v>
      </c>
      <c r="BD1648" s="30">
        <f>BD1649+BD1650</f>
        <v>0</v>
      </c>
      <c r="BE1648" s="30">
        <f>BE1649+BE1650</f>
        <v>0</v>
      </c>
      <c r="BF1648" s="30">
        <f>BF1649+BF1650</f>
        <v>0</v>
      </c>
      <c r="BG1648" s="30">
        <f>BG1649+BG1650</f>
        <v>0</v>
      </c>
      <c r="BH1648" s="30">
        <f>BH1649+BH1650</f>
        <v>0</v>
      </c>
      <c r="BI1648" s="30">
        <f>BI1649+BI1650</f>
        <v>0</v>
      </c>
      <c r="BJ1648" s="30">
        <f>BJ1649+BJ1650</f>
        <v>0</v>
      </c>
      <c r="BK1648" s="30">
        <f>BK1649+BK1650</f>
        <v>0</v>
      </c>
      <c r="BL1648" s="30">
        <f t="shared" si="5983"/>
        <v>700000</v>
      </c>
      <c r="BM1648" s="30">
        <f t="shared" si="5984"/>
        <v>533250.15500000003</v>
      </c>
      <c r="BN1648" s="30">
        <f t="shared" si="5985"/>
        <v>0</v>
      </c>
      <c r="BO1648" s="30">
        <f>BO1649+BO1650</f>
        <v>0</v>
      </c>
      <c r="BP1648" s="31"/>
      <c r="BQ1648" s="1"/>
      <c r="BR1648" s="1"/>
      <c r="BS1648" s="1"/>
      <c r="BT1648" s="1"/>
      <c r="BU1648" s="1"/>
      <c r="BV1648" s="1"/>
      <c r="BW1648" s="1"/>
      <c r="BX1648" s="1"/>
      <c r="BY1648" s="1"/>
    </row>
    <row r="1649" ht="30">
      <c r="A1649" s="28" t="s">
        <v>526</v>
      </c>
      <c r="B1649" s="28" t="s">
        <v>60</v>
      </c>
      <c r="C1649" s="28" t="s">
        <v>26</v>
      </c>
      <c r="D1649" s="28" t="s">
        <v>537</v>
      </c>
      <c r="E1649" s="28" t="s">
        <v>127</v>
      </c>
      <c r="F1649" s="29" t="s">
        <v>128</v>
      </c>
      <c r="G1649" s="30">
        <v>652349.19999999995</v>
      </c>
      <c r="H1649" s="30">
        <v>193205.60000000001</v>
      </c>
      <c r="I1649" s="30"/>
      <c r="J1649" s="30"/>
      <c r="K1649" s="30"/>
      <c r="L1649" s="30"/>
      <c r="M1649" s="30">
        <f t="shared" si="5916"/>
        <v>652349.19999999995</v>
      </c>
      <c r="N1649" s="30">
        <f t="shared" si="5917"/>
        <v>193205.60000000001</v>
      </c>
      <c r="O1649" s="30">
        <f t="shared" si="5918"/>
        <v>0</v>
      </c>
      <c r="P1649" s="30"/>
      <c r="Q1649" s="30"/>
      <c r="R1649" s="30"/>
      <c r="S1649" s="30"/>
      <c r="T1649" s="30"/>
      <c r="U1649" s="30"/>
      <c r="V1649" s="30">
        <f>131749.817+1500.338</f>
        <v>133250.155</v>
      </c>
      <c r="W1649" s="30"/>
      <c r="X1649" s="30"/>
      <c r="Y1649" s="30"/>
      <c r="Z1649" s="30"/>
      <c r="AA1649" s="30"/>
      <c r="AB1649" s="30"/>
      <c r="AC1649" s="30">
        <f t="shared" si="5986"/>
        <v>652349.19999999995</v>
      </c>
      <c r="AD1649" s="30">
        <f t="shared" si="5987"/>
        <v>326455.755</v>
      </c>
      <c r="AE1649" s="30">
        <f t="shared" si="5988"/>
        <v>0</v>
      </c>
      <c r="AF1649" s="30"/>
      <c r="AG1649" s="30">
        <f t="shared" si="5989"/>
        <v>652349.19999999995</v>
      </c>
      <c r="AH1649" s="30">
        <f t="shared" si="5990"/>
        <v>326455.755</v>
      </c>
      <c r="AI1649" s="30">
        <f t="shared" si="5991"/>
        <v>0</v>
      </c>
      <c r="AJ1649" s="30"/>
      <c r="AK1649" s="30"/>
      <c r="AL1649" s="30"/>
      <c r="AM1649" s="30"/>
      <c r="AN1649" s="30"/>
      <c r="AO1649" s="30"/>
      <c r="AP1649" s="30"/>
      <c r="AQ1649" s="30"/>
      <c r="AR1649" s="30"/>
      <c r="AS1649" s="30">
        <f t="shared" si="5853"/>
        <v>652349.19999999995</v>
      </c>
      <c r="AT1649" s="30">
        <f t="shared" si="5854"/>
        <v>326455.755</v>
      </c>
      <c r="AU1649" s="30">
        <f t="shared" si="5855"/>
        <v>0</v>
      </c>
      <c r="AV1649" s="30"/>
      <c r="AW1649" s="30"/>
      <c r="AX1649" s="30"/>
      <c r="AY1649" s="30">
        <f t="shared" si="5859"/>
        <v>652349.19999999995</v>
      </c>
      <c r="AZ1649" s="30">
        <f t="shared" si="5860"/>
        <v>326455.755</v>
      </c>
      <c r="BA1649" s="30">
        <f t="shared" si="5861"/>
        <v>0</v>
      </c>
      <c r="BB1649" s="30"/>
      <c r="BC1649" s="30"/>
      <c r="BD1649" s="30"/>
      <c r="BE1649" s="30"/>
      <c r="BF1649" s="30"/>
      <c r="BG1649" s="30"/>
      <c r="BH1649" s="30"/>
      <c r="BI1649" s="30"/>
      <c r="BJ1649" s="30"/>
      <c r="BK1649" s="30"/>
      <c r="BL1649" s="30">
        <f t="shared" si="5983"/>
        <v>652349.19999999995</v>
      </c>
      <c r="BM1649" s="30">
        <f t="shared" si="5984"/>
        <v>326455.755</v>
      </c>
      <c r="BN1649" s="30">
        <f t="shared" si="5985"/>
        <v>0</v>
      </c>
      <c r="BO1649" s="30"/>
      <c r="BP1649" s="31"/>
      <c r="BQ1649" s="1"/>
      <c r="BR1649" s="1"/>
      <c r="BS1649" s="1"/>
      <c r="BT1649" s="1"/>
      <c r="BU1649" s="1"/>
      <c r="BV1649" s="1"/>
      <c r="BW1649" s="1"/>
      <c r="BX1649" s="1"/>
      <c r="BY1649" s="1"/>
    </row>
    <row r="1650" ht="15">
      <c r="A1650" s="28" t="s">
        <v>526</v>
      </c>
      <c r="B1650" s="28" t="s">
        <v>60</v>
      </c>
      <c r="C1650" s="28" t="s">
        <v>26</v>
      </c>
      <c r="D1650" s="28" t="s">
        <v>537</v>
      </c>
      <c r="E1650" s="28" t="s">
        <v>40</v>
      </c>
      <c r="F1650" s="29" t="s">
        <v>41</v>
      </c>
      <c r="G1650" s="30">
        <v>47650.800000000003</v>
      </c>
      <c r="H1650" s="30">
        <v>206794.39999999999</v>
      </c>
      <c r="I1650" s="30"/>
      <c r="J1650" s="30"/>
      <c r="K1650" s="30"/>
      <c r="L1650" s="30"/>
      <c r="M1650" s="30">
        <f t="shared" si="5916"/>
        <v>47650.800000000003</v>
      </c>
      <c r="N1650" s="30">
        <f t="shared" si="5917"/>
        <v>206794.39999999999</v>
      </c>
      <c r="O1650" s="30">
        <f t="shared" si="5918"/>
        <v>0</v>
      </c>
      <c r="P1650" s="30"/>
      <c r="Q1650" s="30"/>
      <c r="R1650" s="30"/>
      <c r="S1650" s="30"/>
      <c r="T1650" s="30"/>
      <c r="U1650" s="30"/>
      <c r="V1650" s="30"/>
      <c r="W1650" s="30"/>
      <c r="X1650" s="30"/>
      <c r="Y1650" s="30"/>
      <c r="Z1650" s="30"/>
      <c r="AA1650" s="30"/>
      <c r="AB1650" s="30"/>
      <c r="AC1650" s="30">
        <f t="shared" si="5986"/>
        <v>47650.800000000003</v>
      </c>
      <c r="AD1650" s="30">
        <f t="shared" si="5987"/>
        <v>206794.39999999999</v>
      </c>
      <c r="AE1650" s="30">
        <f t="shared" si="5988"/>
        <v>0</v>
      </c>
      <c r="AF1650" s="30"/>
      <c r="AG1650" s="30">
        <f t="shared" si="5989"/>
        <v>47650.800000000003</v>
      </c>
      <c r="AH1650" s="30">
        <f t="shared" si="5990"/>
        <v>206794.39999999999</v>
      </c>
      <c r="AI1650" s="30">
        <f t="shared" si="5991"/>
        <v>0</v>
      </c>
      <c r="AJ1650" s="30"/>
      <c r="AK1650" s="30"/>
      <c r="AL1650" s="30"/>
      <c r="AM1650" s="30"/>
      <c r="AN1650" s="30"/>
      <c r="AO1650" s="30"/>
      <c r="AP1650" s="30"/>
      <c r="AQ1650" s="30"/>
      <c r="AR1650" s="30"/>
      <c r="AS1650" s="30">
        <f t="shared" ref="AS1650:AS1713" si="5992">AG1650+AJ1650+AK1650+AL1650+AM1650</f>
        <v>47650.800000000003</v>
      </c>
      <c r="AT1650" s="30">
        <f t="shared" ref="AT1650:AT1713" si="5993">AH1650+AN1650+AO1650+AP1650</f>
        <v>206794.39999999999</v>
      </c>
      <c r="AU1650" s="30">
        <f t="shared" ref="AU1650:AU1713" si="5994">AI1650+AR1650+AQ1650</f>
        <v>0</v>
      </c>
      <c r="AV1650" s="30"/>
      <c r="AW1650" s="30"/>
      <c r="AX1650" s="30"/>
      <c r="AY1650" s="30">
        <f t="shared" ref="AY1650:AY1713" si="5995">AS1650+AV1650</f>
        <v>47650.800000000003</v>
      </c>
      <c r="AZ1650" s="30">
        <f t="shared" ref="AZ1650:AZ1713" si="5996">AT1650+AW1650</f>
        <v>206794.39999999999</v>
      </c>
      <c r="BA1650" s="30">
        <f t="shared" ref="BA1650:BA1713" si="5997">AU1650+AX1650</f>
        <v>0</v>
      </c>
      <c r="BB1650" s="30"/>
      <c r="BC1650" s="30"/>
      <c r="BD1650" s="30"/>
      <c r="BE1650" s="30"/>
      <c r="BF1650" s="30"/>
      <c r="BG1650" s="30"/>
      <c r="BH1650" s="30"/>
      <c r="BI1650" s="30"/>
      <c r="BJ1650" s="30"/>
      <c r="BK1650" s="30"/>
      <c r="BL1650" s="30">
        <f t="shared" si="5983"/>
        <v>47650.800000000003</v>
      </c>
      <c r="BM1650" s="30">
        <f t="shared" si="5984"/>
        <v>206794.39999999999</v>
      </c>
      <c r="BN1650" s="30">
        <f t="shared" si="5985"/>
        <v>0</v>
      </c>
      <c r="BO1650" s="30"/>
      <c r="BP1650" s="31"/>
      <c r="BQ1650" s="1"/>
      <c r="BR1650" s="1"/>
      <c r="BS1650" s="1"/>
      <c r="BT1650" s="1"/>
      <c r="BU1650" s="1"/>
      <c r="BV1650" s="1"/>
      <c r="BW1650" s="1"/>
      <c r="BX1650" s="1"/>
      <c r="BY1650" s="1"/>
    </row>
    <row r="1651" ht="15">
      <c r="A1651" s="28" t="s">
        <v>526</v>
      </c>
      <c r="B1651" s="28" t="s">
        <v>60</v>
      </c>
      <c r="C1651" s="28" t="s">
        <v>26</v>
      </c>
      <c r="D1651" s="28" t="s">
        <v>539</v>
      </c>
      <c r="E1651" s="28"/>
      <c r="F1651" s="29" t="s">
        <v>166</v>
      </c>
      <c r="G1651" s="30"/>
      <c r="H1651" s="30"/>
      <c r="I1651" s="30"/>
      <c r="J1651" s="30"/>
      <c r="K1651" s="30"/>
      <c r="L1651" s="30"/>
      <c r="M1651" s="30"/>
      <c r="N1651" s="30"/>
      <c r="O1651" s="30"/>
      <c r="P1651" s="30">
        <f>P1652</f>
        <v>0</v>
      </c>
      <c r="Q1651" s="30">
        <f>Q1652</f>
        <v>0</v>
      </c>
      <c r="R1651" s="30">
        <f>R1652</f>
        <v>0</v>
      </c>
      <c r="S1651" s="30">
        <f>S1652</f>
        <v>0</v>
      </c>
      <c r="T1651" s="30">
        <f>T1652</f>
        <v>0</v>
      </c>
      <c r="U1651" s="30">
        <f>U1652</f>
        <v>0</v>
      </c>
      <c r="V1651" s="30">
        <f>V1652</f>
        <v>8901.3490000000002</v>
      </c>
      <c r="W1651" s="30">
        <f>W1652</f>
        <v>0</v>
      </c>
      <c r="X1651" s="30">
        <f>X1652</f>
        <v>0</v>
      </c>
      <c r="Y1651" s="30">
        <f>Y1652</f>
        <v>0</v>
      </c>
      <c r="Z1651" s="30">
        <f>Z1652</f>
        <v>0</v>
      </c>
      <c r="AA1651" s="30">
        <f>AA1652</f>
        <v>0</v>
      </c>
      <c r="AB1651" s="30">
        <f>AB1652</f>
        <v>0</v>
      </c>
      <c r="AC1651" s="30">
        <f t="shared" si="5986"/>
        <v>0</v>
      </c>
      <c r="AD1651" s="30">
        <f t="shared" si="5987"/>
        <v>8901.3490000000002</v>
      </c>
      <c r="AE1651" s="30">
        <f t="shared" si="5988"/>
        <v>0</v>
      </c>
      <c r="AF1651" s="30">
        <f>AF1652</f>
        <v>0</v>
      </c>
      <c r="AG1651" s="30">
        <f t="shared" si="5989"/>
        <v>0</v>
      </c>
      <c r="AH1651" s="30">
        <f t="shared" si="5990"/>
        <v>8901.3490000000002</v>
      </c>
      <c r="AI1651" s="30">
        <f t="shared" si="5991"/>
        <v>0</v>
      </c>
      <c r="AJ1651" s="30">
        <f>AJ1652</f>
        <v>0</v>
      </c>
      <c r="AK1651" s="30">
        <f>AK1652</f>
        <v>0</v>
      </c>
      <c r="AL1651" s="30">
        <f>AL1652</f>
        <v>0</v>
      </c>
      <c r="AM1651" s="30">
        <f>AM1652</f>
        <v>0</v>
      </c>
      <c r="AN1651" s="30">
        <f>AN1652</f>
        <v>0</v>
      </c>
      <c r="AO1651" s="30">
        <f>AO1652</f>
        <v>0</v>
      </c>
      <c r="AP1651" s="30">
        <f>AP1652</f>
        <v>0</v>
      </c>
      <c r="AQ1651" s="30">
        <f>AQ1652</f>
        <v>0</v>
      </c>
      <c r="AR1651" s="30">
        <f>AR1652</f>
        <v>0</v>
      </c>
      <c r="AS1651" s="30">
        <f t="shared" si="5992"/>
        <v>0</v>
      </c>
      <c r="AT1651" s="30">
        <f t="shared" si="5993"/>
        <v>8901.3490000000002</v>
      </c>
      <c r="AU1651" s="30">
        <f t="shared" si="5994"/>
        <v>0</v>
      </c>
      <c r="AV1651" s="30">
        <f>AV1652</f>
        <v>0</v>
      </c>
      <c r="AW1651" s="30">
        <f>AW1652</f>
        <v>0</v>
      </c>
      <c r="AX1651" s="30">
        <f>AX1652</f>
        <v>0</v>
      </c>
      <c r="AY1651" s="30">
        <f t="shared" si="5995"/>
        <v>0</v>
      </c>
      <c r="AZ1651" s="30">
        <f t="shared" si="5996"/>
        <v>8901.3490000000002</v>
      </c>
      <c r="BA1651" s="30">
        <f t="shared" si="5997"/>
        <v>0</v>
      </c>
      <c r="BB1651" s="30">
        <f>BB1652</f>
        <v>0</v>
      </c>
      <c r="BC1651" s="30">
        <f>BC1652</f>
        <v>0</v>
      </c>
      <c r="BD1651" s="30">
        <f>BD1652</f>
        <v>0</v>
      </c>
      <c r="BE1651" s="30">
        <f>BE1652</f>
        <v>0</v>
      </c>
      <c r="BF1651" s="30">
        <f>BF1652</f>
        <v>0</v>
      </c>
      <c r="BG1651" s="30">
        <f>BG1652</f>
        <v>0</v>
      </c>
      <c r="BH1651" s="30">
        <f>BH1652</f>
        <v>0</v>
      </c>
      <c r="BI1651" s="30">
        <f>BI1652</f>
        <v>0</v>
      </c>
      <c r="BJ1651" s="30">
        <f>BJ1652</f>
        <v>0</v>
      </c>
      <c r="BK1651" s="30">
        <f>BK1652</f>
        <v>0</v>
      </c>
      <c r="BL1651" s="30">
        <f t="shared" si="5983"/>
        <v>0</v>
      </c>
      <c r="BM1651" s="30">
        <f t="shared" si="5984"/>
        <v>8901.3490000000002</v>
      </c>
      <c r="BN1651" s="30">
        <f t="shared" si="5985"/>
        <v>0</v>
      </c>
      <c r="BO1651" s="30">
        <f>BO1652</f>
        <v>0</v>
      </c>
      <c r="BP1651" s="31"/>
      <c r="BQ1651" s="1"/>
      <c r="BR1651" s="1"/>
      <c r="BS1651" s="1"/>
      <c r="BT1651" s="1"/>
      <c r="BU1651" s="1"/>
      <c r="BV1651" s="1"/>
      <c r="BW1651" s="1"/>
      <c r="BX1651" s="1"/>
      <c r="BY1651" s="1"/>
    </row>
    <row r="1652" ht="30">
      <c r="A1652" s="28" t="s">
        <v>526</v>
      </c>
      <c r="B1652" s="28" t="s">
        <v>60</v>
      </c>
      <c r="C1652" s="28" t="s">
        <v>26</v>
      </c>
      <c r="D1652" s="28" t="s">
        <v>539</v>
      </c>
      <c r="E1652" s="28" t="s">
        <v>127</v>
      </c>
      <c r="F1652" s="29" t="s">
        <v>128</v>
      </c>
      <c r="G1652" s="30"/>
      <c r="H1652" s="30"/>
      <c r="I1652" s="30"/>
      <c r="J1652" s="30"/>
      <c r="K1652" s="30"/>
      <c r="L1652" s="30"/>
      <c r="M1652" s="30"/>
      <c r="N1652" s="30"/>
      <c r="O1652" s="30"/>
      <c r="P1652" s="30"/>
      <c r="Q1652" s="30"/>
      <c r="R1652" s="30"/>
      <c r="S1652" s="30"/>
      <c r="T1652" s="30"/>
      <c r="U1652" s="30"/>
      <c r="V1652" s="30">
        <v>8901.3490000000002</v>
      </c>
      <c r="W1652" s="30"/>
      <c r="X1652" s="30"/>
      <c r="Y1652" s="30"/>
      <c r="Z1652" s="30"/>
      <c r="AA1652" s="30"/>
      <c r="AB1652" s="30"/>
      <c r="AC1652" s="30">
        <f t="shared" si="5986"/>
        <v>0</v>
      </c>
      <c r="AD1652" s="30">
        <f t="shared" si="5987"/>
        <v>8901.3490000000002</v>
      </c>
      <c r="AE1652" s="30">
        <f t="shared" si="5988"/>
        <v>0</v>
      </c>
      <c r="AF1652" s="30"/>
      <c r="AG1652" s="30">
        <f t="shared" si="5989"/>
        <v>0</v>
      </c>
      <c r="AH1652" s="30">
        <f t="shared" si="5990"/>
        <v>8901.3490000000002</v>
      </c>
      <c r="AI1652" s="30">
        <f t="shared" si="5991"/>
        <v>0</v>
      </c>
      <c r="AJ1652" s="30"/>
      <c r="AK1652" s="30"/>
      <c r="AL1652" s="30"/>
      <c r="AM1652" s="30"/>
      <c r="AN1652" s="30"/>
      <c r="AO1652" s="30"/>
      <c r="AP1652" s="30"/>
      <c r="AQ1652" s="30"/>
      <c r="AR1652" s="30"/>
      <c r="AS1652" s="30">
        <f t="shared" si="5992"/>
        <v>0</v>
      </c>
      <c r="AT1652" s="30">
        <f t="shared" si="5993"/>
        <v>8901.3490000000002</v>
      </c>
      <c r="AU1652" s="30">
        <f t="shared" si="5994"/>
        <v>0</v>
      </c>
      <c r="AV1652" s="30"/>
      <c r="AW1652" s="30"/>
      <c r="AX1652" s="30"/>
      <c r="AY1652" s="30">
        <f t="shared" si="5995"/>
        <v>0</v>
      </c>
      <c r="AZ1652" s="30">
        <f t="shared" si="5996"/>
        <v>8901.3490000000002</v>
      </c>
      <c r="BA1652" s="30">
        <f t="shared" si="5997"/>
        <v>0</v>
      </c>
      <c r="BB1652" s="30"/>
      <c r="BC1652" s="30"/>
      <c r="BD1652" s="30"/>
      <c r="BE1652" s="30"/>
      <c r="BF1652" s="30"/>
      <c r="BG1652" s="30"/>
      <c r="BH1652" s="30"/>
      <c r="BI1652" s="30"/>
      <c r="BJ1652" s="30"/>
      <c r="BK1652" s="30"/>
      <c r="BL1652" s="30">
        <f t="shared" si="5983"/>
        <v>0</v>
      </c>
      <c r="BM1652" s="30">
        <f t="shared" si="5984"/>
        <v>8901.3490000000002</v>
      </c>
      <c r="BN1652" s="30">
        <f t="shared" si="5985"/>
        <v>0</v>
      </c>
      <c r="BO1652" s="30"/>
      <c r="BP1652" s="31"/>
      <c r="BQ1652" s="1"/>
      <c r="BR1652" s="1"/>
      <c r="BS1652" s="1"/>
      <c r="BT1652" s="1"/>
      <c r="BU1652" s="1"/>
      <c r="BV1652" s="1"/>
      <c r="BW1652" s="1"/>
      <c r="BX1652" s="1"/>
      <c r="BY1652" s="1"/>
    </row>
    <row r="1653" ht="15">
      <c r="A1653" s="28" t="s">
        <v>526</v>
      </c>
      <c r="B1653" s="28" t="s">
        <v>60</v>
      </c>
      <c r="C1653" s="28" t="s">
        <v>26</v>
      </c>
      <c r="D1653" s="28" t="s">
        <v>478</v>
      </c>
      <c r="E1653" s="28"/>
      <c r="F1653" s="29" t="s">
        <v>33</v>
      </c>
      <c r="G1653" s="30">
        <f>G1654+G1660</f>
        <v>566342.09999999998</v>
      </c>
      <c r="H1653" s="30">
        <f>H1654+H1660</f>
        <v>668984.89999999991</v>
      </c>
      <c r="I1653" s="30">
        <f>I1654+I1660</f>
        <v>700154.5</v>
      </c>
      <c r="J1653" s="30">
        <f>J1654+J1660</f>
        <v>51256.600000000006</v>
      </c>
      <c r="K1653" s="30">
        <f>K1654+K1660</f>
        <v>39430.199999999997</v>
      </c>
      <c r="L1653" s="30">
        <f>L1654+L1660</f>
        <v>82988.199999999997</v>
      </c>
      <c r="M1653" s="30">
        <f t="shared" si="5916"/>
        <v>617598.69999999995</v>
      </c>
      <c r="N1653" s="30">
        <f t="shared" si="5917"/>
        <v>708415.09999999986</v>
      </c>
      <c r="O1653" s="30">
        <f t="shared" si="5918"/>
        <v>783142.69999999995</v>
      </c>
      <c r="P1653" s="30">
        <f>P1654+P1660</f>
        <v>0</v>
      </c>
      <c r="Q1653" s="30">
        <f>Q1654+Q1660</f>
        <v>0</v>
      </c>
      <c r="R1653" s="30">
        <f>R1654+R1660</f>
        <v>232526.73199999999</v>
      </c>
      <c r="S1653" s="30">
        <f>S1654+S1660</f>
        <v>0</v>
      </c>
      <c r="T1653" s="30">
        <f>T1654+T1660</f>
        <v>0</v>
      </c>
      <c r="U1653" s="30">
        <f>U1654+U1660</f>
        <v>0</v>
      </c>
      <c r="V1653" s="30">
        <f>V1654+V1660</f>
        <v>0</v>
      </c>
      <c r="W1653" s="30">
        <f>W1654+W1660</f>
        <v>0</v>
      </c>
      <c r="X1653" s="30">
        <f>X1654+X1660</f>
        <v>0</v>
      </c>
      <c r="Y1653" s="30">
        <f>Y1654+Y1660</f>
        <v>0</v>
      </c>
      <c r="Z1653" s="30">
        <f>Z1654+Z1660</f>
        <v>0</v>
      </c>
      <c r="AA1653" s="30">
        <f>AA1654+AA1660</f>
        <v>0</v>
      </c>
      <c r="AB1653" s="30">
        <f>AB1654+AB1660</f>
        <v>0</v>
      </c>
      <c r="AC1653" s="30">
        <f t="shared" si="5986"/>
        <v>850125.43199999991</v>
      </c>
      <c r="AD1653" s="30">
        <f t="shared" si="5987"/>
        <v>708415.09999999986</v>
      </c>
      <c r="AE1653" s="30">
        <f t="shared" si="5988"/>
        <v>783142.69999999995</v>
      </c>
      <c r="AF1653" s="30">
        <f>AF1654+AF1660</f>
        <v>0</v>
      </c>
      <c r="AG1653" s="30">
        <f t="shared" si="5989"/>
        <v>850125.43199999991</v>
      </c>
      <c r="AH1653" s="30">
        <f t="shared" si="5990"/>
        <v>708415.09999999986</v>
      </c>
      <c r="AI1653" s="30">
        <f t="shared" si="5991"/>
        <v>783142.69999999995</v>
      </c>
      <c r="AJ1653" s="30">
        <f>AJ1654+AJ1660</f>
        <v>0</v>
      </c>
      <c r="AK1653" s="30">
        <f>AK1654+AK1660</f>
        <v>0</v>
      </c>
      <c r="AL1653" s="30">
        <f>AL1654+AL1660</f>
        <v>-814.20000000000005</v>
      </c>
      <c r="AM1653" s="30">
        <f>AM1654+AM1660</f>
        <v>0</v>
      </c>
      <c r="AN1653" s="30">
        <f>AN1654+AN1660</f>
        <v>0</v>
      </c>
      <c r="AO1653" s="30">
        <f>AO1654+AO1660</f>
        <v>0</v>
      </c>
      <c r="AP1653" s="30">
        <f>AP1654+AP1660</f>
        <v>0</v>
      </c>
      <c r="AQ1653" s="30">
        <f>AQ1654+AQ1660</f>
        <v>0</v>
      </c>
      <c r="AR1653" s="30">
        <f>AR1654+AR1660</f>
        <v>0</v>
      </c>
      <c r="AS1653" s="30">
        <f t="shared" si="5992"/>
        <v>849311.23199999996</v>
      </c>
      <c r="AT1653" s="30">
        <f t="shared" si="5993"/>
        <v>708415.09999999986</v>
      </c>
      <c r="AU1653" s="30">
        <f t="shared" si="5994"/>
        <v>783142.69999999995</v>
      </c>
      <c r="AV1653" s="30">
        <f>AV1654+AV1660</f>
        <v>0</v>
      </c>
      <c r="AW1653" s="30">
        <f>AW1654+AW1660</f>
        <v>0</v>
      </c>
      <c r="AX1653" s="30">
        <f>AX1654+AX1660</f>
        <v>0</v>
      </c>
      <c r="AY1653" s="30">
        <f t="shared" si="5995"/>
        <v>849311.23199999996</v>
      </c>
      <c r="AZ1653" s="30">
        <f t="shared" si="5996"/>
        <v>708415.09999999986</v>
      </c>
      <c r="BA1653" s="30">
        <f t="shared" si="5997"/>
        <v>783142.69999999995</v>
      </c>
      <c r="BB1653" s="30">
        <f>BB1654+BB1660</f>
        <v>0</v>
      </c>
      <c r="BC1653" s="30">
        <f>BC1654+BC1660</f>
        <v>0</v>
      </c>
      <c r="BD1653" s="30">
        <f>BD1654+BD1660</f>
        <v>0</v>
      </c>
      <c r="BE1653" s="30">
        <f>BE1654+BE1660</f>
        <v>0</v>
      </c>
      <c r="BF1653" s="30">
        <f>BF1654+BF1660</f>
        <v>0</v>
      </c>
      <c r="BG1653" s="30">
        <f>BG1654+BG1660</f>
        <v>0</v>
      </c>
      <c r="BH1653" s="30">
        <f>BH1654+BH1660</f>
        <v>0</v>
      </c>
      <c r="BI1653" s="30">
        <f>BI1654+BI1660</f>
        <v>0</v>
      </c>
      <c r="BJ1653" s="30">
        <f>BJ1654+BJ1660</f>
        <v>0</v>
      </c>
      <c r="BK1653" s="30">
        <f>BK1654+BK1660</f>
        <v>0</v>
      </c>
      <c r="BL1653" s="30">
        <f t="shared" si="5983"/>
        <v>849311.23199999996</v>
      </c>
      <c r="BM1653" s="30">
        <f t="shared" si="5984"/>
        <v>708415.09999999986</v>
      </c>
      <c r="BN1653" s="30">
        <f t="shared" si="5985"/>
        <v>783142.69999999995</v>
      </c>
      <c r="BO1653" s="30">
        <f>BO1654+BO1660</f>
        <v>0</v>
      </c>
      <c r="BP1653" s="31"/>
      <c r="BQ1653" s="1"/>
      <c r="BR1653" s="1"/>
      <c r="BS1653" s="1"/>
      <c r="BT1653" s="1"/>
      <c r="BU1653" s="1"/>
      <c r="BV1653" s="1"/>
      <c r="BW1653" s="1"/>
      <c r="BX1653" s="1"/>
      <c r="BY1653" s="1"/>
    </row>
    <row r="1654" ht="60">
      <c r="A1654" s="28" t="s">
        <v>526</v>
      </c>
      <c r="B1654" s="28" t="s">
        <v>60</v>
      </c>
      <c r="C1654" s="28" t="s">
        <v>26</v>
      </c>
      <c r="D1654" s="28" t="s">
        <v>540</v>
      </c>
      <c r="E1654" s="28"/>
      <c r="F1654" s="29" t="s">
        <v>541</v>
      </c>
      <c r="G1654" s="30">
        <f>G1655+G1657</f>
        <v>562677.90000000002</v>
      </c>
      <c r="H1654" s="30">
        <f>H1655+H1657</f>
        <v>665320.69999999995</v>
      </c>
      <c r="I1654" s="30">
        <f>I1655+I1657</f>
        <v>696890.69999999995</v>
      </c>
      <c r="J1654" s="30">
        <f>J1655+J1657</f>
        <v>-61540.300000000003</v>
      </c>
      <c r="K1654" s="30">
        <f>K1655+K1657</f>
        <v>-43558</v>
      </c>
      <c r="L1654" s="30">
        <f>L1655+L1657</f>
        <v>0</v>
      </c>
      <c r="M1654" s="30">
        <f t="shared" si="5916"/>
        <v>501137.60000000003</v>
      </c>
      <c r="N1654" s="30">
        <f t="shared" si="5917"/>
        <v>621762.69999999995</v>
      </c>
      <c r="O1654" s="30">
        <f t="shared" si="5918"/>
        <v>696890.69999999995</v>
      </c>
      <c r="P1654" s="30">
        <f>P1655+P1657</f>
        <v>0</v>
      </c>
      <c r="Q1654" s="30">
        <f>Q1655+Q1657</f>
        <v>0</v>
      </c>
      <c r="R1654" s="30">
        <f>R1655+R1657</f>
        <v>232526.73199999999</v>
      </c>
      <c r="S1654" s="30">
        <f>S1655+S1657</f>
        <v>0</v>
      </c>
      <c r="T1654" s="30">
        <f>T1655+T1657</f>
        <v>0</v>
      </c>
      <c r="U1654" s="30">
        <f>U1655+U1657</f>
        <v>0</v>
      </c>
      <c r="V1654" s="30">
        <f>V1655+V1657</f>
        <v>0</v>
      </c>
      <c r="W1654" s="30">
        <f>W1655+W1657</f>
        <v>0</v>
      </c>
      <c r="X1654" s="30">
        <f>X1655+X1657</f>
        <v>0</v>
      </c>
      <c r="Y1654" s="30">
        <f>Y1655+Y1657</f>
        <v>0</v>
      </c>
      <c r="Z1654" s="30">
        <f>Z1655+Z1657</f>
        <v>0</v>
      </c>
      <c r="AA1654" s="30">
        <f>AA1655+AA1657</f>
        <v>0</v>
      </c>
      <c r="AB1654" s="30">
        <f>AB1655+AB1657</f>
        <v>0</v>
      </c>
      <c r="AC1654" s="30">
        <f t="shared" si="5986"/>
        <v>733664.33200000005</v>
      </c>
      <c r="AD1654" s="30">
        <f t="shared" si="5987"/>
        <v>621762.69999999995</v>
      </c>
      <c r="AE1654" s="30">
        <f t="shared" si="5988"/>
        <v>696890.69999999995</v>
      </c>
      <c r="AF1654" s="30">
        <f>AF1655+AF1657</f>
        <v>0</v>
      </c>
      <c r="AG1654" s="30">
        <f t="shared" si="5989"/>
        <v>733664.33200000005</v>
      </c>
      <c r="AH1654" s="30">
        <f t="shared" si="5990"/>
        <v>621762.69999999995</v>
      </c>
      <c r="AI1654" s="30">
        <f t="shared" si="5991"/>
        <v>696890.69999999995</v>
      </c>
      <c r="AJ1654" s="30">
        <f>AJ1655+AJ1657</f>
        <v>0</v>
      </c>
      <c r="AK1654" s="30">
        <f>AK1655+AK1657</f>
        <v>0</v>
      </c>
      <c r="AL1654" s="30">
        <f>AL1655+AL1657</f>
        <v>0</v>
      </c>
      <c r="AM1654" s="30">
        <f>AM1655+AM1657</f>
        <v>0</v>
      </c>
      <c r="AN1654" s="30">
        <f>AN1655+AN1657</f>
        <v>0</v>
      </c>
      <c r="AO1654" s="30">
        <f>AO1655+AO1657</f>
        <v>0</v>
      </c>
      <c r="AP1654" s="30">
        <f>AP1655+AP1657</f>
        <v>0</v>
      </c>
      <c r="AQ1654" s="30">
        <f>AQ1655+AQ1657</f>
        <v>0</v>
      </c>
      <c r="AR1654" s="30">
        <f>AR1655+AR1657</f>
        <v>0</v>
      </c>
      <c r="AS1654" s="30">
        <f t="shared" si="5992"/>
        <v>733664.33200000005</v>
      </c>
      <c r="AT1654" s="30">
        <f t="shared" si="5993"/>
        <v>621762.69999999995</v>
      </c>
      <c r="AU1654" s="30">
        <f t="shared" si="5994"/>
        <v>696890.69999999995</v>
      </c>
      <c r="AV1654" s="30">
        <f>AV1655+AV1657</f>
        <v>0</v>
      </c>
      <c r="AW1654" s="30">
        <f>AW1655+AW1657</f>
        <v>0</v>
      </c>
      <c r="AX1654" s="30">
        <f>AX1655+AX1657</f>
        <v>0</v>
      </c>
      <c r="AY1654" s="30">
        <f t="shared" si="5995"/>
        <v>733664.33200000005</v>
      </c>
      <c r="AZ1654" s="30">
        <f t="shared" si="5996"/>
        <v>621762.69999999995</v>
      </c>
      <c r="BA1654" s="30">
        <f t="shared" si="5997"/>
        <v>696890.69999999995</v>
      </c>
      <c r="BB1654" s="30">
        <f>BB1655+BB1657</f>
        <v>0</v>
      </c>
      <c r="BC1654" s="30">
        <f>BC1655+BC1657</f>
        <v>0</v>
      </c>
      <c r="BD1654" s="30">
        <f>BD1655+BD1657</f>
        <v>0</v>
      </c>
      <c r="BE1654" s="30">
        <f>BE1655+BE1657</f>
        <v>0</v>
      </c>
      <c r="BF1654" s="30">
        <f>BF1655+BF1657</f>
        <v>0</v>
      </c>
      <c r="BG1654" s="30">
        <f>BG1655+BG1657</f>
        <v>0</v>
      </c>
      <c r="BH1654" s="30">
        <f>BH1655+BH1657</f>
        <v>0</v>
      </c>
      <c r="BI1654" s="30">
        <f>BI1655+BI1657</f>
        <v>0</v>
      </c>
      <c r="BJ1654" s="30">
        <f>BJ1655+BJ1657</f>
        <v>0</v>
      </c>
      <c r="BK1654" s="30">
        <f>BK1655+BK1657</f>
        <v>0</v>
      </c>
      <c r="BL1654" s="30">
        <f t="shared" si="5983"/>
        <v>733664.33200000005</v>
      </c>
      <c r="BM1654" s="30">
        <f t="shared" si="5984"/>
        <v>621762.69999999995</v>
      </c>
      <c r="BN1654" s="30">
        <f t="shared" si="5985"/>
        <v>696890.69999999995</v>
      </c>
      <c r="BO1654" s="30">
        <f>BO1655+BO1657</f>
        <v>0</v>
      </c>
      <c r="BP1654" s="31"/>
      <c r="BQ1654" s="1"/>
      <c r="BR1654" s="1"/>
      <c r="BS1654" s="1"/>
      <c r="BT1654" s="1"/>
      <c r="BU1654" s="1"/>
      <c r="BV1654" s="1"/>
      <c r="BW1654" s="1"/>
      <c r="BX1654" s="1"/>
      <c r="BY1654" s="1"/>
    </row>
    <row r="1655" ht="45">
      <c r="A1655" s="28" t="s">
        <v>526</v>
      </c>
      <c r="B1655" s="28" t="s">
        <v>60</v>
      </c>
      <c r="C1655" s="28" t="s">
        <v>26</v>
      </c>
      <c r="D1655" s="28" t="s">
        <v>542</v>
      </c>
      <c r="E1655" s="28"/>
      <c r="F1655" s="29" t="s">
        <v>543</v>
      </c>
      <c r="G1655" s="30">
        <f>G1656</f>
        <v>96890.5</v>
      </c>
      <c r="H1655" s="30">
        <f>H1656</f>
        <v>0</v>
      </c>
      <c r="I1655" s="30">
        <f>I1656</f>
        <v>96890.699999999997</v>
      </c>
      <c r="J1655" s="30">
        <f>J1656</f>
        <v>0</v>
      </c>
      <c r="K1655" s="30">
        <f>K1656</f>
        <v>0</v>
      </c>
      <c r="L1655" s="30">
        <f>L1656</f>
        <v>0</v>
      </c>
      <c r="M1655" s="30">
        <f t="shared" si="5916"/>
        <v>96890.5</v>
      </c>
      <c r="N1655" s="30">
        <f t="shared" si="5917"/>
        <v>0</v>
      </c>
      <c r="O1655" s="30">
        <f t="shared" si="5918"/>
        <v>96890.699999999997</v>
      </c>
      <c r="P1655" s="30">
        <f>P1656</f>
        <v>0</v>
      </c>
      <c r="Q1655" s="30">
        <f>Q1656</f>
        <v>0</v>
      </c>
      <c r="R1655" s="30">
        <f>R1656</f>
        <v>0</v>
      </c>
      <c r="S1655" s="30">
        <f>S1656</f>
        <v>0</v>
      </c>
      <c r="T1655" s="30">
        <f>T1656</f>
        <v>0</v>
      </c>
      <c r="U1655" s="30">
        <f>U1656</f>
        <v>0</v>
      </c>
      <c r="V1655" s="30">
        <f>V1656</f>
        <v>0</v>
      </c>
      <c r="W1655" s="30">
        <f>W1656</f>
        <v>0</v>
      </c>
      <c r="X1655" s="30">
        <f>X1656</f>
        <v>0</v>
      </c>
      <c r="Y1655" s="30">
        <f>Y1656</f>
        <v>0</v>
      </c>
      <c r="Z1655" s="30">
        <f>Z1656</f>
        <v>0</v>
      </c>
      <c r="AA1655" s="30">
        <f>AA1656</f>
        <v>0</v>
      </c>
      <c r="AB1655" s="30">
        <f>AB1656</f>
        <v>0</v>
      </c>
      <c r="AC1655" s="30">
        <f t="shared" si="5986"/>
        <v>96890.5</v>
      </c>
      <c r="AD1655" s="30">
        <f t="shared" si="5987"/>
        <v>0</v>
      </c>
      <c r="AE1655" s="30">
        <f t="shared" si="5988"/>
        <v>96890.699999999997</v>
      </c>
      <c r="AF1655" s="30">
        <f>AF1656</f>
        <v>0</v>
      </c>
      <c r="AG1655" s="30">
        <f t="shared" si="5989"/>
        <v>96890.5</v>
      </c>
      <c r="AH1655" s="30">
        <f t="shared" si="5990"/>
        <v>0</v>
      </c>
      <c r="AI1655" s="30">
        <f t="shared" si="5991"/>
        <v>96890.699999999997</v>
      </c>
      <c r="AJ1655" s="30">
        <f>AJ1656</f>
        <v>0</v>
      </c>
      <c r="AK1655" s="30">
        <f>AK1656</f>
        <v>0</v>
      </c>
      <c r="AL1655" s="30">
        <f>AL1656</f>
        <v>0</v>
      </c>
      <c r="AM1655" s="30">
        <f>AM1656</f>
        <v>0</v>
      </c>
      <c r="AN1655" s="30">
        <f>AN1656</f>
        <v>0</v>
      </c>
      <c r="AO1655" s="30">
        <f>AO1656</f>
        <v>0</v>
      </c>
      <c r="AP1655" s="30">
        <f>AP1656</f>
        <v>0</v>
      </c>
      <c r="AQ1655" s="30">
        <f>AQ1656</f>
        <v>0</v>
      </c>
      <c r="AR1655" s="30">
        <f>AR1656</f>
        <v>0</v>
      </c>
      <c r="AS1655" s="30">
        <f t="shared" si="5992"/>
        <v>96890.5</v>
      </c>
      <c r="AT1655" s="30">
        <f t="shared" si="5993"/>
        <v>0</v>
      </c>
      <c r="AU1655" s="30">
        <f t="shared" si="5994"/>
        <v>96890.699999999997</v>
      </c>
      <c r="AV1655" s="30">
        <f>AV1656</f>
        <v>0</v>
      </c>
      <c r="AW1655" s="30">
        <f>AW1656</f>
        <v>0</v>
      </c>
      <c r="AX1655" s="30">
        <f>AX1656</f>
        <v>0</v>
      </c>
      <c r="AY1655" s="30">
        <f t="shared" si="5995"/>
        <v>96890.5</v>
      </c>
      <c r="AZ1655" s="30">
        <f t="shared" si="5996"/>
        <v>0</v>
      </c>
      <c r="BA1655" s="30">
        <f t="shared" si="5997"/>
        <v>96890.699999999997</v>
      </c>
      <c r="BB1655" s="30">
        <f>BB1656</f>
        <v>0</v>
      </c>
      <c r="BC1655" s="30">
        <f>BC1656</f>
        <v>0</v>
      </c>
      <c r="BD1655" s="30">
        <f>BD1656</f>
        <v>0</v>
      </c>
      <c r="BE1655" s="30">
        <f>BE1656</f>
        <v>0</v>
      </c>
      <c r="BF1655" s="30">
        <f>BF1656</f>
        <v>0</v>
      </c>
      <c r="BG1655" s="30">
        <f>BG1656</f>
        <v>0</v>
      </c>
      <c r="BH1655" s="30">
        <f>BH1656</f>
        <v>0</v>
      </c>
      <c r="BI1655" s="30">
        <f>BI1656</f>
        <v>0</v>
      </c>
      <c r="BJ1655" s="30">
        <f>BJ1656</f>
        <v>0</v>
      </c>
      <c r="BK1655" s="30">
        <f>BK1656</f>
        <v>0</v>
      </c>
      <c r="BL1655" s="30">
        <f t="shared" si="5983"/>
        <v>96890.5</v>
      </c>
      <c r="BM1655" s="30">
        <f t="shared" si="5984"/>
        <v>0</v>
      </c>
      <c r="BN1655" s="30">
        <f t="shared" si="5985"/>
        <v>96890.699999999997</v>
      </c>
      <c r="BO1655" s="30">
        <f>BO1656</f>
        <v>0</v>
      </c>
      <c r="BP1655" s="31"/>
      <c r="BQ1655" s="1"/>
      <c r="BR1655" s="1"/>
      <c r="BS1655" s="1"/>
      <c r="BT1655" s="1"/>
      <c r="BU1655" s="1"/>
      <c r="BV1655" s="1"/>
      <c r="BW1655" s="1"/>
      <c r="BX1655" s="1"/>
      <c r="BY1655" s="1"/>
    </row>
    <row r="1656" ht="30">
      <c r="A1656" s="28" t="s">
        <v>526</v>
      </c>
      <c r="B1656" s="28" t="s">
        <v>60</v>
      </c>
      <c r="C1656" s="28" t="s">
        <v>26</v>
      </c>
      <c r="D1656" s="28" t="s">
        <v>542</v>
      </c>
      <c r="E1656" s="28" t="s">
        <v>38</v>
      </c>
      <c r="F1656" s="29" t="s">
        <v>39</v>
      </c>
      <c r="G1656" s="30">
        <v>96890.5</v>
      </c>
      <c r="H1656" s="30"/>
      <c r="I1656" s="30">
        <v>96890.699999999997</v>
      </c>
      <c r="J1656" s="30"/>
      <c r="K1656" s="30"/>
      <c r="L1656" s="30"/>
      <c r="M1656" s="30">
        <f t="shared" si="5916"/>
        <v>96890.5</v>
      </c>
      <c r="N1656" s="30">
        <f t="shared" si="5917"/>
        <v>0</v>
      </c>
      <c r="O1656" s="30">
        <f t="shared" si="5918"/>
        <v>96890.699999999997</v>
      </c>
      <c r="P1656" s="30"/>
      <c r="Q1656" s="30"/>
      <c r="R1656" s="30"/>
      <c r="S1656" s="30"/>
      <c r="T1656" s="30"/>
      <c r="U1656" s="30"/>
      <c r="V1656" s="30"/>
      <c r="W1656" s="30"/>
      <c r="X1656" s="30"/>
      <c r="Y1656" s="30"/>
      <c r="Z1656" s="30"/>
      <c r="AA1656" s="30"/>
      <c r="AB1656" s="30"/>
      <c r="AC1656" s="30">
        <f t="shared" si="5986"/>
        <v>96890.5</v>
      </c>
      <c r="AD1656" s="30">
        <f t="shared" si="5987"/>
        <v>0</v>
      </c>
      <c r="AE1656" s="30">
        <f t="shared" si="5988"/>
        <v>96890.699999999997</v>
      </c>
      <c r="AF1656" s="30"/>
      <c r="AG1656" s="30">
        <f t="shared" si="5989"/>
        <v>96890.5</v>
      </c>
      <c r="AH1656" s="30">
        <f t="shared" si="5990"/>
        <v>0</v>
      </c>
      <c r="AI1656" s="30">
        <f t="shared" si="5991"/>
        <v>96890.699999999997</v>
      </c>
      <c r="AJ1656" s="30"/>
      <c r="AK1656" s="30"/>
      <c r="AL1656" s="30"/>
      <c r="AM1656" s="30"/>
      <c r="AN1656" s="30"/>
      <c r="AO1656" s="30"/>
      <c r="AP1656" s="30"/>
      <c r="AQ1656" s="30"/>
      <c r="AR1656" s="30"/>
      <c r="AS1656" s="30">
        <f t="shared" si="5992"/>
        <v>96890.5</v>
      </c>
      <c r="AT1656" s="30">
        <f t="shared" si="5993"/>
        <v>0</v>
      </c>
      <c r="AU1656" s="30">
        <f t="shared" si="5994"/>
        <v>96890.699999999997</v>
      </c>
      <c r="AV1656" s="30"/>
      <c r="AW1656" s="30"/>
      <c r="AX1656" s="30"/>
      <c r="AY1656" s="30">
        <f t="shared" si="5995"/>
        <v>96890.5</v>
      </c>
      <c r="AZ1656" s="30">
        <f t="shared" si="5996"/>
        <v>0</v>
      </c>
      <c r="BA1656" s="30">
        <f t="shared" si="5997"/>
        <v>96890.699999999997</v>
      </c>
      <c r="BB1656" s="30"/>
      <c r="BC1656" s="30"/>
      <c r="BD1656" s="30"/>
      <c r="BE1656" s="30"/>
      <c r="BF1656" s="30"/>
      <c r="BG1656" s="30"/>
      <c r="BH1656" s="30"/>
      <c r="BI1656" s="30"/>
      <c r="BJ1656" s="30"/>
      <c r="BK1656" s="30"/>
      <c r="BL1656" s="30">
        <f t="shared" si="5983"/>
        <v>96890.5</v>
      </c>
      <c r="BM1656" s="30">
        <f t="shared" si="5984"/>
        <v>0</v>
      </c>
      <c r="BN1656" s="30">
        <f t="shared" si="5985"/>
        <v>96890.699999999997</v>
      </c>
      <c r="BO1656" s="30"/>
      <c r="BP1656" s="31"/>
      <c r="BQ1656" s="1"/>
      <c r="BR1656" s="1"/>
      <c r="BS1656" s="1"/>
      <c r="BT1656" s="1"/>
      <c r="BU1656" s="1"/>
      <c r="BV1656" s="1"/>
      <c r="BW1656" s="1"/>
      <c r="BX1656" s="1"/>
      <c r="BY1656" s="1"/>
    </row>
    <row r="1657" ht="45">
      <c r="A1657" s="28" t="s">
        <v>526</v>
      </c>
      <c r="B1657" s="28" t="s">
        <v>60</v>
      </c>
      <c r="C1657" s="28" t="s">
        <v>26</v>
      </c>
      <c r="D1657" s="28" t="s">
        <v>544</v>
      </c>
      <c r="E1657" s="28"/>
      <c r="F1657" s="29" t="s">
        <v>545</v>
      </c>
      <c r="G1657" s="30">
        <f>G1658</f>
        <v>465787.40000000002</v>
      </c>
      <c r="H1657" s="30">
        <f>H1658</f>
        <v>665320.69999999995</v>
      </c>
      <c r="I1657" s="30">
        <f>I1658</f>
        <v>600000</v>
      </c>
      <c r="J1657" s="30">
        <f>J1658</f>
        <v>-61540.300000000003</v>
      </c>
      <c r="K1657" s="30">
        <f>K1658</f>
        <v>-43558</v>
      </c>
      <c r="L1657" s="30">
        <f>L1658</f>
        <v>0</v>
      </c>
      <c r="M1657" s="30">
        <f t="shared" si="5916"/>
        <v>404247.10000000003</v>
      </c>
      <c r="N1657" s="30">
        <f t="shared" si="5917"/>
        <v>621762.69999999995</v>
      </c>
      <c r="O1657" s="30">
        <f t="shared" si="5918"/>
        <v>600000</v>
      </c>
      <c r="P1657" s="30">
        <f>P1658+P1659</f>
        <v>0</v>
      </c>
      <c r="Q1657" s="30">
        <f>Q1658+Q1659</f>
        <v>0</v>
      </c>
      <c r="R1657" s="30">
        <f>R1658+R1659</f>
        <v>232526.73199999999</v>
      </c>
      <c r="S1657" s="30">
        <f>S1658+S1659</f>
        <v>0</v>
      </c>
      <c r="T1657" s="30">
        <f>T1658+T1659</f>
        <v>0</v>
      </c>
      <c r="U1657" s="30">
        <f>U1658+U1659</f>
        <v>0</v>
      </c>
      <c r="V1657" s="30">
        <f>V1658+V1659</f>
        <v>0</v>
      </c>
      <c r="W1657" s="30">
        <f>W1658+W1659</f>
        <v>0</v>
      </c>
      <c r="X1657" s="30">
        <f>X1658+X1659</f>
        <v>0</v>
      </c>
      <c r="Y1657" s="30">
        <f>Y1658+Y1659</f>
        <v>0</v>
      </c>
      <c r="Z1657" s="30">
        <f>Z1658+Z1659</f>
        <v>0</v>
      </c>
      <c r="AA1657" s="30">
        <f>AA1658+AA1659</f>
        <v>0</v>
      </c>
      <c r="AB1657" s="30">
        <f>AB1658+AB1659</f>
        <v>0</v>
      </c>
      <c r="AC1657" s="30">
        <f t="shared" si="5986"/>
        <v>636773.83200000005</v>
      </c>
      <c r="AD1657" s="30">
        <f t="shared" si="5987"/>
        <v>621762.69999999995</v>
      </c>
      <c r="AE1657" s="30">
        <f t="shared" si="5988"/>
        <v>600000</v>
      </c>
      <c r="AF1657" s="30">
        <f>AF1658+AF1659</f>
        <v>0</v>
      </c>
      <c r="AG1657" s="30">
        <f t="shared" si="5989"/>
        <v>636773.83200000005</v>
      </c>
      <c r="AH1657" s="30">
        <f t="shared" si="5990"/>
        <v>621762.69999999995</v>
      </c>
      <c r="AI1657" s="30">
        <f t="shared" si="5991"/>
        <v>600000</v>
      </c>
      <c r="AJ1657" s="30">
        <f>AJ1658+AJ1659</f>
        <v>0</v>
      </c>
      <c r="AK1657" s="30">
        <f>AK1658+AK1659</f>
        <v>0</v>
      </c>
      <c r="AL1657" s="30">
        <f>AL1658+AL1659</f>
        <v>0</v>
      </c>
      <c r="AM1657" s="30">
        <f>AM1658+AM1659</f>
        <v>0</v>
      </c>
      <c r="AN1657" s="30">
        <f>AN1658+AN1659</f>
        <v>0</v>
      </c>
      <c r="AO1657" s="30">
        <f>AO1658+AO1659</f>
        <v>0</v>
      </c>
      <c r="AP1657" s="30">
        <f>AP1658+AP1659</f>
        <v>0</v>
      </c>
      <c r="AQ1657" s="30">
        <f>AQ1658+AQ1659</f>
        <v>0</v>
      </c>
      <c r="AR1657" s="30">
        <f>AR1658+AR1659</f>
        <v>0</v>
      </c>
      <c r="AS1657" s="30">
        <f t="shared" si="5992"/>
        <v>636773.83200000005</v>
      </c>
      <c r="AT1657" s="30">
        <f t="shared" si="5993"/>
        <v>621762.69999999995</v>
      </c>
      <c r="AU1657" s="30">
        <f t="shared" si="5994"/>
        <v>600000</v>
      </c>
      <c r="AV1657" s="30">
        <f>AV1658+AV1659</f>
        <v>0</v>
      </c>
      <c r="AW1657" s="30">
        <f>AW1658+AW1659</f>
        <v>0</v>
      </c>
      <c r="AX1657" s="30">
        <f>AX1658+AX1659</f>
        <v>0</v>
      </c>
      <c r="AY1657" s="30">
        <f t="shared" si="5995"/>
        <v>636773.83200000005</v>
      </c>
      <c r="AZ1657" s="30">
        <f t="shared" si="5996"/>
        <v>621762.69999999995</v>
      </c>
      <c r="BA1657" s="30">
        <f t="shared" si="5997"/>
        <v>600000</v>
      </c>
      <c r="BB1657" s="30">
        <f>BB1658+BB1659</f>
        <v>0</v>
      </c>
      <c r="BC1657" s="30">
        <f>BC1658+BC1659</f>
        <v>0</v>
      </c>
      <c r="BD1657" s="30">
        <f>BD1658+BD1659</f>
        <v>0</v>
      </c>
      <c r="BE1657" s="30">
        <f>BE1658+BE1659</f>
        <v>0</v>
      </c>
      <c r="BF1657" s="30">
        <f>BF1658+BF1659</f>
        <v>0</v>
      </c>
      <c r="BG1657" s="30">
        <f>BG1658+BG1659</f>
        <v>0</v>
      </c>
      <c r="BH1657" s="30">
        <f>BH1658+BH1659</f>
        <v>0</v>
      </c>
      <c r="BI1657" s="30">
        <f>BI1658+BI1659</f>
        <v>0</v>
      </c>
      <c r="BJ1657" s="30">
        <f>BJ1658+BJ1659</f>
        <v>0</v>
      </c>
      <c r="BK1657" s="30">
        <f>BK1658+BK1659</f>
        <v>0</v>
      </c>
      <c r="BL1657" s="30">
        <f t="shared" si="5983"/>
        <v>636773.83200000005</v>
      </c>
      <c r="BM1657" s="30">
        <f t="shared" si="5984"/>
        <v>621762.69999999995</v>
      </c>
      <c r="BN1657" s="30">
        <f t="shared" si="5985"/>
        <v>600000</v>
      </c>
      <c r="BO1657" s="30">
        <f>BO1658+BO1659</f>
        <v>0</v>
      </c>
      <c r="BP1657" s="31"/>
      <c r="BQ1657" s="1"/>
      <c r="BR1657" s="1"/>
      <c r="BS1657" s="1"/>
      <c r="BT1657" s="1"/>
      <c r="BU1657" s="1"/>
      <c r="BV1657" s="1"/>
      <c r="BW1657" s="1"/>
      <c r="BX1657" s="1"/>
      <c r="BY1657" s="1"/>
    </row>
    <row r="1658" ht="30">
      <c r="A1658" s="28" t="s">
        <v>526</v>
      </c>
      <c r="B1658" s="28" t="s">
        <v>60</v>
      </c>
      <c r="C1658" s="28" t="s">
        <v>26</v>
      </c>
      <c r="D1658" s="28" t="s">
        <v>544</v>
      </c>
      <c r="E1658" s="28" t="s">
        <v>38</v>
      </c>
      <c r="F1658" s="29" t="s">
        <v>39</v>
      </c>
      <c r="G1658" s="30">
        <v>465787.40000000002</v>
      </c>
      <c r="H1658" s="30">
        <v>665320.69999999995</v>
      </c>
      <c r="I1658" s="30">
        <v>600000</v>
      </c>
      <c r="J1658" s="30">
        <v>-61540.300000000003</v>
      </c>
      <c r="K1658" s="30">
        <v>-43558</v>
      </c>
      <c r="L1658" s="30"/>
      <c r="M1658" s="30">
        <f t="shared" ref="M1658:M1721" si="5998">G1658+J1658</f>
        <v>404247.10000000003</v>
      </c>
      <c r="N1658" s="30">
        <f t="shared" ref="N1658:N1721" si="5999">H1658+K1658</f>
        <v>621762.69999999995</v>
      </c>
      <c r="O1658" s="30">
        <f t="shared" ref="O1658:O1721" si="6000">I1658+L1658</f>
        <v>600000</v>
      </c>
      <c r="P1658" s="30"/>
      <c r="Q1658" s="30"/>
      <c r="R1658" s="30"/>
      <c r="S1658" s="30"/>
      <c r="T1658" s="30"/>
      <c r="U1658" s="30"/>
      <c r="V1658" s="30"/>
      <c r="W1658" s="30"/>
      <c r="X1658" s="30"/>
      <c r="Y1658" s="30"/>
      <c r="Z1658" s="30"/>
      <c r="AA1658" s="30"/>
      <c r="AB1658" s="30"/>
      <c r="AC1658" s="30">
        <f t="shared" si="5986"/>
        <v>404247.10000000003</v>
      </c>
      <c r="AD1658" s="30">
        <f t="shared" si="5987"/>
        <v>621762.69999999995</v>
      </c>
      <c r="AE1658" s="30">
        <f t="shared" si="5988"/>
        <v>600000</v>
      </c>
      <c r="AF1658" s="30"/>
      <c r="AG1658" s="30">
        <f t="shared" si="5989"/>
        <v>404247.10000000003</v>
      </c>
      <c r="AH1658" s="30">
        <f t="shared" si="5990"/>
        <v>621762.69999999995</v>
      </c>
      <c r="AI1658" s="30">
        <f t="shared" si="5991"/>
        <v>600000</v>
      </c>
      <c r="AJ1658" s="30"/>
      <c r="AK1658" s="30"/>
      <c r="AL1658" s="30"/>
      <c r="AM1658" s="30"/>
      <c r="AN1658" s="30"/>
      <c r="AO1658" s="30"/>
      <c r="AP1658" s="30"/>
      <c r="AQ1658" s="30"/>
      <c r="AR1658" s="30"/>
      <c r="AS1658" s="30">
        <f t="shared" si="5992"/>
        <v>404247.10000000003</v>
      </c>
      <c r="AT1658" s="30">
        <f t="shared" si="5993"/>
        <v>621762.69999999995</v>
      </c>
      <c r="AU1658" s="30">
        <f t="shared" si="5994"/>
        <v>600000</v>
      </c>
      <c r="AV1658" s="30"/>
      <c r="AW1658" s="30"/>
      <c r="AX1658" s="30"/>
      <c r="AY1658" s="30">
        <f t="shared" si="5995"/>
        <v>404247.10000000003</v>
      </c>
      <c r="AZ1658" s="30">
        <f t="shared" si="5996"/>
        <v>621762.69999999995</v>
      </c>
      <c r="BA1658" s="30">
        <f t="shared" si="5997"/>
        <v>600000</v>
      </c>
      <c r="BB1658" s="30"/>
      <c r="BC1658" s="30"/>
      <c r="BD1658" s="30"/>
      <c r="BE1658" s="30"/>
      <c r="BF1658" s="30"/>
      <c r="BG1658" s="30"/>
      <c r="BH1658" s="30"/>
      <c r="BI1658" s="30"/>
      <c r="BJ1658" s="30"/>
      <c r="BK1658" s="30"/>
      <c r="BL1658" s="30">
        <f t="shared" si="5983"/>
        <v>404247.10000000003</v>
      </c>
      <c r="BM1658" s="30">
        <f t="shared" si="5984"/>
        <v>621762.69999999995</v>
      </c>
      <c r="BN1658" s="30">
        <f t="shared" si="5985"/>
        <v>600000</v>
      </c>
      <c r="BO1658" s="30"/>
      <c r="BP1658" s="31"/>
      <c r="BQ1658" s="1"/>
      <c r="BR1658" s="1"/>
      <c r="BS1658" s="1"/>
      <c r="BT1658" s="1"/>
      <c r="BU1658" s="1"/>
      <c r="BV1658" s="1"/>
      <c r="BW1658" s="1"/>
      <c r="BX1658" s="1"/>
      <c r="BY1658" s="1"/>
    </row>
    <row r="1659" ht="15">
      <c r="A1659" s="28" t="s">
        <v>526</v>
      </c>
      <c r="B1659" s="28" t="s">
        <v>60</v>
      </c>
      <c r="C1659" s="28" t="s">
        <v>26</v>
      </c>
      <c r="D1659" s="28" t="s">
        <v>544</v>
      </c>
      <c r="E1659" s="28" t="s">
        <v>40</v>
      </c>
      <c r="F1659" s="29" t="s">
        <v>41</v>
      </c>
      <c r="G1659" s="30"/>
      <c r="H1659" s="30"/>
      <c r="I1659" s="30"/>
      <c r="J1659" s="30"/>
      <c r="K1659" s="30"/>
      <c r="L1659" s="30"/>
      <c r="M1659" s="30"/>
      <c r="N1659" s="30"/>
      <c r="O1659" s="30"/>
      <c r="P1659" s="30"/>
      <c r="Q1659" s="30"/>
      <c r="R1659" s="30">
        <v>232526.73199999999</v>
      </c>
      <c r="S1659" s="30"/>
      <c r="T1659" s="30"/>
      <c r="U1659" s="30"/>
      <c r="V1659" s="30"/>
      <c r="W1659" s="30"/>
      <c r="X1659" s="30"/>
      <c r="Y1659" s="30"/>
      <c r="Z1659" s="30"/>
      <c r="AA1659" s="30"/>
      <c r="AB1659" s="30"/>
      <c r="AC1659" s="30">
        <f t="shared" si="5986"/>
        <v>232526.73199999999</v>
      </c>
      <c r="AD1659" s="30">
        <f t="shared" si="5987"/>
        <v>0</v>
      </c>
      <c r="AE1659" s="30">
        <f t="shared" si="5988"/>
        <v>0</v>
      </c>
      <c r="AF1659" s="30"/>
      <c r="AG1659" s="30">
        <f t="shared" si="5989"/>
        <v>232526.73199999999</v>
      </c>
      <c r="AH1659" s="30">
        <f t="shared" si="5990"/>
        <v>0</v>
      </c>
      <c r="AI1659" s="30">
        <f t="shared" si="5991"/>
        <v>0</v>
      </c>
      <c r="AJ1659" s="30"/>
      <c r="AK1659" s="30"/>
      <c r="AL1659" s="30"/>
      <c r="AM1659" s="30"/>
      <c r="AN1659" s="30"/>
      <c r="AO1659" s="30"/>
      <c r="AP1659" s="30"/>
      <c r="AQ1659" s="30"/>
      <c r="AR1659" s="30"/>
      <c r="AS1659" s="30">
        <f t="shared" si="5992"/>
        <v>232526.73199999999</v>
      </c>
      <c r="AT1659" s="30">
        <f t="shared" si="5993"/>
        <v>0</v>
      </c>
      <c r="AU1659" s="30">
        <f t="shared" si="5994"/>
        <v>0</v>
      </c>
      <c r="AV1659" s="30"/>
      <c r="AW1659" s="30"/>
      <c r="AX1659" s="30"/>
      <c r="AY1659" s="30">
        <f t="shared" si="5995"/>
        <v>232526.73199999999</v>
      </c>
      <c r="AZ1659" s="30">
        <f t="shared" si="5996"/>
        <v>0</v>
      </c>
      <c r="BA1659" s="30">
        <f t="shared" si="5997"/>
        <v>0</v>
      </c>
      <c r="BB1659" s="30"/>
      <c r="BC1659" s="30"/>
      <c r="BD1659" s="30"/>
      <c r="BE1659" s="30"/>
      <c r="BF1659" s="30"/>
      <c r="BG1659" s="30"/>
      <c r="BH1659" s="30"/>
      <c r="BI1659" s="30"/>
      <c r="BJ1659" s="30"/>
      <c r="BK1659" s="30"/>
      <c r="BL1659" s="30">
        <f t="shared" si="5983"/>
        <v>232526.73199999999</v>
      </c>
      <c r="BM1659" s="30">
        <f t="shared" si="5984"/>
        <v>0</v>
      </c>
      <c r="BN1659" s="30">
        <f t="shared" si="5985"/>
        <v>0</v>
      </c>
      <c r="BO1659" s="30"/>
      <c r="BP1659" s="31"/>
      <c r="BQ1659" s="1"/>
      <c r="BR1659" s="1"/>
      <c r="BS1659" s="1"/>
      <c r="BT1659" s="1"/>
      <c r="BU1659" s="1"/>
      <c r="BV1659" s="1"/>
      <c r="BW1659" s="1"/>
      <c r="BX1659" s="1"/>
      <c r="BY1659" s="1"/>
    </row>
    <row r="1660" ht="45">
      <c r="A1660" s="28" t="s">
        <v>526</v>
      </c>
      <c r="B1660" s="28" t="s">
        <v>60</v>
      </c>
      <c r="C1660" s="28" t="s">
        <v>26</v>
      </c>
      <c r="D1660" s="28" t="s">
        <v>546</v>
      </c>
      <c r="E1660" s="28"/>
      <c r="F1660" s="29" t="s">
        <v>547</v>
      </c>
      <c r="G1660" s="30">
        <f>G1665</f>
        <v>3664.1999999999998</v>
      </c>
      <c r="H1660" s="30">
        <f>H1665</f>
        <v>3664.1999999999998</v>
      </c>
      <c r="I1660" s="30">
        <f>I1665</f>
        <v>3263.8000000000002</v>
      </c>
      <c r="J1660" s="30">
        <f>J1665+J1661+J1663+J1667</f>
        <v>112796.90000000001</v>
      </c>
      <c r="K1660" s="30">
        <f>K1665+K1661+K1663+K1667</f>
        <v>82988.199999999997</v>
      </c>
      <c r="L1660" s="30">
        <f>L1665+L1661+L1663+L1667</f>
        <v>82988.199999999997</v>
      </c>
      <c r="M1660" s="30">
        <f t="shared" si="5998"/>
        <v>116461.10000000001</v>
      </c>
      <c r="N1660" s="30">
        <f t="shared" si="5999"/>
        <v>86652.399999999994</v>
      </c>
      <c r="O1660" s="30">
        <f t="shared" si="6000"/>
        <v>86252</v>
      </c>
      <c r="P1660" s="30">
        <f>P1665+P1661+P1663+P1667</f>
        <v>0</v>
      </c>
      <c r="Q1660" s="30">
        <f>Q1665+Q1661+Q1663+Q1667</f>
        <v>0</v>
      </c>
      <c r="R1660" s="30">
        <f>R1665+R1661+R1663+R1667</f>
        <v>0</v>
      </c>
      <c r="S1660" s="30">
        <f>S1665+S1661+S1663+S1667</f>
        <v>0</v>
      </c>
      <c r="T1660" s="30">
        <f>T1665+T1661+T1663+T1667</f>
        <v>0</v>
      </c>
      <c r="U1660" s="30">
        <f>U1665+U1661+U1663+U1667</f>
        <v>0</v>
      </c>
      <c r="V1660" s="30">
        <f>V1665+V1661+V1663+V1667</f>
        <v>0</v>
      </c>
      <c r="W1660" s="30">
        <f>W1665+W1661+W1663+W1667</f>
        <v>0</v>
      </c>
      <c r="X1660" s="30">
        <f>X1665+X1661+X1663+X1667</f>
        <v>0</v>
      </c>
      <c r="Y1660" s="30">
        <f>Y1665+Y1661+Y1663+Y1667</f>
        <v>0</v>
      </c>
      <c r="Z1660" s="30">
        <f>Z1665+Z1661+Z1663+Z1667</f>
        <v>0</v>
      </c>
      <c r="AA1660" s="30">
        <f>AA1665+AA1661+AA1663+AA1667</f>
        <v>0</v>
      </c>
      <c r="AB1660" s="30">
        <f>AB1665+AB1661+AB1663+AB1667</f>
        <v>0</v>
      </c>
      <c r="AC1660" s="30">
        <f t="shared" si="5986"/>
        <v>116461.10000000001</v>
      </c>
      <c r="AD1660" s="30">
        <f t="shared" si="5987"/>
        <v>86652.399999999994</v>
      </c>
      <c r="AE1660" s="30">
        <f t="shared" si="5988"/>
        <v>86252</v>
      </c>
      <c r="AF1660" s="30">
        <f>AF1665+AF1661+AF1663+AF1667</f>
        <v>0</v>
      </c>
      <c r="AG1660" s="30">
        <f t="shared" si="5989"/>
        <v>116461.10000000001</v>
      </c>
      <c r="AH1660" s="30">
        <f t="shared" si="5990"/>
        <v>86652.399999999994</v>
      </c>
      <c r="AI1660" s="30">
        <f t="shared" si="5991"/>
        <v>86252</v>
      </c>
      <c r="AJ1660" s="30">
        <f>AJ1665+AJ1661+AJ1663+AJ1667</f>
        <v>0</v>
      </c>
      <c r="AK1660" s="30">
        <f>AK1665+AK1661+AK1663+AK1667</f>
        <v>0</v>
      </c>
      <c r="AL1660" s="30">
        <f>AL1665+AL1661+AL1663+AL1667</f>
        <v>-814.20000000000005</v>
      </c>
      <c r="AM1660" s="30">
        <f>AM1665+AM1661+AM1663+AM1667</f>
        <v>0</v>
      </c>
      <c r="AN1660" s="30">
        <f>AN1665+AN1661+AN1663+AN1667</f>
        <v>0</v>
      </c>
      <c r="AO1660" s="30">
        <f>AO1665+AO1661+AO1663+AO1667</f>
        <v>0</v>
      </c>
      <c r="AP1660" s="30">
        <f>AP1665+AP1661+AP1663+AP1667</f>
        <v>0</v>
      </c>
      <c r="AQ1660" s="30">
        <f>AQ1665+AQ1661+AQ1663+AQ1667</f>
        <v>0</v>
      </c>
      <c r="AR1660" s="30">
        <f>AR1665+AR1661+AR1663+AR1667</f>
        <v>0</v>
      </c>
      <c r="AS1660" s="30">
        <f t="shared" si="5992"/>
        <v>115646.90000000001</v>
      </c>
      <c r="AT1660" s="30">
        <f t="shared" si="5993"/>
        <v>86652.399999999994</v>
      </c>
      <c r="AU1660" s="30">
        <f t="shared" si="5994"/>
        <v>86252</v>
      </c>
      <c r="AV1660" s="30">
        <f>AV1665+AV1661+AV1663+AV1667</f>
        <v>0</v>
      </c>
      <c r="AW1660" s="30">
        <f>AW1665+AW1661+AW1663+AW1667</f>
        <v>0</v>
      </c>
      <c r="AX1660" s="30">
        <f>AX1665+AX1661+AX1663+AX1667</f>
        <v>0</v>
      </c>
      <c r="AY1660" s="30">
        <f t="shared" si="5995"/>
        <v>115646.90000000001</v>
      </c>
      <c r="AZ1660" s="30">
        <f t="shared" si="5996"/>
        <v>86652.399999999994</v>
      </c>
      <c r="BA1660" s="30">
        <f t="shared" si="5997"/>
        <v>86252</v>
      </c>
      <c r="BB1660" s="30">
        <f>BB1665+BB1661+BB1663+BB1667</f>
        <v>0</v>
      </c>
      <c r="BC1660" s="30">
        <f>BC1665+BC1661+BC1663+BC1667</f>
        <v>0</v>
      </c>
      <c r="BD1660" s="30">
        <f>BD1665+BD1661+BD1663+BD1667</f>
        <v>0</v>
      </c>
      <c r="BE1660" s="30">
        <f>BE1665+BE1661+BE1663+BE1667</f>
        <v>0</v>
      </c>
      <c r="BF1660" s="30">
        <f>BF1665+BF1661+BF1663+BF1667</f>
        <v>0</v>
      </c>
      <c r="BG1660" s="30">
        <f>BG1665+BG1661+BG1663+BG1667</f>
        <v>0</v>
      </c>
      <c r="BH1660" s="30">
        <f>BH1665+BH1661+BH1663+BH1667</f>
        <v>0</v>
      </c>
      <c r="BI1660" s="30">
        <f>BI1665+BI1661+BI1663+BI1667</f>
        <v>0</v>
      </c>
      <c r="BJ1660" s="30">
        <f>BJ1665+BJ1661+BJ1663+BJ1667</f>
        <v>0</v>
      </c>
      <c r="BK1660" s="30">
        <f>BK1665+BK1661+BK1663+BK1667</f>
        <v>0</v>
      </c>
      <c r="BL1660" s="30">
        <f t="shared" si="5983"/>
        <v>115646.90000000001</v>
      </c>
      <c r="BM1660" s="30">
        <f t="shared" si="5984"/>
        <v>86652.399999999994</v>
      </c>
      <c r="BN1660" s="30">
        <f t="shared" si="5985"/>
        <v>86252</v>
      </c>
      <c r="BO1660" s="30">
        <f>BO1665+BO1661+BO1663+BO1667</f>
        <v>0</v>
      </c>
      <c r="BP1660" s="31"/>
      <c r="BQ1660" s="1"/>
      <c r="BR1660" s="1"/>
      <c r="BS1660" s="1"/>
      <c r="BT1660" s="1"/>
      <c r="BU1660" s="1"/>
      <c r="BV1660" s="1"/>
      <c r="BW1660" s="1"/>
      <c r="BX1660" s="1"/>
      <c r="BY1660" s="1"/>
    </row>
    <row r="1661" ht="15">
      <c r="A1661" s="28" t="s">
        <v>526</v>
      </c>
      <c r="B1661" s="28" t="s">
        <v>60</v>
      </c>
      <c r="C1661" s="28" t="s">
        <v>26</v>
      </c>
      <c r="D1661" s="28" t="s">
        <v>548</v>
      </c>
      <c r="E1661" s="28"/>
      <c r="F1661" s="29" t="s">
        <v>214</v>
      </c>
      <c r="G1661" s="30"/>
      <c r="H1661" s="30"/>
      <c r="I1661" s="30"/>
      <c r="J1661" s="30">
        <f>J1662</f>
        <v>1628.3</v>
      </c>
      <c r="K1661" s="30">
        <f>K1662</f>
        <v>0</v>
      </c>
      <c r="L1661" s="30">
        <f>L1662</f>
        <v>0</v>
      </c>
      <c r="M1661" s="30">
        <f t="shared" si="5998"/>
        <v>1628.3</v>
      </c>
      <c r="N1661" s="30">
        <f t="shared" si="5999"/>
        <v>0</v>
      </c>
      <c r="O1661" s="30">
        <f t="shared" si="6000"/>
        <v>0</v>
      </c>
      <c r="P1661" s="30">
        <f>P1662</f>
        <v>0</v>
      </c>
      <c r="Q1661" s="30">
        <f>Q1662</f>
        <v>0</v>
      </c>
      <c r="R1661" s="30">
        <f>R1662</f>
        <v>0</v>
      </c>
      <c r="S1661" s="30">
        <f>S1662</f>
        <v>0</v>
      </c>
      <c r="T1661" s="30">
        <f>T1662</f>
        <v>0</v>
      </c>
      <c r="U1661" s="30">
        <f>U1662</f>
        <v>0</v>
      </c>
      <c r="V1661" s="30">
        <f>V1662</f>
        <v>0</v>
      </c>
      <c r="W1661" s="30">
        <f>W1662</f>
        <v>0</v>
      </c>
      <c r="X1661" s="30">
        <f>X1662</f>
        <v>0</v>
      </c>
      <c r="Y1661" s="30">
        <f>Y1662</f>
        <v>0</v>
      </c>
      <c r="Z1661" s="30">
        <f>Z1662</f>
        <v>0</v>
      </c>
      <c r="AA1661" s="30">
        <f>AA1662</f>
        <v>0</v>
      </c>
      <c r="AB1661" s="30">
        <f>AB1662</f>
        <v>0</v>
      </c>
      <c r="AC1661" s="30">
        <f t="shared" si="5986"/>
        <v>1628.3</v>
      </c>
      <c r="AD1661" s="30">
        <f t="shared" si="5987"/>
        <v>0</v>
      </c>
      <c r="AE1661" s="30">
        <f t="shared" si="5988"/>
        <v>0</v>
      </c>
      <c r="AF1661" s="30">
        <f>AF1662</f>
        <v>0</v>
      </c>
      <c r="AG1661" s="30">
        <f t="shared" si="5989"/>
        <v>1628.3</v>
      </c>
      <c r="AH1661" s="30">
        <f t="shared" si="5990"/>
        <v>0</v>
      </c>
      <c r="AI1661" s="30">
        <f t="shared" si="5991"/>
        <v>0</v>
      </c>
      <c r="AJ1661" s="30">
        <f>AJ1662</f>
        <v>0</v>
      </c>
      <c r="AK1661" s="30">
        <f>AK1662</f>
        <v>0</v>
      </c>
      <c r="AL1661" s="30">
        <f>AL1662</f>
        <v>-814.20000000000005</v>
      </c>
      <c r="AM1661" s="30">
        <f>AM1662</f>
        <v>0</v>
      </c>
      <c r="AN1661" s="30">
        <f>AN1662</f>
        <v>0</v>
      </c>
      <c r="AO1661" s="30">
        <f>AO1662</f>
        <v>0</v>
      </c>
      <c r="AP1661" s="30">
        <f>AP1662</f>
        <v>0</v>
      </c>
      <c r="AQ1661" s="30">
        <f>AQ1662</f>
        <v>0</v>
      </c>
      <c r="AR1661" s="30">
        <f>AR1662</f>
        <v>0</v>
      </c>
      <c r="AS1661" s="30">
        <f t="shared" si="5992"/>
        <v>814.09999999999991</v>
      </c>
      <c r="AT1661" s="30">
        <f t="shared" si="5993"/>
        <v>0</v>
      </c>
      <c r="AU1661" s="30">
        <f t="shared" si="5994"/>
        <v>0</v>
      </c>
      <c r="AV1661" s="30">
        <f>AV1662</f>
        <v>0</v>
      </c>
      <c r="AW1661" s="30">
        <f>AW1662</f>
        <v>0</v>
      </c>
      <c r="AX1661" s="30">
        <f>AX1662</f>
        <v>0</v>
      </c>
      <c r="AY1661" s="30">
        <f t="shared" si="5995"/>
        <v>814.09999999999991</v>
      </c>
      <c r="AZ1661" s="30">
        <f t="shared" si="5996"/>
        <v>0</v>
      </c>
      <c r="BA1661" s="30">
        <f t="shared" si="5997"/>
        <v>0</v>
      </c>
      <c r="BB1661" s="30">
        <f>BB1662</f>
        <v>0</v>
      </c>
      <c r="BC1661" s="30">
        <f>BC1662</f>
        <v>0</v>
      </c>
      <c r="BD1661" s="30">
        <f>BD1662</f>
        <v>0</v>
      </c>
      <c r="BE1661" s="30">
        <f>BE1662</f>
        <v>0</v>
      </c>
      <c r="BF1661" s="30">
        <f>BF1662</f>
        <v>0</v>
      </c>
      <c r="BG1661" s="30">
        <f>BG1662</f>
        <v>0</v>
      </c>
      <c r="BH1661" s="30">
        <f>BH1662</f>
        <v>0</v>
      </c>
      <c r="BI1661" s="30">
        <f>BI1662</f>
        <v>0</v>
      </c>
      <c r="BJ1661" s="30">
        <f>BJ1662</f>
        <v>0</v>
      </c>
      <c r="BK1661" s="30">
        <f>BK1662</f>
        <v>0</v>
      </c>
      <c r="BL1661" s="30">
        <f t="shared" si="5983"/>
        <v>814.09999999999991</v>
      </c>
      <c r="BM1661" s="30">
        <f t="shared" si="5984"/>
        <v>0</v>
      </c>
      <c r="BN1661" s="30">
        <f t="shared" si="5985"/>
        <v>0</v>
      </c>
      <c r="BO1661" s="30">
        <f>BO1662</f>
        <v>0</v>
      </c>
      <c r="BP1661" s="31"/>
      <c r="BQ1661" s="1"/>
      <c r="BR1661" s="1"/>
      <c r="BS1661" s="1"/>
      <c r="BT1661" s="1"/>
      <c r="BU1661" s="1"/>
      <c r="BV1661" s="1"/>
      <c r="BW1661" s="1"/>
      <c r="BX1661" s="1"/>
      <c r="BY1661" s="1"/>
    </row>
    <row r="1662" ht="30">
      <c r="A1662" s="28" t="s">
        <v>526</v>
      </c>
      <c r="B1662" s="28" t="s">
        <v>60</v>
      </c>
      <c r="C1662" s="28" t="s">
        <v>26</v>
      </c>
      <c r="D1662" s="28" t="s">
        <v>548</v>
      </c>
      <c r="E1662" s="28" t="s">
        <v>127</v>
      </c>
      <c r="F1662" s="29" t="s">
        <v>128</v>
      </c>
      <c r="G1662" s="30"/>
      <c r="H1662" s="30"/>
      <c r="I1662" s="30"/>
      <c r="J1662" s="30">
        <v>1628.3</v>
      </c>
      <c r="K1662" s="30"/>
      <c r="L1662" s="30"/>
      <c r="M1662" s="30">
        <f t="shared" si="5998"/>
        <v>1628.3</v>
      </c>
      <c r="N1662" s="30">
        <f t="shared" si="5999"/>
        <v>0</v>
      </c>
      <c r="O1662" s="30">
        <f t="shared" si="6000"/>
        <v>0</v>
      </c>
      <c r="P1662" s="30"/>
      <c r="Q1662" s="30"/>
      <c r="R1662" s="30"/>
      <c r="S1662" s="30"/>
      <c r="T1662" s="30"/>
      <c r="U1662" s="30"/>
      <c r="V1662" s="30"/>
      <c r="W1662" s="30"/>
      <c r="X1662" s="30"/>
      <c r="Y1662" s="30"/>
      <c r="Z1662" s="30"/>
      <c r="AA1662" s="30"/>
      <c r="AB1662" s="30"/>
      <c r="AC1662" s="30">
        <f t="shared" si="5986"/>
        <v>1628.3</v>
      </c>
      <c r="AD1662" s="30">
        <f t="shared" si="5987"/>
        <v>0</v>
      </c>
      <c r="AE1662" s="30">
        <f t="shared" si="5988"/>
        <v>0</v>
      </c>
      <c r="AF1662" s="30"/>
      <c r="AG1662" s="30">
        <f t="shared" si="5989"/>
        <v>1628.3</v>
      </c>
      <c r="AH1662" s="30">
        <f t="shared" si="5990"/>
        <v>0</v>
      </c>
      <c r="AI1662" s="30">
        <f t="shared" si="5991"/>
        <v>0</v>
      </c>
      <c r="AJ1662" s="30"/>
      <c r="AK1662" s="30"/>
      <c r="AL1662" s="30">
        <v>-814.20000000000005</v>
      </c>
      <c r="AM1662" s="30"/>
      <c r="AN1662" s="30"/>
      <c r="AO1662" s="30"/>
      <c r="AP1662" s="30"/>
      <c r="AQ1662" s="30"/>
      <c r="AR1662" s="30"/>
      <c r="AS1662" s="30">
        <f t="shared" si="5992"/>
        <v>814.09999999999991</v>
      </c>
      <c r="AT1662" s="30">
        <f t="shared" si="5993"/>
        <v>0</v>
      </c>
      <c r="AU1662" s="30">
        <f t="shared" si="5994"/>
        <v>0</v>
      </c>
      <c r="AV1662" s="30"/>
      <c r="AW1662" s="30"/>
      <c r="AX1662" s="30"/>
      <c r="AY1662" s="30">
        <f t="shared" si="5995"/>
        <v>814.09999999999991</v>
      </c>
      <c r="AZ1662" s="30">
        <f t="shared" si="5996"/>
        <v>0</v>
      </c>
      <c r="BA1662" s="30">
        <f t="shared" si="5997"/>
        <v>0</v>
      </c>
      <c r="BB1662" s="30"/>
      <c r="BC1662" s="30"/>
      <c r="BD1662" s="30"/>
      <c r="BE1662" s="30"/>
      <c r="BF1662" s="30"/>
      <c r="BG1662" s="30"/>
      <c r="BH1662" s="30"/>
      <c r="BI1662" s="30"/>
      <c r="BJ1662" s="30"/>
      <c r="BK1662" s="30"/>
      <c r="BL1662" s="30">
        <f t="shared" si="5983"/>
        <v>814.09999999999991</v>
      </c>
      <c r="BM1662" s="30">
        <f t="shared" si="5984"/>
        <v>0</v>
      </c>
      <c r="BN1662" s="30">
        <f t="shared" si="5985"/>
        <v>0</v>
      </c>
      <c r="BO1662" s="30"/>
      <c r="BP1662" s="31"/>
      <c r="BQ1662" s="1"/>
      <c r="BR1662" s="1"/>
      <c r="BS1662" s="1"/>
      <c r="BT1662" s="1"/>
      <c r="BU1662" s="1"/>
      <c r="BV1662" s="1"/>
      <c r="BW1662" s="1"/>
      <c r="BX1662" s="1"/>
      <c r="BY1662" s="1"/>
    </row>
    <row r="1663" ht="15">
      <c r="A1663" s="28" t="s">
        <v>526</v>
      </c>
      <c r="B1663" s="28" t="s">
        <v>60</v>
      </c>
      <c r="C1663" s="28" t="s">
        <v>26</v>
      </c>
      <c r="D1663" s="28" t="s">
        <v>549</v>
      </c>
      <c r="E1663" s="28"/>
      <c r="F1663" s="29" t="s">
        <v>205</v>
      </c>
      <c r="G1663" s="30"/>
      <c r="H1663" s="30"/>
      <c r="I1663" s="30"/>
      <c r="J1663" s="30">
        <f>J1664</f>
        <v>190.30000000000001</v>
      </c>
      <c r="K1663" s="30">
        <f>K1664</f>
        <v>190.30000000000001</v>
      </c>
      <c r="L1663" s="30">
        <f>L1664</f>
        <v>190.30000000000001</v>
      </c>
      <c r="M1663" s="30">
        <f t="shared" si="5998"/>
        <v>190.30000000000001</v>
      </c>
      <c r="N1663" s="30">
        <f t="shared" si="5999"/>
        <v>190.30000000000001</v>
      </c>
      <c r="O1663" s="30">
        <f t="shared" si="6000"/>
        <v>190.30000000000001</v>
      </c>
      <c r="P1663" s="30">
        <f>P1664</f>
        <v>0</v>
      </c>
      <c r="Q1663" s="30">
        <f>Q1664</f>
        <v>0</v>
      </c>
      <c r="R1663" s="30">
        <f>R1664</f>
        <v>0</v>
      </c>
      <c r="S1663" s="30">
        <f>S1664</f>
        <v>0</v>
      </c>
      <c r="T1663" s="30">
        <f>T1664</f>
        <v>0</v>
      </c>
      <c r="U1663" s="30">
        <f>U1664</f>
        <v>0</v>
      </c>
      <c r="V1663" s="30">
        <f>V1664</f>
        <v>0</v>
      </c>
      <c r="W1663" s="30">
        <f>W1664</f>
        <v>0</v>
      </c>
      <c r="X1663" s="30">
        <f>X1664</f>
        <v>0</v>
      </c>
      <c r="Y1663" s="30">
        <f>Y1664</f>
        <v>0</v>
      </c>
      <c r="Z1663" s="30">
        <f>Z1664</f>
        <v>0</v>
      </c>
      <c r="AA1663" s="30">
        <f>AA1664</f>
        <v>0</v>
      </c>
      <c r="AB1663" s="30">
        <f>AB1664</f>
        <v>0</v>
      </c>
      <c r="AC1663" s="30">
        <f t="shared" si="5986"/>
        <v>190.30000000000001</v>
      </c>
      <c r="AD1663" s="30">
        <f t="shared" si="5987"/>
        <v>190.30000000000001</v>
      </c>
      <c r="AE1663" s="30">
        <f t="shared" si="5988"/>
        <v>190.30000000000001</v>
      </c>
      <c r="AF1663" s="30">
        <f>AF1664</f>
        <v>0</v>
      </c>
      <c r="AG1663" s="30">
        <f t="shared" si="5989"/>
        <v>190.30000000000001</v>
      </c>
      <c r="AH1663" s="30">
        <f t="shared" si="5990"/>
        <v>190.30000000000001</v>
      </c>
      <c r="AI1663" s="30">
        <f t="shared" si="5991"/>
        <v>190.30000000000001</v>
      </c>
      <c r="AJ1663" s="30">
        <f>AJ1664</f>
        <v>0</v>
      </c>
      <c r="AK1663" s="30">
        <f>AK1664</f>
        <v>0</v>
      </c>
      <c r="AL1663" s="30">
        <f>AL1664</f>
        <v>0</v>
      </c>
      <c r="AM1663" s="30">
        <f>AM1664</f>
        <v>0</v>
      </c>
      <c r="AN1663" s="30">
        <f>AN1664</f>
        <v>0</v>
      </c>
      <c r="AO1663" s="30">
        <f>AO1664</f>
        <v>0</v>
      </c>
      <c r="AP1663" s="30">
        <f>AP1664</f>
        <v>0</v>
      </c>
      <c r="AQ1663" s="30">
        <f>AQ1664</f>
        <v>0</v>
      </c>
      <c r="AR1663" s="30">
        <f>AR1664</f>
        <v>0</v>
      </c>
      <c r="AS1663" s="30">
        <f t="shared" si="5992"/>
        <v>190.30000000000001</v>
      </c>
      <c r="AT1663" s="30">
        <f t="shared" si="5993"/>
        <v>190.30000000000001</v>
      </c>
      <c r="AU1663" s="30">
        <f t="shared" si="5994"/>
        <v>190.30000000000001</v>
      </c>
      <c r="AV1663" s="30">
        <f>AV1664</f>
        <v>0</v>
      </c>
      <c r="AW1663" s="30">
        <f>AW1664</f>
        <v>0</v>
      </c>
      <c r="AX1663" s="30">
        <f>AX1664</f>
        <v>0</v>
      </c>
      <c r="AY1663" s="30">
        <f t="shared" si="5995"/>
        <v>190.30000000000001</v>
      </c>
      <c r="AZ1663" s="30">
        <f t="shared" si="5996"/>
        <v>190.30000000000001</v>
      </c>
      <c r="BA1663" s="30">
        <f t="shared" si="5997"/>
        <v>190.30000000000001</v>
      </c>
      <c r="BB1663" s="30">
        <f>BB1664</f>
        <v>0</v>
      </c>
      <c r="BC1663" s="30">
        <f>BC1664</f>
        <v>0</v>
      </c>
      <c r="BD1663" s="30">
        <f>BD1664</f>
        <v>0</v>
      </c>
      <c r="BE1663" s="30">
        <f>BE1664</f>
        <v>0</v>
      </c>
      <c r="BF1663" s="30">
        <f>BF1664</f>
        <v>0</v>
      </c>
      <c r="BG1663" s="30">
        <f>BG1664</f>
        <v>0</v>
      </c>
      <c r="BH1663" s="30">
        <f>BH1664</f>
        <v>0</v>
      </c>
      <c r="BI1663" s="30">
        <f>BI1664</f>
        <v>0</v>
      </c>
      <c r="BJ1663" s="30">
        <f>BJ1664</f>
        <v>0</v>
      </c>
      <c r="BK1663" s="30">
        <f>BK1664</f>
        <v>0</v>
      </c>
      <c r="BL1663" s="30">
        <f t="shared" si="5983"/>
        <v>190.30000000000001</v>
      </c>
      <c r="BM1663" s="30">
        <f t="shared" si="5984"/>
        <v>190.30000000000001</v>
      </c>
      <c r="BN1663" s="30">
        <f t="shared" si="5985"/>
        <v>190.30000000000001</v>
      </c>
      <c r="BO1663" s="30">
        <f>BO1664</f>
        <v>0</v>
      </c>
      <c r="BP1663" s="31"/>
      <c r="BQ1663" s="1"/>
      <c r="BR1663" s="1"/>
      <c r="BS1663" s="1"/>
      <c r="BT1663" s="1"/>
      <c r="BU1663" s="1"/>
      <c r="BV1663" s="1"/>
      <c r="BW1663" s="1"/>
      <c r="BX1663" s="1"/>
      <c r="BY1663" s="1"/>
    </row>
    <row r="1664" ht="30">
      <c r="A1664" s="28" t="s">
        <v>526</v>
      </c>
      <c r="B1664" s="28" t="s">
        <v>60</v>
      </c>
      <c r="C1664" s="28" t="s">
        <v>26</v>
      </c>
      <c r="D1664" s="28" t="s">
        <v>549</v>
      </c>
      <c r="E1664" s="28" t="s">
        <v>127</v>
      </c>
      <c r="F1664" s="29" t="s">
        <v>128</v>
      </c>
      <c r="G1664" s="30"/>
      <c r="H1664" s="30"/>
      <c r="I1664" s="30"/>
      <c r="J1664" s="30">
        <v>190.30000000000001</v>
      </c>
      <c r="K1664" s="30">
        <v>190.30000000000001</v>
      </c>
      <c r="L1664" s="30">
        <v>190.30000000000001</v>
      </c>
      <c r="M1664" s="30">
        <f t="shared" si="5998"/>
        <v>190.30000000000001</v>
      </c>
      <c r="N1664" s="30">
        <f t="shared" si="5999"/>
        <v>190.30000000000001</v>
      </c>
      <c r="O1664" s="30">
        <f t="shared" si="6000"/>
        <v>190.30000000000001</v>
      </c>
      <c r="P1664" s="30"/>
      <c r="Q1664" s="30"/>
      <c r="R1664" s="30"/>
      <c r="S1664" s="30"/>
      <c r="T1664" s="30"/>
      <c r="U1664" s="30"/>
      <c r="V1664" s="30"/>
      <c r="W1664" s="30"/>
      <c r="X1664" s="30"/>
      <c r="Y1664" s="30"/>
      <c r="Z1664" s="30"/>
      <c r="AA1664" s="30"/>
      <c r="AB1664" s="30"/>
      <c r="AC1664" s="30">
        <f t="shared" si="5986"/>
        <v>190.30000000000001</v>
      </c>
      <c r="AD1664" s="30">
        <f t="shared" si="5987"/>
        <v>190.30000000000001</v>
      </c>
      <c r="AE1664" s="30">
        <f t="shared" si="5988"/>
        <v>190.30000000000001</v>
      </c>
      <c r="AF1664" s="30"/>
      <c r="AG1664" s="30">
        <f t="shared" si="5989"/>
        <v>190.30000000000001</v>
      </c>
      <c r="AH1664" s="30">
        <f t="shared" si="5990"/>
        <v>190.30000000000001</v>
      </c>
      <c r="AI1664" s="30">
        <f t="shared" si="5991"/>
        <v>190.30000000000001</v>
      </c>
      <c r="AJ1664" s="30"/>
      <c r="AK1664" s="30"/>
      <c r="AL1664" s="30"/>
      <c r="AM1664" s="30"/>
      <c r="AN1664" s="30"/>
      <c r="AO1664" s="30"/>
      <c r="AP1664" s="30"/>
      <c r="AQ1664" s="30"/>
      <c r="AR1664" s="30"/>
      <c r="AS1664" s="30">
        <f t="shared" si="5992"/>
        <v>190.30000000000001</v>
      </c>
      <c r="AT1664" s="30">
        <f t="shared" si="5993"/>
        <v>190.30000000000001</v>
      </c>
      <c r="AU1664" s="30">
        <f t="shared" si="5994"/>
        <v>190.30000000000001</v>
      </c>
      <c r="AV1664" s="30"/>
      <c r="AW1664" s="30"/>
      <c r="AX1664" s="30"/>
      <c r="AY1664" s="30">
        <f t="shared" si="5995"/>
        <v>190.30000000000001</v>
      </c>
      <c r="AZ1664" s="30">
        <f t="shared" si="5996"/>
        <v>190.30000000000001</v>
      </c>
      <c r="BA1664" s="30">
        <f t="shared" si="5997"/>
        <v>190.30000000000001</v>
      </c>
      <c r="BB1664" s="30"/>
      <c r="BC1664" s="30"/>
      <c r="BD1664" s="30"/>
      <c r="BE1664" s="30"/>
      <c r="BF1664" s="30"/>
      <c r="BG1664" s="30"/>
      <c r="BH1664" s="30"/>
      <c r="BI1664" s="30"/>
      <c r="BJ1664" s="30"/>
      <c r="BK1664" s="30"/>
      <c r="BL1664" s="30">
        <f t="shared" si="5983"/>
        <v>190.30000000000001</v>
      </c>
      <c r="BM1664" s="30">
        <f t="shared" si="5984"/>
        <v>190.30000000000001</v>
      </c>
      <c r="BN1664" s="30">
        <f t="shared" si="5985"/>
        <v>190.30000000000001</v>
      </c>
      <c r="BO1664" s="30"/>
      <c r="BP1664" s="31"/>
      <c r="BQ1664" s="1"/>
      <c r="BR1664" s="1"/>
      <c r="BS1664" s="1"/>
      <c r="BT1664" s="1"/>
      <c r="BU1664" s="1"/>
      <c r="BV1664" s="1"/>
      <c r="BW1664" s="1"/>
      <c r="BX1664" s="1"/>
      <c r="BY1664" s="1"/>
    </row>
    <row r="1665" ht="45">
      <c r="A1665" s="28" t="s">
        <v>526</v>
      </c>
      <c r="B1665" s="28" t="s">
        <v>60</v>
      </c>
      <c r="C1665" s="28" t="s">
        <v>26</v>
      </c>
      <c r="D1665" s="28" t="s">
        <v>550</v>
      </c>
      <c r="E1665" s="28"/>
      <c r="F1665" s="29" t="s">
        <v>551</v>
      </c>
      <c r="G1665" s="30">
        <f t="shared" ref="G1665:G1669" si="6001">G1666</f>
        <v>3664.1999999999998</v>
      </c>
      <c r="H1665" s="30">
        <f t="shared" ref="H1665:H1669" si="6002">H1666</f>
        <v>3664.1999999999998</v>
      </c>
      <c r="I1665" s="30">
        <f t="shared" ref="I1665:I1669" si="6003">I1666</f>
        <v>3263.8000000000002</v>
      </c>
      <c r="J1665" s="30">
        <f t="shared" ref="J1665:J1669" si="6004">J1666</f>
        <v>0</v>
      </c>
      <c r="K1665" s="30">
        <f t="shared" ref="K1665:K1669" si="6005">K1666</f>
        <v>0</v>
      </c>
      <c r="L1665" s="30">
        <f t="shared" ref="L1665:L1669" si="6006">L1666</f>
        <v>0</v>
      </c>
      <c r="M1665" s="30">
        <f t="shared" si="5998"/>
        <v>3664.1999999999998</v>
      </c>
      <c r="N1665" s="30">
        <f t="shared" si="5999"/>
        <v>3664.1999999999998</v>
      </c>
      <c r="O1665" s="30">
        <f t="shared" si="6000"/>
        <v>3263.8000000000002</v>
      </c>
      <c r="P1665" s="30">
        <f>P1666</f>
        <v>0</v>
      </c>
      <c r="Q1665" s="30">
        <f>Q1666</f>
        <v>0</v>
      </c>
      <c r="R1665" s="30">
        <f>R1666</f>
        <v>0</v>
      </c>
      <c r="S1665" s="30">
        <f>S1666</f>
        <v>0</v>
      </c>
      <c r="T1665" s="30">
        <f>T1666</f>
        <v>0</v>
      </c>
      <c r="U1665" s="30">
        <f>U1666</f>
        <v>0</v>
      </c>
      <c r="V1665" s="30">
        <f>V1666</f>
        <v>0</v>
      </c>
      <c r="W1665" s="30">
        <f>W1666</f>
        <v>0</v>
      </c>
      <c r="X1665" s="30">
        <f>X1666</f>
        <v>0</v>
      </c>
      <c r="Y1665" s="30">
        <f>Y1666</f>
        <v>0</v>
      </c>
      <c r="Z1665" s="30">
        <f>Z1666</f>
        <v>0</v>
      </c>
      <c r="AA1665" s="30">
        <f>AA1666</f>
        <v>0</v>
      </c>
      <c r="AB1665" s="30">
        <f>AB1666</f>
        <v>0</v>
      </c>
      <c r="AC1665" s="30">
        <f t="shared" si="5986"/>
        <v>3664.1999999999998</v>
      </c>
      <c r="AD1665" s="30">
        <f t="shared" si="5987"/>
        <v>3664.1999999999998</v>
      </c>
      <c r="AE1665" s="30">
        <f t="shared" si="5988"/>
        <v>3263.8000000000002</v>
      </c>
      <c r="AF1665" s="30">
        <f>AF1666</f>
        <v>0</v>
      </c>
      <c r="AG1665" s="30">
        <f t="shared" si="5989"/>
        <v>3664.1999999999998</v>
      </c>
      <c r="AH1665" s="30">
        <f t="shared" si="5990"/>
        <v>3664.1999999999998</v>
      </c>
      <c r="AI1665" s="30">
        <f t="shared" si="5991"/>
        <v>3263.8000000000002</v>
      </c>
      <c r="AJ1665" s="30">
        <f>AJ1666</f>
        <v>0</v>
      </c>
      <c r="AK1665" s="30">
        <f>AK1666</f>
        <v>0</v>
      </c>
      <c r="AL1665" s="30">
        <f>AL1666</f>
        <v>0</v>
      </c>
      <c r="AM1665" s="30">
        <f>AM1666</f>
        <v>0</v>
      </c>
      <c r="AN1665" s="30">
        <f>AN1666</f>
        <v>0</v>
      </c>
      <c r="AO1665" s="30">
        <f>AO1666</f>
        <v>0</v>
      </c>
      <c r="AP1665" s="30">
        <f>AP1666</f>
        <v>0</v>
      </c>
      <c r="AQ1665" s="30">
        <f>AQ1666</f>
        <v>0</v>
      </c>
      <c r="AR1665" s="30">
        <f>AR1666</f>
        <v>0</v>
      </c>
      <c r="AS1665" s="30">
        <f t="shared" si="5992"/>
        <v>3664.1999999999998</v>
      </c>
      <c r="AT1665" s="30">
        <f t="shared" si="5993"/>
        <v>3664.1999999999998</v>
      </c>
      <c r="AU1665" s="30">
        <f t="shared" si="5994"/>
        <v>3263.8000000000002</v>
      </c>
      <c r="AV1665" s="30">
        <f>AV1666</f>
        <v>0</v>
      </c>
      <c r="AW1665" s="30">
        <f>AW1666</f>
        <v>0</v>
      </c>
      <c r="AX1665" s="30">
        <f>AX1666</f>
        <v>0</v>
      </c>
      <c r="AY1665" s="30">
        <f t="shared" si="5995"/>
        <v>3664.1999999999998</v>
      </c>
      <c r="AZ1665" s="30">
        <f t="shared" si="5996"/>
        <v>3664.1999999999998</v>
      </c>
      <c r="BA1665" s="30">
        <f t="shared" si="5997"/>
        <v>3263.8000000000002</v>
      </c>
      <c r="BB1665" s="30">
        <f>BB1666</f>
        <v>0</v>
      </c>
      <c r="BC1665" s="30">
        <f>BC1666</f>
        <v>0</v>
      </c>
      <c r="BD1665" s="30">
        <f>BD1666</f>
        <v>0</v>
      </c>
      <c r="BE1665" s="30">
        <f>BE1666</f>
        <v>0</v>
      </c>
      <c r="BF1665" s="30">
        <f>BF1666</f>
        <v>0</v>
      </c>
      <c r="BG1665" s="30">
        <f>BG1666</f>
        <v>0</v>
      </c>
      <c r="BH1665" s="30">
        <f>BH1666</f>
        <v>0</v>
      </c>
      <c r="BI1665" s="30">
        <f>BI1666</f>
        <v>0</v>
      </c>
      <c r="BJ1665" s="30">
        <f>BJ1666</f>
        <v>0</v>
      </c>
      <c r="BK1665" s="30">
        <f>BK1666</f>
        <v>0</v>
      </c>
      <c r="BL1665" s="30">
        <f t="shared" si="5983"/>
        <v>3664.1999999999998</v>
      </c>
      <c r="BM1665" s="30">
        <f t="shared" si="5984"/>
        <v>3664.1999999999998</v>
      </c>
      <c r="BN1665" s="30">
        <f t="shared" si="5985"/>
        <v>3263.8000000000002</v>
      </c>
      <c r="BO1665" s="30">
        <f>BO1666</f>
        <v>0</v>
      </c>
      <c r="BP1665" s="31"/>
      <c r="BQ1665" s="1"/>
      <c r="BR1665" s="1"/>
      <c r="BS1665" s="1"/>
      <c r="BT1665" s="1"/>
      <c r="BU1665" s="1"/>
      <c r="BV1665" s="1"/>
      <c r="BW1665" s="1"/>
      <c r="BX1665" s="1"/>
      <c r="BY1665" s="1"/>
    </row>
    <row r="1666" ht="30">
      <c r="A1666" s="28" t="s">
        <v>526</v>
      </c>
      <c r="B1666" s="28" t="s">
        <v>60</v>
      </c>
      <c r="C1666" s="28" t="s">
        <v>26</v>
      </c>
      <c r="D1666" s="28" t="s">
        <v>550</v>
      </c>
      <c r="E1666" s="28" t="s">
        <v>38</v>
      </c>
      <c r="F1666" s="29" t="s">
        <v>39</v>
      </c>
      <c r="G1666" s="30">
        <v>3664.1999999999998</v>
      </c>
      <c r="H1666" s="30">
        <v>3664.1999999999998</v>
      </c>
      <c r="I1666" s="30">
        <v>3263.8000000000002</v>
      </c>
      <c r="J1666" s="30"/>
      <c r="K1666" s="30"/>
      <c r="L1666" s="30"/>
      <c r="M1666" s="30">
        <f t="shared" si="5998"/>
        <v>3664.1999999999998</v>
      </c>
      <c r="N1666" s="30">
        <f t="shared" si="5999"/>
        <v>3664.1999999999998</v>
      </c>
      <c r="O1666" s="30">
        <f t="shared" si="6000"/>
        <v>3263.8000000000002</v>
      </c>
      <c r="P1666" s="30"/>
      <c r="Q1666" s="30"/>
      <c r="R1666" s="30"/>
      <c r="S1666" s="30"/>
      <c r="T1666" s="30"/>
      <c r="U1666" s="30"/>
      <c r="V1666" s="30"/>
      <c r="W1666" s="30"/>
      <c r="X1666" s="30"/>
      <c r="Y1666" s="30"/>
      <c r="Z1666" s="30"/>
      <c r="AA1666" s="30"/>
      <c r="AB1666" s="30"/>
      <c r="AC1666" s="30">
        <f t="shared" si="5986"/>
        <v>3664.1999999999998</v>
      </c>
      <c r="AD1666" s="30">
        <f t="shared" si="5987"/>
        <v>3664.1999999999998</v>
      </c>
      <c r="AE1666" s="30">
        <f t="shared" si="5988"/>
        <v>3263.8000000000002</v>
      </c>
      <c r="AF1666" s="30"/>
      <c r="AG1666" s="30">
        <f t="shared" si="5989"/>
        <v>3664.1999999999998</v>
      </c>
      <c r="AH1666" s="30">
        <f t="shared" si="5990"/>
        <v>3664.1999999999998</v>
      </c>
      <c r="AI1666" s="30">
        <f t="shared" si="5991"/>
        <v>3263.8000000000002</v>
      </c>
      <c r="AJ1666" s="30"/>
      <c r="AK1666" s="30"/>
      <c r="AL1666" s="30"/>
      <c r="AM1666" s="30"/>
      <c r="AN1666" s="30"/>
      <c r="AO1666" s="30"/>
      <c r="AP1666" s="30"/>
      <c r="AQ1666" s="30"/>
      <c r="AR1666" s="30"/>
      <c r="AS1666" s="30">
        <f t="shared" si="5992"/>
        <v>3664.1999999999998</v>
      </c>
      <c r="AT1666" s="30">
        <f t="shared" si="5993"/>
        <v>3664.1999999999998</v>
      </c>
      <c r="AU1666" s="30">
        <f t="shared" si="5994"/>
        <v>3263.8000000000002</v>
      </c>
      <c r="AV1666" s="30"/>
      <c r="AW1666" s="30"/>
      <c r="AX1666" s="30"/>
      <c r="AY1666" s="30">
        <f t="shared" si="5995"/>
        <v>3664.1999999999998</v>
      </c>
      <c r="AZ1666" s="30">
        <f t="shared" si="5996"/>
        <v>3664.1999999999998</v>
      </c>
      <c r="BA1666" s="30">
        <f t="shared" si="5997"/>
        <v>3263.8000000000002</v>
      </c>
      <c r="BB1666" s="30"/>
      <c r="BC1666" s="30"/>
      <c r="BD1666" s="30"/>
      <c r="BE1666" s="30"/>
      <c r="BF1666" s="30"/>
      <c r="BG1666" s="30"/>
      <c r="BH1666" s="30"/>
      <c r="BI1666" s="30"/>
      <c r="BJ1666" s="30"/>
      <c r="BK1666" s="30"/>
      <c r="BL1666" s="30">
        <f t="shared" si="5983"/>
        <v>3664.1999999999998</v>
      </c>
      <c r="BM1666" s="30">
        <f t="shared" si="5984"/>
        <v>3664.1999999999998</v>
      </c>
      <c r="BN1666" s="30">
        <f t="shared" si="5985"/>
        <v>3263.8000000000002</v>
      </c>
      <c r="BO1666" s="30"/>
      <c r="BP1666" s="31"/>
      <c r="BQ1666" s="1"/>
      <c r="BR1666" s="1"/>
      <c r="BS1666" s="1"/>
      <c r="BT1666" s="1"/>
      <c r="BU1666" s="1"/>
      <c r="BV1666" s="1"/>
      <c r="BW1666" s="1"/>
      <c r="BX1666" s="1"/>
      <c r="BY1666" s="1"/>
    </row>
    <row r="1667" ht="15">
      <c r="A1667" s="28" t="s">
        <v>526</v>
      </c>
      <c r="B1667" s="28" t="s">
        <v>60</v>
      </c>
      <c r="C1667" s="28" t="s">
        <v>26</v>
      </c>
      <c r="D1667" s="28" t="s">
        <v>552</v>
      </c>
      <c r="E1667" s="28"/>
      <c r="F1667" s="29" t="s">
        <v>553</v>
      </c>
      <c r="G1667" s="30"/>
      <c r="H1667" s="30"/>
      <c r="I1667" s="30"/>
      <c r="J1667" s="30">
        <f t="shared" si="6004"/>
        <v>110978.3</v>
      </c>
      <c r="K1667" s="30">
        <f t="shared" si="6005"/>
        <v>82797.899999999994</v>
      </c>
      <c r="L1667" s="30">
        <f t="shared" si="6006"/>
        <v>82797.899999999994</v>
      </c>
      <c r="M1667" s="30">
        <f t="shared" si="5998"/>
        <v>110978.3</v>
      </c>
      <c r="N1667" s="30">
        <f t="shared" si="5999"/>
        <v>82797.899999999994</v>
      </c>
      <c r="O1667" s="30">
        <f t="shared" si="6000"/>
        <v>82797.899999999994</v>
      </c>
      <c r="P1667" s="30">
        <f>P1668</f>
        <v>0</v>
      </c>
      <c r="Q1667" s="30">
        <f>Q1668</f>
        <v>0</v>
      </c>
      <c r="R1667" s="30">
        <f>R1668</f>
        <v>0</v>
      </c>
      <c r="S1667" s="30">
        <f>S1668</f>
        <v>0</v>
      </c>
      <c r="T1667" s="30">
        <f>T1668</f>
        <v>0</v>
      </c>
      <c r="U1667" s="30">
        <f>U1668</f>
        <v>0</v>
      </c>
      <c r="V1667" s="30">
        <f>V1668</f>
        <v>0</v>
      </c>
      <c r="W1667" s="30">
        <f>W1668</f>
        <v>0</v>
      </c>
      <c r="X1667" s="30">
        <f>X1668</f>
        <v>0</v>
      </c>
      <c r="Y1667" s="30">
        <f>Y1668</f>
        <v>0</v>
      </c>
      <c r="Z1667" s="30">
        <f>Z1668</f>
        <v>0</v>
      </c>
      <c r="AA1667" s="30">
        <f>AA1668</f>
        <v>0</v>
      </c>
      <c r="AB1667" s="30">
        <f>AB1668</f>
        <v>0</v>
      </c>
      <c r="AC1667" s="30">
        <f t="shared" si="5986"/>
        <v>110978.3</v>
      </c>
      <c r="AD1667" s="30">
        <f t="shared" si="5987"/>
        <v>82797.899999999994</v>
      </c>
      <c r="AE1667" s="30">
        <f t="shared" si="5988"/>
        <v>82797.899999999994</v>
      </c>
      <c r="AF1667" s="30">
        <f>AF1668</f>
        <v>0</v>
      </c>
      <c r="AG1667" s="30">
        <f t="shared" si="5989"/>
        <v>110978.3</v>
      </c>
      <c r="AH1667" s="30">
        <f t="shared" si="5990"/>
        <v>82797.899999999994</v>
      </c>
      <c r="AI1667" s="30">
        <f t="shared" si="5991"/>
        <v>82797.899999999994</v>
      </c>
      <c r="AJ1667" s="30">
        <f>AJ1668</f>
        <v>0</v>
      </c>
      <c r="AK1667" s="30">
        <f>AK1668</f>
        <v>0</v>
      </c>
      <c r="AL1667" s="30">
        <f>AL1668</f>
        <v>0</v>
      </c>
      <c r="AM1667" s="30">
        <f>AM1668</f>
        <v>0</v>
      </c>
      <c r="AN1667" s="30">
        <f>AN1668</f>
        <v>0</v>
      </c>
      <c r="AO1667" s="30">
        <f>AO1668</f>
        <v>0</v>
      </c>
      <c r="AP1667" s="30">
        <f>AP1668</f>
        <v>0</v>
      </c>
      <c r="AQ1667" s="30">
        <f>AQ1668</f>
        <v>0</v>
      </c>
      <c r="AR1667" s="30">
        <f>AR1668</f>
        <v>0</v>
      </c>
      <c r="AS1667" s="30">
        <f t="shared" si="5992"/>
        <v>110978.3</v>
      </c>
      <c r="AT1667" s="30">
        <f t="shared" si="5993"/>
        <v>82797.899999999994</v>
      </c>
      <c r="AU1667" s="30">
        <f t="shared" si="5994"/>
        <v>82797.899999999994</v>
      </c>
      <c r="AV1667" s="30">
        <f>AV1668</f>
        <v>0</v>
      </c>
      <c r="AW1667" s="30">
        <f>AW1668</f>
        <v>0</v>
      </c>
      <c r="AX1667" s="30">
        <f>AX1668</f>
        <v>0</v>
      </c>
      <c r="AY1667" s="30">
        <f t="shared" si="5995"/>
        <v>110978.3</v>
      </c>
      <c r="AZ1667" s="30">
        <f t="shared" si="5996"/>
        <v>82797.899999999994</v>
      </c>
      <c r="BA1667" s="30">
        <f t="shared" si="5997"/>
        <v>82797.899999999994</v>
      </c>
      <c r="BB1667" s="30">
        <f>BB1668</f>
        <v>0</v>
      </c>
      <c r="BC1667" s="30">
        <f>BC1668</f>
        <v>0</v>
      </c>
      <c r="BD1667" s="30">
        <f>BD1668</f>
        <v>0</v>
      </c>
      <c r="BE1667" s="30">
        <f>BE1668</f>
        <v>0</v>
      </c>
      <c r="BF1667" s="30">
        <f>BF1668</f>
        <v>0</v>
      </c>
      <c r="BG1667" s="30">
        <f>BG1668</f>
        <v>0</v>
      </c>
      <c r="BH1667" s="30">
        <f>BH1668</f>
        <v>0</v>
      </c>
      <c r="BI1667" s="30">
        <f>BI1668</f>
        <v>0</v>
      </c>
      <c r="BJ1667" s="30">
        <f>BJ1668</f>
        <v>0</v>
      </c>
      <c r="BK1667" s="30">
        <f>BK1668</f>
        <v>0</v>
      </c>
      <c r="BL1667" s="30">
        <f t="shared" si="5983"/>
        <v>110978.3</v>
      </c>
      <c r="BM1667" s="30">
        <f t="shared" si="5984"/>
        <v>82797.899999999994</v>
      </c>
      <c r="BN1667" s="30">
        <f t="shared" si="5985"/>
        <v>82797.899999999994</v>
      </c>
      <c r="BO1667" s="30">
        <f>BO1668</f>
        <v>0</v>
      </c>
      <c r="BP1667" s="31"/>
      <c r="BQ1667" s="1"/>
      <c r="BR1667" s="1"/>
      <c r="BS1667" s="1"/>
      <c r="BT1667" s="1"/>
      <c r="BU1667" s="1"/>
      <c r="BV1667" s="1"/>
      <c r="BW1667" s="1"/>
      <c r="BX1667" s="1"/>
      <c r="BY1667" s="1"/>
    </row>
    <row r="1668" ht="30">
      <c r="A1668" s="28" t="s">
        <v>526</v>
      </c>
      <c r="B1668" s="28" t="s">
        <v>60</v>
      </c>
      <c r="C1668" s="28" t="s">
        <v>26</v>
      </c>
      <c r="D1668" s="28" t="s">
        <v>552</v>
      </c>
      <c r="E1668" s="28" t="s">
        <v>127</v>
      </c>
      <c r="F1668" s="29" t="s">
        <v>128</v>
      </c>
      <c r="G1668" s="30"/>
      <c r="H1668" s="30"/>
      <c r="I1668" s="30"/>
      <c r="J1668" s="30">
        <v>110978.3</v>
      </c>
      <c r="K1668" s="30">
        <v>82797.899999999994</v>
      </c>
      <c r="L1668" s="30">
        <v>82797.899999999994</v>
      </c>
      <c r="M1668" s="30">
        <f t="shared" si="5998"/>
        <v>110978.3</v>
      </c>
      <c r="N1668" s="30">
        <f t="shared" si="5999"/>
        <v>82797.899999999994</v>
      </c>
      <c r="O1668" s="30">
        <f t="shared" si="6000"/>
        <v>82797.899999999994</v>
      </c>
      <c r="P1668" s="30"/>
      <c r="Q1668" s="30"/>
      <c r="R1668" s="30"/>
      <c r="S1668" s="30"/>
      <c r="T1668" s="30"/>
      <c r="U1668" s="30"/>
      <c r="V1668" s="30"/>
      <c r="W1668" s="30"/>
      <c r="X1668" s="30"/>
      <c r="Y1668" s="30"/>
      <c r="Z1668" s="30"/>
      <c r="AA1668" s="30"/>
      <c r="AB1668" s="30"/>
      <c r="AC1668" s="30">
        <f t="shared" si="5986"/>
        <v>110978.3</v>
      </c>
      <c r="AD1668" s="30">
        <f t="shared" si="5987"/>
        <v>82797.899999999994</v>
      </c>
      <c r="AE1668" s="30">
        <f t="shared" si="5988"/>
        <v>82797.899999999994</v>
      </c>
      <c r="AF1668" s="30"/>
      <c r="AG1668" s="30">
        <f t="shared" si="5989"/>
        <v>110978.3</v>
      </c>
      <c r="AH1668" s="30">
        <f t="shared" si="5990"/>
        <v>82797.899999999994</v>
      </c>
      <c r="AI1668" s="30">
        <f t="shared" si="5991"/>
        <v>82797.899999999994</v>
      </c>
      <c r="AJ1668" s="30"/>
      <c r="AK1668" s="30"/>
      <c r="AL1668" s="30"/>
      <c r="AM1668" s="30"/>
      <c r="AN1668" s="30"/>
      <c r="AO1668" s="30"/>
      <c r="AP1668" s="30"/>
      <c r="AQ1668" s="30"/>
      <c r="AR1668" s="30"/>
      <c r="AS1668" s="30">
        <f t="shared" si="5992"/>
        <v>110978.3</v>
      </c>
      <c r="AT1668" s="30">
        <f t="shared" si="5993"/>
        <v>82797.899999999994</v>
      </c>
      <c r="AU1668" s="30">
        <f t="shared" si="5994"/>
        <v>82797.899999999994</v>
      </c>
      <c r="AV1668" s="30"/>
      <c r="AW1668" s="30"/>
      <c r="AX1668" s="30"/>
      <c r="AY1668" s="30">
        <f t="shared" si="5995"/>
        <v>110978.3</v>
      </c>
      <c r="AZ1668" s="30">
        <f t="shared" si="5996"/>
        <v>82797.899999999994</v>
      </c>
      <c r="BA1668" s="30">
        <f t="shared" si="5997"/>
        <v>82797.899999999994</v>
      </c>
      <c r="BB1668" s="30"/>
      <c r="BC1668" s="30"/>
      <c r="BD1668" s="30"/>
      <c r="BE1668" s="30"/>
      <c r="BF1668" s="30"/>
      <c r="BG1668" s="30"/>
      <c r="BH1668" s="30"/>
      <c r="BI1668" s="30"/>
      <c r="BJ1668" s="30"/>
      <c r="BK1668" s="30"/>
      <c r="BL1668" s="30">
        <f t="shared" si="5983"/>
        <v>110978.3</v>
      </c>
      <c r="BM1668" s="30">
        <f t="shared" si="5984"/>
        <v>82797.899999999994</v>
      </c>
      <c r="BN1668" s="30">
        <f t="shared" si="5985"/>
        <v>82797.899999999994</v>
      </c>
      <c r="BO1668" s="30"/>
      <c r="BP1668" s="31"/>
      <c r="BQ1668" s="1"/>
      <c r="BR1668" s="1"/>
      <c r="BS1668" s="1"/>
      <c r="BT1668" s="1"/>
      <c r="BU1668" s="1"/>
      <c r="BV1668" s="1"/>
      <c r="BW1668" s="1"/>
      <c r="BX1668" s="1"/>
      <c r="BY1668" s="1"/>
    </row>
    <row r="1669" s="23" customFormat="1" ht="15">
      <c r="A1669" s="24" t="s">
        <v>526</v>
      </c>
      <c r="B1669" s="24" t="s">
        <v>60</v>
      </c>
      <c r="C1669" s="24" t="s">
        <v>325</v>
      </c>
      <c r="D1669" s="24"/>
      <c r="E1669" s="24"/>
      <c r="F1669" s="25" t="s">
        <v>495</v>
      </c>
      <c r="G1669" s="26">
        <f t="shared" si="6001"/>
        <v>297960.89999999997</v>
      </c>
      <c r="H1669" s="26">
        <f t="shared" si="6002"/>
        <v>147919.79999999999</v>
      </c>
      <c r="I1669" s="26">
        <f t="shared" si="6003"/>
        <v>78597</v>
      </c>
      <c r="J1669" s="26">
        <f t="shared" si="6004"/>
        <v>-3660</v>
      </c>
      <c r="K1669" s="26">
        <f t="shared" si="6005"/>
        <v>0</v>
      </c>
      <c r="L1669" s="26">
        <f t="shared" si="6006"/>
        <v>0</v>
      </c>
      <c r="M1669" s="26">
        <f t="shared" si="5998"/>
        <v>294300.89999999997</v>
      </c>
      <c r="N1669" s="26">
        <f t="shared" si="5999"/>
        <v>147919.79999999999</v>
      </c>
      <c r="O1669" s="26">
        <f t="shared" si="6000"/>
        <v>78597</v>
      </c>
      <c r="P1669" s="26">
        <f>P1670</f>
        <v>0</v>
      </c>
      <c r="Q1669" s="26">
        <f>Q1670</f>
        <v>0</v>
      </c>
      <c r="R1669" s="26">
        <f>R1670</f>
        <v>-8333.2009999999991</v>
      </c>
      <c r="S1669" s="26">
        <f>S1670</f>
        <v>0</v>
      </c>
      <c r="T1669" s="26">
        <f>T1670</f>
        <v>0</v>
      </c>
      <c r="U1669" s="26">
        <f>U1670</f>
        <v>0</v>
      </c>
      <c r="V1669" s="26">
        <f>V1670</f>
        <v>0</v>
      </c>
      <c r="W1669" s="26">
        <f>W1670</f>
        <v>0</v>
      </c>
      <c r="X1669" s="26">
        <f>X1670</f>
        <v>0</v>
      </c>
      <c r="Y1669" s="26">
        <f>Y1670</f>
        <v>0</v>
      </c>
      <c r="Z1669" s="26">
        <f>Z1670</f>
        <v>0</v>
      </c>
      <c r="AA1669" s="26">
        <f>AA1670</f>
        <v>0</v>
      </c>
      <c r="AB1669" s="26">
        <f>AB1670</f>
        <v>0</v>
      </c>
      <c r="AC1669" s="26">
        <f t="shared" si="5986"/>
        <v>285967.69899999996</v>
      </c>
      <c r="AD1669" s="26">
        <f t="shared" si="5987"/>
        <v>147919.79999999999</v>
      </c>
      <c r="AE1669" s="26">
        <f t="shared" si="5988"/>
        <v>78597</v>
      </c>
      <c r="AF1669" s="26">
        <f>AF1670</f>
        <v>0</v>
      </c>
      <c r="AG1669" s="26">
        <f t="shared" si="5989"/>
        <v>285967.69899999996</v>
      </c>
      <c r="AH1669" s="26">
        <f t="shared" si="5990"/>
        <v>147919.79999999999</v>
      </c>
      <c r="AI1669" s="26">
        <f t="shared" si="5991"/>
        <v>78597</v>
      </c>
      <c r="AJ1669" s="26">
        <f>AJ1670</f>
        <v>0</v>
      </c>
      <c r="AK1669" s="26">
        <f>AK1670</f>
        <v>0</v>
      </c>
      <c r="AL1669" s="26">
        <f>AL1670</f>
        <v>48000</v>
      </c>
      <c r="AM1669" s="26">
        <f>AM1670</f>
        <v>0</v>
      </c>
      <c r="AN1669" s="26">
        <f>AN1670</f>
        <v>0</v>
      </c>
      <c r="AO1669" s="26">
        <f>AO1670</f>
        <v>0</v>
      </c>
      <c r="AP1669" s="26">
        <f>AP1670</f>
        <v>0</v>
      </c>
      <c r="AQ1669" s="26">
        <f>AQ1670</f>
        <v>0</v>
      </c>
      <c r="AR1669" s="26">
        <f>AR1670</f>
        <v>0</v>
      </c>
      <c r="AS1669" s="26">
        <f t="shared" si="5992"/>
        <v>333967.69899999996</v>
      </c>
      <c r="AT1669" s="26">
        <f t="shared" si="5993"/>
        <v>147919.79999999999</v>
      </c>
      <c r="AU1669" s="26">
        <f t="shared" si="5994"/>
        <v>78597</v>
      </c>
      <c r="AV1669" s="26">
        <f>AV1670</f>
        <v>-48000</v>
      </c>
      <c r="AW1669" s="26">
        <f>AW1670</f>
        <v>0</v>
      </c>
      <c r="AX1669" s="26">
        <f>AX1670</f>
        <v>0</v>
      </c>
      <c r="AY1669" s="26">
        <f t="shared" si="5995"/>
        <v>285967.69899999996</v>
      </c>
      <c r="AZ1669" s="26">
        <f t="shared" si="5996"/>
        <v>147919.79999999999</v>
      </c>
      <c r="BA1669" s="26">
        <f t="shared" si="5997"/>
        <v>78597</v>
      </c>
      <c r="BB1669" s="26">
        <f>BB1670</f>
        <v>0</v>
      </c>
      <c r="BC1669" s="26">
        <f>BC1670</f>
        <v>0</v>
      </c>
      <c r="BD1669" s="26">
        <f>BD1670</f>
        <v>30000</v>
      </c>
      <c r="BE1669" s="26">
        <f>BE1670</f>
        <v>0</v>
      </c>
      <c r="BF1669" s="26">
        <f>BF1670</f>
        <v>0</v>
      </c>
      <c r="BG1669" s="26">
        <f>BG1670</f>
        <v>0</v>
      </c>
      <c r="BH1669" s="26">
        <f>BH1670</f>
        <v>0</v>
      </c>
      <c r="BI1669" s="26">
        <f>BI1670</f>
        <v>0</v>
      </c>
      <c r="BJ1669" s="26">
        <f>BJ1670</f>
        <v>0</v>
      </c>
      <c r="BK1669" s="26">
        <f>BK1670</f>
        <v>0</v>
      </c>
      <c r="BL1669" s="26">
        <f t="shared" si="5983"/>
        <v>315967.69899999996</v>
      </c>
      <c r="BM1669" s="26">
        <f t="shared" si="5984"/>
        <v>147919.79999999999</v>
      </c>
      <c r="BN1669" s="26">
        <f t="shared" si="5985"/>
        <v>78597</v>
      </c>
      <c r="BO1669" s="26">
        <f>BO1670</f>
        <v>0</v>
      </c>
      <c r="BP1669" s="27"/>
      <c r="BQ1669" s="23"/>
      <c r="BR1669" s="23"/>
      <c r="BS1669" s="23"/>
      <c r="BT1669" s="23"/>
      <c r="BU1669" s="23"/>
      <c r="BV1669" s="23"/>
      <c r="BW1669" s="23"/>
      <c r="BX1669" s="23"/>
      <c r="BY1669" s="23"/>
    </row>
    <row r="1670" ht="30">
      <c r="A1670" s="28" t="s">
        <v>526</v>
      </c>
      <c r="B1670" s="28" t="s">
        <v>60</v>
      </c>
      <c r="C1670" s="28" t="s">
        <v>325</v>
      </c>
      <c r="D1670" s="28" t="s">
        <v>465</v>
      </c>
      <c r="E1670" s="28"/>
      <c r="F1670" s="29" t="s">
        <v>466</v>
      </c>
      <c r="G1670" s="30">
        <f>G1693+G1671+G1685</f>
        <v>297960.89999999997</v>
      </c>
      <c r="H1670" s="30">
        <f>H1693+H1671+H1685</f>
        <v>147919.79999999999</v>
      </c>
      <c r="I1670" s="30">
        <f>I1693+I1671+I1685</f>
        <v>78597</v>
      </c>
      <c r="J1670" s="30">
        <f>J1693+J1671+J1685</f>
        <v>-3660</v>
      </c>
      <c r="K1670" s="30">
        <f>K1693+K1671+K1685</f>
        <v>0</v>
      </c>
      <c r="L1670" s="30">
        <f>L1693+L1671+L1685</f>
        <v>0</v>
      </c>
      <c r="M1670" s="30">
        <f t="shared" si="5998"/>
        <v>294300.89999999997</v>
      </c>
      <c r="N1670" s="30">
        <f t="shared" si="5999"/>
        <v>147919.79999999999</v>
      </c>
      <c r="O1670" s="30">
        <f t="shared" si="6000"/>
        <v>78597</v>
      </c>
      <c r="P1670" s="30">
        <f>P1693+P1671+P1685</f>
        <v>0</v>
      </c>
      <c r="Q1670" s="30">
        <f>Q1693+Q1671+Q1685</f>
        <v>0</v>
      </c>
      <c r="R1670" s="30">
        <f>R1693+R1671+R1685</f>
        <v>-8333.2009999999991</v>
      </c>
      <c r="S1670" s="30">
        <f>S1693+S1671+S1685</f>
        <v>0</v>
      </c>
      <c r="T1670" s="30">
        <f>T1693+T1671+T1685</f>
        <v>0</v>
      </c>
      <c r="U1670" s="30">
        <f>U1693+U1671+U1685</f>
        <v>0</v>
      </c>
      <c r="V1670" s="30">
        <f>V1693+V1671+V1685</f>
        <v>0</v>
      </c>
      <c r="W1670" s="30">
        <f>W1693+W1671+W1685</f>
        <v>0</v>
      </c>
      <c r="X1670" s="30">
        <f>X1693+X1671+X1685</f>
        <v>0</v>
      </c>
      <c r="Y1670" s="30">
        <f>Y1693+Y1671+Y1685</f>
        <v>0</v>
      </c>
      <c r="Z1670" s="30">
        <f>Z1693+Z1671+Z1685</f>
        <v>0</v>
      </c>
      <c r="AA1670" s="30">
        <f>AA1693+AA1671+AA1685</f>
        <v>0</v>
      </c>
      <c r="AB1670" s="30">
        <f>AB1693+AB1671+AB1685</f>
        <v>0</v>
      </c>
      <c r="AC1670" s="30">
        <f t="shared" si="5986"/>
        <v>285967.69899999996</v>
      </c>
      <c r="AD1670" s="30">
        <f t="shared" si="5987"/>
        <v>147919.79999999999</v>
      </c>
      <c r="AE1670" s="30">
        <f t="shared" si="5988"/>
        <v>78597</v>
      </c>
      <c r="AF1670" s="30">
        <f>AF1693+AF1671+AF1685</f>
        <v>0</v>
      </c>
      <c r="AG1670" s="30">
        <f t="shared" si="5989"/>
        <v>285967.69899999996</v>
      </c>
      <c r="AH1670" s="30">
        <f t="shared" si="5990"/>
        <v>147919.79999999999</v>
      </c>
      <c r="AI1670" s="30">
        <f t="shared" si="5991"/>
        <v>78597</v>
      </c>
      <c r="AJ1670" s="30">
        <f>AJ1693+AJ1671+AJ1685</f>
        <v>0</v>
      </c>
      <c r="AK1670" s="30">
        <f>AK1693+AK1671+AK1685</f>
        <v>0</v>
      </c>
      <c r="AL1670" s="30">
        <f>AL1693+AL1671+AL1685</f>
        <v>48000</v>
      </c>
      <c r="AM1670" s="30">
        <f>AM1693+AM1671+AM1685</f>
        <v>0</v>
      </c>
      <c r="AN1670" s="30">
        <f>AN1693+AN1671+AN1685</f>
        <v>0</v>
      </c>
      <c r="AO1670" s="30">
        <f>AO1693+AO1671+AO1685</f>
        <v>0</v>
      </c>
      <c r="AP1670" s="30">
        <f>AP1693+AP1671+AP1685</f>
        <v>0</v>
      </c>
      <c r="AQ1670" s="30">
        <f>AQ1693+AQ1671+AQ1685</f>
        <v>0</v>
      </c>
      <c r="AR1670" s="30">
        <f>AR1693+AR1671+AR1685</f>
        <v>0</v>
      </c>
      <c r="AS1670" s="30">
        <f t="shared" si="5992"/>
        <v>333967.69899999996</v>
      </c>
      <c r="AT1670" s="30">
        <f t="shared" si="5993"/>
        <v>147919.79999999999</v>
      </c>
      <c r="AU1670" s="30">
        <f t="shared" si="5994"/>
        <v>78597</v>
      </c>
      <c r="AV1670" s="30">
        <f>AV1693+AV1671+AV1685</f>
        <v>-48000</v>
      </c>
      <c r="AW1670" s="30">
        <f>AW1693+AW1671+AW1685</f>
        <v>0</v>
      </c>
      <c r="AX1670" s="30">
        <f>AX1693+AX1671+AX1685</f>
        <v>0</v>
      </c>
      <c r="AY1670" s="30">
        <f t="shared" si="5995"/>
        <v>285967.69899999996</v>
      </c>
      <c r="AZ1670" s="30">
        <f t="shared" si="5996"/>
        <v>147919.79999999999</v>
      </c>
      <c r="BA1670" s="30">
        <f t="shared" si="5997"/>
        <v>78597</v>
      </c>
      <c r="BB1670" s="30">
        <f>BB1693+BB1671+BB1685</f>
        <v>0</v>
      </c>
      <c r="BC1670" s="30">
        <f>BC1693+BC1671+BC1685</f>
        <v>0</v>
      </c>
      <c r="BD1670" s="30">
        <f>BD1693+BD1671+BD1685</f>
        <v>30000</v>
      </c>
      <c r="BE1670" s="30">
        <f>BE1693+BE1671+BE1685</f>
        <v>0</v>
      </c>
      <c r="BF1670" s="30">
        <f>BF1693+BF1671+BF1685</f>
        <v>0</v>
      </c>
      <c r="BG1670" s="30">
        <f>BG1693+BG1671+BG1685</f>
        <v>0</v>
      </c>
      <c r="BH1670" s="30">
        <f>BH1693+BH1671+BH1685</f>
        <v>0</v>
      </c>
      <c r="BI1670" s="30">
        <f>BI1693+BI1671+BI1685</f>
        <v>0</v>
      </c>
      <c r="BJ1670" s="30">
        <f>BJ1693+BJ1671+BJ1685</f>
        <v>0</v>
      </c>
      <c r="BK1670" s="30">
        <f>BK1693+BK1671+BK1685</f>
        <v>0</v>
      </c>
      <c r="BL1670" s="30">
        <f t="shared" si="5983"/>
        <v>315967.69899999996</v>
      </c>
      <c r="BM1670" s="30">
        <f t="shared" si="5984"/>
        <v>147919.79999999999</v>
      </c>
      <c r="BN1670" s="30">
        <f t="shared" si="5985"/>
        <v>78597</v>
      </c>
      <c r="BO1670" s="30">
        <f>BO1693+BO1671+BO1685</f>
        <v>0</v>
      </c>
      <c r="BP1670" s="31"/>
      <c r="BQ1670" s="1"/>
      <c r="BR1670" s="1"/>
      <c r="BS1670" s="1"/>
      <c r="BT1670" s="1"/>
      <c r="BU1670" s="1"/>
      <c r="BV1670" s="1"/>
      <c r="BW1670" s="1"/>
      <c r="BX1670" s="1"/>
      <c r="BY1670" s="1"/>
    </row>
    <row r="1671" ht="30">
      <c r="A1671" s="28" t="s">
        <v>526</v>
      </c>
      <c r="B1671" s="28" t="s">
        <v>60</v>
      </c>
      <c r="C1671" s="28" t="s">
        <v>325</v>
      </c>
      <c r="D1671" s="28" t="s">
        <v>533</v>
      </c>
      <c r="E1671" s="28"/>
      <c r="F1671" s="29" t="s">
        <v>162</v>
      </c>
      <c r="G1671" s="30">
        <f t="shared" ref="G1671:G1693" si="6007">G1672</f>
        <v>197644</v>
      </c>
      <c r="H1671" s="30">
        <f t="shared" ref="H1671:H1685" si="6008">H1672</f>
        <v>77044</v>
      </c>
      <c r="I1671" s="30">
        <f t="shared" ref="I1671:I1685" si="6009">I1672</f>
        <v>0</v>
      </c>
      <c r="J1671" s="30">
        <f>J1672</f>
        <v>0</v>
      </c>
      <c r="K1671" s="30">
        <f>K1672</f>
        <v>0</v>
      </c>
      <c r="L1671" s="30">
        <f>L1672</f>
        <v>0</v>
      </c>
      <c r="M1671" s="30">
        <f t="shared" si="5998"/>
        <v>197644</v>
      </c>
      <c r="N1671" s="30">
        <f t="shared" si="5999"/>
        <v>77044</v>
      </c>
      <c r="O1671" s="30">
        <f t="shared" si="6000"/>
        <v>0</v>
      </c>
      <c r="P1671" s="30">
        <f>P1672</f>
        <v>0</v>
      </c>
      <c r="Q1671" s="30">
        <f>Q1672</f>
        <v>0</v>
      </c>
      <c r="R1671" s="30">
        <f>R1672</f>
        <v>0</v>
      </c>
      <c r="S1671" s="30">
        <f>S1672</f>
        <v>0</v>
      </c>
      <c r="T1671" s="30">
        <f>T1672</f>
        <v>0</v>
      </c>
      <c r="U1671" s="30">
        <f>U1672</f>
        <v>0</v>
      </c>
      <c r="V1671" s="30">
        <f>V1672</f>
        <v>0</v>
      </c>
      <c r="W1671" s="30">
        <f>W1672</f>
        <v>0</v>
      </c>
      <c r="X1671" s="30">
        <f>X1672</f>
        <v>0</v>
      </c>
      <c r="Y1671" s="30">
        <f>Y1672</f>
        <v>0</v>
      </c>
      <c r="Z1671" s="30">
        <f>Z1672</f>
        <v>0</v>
      </c>
      <c r="AA1671" s="30">
        <f>AA1672</f>
        <v>0</v>
      </c>
      <c r="AB1671" s="30">
        <f>AB1672</f>
        <v>0</v>
      </c>
      <c r="AC1671" s="30">
        <f t="shared" si="5986"/>
        <v>197644</v>
      </c>
      <c r="AD1671" s="30">
        <f t="shared" si="5987"/>
        <v>77044</v>
      </c>
      <c r="AE1671" s="30">
        <f t="shared" si="5988"/>
        <v>0</v>
      </c>
      <c r="AF1671" s="30">
        <f>AF1672</f>
        <v>0</v>
      </c>
      <c r="AG1671" s="30">
        <f t="shared" si="5989"/>
        <v>197644</v>
      </c>
      <c r="AH1671" s="30">
        <f t="shared" si="5990"/>
        <v>77044</v>
      </c>
      <c r="AI1671" s="30">
        <f t="shared" si="5991"/>
        <v>0</v>
      </c>
      <c r="AJ1671" s="30">
        <f>AJ1672</f>
        <v>0</v>
      </c>
      <c r="AK1671" s="30">
        <f>AK1672</f>
        <v>0</v>
      </c>
      <c r="AL1671" s="30">
        <f>AL1672</f>
        <v>0</v>
      </c>
      <c r="AM1671" s="30">
        <f>AM1672</f>
        <v>0</v>
      </c>
      <c r="AN1671" s="30">
        <f>AN1672</f>
        <v>0</v>
      </c>
      <c r="AO1671" s="30">
        <f>AO1672</f>
        <v>0</v>
      </c>
      <c r="AP1671" s="30">
        <f>AP1672</f>
        <v>0</v>
      </c>
      <c r="AQ1671" s="30">
        <f>AQ1672</f>
        <v>0</v>
      </c>
      <c r="AR1671" s="30">
        <f>AR1672</f>
        <v>0</v>
      </c>
      <c r="AS1671" s="30">
        <f t="shared" si="5992"/>
        <v>197644</v>
      </c>
      <c r="AT1671" s="30">
        <f t="shared" si="5993"/>
        <v>77044</v>
      </c>
      <c r="AU1671" s="30">
        <f t="shared" si="5994"/>
        <v>0</v>
      </c>
      <c r="AV1671" s="30">
        <f>AV1672</f>
        <v>0</v>
      </c>
      <c r="AW1671" s="30">
        <f>AW1672</f>
        <v>0</v>
      </c>
      <c r="AX1671" s="30">
        <f>AX1672</f>
        <v>0</v>
      </c>
      <c r="AY1671" s="30">
        <f t="shared" si="5995"/>
        <v>197644</v>
      </c>
      <c r="AZ1671" s="30">
        <f t="shared" si="5996"/>
        <v>77044</v>
      </c>
      <c r="BA1671" s="30">
        <f t="shared" si="5997"/>
        <v>0</v>
      </c>
      <c r="BB1671" s="30">
        <f>BB1672</f>
        <v>0</v>
      </c>
      <c r="BC1671" s="30">
        <f>BC1672</f>
        <v>0</v>
      </c>
      <c r="BD1671" s="30">
        <f>BD1672</f>
        <v>0</v>
      </c>
      <c r="BE1671" s="30">
        <f>BE1672</f>
        <v>0</v>
      </c>
      <c r="BF1671" s="30">
        <f>BF1672</f>
        <v>0</v>
      </c>
      <c r="BG1671" s="30">
        <f>BG1672</f>
        <v>0</v>
      </c>
      <c r="BH1671" s="30">
        <f>BH1672</f>
        <v>0</v>
      </c>
      <c r="BI1671" s="30">
        <f>BI1672</f>
        <v>0</v>
      </c>
      <c r="BJ1671" s="30">
        <f>BJ1672</f>
        <v>0</v>
      </c>
      <c r="BK1671" s="30">
        <f>BK1672</f>
        <v>0</v>
      </c>
      <c r="BL1671" s="30">
        <f t="shared" si="5983"/>
        <v>197644</v>
      </c>
      <c r="BM1671" s="30">
        <f t="shared" si="5984"/>
        <v>77044</v>
      </c>
      <c r="BN1671" s="30">
        <f t="shared" si="5985"/>
        <v>0</v>
      </c>
      <c r="BO1671" s="30">
        <f>BO1672</f>
        <v>0</v>
      </c>
      <c r="BP1671" s="31"/>
      <c r="BQ1671" s="1"/>
      <c r="BR1671" s="1"/>
      <c r="BS1671" s="1"/>
      <c r="BT1671" s="1"/>
      <c r="BU1671" s="1"/>
      <c r="BV1671" s="1"/>
      <c r="BW1671" s="1"/>
      <c r="BX1671" s="1"/>
      <c r="BY1671" s="1"/>
    </row>
    <row r="1672" ht="30">
      <c r="A1672" s="28" t="s">
        <v>526</v>
      </c>
      <c r="B1672" s="28" t="s">
        <v>60</v>
      </c>
      <c r="C1672" s="28" t="s">
        <v>325</v>
      </c>
      <c r="D1672" s="28" t="s">
        <v>554</v>
      </c>
      <c r="E1672" s="28"/>
      <c r="F1672" s="29" t="s">
        <v>555</v>
      </c>
      <c r="G1672" s="30">
        <f>G1673+G1675+G1677+G1679+G1681+G1683</f>
        <v>197644</v>
      </c>
      <c r="H1672" s="30">
        <f>H1673+H1675+H1677+H1679+H1681+H1683</f>
        <v>77044</v>
      </c>
      <c r="I1672" s="30">
        <f>I1673+I1675+I1677+I1679+I1681+I1683</f>
        <v>0</v>
      </c>
      <c r="J1672" s="30">
        <f>J1673+J1675+J1677+J1679+J1681+J1683</f>
        <v>0</v>
      </c>
      <c r="K1672" s="30">
        <f>K1673+K1675+K1677+K1679+K1681+K1683</f>
        <v>0</v>
      </c>
      <c r="L1672" s="30">
        <f>L1673+L1675+L1677+L1679+L1681+L1683</f>
        <v>0</v>
      </c>
      <c r="M1672" s="30">
        <f t="shared" si="5998"/>
        <v>197644</v>
      </c>
      <c r="N1672" s="30">
        <f t="shared" si="5999"/>
        <v>77044</v>
      </c>
      <c r="O1672" s="30">
        <f t="shared" si="6000"/>
        <v>0</v>
      </c>
      <c r="P1672" s="30">
        <f>P1673+P1675+P1677+P1679+P1681+P1683</f>
        <v>0</v>
      </c>
      <c r="Q1672" s="30">
        <f>Q1673+Q1675+Q1677+Q1679+Q1681+Q1683</f>
        <v>0</v>
      </c>
      <c r="R1672" s="30">
        <f>R1673+R1675+R1677+R1679+R1681+R1683</f>
        <v>0</v>
      </c>
      <c r="S1672" s="30">
        <f>S1673+S1675+S1677+S1679+S1681+S1683</f>
        <v>0</v>
      </c>
      <c r="T1672" s="30">
        <f>T1673+T1675+T1677+T1679+T1681+T1683</f>
        <v>0</v>
      </c>
      <c r="U1672" s="30">
        <f>U1673+U1675+U1677+U1679+U1681+U1683</f>
        <v>0</v>
      </c>
      <c r="V1672" s="30">
        <f>V1673+V1675+V1677+V1679+V1681+V1683</f>
        <v>0</v>
      </c>
      <c r="W1672" s="30">
        <f>W1673+W1675+W1677+W1679+W1681+W1683</f>
        <v>0</v>
      </c>
      <c r="X1672" s="30">
        <f>X1673+X1675+X1677+X1679+X1681+X1683</f>
        <v>0</v>
      </c>
      <c r="Y1672" s="30">
        <f>Y1673+Y1675+Y1677+Y1679+Y1681+Y1683</f>
        <v>0</v>
      </c>
      <c r="Z1672" s="30">
        <f>Z1673+Z1675+Z1677+Z1679+Z1681+Z1683</f>
        <v>0</v>
      </c>
      <c r="AA1672" s="30">
        <f>AA1673+AA1675+AA1677+AA1679+AA1681+AA1683</f>
        <v>0</v>
      </c>
      <c r="AB1672" s="30">
        <f>AB1673+AB1675+AB1677+AB1679+AB1681+AB1683</f>
        <v>0</v>
      </c>
      <c r="AC1672" s="30">
        <f t="shared" si="5986"/>
        <v>197644</v>
      </c>
      <c r="AD1672" s="30">
        <f t="shared" si="5987"/>
        <v>77044</v>
      </c>
      <c r="AE1672" s="30">
        <f t="shared" si="5988"/>
        <v>0</v>
      </c>
      <c r="AF1672" s="30">
        <f>AF1673+AF1675+AF1677+AF1679+AF1681+AF1683</f>
        <v>0</v>
      </c>
      <c r="AG1672" s="30">
        <f t="shared" si="5989"/>
        <v>197644</v>
      </c>
      <c r="AH1672" s="30">
        <f t="shared" si="5990"/>
        <v>77044</v>
      </c>
      <c r="AI1672" s="30">
        <f t="shared" si="5991"/>
        <v>0</v>
      </c>
      <c r="AJ1672" s="30">
        <f>AJ1673+AJ1675+AJ1677+AJ1679+AJ1681+AJ1683</f>
        <v>0</v>
      </c>
      <c r="AK1672" s="30">
        <f>AK1673+AK1675+AK1677+AK1679+AK1681+AK1683</f>
        <v>0</v>
      </c>
      <c r="AL1672" s="30">
        <f>AL1673+AL1675+AL1677+AL1679+AL1681+AL1683</f>
        <v>0</v>
      </c>
      <c r="AM1672" s="30">
        <f>AM1673+AM1675+AM1677+AM1679+AM1681+AM1683</f>
        <v>0</v>
      </c>
      <c r="AN1672" s="30">
        <f>AN1673+AN1675+AN1677+AN1679+AN1681+AN1683</f>
        <v>0</v>
      </c>
      <c r="AO1672" s="30">
        <f>AO1673+AO1675+AO1677+AO1679+AO1681+AO1683</f>
        <v>0</v>
      </c>
      <c r="AP1672" s="30">
        <f>AP1673+AP1675+AP1677+AP1679+AP1681+AP1683</f>
        <v>0</v>
      </c>
      <c r="AQ1672" s="30">
        <f>AQ1673+AQ1675+AQ1677+AQ1679+AQ1681+AQ1683</f>
        <v>0</v>
      </c>
      <c r="AR1672" s="30">
        <f>AR1673+AR1675+AR1677+AR1679+AR1681+AR1683</f>
        <v>0</v>
      </c>
      <c r="AS1672" s="30">
        <f t="shared" si="5992"/>
        <v>197644</v>
      </c>
      <c r="AT1672" s="30">
        <f t="shared" si="5993"/>
        <v>77044</v>
      </c>
      <c r="AU1672" s="30">
        <f t="shared" si="5994"/>
        <v>0</v>
      </c>
      <c r="AV1672" s="30">
        <f>AV1673+AV1675+AV1677+AV1679+AV1681+AV1683</f>
        <v>0</v>
      </c>
      <c r="AW1672" s="30">
        <f>AW1673+AW1675+AW1677+AW1679+AW1681+AW1683</f>
        <v>0</v>
      </c>
      <c r="AX1672" s="30">
        <f>AX1673+AX1675+AX1677+AX1679+AX1681+AX1683</f>
        <v>0</v>
      </c>
      <c r="AY1672" s="30">
        <f t="shared" si="5995"/>
        <v>197644</v>
      </c>
      <c r="AZ1672" s="30">
        <f t="shared" si="5996"/>
        <v>77044</v>
      </c>
      <c r="BA1672" s="30">
        <f t="shared" si="5997"/>
        <v>0</v>
      </c>
      <c r="BB1672" s="30">
        <f>BB1673+BB1675+BB1677+BB1679+BB1681+BB1683</f>
        <v>0</v>
      </c>
      <c r="BC1672" s="30">
        <f>BC1673+BC1675+BC1677+BC1679+BC1681+BC1683</f>
        <v>0</v>
      </c>
      <c r="BD1672" s="30">
        <f>BD1673+BD1675+BD1677+BD1679+BD1681+BD1683</f>
        <v>0</v>
      </c>
      <c r="BE1672" s="30">
        <f>BE1673+BE1675+BE1677+BE1679+BE1681+BE1683</f>
        <v>0</v>
      </c>
      <c r="BF1672" s="30">
        <f>BF1673+BF1675+BF1677+BF1679+BF1681+BF1683</f>
        <v>0</v>
      </c>
      <c r="BG1672" s="30">
        <f>BG1673+BG1675+BG1677+BG1679+BG1681+BG1683</f>
        <v>0</v>
      </c>
      <c r="BH1672" s="30">
        <f>BH1673+BH1675+BH1677+BH1679+BH1681+BH1683</f>
        <v>0</v>
      </c>
      <c r="BI1672" s="30">
        <f>BI1673+BI1675+BI1677+BI1679+BI1681+BI1683</f>
        <v>0</v>
      </c>
      <c r="BJ1672" s="30">
        <f>BJ1673+BJ1675+BJ1677+BJ1679+BJ1681+BJ1683</f>
        <v>0</v>
      </c>
      <c r="BK1672" s="30">
        <f>BK1673+BK1675+BK1677+BK1679+BK1681+BK1683</f>
        <v>0</v>
      </c>
      <c r="BL1672" s="30">
        <f t="shared" si="5983"/>
        <v>197644</v>
      </c>
      <c r="BM1672" s="30">
        <f t="shared" si="5984"/>
        <v>77044</v>
      </c>
      <c r="BN1672" s="30">
        <f t="shared" si="5985"/>
        <v>0</v>
      </c>
      <c r="BO1672" s="30">
        <f>BO1673+BO1675+BO1677+BO1679+BO1681+BO1683</f>
        <v>0</v>
      </c>
      <c r="BP1672" s="31"/>
      <c r="BQ1672" s="1"/>
      <c r="BR1672" s="1"/>
      <c r="BS1672" s="1"/>
      <c r="BT1672" s="1"/>
      <c r="BU1672" s="1"/>
      <c r="BV1672" s="1"/>
      <c r="BW1672" s="1"/>
      <c r="BX1672" s="1"/>
      <c r="BY1672" s="1"/>
    </row>
    <row r="1673" ht="15">
      <c r="A1673" s="28" t="s">
        <v>526</v>
      </c>
      <c r="B1673" s="28" t="s">
        <v>60</v>
      </c>
      <c r="C1673" s="28" t="s">
        <v>325</v>
      </c>
      <c r="D1673" s="28" t="s">
        <v>556</v>
      </c>
      <c r="E1673" s="28"/>
      <c r="F1673" s="29" t="s">
        <v>557</v>
      </c>
      <c r="G1673" s="30">
        <f t="shared" si="6007"/>
        <v>39000</v>
      </c>
      <c r="H1673" s="30">
        <f>H1674</f>
        <v>0</v>
      </c>
      <c r="I1673" s="30">
        <f>I1674</f>
        <v>0</v>
      </c>
      <c r="J1673" s="30">
        <f>J1674</f>
        <v>0</v>
      </c>
      <c r="K1673" s="30">
        <f>K1674</f>
        <v>0</v>
      </c>
      <c r="L1673" s="30">
        <f>L1674</f>
        <v>0</v>
      </c>
      <c r="M1673" s="30">
        <f t="shared" si="5998"/>
        <v>39000</v>
      </c>
      <c r="N1673" s="30">
        <f t="shared" si="5999"/>
        <v>0</v>
      </c>
      <c r="O1673" s="30">
        <f t="shared" si="6000"/>
        <v>0</v>
      </c>
      <c r="P1673" s="30">
        <f>P1674</f>
        <v>0</v>
      </c>
      <c r="Q1673" s="30">
        <f>Q1674</f>
        <v>0</v>
      </c>
      <c r="R1673" s="30">
        <f>R1674</f>
        <v>0</v>
      </c>
      <c r="S1673" s="30">
        <f>S1674</f>
        <v>0</v>
      </c>
      <c r="T1673" s="30">
        <f>T1674</f>
        <v>0</v>
      </c>
      <c r="U1673" s="30">
        <f>U1674</f>
        <v>0</v>
      </c>
      <c r="V1673" s="30">
        <f>V1674</f>
        <v>0</v>
      </c>
      <c r="W1673" s="30">
        <f>W1674</f>
        <v>0</v>
      </c>
      <c r="X1673" s="30">
        <f>X1674</f>
        <v>0</v>
      </c>
      <c r="Y1673" s="30">
        <f>Y1674</f>
        <v>0</v>
      </c>
      <c r="Z1673" s="30">
        <f>Z1674</f>
        <v>0</v>
      </c>
      <c r="AA1673" s="30">
        <f>AA1674</f>
        <v>0</v>
      </c>
      <c r="AB1673" s="30">
        <f>AB1674</f>
        <v>0</v>
      </c>
      <c r="AC1673" s="30">
        <f t="shared" si="5986"/>
        <v>39000</v>
      </c>
      <c r="AD1673" s="30">
        <f t="shared" si="5987"/>
        <v>0</v>
      </c>
      <c r="AE1673" s="30">
        <f t="shared" si="5988"/>
        <v>0</v>
      </c>
      <c r="AF1673" s="30">
        <f>AF1674</f>
        <v>0</v>
      </c>
      <c r="AG1673" s="30">
        <f t="shared" si="5989"/>
        <v>39000</v>
      </c>
      <c r="AH1673" s="30">
        <f t="shared" si="5990"/>
        <v>0</v>
      </c>
      <c r="AI1673" s="30">
        <f t="shared" si="5991"/>
        <v>0</v>
      </c>
      <c r="AJ1673" s="30">
        <f>AJ1674</f>
        <v>0</v>
      </c>
      <c r="AK1673" s="30">
        <f>AK1674</f>
        <v>0</v>
      </c>
      <c r="AL1673" s="30">
        <f>AL1674</f>
        <v>0</v>
      </c>
      <c r="AM1673" s="30">
        <f>AM1674</f>
        <v>0</v>
      </c>
      <c r="AN1673" s="30">
        <f>AN1674</f>
        <v>0</v>
      </c>
      <c r="AO1673" s="30">
        <f>AO1674</f>
        <v>0</v>
      </c>
      <c r="AP1673" s="30">
        <f>AP1674</f>
        <v>0</v>
      </c>
      <c r="AQ1673" s="30">
        <f>AQ1674</f>
        <v>0</v>
      </c>
      <c r="AR1673" s="30">
        <f>AR1674</f>
        <v>0</v>
      </c>
      <c r="AS1673" s="30">
        <f t="shared" si="5992"/>
        <v>39000</v>
      </c>
      <c r="AT1673" s="30">
        <f t="shared" si="5993"/>
        <v>0</v>
      </c>
      <c r="AU1673" s="30">
        <f t="shared" si="5994"/>
        <v>0</v>
      </c>
      <c r="AV1673" s="30">
        <f>AV1674</f>
        <v>0</v>
      </c>
      <c r="AW1673" s="30">
        <f>AW1674</f>
        <v>0</v>
      </c>
      <c r="AX1673" s="30">
        <f>AX1674</f>
        <v>0</v>
      </c>
      <c r="AY1673" s="30">
        <f t="shared" si="5995"/>
        <v>39000</v>
      </c>
      <c r="AZ1673" s="30">
        <f t="shared" si="5996"/>
        <v>0</v>
      </c>
      <c r="BA1673" s="30">
        <f t="shared" si="5997"/>
        <v>0</v>
      </c>
      <c r="BB1673" s="30">
        <f>BB1674</f>
        <v>0</v>
      </c>
      <c r="BC1673" s="30">
        <f>BC1674</f>
        <v>0</v>
      </c>
      <c r="BD1673" s="30">
        <f>BD1674</f>
        <v>0</v>
      </c>
      <c r="BE1673" s="30">
        <f>BE1674</f>
        <v>0</v>
      </c>
      <c r="BF1673" s="30">
        <f>BF1674</f>
        <v>0</v>
      </c>
      <c r="BG1673" s="30">
        <f>BG1674</f>
        <v>0</v>
      </c>
      <c r="BH1673" s="30">
        <f>BH1674</f>
        <v>0</v>
      </c>
      <c r="BI1673" s="30">
        <f>BI1674</f>
        <v>0</v>
      </c>
      <c r="BJ1673" s="30">
        <f>BJ1674</f>
        <v>0</v>
      </c>
      <c r="BK1673" s="30">
        <f>BK1674</f>
        <v>0</v>
      </c>
      <c r="BL1673" s="30">
        <f t="shared" si="5983"/>
        <v>39000</v>
      </c>
      <c r="BM1673" s="30">
        <f t="shared" si="5984"/>
        <v>0</v>
      </c>
      <c r="BN1673" s="30">
        <f t="shared" si="5985"/>
        <v>0</v>
      </c>
      <c r="BO1673" s="30">
        <f>BO1674</f>
        <v>0</v>
      </c>
      <c r="BP1673" s="31"/>
      <c r="BQ1673" s="1"/>
      <c r="BR1673" s="1"/>
      <c r="BS1673" s="1"/>
      <c r="BT1673" s="1"/>
      <c r="BU1673" s="1"/>
      <c r="BV1673" s="1"/>
      <c r="BW1673" s="1"/>
      <c r="BX1673" s="1"/>
      <c r="BY1673" s="1"/>
    </row>
    <row r="1674" ht="30">
      <c r="A1674" s="28" t="s">
        <v>526</v>
      </c>
      <c r="B1674" s="28" t="s">
        <v>60</v>
      </c>
      <c r="C1674" s="28" t="s">
        <v>325</v>
      </c>
      <c r="D1674" s="28" t="s">
        <v>556</v>
      </c>
      <c r="E1674" s="28" t="s">
        <v>331</v>
      </c>
      <c r="F1674" s="29" t="s">
        <v>332</v>
      </c>
      <c r="G1674" s="30">
        <v>39000</v>
      </c>
      <c r="H1674" s="30"/>
      <c r="I1674" s="30"/>
      <c r="J1674" s="30"/>
      <c r="K1674" s="30"/>
      <c r="L1674" s="30"/>
      <c r="M1674" s="30">
        <f t="shared" si="5998"/>
        <v>39000</v>
      </c>
      <c r="N1674" s="30">
        <f t="shared" si="5999"/>
        <v>0</v>
      </c>
      <c r="O1674" s="30">
        <f t="shared" si="6000"/>
        <v>0</v>
      </c>
      <c r="P1674" s="30"/>
      <c r="Q1674" s="30"/>
      <c r="R1674" s="30"/>
      <c r="S1674" s="30"/>
      <c r="T1674" s="30"/>
      <c r="U1674" s="30"/>
      <c r="V1674" s="30"/>
      <c r="W1674" s="30"/>
      <c r="X1674" s="30"/>
      <c r="Y1674" s="30"/>
      <c r="Z1674" s="30"/>
      <c r="AA1674" s="30"/>
      <c r="AB1674" s="30"/>
      <c r="AC1674" s="30">
        <f t="shared" si="5986"/>
        <v>39000</v>
      </c>
      <c r="AD1674" s="30">
        <f t="shared" si="5987"/>
        <v>0</v>
      </c>
      <c r="AE1674" s="30">
        <f t="shared" si="5988"/>
        <v>0</v>
      </c>
      <c r="AF1674" s="30"/>
      <c r="AG1674" s="30">
        <f t="shared" si="5989"/>
        <v>39000</v>
      </c>
      <c r="AH1674" s="30">
        <f t="shared" si="5990"/>
        <v>0</v>
      </c>
      <c r="AI1674" s="30">
        <f t="shared" si="5991"/>
        <v>0</v>
      </c>
      <c r="AJ1674" s="30"/>
      <c r="AK1674" s="30"/>
      <c r="AL1674" s="30"/>
      <c r="AM1674" s="30"/>
      <c r="AN1674" s="30"/>
      <c r="AO1674" s="30"/>
      <c r="AP1674" s="30"/>
      <c r="AQ1674" s="30"/>
      <c r="AR1674" s="30"/>
      <c r="AS1674" s="30">
        <f t="shared" si="5992"/>
        <v>39000</v>
      </c>
      <c r="AT1674" s="30">
        <f t="shared" si="5993"/>
        <v>0</v>
      </c>
      <c r="AU1674" s="30">
        <f t="shared" si="5994"/>
        <v>0</v>
      </c>
      <c r="AV1674" s="30"/>
      <c r="AW1674" s="30"/>
      <c r="AX1674" s="30"/>
      <c r="AY1674" s="30">
        <f t="shared" si="5995"/>
        <v>39000</v>
      </c>
      <c r="AZ1674" s="30">
        <f t="shared" si="5996"/>
        <v>0</v>
      </c>
      <c r="BA1674" s="30">
        <f t="shared" si="5997"/>
        <v>0</v>
      </c>
      <c r="BB1674" s="30"/>
      <c r="BC1674" s="30"/>
      <c r="BD1674" s="30"/>
      <c r="BE1674" s="30"/>
      <c r="BF1674" s="30"/>
      <c r="BG1674" s="30"/>
      <c r="BH1674" s="30"/>
      <c r="BI1674" s="30"/>
      <c r="BJ1674" s="30"/>
      <c r="BK1674" s="30"/>
      <c r="BL1674" s="30">
        <f t="shared" si="5983"/>
        <v>39000</v>
      </c>
      <c r="BM1674" s="30">
        <f t="shared" si="5984"/>
        <v>0</v>
      </c>
      <c r="BN1674" s="30">
        <f t="shared" si="5985"/>
        <v>0</v>
      </c>
      <c r="BO1674" s="30"/>
      <c r="BP1674" s="31"/>
      <c r="BQ1674" s="1"/>
      <c r="BR1674" s="1"/>
      <c r="BS1674" s="1"/>
      <c r="BT1674" s="1"/>
      <c r="BU1674" s="1"/>
      <c r="BV1674" s="1"/>
      <c r="BW1674" s="1"/>
      <c r="BX1674" s="1"/>
      <c r="BY1674" s="1"/>
    </row>
    <row r="1675" ht="15">
      <c r="A1675" s="28" t="s">
        <v>526</v>
      </c>
      <c r="B1675" s="28" t="s">
        <v>60</v>
      </c>
      <c r="C1675" s="28" t="s">
        <v>325</v>
      </c>
      <c r="D1675" s="28" t="s">
        <v>558</v>
      </c>
      <c r="E1675" s="28"/>
      <c r="F1675" s="29" t="s">
        <v>559</v>
      </c>
      <c r="G1675" s="30">
        <f t="shared" si="6007"/>
        <v>0</v>
      </c>
      <c r="H1675" s="30">
        <f>H1676</f>
        <v>55200</v>
      </c>
      <c r="I1675" s="30">
        <f>I1676</f>
        <v>0</v>
      </c>
      <c r="J1675" s="30">
        <f>J1676</f>
        <v>0</v>
      </c>
      <c r="K1675" s="30">
        <f>K1676</f>
        <v>0</v>
      </c>
      <c r="L1675" s="30">
        <f>L1676</f>
        <v>0</v>
      </c>
      <c r="M1675" s="30">
        <f t="shared" si="5998"/>
        <v>0</v>
      </c>
      <c r="N1675" s="30">
        <f t="shared" si="5999"/>
        <v>55200</v>
      </c>
      <c r="O1675" s="30">
        <f t="shared" si="6000"/>
        <v>0</v>
      </c>
      <c r="P1675" s="30">
        <f>P1676</f>
        <v>0</v>
      </c>
      <c r="Q1675" s="30">
        <f>Q1676</f>
        <v>0</v>
      </c>
      <c r="R1675" s="30">
        <f>R1676</f>
        <v>0</v>
      </c>
      <c r="S1675" s="30">
        <f>S1676</f>
        <v>0</v>
      </c>
      <c r="T1675" s="30">
        <f>T1676</f>
        <v>0</v>
      </c>
      <c r="U1675" s="30">
        <f>U1676</f>
        <v>0</v>
      </c>
      <c r="V1675" s="30">
        <f>V1676</f>
        <v>0</v>
      </c>
      <c r="W1675" s="30">
        <f>W1676</f>
        <v>0</v>
      </c>
      <c r="X1675" s="30">
        <f>X1676</f>
        <v>0</v>
      </c>
      <c r="Y1675" s="30">
        <f>Y1676</f>
        <v>0</v>
      </c>
      <c r="Z1675" s="30">
        <f>Z1676</f>
        <v>0</v>
      </c>
      <c r="AA1675" s="30">
        <f>AA1676</f>
        <v>0</v>
      </c>
      <c r="AB1675" s="30">
        <f>AB1676</f>
        <v>0</v>
      </c>
      <c r="AC1675" s="30">
        <f t="shared" si="5986"/>
        <v>0</v>
      </c>
      <c r="AD1675" s="30">
        <f t="shared" si="5987"/>
        <v>55200</v>
      </c>
      <c r="AE1675" s="30">
        <f t="shared" si="5988"/>
        <v>0</v>
      </c>
      <c r="AF1675" s="30">
        <f>AF1676</f>
        <v>0</v>
      </c>
      <c r="AG1675" s="30">
        <f t="shared" si="5989"/>
        <v>0</v>
      </c>
      <c r="AH1675" s="30">
        <f t="shared" si="5990"/>
        <v>55200</v>
      </c>
      <c r="AI1675" s="30">
        <f t="shared" si="5991"/>
        <v>0</v>
      </c>
      <c r="AJ1675" s="30">
        <f>AJ1676</f>
        <v>0</v>
      </c>
      <c r="AK1675" s="30">
        <f>AK1676</f>
        <v>0</v>
      </c>
      <c r="AL1675" s="30">
        <f>AL1676</f>
        <v>0</v>
      </c>
      <c r="AM1675" s="30">
        <f>AM1676</f>
        <v>0</v>
      </c>
      <c r="AN1675" s="30">
        <f>AN1676</f>
        <v>0</v>
      </c>
      <c r="AO1675" s="30">
        <f>AO1676</f>
        <v>0</v>
      </c>
      <c r="AP1675" s="30">
        <f>AP1676</f>
        <v>0</v>
      </c>
      <c r="AQ1675" s="30">
        <f>AQ1676</f>
        <v>0</v>
      </c>
      <c r="AR1675" s="30">
        <f>AR1676</f>
        <v>0</v>
      </c>
      <c r="AS1675" s="30">
        <f t="shared" si="5992"/>
        <v>0</v>
      </c>
      <c r="AT1675" s="30">
        <f t="shared" si="5993"/>
        <v>55200</v>
      </c>
      <c r="AU1675" s="30">
        <f t="shared" si="5994"/>
        <v>0</v>
      </c>
      <c r="AV1675" s="30">
        <f>AV1676</f>
        <v>0</v>
      </c>
      <c r="AW1675" s="30">
        <f>AW1676</f>
        <v>0</v>
      </c>
      <c r="AX1675" s="30">
        <f>AX1676</f>
        <v>0</v>
      </c>
      <c r="AY1675" s="30">
        <f t="shared" si="5995"/>
        <v>0</v>
      </c>
      <c r="AZ1675" s="30">
        <f t="shared" si="5996"/>
        <v>55200</v>
      </c>
      <c r="BA1675" s="30">
        <f t="shared" si="5997"/>
        <v>0</v>
      </c>
      <c r="BB1675" s="30">
        <f>BB1676</f>
        <v>0</v>
      </c>
      <c r="BC1675" s="30">
        <f>BC1676</f>
        <v>0</v>
      </c>
      <c r="BD1675" s="30">
        <f>BD1676</f>
        <v>0</v>
      </c>
      <c r="BE1675" s="30">
        <f>BE1676</f>
        <v>0</v>
      </c>
      <c r="BF1675" s="30">
        <f>BF1676</f>
        <v>0</v>
      </c>
      <c r="BG1675" s="30">
        <f>BG1676</f>
        <v>0</v>
      </c>
      <c r="BH1675" s="30">
        <f>BH1676</f>
        <v>0</v>
      </c>
      <c r="BI1675" s="30">
        <f>BI1676</f>
        <v>0</v>
      </c>
      <c r="BJ1675" s="30">
        <f>BJ1676</f>
        <v>0</v>
      </c>
      <c r="BK1675" s="30">
        <f>BK1676</f>
        <v>0</v>
      </c>
      <c r="BL1675" s="30">
        <f t="shared" si="5983"/>
        <v>0</v>
      </c>
      <c r="BM1675" s="30">
        <f t="shared" si="5984"/>
        <v>55200</v>
      </c>
      <c r="BN1675" s="30">
        <f t="shared" si="5985"/>
        <v>0</v>
      </c>
      <c r="BO1675" s="30">
        <f>BO1676</f>
        <v>0</v>
      </c>
      <c r="BP1675" s="31"/>
      <c r="BQ1675" s="1"/>
      <c r="BR1675" s="1"/>
      <c r="BS1675" s="1"/>
      <c r="BT1675" s="1"/>
      <c r="BU1675" s="1"/>
      <c r="BV1675" s="1"/>
      <c r="BW1675" s="1"/>
      <c r="BX1675" s="1"/>
      <c r="BY1675" s="1"/>
    </row>
    <row r="1676" ht="30">
      <c r="A1676" s="28" t="s">
        <v>526</v>
      </c>
      <c r="B1676" s="28" t="s">
        <v>60</v>
      </c>
      <c r="C1676" s="28" t="s">
        <v>325</v>
      </c>
      <c r="D1676" s="28" t="s">
        <v>558</v>
      </c>
      <c r="E1676" s="28" t="s">
        <v>331</v>
      </c>
      <c r="F1676" s="29" t="s">
        <v>332</v>
      </c>
      <c r="G1676" s="30"/>
      <c r="H1676" s="30">
        <v>55200</v>
      </c>
      <c r="I1676" s="30"/>
      <c r="J1676" s="30"/>
      <c r="K1676" s="30"/>
      <c r="L1676" s="30"/>
      <c r="M1676" s="30">
        <f t="shared" si="5998"/>
        <v>0</v>
      </c>
      <c r="N1676" s="30">
        <f t="shared" si="5999"/>
        <v>55200</v>
      </c>
      <c r="O1676" s="30">
        <f t="shared" si="6000"/>
        <v>0</v>
      </c>
      <c r="P1676" s="30"/>
      <c r="Q1676" s="30"/>
      <c r="R1676" s="30"/>
      <c r="S1676" s="30"/>
      <c r="T1676" s="30"/>
      <c r="U1676" s="30"/>
      <c r="V1676" s="30"/>
      <c r="W1676" s="30"/>
      <c r="X1676" s="30"/>
      <c r="Y1676" s="30"/>
      <c r="Z1676" s="30"/>
      <c r="AA1676" s="30"/>
      <c r="AB1676" s="30"/>
      <c r="AC1676" s="30">
        <f t="shared" si="5986"/>
        <v>0</v>
      </c>
      <c r="AD1676" s="30">
        <f t="shared" si="5987"/>
        <v>55200</v>
      </c>
      <c r="AE1676" s="30">
        <f t="shared" si="5988"/>
        <v>0</v>
      </c>
      <c r="AF1676" s="30"/>
      <c r="AG1676" s="30">
        <f t="shared" si="5989"/>
        <v>0</v>
      </c>
      <c r="AH1676" s="30">
        <f t="shared" si="5990"/>
        <v>55200</v>
      </c>
      <c r="AI1676" s="30">
        <f t="shared" si="5991"/>
        <v>0</v>
      </c>
      <c r="AJ1676" s="30"/>
      <c r="AK1676" s="30"/>
      <c r="AL1676" s="30"/>
      <c r="AM1676" s="30"/>
      <c r="AN1676" s="30"/>
      <c r="AO1676" s="30"/>
      <c r="AP1676" s="30"/>
      <c r="AQ1676" s="30"/>
      <c r="AR1676" s="30"/>
      <c r="AS1676" s="30">
        <f t="shared" si="5992"/>
        <v>0</v>
      </c>
      <c r="AT1676" s="30">
        <f t="shared" si="5993"/>
        <v>55200</v>
      </c>
      <c r="AU1676" s="30">
        <f t="shared" si="5994"/>
        <v>0</v>
      </c>
      <c r="AV1676" s="30"/>
      <c r="AW1676" s="30"/>
      <c r="AX1676" s="30"/>
      <c r="AY1676" s="30">
        <f t="shared" si="5995"/>
        <v>0</v>
      </c>
      <c r="AZ1676" s="30">
        <f t="shared" si="5996"/>
        <v>55200</v>
      </c>
      <c r="BA1676" s="30">
        <f t="shared" si="5997"/>
        <v>0</v>
      </c>
      <c r="BB1676" s="30"/>
      <c r="BC1676" s="30"/>
      <c r="BD1676" s="30"/>
      <c r="BE1676" s="30"/>
      <c r="BF1676" s="30"/>
      <c r="BG1676" s="30"/>
      <c r="BH1676" s="30"/>
      <c r="BI1676" s="30"/>
      <c r="BJ1676" s="30"/>
      <c r="BK1676" s="30"/>
      <c r="BL1676" s="30">
        <f t="shared" si="5983"/>
        <v>0</v>
      </c>
      <c r="BM1676" s="30">
        <f t="shared" si="5984"/>
        <v>55200</v>
      </c>
      <c r="BN1676" s="30">
        <f t="shared" si="5985"/>
        <v>0</v>
      </c>
      <c r="BO1676" s="30"/>
      <c r="BP1676" s="31"/>
      <c r="BQ1676" s="1"/>
      <c r="BR1676" s="1"/>
      <c r="BS1676" s="1"/>
      <c r="BT1676" s="1"/>
      <c r="BU1676" s="1"/>
      <c r="BV1676" s="1"/>
      <c r="BW1676" s="1"/>
      <c r="BX1676" s="1"/>
      <c r="BY1676" s="1"/>
    </row>
    <row r="1677" ht="60">
      <c r="A1677" s="28" t="s">
        <v>526</v>
      </c>
      <c r="B1677" s="28" t="s">
        <v>60</v>
      </c>
      <c r="C1677" s="28" t="s">
        <v>325</v>
      </c>
      <c r="D1677" s="28" t="s">
        <v>560</v>
      </c>
      <c r="E1677" s="28"/>
      <c r="F1677" s="29" t="s">
        <v>561</v>
      </c>
      <c r="G1677" s="30">
        <f t="shared" si="6007"/>
        <v>94706</v>
      </c>
      <c r="H1677" s="30">
        <f>H1678</f>
        <v>0</v>
      </c>
      <c r="I1677" s="30">
        <f>I1678</f>
        <v>0</v>
      </c>
      <c r="J1677" s="30">
        <f>J1678</f>
        <v>0</v>
      </c>
      <c r="K1677" s="30">
        <f>K1678</f>
        <v>0</v>
      </c>
      <c r="L1677" s="30">
        <f>L1678</f>
        <v>0</v>
      </c>
      <c r="M1677" s="30">
        <f t="shared" si="5998"/>
        <v>94706</v>
      </c>
      <c r="N1677" s="30">
        <f t="shared" si="5999"/>
        <v>0</v>
      </c>
      <c r="O1677" s="30">
        <f t="shared" si="6000"/>
        <v>0</v>
      </c>
      <c r="P1677" s="30">
        <f>P1678</f>
        <v>0</v>
      </c>
      <c r="Q1677" s="30">
        <f>Q1678</f>
        <v>0</v>
      </c>
      <c r="R1677" s="30">
        <f>R1678</f>
        <v>0</v>
      </c>
      <c r="S1677" s="30">
        <f>S1678</f>
        <v>0</v>
      </c>
      <c r="T1677" s="30">
        <f>T1678</f>
        <v>0</v>
      </c>
      <c r="U1677" s="30">
        <f>U1678</f>
        <v>0</v>
      </c>
      <c r="V1677" s="30">
        <f>V1678</f>
        <v>0</v>
      </c>
      <c r="W1677" s="30">
        <f>W1678</f>
        <v>0</v>
      </c>
      <c r="X1677" s="30">
        <f>X1678</f>
        <v>0</v>
      </c>
      <c r="Y1677" s="30">
        <f>Y1678</f>
        <v>0</v>
      </c>
      <c r="Z1677" s="30">
        <f>Z1678</f>
        <v>0</v>
      </c>
      <c r="AA1677" s="30">
        <f>AA1678</f>
        <v>0</v>
      </c>
      <c r="AB1677" s="30">
        <f>AB1678</f>
        <v>0</v>
      </c>
      <c r="AC1677" s="30">
        <f t="shared" si="5986"/>
        <v>94706</v>
      </c>
      <c r="AD1677" s="30">
        <f t="shared" si="5987"/>
        <v>0</v>
      </c>
      <c r="AE1677" s="30">
        <f t="shared" si="5988"/>
        <v>0</v>
      </c>
      <c r="AF1677" s="30">
        <f>AF1678</f>
        <v>0</v>
      </c>
      <c r="AG1677" s="30">
        <f t="shared" si="5989"/>
        <v>94706</v>
      </c>
      <c r="AH1677" s="30">
        <f t="shared" si="5990"/>
        <v>0</v>
      </c>
      <c r="AI1677" s="30">
        <f t="shared" si="5991"/>
        <v>0</v>
      </c>
      <c r="AJ1677" s="30">
        <f>AJ1678</f>
        <v>0</v>
      </c>
      <c r="AK1677" s="30">
        <f>AK1678</f>
        <v>0</v>
      </c>
      <c r="AL1677" s="30">
        <f>AL1678</f>
        <v>0</v>
      </c>
      <c r="AM1677" s="30">
        <f>AM1678</f>
        <v>0</v>
      </c>
      <c r="AN1677" s="30">
        <f>AN1678</f>
        <v>0</v>
      </c>
      <c r="AO1677" s="30">
        <f>AO1678</f>
        <v>0</v>
      </c>
      <c r="AP1677" s="30">
        <f>AP1678</f>
        <v>0</v>
      </c>
      <c r="AQ1677" s="30">
        <f>AQ1678</f>
        <v>0</v>
      </c>
      <c r="AR1677" s="30">
        <f>AR1678</f>
        <v>0</v>
      </c>
      <c r="AS1677" s="30">
        <f t="shared" si="5992"/>
        <v>94706</v>
      </c>
      <c r="AT1677" s="30">
        <f t="shared" si="5993"/>
        <v>0</v>
      </c>
      <c r="AU1677" s="30">
        <f t="shared" si="5994"/>
        <v>0</v>
      </c>
      <c r="AV1677" s="30">
        <f>AV1678</f>
        <v>0</v>
      </c>
      <c r="AW1677" s="30">
        <f>AW1678</f>
        <v>0</v>
      </c>
      <c r="AX1677" s="30">
        <f>AX1678</f>
        <v>0</v>
      </c>
      <c r="AY1677" s="30">
        <f t="shared" si="5995"/>
        <v>94706</v>
      </c>
      <c r="AZ1677" s="30">
        <f t="shared" si="5996"/>
        <v>0</v>
      </c>
      <c r="BA1677" s="30">
        <f t="shared" si="5997"/>
        <v>0</v>
      </c>
      <c r="BB1677" s="30">
        <f>BB1678</f>
        <v>0</v>
      </c>
      <c r="BC1677" s="30">
        <f>BC1678</f>
        <v>0</v>
      </c>
      <c r="BD1677" s="30">
        <f>BD1678</f>
        <v>0</v>
      </c>
      <c r="BE1677" s="30">
        <f>BE1678</f>
        <v>0</v>
      </c>
      <c r="BF1677" s="30">
        <f>BF1678</f>
        <v>0</v>
      </c>
      <c r="BG1677" s="30">
        <f>BG1678</f>
        <v>0</v>
      </c>
      <c r="BH1677" s="30">
        <f>BH1678</f>
        <v>0</v>
      </c>
      <c r="BI1677" s="30">
        <f>BI1678</f>
        <v>0</v>
      </c>
      <c r="BJ1677" s="30">
        <f>BJ1678</f>
        <v>0</v>
      </c>
      <c r="BK1677" s="30">
        <f>BK1678</f>
        <v>0</v>
      </c>
      <c r="BL1677" s="30">
        <f t="shared" si="5983"/>
        <v>94706</v>
      </c>
      <c r="BM1677" s="30">
        <f t="shared" si="5984"/>
        <v>0</v>
      </c>
      <c r="BN1677" s="30">
        <f t="shared" si="5985"/>
        <v>0</v>
      </c>
      <c r="BO1677" s="30">
        <f>BO1678</f>
        <v>0</v>
      </c>
      <c r="BP1677" s="31"/>
      <c r="BQ1677" s="1"/>
      <c r="BR1677" s="1"/>
      <c r="BS1677" s="1"/>
      <c r="BT1677" s="1"/>
      <c r="BU1677" s="1"/>
      <c r="BV1677" s="1"/>
      <c r="BW1677" s="1"/>
      <c r="BX1677" s="1"/>
      <c r="BY1677" s="1"/>
    </row>
    <row r="1678" ht="30">
      <c r="A1678" s="28" t="s">
        <v>526</v>
      </c>
      <c r="B1678" s="28" t="s">
        <v>60</v>
      </c>
      <c r="C1678" s="28" t="s">
        <v>325</v>
      </c>
      <c r="D1678" s="28" t="s">
        <v>560</v>
      </c>
      <c r="E1678" s="28" t="s">
        <v>331</v>
      </c>
      <c r="F1678" s="29" t="s">
        <v>332</v>
      </c>
      <c r="G1678" s="30">
        <v>94706</v>
      </c>
      <c r="H1678" s="30"/>
      <c r="I1678" s="30"/>
      <c r="J1678" s="30"/>
      <c r="K1678" s="30"/>
      <c r="L1678" s="30"/>
      <c r="M1678" s="30">
        <f t="shared" si="5998"/>
        <v>94706</v>
      </c>
      <c r="N1678" s="30">
        <f t="shared" si="5999"/>
        <v>0</v>
      </c>
      <c r="O1678" s="30">
        <f t="shared" si="6000"/>
        <v>0</v>
      </c>
      <c r="P1678" s="30"/>
      <c r="Q1678" s="30"/>
      <c r="R1678" s="30"/>
      <c r="S1678" s="30"/>
      <c r="T1678" s="30"/>
      <c r="U1678" s="30"/>
      <c r="V1678" s="30"/>
      <c r="W1678" s="30"/>
      <c r="X1678" s="30"/>
      <c r="Y1678" s="30"/>
      <c r="Z1678" s="30"/>
      <c r="AA1678" s="30"/>
      <c r="AB1678" s="30"/>
      <c r="AC1678" s="30">
        <f t="shared" si="5986"/>
        <v>94706</v>
      </c>
      <c r="AD1678" s="30">
        <f t="shared" si="5987"/>
        <v>0</v>
      </c>
      <c r="AE1678" s="30">
        <f t="shared" si="5988"/>
        <v>0</v>
      </c>
      <c r="AF1678" s="30"/>
      <c r="AG1678" s="30">
        <f t="shared" si="5989"/>
        <v>94706</v>
      </c>
      <c r="AH1678" s="30">
        <f t="shared" si="5990"/>
        <v>0</v>
      </c>
      <c r="AI1678" s="30">
        <f t="shared" si="5991"/>
        <v>0</v>
      </c>
      <c r="AJ1678" s="30"/>
      <c r="AK1678" s="30"/>
      <c r="AL1678" s="30"/>
      <c r="AM1678" s="30"/>
      <c r="AN1678" s="30"/>
      <c r="AO1678" s="30"/>
      <c r="AP1678" s="30"/>
      <c r="AQ1678" s="30"/>
      <c r="AR1678" s="30"/>
      <c r="AS1678" s="30">
        <f t="shared" si="5992"/>
        <v>94706</v>
      </c>
      <c r="AT1678" s="30">
        <f t="shared" si="5993"/>
        <v>0</v>
      </c>
      <c r="AU1678" s="30">
        <f t="shared" si="5994"/>
        <v>0</v>
      </c>
      <c r="AV1678" s="30"/>
      <c r="AW1678" s="30"/>
      <c r="AX1678" s="30"/>
      <c r="AY1678" s="30">
        <f t="shared" si="5995"/>
        <v>94706</v>
      </c>
      <c r="AZ1678" s="30">
        <f t="shared" si="5996"/>
        <v>0</v>
      </c>
      <c r="BA1678" s="30">
        <f t="shared" si="5997"/>
        <v>0</v>
      </c>
      <c r="BB1678" s="30"/>
      <c r="BC1678" s="30"/>
      <c r="BD1678" s="30"/>
      <c r="BE1678" s="30"/>
      <c r="BF1678" s="30"/>
      <c r="BG1678" s="30"/>
      <c r="BH1678" s="30"/>
      <c r="BI1678" s="30"/>
      <c r="BJ1678" s="30"/>
      <c r="BK1678" s="30"/>
      <c r="BL1678" s="30">
        <f t="shared" si="5983"/>
        <v>94706</v>
      </c>
      <c r="BM1678" s="30">
        <f t="shared" si="5984"/>
        <v>0</v>
      </c>
      <c r="BN1678" s="30">
        <f t="shared" si="5985"/>
        <v>0</v>
      </c>
      <c r="BO1678" s="30"/>
      <c r="BP1678" s="31"/>
      <c r="BQ1678" s="1"/>
      <c r="BR1678" s="1"/>
      <c r="BS1678" s="1"/>
      <c r="BT1678" s="1"/>
      <c r="BU1678" s="1"/>
      <c r="BV1678" s="1"/>
      <c r="BW1678" s="1"/>
      <c r="BX1678" s="1"/>
      <c r="BY1678" s="1"/>
    </row>
    <row r="1679" ht="30">
      <c r="A1679" s="28" t="s">
        <v>526</v>
      </c>
      <c r="B1679" s="28" t="s">
        <v>60</v>
      </c>
      <c r="C1679" s="28" t="s">
        <v>325</v>
      </c>
      <c r="D1679" s="28" t="s">
        <v>562</v>
      </c>
      <c r="E1679" s="28"/>
      <c r="F1679" s="29" t="s">
        <v>563</v>
      </c>
      <c r="G1679" s="30">
        <f t="shared" si="6007"/>
        <v>38918</v>
      </c>
      <c r="H1679" s="30">
        <f>H1680</f>
        <v>0</v>
      </c>
      <c r="I1679" s="30">
        <f>I1680</f>
        <v>0</v>
      </c>
      <c r="J1679" s="30">
        <f>J1680</f>
        <v>0</v>
      </c>
      <c r="K1679" s="30">
        <f>K1680</f>
        <v>0</v>
      </c>
      <c r="L1679" s="30">
        <f>L1680</f>
        <v>0</v>
      </c>
      <c r="M1679" s="30">
        <f t="shared" si="5998"/>
        <v>38918</v>
      </c>
      <c r="N1679" s="30">
        <f t="shared" si="5999"/>
        <v>0</v>
      </c>
      <c r="O1679" s="30">
        <f t="shared" si="6000"/>
        <v>0</v>
      </c>
      <c r="P1679" s="30">
        <f>P1680</f>
        <v>0</v>
      </c>
      <c r="Q1679" s="30">
        <f>Q1680</f>
        <v>0</v>
      </c>
      <c r="R1679" s="30">
        <f>R1680</f>
        <v>0</v>
      </c>
      <c r="S1679" s="30">
        <f>S1680</f>
        <v>0</v>
      </c>
      <c r="T1679" s="30">
        <f>T1680</f>
        <v>0</v>
      </c>
      <c r="U1679" s="30">
        <f>U1680</f>
        <v>0</v>
      </c>
      <c r="V1679" s="30">
        <f>V1680</f>
        <v>0</v>
      </c>
      <c r="W1679" s="30">
        <f>W1680</f>
        <v>0</v>
      </c>
      <c r="X1679" s="30">
        <f>X1680</f>
        <v>0</v>
      </c>
      <c r="Y1679" s="30">
        <f>Y1680</f>
        <v>0</v>
      </c>
      <c r="Z1679" s="30">
        <f>Z1680</f>
        <v>0</v>
      </c>
      <c r="AA1679" s="30">
        <f>AA1680</f>
        <v>0</v>
      </c>
      <c r="AB1679" s="30">
        <f>AB1680</f>
        <v>0</v>
      </c>
      <c r="AC1679" s="30">
        <f t="shared" si="5986"/>
        <v>38918</v>
      </c>
      <c r="AD1679" s="30">
        <f t="shared" si="5987"/>
        <v>0</v>
      </c>
      <c r="AE1679" s="30">
        <f t="shared" si="5988"/>
        <v>0</v>
      </c>
      <c r="AF1679" s="30">
        <f>AF1680</f>
        <v>0</v>
      </c>
      <c r="AG1679" s="30">
        <f t="shared" si="5989"/>
        <v>38918</v>
      </c>
      <c r="AH1679" s="30">
        <f t="shared" si="5990"/>
        <v>0</v>
      </c>
      <c r="AI1679" s="30">
        <f t="shared" si="5991"/>
        <v>0</v>
      </c>
      <c r="AJ1679" s="30">
        <f>AJ1680</f>
        <v>0</v>
      </c>
      <c r="AK1679" s="30">
        <f>AK1680</f>
        <v>0</v>
      </c>
      <c r="AL1679" s="30">
        <f>AL1680</f>
        <v>0</v>
      </c>
      <c r="AM1679" s="30">
        <f>AM1680</f>
        <v>0</v>
      </c>
      <c r="AN1679" s="30">
        <f>AN1680</f>
        <v>0</v>
      </c>
      <c r="AO1679" s="30">
        <f>AO1680</f>
        <v>0</v>
      </c>
      <c r="AP1679" s="30">
        <f>AP1680</f>
        <v>0</v>
      </c>
      <c r="AQ1679" s="30">
        <f>AQ1680</f>
        <v>0</v>
      </c>
      <c r="AR1679" s="30">
        <f>AR1680</f>
        <v>0</v>
      </c>
      <c r="AS1679" s="30">
        <f t="shared" si="5992"/>
        <v>38918</v>
      </c>
      <c r="AT1679" s="30">
        <f t="shared" si="5993"/>
        <v>0</v>
      </c>
      <c r="AU1679" s="30">
        <f t="shared" si="5994"/>
        <v>0</v>
      </c>
      <c r="AV1679" s="30">
        <f>AV1680</f>
        <v>0</v>
      </c>
      <c r="AW1679" s="30">
        <f>AW1680</f>
        <v>0</v>
      </c>
      <c r="AX1679" s="30">
        <f>AX1680</f>
        <v>0</v>
      </c>
      <c r="AY1679" s="30">
        <f t="shared" si="5995"/>
        <v>38918</v>
      </c>
      <c r="AZ1679" s="30">
        <f t="shared" si="5996"/>
        <v>0</v>
      </c>
      <c r="BA1679" s="30">
        <f t="shared" si="5997"/>
        <v>0</v>
      </c>
      <c r="BB1679" s="30">
        <f>BB1680</f>
        <v>0</v>
      </c>
      <c r="BC1679" s="30">
        <f>BC1680</f>
        <v>0</v>
      </c>
      <c r="BD1679" s="30">
        <f>BD1680</f>
        <v>0</v>
      </c>
      <c r="BE1679" s="30">
        <f>BE1680</f>
        <v>0</v>
      </c>
      <c r="BF1679" s="30">
        <f>BF1680</f>
        <v>0</v>
      </c>
      <c r="BG1679" s="30">
        <f>BG1680</f>
        <v>0</v>
      </c>
      <c r="BH1679" s="30">
        <f>BH1680</f>
        <v>0</v>
      </c>
      <c r="BI1679" s="30">
        <f>BI1680</f>
        <v>0</v>
      </c>
      <c r="BJ1679" s="30">
        <f>BJ1680</f>
        <v>0</v>
      </c>
      <c r="BK1679" s="30">
        <f>BK1680</f>
        <v>0</v>
      </c>
      <c r="BL1679" s="30">
        <f t="shared" si="5983"/>
        <v>38918</v>
      </c>
      <c r="BM1679" s="30">
        <f t="shared" si="5984"/>
        <v>0</v>
      </c>
      <c r="BN1679" s="30">
        <f t="shared" si="5985"/>
        <v>0</v>
      </c>
      <c r="BO1679" s="30">
        <f>BO1680</f>
        <v>0</v>
      </c>
      <c r="BP1679" s="31"/>
      <c r="BQ1679" s="1"/>
      <c r="BR1679" s="1"/>
      <c r="BS1679" s="1"/>
      <c r="BT1679" s="1"/>
      <c r="BU1679" s="1"/>
      <c r="BV1679" s="1"/>
      <c r="BW1679" s="1"/>
      <c r="BX1679" s="1"/>
      <c r="BY1679" s="1"/>
    </row>
    <row r="1680" ht="30">
      <c r="A1680" s="28" t="s">
        <v>526</v>
      </c>
      <c r="B1680" s="28" t="s">
        <v>60</v>
      </c>
      <c r="C1680" s="28" t="s">
        <v>325</v>
      </c>
      <c r="D1680" s="28" t="s">
        <v>562</v>
      </c>
      <c r="E1680" s="28" t="s">
        <v>331</v>
      </c>
      <c r="F1680" s="29" t="s">
        <v>332</v>
      </c>
      <c r="G1680" s="30">
        <v>38918</v>
      </c>
      <c r="H1680" s="30"/>
      <c r="I1680" s="30"/>
      <c r="J1680" s="30"/>
      <c r="K1680" s="30"/>
      <c r="L1680" s="30"/>
      <c r="M1680" s="30">
        <f t="shared" si="5998"/>
        <v>38918</v>
      </c>
      <c r="N1680" s="30">
        <f t="shared" si="5999"/>
        <v>0</v>
      </c>
      <c r="O1680" s="30">
        <f t="shared" si="6000"/>
        <v>0</v>
      </c>
      <c r="P1680" s="30"/>
      <c r="Q1680" s="30"/>
      <c r="R1680" s="30"/>
      <c r="S1680" s="30"/>
      <c r="T1680" s="30"/>
      <c r="U1680" s="30"/>
      <c r="V1680" s="30"/>
      <c r="W1680" s="30"/>
      <c r="X1680" s="30"/>
      <c r="Y1680" s="30"/>
      <c r="Z1680" s="30"/>
      <c r="AA1680" s="30"/>
      <c r="AB1680" s="30"/>
      <c r="AC1680" s="30">
        <f t="shared" si="5986"/>
        <v>38918</v>
      </c>
      <c r="AD1680" s="30">
        <f t="shared" si="5987"/>
        <v>0</v>
      </c>
      <c r="AE1680" s="30">
        <f t="shared" si="5988"/>
        <v>0</v>
      </c>
      <c r="AF1680" s="30"/>
      <c r="AG1680" s="30">
        <f t="shared" si="5989"/>
        <v>38918</v>
      </c>
      <c r="AH1680" s="30">
        <f t="shared" si="5990"/>
        <v>0</v>
      </c>
      <c r="AI1680" s="30">
        <f t="shared" si="5991"/>
        <v>0</v>
      </c>
      <c r="AJ1680" s="30"/>
      <c r="AK1680" s="30"/>
      <c r="AL1680" s="30"/>
      <c r="AM1680" s="30"/>
      <c r="AN1680" s="30"/>
      <c r="AO1680" s="30"/>
      <c r="AP1680" s="30"/>
      <c r="AQ1680" s="30"/>
      <c r="AR1680" s="30"/>
      <c r="AS1680" s="30">
        <f t="shared" si="5992"/>
        <v>38918</v>
      </c>
      <c r="AT1680" s="30">
        <f t="shared" si="5993"/>
        <v>0</v>
      </c>
      <c r="AU1680" s="30">
        <f t="shared" si="5994"/>
        <v>0</v>
      </c>
      <c r="AV1680" s="30"/>
      <c r="AW1680" s="30"/>
      <c r="AX1680" s="30"/>
      <c r="AY1680" s="30">
        <f t="shared" si="5995"/>
        <v>38918</v>
      </c>
      <c r="AZ1680" s="30">
        <f t="shared" si="5996"/>
        <v>0</v>
      </c>
      <c r="BA1680" s="30">
        <f t="shared" si="5997"/>
        <v>0</v>
      </c>
      <c r="BB1680" s="30"/>
      <c r="BC1680" s="30"/>
      <c r="BD1680" s="30"/>
      <c r="BE1680" s="30"/>
      <c r="BF1680" s="30"/>
      <c r="BG1680" s="30"/>
      <c r="BH1680" s="30"/>
      <c r="BI1680" s="30"/>
      <c r="BJ1680" s="30"/>
      <c r="BK1680" s="30"/>
      <c r="BL1680" s="30">
        <f t="shared" si="5983"/>
        <v>38918</v>
      </c>
      <c r="BM1680" s="30">
        <f t="shared" si="5984"/>
        <v>0</v>
      </c>
      <c r="BN1680" s="30">
        <f t="shared" si="5985"/>
        <v>0</v>
      </c>
      <c r="BO1680" s="30"/>
      <c r="BP1680" s="31"/>
      <c r="BQ1680" s="1"/>
      <c r="BR1680" s="1"/>
      <c r="BS1680" s="1"/>
      <c r="BT1680" s="1"/>
      <c r="BU1680" s="1"/>
      <c r="BV1680" s="1"/>
      <c r="BW1680" s="1"/>
      <c r="BX1680" s="1"/>
      <c r="BY1680" s="1"/>
    </row>
    <row r="1681" ht="75">
      <c r="A1681" s="28" t="s">
        <v>526</v>
      </c>
      <c r="B1681" s="28" t="s">
        <v>60</v>
      </c>
      <c r="C1681" s="28" t="s">
        <v>325</v>
      </c>
      <c r="D1681" s="28" t="s">
        <v>564</v>
      </c>
      <c r="E1681" s="28"/>
      <c r="F1681" s="29" t="s">
        <v>565</v>
      </c>
      <c r="G1681" s="30">
        <f t="shared" si="6007"/>
        <v>25020</v>
      </c>
      <c r="H1681" s="30">
        <f>H1682</f>
        <v>0</v>
      </c>
      <c r="I1681" s="30">
        <f>I1682</f>
        <v>0</v>
      </c>
      <c r="J1681" s="30">
        <f>J1682</f>
        <v>0</v>
      </c>
      <c r="K1681" s="30">
        <f>K1682</f>
        <v>0</v>
      </c>
      <c r="L1681" s="30">
        <f>L1682</f>
        <v>0</v>
      </c>
      <c r="M1681" s="30">
        <f t="shared" si="5998"/>
        <v>25020</v>
      </c>
      <c r="N1681" s="30">
        <f t="shared" si="5999"/>
        <v>0</v>
      </c>
      <c r="O1681" s="30">
        <f t="shared" si="6000"/>
        <v>0</v>
      </c>
      <c r="P1681" s="30">
        <f>P1682</f>
        <v>0</v>
      </c>
      <c r="Q1681" s="30">
        <f>Q1682</f>
        <v>0</v>
      </c>
      <c r="R1681" s="30">
        <f>R1682</f>
        <v>0</v>
      </c>
      <c r="S1681" s="30">
        <f>S1682</f>
        <v>0</v>
      </c>
      <c r="T1681" s="30">
        <f>T1682</f>
        <v>0</v>
      </c>
      <c r="U1681" s="30">
        <f>U1682</f>
        <v>0</v>
      </c>
      <c r="V1681" s="30">
        <f>V1682</f>
        <v>0</v>
      </c>
      <c r="W1681" s="30">
        <f>W1682</f>
        <v>0</v>
      </c>
      <c r="X1681" s="30">
        <f>X1682</f>
        <v>0</v>
      </c>
      <c r="Y1681" s="30">
        <f>Y1682</f>
        <v>0</v>
      </c>
      <c r="Z1681" s="30">
        <f>Z1682</f>
        <v>0</v>
      </c>
      <c r="AA1681" s="30">
        <f>AA1682</f>
        <v>0</v>
      </c>
      <c r="AB1681" s="30">
        <f>AB1682</f>
        <v>0</v>
      </c>
      <c r="AC1681" s="30">
        <f t="shared" si="5986"/>
        <v>25020</v>
      </c>
      <c r="AD1681" s="30">
        <f t="shared" si="5987"/>
        <v>0</v>
      </c>
      <c r="AE1681" s="30">
        <f t="shared" si="5988"/>
        <v>0</v>
      </c>
      <c r="AF1681" s="30">
        <f>AF1682</f>
        <v>0</v>
      </c>
      <c r="AG1681" s="30">
        <f t="shared" si="5989"/>
        <v>25020</v>
      </c>
      <c r="AH1681" s="30">
        <f t="shared" si="5990"/>
        <v>0</v>
      </c>
      <c r="AI1681" s="30">
        <f t="shared" si="5991"/>
        <v>0</v>
      </c>
      <c r="AJ1681" s="30">
        <f>AJ1682</f>
        <v>0</v>
      </c>
      <c r="AK1681" s="30">
        <f>AK1682</f>
        <v>0</v>
      </c>
      <c r="AL1681" s="30">
        <f>AL1682</f>
        <v>0</v>
      </c>
      <c r="AM1681" s="30">
        <f>AM1682</f>
        <v>0</v>
      </c>
      <c r="AN1681" s="30">
        <f>AN1682</f>
        <v>0</v>
      </c>
      <c r="AO1681" s="30">
        <f>AO1682</f>
        <v>0</v>
      </c>
      <c r="AP1681" s="30">
        <f>AP1682</f>
        <v>0</v>
      </c>
      <c r="AQ1681" s="30">
        <f>AQ1682</f>
        <v>0</v>
      </c>
      <c r="AR1681" s="30">
        <f>AR1682</f>
        <v>0</v>
      </c>
      <c r="AS1681" s="30">
        <f t="shared" si="5992"/>
        <v>25020</v>
      </c>
      <c r="AT1681" s="30">
        <f t="shared" si="5993"/>
        <v>0</v>
      </c>
      <c r="AU1681" s="30">
        <f t="shared" si="5994"/>
        <v>0</v>
      </c>
      <c r="AV1681" s="30">
        <f>AV1682</f>
        <v>0</v>
      </c>
      <c r="AW1681" s="30">
        <f>AW1682</f>
        <v>0</v>
      </c>
      <c r="AX1681" s="30">
        <f>AX1682</f>
        <v>0</v>
      </c>
      <c r="AY1681" s="30">
        <f t="shared" si="5995"/>
        <v>25020</v>
      </c>
      <c r="AZ1681" s="30">
        <f t="shared" si="5996"/>
        <v>0</v>
      </c>
      <c r="BA1681" s="30">
        <f t="shared" si="5997"/>
        <v>0</v>
      </c>
      <c r="BB1681" s="30">
        <f>BB1682</f>
        <v>0</v>
      </c>
      <c r="BC1681" s="30">
        <f>BC1682</f>
        <v>0</v>
      </c>
      <c r="BD1681" s="30">
        <f>BD1682</f>
        <v>0</v>
      </c>
      <c r="BE1681" s="30">
        <f>BE1682</f>
        <v>0</v>
      </c>
      <c r="BF1681" s="30">
        <f>BF1682</f>
        <v>0</v>
      </c>
      <c r="BG1681" s="30">
        <f>BG1682</f>
        <v>0</v>
      </c>
      <c r="BH1681" s="30">
        <f>BH1682</f>
        <v>0</v>
      </c>
      <c r="BI1681" s="30">
        <f>BI1682</f>
        <v>0</v>
      </c>
      <c r="BJ1681" s="30">
        <f>BJ1682</f>
        <v>0</v>
      </c>
      <c r="BK1681" s="30">
        <f>BK1682</f>
        <v>0</v>
      </c>
      <c r="BL1681" s="30">
        <f t="shared" si="5983"/>
        <v>25020</v>
      </c>
      <c r="BM1681" s="30">
        <f t="shared" si="5984"/>
        <v>0</v>
      </c>
      <c r="BN1681" s="30">
        <f t="shared" si="5985"/>
        <v>0</v>
      </c>
      <c r="BO1681" s="30">
        <f>BO1682</f>
        <v>0</v>
      </c>
      <c r="BP1681" s="31"/>
      <c r="BQ1681" s="1"/>
      <c r="BR1681" s="1"/>
      <c r="BS1681" s="1"/>
      <c r="BT1681" s="1"/>
      <c r="BU1681" s="1"/>
      <c r="BV1681" s="1"/>
      <c r="BW1681" s="1"/>
      <c r="BX1681" s="1"/>
      <c r="BY1681" s="1"/>
    </row>
    <row r="1682" ht="30">
      <c r="A1682" s="28" t="s">
        <v>526</v>
      </c>
      <c r="B1682" s="28" t="s">
        <v>60</v>
      </c>
      <c r="C1682" s="28" t="s">
        <v>325</v>
      </c>
      <c r="D1682" s="28" t="s">
        <v>564</v>
      </c>
      <c r="E1682" s="28" t="s">
        <v>331</v>
      </c>
      <c r="F1682" s="29" t="s">
        <v>332</v>
      </c>
      <c r="G1682" s="30">
        <v>25020</v>
      </c>
      <c r="H1682" s="30"/>
      <c r="I1682" s="30"/>
      <c r="J1682" s="30"/>
      <c r="K1682" s="30"/>
      <c r="L1682" s="30"/>
      <c r="M1682" s="30">
        <f t="shared" si="5998"/>
        <v>25020</v>
      </c>
      <c r="N1682" s="30">
        <f t="shared" si="5999"/>
        <v>0</v>
      </c>
      <c r="O1682" s="30">
        <f t="shared" si="6000"/>
        <v>0</v>
      </c>
      <c r="P1682" s="30"/>
      <c r="Q1682" s="30"/>
      <c r="R1682" s="30"/>
      <c r="S1682" s="30"/>
      <c r="T1682" s="30"/>
      <c r="U1682" s="30"/>
      <c r="V1682" s="30"/>
      <c r="W1682" s="30"/>
      <c r="X1682" s="30"/>
      <c r="Y1682" s="30"/>
      <c r="Z1682" s="30"/>
      <c r="AA1682" s="30"/>
      <c r="AB1682" s="30"/>
      <c r="AC1682" s="30">
        <f t="shared" si="5986"/>
        <v>25020</v>
      </c>
      <c r="AD1682" s="30">
        <f t="shared" si="5987"/>
        <v>0</v>
      </c>
      <c r="AE1682" s="30">
        <f t="shared" si="5988"/>
        <v>0</v>
      </c>
      <c r="AF1682" s="30"/>
      <c r="AG1682" s="30">
        <f t="shared" si="5989"/>
        <v>25020</v>
      </c>
      <c r="AH1682" s="30">
        <f t="shared" si="5990"/>
        <v>0</v>
      </c>
      <c r="AI1682" s="30">
        <f t="shared" si="5991"/>
        <v>0</v>
      </c>
      <c r="AJ1682" s="30"/>
      <c r="AK1682" s="30"/>
      <c r="AL1682" s="30"/>
      <c r="AM1682" s="30"/>
      <c r="AN1682" s="30"/>
      <c r="AO1682" s="30"/>
      <c r="AP1682" s="30"/>
      <c r="AQ1682" s="30"/>
      <c r="AR1682" s="30"/>
      <c r="AS1682" s="30">
        <f t="shared" si="5992"/>
        <v>25020</v>
      </c>
      <c r="AT1682" s="30">
        <f t="shared" si="5993"/>
        <v>0</v>
      </c>
      <c r="AU1682" s="30">
        <f t="shared" si="5994"/>
        <v>0</v>
      </c>
      <c r="AV1682" s="30"/>
      <c r="AW1682" s="30"/>
      <c r="AX1682" s="30"/>
      <c r="AY1682" s="30">
        <f t="shared" si="5995"/>
        <v>25020</v>
      </c>
      <c r="AZ1682" s="30">
        <f t="shared" si="5996"/>
        <v>0</v>
      </c>
      <c r="BA1682" s="30">
        <f t="shared" si="5997"/>
        <v>0</v>
      </c>
      <c r="BB1682" s="30"/>
      <c r="BC1682" s="30"/>
      <c r="BD1682" s="30"/>
      <c r="BE1682" s="30"/>
      <c r="BF1682" s="30"/>
      <c r="BG1682" s="30"/>
      <c r="BH1682" s="30"/>
      <c r="BI1682" s="30"/>
      <c r="BJ1682" s="30"/>
      <c r="BK1682" s="30"/>
      <c r="BL1682" s="30">
        <f t="shared" si="5983"/>
        <v>25020</v>
      </c>
      <c r="BM1682" s="30">
        <f t="shared" si="5984"/>
        <v>0</v>
      </c>
      <c r="BN1682" s="30">
        <f t="shared" si="5985"/>
        <v>0</v>
      </c>
      <c r="BO1682" s="30"/>
      <c r="BP1682" s="31"/>
      <c r="BQ1682" s="1"/>
      <c r="BR1682" s="1"/>
      <c r="BS1682" s="1"/>
      <c r="BT1682" s="1"/>
      <c r="BU1682" s="1"/>
      <c r="BV1682" s="1"/>
      <c r="BW1682" s="1"/>
      <c r="BX1682" s="1"/>
      <c r="BY1682" s="1"/>
    </row>
    <row r="1683" ht="45">
      <c r="A1683" s="28" t="s">
        <v>526</v>
      </c>
      <c r="B1683" s="28" t="s">
        <v>60</v>
      </c>
      <c r="C1683" s="28" t="s">
        <v>325</v>
      </c>
      <c r="D1683" s="28" t="s">
        <v>566</v>
      </c>
      <c r="E1683" s="28"/>
      <c r="F1683" s="29" t="s">
        <v>567</v>
      </c>
      <c r="G1683" s="30">
        <f t="shared" si="6007"/>
        <v>0</v>
      </c>
      <c r="H1683" s="30">
        <f>H1684</f>
        <v>21844</v>
      </c>
      <c r="I1683" s="30">
        <f>I1684</f>
        <v>0</v>
      </c>
      <c r="J1683" s="30">
        <f>J1684</f>
        <v>0</v>
      </c>
      <c r="K1683" s="30">
        <f>K1684</f>
        <v>0</v>
      </c>
      <c r="L1683" s="30">
        <f>L1684</f>
        <v>0</v>
      </c>
      <c r="M1683" s="30">
        <f t="shared" si="5998"/>
        <v>0</v>
      </c>
      <c r="N1683" s="30">
        <f t="shared" si="5999"/>
        <v>21844</v>
      </c>
      <c r="O1683" s="30">
        <f t="shared" si="6000"/>
        <v>0</v>
      </c>
      <c r="P1683" s="30">
        <f>P1684</f>
        <v>0</v>
      </c>
      <c r="Q1683" s="30">
        <f>Q1684</f>
        <v>0</v>
      </c>
      <c r="R1683" s="30">
        <f>R1684</f>
        <v>0</v>
      </c>
      <c r="S1683" s="30">
        <f>S1684</f>
        <v>0</v>
      </c>
      <c r="T1683" s="30">
        <f>T1684</f>
        <v>0</v>
      </c>
      <c r="U1683" s="30">
        <f>U1684</f>
        <v>0</v>
      </c>
      <c r="V1683" s="30">
        <f>V1684</f>
        <v>0</v>
      </c>
      <c r="W1683" s="30">
        <f>W1684</f>
        <v>0</v>
      </c>
      <c r="X1683" s="30">
        <f>X1684</f>
        <v>0</v>
      </c>
      <c r="Y1683" s="30">
        <f>Y1684</f>
        <v>0</v>
      </c>
      <c r="Z1683" s="30">
        <f>Z1684</f>
        <v>0</v>
      </c>
      <c r="AA1683" s="30">
        <f>AA1684</f>
        <v>0</v>
      </c>
      <c r="AB1683" s="30">
        <f>AB1684</f>
        <v>0</v>
      </c>
      <c r="AC1683" s="30">
        <f t="shared" si="5986"/>
        <v>0</v>
      </c>
      <c r="AD1683" s="30">
        <f t="shared" si="5987"/>
        <v>21844</v>
      </c>
      <c r="AE1683" s="30">
        <f t="shared" si="5988"/>
        <v>0</v>
      </c>
      <c r="AF1683" s="30">
        <f>AF1684</f>
        <v>0</v>
      </c>
      <c r="AG1683" s="30">
        <f t="shared" si="5989"/>
        <v>0</v>
      </c>
      <c r="AH1683" s="30">
        <f t="shared" si="5990"/>
        <v>21844</v>
      </c>
      <c r="AI1683" s="30">
        <f t="shared" si="5991"/>
        <v>0</v>
      </c>
      <c r="AJ1683" s="30">
        <f>AJ1684</f>
        <v>0</v>
      </c>
      <c r="AK1683" s="30">
        <f>AK1684</f>
        <v>0</v>
      </c>
      <c r="AL1683" s="30">
        <f>AL1684</f>
        <v>0</v>
      </c>
      <c r="AM1683" s="30">
        <f>AM1684</f>
        <v>0</v>
      </c>
      <c r="AN1683" s="30">
        <f>AN1684</f>
        <v>0</v>
      </c>
      <c r="AO1683" s="30">
        <f>AO1684</f>
        <v>0</v>
      </c>
      <c r="AP1683" s="30">
        <f>AP1684</f>
        <v>0</v>
      </c>
      <c r="AQ1683" s="30">
        <f>AQ1684</f>
        <v>0</v>
      </c>
      <c r="AR1683" s="30">
        <f>AR1684</f>
        <v>0</v>
      </c>
      <c r="AS1683" s="30">
        <f t="shared" si="5992"/>
        <v>0</v>
      </c>
      <c r="AT1683" s="30">
        <f t="shared" si="5993"/>
        <v>21844</v>
      </c>
      <c r="AU1683" s="30">
        <f t="shared" si="5994"/>
        <v>0</v>
      </c>
      <c r="AV1683" s="30">
        <f>AV1684</f>
        <v>0</v>
      </c>
      <c r="AW1683" s="30">
        <f>AW1684</f>
        <v>0</v>
      </c>
      <c r="AX1683" s="30">
        <f>AX1684</f>
        <v>0</v>
      </c>
      <c r="AY1683" s="30">
        <f t="shared" si="5995"/>
        <v>0</v>
      </c>
      <c r="AZ1683" s="30">
        <f t="shared" si="5996"/>
        <v>21844</v>
      </c>
      <c r="BA1683" s="30">
        <f t="shared" si="5997"/>
        <v>0</v>
      </c>
      <c r="BB1683" s="30">
        <f>BB1684</f>
        <v>0</v>
      </c>
      <c r="BC1683" s="30">
        <f>BC1684</f>
        <v>0</v>
      </c>
      <c r="BD1683" s="30">
        <f>BD1684</f>
        <v>0</v>
      </c>
      <c r="BE1683" s="30">
        <f>BE1684</f>
        <v>0</v>
      </c>
      <c r="BF1683" s="30">
        <f>BF1684</f>
        <v>0</v>
      </c>
      <c r="BG1683" s="30">
        <f>BG1684</f>
        <v>0</v>
      </c>
      <c r="BH1683" s="30">
        <f>BH1684</f>
        <v>0</v>
      </c>
      <c r="BI1683" s="30">
        <f>BI1684</f>
        <v>0</v>
      </c>
      <c r="BJ1683" s="30">
        <f>BJ1684</f>
        <v>0</v>
      </c>
      <c r="BK1683" s="30">
        <f>BK1684</f>
        <v>0</v>
      </c>
      <c r="BL1683" s="30">
        <f t="shared" si="5983"/>
        <v>0</v>
      </c>
      <c r="BM1683" s="30">
        <f t="shared" si="5984"/>
        <v>21844</v>
      </c>
      <c r="BN1683" s="30">
        <f t="shared" si="5985"/>
        <v>0</v>
      </c>
      <c r="BO1683" s="30">
        <f>BO1684</f>
        <v>0</v>
      </c>
      <c r="BP1683" s="31"/>
      <c r="BQ1683" s="1"/>
      <c r="BR1683" s="1"/>
      <c r="BS1683" s="1"/>
      <c r="BT1683" s="1"/>
      <c r="BU1683" s="1"/>
      <c r="BV1683" s="1"/>
      <c r="BW1683" s="1"/>
      <c r="BX1683" s="1"/>
      <c r="BY1683" s="1"/>
    </row>
    <row r="1684" ht="30">
      <c r="A1684" s="28" t="s">
        <v>526</v>
      </c>
      <c r="B1684" s="28" t="s">
        <v>60</v>
      </c>
      <c r="C1684" s="28" t="s">
        <v>325</v>
      </c>
      <c r="D1684" s="28" t="s">
        <v>566</v>
      </c>
      <c r="E1684" s="28" t="s">
        <v>331</v>
      </c>
      <c r="F1684" s="29" t="s">
        <v>332</v>
      </c>
      <c r="G1684" s="30"/>
      <c r="H1684" s="30">
        <v>21844</v>
      </c>
      <c r="I1684" s="30"/>
      <c r="J1684" s="30"/>
      <c r="K1684" s="30"/>
      <c r="L1684" s="30"/>
      <c r="M1684" s="30">
        <f t="shared" si="5998"/>
        <v>0</v>
      </c>
      <c r="N1684" s="30">
        <f t="shared" si="5999"/>
        <v>21844</v>
      </c>
      <c r="O1684" s="30">
        <f t="shared" si="6000"/>
        <v>0</v>
      </c>
      <c r="P1684" s="30"/>
      <c r="Q1684" s="30"/>
      <c r="R1684" s="30"/>
      <c r="S1684" s="30"/>
      <c r="T1684" s="30"/>
      <c r="U1684" s="30"/>
      <c r="V1684" s="30"/>
      <c r="W1684" s="30"/>
      <c r="X1684" s="30"/>
      <c r="Y1684" s="30"/>
      <c r="Z1684" s="30"/>
      <c r="AA1684" s="30"/>
      <c r="AB1684" s="30"/>
      <c r="AC1684" s="30">
        <f t="shared" si="5986"/>
        <v>0</v>
      </c>
      <c r="AD1684" s="30">
        <f t="shared" si="5987"/>
        <v>21844</v>
      </c>
      <c r="AE1684" s="30">
        <f t="shared" si="5988"/>
        <v>0</v>
      </c>
      <c r="AF1684" s="30"/>
      <c r="AG1684" s="30">
        <f t="shared" si="5989"/>
        <v>0</v>
      </c>
      <c r="AH1684" s="30">
        <f t="shared" si="5990"/>
        <v>21844</v>
      </c>
      <c r="AI1684" s="30">
        <f t="shared" si="5991"/>
        <v>0</v>
      </c>
      <c r="AJ1684" s="30"/>
      <c r="AK1684" s="30"/>
      <c r="AL1684" s="30"/>
      <c r="AM1684" s="30"/>
      <c r="AN1684" s="30"/>
      <c r="AO1684" s="30"/>
      <c r="AP1684" s="30"/>
      <c r="AQ1684" s="30"/>
      <c r="AR1684" s="30"/>
      <c r="AS1684" s="30">
        <f t="shared" si="5992"/>
        <v>0</v>
      </c>
      <c r="AT1684" s="30">
        <f t="shared" si="5993"/>
        <v>21844</v>
      </c>
      <c r="AU1684" s="30">
        <f t="shared" si="5994"/>
        <v>0</v>
      </c>
      <c r="AV1684" s="30"/>
      <c r="AW1684" s="30"/>
      <c r="AX1684" s="30"/>
      <c r="AY1684" s="30">
        <f t="shared" si="5995"/>
        <v>0</v>
      </c>
      <c r="AZ1684" s="30">
        <f t="shared" si="5996"/>
        <v>21844</v>
      </c>
      <c r="BA1684" s="30">
        <f t="shared" si="5997"/>
        <v>0</v>
      </c>
      <c r="BB1684" s="30"/>
      <c r="BC1684" s="30"/>
      <c r="BD1684" s="30"/>
      <c r="BE1684" s="30"/>
      <c r="BF1684" s="30"/>
      <c r="BG1684" s="30"/>
      <c r="BH1684" s="30"/>
      <c r="BI1684" s="30"/>
      <c r="BJ1684" s="30"/>
      <c r="BK1684" s="30"/>
      <c r="BL1684" s="30">
        <f t="shared" si="5983"/>
        <v>0</v>
      </c>
      <c r="BM1684" s="30">
        <f t="shared" si="5984"/>
        <v>21844</v>
      </c>
      <c r="BN1684" s="30">
        <f t="shared" si="5985"/>
        <v>0</v>
      </c>
      <c r="BO1684" s="30"/>
      <c r="BP1684" s="31"/>
      <c r="BQ1684" s="1"/>
      <c r="BR1684" s="1"/>
      <c r="BS1684" s="1"/>
      <c r="BT1684" s="1"/>
      <c r="BU1684" s="1"/>
      <c r="BV1684" s="1"/>
      <c r="BW1684" s="1"/>
      <c r="BX1684" s="1"/>
      <c r="BY1684" s="1"/>
    </row>
    <row r="1685" ht="15">
      <c r="A1685" s="28" t="s">
        <v>526</v>
      </c>
      <c r="B1685" s="28" t="s">
        <v>60</v>
      </c>
      <c r="C1685" s="28" t="s">
        <v>325</v>
      </c>
      <c r="D1685" s="28" t="s">
        <v>467</v>
      </c>
      <c r="E1685" s="28"/>
      <c r="F1685" s="29" t="s">
        <v>440</v>
      </c>
      <c r="G1685" s="30">
        <f t="shared" si="6007"/>
        <v>4895.6000000000004</v>
      </c>
      <c r="H1685" s="30">
        <f t="shared" si="6008"/>
        <v>0</v>
      </c>
      <c r="I1685" s="30">
        <f t="shared" si="6009"/>
        <v>0</v>
      </c>
      <c r="J1685" s="30">
        <f>J1686</f>
        <v>-3660</v>
      </c>
      <c r="K1685" s="30">
        <f>K1686</f>
        <v>0</v>
      </c>
      <c r="L1685" s="30">
        <f>L1686</f>
        <v>0</v>
      </c>
      <c r="M1685" s="30">
        <f t="shared" si="5998"/>
        <v>1235.6000000000004</v>
      </c>
      <c r="N1685" s="30">
        <f t="shared" si="5999"/>
        <v>0</v>
      </c>
      <c r="O1685" s="30">
        <f t="shared" si="6000"/>
        <v>0</v>
      </c>
      <c r="P1685" s="30">
        <f>P1686</f>
        <v>0</v>
      </c>
      <c r="Q1685" s="30">
        <f>Q1686</f>
        <v>0</v>
      </c>
      <c r="R1685" s="30">
        <f>R1686</f>
        <v>430.16000000000003</v>
      </c>
      <c r="S1685" s="30">
        <f>S1686</f>
        <v>0</v>
      </c>
      <c r="T1685" s="30">
        <f>T1686</f>
        <v>0</v>
      </c>
      <c r="U1685" s="30">
        <f>U1686</f>
        <v>0</v>
      </c>
      <c r="V1685" s="30">
        <f>V1686</f>
        <v>0</v>
      </c>
      <c r="W1685" s="30">
        <f>W1686</f>
        <v>0</v>
      </c>
      <c r="X1685" s="30">
        <f>X1686</f>
        <v>0</v>
      </c>
      <c r="Y1685" s="30">
        <f>Y1686</f>
        <v>0</v>
      </c>
      <c r="Z1685" s="30">
        <f>Z1686</f>
        <v>0</v>
      </c>
      <c r="AA1685" s="30">
        <f>AA1686</f>
        <v>0</v>
      </c>
      <c r="AB1685" s="30">
        <f>AB1686</f>
        <v>0</v>
      </c>
      <c r="AC1685" s="30">
        <f t="shared" si="5986"/>
        <v>1665.7600000000004</v>
      </c>
      <c r="AD1685" s="30">
        <f t="shared" si="5987"/>
        <v>0</v>
      </c>
      <c r="AE1685" s="30">
        <f t="shared" si="5988"/>
        <v>0</v>
      </c>
      <c r="AF1685" s="30">
        <f>AF1686</f>
        <v>0</v>
      </c>
      <c r="AG1685" s="30">
        <f t="shared" si="5989"/>
        <v>1665.7600000000004</v>
      </c>
      <c r="AH1685" s="30">
        <f t="shared" si="5990"/>
        <v>0</v>
      </c>
      <c r="AI1685" s="30">
        <f t="shared" si="5991"/>
        <v>0</v>
      </c>
      <c r="AJ1685" s="30">
        <f>AJ1686</f>
        <v>0</v>
      </c>
      <c r="AK1685" s="30">
        <f>AK1686</f>
        <v>0</v>
      </c>
      <c r="AL1685" s="30">
        <f>AL1686</f>
        <v>0</v>
      </c>
      <c r="AM1685" s="30">
        <f>AM1686</f>
        <v>0</v>
      </c>
      <c r="AN1685" s="30">
        <f>AN1686</f>
        <v>0</v>
      </c>
      <c r="AO1685" s="30">
        <f>AO1686</f>
        <v>0</v>
      </c>
      <c r="AP1685" s="30">
        <f>AP1686</f>
        <v>0</v>
      </c>
      <c r="AQ1685" s="30">
        <f>AQ1686</f>
        <v>0</v>
      </c>
      <c r="AR1685" s="30">
        <f>AR1686</f>
        <v>0</v>
      </c>
      <c r="AS1685" s="30">
        <f t="shared" si="5992"/>
        <v>1665.7600000000004</v>
      </c>
      <c r="AT1685" s="30">
        <f t="shared" si="5993"/>
        <v>0</v>
      </c>
      <c r="AU1685" s="30">
        <f t="shared" si="5994"/>
        <v>0</v>
      </c>
      <c r="AV1685" s="30">
        <f>AV1686</f>
        <v>0</v>
      </c>
      <c r="AW1685" s="30">
        <f>AW1686</f>
        <v>0</v>
      </c>
      <c r="AX1685" s="30">
        <f>AX1686</f>
        <v>0</v>
      </c>
      <c r="AY1685" s="30">
        <f t="shared" si="5995"/>
        <v>1665.7600000000004</v>
      </c>
      <c r="AZ1685" s="30">
        <f t="shared" si="5996"/>
        <v>0</v>
      </c>
      <c r="BA1685" s="30">
        <f t="shared" si="5997"/>
        <v>0</v>
      </c>
      <c r="BB1685" s="30">
        <f>BB1686</f>
        <v>0</v>
      </c>
      <c r="BC1685" s="30">
        <f>BC1686</f>
        <v>0</v>
      </c>
      <c r="BD1685" s="30">
        <f>BD1686</f>
        <v>0</v>
      </c>
      <c r="BE1685" s="30">
        <f>BE1686</f>
        <v>0</v>
      </c>
      <c r="BF1685" s="30">
        <f>BF1686</f>
        <v>0</v>
      </c>
      <c r="BG1685" s="30">
        <f>BG1686</f>
        <v>0</v>
      </c>
      <c r="BH1685" s="30">
        <f>BH1686</f>
        <v>0</v>
      </c>
      <c r="BI1685" s="30">
        <f>BI1686</f>
        <v>0</v>
      </c>
      <c r="BJ1685" s="30">
        <f>BJ1686</f>
        <v>0</v>
      </c>
      <c r="BK1685" s="30">
        <f>BK1686</f>
        <v>0</v>
      </c>
      <c r="BL1685" s="30">
        <f t="shared" si="5983"/>
        <v>1665.7600000000004</v>
      </c>
      <c r="BM1685" s="30">
        <f t="shared" si="5984"/>
        <v>0</v>
      </c>
      <c r="BN1685" s="30">
        <f t="shared" si="5985"/>
        <v>0</v>
      </c>
      <c r="BO1685" s="30">
        <f>BO1686</f>
        <v>0</v>
      </c>
      <c r="BP1685" s="31"/>
      <c r="BQ1685" s="1"/>
      <c r="BR1685" s="1"/>
      <c r="BS1685" s="1"/>
      <c r="BT1685" s="1"/>
      <c r="BU1685" s="1"/>
      <c r="BV1685" s="1"/>
      <c r="BW1685" s="1"/>
      <c r="BX1685" s="1"/>
      <c r="BY1685" s="1"/>
    </row>
    <row r="1686" ht="45">
      <c r="A1686" s="28" t="s">
        <v>526</v>
      </c>
      <c r="B1686" s="28" t="s">
        <v>60</v>
      </c>
      <c r="C1686" s="28" t="s">
        <v>325</v>
      </c>
      <c r="D1686" s="28" t="s">
        <v>568</v>
      </c>
      <c r="E1686" s="28"/>
      <c r="F1686" s="29" t="s">
        <v>569</v>
      </c>
      <c r="G1686" s="30">
        <f>G1689+G1691</f>
        <v>4895.6000000000004</v>
      </c>
      <c r="H1686" s="30">
        <f>H1689+H1691</f>
        <v>0</v>
      </c>
      <c r="I1686" s="30">
        <f>I1689+I1691</f>
        <v>0</v>
      </c>
      <c r="J1686" s="30">
        <f>J1689+J1691</f>
        <v>-3660</v>
      </c>
      <c r="K1686" s="30">
        <f>K1689+K1691</f>
        <v>0</v>
      </c>
      <c r="L1686" s="30">
        <f>L1689+L1691</f>
        <v>0</v>
      </c>
      <c r="M1686" s="30">
        <f t="shared" si="5998"/>
        <v>1235.6000000000004</v>
      </c>
      <c r="N1686" s="30">
        <f t="shared" si="5999"/>
        <v>0</v>
      </c>
      <c r="O1686" s="30">
        <f t="shared" si="6000"/>
        <v>0</v>
      </c>
      <c r="P1686" s="30">
        <f>P1689+P1691+P1687</f>
        <v>0</v>
      </c>
      <c r="Q1686" s="30">
        <f>Q1689+Q1691+Q1687</f>
        <v>0</v>
      </c>
      <c r="R1686" s="30">
        <f>R1689+R1691+R1687</f>
        <v>430.16000000000003</v>
      </c>
      <c r="S1686" s="30">
        <f>S1689+S1691+S1687</f>
        <v>0</v>
      </c>
      <c r="T1686" s="30">
        <f>T1689+T1691+T1687</f>
        <v>0</v>
      </c>
      <c r="U1686" s="30">
        <f>U1689+U1691+U1687</f>
        <v>0</v>
      </c>
      <c r="V1686" s="30">
        <f>V1689+V1691+V1687</f>
        <v>0</v>
      </c>
      <c r="W1686" s="30">
        <f>W1689+W1691+W1687</f>
        <v>0</v>
      </c>
      <c r="X1686" s="30">
        <f>X1689+X1691+X1687</f>
        <v>0</v>
      </c>
      <c r="Y1686" s="30">
        <f>Y1689+Y1691+Y1687</f>
        <v>0</v>
      </c>
      <c r="Z1686" s="30">
        <f>Z1689+Z1691+Z1687</f>
        <v>0</v>
      </c>
      <c r="AA1686" s="30">
        <f>AA1689+AA1691+AA1687</f>
        <v>0</v>
      </c>
      <c r="AB1686" s="30">
        <f>AB1689+AB1691+AB1687</f>
        <v>0</v>
      </c>
      <c r="AC1686" s="30">
        <f t="shared" si="5986"/>
        <v>1665.7600000000004</v>
      </c>
      <c r="AD1686" s="30">
        <f t="shared" si="5987"/>
        <v>0</v>
      </c>
      <c r="AE1686" s="30">
        <f t="shared" si="5988"/>
        <v>0</v>
      </c>
      <c r="AF1686" s="30">
        <f>AF1689+AF1691+AF1687</f>
        <v>0</v>
      </c>
      <c r="AG1686" s="30">
        <f t="shared" si="5989"/>
        <v>1665.7600000000004</v>
      </c>
      <c r="AH1686" s="30">
        <f t="shared" si="5990"/>
        <v>0</v>
      </c>
      <c r="AI1686" s="30">
        <f t="shared" si="5991"/>
        <v>0</v>
      </c>
      <c r="AJ1686" s="30">
        <f>AJ1689+AJ1691+AJ1687</f>
        <v>0</v>
      </c>
      <c r="AK1686" s="30">
        <f>AK1689+AK1691+AK1687</f>
        <v>0</v>
      </c>
      <c r="AL1686" s="30">
        <f>AL1689+AL1691+AL1687</f>
        <v>0</v>
      </c>
      <c r="AM1686" s="30">
        <f>AM1689+AM1691+AM1687</f>
        <v>0</v>
      </c>
      <c r="AN1686" s="30">
        <f>AN1689+AN1691+AN1687</f>
        <v>0</v>
      </c>
      <c r="AO1686" s="30">
        <f>AO1689+AO1691+AO1687</f>
        <v>0</v>
      </c>
      <c r="AP1686" s="30">
        <f>AP1689+AP1691+AP1687</f>
        <v>0</v>
      </c>
      <c r="AQ1686" s="30">
        <f>AQ1689+AQ1691+AQ1687</f>
        <v>0</v>
      </c>
      <c r="AR1686" s="30">
        <f>AR1689+AR1691+AR1687</f>
        <v>0</v>
      </c>
      <c r="AS1686" s="30">
        <f t="shared" si="5992"/>
        <v>1665.7600000000004</v>
      </c>
      <c r="AT1686" s="30">
        <f t="shared" si="5993"/>
        <v>0</v>
      </c>
      <c r="AU1686" s="30">
        <f t="shared" si="5994"/>
        <v>0</v>
      </c>
      <c r="AV1686" s="30">
        <f>AV1689+AV1691+AV1687</f>
        <v>0</v>
      </c>
      <c r="AW1686" s="30">
        <f>AW1689+AW1691+AW1687</f>
        <v>0</v>
      </c>
      <c r="AX1686" s="30">
        <f>AX1689+AX1691+AX1687</f>
        <v>0</v>
      </c>
      <c r="AY1686" s="30">
        <f t="shared" si="5995"/>
        <v>1665.7600000000004</v>
      </c>
      <c r="AZ1686" s="30">
        <f t="shared" si="5996"/>
        <v>0</v>
      </c>
      <c r="BA1686" s="30">
        <f t="shared" si="5997"/>
        <v>0</v>
      </c>
      <c r="BB1686" s="30">
        <f>BB1689+BB1691+BB1687</f>
        <v>0</v>
      </c>
      <c r="BC1686" s="30">
        <f>BC1689+BC1691+BC1687</f>
        <v>0</v>
      </c>
      <c r="BD1686" s="30">
        <f>BD1689+BD1691+BD1687</f>
        <v>0</v>
      </c>
      <c r="BE1686" s="30">
        <f>BE1689+BE1691+BE1687</f>
        <v>0</v>
      </c>
      <c r="BF1686" s="30">
        <f>BF1689+BF1691+BF1687</f>
        <v>0</v>
      </c>
      <c r="BG1686" s="30">
        <f>BG1689+BG1691+BG1687</f>
        <v>0</v>
      </c>
      <c r="BH1686" s="30">
        <f>BH1689+BH1691+BH1687</f>
        <v>0</v>
      </c>
      <c r="BI1686" s="30">
        <f>BI1689+BI1691+BI1687</f>
        <v>0</v>
      </c>
      <c r="BJ1686" s="30">
        <f>BJ1689+BJ1691+BJ1687</f>
        <v>0</v>
      </c>
      <c r="BK1686" s="30">
        <f>BK1689+BK1691+BK1687</f>
        <v>0</v>
      </c>
      <c r="BL1686" s="30">
        <f t="shared" si="5983"/>
        <v>1665.7600000000004</v>
      </c>
      <c r="BM1686" s="30">
        <f t="shared" si="5984"/>
        <v>0</v>
      </c>
      <c r="BN1686" s="30">
        <f t="shared" si="5985"/>
        <v>0</v>
      </c>
      <c r="BO1686" s="30">
        <f>BO1689+BO1691+BO1687</f>
        <v>0</v>
      </c>
      <c r="BP1686" s="31"/>
      <c r="BQ1686" s="1"/>
      <c r="BR1686" s="1"/>
      <c r="BS1686" s="1"/>
      <c r="BT1686" s="1"/>
      <c r="BU1686" s="1"/>
      <c r="BV1686" s="1"/>
      <c r="BW1686" s="1"/>
      <c r="BX1686" s="1"/>
      <c r="BY1686" s="1"/>
    </row>
    <row r="1687" ht="90">
      <c r="A1687" s="28" t="s">
        <v>526</v>
      </c>
      <c r="B1687" s="28" t="s">
        <v>60</v>
      </c>
      <c r="C1687" s="28" t="s">
        <v>325</v>
      </c>
      <c r="D1687" s="28" t="s">
        <v>570</v>
      </c>
      <c r="E1687" s="28"/>
      <c r="F1687" s="29" t="s">
        <v>571</v>
      </c>
      <c r="G1687" s="30"/>
      <c r="H1687" s="30"/>
      <c r="I1687" s="30"/>
      <c r="J1687" s="30"/>
      <c r="K1687" s="30"/>
      <c r="L1687" s="30"/>
      <c r="M1687" s="30"/>
      <c r="N1687" s="30"/>
      <c r="O1687" s="30"/>
      <c r="P1687" s="30">
        <f>P1688</f>
        <v>0</v>
      </c>
      <c r="Q1687" s="30">
        <f>Q1688</f>
        <v>0</v>
      </c>
      <c r="R1687" s="30">
        <f>R1688</f>
        <v>430.16000000000003</v>
      </c>
      <c r="S1687" s="30">
        <f>S1688</f>
        <v>0</v>
      </c>
      <c r="T1687" s="30">
        <f>T1688</f>
        <v>0</v>
      </c>
      <c r="U1687" s="30">
        <f>U1688</f>
        <v>0</v>
      </c>
      <c r="V1687" s="30">
        <f>V1688</f>
        <v>0</v>
      </c>
      <c r="W1687" s="30">
        <f>W1688</f>
        <v>0</v>
      </c>
      <c r="X1687" s="30">
        <f>X1688</f>
        <v>0</v>
      </c>
      <c r="Y1687" s="30">
        <f>Y1688</f>
        <v>0</v>
      </c>
      <c r="Z1687" s="30">
        <f>Z1688</f>
        <v>0</v>
      </c>
      <c r="AA1687" s="30">
        <f>AA1688</f>
        <v>0</v>
      </c>
      <c r="AB1687" s="30">
        <f>AB1688</f>
        <v>0</v>
      </c>
      <c r="AC1687" s="30">
        <f t="shared" si="5986"/>
        <v>430.16000000000003</v>
      </c>
      <c r="AD1687" s="30">
        <f t="shared" si="5987"/>
        <v>0</v>
      </c>
      <c r="AE1687" s="30">
        <f t="shared" si="5988"/>
        <v>0</v>
      </c>
      <c r="AF1687" s="30">
        <f>AF1688</f>
        <v>0</v>
      </c>
      <c r="AG1687" s="30">
        <f t="shared" si="5989"/>
        <v>430.16000000000003</v>
      </c>
      <c r="AH1687" s="30">
        <f t="shared" si="5990"/>
        <v>0</v>
      </c>
      <c r="AI1687" s="30">
        <f t="shared" si="5991"/>
        <v>0</v>
      </c>
      <c r="AJ1687" s="30">
        <f>AJ1688</f>
        <v>0</v>
      </c>
      <c r="AK1687" s="30">
        <f>AK1688</f>
        <v>0</v>
      </c>
      <c r="AL1687" s="30">
        <f>AL1688</f>
        <v>0</v>
      </c>
      <c r="AM1687" s="30">
        <f>AM1688</f>
        <v>0</v>
      </c>
      <c r="AN1687" s="30">
        <f>AN1688</f>
        <v>0</v>
      </c>
      <c r="AO1687" s="30">
        <f>AO1688</f>
        <v>0</v>
      </c>
      <c r="AP1687" s="30">
        <f>AP1688</f>
        <v>0</v>
      </c>
      <c r="AQ1687" s="30">
        <f>AQ1688</f>
        <v>0</v>
      </c>
      <c r="AR1687" s="30">
        <f>AR1688</f>
        <v>0</v>
      </c>
      <c r="AS1687" s="30">
        <f t="shared" si="5992"/>
        <v>430.16000000000003</v>
      </c>
      <c r="AT1687" s="30">
        <f t="shared" si="5993"/>
        <v>0</v>
      </c>
      <c r="AU1687" s="30">
        <f t="shared" si="5994"/>
        <v>0</v>
      </c>
      <c r="AV1687" s="30">
        <f>AV1688</f>
        <v>0</v>
      </c>
      <c r="AW1687" s="30">
        <f>AW1688</f>
        <v>0</v>
      </c>
      <c r="AX1687" s="30">
        <f>AX1688</f>
        <v>0</v>
      </c>
      <c r="AY1687" s="30">
        <f t="shared" si="5995"/>
        <v>430.16000000000003</v>
      </c>
      <c r="AZ1687" s="30">
        <f t="shared" si="5996"/>
        <v>0</v>
      </c>
      <c r="BA1687" s="30">
        <f t="shared" si="5997"/>
        <v>0</v>
      </c>
      <c r="BB1687" s="30">
        <f>BB1688</f>
        <v>0</v>
      </c>
      <c r="BC1687" s="30">
        <f>BC1688</f>
        <v>0</v>
      </c>
      <c r="BD1687" s="30">
        <f>BD1688</f>
        <v>0</v>
      </c>
      <c r="BE1687" s="30">
        <f>BE1688</f>
        <v>0</v>
      </c>
      <c r="BF1687" s="30">
        <f>BF1688</f>
        <v>0</v>
      </c>
      <c r="BG1687" s="30">
        <f>BG1688</f>
        <v>0</v>
      </c>
      <c r="BH1687" s="30">
        <f>BH1688</f>
        <v>0</v>
      </c>
      <c r="BI1687" s="30">
        <f>BI1688</f>
        <v>0</v>
      </c>
      <c r="BJ1687" s="30">
        <f>BJ1688</f>
        <v>0</v>
      </c>
      <c r="BK1687" s="30">
        <f>BK1688</f>
        <v>0</v>
      </c>
      <c r="BL1687" s="30">
        <f t="shared" si="5983"/>
        <v>430.16000000000003</v>
      </c>
      <c r="BM1687" s="30">
        <f t="shared" si="5984"/>
        <v>0</v>
      </c>
      <c r="BN1687" s="30">
        <f t="shared" si="5985"/>
        <v>0</v>
      </c>
      <c r="BO1687" s="30">
        <f>BO1688</f>
        <v>0</v>
      </c>
      <c r="BP1687" s="31"/>
      <c r="BQ1687" s="1"/>
      <c r="BR1687" s="1"/>
      <c r="BS1687" s="1"/>
      <c r="BT1687" s="1"/>
      <c r="BU1687" s="1"/>
      <c r="BV1687" s="1"/>
      <c r="BW1687" s="1"/>
      <c r="BX1687" s="1"/>
      <c r="BY1687" s="1"/>
    </row>
    <row r="1688" ht="30">
      <c r="A1688" s="28" t="s">
        <v>526</v>
      </c>
      <c r="B1688" s="28" t="s">
        <v>60</v>
      </c>
      <c r="C1688" s="28" t="s">
        <v>325</v>
      </c>
      <c r="D1688" s="28" t="s">
        <v>570</v>
      </c>
      <c r="E1688" s="28" t="s">
        <v>331</v>
      </c>
      <c r="F1688" s="29" t="s">
        <v>332</v>
      </c>
      <c r="G1688" s="30"/>
      <c r="H1688" s="30"/>
      <c r="I1688" s="30"/>
      <c r="J1688" s="30"/>
      <c r="K1688" s="30"/>
      <c r="L1688" s="30"/>
      <c r="M1688" s="30"/>
      <c r="N1688" s="30"/>
      <c r="O1688" s="30"/>
      <c r="P1688" s="30"/>
      <c r="Q1688" s="30"/>
      <c r="R1688" s="30">
        <v>430.16000000000003</v>
      </c>
      <c r="S1688" s="30"/>
      <c r="T1688" s="30"/>
      <c r="U1688" s="30"/>
      <c r="V1688" s="30"/>
      <c r="W1688" s="30"/>
      <c r="X1688" s="30"/>
      <c r="Y1688" s="30"/>
      <c r="Z1688" s="30"/>
      <c r="AA1688" s="30"/>
      <c r="AB1688" s="30"/>
      <c r="AC1688" s="30">
        <f t="shared" si="5986"/>
        <v>430.16000000000003</v>
      </c>
      <c r="AD1688" s="30">
        <f t="shared" si="5987"/>
        <v>0</v>
      </c>
      <c r="AE1688" s="30">
        <f t="shared" si="5988"/>
        <v>0</v>
      </c>
      <c r="AF1688" s="30"/>
      <c r="AG1688" s="30">
        <f t="shared" si="5989"/>
        <v>430.16000000000003</v>
      </c>
      <c r="AH1688" s="30">
        <f t="shared" si="5990"/>
        <v>0</v>
      </c>
      <c r="AI1688" s="30">
        <f t="shared" si="5991"/>
        <v>0</v>
      </c>
      <c r="AJ1688" s="30"/>
      <c r="AK1688" s="30"/>
      <c r="AL1688" s="30"/>
      <c r="AM1688" s="30"/>
      <c r="AN1688" s="30"/>
      <c r="AO1688" s="30"/>
      <c r="AP1688" s="30"/>
      <c r="AQ1688" s="30"/>
      <c r="AR1688" s="30"/>
      <c r="AS1688" s="30">
        <f t="shared" si="5992"/>
        <v>430.16000000000003</v>
      </c>
      <c r="AT1688" s="30">
        <f t="shared" si="5993"/>
        <v>0</v>
      </c>
      <c r="AU1688" s="30">
        <f t="shared" si="5994"/>
        <v>0</v>
      </c>
      <c r="AV1688" s="30"/>
      <c r="AW1688" s="30"/>
      <c r="AX1688" s="30"/>
      <c r="AY1688" s="30">
        <f t="shared" si="5995"/>
        <v>430.16000000000003</v>
      </c>
      <c r="AZ1688" s="30">
        <f t="shared" si="5996"/>
        <v>0</v>
      </c>
      <c r="BA1688" s="30">
        <f t="shared" si="5997"/>
        <v>0</v>
      </c>
      <c r="BB1688" s="30"/>
      <c r="BC1688" s="30"/>
      <c r="BD1688" s="30"/>
      <c r="BE1688" s="30"/>
      <c r="BF1688" s="30"/>
      <c r="BG1688" s="30"/>
      <c r="BH1688" s="30"/>
      <c r="BI1688" s="30"/>
      <c r="BJ1688" s="30"/>
      <c r="BK1688" s="30"/>
      <c r="BL1688" s="30">
        <f t="shared" si="5983"/>
        <v>430.16000000000003</v>
      </c>
      <c r="BM1688" s="30">
        <f t="shared" si="5984"/>
        <v>0</v>
      </c>
      <c r="BN1688" s="30">
        <f t="shared" si="5985"/>
        <v>0</v>
      </c>
      <c r="BO1688" s="30"/>
      <c r="BP1688" s="31"/>
      <c r="BQ1688" s="1"/>
      <c r="BR1688" s="1"/>
      <c r="BS1688" s="1"/>
      <c r="BT1688" s="1"/>
      <c r="BU1688" s="1"/>
      <c r="BV1688" s="1"/>
      <c r="BW1688" s="1"/>
      <c r="BX1688" s="1"/>
      <c r="BY1688" s="1"/>
    </row>
    <row r="1689" ht="60">
      <c r="A1689" s="28" t="s">
        <v>526</v>
      </c>
      <c r="B1689" s="28" t="s">
        <v>60</v>
      </c>
      <c r="C1689" s="28" t="s">
        <v>325</v>
      </c>
      <c r="D1689" s="28" t="s">
        <v>572</v>
      </c>
      <c r="E1689" s="28"/>
      <c r="F1689" s="29" t="s">
        <v>573</v>
      </c>
      <c r="G1689" s="30">
        <f>G1690</f>
        <v>1235.5999999999999</v>
      </c>
      <c r="H1689" s="30">
        <f>H1690</f>
        <v>0</v>
      </c>
      <c r="I1689" s="30">
        <f>I1690</f>
        <v>0</v>
      </c>
      <c r="J1689" s="30">
        <f>J1690</f>
        <v>0</v>
      </c>
      <c r="K1689" s="30">
        <f>K1690</f>
        <v>0</v>
      </c>
      <c r="L1689" s="30">
        <f>L1690</f>
        <v>0</v>
      </c>
      <c r="M1689" s="30">
        <f t="shared" si="5998"/>
        <v>1235.5999999999999</v>
      </c>
      <c r="N1689" s="30">
        <f t="shared" si="5999"/>
        <v>0</v>
      </c>
      <c r="O1689" s="30">
        <f t="shared" si="6000"/>
        <v>0</v>
      </c>
      <c r="P1689" s="30">
        <f>P1690</f>
        <v>0</v>
      </c>
      <c r="Q1689" s="30">
        <f>Q1690</f>
        <v>0</v>
      </c>
      <c r="R1689" s="30">
        <f>R1690</f>
        <v>0</v>
      </c>
      <c r="S1689" s="30">
        <f>S1690</f>
        <v>0</v>
      </c>
      <c r="T1689" s="30">
        <f>T1690</f>
        <v>0</v>
      </c>
      <c r="U1689" s="30">
        <f>U1690</f>
        <v>0</v>
      </c>
      <c r="V1689" s="30">
        <f>V1690</f>
        <v>0</v>
      </c>
      <c r="W1689" s="30">
        <f>W1690</f>
        <v>0</v>
      </c>
      <c r="X1689" s="30">
        <f>X1690</f>
        <v>0</v>
      </c>
      <c r="Y1689" s="30">
        <f>Y1690</f>
        <v>0</v>
      </c>
      <c r="Z1689" s="30">
        <f>Z1690</f>
        <v>0</v>
      </c>
      <c r="AA1689" s="30">
        <f>AA1690</f>
        <v>0</v>
      </c>
      <c r="AB1689" s="30">
        <f>AB1690</f>
        <v>0</v>
      </c>
      <c r="AC1689" s="30">
        <f t="shared" si="5986"/>
        <v>1235.5999999999999</v>
      </c>
      <c r="AD1689" s="30">
        <f t="shared" si="5987"/>
        <v>0</v>
      </c>
      <c r="AE1689" s="30">
        <f t="shared" si="5988"/>
        <v>0</v>
      </c>
      <c r="AF1689" s="30">
        <f>AF1690</f>
        <v>0</v>
      </c>
      <c r="AG1689" s="30">
        <f t="shared" si="5989"/>
        <v>1235.5999999999999</v>
      </c>
      <c r="AH1689" s="30">
        <f t="shared" si="5990"/>
        <v>0</v>
      </c>
      <c r="AI1689" s="30">
        <f t="shared" si="5991"/>
        <v>0</v>
      </c>
      <c r="AJ1689" s="30">
        <f>AJ1690</f>
        <v>0</v>
      </c>
      <c r="AK1689" s="30">
        <f>AK1690</f>
        <v>0</v>
      </c>
      <c r="AL1689" s="30">
        <f>AL1690</f>
        <v>0</v>
      </c>
      <c r="AM1689" s="30">
        <f>AM1690</f>
        <v>0</v>
      </c>
      <c r="AN1689" s="30">
        <f>AN1690</f>
        <v>0</v>
      </c>
      <c r="AO1689" s="30">
        <f>AO1690</f>
        <v>0</v>
      </c>
      <c r="AP1689" s="30">
        <f>AP1690</f>
        <v>0</v>
      </c>
      <c r="AQ1689" s="30">
        <f>AQ1690</f>
        <v>0</v>
      </c>
      <c r="AR1689" s="30">
        <f>AR1690</f>
        <v>0</v>
      </c>
      <c r="AS1689" s="30">
        <f t="shared" si="5992"/>
        <v>1235.5999999999999</v>
      </c>
      <c r="AT1689" s="30">
        <f t="shared" si="5993"/>
        <v>0</v>
      </c>
      <c r="AU1689" s="30">
        <f t="shared" si="5994"/>
        <v>0</v>
      </c>
      <c r="AV1689" s="30">
        <f>AV1690</f>
        <v>0</v>
      </c>
      <c r="AW1689" s="30">
        <f>AW1690</f>
        <v>0</v>
      </c>
      <c r="AX1689" s="30">
        <f>AX1690</f>
        <v>0</v>
      </c>
      <c r="AY1689" s="30">
        <f t="shared" si="5995"/>
        <v>1235.5999999999999</v>
      </c>
      <c r="AZ1689" s="30">
        <f t="shared" si="5996"/>
        <v>0</v>
      </c>
      <c r="BA1689" s="30">
        <f t="shared" si="5997"/>
        <v>0</v>
      </c>
      <c r="BB1689" s="30">
        <f>BB1690</f>
        <v>0</v>
      </c>
      <c r="BC1689" s="30">
        <f>BC1690</f>
        <v>0</v>
      </c>
      <c r="BD1689" s="30">
        <f>BD1690</f>
        <v>0</v>
      </c>
      <c r="BE1689" s="30">
        <f>BE1690</f>
        <v>0</v>
      </c>
      <c r="BF1689" s="30">
        <f>BF1690</f>
        <v>0</v>
      </c>
      <c r="BG1689" s="30">
        <f>BG1690</f>
        <v>0</v>
      </c>
      <c r="BH1689" s="30">
        <f>BH1690</f>
        <v>0</v>
      </c>
      <c r="BI1689" s="30">
        <f>BI1690</f>
        <v>0</v>
      </c>
      <c r="BJ1689" s="30">
        <f>BJ1690</f>
        <v>0</v>
      </c>
      <c r="BK1689" s="30">
        <f>BK1690</f>
        <v>0</v>
      </c>
      <c r="BL1689" s="30">
        <f t="shared" si="5983"/>
        <v>1235.5999999999999</v>
      </c>
      <c r="BM1689" s="30">
        <f t="shared" si="5984"/>
        <v>0</v>
      </c>
      <c r="BN1689" s="30">
        <f t="shared" si="5985"/>
        <v>0</v>
      </c>
      <c r="BO1689" s="30">
        <f>BO1690</f>
        <v>0</v>
      </c>
      <c r="BP1689" s="31"/>
      <c r="BQ1689" s="1"/>
      <c r="BR1689" s="1"/>
      <c r="BS1689" s="1"/>
      <c r="BT1689" s="1"/>
      <c r="BU1689" s="1"/>
      <c r="BV1689" s="1"/>
      <c r="BW1689" s="1"/>
      <c r="BX1689" s="1"/>
      <c r="BY1689" s="1"/>
    </row>
    <row r="1690" ht="30">
      <c r="A1690" s="28" t="s">
        <v>526</v>
      </c>
      <c r="B1690" s="28" t="s">
        <v>60</v>
      </c>
      <c r="C1690" s="28" t="s">
        <v>325</v>
      </c>
      <c r="D1690" s="28" t="s">
        <v>572</v>
      </c>
      <c r="E1690" s="28" t="s">
        <v>331</v>
      </c>
      <c r="F1690" s="29" t="s">
        <v>332</v>
      </c>
      <c r="G1690" s="30">
        <v>1235.5999999999999</v>
      </c>
      <c r="H1690" s="30"/>
      <c r="I1690" s="30"/>
      <c r="J1690" s="30"/>
      <c r="K1690" s="30"/>
      <c r="L1690" s="30"/>
      <c r="M1690" s="30">
        <f t="shared" si="5998"/>
        <v>1235.5999999999999</v>
      </c>
      <c r="N1690" s="30">
        <f t="shared" si="5999"/>
        <v>0</v>
      </c>
      <c r="O1690" s="30">
        <f t="shared" si="6000"/>
        <v>0</v>
      </c>
      <c r="P1690" s="30"/>
      <c r="Q1690" s="30"/>
      <c r="R1690" s="30"/>
      <c r="S1690" s="30"/>
      <c r="T1690" s="30"/>
      <c r="U1690" s="30"/>
      <c r="V1690" s="30"/>
      <c r="W1690" s="30"/>
      <c r="X1690" s="30"/>
      <c r="Y1690" s="30"/>
      <c r="Z1690" s="30"/>
      <c r="AA1690" s="30"/>
      <c r="AB1690" s="30"/>
      <c r="AC1690" s="30">
        <f t="shared" si="5986"/>
        <v>1235.5999999999999</v>
      </c>
      <c r="AD1690" s="30">
        <f t="shared" si="5987"/>
        <v>0</v>
      </c>
      <c r="AE1690" s="30">
        <f t="shared" si="5988"/>
        <v>0</v>
      </c>
      <c r="AF1690" s="30"/>
      <c r="AG1690" s="30">
        <f t="shared" si="5989"/>
        <v>1235.5999999999999</v>
      </c>
      <c r="AH1690" s="30">
        <f t="shared" si="5990"/>
        <v>0</v>
      </c>
      <c r="AI1690" s="30">
        <f t="shared" si="5991"/>
        <v>0</v>
      </c>
      <c r="AJ1690" s="30"/>
      <c r="AK1690" s="30"/>
      <c r="AL1690" s="30"/>
      <c r="AM1690" s="30"/>
      <c r="AN1690" s="30"/>
      <c r="AO1690" s="30"/>
      <c r="AP1690" s="30"/>
      <c r="AQ1690" s="30"/>
      <c r="AR1690" s="30"/>
      <c r="AS1690" s="30">
        <f t="shared" si="5992"/>
        <v>1235.5999999999999</v>
      </c>
      <c r="AT1690" s="30">
        <f t="shared" si="5993"/>
        <v>0</v>
      </c>
      <c r="AU1690" s="30">
        <f t="shared" si="5994"/>
        <v>0</v>
      </c>
      <c r="AV1690" s="30"/>
      <c r="AW1690" s="30"/>
      <c r="AX1690" s="30"/>
      <c r="AY1690" s="30">
        <f t="shared" si="5995"/>
        <v>1235.5999999999999</v>
      </c>
      <c r="AZ1690" s="30">
        <f t="shared" si="5996"/>
        <v>0</v>
      </c>
      <c r="BA1690" s="30">
        <f t="shared" si="5997"/>
        <v>0</v>
      </c>
      <c r="BB1690" s="30"/>
      <c r="BC1690" s="30"/>
      <c r="BD1690" s="30"/>
      <c r="BE1690" s="30"/>
      <c r="BF1690" s="30"/>
      <c r="BG1690" s="30"/>
      <c r="BH1690" s="30"/>
      <c r="BI1690" s="30"/>
      <c r="BJ1690" s="30"/>
      <c r="BK1690" s="30"/>
      <c r="BL1690" s="30">
        <f t="shared" si="5983"/>
        <v>1235.5999999999999</v>
      </c>
      <c r="BM1690" s="30">
        <f t="shared" si="5984"/>
        <v>0</v>
      </c>
      <c r="BN1690" s="30">
        <f t="shared" si="5985"/>
        <v>0</v>
      </c>
      <c r="BO1690" s="30"/>
      <c r="BP1690" s="31"/>
      <c r="BQ1690" s="1"/>
      <c r="BR1690" s="1"/>
      <c r="BS1690" s="1"/>
      <c r="BT1690" s="1"/>
      <c r="BU1690" s="1"/>
      <c r="BV1690" s="1"/>
      <c r="BW1690" s="1"/>
      <c r="BX1690" s="1"/>
      <c r="BY1690" s="1"/>
    </row>
    <row r="1691" ht="75" hidden="1">
      <c r="A1691" s="28" t="s">
        <v>526</v>
      </c>
      <c r="B1691" s="28" t="s">
        <v>60</v>
      </c>
      <c r="C1691" s="28" t="s">
        <v>325</v>
      </c>
      <c r="D1691" s="28" t="s">
        <v>574</v>
      </c>
      <c r="E1691" s="28"/>
      <c r="F1691" s="29" t="s">
        <v>575</v>
      </c>
      <c r="G1691" s="30">
        <f>G1692</f>
        <v>3660</v>
      </c>
      <c r="H1691" s="30">
        <f>H1692</f>
        <v>0</v>
      </c>
      <c r="I1691" s="30">
        <f>I1692</f>
        <v>0</v>
      </c>
      <c r="J1691" s="30">
        <f>J1692</f>
        <v>-3660</v>
      </c>
      <c r="K1691" s="30">
        <f>K1692</f>
        <v>0</v>
      </c>
      <c r="L1691" s="30">
        <f>L1692</f>
        <v>0</v>
      </c>
      <c r="M1691" s="30">
        <f t="shared" si="5998"/>
        <v>0</v>
      </c>
      <c r="N1691" s="30">
        <f t="shared" si="5999"/>
        <v>0</v>
      </c>
      <c r="O1691" s="30">
        <f t="shared" si="6000"/>
        <v>0</v>
      </c>
      <c r="P1691" s="30">
        <f>P1692</f>
        <v>0</v>
      </c>
      <c r="Q1691" s="30">
        <f>Q1692</f>
        <v>0</v>
      </c>
      <c r="R1691" s="30">
        <f>R1692</f>
        <v>0</v>
      </c>
      <c r="S1691" s="30">
        <f>S1692</f>
        <v>0</v>
      </c>
      <c r="T1691" s="30">
        <f>T1692</f>
        <v>0</v>
      </c>
      <c r="U1691" s="30">
        <f>U1692</f>
        <v>0</v>
      </c>
      <c r="V1691" s="30">
        <f>V1692</f>
        <v>0</v>
      </c>
      <c r="W1691" s="30">
        <f>W1692</f>
        <v>0</v>
      </c>
      <c r="X1691" s="30">
        <f>X1692</f>
        <v>0</v>
      </c>
      <c r="Y1691" s="30">
        <f>Y1692</f>
        <v>0</v>
      </c>
      <c r="Z1691" s="30">
        <f>Z1692</f>
        <v>0</v>
      </c>
      <c r="AA1691" s="30">
        <f>AA1692</f>
        <v>0</v>
      </c>
      <c r="AB1691" s="30">
        <f>AB1692</f>
        <v>0</v>
      </c>
      <c r="AC1691" s="30">
        <f t="shared" si="5986"/>
        <v>0</v>
      </c>
      <c r="AD1691" s="30">
        <f t="shared" si="5987"/>
        <v>0</v>
      </c>
      <c r="AE1691" s="30">
        <f t="shared" si="5988"/>
        <v>0</v>
      </c>
      <c r="AF1691" s="30">
        <f>AF1692</f>
        <v>0</v>
      </c>
      <c r="AG1691" s="30">
        <f t="shared" si="5989"/>
        <v>0</v>
      </c>
      <c r="AH1691" s="30">
        <f t="shared" si="5990"/>
        <v>0</v>
      </c>
      <c r="AI1691" s="30">
        <f t="shared" si="5991"/>
        <v>0</v>
      </c>
      <c r="AJ1691" s="30">
        <f>AJ1692</f>
        <v>0</v>
      </c>
      <c r="AK1691" s="30">
        <f>AK1692</f>
        <v>0</v>
      </c>
      <c r="AL1691" s="30">
        <f>AL1692</f>
        <v>0</v>
      </c>
      <c r="AM1691" s="30">
        <f>AM1692</f>
        <v>0</v>
      </c>
      <c r="AN1691" s="30">
        <f>AN1692</f>
        <v>0</v>
      </c>
      <c r="AO1691" s="30">
        <f>AO1692</f>
        <v>0</v>
      </c>
      <c r="AP1691" s="30">
        <f>AP1692</f>
        <v>0</v>
      </c>
      <c r="AQ1691" s="30">
        <f>AQ1692</f>
        <v>0</v>
      </c>
      <c r="AR1691" s="30">
        <f>AR1692</f>
        <v>0</v>
      </c>
      <c r="AS1691" s="30">
        <f t="shared" si="5992"/>
        <v>0</v>
      </c>
      <c r="AT1691" s="30">
        <f t="shared" si="5993"/>
        <v>0</v>
      </c>
      <c r="AU1691" s="30">
        <f t="shared" si="5994"/>
        <v>0</v>
      </c>
      <c r="AV1691" s="30">
        <f>AV1692</f>
        <v>0</v>
      </c>
      <c r="AW1691" s="30">
        <f>AW1692</f>
        <v>0</v>
      </c>
      <c r="AX1691" s="30">
        <f>AX1692</f>
        <v>0</v>
      </c>
      <c r="AY1691" s="30">
        <f t="shared" si="5995"/>
        <v>0</v>
      </c>
      <c r="AZ1691" s="30">
        <f t="shared" si="5996"/>
        <v>0</v>
      </c>
      <c r="BA1691" s="30">
        <f t="shared" si="5997"/>
        <v>0</v>
      </c>
      <c r="BB1691" s="30">
        <f>BB1692</f>
        <v>0</v>
      </c>
      <c r="BC1691" s="30">
        <f>BC1692</f>
        <v>0</v>
      </c>
      <c r="BD1691" s="30">
        <f>BD1692</f>
        <v>0</v>
      </c>
      <c r="BE1691" s="30">
        <f>BE1692</f>
        <v>0</v>
      </c>
      <c r="BF1691" s="30">
        <f>BF1692</f>
        <v>0</v>
      </c>
      <c r="BG1691" s="30">
        <f>BG1692</f>
        <v>0</v>
      </c>
      <c r="BH1691" s="30">
        <f>BH1692</f>
        <v>0</v>
      </c>
      <c r="BI1691" s="30">
        <f>BI1692</f>
        <v>0</v>
      </c>
      <c r="BJ1691" s="30">
        <f>BJ1692</f>
        <v>0</v>
      </c>
      <c r="BK1691" s="30">
        <f>BK1692</f>
        <v>0</v>
      </c>
      <c r="BL1691" s="30">
        <f t="shared" si="5983"/>
        <v>0</v>
      </c>
      <c r="BM1691" s="30">
        <f t="shared" si="5984"/>
        <v>0</v>
      </c>
      <c r="BN1691" s="30">
        <f t="shared" si="5985"/>
        <v>0</v>
      </c>
      <c r="BO1691" s="30">
        <f>BO1692</f>
        <v>0</v>
      </c>
      <c r="BP1691" s="31">
        <v>0</v>
      </c>
      <c r="BQ1691" s="1"/>
      <c r="BR1691" s="1"/>
      <c r="BS1691" s="1"/>
      <c r="BT1691" s="1"/>
      <c r="BU1691" s="1"/>
      <c r="BV1691" s="1"/>
      <c r="BW1691" s="1"/>
      <c r="BX1691" s="1"/>
      <c r="BY1691" s="1"/>
    </row>
    <row r="1692" ht="30" hidden="1">
      <c r="A1692" s="28" t="s">
        <v>526</v>
      </c>
      <c r="B1692" s="28" t="s">
        <v>60</v>
      </c>
      <c r="C1692" s="28" t="s">
        <v>325</v>
      </c>
      <c r="D1692" s="28" t="s">
        <v>574</v>
      </c>
      <c r="E1692" s="28" t="s">
        <v>331</v>
      </c>
      <c r="F1692" s="29" t="s">
        <v>332</v>
      </c>
      <c r="G1692" s="30">
        <v>3660</v>
      </c>
      <c r="H1692" s="30"/>
      <c r="I1692" s="30"/>
      <c r="J1692" s="32">
        <v>-3660</v>
      </c>
      <c r="K1692" s="30"/>
      <c r="L1692" s="30"/>
      <c r="M1692" s="30">
        <f t="shared" si="5998"/>
        <v>0</v>
      </c>
      <c r="N1692" s="30">
        <f t="shared" si="5999"/>
        <v>0</v>
      </c>
      <c r="O1692" s="30">
        <f t="shared" si="6000"/>
        <v>0</v>
      </c>
      <c r="P1692" s="30"/>
      <c r="Q1692" s="30"/>
      <c r="R1692" s="30"/>
      <c r="S1692" s="30"/>
      <c r="T1692" s="30"/>
      <c r="U1692" s="30"/>
      <c r="V1692" s="30"/>
      <c r="W1692" s="30"/>
      <c r="X1692" s="30"/>
      <c r="Y1692" s="30"/>
      <c r="Z1692" s="30"/>
      <c r="AA1692" s="30"/>
      <c r="AB1692" s="30"/>
      <c r="AC1692" s="30">
        <f t="shared" si="5986"/>
        <v>0</v>
      </c>
      <c r="AD1692" s="30">
        <f t="shared" si="5987"/>
        <v>0</v>
      </c>
      <c r="AE1692" s="30">
        <f t="shared" si="5988"/>
        <v>0</v>
      </c>
      <c r="AF1692" s="30"/>
      <c r="AG1692" s="30">
        <f t="shared" si="5989"/>
        <v>0</v>
      </c>
      <c r="AH1692" s="30">
        <f t="shared" si="5990"/>
        <v>0</v>
      </c>
      <c r="AI1692" s="30">
        <f t="shared" si="5991"/>
        <v>0</v>
      </c>
      <c r="AJ1692" s="30"/>
      <c r="AK1692" s="30"/>
      <c r="AL1692" s="30"/>
      <c r="AM1692" s="30"/>
      <c r="AN1692" s="30"/>
      <c r="AO1692" s="30"/>
      <c r="AP1692" s="30"/>
      <c r="AQ1692" s="30"/>
      <c r="AR1692" s="30"/>
      <c r="AS1692" s="30">
        <f t="shared" si="5992"/>
        <v>0</v>
      </c>
      <c r="AT1692" s="30">
        <f t="shared" si="5993"/>
        <v>0</v>
      </c>
      <c r="AU1692" s="30">
        <f t="shared" si="5994"/>
        <v>0</v>
      </c>
      <c r="AV1692" s="30"/>
      <c r="AW1692" s="30"/>
      <c r="AX1692" s="30"/>
      <c r="AY1692" s="30">
        <f t="shared" si="5995"/>
        <v>0</v>
      </c>
      <c r="AZ1692" s="30">
        <f t="shared" si="5996"/>
        <v>0</v>
      </c>
      <c r="BA1692" s="30">
        <f t="shared" si="5997"/>
        <v>0</v>
      </c>
      <c r="BB1692" s="30"/>
      <c r="BC1692" s="30"/>
      <c r="BD1692" s="30"/>
      <c r="BE1692" s="30"/>
      <c r="BF1692" s="30"/>
      <c r="BG1692" s="30"/>
      <c r="BH1692" s="30"/>
      <c r="BI1692" s="30"/>
      <c r="BJ1692" s="30"/>
      <c r="BK1692" s="30"/>
      <c r="BL1692" s="30">
        <f t="shared" si="5983"/>
        <v>0</v>
      </c>
      <c r="BM1692" s="30">
        <f t="shared" si="5984"/>
        <v>0</v>
      </c>
      <c r="BN1692" s="30">
        <f t="shared" si="5985"/>
        <v>0</v>
      </c>
      <c r="BO1692" s="30"/>
      <c r="BP1692" s="31">
        <v>0</v>
      </c>
      <c r="BQ1692" s="1"/>
      <c r="BR1692" s="1"/>
      <c r="BS1692" s="1"/>
      <c r="BT1692" s="1"/>
      <c r="BU1692" s="1"/>
      <c r="BV1692" s="1"/>
      <c r="BW1692" s="1"/>
      <c r="BX1692" s="1"/>
      <c r="BY1692" s="1"/>
    </row>
    <row r="1693" ht="15">
      <c r="A1693" s="28" t="s">
        <v>526</v>
      </c>
      <c r="B1693" s="28" t="s">
        <v>60</v>
      </c>
      <c r="C1693" s="28" t="s">
        <v>325</v>
      </c>
      <c r="D1693" s="28" t="s">
        <v>478</v>
      </c>
      <c r="E1693" s="28"/>
      <c r="F1693" s="29" t="s">
        <v>33</v>
      </c>
      <c r="G1693" s="30">
        <f t="shared" si="6007"/>
        <v>95421.299999999988</v>
      </c>
      <c r="H1693" s="30">
        <f>H1694</f>
        <v>70875.799999999988</v>
      </c>
      <c r="I1693" s="30">
        <f>I1694</f>
        <v>78597</v>
      </c>
      <c r="J1693" s="30">
        <f>J1694</f>
        <v>0</v>
      </c>
      <c r="K1693" s="30">
        <f>K1694</f>
        <v>0</v>
      </c>
      <c r="L1693" s="30">
        <f>L1694</f>
        <v>0</v>
      </c>
      <c r="M1693" s="30">
        <f t="shared" si="5998"/>
        <v>95421.299999999988</v>
      </c>
      <c r="N1693" s="30">
        <f t="shared" si="5999"/>
        <v>70875.799999999988</v>
      </c>
      <c r="O1693" s="30">
        <f t="shared" si="6000"/>
        <v>78597</v>
      </c>
      <c r="P1693" s="30">
        <f>P1694</f>
        <v>0</v>
      </c>
      <c r="Q1693" s="30">
        <f>Q1694</f>
        <v>0</v>
      </c>
      <c r="R1693" s="30">
        <f>R1694</f>
        <v>-8763.360999999999</v>
      </c>
      <c r="S1693" s="30">
        <f>S1694</f>
        <v>0</v>
      </c>
      <c r="T1693" s="30">
        <f>T1694</f>
        <v>0</v>
      </c>
      <c r="U1693" s="30">
        <f>U1694</f>
        <v>0</v>
      </c>
      <c r="V1693" s="30">
        <f>V1694</f>
        <v>0</v>
      </c>
      <c r="W1693" s="30">
        <f>W1694</f>
        <v>0</v>
      </c>
      <c r="X1693" s="30">
        <f>X1694</f>
        <v>0</v>
      </c>
      <c r="Y1693" s="30">
        <f>Y1694</f>
        <v>0</v>
      </c>
      <c r="Z1693" s="30">
        <f>Z1694</f>
        <v>0</v>
      </c>
      <c r="AA1693" s="30">
        <f>AA1694</f>
        <v>0</v>
      </c>
      <c r="AB1693" s="30">
        <f>AB1694</f>
        <v>0</v>
      </c>
      <c r="AC1693" s="30">
        <f t="shared" si="5986"/>
        <v>86657.938999999984</v>
      </c>
      <c r="AD1693" s="30">
        <f t="shared" si="5987"/>
        <v>70875.799999999988</v>
      </c>
      <c r="AE1693" s="30">
        <f t="shared" si="5988"/>
        <v>78597</v>
      </c>
      <c r="AF1693" s="30">
        <f>AF1694</f>
        <v>0</v>
      </c>
      <c r="AG1693" s="30">
        <f t="shared" si="5989"/>
        <v>86657.938999999984</v>
      </c>
      <c r="AH1693" s="30">
        <f t="shared" si="5990"/>
        <v>70875.799999999988</v>
      </c>
      <c r="AI1693" s="30">
        <f t="shared" si="5991"/>
        <v>78597</v>
      </c>
      <c r="AJ1693" s="30">
        <f>AJ1694</f>
        <v>0</v>
      </c>
      <c r="AK1693" s="30">
        <f>AK1694</f>
        <v>0</v>
      </c>
      <c r="AL1693" s="30">
        <f>AL1694</f>
        <v>48000</v>
      </c>
      <c r="AM1693" s="30">
        <f>AM1694</f>
        <v>0</v>
      </c>
      <c r="AN1693" s="30">
        <f>AN1694</f>
        <v>0</v>
      </c>
      <c r="AO1693" s="30">
        <f>AO1694</f>
        <v>0</v>
      </c>
      <c r="AP1693" s="30">
        <f>AP1694</f>
        <v>0</v>
      </c>
      <c r="AQ1693" s="30">
        <f>AQ1694</f>
        <v>0</v>
      </c>
      <c r="AR1693" s="30">
        <f>AR1694</f>
        <v>0</v>
      </c>
      <c r="AS1693" s="30">
        <f t="shared" si="5992"/>
        <v>134657.93899999998</v>
      </c>
      <c r="AT1693" s="30">
        <f t="shared" si="5993"/>
        <v>70875.799999999988</v>
      </c>
      <c r="AU1693" s="30">
        <f t="shared" si="5994"/>
        <v>78597</v>
      </c>
      <c r="AV1693" s="30">
        <f>AV1694</f>
        <v>-48000</v>
      </c>
      <c r="AW1693" s="30">
        <f>AW1694</f>
        <v>0</v>
      </c>
      <c r="AX1693" s="30">
        <f>AX1694</f>
        <v>0</v>
      </c>
      <c r="AY1693" s="30">
        <f t="shared" si="5995"/>
        <v>86657.938999999984</v>
      </c>
      <c r="AZ1693" s="30">
        <f t="shared" si="5996"/>
        <v>70875.799999999988</v>
      </c>
      <c r="BA1693" s="30">
        <f t="shared" si="5997"/>
        <v>78597</v>
      </c>
      <c r="BB1693" s="30">
        <f>BB1694</f>
        <v>0</v>
      </c>
      <c r="BC1693" s="30">
        <f>BC1694</f>
        <v>0</v>
      </c>
      <c r="BD1693" s="30">
        <f>BD1694</f>
        <v>30000</v>
      </c>
      <c r="BE1693" s="30">
        <f>BE1694</f>
        <v>0</v>
      </c>
      <c r="BF1693" s="30">
        <f>BF1694</f>
        <v>0</v>
      </c>
      <c r="BG1693" s="30">
        <f>BG1694</f>
        <v>0</v>
      </c>
      <c r="BH1693" s="30">
        <f>BH1694</f>
        <v>0</v>
      </c>
      <c r="BI1693" s="30">
        <f>BI1694</f>
        <v>0</v>
      </c>
      <c r="BJ1693" s="30">
        <f>BJ1694</f>
        <v>0</v>
      </c>
      <c r="BK1693" s="30">
        <f>BK1694</f>
        <v>0</v>
      </c>
      <c r="BL1693" s="30">
        <f t="shared" si="5983"/>
        <v>116657.93899999998</v>
      </c>
      <c r="BM1693" s="30">
        <f t="shared" si="5984"/>
        <v>70875.799999999988</v>
      </c>
      <c r="BN1693" s="30">
        <f t="shared" si="5985"/>
        <v>78597</v>
      </c>
      <c r="BO1693" s="30">
        <f>BO1694</f>
        <v>0</v>
      </c>
      <c r="BP1693" s="31"/>
      <c r="BQ1693" s="1"/>
      <c r="BR1693" s="1"/>
      <c r="BS1693" s="1"/>
      <c r="BT1693" s="1"/>
      <c r="BU1693" s="1"/>
      <c r="BV1693" s="1"/>
      <c r="BW1693" s="1"/>
      <c r="BX1693" s="1"/>
      <c r="BY1693" s="1"/>
    </row>
    <row r="1694" ht="30">
      <c r="A1694" s="28" t="s">
        <v>526</v>
      </c>
      <c r="B1694" s="28" t="s">
        <v>60</v>
      </c>
      <c r="C1694" s="28" t="s">
        <v>325</v>
      </c>
      <c r="D1694" s="28" t="s">
        <v>496</v>
      </c>
      <c r="E1694" s="28"/>
      <c r="F1694" s="29" t="s">
        <v>497</v>
      </c>
      <c r="G1694" s="30">
        <f>G1695+G1697+G1699</f>
        <v>95421.299999999988</v>
      </c>
      <c r="H1694" s="30">
        <f>H1695+H1697+H1699</f>
        <v>70875.799999999988</v>
      </c>
      <c r="I1694" s="30">
        <f>I1695+I1697+I1699</f>
        <v>78597</v>
      </c>
      <c r="J1694" s="30">
        <f>J1695+J1697+J1699</f>
        <v>0</v>
      </c>
      <c r="K1694" s="30">
        <f>K1695+K1697+K1699</f>
        <v>0</v>
      </c>
      <c r="L1694" s="30">
        <f>L1695+L1697+L1699</f>
        <v>0</v>
      </c>
      <c r="M1694" s="30">
        <f t="shared" si="5998"/>
        <v>95421.299999999988</v>
      </c>
      <c r="N1694" s="30">
        <f t="shared" si="5999"/>
        <v>70875.799999999988</v>
      </c>
      <c r="O1694" s="30">
        <f t="shared" si="6000"/>
        <v>78597</v>
      </c>
      <c r="P1694" s="30">
        <f>P1695+P1697+P1699</f>
        <v>0</v>
      </c>
      <c r="Q1694" s="30">
        <f>Q1695+Q1697+Q1699</f>
        <v>0</v>
      </c>
      <c r="R1694" s="30">
        <f>R1695+R1697+R1699</f>
        <v>-8763.360999999999</v>
      </c>
      <c r="S1694" s="30">
        <f>S1695+S1697+S1699</f>
        <v>0</v>
      </c>
      <c r="T1694" s="30">
        <f>T1695+T1697+T1699</f>
        <v>0</v>
      </c>
      <c r="U1694" s="30">
        <f>U1695+U1697+U1699</f>
        <v>0</v>
      </c>
      <c r="V1694" s="30">
        <f>V1695+V1697+V1699</f>
        <v>0</v>
      </c>
      <c r="W1694" s="30">
        <f>W1695+W1697+W1699</f>
        <v>0</v>
      </c>
      <c r="X1694" s="30">
        <f>X1695+X1697+X1699</f>
        <v>0</v>
      </c>
      <c r="Y1694" s="30">
        <f>Y1695+Y1697+Y1699</f>
        <v>0</v>
      </c>
      <c r="Z1694" s="30">
        <f>Z1695+Z1697+Z1699</f>
        <v>0</v>
      </c>
      <c r="AA1694" s="30">
        <f>AA1695+AA1697+AA1699</f>
        <v>0</v>
      </c>
      <c r="AB1694" s="30">
        <f>AB1695+AB1697+AB1699</f>
        <v>0</v>
      </c>
      <c r="AC1694" s="30">
        <f t="shared" si="5986"/>
        <v>86657.938999999984</v>
      </c>
      <c r="AD1694" s="30">
        <f t="shared" si="5987"/>
        <v>70875.799999999988</v>
      </c>
      <c r="AE1694" s="30">
        <f t="shared" si="5988"/>
        <v>78597</v>
      </c>
      <c r="AF1694" s="30">
        <f>AF1695+AF1697+AF1699</f>
        <v>0</v>
      </c>
      <c r="AG1694" s="30">
        <f t="shared" si="5989"/>
        <v>86657.938999999984</v>
      </c>
      <c r="AH1694" s="30">
        <f t="shared" si="5990"/>
        <v>70875.799999999988</v>
      </c>
      <c r="AI1694" s="30">
        <f t="shared" si="5991"/>
        <v>78597</v>
      </c>
      <c r="AJ1694" s="30">
        <f>AJ1695+AJ1697+AJ1699</f>
        <v>0</v>
      </c>
      <c r="AK1694" s="30">
        <f>AK1695+AK1697+AK1699</f>
        <v>0</v>
      </c>
      <c r="AL1694" s="30">
        <f>AL1695+AL1697+AL1699</f>
        <v>48000</v>
      </c>
      <c r="AM1694" s="30">
        <f>AM1695+AM1697+AM1699</f>
        <v>0</v>
      </c>
      <c r="AN1694" s="30">
        <f>AN1695+AN1697+AN1699</f>
        <v>0</v>
      </c>
      <c r="AO1694" s="30">
        <f>AO1695+AO1697+AO1699</f>
        <v>0</v>
      </c>
      <c r="AP1694" s="30">
        <f>AP1695+AP1697+AP1699</f>
        <v>0</v>
      </c>
      <c r="AQ1694" s="30">
        <f>AQ1695+AQ1697+AQ1699</f>
        <v>0</v>
      </c>
      <c r="AR1694" s="30">
        <f>AR1695+AR1697+AR1699</f>
        <v>0</v>
      </c>
      <c r="AS1694" s="30">
        <f t="shared" si="5992"/>
        <v>134657.93899999998</v>
      </c>
      <c r="AT1694" s="30">
        <f t="shared" si="5993"/>
        <v>70875.799999999988</v>
      </c>
      <c r="AU1694" s="30">
        <f t="shared" si="5994"/>
        <v>78597</v>
      </c>
      <c r="AV1694" s="30">
        <f>AV1695+AV1697+AV1699</f>
        <v>-48000</v>
      </c>
      <c r="AW1694" s="30">
        <f>AW1695+AW1697+AW1699</f>
        <v>0</v>
      </c>
      <c r="AX1694" s="30">
        <f>AX1695+AX1697+AX1699</f>
        <v>0</v>
      </c>
      <c r="AY1694" s="30">
        <f t="shared" si="5995"/>
        <v>86657.938999999984</v>
      </c>
      <c r="AZ1694" s="30">
        <f t="shared" si="5996"/>
        <v>70875.799999999988</v>
      </c>
      <c r="BA1694" s="30">
        <f t="shared" si="5997"/>
        <v>78597</v>
      </c>
      <c r="BB1694" s="30">
        <f>BB1695+BB1697+BB1699</f>
        <v>0</v>
      </c>
      <c r="BC1694" s="30">
        <f>BC1695+BC1697+BC1699</f>
        <v>0</v>
      </c>
      <c r="BD1694" s="30">
        <f>BD1695+BD1697+BD1699</f>
        <v>30000</v>
      </c>
      <c r="BE1694" s="30">
        <f>BE1695+BE1697+BE1699</f>
        <v>0</v>
      </c>
      <c r="BF1694" s="30">
        <f>BF1695+BF1697+BF1699</f>
        <v>0</v>
      </c>
      <c r="BG1694" s="30">
        <f>BG1695+BG1697+BG1699</f>
        <v>0</v>
      </c>
      <c r="BH1694" s="30">
        <f>BH1695+BH1697+BH1699</f>
        <v>0</v>
      </c>
      <c r="BI1694" s="30">
        <f>BI1695+BI1697+BI1699</f>
        <v>0</v>
      </c>
      <c r="BJ1694" s="30">
        <f>BJ1695+BJ1697+BJ1699</f>
        <v>0</v>
      </c>
      <c r="BK1694" s="30">
        <f>BK1695+BK1697+BK1699</f>
        <v>0</v>
      </c>
      <c r="BL1694" s="30">
        <f t="shared" si="5983"/>
        <v>116657.93899999998</v>
      </c>
      <c r="BM1694" s="30">
        <f t="shared" si="5984"/>
        <v>70875.799999999988</v>
      </c>
      <c r="BN1694" s="30">
        <f t="shared" si="5985"/>
        <v>78597</v>
      </c>
      <c r="BO1694" s="30">
        <f>BO1695+BO1697+BO1699</f>
        <v>0</v>
      </c>
      <c r="BP1694" s="31"/>
      <c r="BQ1694" s="1"/>
      <c r="BR1694" s="1"/>
      <c r="BS1694" s="1"/>
      <c r="BT1694" s="1"/>
      <c r="BU1694" s="1"/>
      <c r="BV1694" s="1"/>
      <c r="BW1694" s="1"/>
      <c r="BX1694" s="1"/>
      <c r="BY1694" s="1"/>
    </row>
    <row r="1695">
      <c r="A1695" s="28" t="s">
        <v>526</v>
      </c>
      <c r="B1695" s="28" t="s">
        <v>60</v>
      </c>
      <c r="C1695" s="28" t="s">
        <v>325</v>
      </c>
      <c r="D1695" s="28" t="s">
        <v>576</v>
      </c>
      <c r="E1695" s="28"/>
      <c r="F1695" s="29" t="s">
        <v>577</v>
      </c>
      <c r="G1695" s="30">
        <f>G1696</f>
        <v>27578.900000000001</v>
      </c>
      <c r="H1695" s="30">
        <f>H1696</f>
        <v>1045.5</v>
      </c>
      <c r="I1695" s="30">
        <f>I1696</f>
        <v>1045.5</v>
      </c>
      <c r="J1695" s="30">
        <f>J1696</f>
        <v>0</v>
      </c>
      <c r="K1695" s="30">
        <f>K1696</f>
        <v>0</v>
      </c>
      <c r="L1695" s="30">
        <f>L1696</f>
        <v>0</v>
      </c>
      <c r="M1695" s="30">
        <f t="shared" si="5998"/>
        <v>27578.900000000001</v>
      </c>
      <c r="N1695" s="30">
        <f t="shared" si="5999"/>
        <v>1045.5</v>
      </c>
      <c r="O1695" s="30">
        <f t="shared" si="6000"/>
        <v>1045.5</v>
      </c>
      <c r="P1695" s="30">
        <f>P1696</f>
        <v>0</v>
      </c>
      <c r="Q1695" s="30">
        <f>Q1696</f>
        <v>0</v>
      </c>
      <c r="R1695" s="30">
        <f>R1696</f>
        <v>-6543.3999999999996</v>
      </c>
      <c r="S1695" s="30">
        <f>S1696</f>
        <v>0</v>
      </c>
      <c r="T1695" s="30">
        <f>T1696</f>
        <v>0</v>
      </c>
      <c r="U1695" s="30">
        <f>U1696</f>
        <v>0</v>
      </c>
      <c r="V1695" s="30">
        <f>V1696</f>
        <v>0</v>
      </c>
      <c r="W1695" s="30">
        <f>W1696</f>
        <v>0</v>
      </c>
      <c r="X1695" s="30">
        <f>X1696</f>
        <v>0</v>
      </c>
      <c r="Y1695" s="30">
        <f>Y1696</f>
        <v>0</v>
      </c>
      <c r="Z1695" s="30">
        <f>Z1696</f>
        <v>0</v>
      </c>
      <c r="AA1695" s="30">
        <f>AA1696</f>
        <v>0</v>
      </c>
      <c r="AB1695" s="30">
        <f>AB1696</f>
        <v>0</v>
      </c>
      <c r="AC1695" s="30">
        <f t="shared" si="5986"/>
        <v>21035.5</v>
      </c>
      <c r="AD1695" s="30">
        <f t="shared" si="5987"/>
        <v>1045.5</v>
      </c>
      <c r="AE1695" s="30">
        <f t="shared" si="5988"/>
        <v>1045.5</v>
      </c>
      <c r="AF1695" s="30">
        <f>AF1696</f>
        <v>0</v>
      </c>
      <c r="AG1695" s="30">
        <f t="shared" si="5989"/>
        <v>21035.5</v>
      </c>
      <c r="AH1695" s="30">
        <f t="shared" si="5990"/>
        <v>1045.5</v>
      </c>
      <c r="AI1695" s="30">
        <f t="shared" si="5991"/>
        <v>1045.5</v>
      </c>
      <c r="AJ1695" s="30">
        <f>AJ1696</f>
        <v>0</v>
      </c>
      <c r="AK1695" s="30">
        <f>AK1696</f>
        <v>0</v>
      </c>
      <c r="AL1695" s="30">
        <f>AL1696</f>
        <v>48000</v>
      </c>
      <c r="AM1695" s="30">
        <f>AM1696</f>
        <v>0</v>
      </c>
      <c r="AN1695" s="30">
        <f>AN1696</f>
        <v>0</v>
      </c>
      <c r="AO1695" s="30">
        <f>AO1696</f>
        <v>0</v>
      </c>
      <c r="AP1695" s="30">
        <f>AP1696</f>
        <v>0</v>
      </c>
      <c r="AQ1695" s="30">
        <f>AQ1696</f>
        <v>0</v>
      </c>
      <c r="AR1695" s="30">
        <f>AR1696</f>
        <v>0</v>
      </c>
      <c r="AS1695" s="30">
        <f t="shared" si="5992"/>
        <v>69035.5</v>
      </c>
      <c r="AT1695" s="30">
        <f t="shared" si="5993"/>
        <v>1045.5</v>
      </c>
      <c r="AU1695" s="30">
        <f t="shared" si="5994"/>
        <v>1045.5</v>
      </c>
      <c r="AV1695" s="30">
        <f>AV1696</f>
        <v>-48000</v>
      </c>
      <c r="AW1695" s="30">
        <f>AW1696</f>
        <v>0</v>
      </c>
      <c r="AX1695" s="30">
        <f>AX1696</f>
        <v>0</v>
      </c>
      <c r="AY1695" s="30">
        <f t="shared" si="5995"/>
        <v>21035.5</v>
      </c>
      <c r="AZ1695" s="30">
        <f t="shared" si="5996"/>
        <v>1045.5</v>
      </c>
      <c r="BA1695" s="30">
        <f t="shared" si="5997"/>
        <v>1045.5</v>
      </c>
      <c r="BB1695" s="30">
        <f>BB1696</f>
        <v>0</v>
      </c>
      <c r="BC1695" s="30">
        <f>BC1696</f>
        <v>0</v>
      </c>
      <c r="BD1695" s="30">
        <f>BD1696</f>
        <v>0</v>
      </c>
      <c r="BE1695" s="30">
        <f>BE1696</f>
        <v>0</v>
      </c>
      <c r="BF1695" s="30">
        <f>BF1696</f>
        <v>0</v>
      </c>
      <c r="BG1695" s="30">
        <f>BG1696</f>
        <v>0</v>
      </c>
      <c r="BH1695" s="30">
        <f>BH1696</f>
        <v>0</v>
      </c>
      <c r="BI1695" s="30">
        <f>BI1696</f>
        <v>0</v>
      </c>
      <c r="BJ1695" s="30">
        <f>BJ1696</f>
        <v>0</v>
      </c>
      <c r="BK1695" s="30">
        <f>BK1696</f>
        <v>0</v>
      </c>
      <c r="BL1695" s="30">
        <f t="shared" si="5983"/>
        <v>21035.5</v>
      </c>
      <c r="BM1695" s="30">
        <f t="shared" si="5984"/>
        <v>1045.5</v>
      </c>
      <c r="BN1695" s="30">
        <f t="shared" si="5985"/>
        <v>1045.5</v>
      </c>
      <c r="BO1695" s="30">
        <f>BO1696</f>
        <v>0</v>
      </c>
      <c r="BP1695" s="31"/>
      <c r="BQ1695" s="1"/>
      <c r="BR1695" s="1"/>
      <c r="BS1695" s="1"/>
      <c r="BT1695" s="1"/>
      <c r="BU1695" s="1"/>
      <c r="BV1695" s="1"/>
      <c r="BW1695" s="1"/>
      <c r="BX1695" s="1"/>
      <c r="BY1695" s="1"/>
    </row>
    <row r="1696" s="1" customFormat="1" ht="31.5">
      <c r="A1696" s="28" t="s">
        <v>526</v>
      </c>
      <c r="B1696" s="28" t="s">
        <v>60</v>
      </c>
      <c r="C1696" s="28" t="s">
        <v>325</v>
      </c>
      <c r="D1696" s="28" t="s">
        <v>576</v>
      </c>
      <c r="E1696" s="28" t="s">
        <v>38</v>
      </c>
      <c r="F1696" s="29" t="s">
        <v>39</v>
      </c>
      <c r="G1696" s="30">
        <v>27578.900000000001</v>
      </c>
      <c r="H1696" s="30">
        <v>1045.5</v>
      </c>
      <c r="I1696" s="30">
        <v>1045.5</v>
      </c>
      <c r="J1696" s="30"/>
      <c r="K1696" s="30"/>
      <c r="L1696" s="30"/>
      <c r="M1696" s="30">
        <f t="shared" si="5998"/>
        <v>27578.900000000001</v>
      </c>
      <c r="N1696" s="30">
        <f t="shared" si="5999"/>
        <v>1045.5</v>
      </c>
      <c r="O1696" s="30">
        <f t="shared" si="6000"/>
        <v>1045.5</v>
      </c>
      <c r="P1696" s="30"/>
      <c r="Q1696" s="30"/>
      <c r="R1696" s="30">
        <v>-6543.3999999999996</v>
      </c>
      <c r="S1696" s="30"/>
      <c r="T1696" s="30"/>
      <c r="U1696" s="30"/>
      <c r="V1696" s="30"/>
      <c r="W1696" s="30"/>
      <c r="X1696" s="30"/>
      <c r="Y1696" s="30"/>
      <c r="Z1696" s="30"/>
      <c r="AA1696" s="30"/>
      <c r="AB1696" s="30"/>
      <c r="AC1696" s="30">
        <f t="shared" si="5986"/>
        <v>21035.5</v>
      </c>
      <c r="AD1696" s="30">
        <f t="shared" si="5987"/>
        <v>1045.5</v>
      </c>
      <c r="AE1696" s="30">
        <f t="shared" si="5988"/>
        <v>1045.5</v>
      </c>
      <c r="AF1696" s="30"/>
      <c r="AG1696" s="30">
        <f t="shared" si="5989"/>
        <v>21035.5</v>
      </c>
      <c r="AH1696" s="30">
        <f t="shared" si="5990"/>
        <v>1045.5</v>
      </c>
      <c r="AI1696" s="30">
        <f t="shared" si="5991"/>
        <v>1045.5</v>
      </c>
      <c r="AJ1696" s="30"/>
      <c r="AK1696" s="30"/>
      <c r="AL1696" s="30">
        <v>48000</v>
      </c>
      <c r="AM1696" s="30"/>
      <c r="AN1696" s="30"/>
      <c r="AO1696" s="30"/>
      <c r="AP1696" s="30"/>
      <c r="AQ1696" s="30"/>
      <c r="AR1696" s="30"/>
      <c r="AS1696" s="30">
        <f t="shared" si="5992"/>
        <v>69035.5</v>
      </c>
      <c r="AT1696" s="30">
        <f t="shared" si="5993"/>
        <v>1045.5</v>
      </c>
      <c r="AU1696" s="30">
        <f t="shared" si="5994"/>
        <v>1045.5</v>
      </c>
      <c r="AV1696" s="30">
        <v>-48000</v>
      </c>
      <c r="AW1696" s="30"/>
      <c r="AX1696" s="30"/>
      <c r="AY1696" s="30">
        <f t="shared" si="5995"/>
        <v>21035.5</v>
      </c>
      <c r="AZ1696" s="30">
        <f t="shared" si="5996"/>
        <v>1045.5</v>
      </c>
      <c r="BA1696" s="30">
        <f t="shared" si="5997"/>
        <v>1045.5</v>
      </c>
      <c r="BB1696" s="30"/>
      <c r="BC1696" s="30"/>
      <c r="BD1696" s="30"/>
      <c r="BE1696" s="30"/>
      <c r="BF1696" s="30"/>
      <c r="BG1696" s="30"/>
      <c r="BH1696" s="30"/>
      <c r="BI1696" s="30"/>
      <c r="BJ1696" s="30"/>
      <c r="BK1696" s="30"/>
      <c r="BL1696" s="30">
        <f t="shared" si="5983"/>
        <v>21035.5</v>
      </c>
      <c r="BM1696" s="30">
        <f t="shared" si="5984"/>
        <v>1045.5</v>
      </c>
      <c r="BN1696" s="30">
        <f t="shared" si="5985"/>
        <v>1045.5</v>
      </c>
      <c r="BO1696" s="30"/>
      <c r="BP1696" s="31"/>
      <c r="BQ1696" s="1"/>
      <c r="BR1696" s="1"/>
      <c r="BS1696" s="1"/>
      <c r="BT1696" s="1"/>
      <c r="BU1696" s="1"/>
      <c r="BV1696" s="1"/>
      <c r="BW1696" s="1"/>
      <c r="BX1696" s="1"/>
      <c r="BY1696" s="1"/>
      <c r="BZ1696" s="1"/>
    </row>
    <row r="1697" ht="31.5">
      <c r="A1697" s="28" t="s">
        <v>526</v>
      </c>
      <c r="B1697" s="28" t="s">
        <v>60</v>
      </c>
      <c r="C1697" s="28" t="s">
        <v>325</v>
      </c>
      <c r="D1697" s="28" t="s">
        <v>498</v>
      </c>
      <c r="E1697" s="28"/>
      <c r="F1697" s="29" t="s">
        <v>499</v>
      </c>
      <c r="G1697" s="30">
        <f>G1698</f>
        <v>48221.5</v>
      </c>
      <c r="H1697" s="30">
        <f>H1698</f>
        <v>35702.599999999999</v>
      </c>
      <c r="I1697" s="30">
        <f>I1698</f>
        <v>35702.599999999999</v>
      </c>
      <c r="J1697" s="30">
        <f>J1698</f>
        <v>0</v>
      </c>
      <c r="K1697" s="30">
        <f>K1698</f>
        <v>0</v>
      </c>
      <c r="L1697" s="30">
        <f>L1698</f>
        <v>0</v>
      </c>
      <c r="M1697" s="30">
        <f t="shared" si="5998"/>
        <v>48221.5</v>
      </c>
      <c r="N1697" s="30">
        <f t="shared" si="5999"/>
        <v>35702.599999999999</v>
      </c>
      <c r="O1697" s="30">
        <f t="shared" si="6000"/>
        <v>35702.599999999999</v>
      </c>
      <c r="P1697" s="30">
        <f>P1698</f>
        <v>0</v>
      </c>
      <c r="Q1697" s="30">
        <f>Q1698</f>
        <v>0</v>
      </c>
      <c r="R1697" s="30">
        <f>R1698</f>
        <v>-2219.9609999999998</v>
      </c>
      <c r="S1697" s="30">
        <f>S1698</f>
        <v>0</v>
      </c>
      <c r="T1697" s="30">
        <f>T1698</f>
        <v>0</v>
      </c>
      <c r="U1697" s="30">
        <f>U1698</f>
        <v>0</v>
      </c>
      <c r="V1697" s="30">
        <f>V1698</f>
        <v>0</v>
      </c>
      <c r="W1697" s="30">
        <f>W1698</f>
        <v>0</v>
      </c>
      <c r="X1697" s="30">
        <f>X1698</f>
        <v>0</v>
      </c>
      <c r="Y1697" s="30">
        <f>Y1698</f>
        <v>0</v>
      </c>
      <c r="Z1697" s="30">
        <f>Z1698</f>
        <v>0</v>
      </c>
      <c r="AA1697" s="30">
        <f>AA1698</f>
        <v>0</v>
      </c>
      <c r="AB1697" s="30">
        <f>AB1698</f>
        <v>0</v>
      </c>
      <c r="AC1697" s="30">
        <f t="shared" si="5986"/>
        <v>46001.538999999997</v>
      </c>
      <c r="AD1697" s="30">
        <f t="shared" si="5987"/>
        <v>35702.599999999999</v>
      </c>
      <c r="AE1697" s="30">
        <f t="shared" si="5988"/>
        <v>35702.599999999999</v>
      </c>
      <c r="AF1697" s="30">
        <f>AF1698</f>
        <v>0</v>
      </c>
      <c r="AG1697" s="30">
        <f t="shared" si="5989"/>
        <v>46001.538999999997</v>
      </c>
      <c r="AH1697" s="30">
        <f t="shared" si="5990"/>
        <v>35702.599999999999</v>
      </c>
      <c r="AI1697" s="30">
        <f t="shared" si="5991"/>
        <v>35702.599999999999</v>
      </c>
      <c r="AJ1697" s="30">
        <f>AJ1698</f>
        <v>0</v>
      </c>
      <c r="AK1697" s="30">
        <f>AK1698</f>
        <v>0</v>
      </c>
      <c r="AL1697" s="30">
        <f>AL1698</f>
        <v>0</v>
      </c>
      <c r="AM1697" s="30">
        <f>AM1698</f>
        <v>0</v>
      </c>
      <c r="AN1697" s="30">
        <f>AN1698</f>
        <v>0</v>
      </c>
      <c r="AO1697" s="30">
        <f>AO1698</f>
        <v>0</v>
      </c>
      <c r="AP1697" s="30">
        <f>AP1698</f>
        <v>0</v>
      </c>
      <c r="AQ1697" s="30">
        <f>AQ1698</f>
        <v>0</v>
      </c>
      <c r="AR1697" s="30">
        <f>AR1698</f>
        <v>0</v>
      </c>
      <c r="AS1697" s="30">
        <f t="shared" si="5992"/>
        <v>46001.538999999997</v>
      </c>
      <c r="AT1697" s="30">
        <f t="shared" si="5993"/>
        <v>35702.599999999999</v>
      </c>
      <c r="AU1697" s="30">
        <f t="shared" si="5994"/>
        <v>35702.599999999999</v>
      </c>
      <c r="AV1697" s="30">
        <f>AV1698</f>
        <v>0</v>
      </c>
      <c r="AW1697" s="30">
        <f>AW1698</f>
        <v>0</v>
      </c>
      <c r="AX1697" s="30">
        <f>AX1698</f>
        <v>0</v>
      </c>
      <c r="AY1697" s="30">
        <f t="shared" si="5995"/>
        <v>46001.538999999997</v>
      </c>
      <c r="AZ1697" s="30">
        <f t="shared" si="5996"/>
        <v>35702.599999999999</v>
      </c>
      <c r="BA1697" s="30">
        <f t="shared" si="5997"/>
        <v>35702.599999999999</v>
      </c>
      <c r="BB1697" s="30">
        <f>BB1698</f>
        <v>0</v>
      </c>
      <c r="BC1697" s="30">
        <f>BC1698</f>
        <v>0</v>
      </c>
      <c r="BD1697" s="30">
        <f>BD1698</f>
        <v>30000</v>
      </c>
      <c r="BE1697" s="30">
        <f>BE1698</f>
        <v>0</v>
      </c>
      <c r="BF1697" s="30">
        <f>BF1698</f>
        <v>0</v>
      </c>
      <c r="BG1697" s="30">
        <f>BG1698</f>
        <v>0</v>
      </c>
      <c r="BH1697" s="30">
        <f>BH1698</f>
        <v>0</v>
      </c>
      <c r="BI1697" s="30">
        <f>BI1698</f>
        <v>0</v>
      </c>
      <c r="BJ1697" s="30">
        <f>BJ1698</f>
        <v>0</v>
      </c>
      <c r="BK1697" s="30">
        <f>BK1698</f>
        <v>0</v>
      </c>
      <c r="BL1697" s="30">
        <f t="shared" si="5983"/>
        <v>76001.53899999999</v>
      </c>
      <c r="BM1697" s="30">
        <f t="shared" si="5984"/>
        <v>35702.599999999999</v>
      </c>
      <c r="BN1697" s="30">
        <f t="shared" si="5985"/>
        <v>35702.599999999999</v>
      </c>
      <c r="BO1697" s="30">
        <f>BO1698</f>
        <v>0</v>
      </c>
      <c r="BP1697" s="31"/>
      <c r="BQ1697" s="1"/>
      <c r="BR1697" s="1"/>
      <c r="BS1697" s="1"/>
      <c r="BT1697" s="1"/>
      <c r="BU1697" s="1"/>
      <c r="BV1697" s="1"/>
      <c r="BW1697" s="1"/>
      <c r="BX1697" s="1"/>
      <c r="BY1697" s="1"/>
    </row>
    <row r="1698" ht="31.5">
      <c r="A1698" s="28" t="s">
        <v>526</v>
      </c>
      <c r="B1698" s="28" t="s">
        <v>60</v>
      </c>
      <c r="C1698" s="28" t="s">
        <v>325</v>
      </c>
      <c r="D1698" s="28" t="s">
        <v>498</v>
      </c>
      <c r="E1698" s="28" t="s">
        <v>38</v>
      </c>
      <c r="F1698" s="29" t="s">
        <v>39</v>
      </c>
      <c r="G1698" s="30">
        <v>48221.5</v>
      </c>
      <c r="H1698" s="30">
        <v>35702.599999999999</v>
      </c>
      <c r="I1698" s="30">
        <v>35702.599999999999</v>
      </c>
      <c r="J1698" s="30"/>
      <c r="K1698" s="30"/>
      <c r="L1698" s="30"/>
      <c r="M1698" s="30">
        <f t="shared" si="5998"/>
        <v>48221.5</v>
      </c>
      <c r="N1698" s="30">
        <f t="shared" si="5999"/>
        <v>35702.599999999999</v>
      </c>
      <c r="O1698" s="30">
        <f t="shared" si="6000"/>
        <v>35702.599999999999</v>
      </c>
      <c r="P1698" s="30"/>
      <c r="Q1698" s="30"/>
      <c r="R1698" s="30">
        <v>-2219.9609999999998</v>
      </c>
      <c r="S1698" s="30"/>
      <c r="T1698" s="30"/>
      <c r="U1698" s="30"/>
      <c r="V1698" s="30"/>
      <c r="W1698" s="30"/>
      <c r="X1698" s="30"/>
      <c r="Y1698" s="30"/>
      <c r="Z1698" s="30"/>
      <c r="AA1698" s="30"/>
      <c r="AB1698" s="30"/>
      <c r="AC1698" s="30">
        <f t="shared" si="5986"/>
        <v>46001.538999999997</v>
      </c>
      <c r="AD1698" s="30">
        <f t="shared" si="5987"/>
        <v>35702.599999999999</v>
      </c>
      <c r="AE1698" s="30">
        <f t="shared" si="5988"/>
        <v>35702.599999999999</v>
      </c>
      <c r="AF1698" s="30"/>
      <c r="AG1698" s="30">
        <f t="shared" si="5989"/>
        <v>46001.538999999997</v>
      </c>
      <c r="AH1698" s="30">
        <f t="shared" si="5990"/>
        <v>35702.599999999999</v>
      </c>
      <c r="AI1698" s="30">
        <f t="shared" si="5991"/>
        <v>35702.599999999999</v>
      </c>
      <c r="AJ1698" s="30"/>
      <c r="AK1698" s="30"/>
      <c r="AL1698" s="30"/>
      <c r="AM1698" s="30"/>
      <c r="AN1698" s="30"/>
      <c r="AO1698" s="30"/>
      <c r="AP1698" s="30"/>
      <c r="AQ1698" s="30"/>
      <c r="AR1698" s="30"/>
      <c r="AS1698" s="30">
        <f t="shared" si="5992"/>
        <v>46001.538999999997</v>
      </c>
      <c r="AT1698" s="30">
        <f t="shared" si="5993"/>
        <v>35702.599999999999</v>
      </c>
      <c r="AU1698" s="30">
        <f t="shared" si="5994"/>
        <v>35702.599999999999</v>
      </c>
      <c r="AV1698" s="30"/>
      <c r="AW1698" s="30"/>
      <c r="AX1698" s="30"/>
      <c r="AY1698" s="30">
        <f t="shared" si="5995"/>
        <v>46001.538999999997</v>
      </c>
      <c r="AZ1698" s="30">
        <f t="shared" si="5996"/>
        <v>35702.599999999999</v>
      </c>
      <c r="BA1698" s="30">
        <f t="shared" si="5997"/>
        <v>35702.599999999999</v>
      </c>
      <c r="BB1698" s="30"/>
      <c r="BC1698" s="30"/>
      <c r="BD1698" s="30">
        <v>30000</v>
      </c>
      <c r="BE1698" s="30"/>
      <c r="BF1698" s="30"/>
      <c r="BG1698" s="30"/>
      <c r="BH1698" s="30"/>
      <c r="BI1698" s="30"/>
      <c r="BJ1698" s="30"/>
      <c r="BK1698" s="30"/>
      <c r="BL1698" s="30">
        <f t="shared" si="5983"/>
        <v>76001.53899999999</v>
      </c>
      <c r="BM1698" s="30">
        <f t="shared" si="5984"/>
        <v>35702.599999999999</v>
      </c>
      <c r="BN1698" s="30">
        <f t="shared" si="5985"/>
        <v>35702.599999999999</v>
      </c>
      <c r="BO1698" s="30"/>
      <c r="BP1698" s="31"/>
      <c r="BQ1698" s="1"/>
      <c r="BR1698" s="1"/>
      <c r="BS1698" s="1"/>
      <c r="BT1698" s="1"/>
      <c r="BU1698" s="1"/>
      <c r="BV1698" s="1"/>
      <c r="BW1698" s="1"/>
      <c r="BX1698" s="1"/>
      <c r="BY1698" s="1"/>
    </row>
    <row r="1699" ht="47.25">
      <c r="A1699" s="28" t="s">
        <v>526</v>
      </c>
      <c r="B1699" s="28" t="s">
        <v>60</v>
      </c>
      <c r="C1699" s="28" t="s">
        <v>325</v>
      </c>
      <c r="D1699" s="28" t="s">
        <v>578</v>
      </c>
      <c r="E1699" s="28"/>
      <c r="F1699" s="29" t="s">
        <v>579</v>
      </c>
      <c r="G1699" s="30">
        <f>G1700</f>
        <v>19620.900000000001</v>
      </c>
      <c r="H1699" s="30">
        <f>H1700</f>
        <v>34127.699999999997</v>
      </c>
      <c r="I1699" s="30">
        <f>I1700</f>
        <v>41848.900000000001</v>
      </c>
      <c r="J1699" s="30">
        <f>J1700</f>
        <v>0</v>
      </c>
      <c r="K1699" s="30">
        <f>K1700</f>
        <v>0</v>
      </c>
      <c r="L1699" s="30">
        <f>L1700</f>
        <v>0</v>
      </c>
      <c r="M1699" s="30">
        <f t="shared" si="5998"/>
        <v>19620.900000000001</v>
      </c>
      <c r="N1699" s="30">
        <f t="shared" si="5999"/>
        <v>34127.699999999997</v>
      </c>
      <c r="O1699" s="30">
        <f t="shared" si="6000"/>
        <v>41848.900000000001</v>
      </c>
      <c r="P1699" s="30">
        <f>P1700</f>
        <v>0</v>
      </c>
      <c r="Q1699" s="30">
        <f>Q1700</f>
        <v>0</v>
      </c>
      <c r="R1699" s="30">
        <f>R1700</f>
        <v>0</v>
      </c>
      <c r="S1699" s="30">
        <f>S1700</f>
        <v>0</v>
      </c>
      <c r="T1699" s="30">
        <f>T1700</f>
        <v>0</v>
      </c>
      <c r="U1699" s="30">
        <f>U1700</f>
        <v>0</v>
      </c>
      <c r="V1699" s="30">
        <f>V1700</f>
        <v>0</v>
      </c>
      <c r="W1699" s="30">
        <f>W1700</f>
        <v>0</v>
      </c>
      <c r="X1699" s="30">
        <f>X1700</f>
        <v>0</v>
      </c>
      <c r="Y1699" s="30">
        <f>Y1700</f>
        <v>0</v>
      </c>
      <c r="Z1699" s="30">
        <f>Z1700</f>
        <v>0</v>
      </c>
      <c r="AA1699" s="30">
        <f>AA1700</f>
        <v>0</v>
      </c>
      <c r="AB1699" s="30">
        <f>AB1700</f>
        <v>0</v>
      </c>
      <c r="AC1699" s="30">
        <f t="shared" si="5986"/>
        <v>19620.900000000001</v>
      </c>
      <c r="AD1699" s="30">
        <f t="shared" si="5987"/>
        <v>34127.699999999997</v>
      </c>
      <c r="AE1699" s="30">
        <f t="shared" si="5988"/>
        <v>41848.900000000001</v>
      </c>
      <c r="AF1699" s="30">
        <f>AF1700</f>
        <v>0</v>
      </c>
      <c r="AG1699" s="30">
        <f t="shared" si="5989"/>
        <v>19620.900000000001</v>
      </c>
      <c r="AH1699" s="30">
        <f t="shared" si="5990"/>
        <v>34127.699999999997</v>
      </c>
      <c r="AI1699" s="30">
        <f t="shared" si="5991"/>
        <v>41848.900000000001</v>
      </c>
      <c r="AJ1699" s="30">
        <f>AJ1700</f>
        <v>0</v>
      </c>
      <c r="AK1699" s="30">
        <f>AK1700</f>
        <v>0</v>
      </c>
      <c r="AL1699" s="30">
        <f>AL1700</f>
        <v>0</v>
      </c>
      <c r="AM1699" s="30">
        <f>AM1700</f>
        <v>0</v>
      </c>
      <c r="AN1699" s="30">
        <f>AN1700</f>
        <v>0</v>
      </c>
      <c r="AO1699" s="30">
        <f>AO1700</f>
        <v>0</v>
      </c>
      <c r="AP1699" s="30">
        <f>AP1700</f>
        <v>0</v>
      </c>
      <c r="AQ1699" s="30">
        <f>AQ1700</f>
        <v>0</v>
      </c>
      <c r="AR1699" s="30">
        <f>AR1700</f>
        <v>0</v>
      </c>
      <c r="AS1699" s="30">
        <f t="shared" si="5992"/>
        <v>19620.900000000001</v>
      </c>
      <c r="AT1699" s="30">
        <f t="shared" si="5993"/>
        <v>34127.699999999997</v>
      </c>
      <c r="AU1699" s="30">
        <f t="shared" si="5994"/>
        <v>41848.900000000001</v>
      </c>
      <c r="AV1699" s="30">
        <f>AV1700</f>
        <v>0</v>
      </c>
      <c r="AW1699" s="30">
        <f>AW1700</f>
        <v>0</v>
      </c>
      <c r="AX1699" s="30">
        <f>AX1700</f>
        <v>0</v>
      </c>
      <c r="AY1699" s="30">
        <f t="shared" si="5995"/>
        <v>19620.900000000001</v>
      </c>
      <c r="AZ1699" s="30">
        <f t="shared" si="5996"/>
        <v>34127.699999999997</v>
      </c>
      <c r="BA1699" s="30">
        <f t="shared" si="5997"/>
        <v>41848.900000000001</v>
      </c>
      <c r="BB1699" s="30">
        <f>BB1700</f>
        <v>0</v>
      </c>
      <c r="BC1699" s="30">
        <f>BC1700</f>
        <v>0</v>
      </c>
      <c r="BD1699" s="30">
        <f>BD1700</f>
        <v>0</v>
      </c>
      <c r="BE1699" s="30">
        <f>BE1700</f>
        <v>0</v>
      </c>
      <c r="BF1699" s="30">
        <f>BF1700</f>
        <v>0</v>
      </c>
      <c r="BG1699" s="30">
        <f>BG1700</f>
        <v>0</v>
      </c>
      <c r="BH1699" s="30">
        <f>BH1700</f>
        <v>0</v>
      </c>
      <c r="BI1699" s="30">
        <f>BI1700</f>
        <v>0</v>
      </c>
      <c r="BJ1699" s="30">
        <f>BJ1700</f>
        <v>0</v>
      </c>
      <c r="BK1699" s="30">
        <f>BK1700</f>
        <v>0</v>
      </c>
      <c r="BL1699" s="30">
        <f t="shared" si="5983"/>
        <v>19620.900000000001</v>
      </c>
      <c r="BM1699" s="30">
        <f t="shared" si="5984"/>
        <v>34127.699999999997</v>
      </c>
      <c r="BN1699" s="30">
        <f t="shared" si="5985"/>
        <v>41848.900000000001</v>
      </c>
      <c r="BO1699" s="30">
        <f>BO1700</f>
        <v>0</v>
      </c>
      <c r="BP1699" s="31"/>
      <c r="BQ1699" s="1"/>
      <c r="BR1699" s="1"/>
      <c r="BS1699" s="1"/>
      <c r="BT1699" s="1"/>
      <c r="BU1699" s="1"/>
      <c r="BV1699" s="1"/>
      <c r="BW1699" s="1"/>
      <c r="BX1699" s="1"/>
      <c r="BY1699" s="1"/>
    </row>
    <row r="1700">
      <c r="A1700" s="28" t="s">
        <v>526</v>
      </c>
      <c r="B1700" s="28" t="s">
        <v>60</v>
      </c>
      <c r="C1700" s="28" t="s">
        <v>325</v>
      </c>
      <c r="D1700" s="28" t="s">
        <v>578</v>
      </c>
      <c r="E1700" s="28" t="s">
        <v>40</v>
      </c>
      <c r="F1700" s="29" t="s">
        <v>41</v>
      </c>
      <c r="G1700" s="30">
        <v>19620.900000000001</v>
      </c>
      <c r="H1700" s="30">
        <v>34127.699999999997</v>
      </c>
      <c r="I1700" s="30">
        <v>41848.900000000001</v>
      </c>
      <c r="J1700" s="30"/>
      <c r="K1700" s="30"/>
      <c r="L1700" s="30"/>
      <c r="M1700" s="30">
        <f t="shared" si="5998"/>
        <v>19620.900000000001</v>
      </c>
      <c r="N1700" s="30">
        <f t="shared" si="5999"/>
        <v>34127.699999999997</v>
      </c>
      <c r="O1700" s="30">
        <f t="shared" si="6000"/>
        <v>41848.900000000001</v>
      </c>
      <c r="P1700" s="30"/>
      <c r="Q1700" s="30"/>
      <c r="R1700" s="30"/>
      <c r="S1700" s="30"/>
      <c r="T1700" s="30"/>
      <c r="U1700" s="30"/>
      <c r="V1700" s="30"/>
      <c r="W1700" s="30"/>
      <c r="X1700" s="30"/>
      <c r="Y1700" s="30"/>
      <c r="Z1700" s="30"/>
      <c r="AA1700" s="30"/>
      <c r="AB1700" s="30"/>
      <c r="AC1700" s="30">
        <f t="shared" si="5986"/>
        <v>19620.900000000001</v>
      </c>
      <c r="AD1700" s="30">
        <f t="shared" si="5987"/>
        <v>34127.699999999997</v>
      </c>
      <c r="AE1700" s="30">
        <f t="shared" si="5988"/>
        <v>41848.900000000001</v>
      </c>
      <c r="AF1700" s="30"/>
      <c r="AG1700" s="30">
        <f t="shared" si="5989"/>
        <v>19620.900000000001</v>
      </c>
      <c r="AH1700" s="30">
        <f t="shared" si="5990"/>
        <v>34127.699999999997</v>
      </c>
      <c r="AI1700" s="30">
        <f t="shared" si="5991"/>
        <v>41848.900000000001</v>
      </c>
      <c r="AJ1700" s="30"/>
      <c r="AK1700" s="30"/>
      <c r="AL1700" s="30"/>
      <c r="AM1700" s="30"/>
      <c r="AN1700" s="30"/>
      <c r="AO1700" s="30"/>
      <c r="AP1700" s="30"/>
      <c r="AQ1700" s="30"/>
      <c r="AR1700" s="30"/>
      <c r="AS1700" s="30">
        <f t="shared" si="5992"/>
        <v>19620.900000000001</v>
      </c>
      <c r="AT1700" s="30">
        <f t="shared" si="5993"/>
        <v>34127.699999999997</v>
      </c>
      <c r="AU1700" s="30">
        <f t="shared" si="5994"/>
        <v>41848.900000000001</v>
      </c>
      <c r="AV1700" s="30"/>
      <c r="AW1700" s="30"/>
      <c r="AX1700" s="30"/>
      <c r="AY1700" s="30">
        <f t="shared" si="5995"/>
        <v>19620.900000000001</v>
      </c>
      <c r="AZ1700" s="30">
        <f t="shared" si="5996"/>
        <v>34127.699999999997</v>
      </c>
      <c r="BA1700" s="30">
        <f t="shared" si="5997"/>
        <v>41848.900000000001</v>
      </c>
      <c r="BB1700" s="30"/>
      <c r="BC1700" s="30"/>
      <c r="BD1700" s="30"/>
      <c r="BE1700" s="30"/>
      <c r="BF1700" s="30"/>
      <c r="BG1700" s="30"/>
      <c r="BH1700" s="30"/>
      <c r="BI1700" s="30"/>
      <c r="BJ1700" s="30"/>
      <c r="BK1700" s="30"/>
      <c r="BL1700" s="30">
        <f t="shared" si="5983"/>
        <v>19620.900000000001</v>
      </c>
      <c r="BM1700" s="30">
        <f t="shared" si="5984"/>
        <v>34127.699999999997</v>
      </c>
      <c r="BN1700" s="30">
        <f t="shared" si="5985"/>
        <v>41848.900000000001</v>
      </c>
      <c r="BO1700" s="30"/>
      <c r="BP1700" s="31"/>
      <c r="BQ1700" s="1"/>
      <c r="BR1700" s="1"/>
      <c r="BS1700" s="1"/>
      <c r="BT1700" s="1"/>
      <c r="BU1700" s="1"/>
      <c r="BV1700" s="1"/>
      <c r="BW1700" s="1"/>
      <c r="BX1700" s="1"/>
      <c r="BY1700" s="1"/>
    </row>
    <row r="1701" s="23" customFormat="1">
      <c r="A1701" s="24" t="s">
        <v>526</v>
      </c>
      <c r="B1701" s="24" t="s">
        <v>60</v>
      </c>
      <c r="C1701" s="24" t="s">
        <v>62</v>
      </c>
      <c r="D1701" s="24"/>
      <c r="E1701" s="24"/>
      <c r="F1701" s="25" t="s">
        <v>63</v>
      </c>
      <c r="G1701" s="26">
        <f t="shared" ref="G1701:G1726" si="6010">G1702</f>
        <v>76267.100000000006</v>
      </c>
      <c r="H1701" s="26">
        <f t="shared" ref="H1701:H1726" si="6011">H1702</f>
        <v>80933.699999999997</v>
      </c>
      <c r="I1701" s="26">
        <f t="shared" ref="I1701:I1726" si="6012">I1702</f>
        <v>83416.5</v>
      </c>
      <c r="J1701" s="26">
        <f>J1702</f>
        <v>42991.457999999999</v>
      </c>
      <c r="K1701" s="26">
        <f>K1702</f>
        <v>43056.957999999999</v>
      </c>
      <c r="L1701" s="26">
        <f>L1702</f>
        <v>43056.957999999999</v>
      </c>
      <c r="M1701" s="26">
        <f t="shared" si="5998"/>
        <v>119258.558</v>
      </c>
      <c r="N1701" s="26">
        <f t="shared" si="5999"/>
        <v>123990.658</v>
      </c>
      <c r="O1701" s="26">
        <f t="shared" si="6000"/>
        <v>126473.458</v>
      </c>
      <c r="P1701" s="26">
        <f>P1702</f>
        <v>0</v>
      </c>
      <c r="Q1701" s="26">
        <f>Q1702</f>
        <v>0</v>
      </c>
      <c r="R1701" s="26">
        <f>R1702</f>
        <v>6145.6499999999996</v>
      </c>
      <c r="S1701" s="26">
        <f>S1702</f>
        <v>0</v>
      </c>
      <c r="T1701" s="26">
        <f>T1702</f>
        <v>0</v>
      </c>
      <c r="U1701" s="26">
        <f>U1702</f>
        <v>0</v>
      </c>
      <c r="V1701" s="26">
        <f>V1702</f>
        <v>0</v>
      </c>
      <c r="W1701" s="26">
        <f>W1702</f>
        <v>0</v>
      </c>
      <c r="X1701" s="26">
        <f>X1702</f>
        <v>0</v>
      </c>
      <c r="Y1701" s="26">
        <f>Y1702</f>
        <v>0</v>
      </c>
      <c r="Z1701" s="26">
        <f>Z1702</f>
        <v>0</v>
      </c>
      <c r="AA1701" s="26">
        <f>AA1702</f>
        <v>0</v>
      </c>
      <c r="AB1701" s="26">
        <f>AB1702</f>
        <v>0</v>
      </c>
      <c r="AC1701" s="26">
        <f t="shared" si="5986"/>
        <v>125404.208</v>
      </c>
      <c r="AD1701" s="26">
        <f t="shared" si="5987"/>
        <v>123990.658</v>
      </c>
      <c r="AE1701" s="26">
        <f t="shared" si="5988"/>
        <v>126473.458</v>
      </c>
      <c r="AF1701" s="26">
        <f>AF1702</f>
        <v>-2651.6999999999998</v>
      </c>
      <c r="AG1701" s="26">
        <f t="shared" si="5989"/>
        <v>122752.508</v>
      </c>
      <c r="AH1701" s="26">
        <f t="shared" si="5990"/>
        <v>123990.658</v>
      </c>
      <c r="AI1701" s="26">
        <f t="shared" si="5991"/>
        <v>126473.458</v>
      </c>
      <c r="AJ1701" s="26">
        <f>AJ1702</f>
        <v>0</v>
      </c>
      <c r="AK1701" s="26">
        <f>AK1702</f>
        <v>0</v>
      </c>
      <c r="AL1701" s="26">
        <f>AL1702</f>
        <v>4407.0940000000001</v>
      </c>
      <c r="AM1701" s="26">
        <f>AM1702</f>
        <v>0</v>
      </c>
      <c r="AN1701" s="26">
        <f>AN1702</f>
        <v>0</v>
      </c>
      <c r="AO1701" s="26">
        <f>AO1702</f>
        <v>0</v>
      </c>
      <c r="AP1701" s="26">
        <f>AP1702</f>
        <v>0</v>
      </c>
      <c r="AQ1701" s="26">
        <f>AQ1702</f>
        <v>0</v>
      </c>
      <c r="AR1701" s="26">
        <f>AR1702</f>
        <v>0</v>
      </c>
      <c r="AS1701" s="26">
        <f t="shared" si="5992"/>
        <v>127159.602</v>
      </c>
      <c r="AT1701" s="26">
        <f t="shared" si="5993"/>
        <v>123990.658</v>
      </c>
      <c r="AU1701" s="26">
        <f t="shared" si="5994"/>
        <v>126473.458</v>
      </c>
      <c r="AV1701" s="26">
        <f>AV1702</f>
        <v>0</v>
      </c>
      <c r="AW1701" s="26">
        <f>AW1702</f>
        <v>0</v>
      </c>
      <c r="AX1701" s="26">
        <f>AX1702</f>
        <v>0</v>
      </c>
      <c r="AY1701" s="26">
        <f t="shared" si="5995"/>
        <v>127159.602</v>
      </c>
      <c r="AZ1701" s="26">
        <f t="shared" si="5996"/>
        <v>123990.658</v>
      </c>
      <c r="BA1701" s="26">
        <f t="shared" si="5997"/>
        <v>126473.458</v>
      </c>
      <c r="BB1701" s="26">
        <f>BB1702</f>
        <v>0</v>
      </c>
      <c r="BC1701" s="26">
        <f>BC1702</f>
        <v>0</v>
      </c>
      <c r="BD1701" s="26">
        <f>BD1702</f>
        <v>0</v>
      </c>
      <c r="BE1701" s="26">
        <f>BE1702</f>
        <v>0</v>
      </c>
      <c r="BF1701" s="26">
        <f>BF1702</f>
        <v>0</v>
      </c>
      <c r="BG1701" s="26">
        <f>BG1702</f>
        <v>0</v>
      </c>
      <c r="BH1701" s="26">
        <f>BH1702</f>
        <v>0</v>
      </c>
      <c r="BI1701" s="26">
        <f>BI1702</f>
        <v>0</v>
      </c>
      <c r="BJ1701" s="26">
        <f>BJ1702</f>
        <v>0</v>
      </c>
      <c r="BK1701" s="26">
        <f>BK1702</f>
        <v>0</v>
      </c>
      <c r="BL1701" s="26">
        <f t="shared" si="5983"/>
        <v>127159.602</v>
      </c>
      <c r="BM1701" s="26">
        <f t="shared" si="5984"/>
        <v>123990.658</v>
      </c>
      <c r="BN1701" s="26">
        <f t="shared" si="5985"/>
        <v>126473.458</v>
      </c>
      <c r="BO1701" s="26">
        <f>BO1702</f>
        <v>0</v>
      </c>
      <c r="BP1701" s="27"/>
      <c r="BQ1701" s="23"/>
      <c r="BR1701" s="23"/>
      <c r="BS1701" s="23"/>
      <c r="BT1701" s="23"/>
      <c r="BU1701" s="23"/>
      <c r="BV1701" s="23"/>
      <c r="BW1701" s="23"/>
      <c r="BX1701" s="23"/>
      <c r="BY1701" s="23"/>
    </row>
    <row r="1702" ht="31.5">
      <c r="A1702" s="28" t="s">
        <v>526</v>
      </c>
      <c r="B1702" s="28" t="s">
        <v>60</v>
      </c>
      <c r="C1702" s="28" t="s">
        <v>62</v>
      </c>
      <c r="D1702" s="28" t="s">
        <v>465</v>
      </c>
      <c r="E1702" s="28"/>
      <c r="F1702" s="29" t="s">
        <v>466</v>
      </c>
      <c r="G1702" s="30">
        <f>G1710</f>
        <v>76267.100000000006</v>
      </c>
      <c r="H1702" s="30">
        <f>H1710</f>
        <v>80933.699999999997</v>
      </c>
      <c r="I1702" s="30">
        <f>I1710</f>
        <v>83416.5</v>
      </c>
      <c r="J1702" s="30">
        <f>J1710</f>
        <v>42991.457999999999</v>
      </c>
      <c r="K1702" s="30">
        <f>K1710</f>
        <v>43056.957999999999</v>
      </c>
      <c r="L1702" s="30">
        <f>L1710</f>
        <v>43056.957999999999</v>
      </c>
      <c r="M1702" s="30">
        <f t="shared" si="5998"/>
        <v>119258.558</v>
      </c>
      <c r="N1702" s="30">
        <f t="shared" si="5999"/>
        <v>123990.658</v>
      </c>
      <c r="O1702" s="30">
        <f t="shared" si="6000"/>
        <v>126473.458</v>
      </c>
      <c r="P1702" s="30">
        <f>P1710+P1703</f>
        <v>0</v>
      </c>
      <c r="Q1702" s="30">
        <f>Q1710+Q1703</f>
        <v>0</v>
      </c>
      <c r="R1702" s="30">
        <f>R1710+R1703</f>
        <v>6145.6499999999996</v>
      </c>
      <c r="S1702" s="30">
        <f>S1710+S1703</f>
        <v>0</v>
      </c>
      <c r="T1702" s="30">
        <f>T1710+T1703</f>
        <v>0</v>
      </c>
      <c r="U1702" s="30">
        <f>U1710+U1703</f>
        <v>0</v>
      </c>
      <c r="V1702" s="30">
        <f>V1710+V1703</f>
        <v>0</v>
      </c>
      <c r="W1702" s="30">
        <f>W1710+W1703</f>
        <v>0</v>
      </c>
      <c r="X1702" s="30">
        <f>X1710+X1703</f>
        <v>0</v>
      </c>
      <c r="Y1702" s="30">
        <f>Y1710+Y1703</f>
        <v>0</v>
      </c>
      <c r="Z1702" s="30">
        <f>Z1710+Z1703</f>
        <v>0</v>
      </c>
      <c r="AA1702" s="30">
        <f>AA1710+AA1703</f>
        <v>0</v>
      </c>
      <c r="AB1702" s="30">
        <f>AB1710+AB1703</f>
        <v>0</v>
      </c>
      <c r="AC1702" s="30">
        <f t="shared" si="5986"/>
        <v>125404.208</v>
      </c>
      <c r="AD1702" s="30">
        <f t="shared" si="5987"/>
        <v>123990.658</v>
      </c>
      <c r="AE1702" s="30">
        <f t="shared" si="5988"/>
        <v>126473.458</v>
      </c>
      <c r="AF1702" s="30">
        <f>AF1710+AF1703</f>
        <v>-2651.6999999999998</v>
      </c>
      <c r="AG1702" s="30">
        <f t="shared" si="5989"/>
        <v>122752.508</v>
      </c>
      <c r="AH1702" s="30">
        <f t="shared" si="5990"/>
        <v>123990.658</v>
      </c>
      <c r="AI1702" s="30">
        <f t="shared" si="5991"/>
        <v>126473.458</v>
      </c>
      <c r="AJ1702" s="30">
        <f>AJ1710+AJ1703</f>
        <v>0</v>
      </c>
      <c r="AK1702" s="30">
        <f>AK1710+AK1703</f>
        <v>0</v>
      </c>
      <c r="AL1702" s="30">
        <f>AL1710+AL1703</f>
        <v>4407.0940000000001</v>
      </c>
      <c r="AM1702" s="30">
        <f>AM1710+AM1703</f>
        <v>0</v>
      </c>
      <c r="AN1702" s="30">
        <f>AN1710+AN1703</f>
        <v>0</v>
      </c>
      <c r="AO1702" s="30">
        <f>AO1710+AO1703</f>
        <v>0</v>
      </c>
      <c r="AP1702" s="30">
        <f>AP1710+AP1703</f>
        <v>0</v>
      </c>
      <c r="AQ1702" s="30">
        <f>AQ1710+AQ1703</f>
        <v>0</v>
      </c>
      <c r="AR1702" s="30">
        <f>AR1710+AR1703</f>
        <v>0</v>
      </c>
      <c r="AS1702" s="30">
        <f t="shared" si="5992"/>
        <v>127159.602</v>
      </c>
      <c r="AT1702" s="30">
        <f t="shared" si="5993"/>
        <v>123990.658</v>
      </c>
      <c r="AU1702" s="30">
        <f t="shared" si="5994"/>
        <v>126473.458</v>
      </c>
      <c r="AV1702" s="30">
        <f>AV1710+AV1703</f>
        <v>0</v>
      </c>
      <c r="AW1702" s="30">
        <f>AW1710+AW1703</f>
        <v>0</v>
      </c>
      <c r="AX1702" s="30">
        <f>AX1710+AX1703</f>
        <v>0</v>
      </c>
      <c r="AY1702" s="30">
        <f t="shared" si="5995"/>
        <v>127159.602</v>
      </c>
      <c r="AZ1702" s="30">
        <f t="shared" si="5996"/>
        <v>123990.658</v>
      </c>
      <c r="BA1702" s="30">
        <f t="shared" si="5997"/>
        <v>126473.458</v>
      </c>
      <c r="BB1702" s="30">
        <f>BB1710+BB1703</f>
        <v>0</v>
      </c>
      <c r="BC1702" s="30">
        <f>BC1710+BC1703</f>
        <v>0</v>
      </c>
      <c r="BD1702" s="30">
        <f>BD1710+BD1703</f>
        <v>0</v>
      </c>
      <c r="BE1702" s="30">
        <f>BE1710+BE1703</f>
        <v>0</v>
      </c>
      <c r="BF1702" s="30">
        <f>BF1710+BF1703</f>
        <v>0</v>
      </c>
      <c r="BG1702" s="30">
        <f>BG1710+BG1703</f>
        <v>0</v>
      </c>
      <c r="BH1702" s="30">
        <f>BH1710+BH1703</f>
        <v>0</v>
      </c>
      <c r="BI1702" s="30">
        <f>BI1710+BI1703</f>
        <v>0</v>
      </c>
      <c r="BJ1702" s="30">
        <f>BJ1710+BJ1703</f>
        <v>0</v>
      </c>
      <c r="BK1702" s="30">
        <f>BK1710+BK1703</f>
        <v>0</v>
      </c>
      <c r="BL1702" s="30">
        <f t="shared" si="5983"/>
        <v>127159.602</v>
      </c>
      <c r="BM1702" s="30">
        <f t="shared" si="5984"/>
        <v>123990.658</v>
      </c>
      <c r="BN1702" s="30">
        <f t="shared" si="5985"/>
        <v>126473.458</v>
      </c>
      <c r="BO1702" s="30">
        <f>BO1710+BO1703</f>
        <v>0</v>
      </c>
      <c r="BP1702" s="31"/>
      <c r="BQ1702" s="1"/>
      <c r="BR1702" s="1"/>
      <c r="BS1702" s="1"/>
      <c r="BT1702" s="1"/>
      <c r="BU1702" s="1"/>
      <c r="BV1702" s="1"/>
      <c r="BW1702" s="1"/>
      <c r="BX1702" s="1"/>
      <c r="BY1702" s="1"/>
    </row>
    <row r="1703" ht="31.5">
      <c r="A1703" s="28" t="s">
        <v>526</v>
      </c>
      <c r="B1703" s="28" t="s">
        <v>60</v>
      </c>
      <c r="C1703" s="28" t="s">
        <v>62</v>
      </c>
      <c r="D1703" s="28" t="s">
        <v>467</v>
      </c>
      <c r="E1703" s="35"/>
      <c r="F1703" s="29" t="s">
        <v>440</v>
      </c>
      <c r="G1703" s="30"/>
      <c r="H1703" s="30"/>
      <c r="I1703" s="30"/>
      <c r="J1703" s="30"/>
      <c r="K1703" s="30"/>
      <c r="L1703" s="30"/>
      <c r="M1703" s="30"/>
      <c r="N1703" s="30"/>
      <c r="O1703" s="30"/>
      <c r="P1703" s="30">
        <f>P1707</f>
        <v>0</v>
      </c>
      <c r="Q1703" s="30">
        <f>Q1707</f>
        <v>0</v>
      </c>
      <c r="R1703" s="30">
        <f>R1707</f>
        <v>0</v>
      </c>
      <c r="S1703" s="30">
        <f>S1707</f>
        <v>0</v>
      </c>
      <c r="T1703" s="30">
        <f>T1707</f>
        <v>0</v>
      </c>
      <c r="U1703" s="30">
        <f>U1707</f>
        <v>0</v>
      </c>
      <c r="V1703" s="30">
        <f>V1707</f>
        <v>0</v>
      </c>
      <c r="W1703" s="30">
        <f>W1707</f>
        <v>0</v>
      </c>
      <c r="X1703" s="30">
        <f>X1707</f>
        <v>0</v>
      </c>
      <c r="Y1703" s="30">
        <f>Y1707</f>
        <v>0</v>
      </c>
      <c r="Z1703" s="30">
        <f>Z1707</f>
        <v>0</v>
      </c>
      <c r="AA1703" s="30">
        <f>AA1707</f>
        <v>0</v>
      </c>
      <c r="AB1703" s="30">
        <f>AB1707</f>
        <v>0</v>
      </c>
      <c r="AC1703" s="30">
        <f t="shared" si="5986"/>
        <v>0</v>
      </c>
      <c r="AD1703" s="30">
        <f t="shared" si="5987"/>
        <v>0</v>
      </c>
      <c r="AE1703" s="30">
        <f t="shared" si="5988"/>
        <v>0</v>
      </c>
      <c r="AF1703" s="30">
        <f>AF1707</f>
        <v>0</v>
      </c>
      <c r="AG1703" s="30">
        <f t="shared" si="5989"/>
        <v>0</v>
      </c>
      <c r="AH1703" s="30">
        <f t="shared" si="5990"/>
        <v>0</v>
      </c>
      <c r="AI1703" s="30">
        <f t="shared" si="5991"/>
        <v>0</v>
      </c>
      <c r="AJ1703" s="30">
        <f>AJ1707+AJ1704</f>
        <v>0</v>
      </c>
      <c r="AK1703" s="30">
        <f>AK1707+AK1704</f>
        <v>0</v>
      </c>
      <c r="AL1703" s="30">
        <f>AL1707+AL1704</f>
        <v>4448.4939999999997</v>
      </c>
      <c r="AM1703" s="30">
        <f>AM1707+AM1704</f>
        <v>0</v>
      </c>
      <c r="AN1703" s="30">
        <f>AN1707+AN1704</f>
        <v>0</v>
      </c>
      <c r="AO1703" s="30">
        <f>AO1707+AO1704</f>
        <v>0</v>
      </c>
      <c r="AP1703" s="30">
        <f>AP1707+AP1704</f>
        <v>0</v>
      </c>
      <c r="AQ1703" s="30">
        <f>AQ1707+AQ1704</f>
        <v>0</v>
      </c>
      <c r="AR1703" s="30">
        <f>AR1707+AR1704</f>
        <v>0</v>
      </c>
      <c r="AS1703" s="30">
        <f t="shared" si="5992"/>
        <v>4448.4939999999997</v>
      </c>
      <c r="AT1703" s="30">
        <f t="shared" si="5993"/>
        <v>0</v>
      </c>
      <c r="AU1703" s="30">
        <f t="shared" si="5994"/>
        <v>0</v>
      </c>
      <c r="AV1703" s="30">
        <f>AV1707+AV1704</f>
        <v>0</v>
      </c>
      <c r="AW1703" s="30">
        <f>AW1707+AW1704</f>
        <v>0</v>
      </c>
      <c r="AX1703" s="30">
        <f>AX1707+AX1704</f>
        <v>0</v>
      </c>
      <c r="AY1703" s="30">
        <f t="shared" si="5995"/>
        <v>4448.4939999999997</v>
      </c>
      <c r="AZ1703" s="30">
        <f t="shared" si="5996"/>
        <v>0</v>
      </c>
      <c r="BA1703" s="30">
        <f t="shared" si="5997"/>
        <v>0</v>
      </c>
      <c r="BB1703" s="30">
        <f>BB1707+BB1704</f>
        <v>0</v>
      </c>
      <c r="BC1703" s="30">
        <f>BC1707+BC1704</f>
        <v>0</v>
      </c>
      <c r="BD1703" s="30">
        <f>BD1707+BD1704</f>
        <v>0</v>
      </c>
      <c r="BE1703" s="30">
        <f>BE1707+BE1704</f>
        <v>0</v>
      </c>
      <c r="BF1703" s="30">
        <f>BF1707+BF1704</f>
        <v>0</v>
      </c>
      <c r="BG1703" s="30">
        <f>BG1707+BG1704</f>
        <v>0</v>
      </c>
      <c r="BH1703" s="30">
        <f>BH1707+BH1704</f>
        <v>0</v>
      </c>
      <c r="BI1703" s="30">
        <f>BI1707+BI1704</f>
        <v>0</v>
      </c>
      <c r="BJ1703" s="30">
        <f>BJ1707+BJ1704</f>
        <v>0</v>
      </c>
      <c r="BK1703" s="30">
        <f>BK1707+BK1704</f>
        <v>0</v>
      </c>
      <c r="BL1703" s="30">
        <f t="shared" si="5983"/>
        <v>4448.4939999999997</v>
      </c>
      <c r="BM1703" s="30">
        <f t="shared" si="5984"/>
        <v>0</v>
      </c>
      <c r="BN1703" s="30">
        <f t="shared" si="5985"/>
        <v>0</v>
      </c>
      <c r="BO1703" s="30">
        <f>BO1707+BO1704</f>
        <v>0</v>
      </c>
      <c r="BP1703" s="31"/>
      <c r="BQ1703" s="1"/>
      <c r="BR1703" s="1"/>
      <c r="BS1703" s="1"/>
      <c r="BT1703" s="1"/>
      <c r="BU1703" s="1"/>
      <c r="BV1703" s="1"/>
      <c r="BW1703" s="1"/>
      <c r="BX1703" s="1"/>
      <c r="BY1703" s="1"/>
    </row>
    <row r="1704" ht="31.5">
      <c r="A1704" s="28" t="s">
        <v>526</v>
      </c>
      <c r="B1704" s="28" t="s">
        <v>60</v>
      </c>
      <c r="C1704" s="28" t="s">
        <v>62</v>
      </c>
      <c r="D1704" s="28" t="s">
        <v>568</v>
      </c>
      <c r="E1704" s="35"/>
      <c r="F1704" s="40" t="s">
        <v>569</v>
      </c>
      <c r="G1704" s="30"/>
      <c r="H1704" s="30"/>
      <c r="I1704" s="30"/>
      <c r="J1704" s="30"/>
      <c r="K1704" s="30"/>
      <c r="L1704" s="30"/>
      <c r="M1704" s="30"/>
      <c r="N1704" s="30"/>
      <c r="O1704" s="30"/>
      <c r="P1704" s="30"/>
      <c r="Q1704" s="30"/>
      <c r="R1704" s="30"/>
      <c r="S1704" s="30"/>
      <c r="T1704" s="30"/>
      <c r="U1704" s="30"/>
      <c r="V1704" s="30"/>
      <c r="W1704" s="30"/>
      <c r="X1704" s="30"/>
      <c r="Y1704" s="30"/>
      <c r="Z1704" s="30"/>
      <c r="AA1704" s="30"/>
      <c r="AB1704" s="30"/>
      <c r="AC1704" s="30"/>
      <c r="AD1704" s="30"/>
      <c r="AE1704" s="30"/>
      <c r="AF1704" s="30"/>
      <c r="AG1704" s="30"/>
      <c r="AH1704" s="30"/>
      <c r="AI1704" s="30"/>
      <c r="AJ1704" s="30">
        <f t="shared" ref="AJ1704:AJ1708" si="6013">AJ1705</f>
        <v>0</v>
      </c>
      <c r="AK1704" s="30">
        <f t="shared" ref="AK1704:AK1708" si="6014">AK1705</f>
        <v>0</v>
      </c>
      <c r="AL1704" s="30">
        <f t="shared" ref="AL1704:AL1708" si="6015">AL1705</f>
        <v>4448.4939999999997</v>
      </c>
      <c r="AM1704" s="30">
        <f t="shared" ref="AM1704:AM1708" si="6016">AM1705</f>
        <v>0</v>
      </c>
      <c r="AN1704" s="30">
        <f t="shared" ref="AN1704:AN1708" si="6017">AN1705</f>
        <v>0</v>
      </c>
      <c r="AO1704" s="30">
        <f t="shared" ref="AO1704:AO1708" si="6018">AO1705</f>
        <v>0</v>
      </c>
      <c r="AP1704" s="30">
        <f t="shared" ref="AP1704:AP1708" si="6019">AP1705</f>
        <v>0</v>
      </c>
      <c r="AQ1704" s="30">
        <f t="shared" ref="AQ1704:AQ1708" si="6020">AQ1705</f>
        <v>0</v>
      </c>
      <c r="AR1704" s="30">
        <f t="shared" ref="AR1704:AR1708" si="6021">AR1705</f>
        <v>0</v>
      </c>
      <c r="AS1704" s="30">
        <f t="shared" si="5992"/>
        <v>4448.4939999999997</v>
      </c>
      <c r="AT1704" s="30">
        <f t="shared" si="5993"/>
        <v>0</v>
      </c>
      <c r="AU1704" s="30">
        <f t="shared" si="5994"/>
        <v>0</v>
      </c>
      <c r="AV1704" s="30">
        <f t="shared" ref="AV1704:AV1708" si="6022">AV1705</f>
        <v>0</v>
      </c>
      <c r="AW1704" s="30">
        <f t="shared" ref="AW1704:AW1708" si="6023">AW1705</f>
        <v>0</v>
      </c>
      <c r="AX1704" s="30">
        <f t="shared" ref="AX1704:AX1708" si="6024">AX1705</f>
        <v>0</v>
      </c>
      <c r="AY1704" s="30">
        <f t="shared" si="5995"/>
        <v>4448.4939999999997</v>
      </c>
      <c r="AZ1704" s="30">
        <f t="shared" si="5996"/>
        <v>0</v>
      </c>
      <c r="BA1704" s="30">
        <f t="shared" si="5997"/>
        <v>0</v>
      </c>
      <c r="BB1704" s="30">
        <f t="shared" ref="BB1704:BB1708" si="6025">BB1705</f>
        <v>0</v>
      </c>
      <c r="BC1704" s="30">
        <f t="shared" ref="BC1704:BC1708" si="6026">BC1705</f>
        <v>0</v>
      </c>
      <c r="BD1704" s="30">
        <f t="shared" ref="BD1704:BD1708" si="6027">BD1705</f>
        <v>0</v>
      </c>
      <c r="BE1704" s="30">
        <f t="shared" ref="BE1704:BE1708" si="6028">BE1705</f>
        <v>0</v>
      </c>
      <c r="BF1704" s="30">
        <f t="shared" ref="BF1704:BF1708" si="6029">BF1705</f>
        <v>0</v>
      </c>
      <c r="BG1704" s="30">
        <f t="shared" ref="BG1704:BG1708" si="6030">BG1705</f>
        <v>0</v>
      </c>
      <c r="BH1704" s="30">
        <f t="shared" ref="BH1704:BH1708" si="6031">BH1705</f>
        <v>0</v>
      </c>
      <c r="BI1704" s="30">
        <f t="shared" ref="BI1704:BI1708" si="6032">BI1705</f>
        <v>0</v>
      </c>
      <c r="BJ1704" s="30">
        <f t="shared" ref="BJ1704:BJ1708" si="6033">BJ1705</f>
        <v>0</v>
      </c>
      <c r="BK1704" s="30">
        <f t="shared" ref="BK1704:BK1708" si="6034">BK1705</f>
        <v>0</v>
      </c>
      <c r="BL1704" s="30">
        <f t="shared" ref="BL1704:BL1767" si="6035">AY1704+BB1704+BC1704+BE1704+BD1704</f>
        <v>4448.4939999999997</v>
      </c>
      <c r="BM1704" s="30">
        <f t="shared" ref="BM1704:BM1767" si="6036">AZ1704+BF1704+BG1704+BH1704</f>
        <v>0</v>
      </c>
      <c r="BN1704" s="30">
        <f t="shared" ref="BN1704:BN1767" si="6037">BA1704+BI1704+BJ1704+BK1704</f>
        <v>0</v>
      </c>
      <c r="BO1704" s="30">
        <f t="shared" ref="BO1704:BO1708" si="6038">BO1705</f>
        <v>0</v>
      </c>
      <c r="BP1704" s="31"/>
      <c r="BQ1704" s="1"/>
      <c r="BR1704" s="1"/>
      <c r="BS1704" s="1"/>
      <c r="BT1704" s="1"/>
      <c r="BU1704" s="1"/>
      <c r="BV1704" s="1"/>
      <c r="BW1704" s="1"/>
      <c r="BX1704" s="1"/>
      <c r="BY1704" s="1"/>
    </row>
    <row r="1705" ht="31.5">
      <c r="A1705" s="28" t="s">
        <v>526</v>
      </c>
      <c r="B1705" s="28" t="s">
        <v>60</v>
      </c>
      <c r="C1705" s="28" t="s">
        <v>62</v>
      </c>
      <c r="D1705" s="28" t="s">
        <v>580</v>
      </c>
      <c r="E1705" s="28"/>
      <c r="F1705" s="29" t="s">
        <v>581</v>
      </c>
      <c r="G1705" s="30"/>
      <c r="H1705" s="30"/>
      <c r="I1705" s="30"/>
      <c r="J1705" s="30"/>
      <c r="K1705" s="30"/>
      <c r="L1705" s="30"/>
      <c r="M1705" s="30"/>
      <c r="N1705" s="30"/>
      <c r="O1705" s="30"/>
      <c r="P1705" s="30"/>
      <c r="Q1705" s="30"/>
      <c r="R1705" s="30"/>
      <c r="S1705" s="30"/>
      <c r="T1705" s="30"/>
      <c r="U1705" s="30"/>
      <c r="V1705" s="30"/>
      <c r="W1705" s="30"/>
      <c r="X1705" s="30"/>
      <c r="Y1705" s="30"/>
      <c r="Z1705" s="30"/>
      <c r="AA1705" s="30"/>
      <c r="AB1705" s="30"/>
      <c r="AC1705" s="30"/>
      <c r="AD1705" s="30"/>
      <c r="AE1705" s="30"/>
      <c r="AF1705" s="30"/>
      <c r="AG1705" s="30"/>
      <c r="AH1705" s="30"/>
      <c r="AI1705" s="30"/>
      <c r="AJ1705" s="30">
        <f t="shared" si="6013"/>
        <v>0</v>
      </c>
      <c r="AK1705" s="30">
        <f t="shared" si="6014"/>
        <v>0</v>
      </c>
      <c r="AL1705" s="30">
        <f t="shared" si="6015"/>
        <v>4448.4939999999997</v>
      </c>
      <c r="AM1705" s="30">
        <f t="shared" si="6016"/>
        <v>0</v>
      </c>
      <c r="AN1705" s="30">
        <f t="shared" si="6017"/>
        <v>0</v>
      </c>
      <c r="AO1705" s="30">
        <f t="shared" si="6018"/>
        <v>0</v>
      </c>
      <c r="AP1705" s="30">
        <f t="shared" si="6019"/>
        <v>0</v>
      </c>
      <c r="AQ1705" s="30">
        <f t="shared" si="6020"/>
        <v>0</v>
      </c>
      <c r="AR1705" s="30">
        <f t="shared" si="6021"/>
        <v>0</v>
      </c>
      <c r="AS1705" s="30">
        <f t="shared" si="5992"/>
        <v>4448.4939999999997</v>
      </c>
      <c r="AT1705" s="30">
        <f t="shared" si="5993"/>
        <v>0</v>
      </c>
      <c r="AU1705" s="30">
        <f t="shared" si="5994"/>
        <v>0</v>
      </c>
      <c r="AV1705" s="30">
        <f t="shared" si="6022"/>
        <v>0</v>
      </c>
      <c r="AW1705" s="30">
        <f t="shared" si="6023"/>
        <v>0</v>
      </c>
      <c r="AX1705" s="30">
        <f t="shared" si="6024"/>
        <v>0</v>
      </c>
      <c r="AY1705" s="30">
        <f t="shared" si="5995"/>
        <v>4448.4939999999997</v>
      </c>
      <c r="AZ1705" s="30">
        <f t="shared" si="5996"/>
        <v>0</v>
      </c>
      <c r="BA1705" s="30">
        <f t="shared" si="5997"/>
        <v>0</v>
      </c>
      <c r="BB1705" s="30">
        <f t="shared" si="6025"/>
        <v>0</v>
      </c>
      <c r="BC1705" s="30">
        <f t="shared" si="6026"/>
        <v>0</v>
      </c>
      <c r="BD1705" s="30">
        <f t="shared" si="6027"/>
        <v>0</v>
      </c>
      <c r="BE1705" s="30">
        <f t="shared" si="6028"/>
        <v>0</v>
      </c>
      <c r="BF1705" s="30">
        <f t="shared" si="6029"/>
        <v>0</v>
      </c>
      <c r="BG1705" s="30">
        <f t="shared" si="6030"/>
        <v>0</v>
      </c>
      <c r="BH1705" s="30">
        <f t="shared" si="6031"/>
        <v>0</v>
      </c>
      <c r="BI1705" s="30">
        <f t="shared" si="6032"/>
        <v>0</v>
      </c>
      <c r="BJ1705" s="30">
        <f t="shared" si="6033"/>
        <v>0</v>
      </c>
      <c r="BK1705" s="30">
        <f t="shared" si="6034"/>
        <v>0</v>
      </c>
      <c r="BL1705" s="30">
        <f t="shared" si="6035"/>
        <v>4448.4939999999997</v>
      </c>
      <c r="BM1705" s="30">
        <f t="shared" si="6036"/>
        <v>0</v>
      </c>
      <c r="BN1705" s="30">
        <f t="shared" si="6037"/>
        <v>0</v>
      </c>
      <c r="BO1705" s="30">
        <f t="shared" si="6038"/>
        <v>0</v>
      </c>
      <c r="BP1705" s="31"/>
      <c r="BQ1705" s="1"/>
      <c r="BR1705" s="1"/>
      <c r="BS1705" s="1"/>
      <c r="BT1705" s="1"/>
      <c r="BU1705" s="1"/>
      <c r="BV1705" s="1"/>
      <c r="BW1705" s="1"/>
      <c r="BX1705" s="1"/>
      <c r="BY1705" s="1"/>
    </row>
    <row r="1706" ht="31.5">
      <c r="A1706" s="28" t="s">
        <v>526</v>
      </c>
      <c r="B1706" s="28" t="s">
        <v>60</v>
      </c>
      <c r="C1706" s="28" t="s">
        <v>62</v>
      </c>
      <c r="D1706" s="28" t="s">
        <v>580</v>
      </c>
      <c r="E1706" s="28" t="s">
        <v>331</v>
      </c>
      <c r="F1706" s="29" t="s">
        <v>332</v>
      </c>
      <c r="G1706" s="30"/>
      <c r="H1706" s="30"/>
      <c r="I1706" s="30"/>
      <c r="J1706" s="30"/>
      <c r="K1706" s="30"/>
      <c r="L1706" s="30"/>
      <c r="M1706" s="30"/>
      <c r="N1706" s="30"/>
      <c r="O1706" s="30"/>
      <c r="P1706" s="30"/>
      <c r="Q1706" s="30"/>
      <c r="R1706" s="30"/>
      <c r="S1706" s="30"/>
      <c r="T1706" s="30"/>
      <c r="U1706" s="30"/>
      <c r="V1706" s="30"/>
      <c r="W1706" s="30"/>
      <c r="X1706" s="30"/>
      <c r="Y1706" s="30"/>
      <c r="Z1706" s="30"/>
      <c r="AA1706" s="30"/>
      <c r="AB1706" s="30"/>
      <c r="AC1706" s="30"/>
      <c r="AD1706" s="30"/>
      <c r="AE1706" s="30"/>
      <c r="AF1706" s="30"/>
      <c r="AG1706" s="30"/>
      <c r="AH1706" s="30"/>
      <c r="AI1706" s="30"/>
      <c r="AJ1706" s="30"/>
      <c r="AK1706" s="30"/>
      <c r="AL1706" s="30">
        <v>4448.4939999999997</v>
      </c>
      <c r="AM1706" s="30"/>
      <c r="AN1706" s="30"/>
      <c r="AO1706" s="30"/>
      <c r="AP1706" s="30"/>
      <c r="AQ1706" s="30"/>
      <c r="AR1706" s="30"/>
      <c r="AS1706" s="30">
        <f t="shared" si="5992"/>
        <v>4448.4939999999997</v>
      </c>
      <c r="AT1706" s="30">
        <f t="shared" si="5993"/>
        <v>0</v>
      </c>
      <c r="AU1706" s="30">
        <f t="shared" si="5994"/>
        <v>0</v>
      </c>
      <c r="AV1706" s="30"/>
      <c r="AW1706" s="30"/>
      <c r="AX1706" s="30"/>
      <c r="AY1706" s="30">
        <f t="shared" si="5995"/>
        <v>4448.4939999999997</v>
      </c>
      <c r="AZ1706" s="30">
        <f t="shared" si="5996"/>
        <v>0</v>
      </c>
      <c r="BA1706" s="30">
        <f t="shared" si="5997"/>
        <v>0</v>
      </c>
      <c r="BB1706" s="30"/>
      <c r="BC1706" s="30"/>
      <c r="BD1706" s="30"/>
      <c r="BE1706" s="30"/>
      <c r="BF1706" s="30"/>
      <c r="BG1706" s="30"/>
      <c r="BH1706" s="30"/>
      <c r="BI1706" s="30"/>
      <c r="BJ1706" s="30"/>
      <c r="BK1706" s="30"/>
      <c r="BL1706" s="30">
        <f t="shared" si="6035"/>
        <v>4448.4939999999997</v>
      </c>
      <c r="BM1706" s="30">
        <f t="shared" si="6036"/>
        <v>0</v>
      </c>
      <c r="BN1706" s="30">
        <f t="shared" si="6037"/>
        <v>0</v>
      </c>
      <c r="BO1706" s="30"/>
      <c r="BP1706" s="31"/>
      <c r="BQ1706" s="1"/>
      <c r="BR1706" s="1"/>
      <c r="BS1706" s="1"/>
      <c r="BT1706" s="1"/>
      <c r="BU1706" s="1"/>
      <c r="BV1706" s="1"/>
      <c r="BW1706" s="1"/>
      <c r="BX1706" s="1"/>
      <c r="BY1706" s="1"/>
    </row>
    <row r="1707" ht="31.5" hidden="1">
      <c r="A1707" s="28" t="s">
        <v>526</v>
      </c>
      <c r="B1707" s="28" t="s">
        <v>60</v>
      </c>
      <c r="C1707" s="28" t="s">
        <v>62</v>
      </c>
      <c r="D1707" s="28" t="s">
        <v>468</v>
      </c>
      <c r="E1707" s="35"/>
      <c r="F1707" s="29" t="s">
        <v>469</v>
      </c>
      <c r="G1707" s="30"/>
      <c r="H1707" s="30"/>
      <c r="I1707" s="30"/>
      <c r="J1707" s="30"/>
      <c r="K1707" s="30"/>
      <c r="L1707" s="30"/>
      <c r="M1707" s="30"/>
      <c r="N1707" s="30"/>
      <c r="O1707" s="30"/>
      <c r="P1707" s="30">
        <f t="shared" ref="P1707:P1708" si="6039">P1708</f>
        <v>0</v>
      </c>
      <c r="Q1707" s="30">
        <f t="shared" ref="Q1707:Q1708" si="6040">Q1708</f>
        <v>0</v>
      </c>
      <c r="R1707" s="30">
        <f t="shared" ref="R1707:R1708" si="6041">R1708</f>
        <v>0</v>
      </c>
      <c r="S1707" s="30">
        <f t="shared" ref="S1707:S1708" si="6042">S1708</f>
        <v>0</v>
      </c>
      <c r="T1707" s="30">
        <f t="shared" ref="T1707:T1708" si="6043">T1708</f>
        <v>0</v>
      </c>
      <c r="U1707" s="30">
        <f t="shared" ref="U1707:U1708" si="6044">U1708</f>
        <v>0</v>
      </c>
      <c r="V1707" s="30">
        <f t="shared" ref="V1707:V1708" si="6045">V1708</f>
        <v>0</v>
      </c>
      <c r="W1707" s="30">
        <f t="shared" ref="W1707:W1708" si="6046">W1708</f>
        <v>0</v>
      </c>
      <c r="X1707" s="30">
        <f t="shared" ref="X1707:X1708" si="6047">X1708</f>
        <v>0</v>
      </c>
      <c r="Y1707" s="30">
        <f t="shared" ref="Y1707:Y1708" si="6048">Y1708</f>
        <v>0</v>
      </c>
      <c r="Z1707" s="30">
        <f t="shared" ref="Z1707:Z1708" si="6049">Z1708</f>
        <v>0</v>
      </c>
      <c r="AA1707" s="30">
        <f t="shared" ref="AA1707:AA1708" si="6050">AA1708</f>
        <v>0</v>
      </c>
      <c r="AB1707" s="30">
        <f t="shared" ref="AB1707:AB1708" si="6051">AB1708</f>
        <v>0</v>
      </c>
      <c r="AC1707" s="30">
        <f t="shared" ref="AC1707:AC1770" si="6052">M1707+R1707+P1707+Q1707+T1707+S1707</f>
        <v>0</v>
      </c>
      <c r="AD1707" s="30">
        <f t="shared" ref="AD1707:AD1770" si="6053">N1707+V1707+X1707+U1707+W1707</f>
        <v>0</v>
      </c>
      <c r="AE1707" s="30">
        <f t="shared" ref="AE1707:AE1770" si="6054">O1707+Z1707+AB1707+Y1707+AA1707</f>
        <v>0</v>
      </c>
      <c r="AF1707" s="30">
        <f t="shared" ref="AF1707:AF1708" si="6055">AF1708</f>
        <v>0</v>
      </c>
      <c r="AG1707" s="30">
        <f t="shared" ref="AG1707:AG1770" si="6056">AC1707+AF1707</f>
        <v>0</v>
      </c>
      <c r="AH1707" s="30">
        <f t="shared" ref="AH1707:AH1770" si="6057">AD1707</f>
        <v>0</v>
      </c>
      <c r="AI1707" s="30">
        <f t="shared" ref="AI1707:AI1770" si="6058">AE1707</f>
        <v>0</v>
      </c>
      <c r="AJ1707" s="30">
        <f t="shared" si="6013"/>
        <v>0</v>
      </c>
      <c r="AK1707" s="30">
        <f t="shared" si="6014"/>
        <v>0</v>
      </c>
      <c r="AL1707" s="30">
        <f t="shared" si="6015"/>
        <v>0</v>
      </c>
      <c r="AM1707" s="30">
        <f t="shared" si="6016"/>
        <v>0</v>
      </c>
      <c r="AN1707" s="30">
        <f t="shared" si="6017"/>
        <v>0</v>
      </c>
      <c r="AO1707" s="30">
        <f t="shared" si="6018"/>
        <v>0</v>
      </c>
      <c r="AP1707" s="30">
        <f t="shared" si="6019"/>
        <v>0</v>
      </c>
      <c r="AQ1707" s="30">
        <f t="shared" si="6020"/>
        <v>0</v>
      </c>
      <c r="AR1707" s="30">
        <f t="shared" si="6021"/>
        <v>0</v>
      </c>
      <c r="AS1707" s="30">
        <f t="shared" si="5992"/>
        <v>0</v>
      </c>
      <c r="AT1707" s="30">
        <f t="shared" si="5993"/>
        <v>0</v>
      </c>
      <c r="AU1707" s="30">
        <f t="shared" si="5994"/>
        <v>0</v>
      </c>
      <c r="AV1707" s="30">
        <f t="shared" si="6022"/>
        <v>0</v>
      </c>
      <c r="AW1707" s="30">
        <f t="shared" si="6023"/>
        <v>0</v>
      </c>
      <c r="AX1707" s="30">
        <f t="shared" si="6024"/>
        <v>0</v>
      </c>
      <c r="AY1707" s="30">
        <f t="shared" si="5995"/>
        <v>0</v>
      </c>
      <c r="AZ1707" s="30">
        <f t="shared" si="5996"/>
        <v>0</v>
      </c>
      <c r="BA1707" s="30">
        <f t="shared" si="5997"/>
        <v>0</v>
      </c>
      <c r="BB1707" s="30">
        <f t="shared" si="6025"/>
        <v>0</v>
      </c>
      <c r="BC1707" s="30">
        <f t="shared" si="6026"/>
        <v>0</v>
      </c>
      <c r="BD1707" s="30">
        <f t="shared" si="6027"/>
        <v>0</v>
      </c>
      <c r="BE1707" s="30">
        <f t="shared" si="6028"/>
        <v>0</v>
      </c>
      <c r="BF1707" s="30">
        <f t="shared" si="6029"/>
        <v>0</v>
      </c>
      <c r="BG1707" s="30">
        <f t="shared" si="6030"/>
        <v>0</v>
      </c>
      <c r="BH1707" s="30">
        <f t="shared" si="6031"/>
        <v>0</v>
      </c>
      <c r="BI1707" s="30">
        <f t="shared" si="6032"/>
        <v>0</v>
      </c>
      <c r="BJ1707" s="30">
        <f t="shared" si="6033"/>
        <v>0</v>
      </c>
      <c r="BK1707" s="30">
        <f t="shared" si="6034"/>
        <v>0</v>
      </c>
      <c r="BL1707" s="30">
        <f t="shared" si="6035"/>
        <v>0</v>
      </c>
      <c r="BM1707" s="30">
        <f t="shared" si="6036"/>
        <v>0</v>
      </c>
      <c r="BN1707" s="30">
        <f t="shared" si="6037"/>
        <v>0</v>
      </c>
      <c r="BO1707" s="30">
        <f t="shared" si="6038"/>
        <v>0</v>
      </c>
      <c r="BP1707" s="31">
        <v>0</v>
      </c>
      <c r="BQ1707" s="1"/>
      <c r="BR1707" s="1"/>
      <c r="BS1707" s="1"/>
      <c r="BT1707" s="1"/>
      <c r="BU1707" s="1"/>
      <c r="BV1707" s="1"/>
      <c r="BW1707" s="1"/>
      <c r="BX1707" s="1"/>
      <c r="BY1707" s="1"/>
    </row>
    <row r="1708" ht="31.5" hidden="1">
      <c r="A1708" s="28" t="s">
        <v>526</v>
      </c>
      <c r="B1708" s="28" t="s">
        <v>60</v>
      </c>
      <c r="C1708" s="28" t="s">
        <v>62</v>
      </c>
      <c r="D1708" s="28" t="s">
        <v>476</v>
      </c>
      <c r="E1708" s="35"/>
      <c r="F1708" s="29" t="s">
        <v>477</v>
      </c>
      <c r="G1708" s="30"/>
      <c r="H1708" s="30"/>
      <c r="I1708" s="30"/>
      <c r="J1708" s="30"/>
      <c r="K1708" s="30"/>
      <c r="L1708" s="30"/>
      <c r="M1708" s="30"/>
      <c r="N1708" s="30"/>
      <c r="O1708" s="30"/>
      <c r="P1708" s="30">
        <f t="shared" si="6039"/>
        <v>0</v>
      </c>
      <c r="Q1708" s="30">
        <f t="shared" si="6040"/>
        <v>0</v>
      </c>
      <c r="R1708" s="30">
        <f t="shared" si="6041"/>
        <v>0</v>
      </c>
      <c r="S1708" s="30">
        <f t="shared" si="6042"/>
        <v>0</v>
      </c>
      <c r="T1708" s="30">
        <f t="shared" si="6043"/>
        <v>0</v>
      </c>
      <c r="U1708" s="30">
        <f t="shared" si="6044"/>
        <v>0</v>
      </c>
      <c r="V1708" s="30">
        <f t="shared" si="6045"/>
        <v>0</v>
      </c>
      <c r="W1708" s="30">
        <f t="shared" si="6046"/>
        <v>0</v>
      </c>
      <c r="X1708" s="30">
        <f t="shared" si="6047"/>
        <v>0</v>
      </c>
      <c r="Y1708" s="30">
        <f t="shared" si="6048"/>
        <v>0</v>
      </c>
      <c r="Z1708" s="30">
        <f t="shared" si="6049"/>
        <v>0</v>
      </c>
      <c r="AA1708" s="30">
        <f t="shared" si="6050"/>
        <v>0</v>
      </c>
      <c r="AB1708" s="30">
        <f t="shared" si="6051"/>
        <v>0</v>
      </c>
      <c r="AC1708" s="30">
        <f t="shared" si="6052"/>
        <v>0</v>
      </c>
      <c r="AD1708" s="30">
        <f t="shared" si="6053"/>
        <v>0</v>
      </c>
      <c r="AE1708" s="30">
        <f t="shared" si="6054"/>
        <v>0</v>
      </c>
      <c r="AF1708" s="30">
        <f t="shared" si="6055"/>
        <v>0</v>
      </c>
      <c r="AG1708" s="30">
        <f t="shared" si="6056"/>
        <v>0</v>
      </c>
      <c r="AH1708" s="30">
        <f t="shared" si="6057"/>
        <v>0</v>
      </c>
      <c r="AI1708" s="30">
        <f t="shared" si="6058"/>
        <v>0</v>
      </c>
      <c r="AJ1708" s="30">
        <f t="shared" si="6013"/>
        <v>0</v>
      </c>
      <c r="AK1708" s="30">
        <f t="shared" si="6014"/>
        <v>0</v>
      </c>
      <c r="AL1708" s="30">
        <f t="shared" si="6015"/>
        <v>0</v>
      </c>
      <c r="AM1708" s="30">
        <f t="shared" si="6016"/>
        <v>0</v>
      </c>
      <c r="AN1708" s="30">
        <f t="shared" si="6017"/>
        <v>0</v>
      </c>
      <c r="AO1708" s="30">
        <f t="shared" si="6018"/>
        <v>0</v>
      </c>
      <c r="AP1708" s="30">
        <f t="shared" si="6019"/>
        <v>0</v>
      </c>
      <c r="AQ1708" s="30">
        <f t="shared" si="6020"/>
        <v>0</v>
      </c>
      <c r="AR1708" s="30">
        <f t="shared" si="6021"/>
        <v>0</v>
      </c>
      <c r="AS1708" s="30">
        <f t="shared" si="5992"/>
        <v>0</v>
      </c>
      <c r="AT1708" s="30">
        <f t="shared" si="5993"/>
        <v>0</v>
      </c>
      <c r="AU1708" s="30">
        <f t="shared" si="5994"/>
        <v>0</v>
      </c>
      <c r="AV1708" s="30">
        <f t="shared" si="6022"/>
        <v>0</v>
      </c>
      <c r="AW1708" s="30">
        <f t="shared" si="6023"/>
        <v>0</v>
      </c>
      <c r="AX1708" s="30">
        <f t="shared" si="6024"/>
        <v>0</v>
      </c>
      <c r="AY1708" s="30">
        <f t="shared" si="5995"/>
        <v>0</v>
      </c>
      <c r="AZ1708" s="30">
        <f t="shared" si="5996"/>
        <v>0</v>
      </c>
      <c r="BA1708" s="30">
        <f t="shared" si="5997"/>
        <v>0</v>
      </c>
      <c r="BB1708" s="30">
        <f t="shared" si="6025"/>
        <v>0</v>
      </c>
      <c r="BC1708" s="30">
        <f t="shared" si="6026"/>
        <v>0</v>
      </c>
      <c r="BD1708" s="30">
        <f t="shared" si="6027"/>
        <v>0</v>
      </c>
      <c r="BE1708" s="30">
        <f t="shared" si="6028"/>
        <v>0</v>
      </c>
      <c r="BF1708" s="30">
        <f t="shared" si="6029"/>
        <v>0</v>
      </c>
      <c r="BG1708" s="30">
        <f t="shared" si="6030"/>
        <v>0</v>
      </c>
      <c r="BH1708" s="30">
        <f t="shared" si="6031"/>
        <v>0</v>
      </c>
      <c r="BI1708" s="30">
        <f t="shared" si="6032"/>
        <v>0</v>
      </c>
      <c r="BJ1708" s="30">
        <f t="shared" si="6033"/>
        <v>0</v>
      </c>
      <c r="BK1708" s="30">
        <f t="shared" si="6034"/>
        <v>0</v>
      </c>
      <c r="BL1708" s="30">
        <f t="shared" si="6035"/>
        <v>0</v>
      </c>
      <c r="BM1708" s="30">
        <f t="shared" si="6036"/>
        <v>0</v>
      </c>
      <c r="BN1708" s="30">
        <f t="shared" si="6037"/>
        <v>0</v>
      </c>
      <c r="BO1708" s="30">
        <f t="shared" si="6038"/>
        <v>0</v>
      </c>
      <c r="BP1708" s="31">
        <v>0</v>
      </c>
      <c r="BQ1708" s="1"/>
      <c r="BR1708" s="1"/>
      <c r="BS1708" s="1"/>
      <c r="BT1708" s="1"/>
      <c r="BU1708" s="1"/>
      <c r="BV1708" s="1"/>
      <c r="BW1708" s="1"/>
      <c r="BX1708" s="1"/>
      <c r="BY1708" s="1"/>
    </row>
    <row r="1709" ht="31.5" hidden="1">
      <c r="A1709" s="28" t="s">
        <v>526</v>
      </c>
      <c r="B1709" s="28" t="s">
        <v>60</v>
      </c>
      <c r="C1709" s="28" t="s">
        <v>62</v>
      </c>
      <c r="D1709" s="28" t="s">
        <v>476</v>
      </c>
      <c r="E1709" s="28" t="s">
        <v>127</v>
      </c>
      <c r="F1709" s="29" t="s">
        <v>128</v>
      </c>
      <c r="G1709" s="30"/>
      <c r="H1709" s="30"/>
      <c r="I1709" s="30"/>
      <c r="J1709" s="30"/>
      <c r="K1709" s="30"/>
      <c r="L1709" s="30"/>
      <c r="M1709" s="30"/>
      <c r="N1709" s="30"/>
      <c r="O1709" s="30"/>
      <c r="P1709" s="30"/>
      <c r="Q1709" s="30"/>
      <c r="R1709" s="30"/>
      <c r="S1709" s="30"/>
      <c r="T1709" s="30"/>
      <c r="U1709" s="30"/>
      <c r="V1709" s="30"/>
      <c r="W1709" s="30"/>
      <c r="X1709" s="30"/>
      <c r="Y1709" s="30"/>
      <c r="Z1709" s="30"/>
      <c r="AA1709" s="30"/>
      <c r="AB1709" s="30"/>
      <c r="AC1709" s="30">
        <f t="shared" si="6052"/>
        <v>0</v>
      </c>
      <c r="AD1709" s="30">
        <f t="shared" si="6053"/>
        <v>0</v>
      </c>
      <c r="AE1709" s="30">
        <f t="shared" si="6054"/>
        <v>0</v>
      </c>
      <c r="AF1709" s="30"/>
      <c r="AG1709" s="30">
        <f t="shared" si="6056"/>
        <v>0</v>
      </c>
      <c r="AH1709" s="30">
        <f t="shared" si="6057"/>
        <v>0</v>
      </c>
      <c r="AI1709" s="30">
        <f t="shared" si="6058"/>
        <v>0</v>
      </c>
      <c r="AJ1709" s="30"/>
      <c r="AK1709" s="30"/>
      <c r="AL1709" s="30"/>
      <c r="AM1709" s="30"/>
      <c r="AN1709" s="30"/>
      <c r="AO1709" s="30"/>
      <c r="AP1709" s="30"/>
      <c r="AQ1709" s="30"/>
      <c r="AR1709" s="30"/>
      <c r="AS1709" s="30">
        <f t="shared" si="5992"/>
        <v>0</v>
      </c>
      <c r="AT1709" s="30">
        <f t="shared" si="5993"/>
        <v>0</v>
      </c>
      <c r="AU1709" s="30">
        <f t="shared" si="5994"/>
        <v>0</v>
      </c>
      <c r="AV1709" s="30"/>
      <c r="AW1709" s="30"/>
      <c r="AX1709" s="30"/>
      <c r="AY1709" s="30">
        <f t="shared" si="5995"/>
        <v>0</v>
      </c>
      <c r="AZ1709" s="30">
        <f t="shared" si="5996"/>
        <v>0</v>
      </c>
      <c r="BA1709" s="30">
        <f t="shared" si="5997"/>
        <v>0</v>
      </c>
      <c r="BB1709" s="30"/>
      <c r="BC1709" s="30"/>
      <c r="BD1709" s="30"/>
      <c r="BE1709" s="30"/>
      <c r="BF1709" s="30"/>
      <c r="BG1709" s="30"/>
      <c r="BH1709" s="30"/>
      <c r="BI1709" s="30"/>
      <c r="BJ1709" s="30"/>
      <c r="BK1709" s="30"/>
      <c r="BL1709" s="30">
        <f t="shared" si="6035"/>
        <v>0</v>
      </c>
      <c r="BM1709" s="30">
        <f t="shared" si="6036"/>
        <v>0</v>
      </c>
      <c r="BN1709" s="30">
        <f t="shared" si="6037"/>
        <v>0</v>
      </c>
      <c r="BO1709" s="30"/>
      <c r="BP1709" s="31">
        <v>0</v>
      </c>
      <c r="BQ1709" s="1"/>
      <c r="BR1709" s="1"/>
      <c r="BS1709" s="1"/>
      <c r="BT1709" s="1"/>
      <c r="BU1709" s="1"/>
      <c r="BV1709" s="1"/>
      <c r="BW1709" s="1"/>
      <c r="BX1709" s="1"/>
      <c r="BY1709" s="1"/>
    </row>
    <row r="1710">
      <c r="A1710" s="28" t="s">
        <v>526</v>
      </c>
      <c r="B1710" s="28" t="s">
        <v>60</v>
      </c>
      <c r="C1710" s="28" t="s">
        <v>62</v>
      </c>
      <c r="D1710" s="28" t="s">
        <v>478</v>
      </c>
      <c r="E1710" s="28"/>
      <c r="F1710" s="29" t="s">
        <v>33</v>
      </c>
      <c r="G1710" s="30">
        <f t="shared" si="6010"/>
        <v>76267.100000000006</v>
      </c>
      <c r="H1710" s="30">
        <f t="shared" si="6011"/>
        <v>80933.699999999997</v>
      </c>
      <c r="I1710" s="30">
        <f t="shared" si="6012"/>
        <v>83416.5</v>
      </c>
      <c r="J1710" s="30">
        <f>J1711+J1714</f>
        <v>42991.457999999999</v>
      </c>
      <c r="K1710" s="30">
        <f>K1711+K1714</f>
        <v>43056.957999999999</v>
      </c>
      <c r="L1710" s="30">
        <f>L1711+L1714</f>
        <v>43056.957999999999</v>
      </c>
      <c r="M1710" s="30">
        <f t="shared" si="5998"/>
        <v>119258.558</v>
      </c>
      <c r="N1710" s="30">
        <f t="shared" si="5999"/>
        <v>123990.658</v>
      </c>
      <c r="O1710" s="30">
        <f t="shared" si="6000"/>
        <v>126473.458</v>
      </c>
      <c r="P1710" s="30">
        <f>P1711+P1714</f>
        <v>0</v>
      </c>
      <c r="Q1710" s="30">
        <f>Q1711+Q1714</f>
        <v>0</v>
      </c>
      <c r="R1710" s="30">
        <f>R1711+R1714</f>
        <v>6145.6499999999996</v>
      </c>
      <c r="S1710" s="30">
        <f>S1711+S1714</f>
        <v>0</v>
      </c>
      <c r="T1710" s="30">
        <f>T1711+T1714</f>
        <v>0</v>
      </c>
      <c r="U1710" s="30">
        <f>U1711+U1714</f>
        <v>0</v>
      </c>
      <c r="V1710" s="30">
        <f>V1711+V1714</f>
        <v>0</v>
      </c>
      <c r="W1710" s="30">
        <f>W1711+W1714</f>
        <v>0</v>
      </c>
      <c r="X1710" s="30">
        <f>X1711+X1714</f>
        <v>0</v>
      </c>
      <c r="Y1710" s="30">
        <f>Y1711+Y1714</f>
        <v>0</v>
      </c>
      <c r="Z1710" s="30">
        <f>Z1711+Z1714</f>
        <v>0</v>
      </c>
      <c r="AA1710" s="30">
        <f>AA1711+AA1714</f>
        <v>0</v>
      </c>
      <c r="AB1710" s="30">
        <f>AB1711+AB1714</f>
        <v>0</v>
      </c>
      <c r="AC1710" s="30">
        <f t="shared" si="6052"/>
        <v>125404.208</v>
      </c>
      <c r="AD1710" s="30">
        <f t="shared" si="6053"/>
        <v>123990.658</v>
      </c>
      <c r="AE1710" s="30">
        <f t="shared" si="6054"/>
        <v>126473.458</v>
      </c>
      <c r="AF1710" s="30">
        <f>AF1711+AF1714</f>
        <v>-2651.6999999999998</v>
      </c>
      <c r="AG1710" s="30">
        <f t="shared" si="6056"/>
        <v>122752.508</v>
      </c>
      <c r="AH1710" s="30">
        <f t="shared" si="6057"/>
        <v>123990.658</v>
      </c>
      <c r="AI1710" s="30">
        <f t="shared" si="6058"/>
        <v>126473.458</v>
      </c>
      <c r="AJ1710" s="30">
        <f>AJ1711+AJ1714</f>
        <v>0</v>
      </c>
      <c r="AK1710" s="30">
        <f>AK1711+AK1714</f>
        <v>0</v>
      </c>
      <c r="AL1710" s="30">
        <f>AL1711+AL1714</f>
        <v>-41.399999999999999</v>
      </c>
      <c r="AM1710" s="30">
        <f>AM1711+AM1714</f>
        <v>0</v>
      </c>
      <c r="AN1710" s="30">
        <f>AN1711+AN1714</f>
        <v>0</v>
      </c>
      <c r="AO1710" s="30">
        <f>AO1711+AO1714</f>
        <v>0</v>
      </c>
      <c r="AP1710" s="30">
        <f>AP1711+AP1714</f>
        <v>0</v>
      </c>
      <c r="AQ1710" s="30">
        <f>AQ1711+AQ1714</f>
        <v>0</v>
      </c>
      <c r="AR1710" s="30">
        <f>AR1711+AR1714</f>
        <v>0</v>
      </c>
      <c r="AS1710" s="30">
        <f t="shared" si="5992"/>
        <v>122711.10800000001</v>
      </c>
      <c r="AT1710" s="30">
        <f t="shared" si="5993"/>
        <v>123990.658</v>
      </c>
      <c r="AU1710" s="30">
        <f t="shared" si="5994"/>
        <v>126473.458</v>
      </c>
      <c r="AV1710" s="30">
        <f>AV1711+AV1714</f>
        <v>0</v>
      </c>
      <c r="AW1710" s="30">
        <f>AW1711+AW1714</f>
        <v>0</v>
      </c>
      <c r="AX1710" s="30">
        <f>AX1711+AX1714</f>
        <v>0</v>
      </c>
      <c r="AY1710" s="30">
        <f t="shared" si="5995"/>
        <v>122711.10800000001</v>
      </c>
      <c r="AZ1710" s="30">
        <f t="shared" si="5996"/>
        <v>123990.658</v>
      </c>
      <c r="BA1710" s="30">
        <f t="shared" si="5997"/>
        <v>126473.458</v>
      </c>
      <c r="BB1710" s="30">
        <f>BB1711+BB1714</f>
        <v>0</v>
      </c>
      <c r="BC1710" s="30">
        <f>BC1711+BC1714</f>
        <v>0</v>
      </c>
      <c r="BD1710" s="30">
        <f>BD1711+BD1714</f>
        <v>0</v>
      </c>
      <c r="BE1710" s="30">
        <f>BE1711+BE1714</f>
        <v>0</v>
      </c>
      <c r="BF1710" s="30">
        <f>BF1711+BF1714</f>
        <v>0</v>
      </c>
      <c r="BG1710" s="30">
        <f>BG1711+BG1714</f>
        <v>0</v>
      </c>
      <c r="BH1710" s="30">
        <f>BH1711+BH1714</f>
        <v>0</v>
      </c>
      <c r="BI1710" s="30">
        <f>BI1711+BI1714</f>
        <v>0</v>
      </c>
      <c r="BJ1710" s="30">
        <f>BJ1711+BJ1714</f>
        <v>0</v>
      </c>
      <c r="BK1710" s="30">
        <f>BK1711+BK1714</f>
        <v>0</v>
      </c>
      <c r="BL1710" s="30">
        <f t="shared" si="6035"/>
        <v>122711.10800000001</v>
      </c>
      <c r="BM1710" s="30">
        <f t="shared" si="6036"/>
        <v>123990.658</v>
      </c>
      <c r="BN1710" s="30">
        <f t="shared" si="6037"/>
        <v>126473.458</v>
      </c>
      <c r="BO1710" s="30">
        <f>BO1711+BO1714</f>
        <v>0</v>
      </c>
      <c r="BP1710" s="31"/>
      <c r="BQ1710" s="1"/>
      <c r="BR1710" s="1"/>
      <c r="BS1710" s="1"/>
      <c r="BT1710" s="1"/>
      <c r="BU1710" s="1"/>
      <c r="BV1710" s="1"/>
      <c r="BW1710" s="1"/>
      <c r="BX1710" s="1"/>
      <c r="BY1710" s="1"/>
    </row>
    <row r="1711" ht="31.5">
      <c r="A1711" s="28" t="s">
        <v>526</v>
      </c>
      <c r="B1711" s="28" t="s">
        <v>60</v>
      </c>
      <c r="C1711" s="28" t="s">
        <v>62</v>
      </c>
      <c r="D1711" s="28" t="s">
        <v>496</v>
      </c>
      <c r="E1711" s="28"/>
      <c r="F1711" s="29" t="s">
        <v>497</v>
      </c>
      <c r="G1711" s="30">
        <f t="shared" si="6010"/>
        <v>76267.100000000006</v>
      </c>
      <c r="H1711" s="30">
        <f t="shared" si="6011"/>
        <v>80933.699999999997</v>
      </c>
      <c r="I1711" s="30">
        <f t="shared" si="6012"/>
        <v>83416.5</v>
      </c>
      <c r="J1711" s="30">
        <f t="shared" ref="J1711:J1726" si="6059">J1712</f>
        <v>0</v>
      </c>
      <c r="K1711" s="30">
        <f t="shared" ref="K1711:K1726" si="6060">K1712</f>
        <v>0</v>
      </c>
      <c r="L1711" s="30">
        <f t="shared" ref="L1711:L1726" si="6061">L1712</f>
        <v>0</v>
      </c>
      <c r="M1711" s="30">
        <f t="shared" si="5998"/>
        <v>76267.100000000006</v>
      </c>
      <c r="N1711" s="30">
        <f t="shared" si="5999"/>
        <v>80933.699999999997</v>
      </c>
      <c r="O1711" s="30">
        <f t="shared" si="6000"/>
        <v>83416.5</v>
      </c>
      <c r="P1711" s="30">
        <f t="shared" ref="P1711:P1712" si="6062">P1712</f>
        <v>0</v>
      </c>
      <c r="Q1711" s="30">
        <f t="shared" ref="Q1711:Q1712" si="6063">Q1712</f>
        <v>0</v>
      </c>
      <c r="R1711" s="30">
        <f t="shared" ref="R1711:R1712" si="6064">R1712</f>
        <v>7711.9499999999998</v>
      </c>
      <c r="S1711" s="30">
        <f t="shared" ref="S1711:S1712" si="6065">S1712</f>
        <v>0</v>
      </c>
      <c r="T1711" s="30">
        <f t="shared" ref="T1711:T1712" si="6066">T1712</f>
        <v>0</v>
      </c>
      <c r="U1711" s="30">
        <f t="shared" ref="U1711:U1712" si="6067">U1712</f>
        <v>0</v>
      </c>
      <c r="V1711" s="30">
        <f t="shared" ref="V1711:V1712" si="6068">V1712</f>
        <v>0</v>
      </c>
      <c r="W1711" s="30">
        <f t="shared" ref="W1711:W1712" si="6069">W1712</f>
        <v>0</v>
      </c>
      <c r="X1711" s="30">
        <f t="shared" ref="X1711:X1712" si="6070">X1712</f>
        <v>0</v>
      </c>
      <c r="Y1711" s="30">
        <f t="shared" ref="Y1711:Y1712" si="6071">Y1712</f>
        <v>0</v>
      </c>
      <c r="Z1711" s="30">
        <f t="shared" ref="Z1711:Z1712" si="6072">Z1712</f>
        <v>0</v>
      </c>
      <c r="AA1711" s="30">
        <f t="shared" ref="AA1711:AA1712" si="6073">AA1712</f>
        <v>0</v>
      </c>
      <c r="AB1711" s="30">
        <f t="shared" ref="AB1711:AB1712" si="6074">AB1712</f>
        <v>0</v>
      </c>
      <c r="AC1711" s="30">
        <f t="shared" si="6052"/>
        <v>83979.050000000003</v>
      </c>
      <c r="AD1711" s="30">
        <f t="shared" si="6053"/>
        <v>80933.699999999997</v>
      </c>
      <c r="AE1711" s="30">
        <f t="shared" si="6054"/>
        <v>83416.5</v>
      </c>
      <c r="AF1711" s="30">
        <f t="shared" ref="AF1711:AF1712" si="6075">AF1712</f>
        <v>-2651.6999999999998</v>
      </c>
      <c r="AG1711" s="30">
        <f t="shared" si="6056"/>
        <v>81327.350000000006</v>
      </c>
      <c r="AH1711" s="30">
        <f t="shared" si="6057"/>
        <v>80933.699999999997</v>
      </c>
      <c r="AI1711" s="30">
        <f t="shared" si="6058"/>
        <v>83416.5</v>
      </c>
      <c r="AJ1711" s="30">
        <f t="shared" ref="AJ1711:AJ1712" si="6076">AJ1712</f>
        <v>0</v>
      </c>
      <c r="AK1711" s="30">
        <f t="shared" ref="AK1711:AK1712" si="6077">AK1712</f>
        <v>0</v>
      </c>
      <c r="AL1711" s="30">
        <f t="shared" ref="AL1711:AL1712" si="6078">AL1712</f>
        <v>0</v>
      </c>
      <c r="AM1711" s="30">
        <f t="shared" ref="AM1711:AM1712" si="6079">AM1712</f>
        <v>0</v>
      </c>
      <c r="AN1711" s="30">
        <f t="shared" ref="AN1711:AN1712" si="6080">AN1712</f>
        <v>0</v>
      </c>
      <c r="AO1711" s="30">
        <f t="shared" ref="AO1711:AO1712" si="6081">AO1712</f>
        <v>0</v>
      </c>
      <c r="AP1711" s="30">
        <f t="shared" ref="AP1711:AP1712" si="6082">AP1712</f>
        <v>0</v>
      </c>
      <c r="AQ1711" s="30">
        <f t="shared" ref="AQ1711:AQ1712" si="6083">AQ1712</f>
        <v>0</v>
      </c>
      <c r="AR1711" s="30">
        <f t="shared" ref="AR1711:AR1712" si="6084">AR1712</f>
        <v>0</v>
      </c>
      <c r="AS1711" s="30">
        <f t="shared" si="5992"/>
        <v>81327.350000000006</v>
      </c>
      <c r="AT1711" s="30">
        <f t="shared" si="5993"/>
        <v>80933.699999999997</v>
      </c>
      <c r="AU1711" s="30">
        <f t="shared" si="5994"/>
        <v>83416.5</v>
      </c>
      <c r="AV1711" s="30">
        <f t="shared" ref="AV1711:AV1712" si="6085">AV1712</f>
        <v>0</v>
      </c>
      <c r="AW1711" s="30">
        <f t="shared" ref="AW1711:AW1712" si="6086">AW1712</f>
        <v>0</v>
      </c>
      <c r="AX1711" s="30">
        <f t="shared" ref="AX1711:AX1712" si="6087">AX1712</f>
        <v>0</v>
      </c>
      <c r="AY1711" s="30">
        <f t="shared" si="5995"/>
        <v>81327.350000000006</v>
      </c>
      <c r="AZ1711" s="30">
        <f t="shared" si="5996"/>
        <v>80933.699999999997</v>
      </c>
      <c r="BA1711" s="30">
        <f t="shared" si="5997"/>
        <v>83416.5</v>
      </c>
      <c r="BB1711" s="30">
        <f t="shared" ref="BB1711:BB1712" si="6088">BB1712</f>
        <v>0</v>
      </c>
      <c r="BC1711" s="30">
        <f t="shared" ref="BC1711:BC1712" si="6089">BC1712</f>
        <v>0</v>
      </c>
      <c r="BD1711" s="30">
        <f t="shared" ref="BD1711:BD1712" si="6090">BD1712</f>
        <v>0</v>
      </c>
      <c r="BE1711" s="30">
        <f t="shared" ref="BE1711:BE1712" si="6091">BE1712</f>
        <v>0</v>
      </c>
      <c r="BF1711" s="30">
        <f t="shared" ref="BF1711:BF1712" si="6092">BF1712</f>
        <v>0</v>
      </c>
      <c r="BG1711" s="30">
        <f t="shared" ref="BG1711:BG1712" si="6093">BG1712</f>
        <v>0</v>
      </c>
      <c r="BH1711" s="30">
        <f t="shared" ref="BH1711:BH1712" si="6094">BH1712</f>
        <v>0</v>
      </c>
      <c r="BI1711" s="30">
        <f t="shared" ref="BI1711:BI1712" si="6095">BI1712</f>
        <v>0</v>
      </c>
      <c r="BJ1711" s="30">
        <f t="shared" ref="BJ1711:BJ1712" si="6096">BJ1712</f>
        <v>0</v>
      </c>
      <c r="BK1711" s="30">
        <f t="shared" ref="BK1711:BK1712" si="6097">BK1712</f>
        <v>0</v>
      </c>
      <c r="BL1711" s="30">
        <f t="shared" si="6035"/>
        <v>81327.350000000006</v>
      </c>
      <c r="BM1711" s="30">
        <f t="shared" si="6036"/>
        <v>80933.699999999997</v>
      </c>
      <c r="BN1711" s="30">
        <f t="shared" si="6037"/>
        <v>83416.5</v>
      </c>
      <c r="BO1711" s="30">
        <f t="shared" ref="BO1711:BO1712" si="6098">BO1712</f>
        <v>0</v>
      </c>
      <c r="BP1711" s="31"/>
      <c r="BQ1711" s="1"/>
      <c r="BR1711" s="1"/>
      <c r="BS1711" s="1"/>
      <c r="BT1711" s="1"/>
      <c r="BU1711" s="1"/>
      <c r="BV1711" s="1"/>
      <c r="BW1711" s="1"/>
      <c r="BX1711" s="1"/>
      <c r="BY1711" s="1"/>
    </row>
    <row r="1712" ht="47.25">
      <c r="A1712" s="28" t="s">
        <v>526</v>
      </c>
      <c r="B1712" s="28" t="s">
        <v>60</v>
      </c>
      <c r="C1712" s="28" t="s">
        <v>62</v>
      </c>
      <c r="D1712" s="28" t="s">
        <v>582</v>
      </c>
      <c r="E1712" s="28"/>
      <c r="F1712" s="29" t="s">
        <v>583</v>
      </c>
      <c r="G1712" s="30">
        <f t="shared" si="6010"/>
        <v>76267.100000000006</v>
      </c>
      <c r="H1712" s="30">
        <f t="shared" si="6011"/>
        <v>80933.699999999997</v>
      </c>
      <c r="I1712" s="30">
        <f t="shared" si="6012"/>
        <v>83416.5</v>
      </c>
      <c r="J1712" s="30">
        <f t="shared" si="6059"/>
        <v>0</v>
      </c>
      <c r="K1712" s="30">
        <f t="shared" si="6060"/>
        <v>0</v>
      </c>
      <c r="L1712" s="30">
        <f t="shared" si="6061"/>
        <v>0</v>
      </c>
      <c r="M1712" s="30">
        <f t="shared" si="5998"/>
        <v>76267.100000000006</v>
      </c>
      <c r="N1712" s="30">
        <f t="shared" si="5999"/>
        <v>80933.699999999997</v>
      </c>
      <c r="O1712" s="30">
        <f t="shared" si="6000"/>
        <v>83416.5</v>
      </c>
      <c r="P1712" s="30">
        <f t="shared" si="6062"/>
        <v>0</v>
      </c>
      <c r="Q1712" s="30">
        <f t="shared" si="6063"/>
        <v>0</v>
      </c>
      <c r="R1712" s="30">
        <f t="shared" si="6064"/>
        <v>7711.9499999999998</v>
      </c>
      <c r="S1712" s="30">
        <f t="shared" si="6065"/>
        <v>0</v>
      </c>
      <c r="T1712" s="30">
        <f t="shared" si="6066"/>
        <v>0</v>
      </c>
      <c r="U1712" s="30">
        <f t="shared" si="6067"/>
        <v>0</v>
      </c>
      <c r="V1712" s="30">
        <f t="shared" si="6068"/>
        <v>0</v>
      </c>
      <c r="W1712" s="30">
        <f t="shared" si="6069"/>
        <v>0</v>
      </c>
      <c r="X1712" s="30">
        <f t="shared" si="6070"/>
        <v>0</v>
      </c>
      <c r="Y1712" s="30">
        <f t="shared" si="6071"/>
        <v>0</v>
      </c>
      <c r="Z1712" s="30">
        <f t="shared" si="6072"/>
        <v>0</v>
      </c>
      <c r="AA1712" s="30">
        <f t="shared" si="6073"/>
        <v>0</v>
      </c>
      <c r="AB1712" s="30">
        <f t="shared" si="6074"/>
        <v>0</v>
      </c>
      <c r="AC1712" s="30">
        <f t="shared" si="6052"/>
        <v>83979.050000000003</v>
      </c>
      <c r="AD1712" s="30">
        <f t="shared" si="6053"/>
        <v>80933.699999999997</v>
      </c>
      <c r="AE1712" s="30">
        <f t="shared" si="6054"/>
        <v>83416.5</v>
      </c>
      <c r="AF1712" s="30">
        <f t="shared" si="6075"/>
        <v>-2651.6999999999998</v>
      </c>
      <c r="AG1712" s="30">
        <f t="shared" si="6056"/>
        <v>81327.350000000006</v>
      </c>
      <c r="AH1712" s="30">
        <f t="shared" si="6057"/>
        <v>80933.699999999997</v>
      </c>
      <c r="AI1712" s="30">
        <f t="shared" si="6058"/>
        <v>83416.5</v>
      </c>
      <c r="AJ1712" s="30">
        <f t="shared" si="6076"/>
        <v>0</v>
      </c>
      <c r="AK1712" s="30">
        <f t="shared" si="6077"/>
        <v>0</v>
      </c>
      <c r="AL1712" s="30">
        <f t="shared" si="6078"/>
        <v>0</v>
      </c>
      <c r="AM1712" s="30">
        <f t="shared" si="6079"/>
        <v>0</v>
      </c>
      <c r="AN1712" s="30">
        <f t="shared" si="6080"/>
        <v>0</v>
      </c>
      <c r="AO1712" s="30">
        <f t="shared" si="6081"/>
        <v>0</v>
      </c>
      <c r="AP1712" s="30">
        <f t="shared" si="6082"/>
        <v>0</v>
      </c>
      <c r="AQ1712" s="30">
        <f t="shared" si="6083"/>
        <v>0</v>
      </c>
      <c r="AR1712" s="30">
        <f t="shared" si="6084"/>
        <v>0</v>
      </c>
      <c r="AS1712" s="30">
        <f t="shared" si="5992"/>
        <v>81327.350000000006</v>
      </c>
      <c r="AT1712" s="30">
        <f t="shared" si="5993"/>
        <v>80933.699999999997</v>
      </c>
      <c r="AU1712" s="30">
        <f t="shared" si="5994"/>
        <v>83416.5</v>
      </c>
      <c r="AV1712" s="30">
        <f t="shared" si="6085"/>
        <v>0</v>
      </c>
      <c r="AW1712" s="30">
        <f t="shared" si="6086"/>
        <v>0</v>
      </c>
      <c r="AX1712" s="30">
        <f t="shared" si="6087"/>
        <v>0</v>
      </c>
      <c r="AY1712" s="30">
        <f t="shared" si="5995"/>
        <v>81327.350000000006</v>
      </c>
      <c r="AZ1712" s="30">
        <f t="shared" si="5996"/>
        <v>80933.699999999997</v>
      </c>
      <c r="BA1712" s="30">
        <f t="shared" si="5997"/>
        <v>83416.5</v>
      </c>
      <c r="BB1712" s="30">
        <f t="shared" si="6088"/>
        <v>0</v>
      </c>
      <c r="BC1712" s="30">
        <f t="shared" si="6089"/>
        <v>0</v>
      </c>
      <c r="BD1712" s="30">
        <f t="shared" si="6090"/>
        <v>0</v>
      </c>
      <c r="BE1712" s="30">
        <f t="shared" si="6091"/>
        <v>0</v>
      </c>
      <c r="BF1712" s="30">
        <f t="shared" si="6092"/>
        <v>0</v>
      </c>
      <c r="BG1712" s="30">
        <f t="shared" si="6093"/>
        <v>0</v>
      </c>
      <c r="BH1712" s="30">
        <f t="shared" si="6094"/>
        <v>0</v>
      </c>
      <c r="BI1712" s="30">
        <f t="shared" si="6095"/>
        <v>0</v>
      </c>
      <c r="BJ1712" s="30">
        <f t="shared" si="6096"/>
        <v>0</v>
      </c>
      <c r="BK1712" s="30">
        <f t="shared" si="6097"/>
        <v>0</v>
      </c>
      <c r="BL1712" s="30">
        <f t="shared" si="6035"/>
        <v>81327.350000000006</v>
      </c>
      <c r="BM1712" s="30">
        <f t="shared" si="6036"/>
        <v>80933.699999999997</v>
      </c>
      <c r="BN1712" s="30">
        <f t="shared" si="6037"/>
        <v>83416.5</v>
      </c>
      <c r="BO1712" s="30">
        <f t="shared" si="6098"/>
        <v>0</v>
      </c>
      <c r="BP1712" s="31"/>
      <c r="BQ1712" s="1"/>
      <c r="BR1712" s="1"/>
      <c r="BS1712" s="1"/>
      <c r="BT1712" s="1"/>
      <c r="BU1712" s="1"/>
      <c r="BV1712" s="1"/>
      <c r="BW1712" s="1"/>
      <c r="BX1712" s="1"/>
      <c r="BY1712" s="1"/>
    </row>
    <row r="1713">
      <c r="A1713" s="28" t="s">
        <v>526</v>
      </c>
      <c r="B1713" s="28" t="s">
        <v>60</v>
      </c>
      <c r="C1713" s="28" t="s">
        <v>62</v>
      </c>
      <c r="D1713" s="28" t="s">
        <v>582</v>
      </c>
      <c r="E1713" s="28" t="s">
        <v>40</v>
      </c>
      <c r="F1713" s="29" t="s">
        <v>41</v>
      </c>
      <c r="G1713" s="30">
        <v>76267.100000000006</v>
      </c>
      <c r="H1713" s="30">
        <v>80933.699999999997</v>
      </c>
      <c r="I1713" s="30">
        <v>83416.5</v>
      </c>
      <c r="J1713" s="30"/>
      <c r="K1713" s="30"/>
      <c r="L1713" s="30"/>
      <c r="M1713" s="30">
        <f t="shared" si="5998"/>
        <v>76267.100000000006</v>
      </c>
      <c r="N1713" s="30">
        <f t="shared" si="5999"/>
        <v>80933.699999999997</v>
      </c>
      <c r="O1713" s="30">
        <f t="shared" si="6000"/>
        <v>83416.5</v>
      </c>
      <c r="P1713" s="30"/>
      <c r="Q1713" s="30"/>
      <c r="R1713" s="30">
        <v>7711.9499999999998</v>
      </c>
      <c r="S1713" s="30"/>
      <c r="T1713" s="30"/>
      <c r="U1713" s="30"/>
      <c r="V1713" s="30"/>
      <c r="W1713" s="30"/>
      <c r="X1713" s="30"/>
      <c r="Y1713" s="30"/>
      <c r="Z1713" s="30"/>
      <c r="AA1713" s="30"/>
      <c r="AB1713" s="30"/>
      <c r="AC1713" s="30">
        <f t="shared" si="6052"/>
        <v>83979.050000000003</v>
      </c>
      <c r="AD1713" s="30">
        <f t="shared" si="6053"/>
        <v>80933.699999999997</v>
      </c>
      <c r="AE1713" s="30">
        <f t="shared" si="6054"/>
        <v>83416.5</v>
      </c>
      <c r="AF1713" s="30">
        <v>-2651.6999999999998</v>
      </c>
      <c r="AG1713" s="30">
        <f t="shared" si="6056"/>
        <v>81327.350000000006</v>
      </c>
      <c r="AH1713" s="30">
        <f t="shared" si="6057"/>
        <v>80933.699999999997</v>
      </c>
      <c r="AI1713" s="30">
        <f t="shared" si="6058"/>
        <v>83416.5</v>
      </c>
      <c r="AJ1713" s="30"/>
      <c r="AK1713" s="30"/>
      <c r="AL1713" s="30"/>
      <c r="AM1713" s="30"/>
      <c r="AN1713" s="30"/>
      <c r="AO1713" s="30"/>
      <c r="AP1713" s="30"/>
      <c r="AQ1713" s="30"/>
      <c r="AR1713" s="30"/>
      <c r="AS1713" s="30">
        <f t="shared" si="5992"/>
        <v>81327.350000000006</v>
      </c>
      <c r="AT1713" s="30">
        <f t="shared" si="5993"/>
        <v>80933.699999999997</v>
      </c>
      <c r="AU1713" s="30">
        <f t="shared" si="5994"/>
        <v>83416.5</v>
      </c>
      <c r="AV1713" s="30"/>
      <c r="AW1713" s="30"/>
      <c r="AX1713" s="30"/>
      <c r="AY1713" s="30">
        <f t="shared" si="5995"/>
        <v>81327.350000000006</v>
      </c>
      <c r="AZ1713" s="30">
        <f t="shared" si="5996"/>
        <v>80933.699999999997</v>
      </c>
      <c r="BA1713" s="30">
        <f t="shared" si="5997"/>
        <v>83416.5</v>
      </c>
      <c r="BB1713" s="30"/>
      <c r="BC1713" s="30"/>
      <c r="BD1713" s="30"/>
      <c r="BE1713" s="30"/>
      <c r="BF1713" s="30"/>
      <c r="BG1713" s="30"/>
      <c r="BH1713" s="30"/>
      <c r="BI1713" s="30"/>
      <c r="BJ1713" s="30"/>
      <c r="BK1713" s="30"/>
      <c r="BL1713" s="30">
        <f t="shared" si="6035"/>
        <v>81327.350000000006</v>
      </c>
      <c r="BM1713" s="30">
        <f t="shared" si="6036"/>
        <v>80933.699999999997</v>
      </c>
      <c r="BN1713" s="30">
        <f t="shared" si="6037"/>
        <v>83416.5</v>
      </c>
      <c r="BO1713" s="30"/>
      <c r="BP1713" s="31"/>
      <c r="BQ1713" s="1"/>
      <c r="BR1713" s="1"/>
      <c r="BS1713" s="1"/>
      <c r="BT1713" s="1"/>
      <c r="BU1713" s="1"/>
      <c r="BV1713" s="1"/>
      <c r="BW1713" s="1"/>
      <c r="BX1713" s="1"/>
      <c r="BY1713" s="1"/>
    </row>
    <row r="1714">
      <c r="A1714" s="28" t="s">
        <v>526</v>
      </c>
      <c r="B1714" s="28" t="s">
        <v>60</v>
      </c>
      <c r="C1714" s="28" t="s">
        <v>62</v>
      </c>
      <c r="D1714" s="28" t="s">
        <v>479</v>
      </c>
      <c r="E1714" s="28"/>
      <c r="F1714" s="29" t="s">
        <v>480</v>
      </c>
      <c r="G1714" s="30"/>
      <c r="H1714" s="30"/>
      <c r="I1714" s="30"/>
      <c r="J1714" s="30">
        <f>J1715+J1717+J1723</f>
        <v>42991.457999999999</v>
      </c>
      <c r="K1714" s="30">
        <f>K1715+K1717+K1723</f>
        <v>43056.957999999999</v>
      </c>
      <c r="L1714" s="30">
        <f>L1715+L1717+L1723</f>
        <v>43056.957999999999</v>
      </c>
      <c r="M1714" s="30">
        <f t="shared" si="5998"/>
        <v>42991.457999999999</v>
      </c>
      <c r="N1714" s="30">
        <f t="shared" si="5999"/>
        <v>43056.957999999999</v>
      </c>
      <c r="O1714" s="30">
        <f t="shared" si="6000"/>
        <v>43056.957999999999</v>
      </c>
      <c r="P1714" s="30">
        <f>P1715+P1717+P1723+P1721+P1719</f>
        <v>0</v>
      </c>
      <c r="Q1714" s="30">
        <f>Q1715+Q1717+Q1723+Q1721+Q1719</f>
        <v>0</v>
      </c>
      <c r="R1714" s="30">
        <f>R1715+R1717+R1723+R1721+R1719</f>
        <v>-1566.3</v>
      </c>
      <c r="S1714" s="30">
        <f>S1715+S1717+S1723+S1721+S1719</f>
        <v>0</v>
      </c>
      <c r="T1714" s="30">
        <f>T1715+T1717+T1723+T1721+T1719</f>
        <v>0</v>
      </c>
      <c r="U1714" s="30">
        <f>U1715+U1717+U1723+U1721+U1719</f>
        <v>0</v>
      </c>
      <c r="V1714" s="30">
        <f>V1715+V1717+V1723+V1721+V1719</f>
        <v>0</v>
      </c>
      <c r="W1714" s="30">
        <f>W1715+W1717+W1723+W1721+W1719</f>
        <v>0</v>
      </c>
      <c r="X1714" s="30">
        <f>X1715+X1717+X1723+X1721+X1719</f>
        <v>0</v>
      </c>
      <c r="Y1714" s="30">
        <f>Y1715+Y1717+Y1723+Y1721+Y1719</f>
        <v>0</v>
      </c>
      <c r="Z1714" s="30">
        <f>Z1715+Z1717+Z1723+Z1721+Z1719</f>
        <v>0</v>
      </c>
      <c r="AA1714" s="30">
        <f>AA1715+AA1717+AA1723+AA1721+AA1719</f>
        <v>0</v>
      </c>
      <c r="AB1714" s="30">
        <f>AB1715+AB1717+AB1723+AB1721+AB1719</f>
        <v>0</v>
      </c>
      <c r="AC1714" s="30">
        <f t="shared" si="6052"/>
        <v>41425.157999999996</v>
      </c>
      <c r="AD1714" s="30">
        <f t="shared" si="6053"/>
        <v>43056.957999999999</v>
      </c>
      <c r="AE1714" s="30">
        <f t="shared" si="6054"/>
        <v>43056.957999999999</v>
      </c>
      <c r="AF1714" s="30">
        <f>AF1715+AF1717+AF1723+AF1721+AF1719</f>
        <v>0</v>
      </c>
      <c r="AG1714" s="30">
        <f t="shared" si="6056"/>
        <v>41425.157999999996</v>
      </c>
      <c r="AH1714" s="30">
        <f t="shared" si="6057"/>
        <v>43056.957999999999</v>
      </c>
      <c r="AI1714" s="30">
        <f t="shared" si="6058"/>
        <v>43056.957999999999</v>
      </c>
      <c r="AJ1714" s="30">
        <f>AJ1715+AJ1717+AJ1723+AJ1721+AJ1719</f>
        <v>0</v>
      </c>
      <c r="AK1714" s="30">
        <f>AK1715+AK1717+AK1723+AK1721+AK1719</f>
        <v>0</v>
      </c>
      <c r="AL1714" s="30">
        <f>AL1715+AL1717+AL1723+AL1721+AL1719</f>
        <v>-41.399999999999999</v>
      </c>
      <c r="AM1714" s="30">
        <f>AM1715+AM1717+AM1723+AM1721+AM1719</f>
        <v>0</v>
      </c>
      <c r="AN1714" s="30">
        <f>AN1715+AN1717+AN1723+AN1721+AN1719</f>
        <v>0</v>
      </c>
      <c r="AO1714" s="30">
        <f>AO1715+AO1717+AO1723+AO1721+AO1719</f>
        <v>0</v>
      </c>
      <c r="AP1714" s="30">
        <f>AP1715+AP1717+AP1723+AP1721+AP1719</f>
        <v>0</v>
      </c>
      <c r="AQ1714" s="30">
        <f>AQ1715+AQ1717+AQ1723+AQ1721+AQ1719</f>
        <v>0</v>
      </c>
      <c r="AR1714" s="30">
        <f>AR1715+AR1717+AR1723+AR1721+AR1719</f>
        <v>0</v>
      </c>
      <c r="AS1714" s="30">
        <f t="shared" ref="AS1714:AS1777" si="6099">AG1714+AJ1714+AK1714+AL1714+AM1714</f>
        <v>41383.757999999994</v>
      </c>
      <c r="AT1714" s="30">
        <f t="shared" ref="AT1714:AT1777" si="6100">AH1714+AN1714+AO1714+AP1714</f>
        <v>43056.957999999999</v>
      </c>
      <c r="AU1714" s="30">
        <f t="shared" ref="AU1714:AU1777" si="6101">AI1714+AR1714+AQ1714</f>
        <v>43056.957999999999</v>
      </c>
      <c r="AV1714" s="30">
        <f>AV1715+AV1717+AV1723+AV1721+AV1719</f>
        <v>0</v>
      </c>
      <c r="AW1714" s="30">
        <f>AW1715+AW1717+AW1723+AW1721+AW1719</f>
        <v>0</v>
      </c>
      <c r="AX1714" s="30">
        <f>AX1715+AX1717+AX1723+AX1721+AX1719</f>
        <v>0</v>
      </c>
      <c r="AY1714" s="30">
        <f t="shared" ref="AY1714:AY1777" si="6102">AS1714+AV1714</f>
        <v>41383.757999999994</v>
      </c>
      <c r="AZ1714" s="30">
        <f t="shared" ref="AZ1714:AZ1777" si="6103">AT1714+AW1714</f>
        <v>43056.957999999999</v>
      </c>
      <c r="BA1714" s="30">
        <f t="shared" ref="BA1714:BA1777" si="6104">AU1714+AX1714</f>
        <v>43056.957999999999</v>
      </c>
      <c r="BB1714" s="30">
        <f>BB1715+BB1717+BB1723+BB1721+BB1719</f>
        <v>0</v>
      </c>
      <c r="BC1714" s="30">
        <f>BC1715+BC1717+BC1723+BC1721+BC1719</f>
        <v>0</v>
      </c>
      <c r="BD1714" s="30">
        <f>BD1715+BD1717+BD1723+BD1721+BD1719</f>
        <v>0</v>
      </c>
      <c r="BE1714" s="30">
        <f>BE1715+BE1717+BE1723+BE1721+BE1719</f>
        <v>0</v>
      </c>
      <c r="BF1714" s="30">
        <f>BF1715+BF1717+BF1723+BF1721+BF1719</f>
        <v>0</v>
      </c>
      <c r="BG1714" s="30">
        <f>BG1715+BG1717+BG1723+BG1721+BG1719</f>
        <v>0</v>
      </c>
      <c r="BH1714" s="30">
        <f>BH1715+BH1717+BH1723+BH1721+BH1719</f>
        <v>0</v>
      </c>
      <c r="BI1714" s="30">
        <f>BI1715+BI1717+BI1723+BI1721+BI1719</f>
        <v>0</v>
      </c>
      <c r="BJ1714" s="30">
        <f>BJ1715+BJ1717+BJ1723+BJ1721+BJ1719</f>
        <v>0</v>
      </c>
      <c r="BK1714" s="30">
        <f>BK1715+BK1717+BK1723+BK1721+BK1719</f>
        <v>0</v>
      </c>
      <c r="BL1714" s="30">
        <f t="shared" si="6035"/>
        <v>41383.757999999994</v>
      </c>
      <c r="BM1714" s="30">
        <f t="shared" si="6036"/>
        <v>43056.957999999999</v>
      </c>
      <c r="BN1714" s="30">
        <f t="shared" si="6037"/>
        <v>43056.957999999999</v>
      </c>
      <c r="BO1714" s="30">
        <f>BO1715+BO1717+BO1723+BO1721+BO1719</f>
        <v>0</v>
      </c>
      <c r="BP1714" s="31"/>
      <c r="BQ1714" s="1"/>
      <c r="BR1714" s="1"/>
      <c r="BS1714" s="1"/>
      <c r="BT1714" s="1"/>
      <c r="BU1714" s="1"/>
      <c r="BV1714" s="1"/>
      <c r="BW1714" s="1"/>
      <c r="BX1714" s="1"/>
      <c r="BY1714" s="1"/>
    </row>
    <row r="1715">
      <c r="A1715" s="28" t="s">
        <v>526</v>
      </c>
      <c r="B1715" s="28" t="s">
        <v>60</v>
      </c>
      <c r="C1715" s="28" t="s">
        <v>62</v>
      </c>
      <c r="D1715" s="28" t="s">
        <v>584</v>
      </c>
      <c r="E1715" s="28"/>
      <c r="F1715" s="29" t="s">
        <v>214</v>
      </c>
      <c r="G1715" s="30"/>
      <c r="H1715" s="30"/>
      <c r="I1715" s="30"/>
      <c r="J1715" s="30">
        <f>J1716</f>
        <v>82.700000000000003</v>
      </c>
      <c r="K1715" s="30">
        <f>K1716</f>
        <v>0</v>
      </c>
      <c r="L1715" s="30">
        <f>L1716</f>
        <v>0</v>
      </c>
      <c r="M1715" s="30">
        <f t="shared" si="5998"/>
        <v>82.700000000000003</v>
      </c>
      <c r="N1715" s="30">
        <f t="shared" si="5999"/>
        <v>0</v>
      </c>
      <c r="O1715" s="30">
        <f t="shared" si="6000"/>
        <v>0</v>
      </c>
      <c r="P1715" s="30">
        <f>P1716</f>
        <v>0</v>
      </c>
      <c r="Q1715" s="30">
        <f>Q1716</f>
        <v>0</v>
      </c>
      <c r="R1715" s="30">
        <f>R1716</f>
        <v>0</v>
      </c>
      <c r="S1715" s="30">
        <f>S1716</f>
        <v>0</v>
      </c>
      <c r="T1715" s="30">
        <f>T1716</f>
        <v>0</v>
      </c>
      <c r="U1715" s="30">
        <f>U1716</f>
        <v>0</v>
      </c>
      <c r="V1715" s="30">
        <f>V1716</f>
        <v>0</v>
      </c>
      <c r="W1715" s="30">
        <f>W1716</f>
        <v>0</v>
      </c>
      <c r="X1715" s="30">
        <f>X1716</f>
        <v>0</v>
      </c>
      <c r="Y1715" s="30">
        <f>Y1716</f>
        <v>0</v>
      </c>
      <c r="Z1715" s="30">
        <f>Z1716</f>
        <v>0</v>
      </c>
      <c r="AA1715" s="30">
        <f>AA1716</f>
        <v>0</v>
      </c>
      <c r="AB1715" s="30">
        <f>AB1716</f>
        <v>0</v>
      </c>
      <c r="AC1715" s="30">
        <f t="shared" si="6052"/>
        <v>82.700000000000003</v>
      </c>
      <c r="AD1715" s="30">
        <f t="shared" si="6053"/>
        <v>0</v>
      </c>
      <c r="AE1715" s="30">
        <f t="shared" si="6054"/>
        <v>0</v>
      </c>
      <c r="AF1715" s="30">
        <f>AF1716</f>
        <v>0</v>
      </c>
      <c r="AG1715" s="30">
        <f t="shared" si="6056"/>
        <v>82.700000000000003</v>
      </c>
      <c r="AH1715" s="30">
        <f t="shared" si="6057"/>
        <v>0</v>
      </c>
      <c r="AI1715" s="30">
        <f t="shared" si="6058"/>
        <v>0</v>
      </c>
      <c r="AJ1715" s="30">
        <f>AJ1716</f>
        <v>0</v>
      </c>
      <c r="AK1715" s="30">
        <f>AK1716</f>
        <v>0</v>
      </c>
      <c r="AL1715" s="30">
        <f>AL1716</f>
        <v>-41.399999999999999</v>
      </c>
      <c r="AM1715" s="30">
        <f>AM1716</f>
        <v>0</v>
      </c>
      <c r="AN1715" s="30">
        <f>AN1716</f>
        <v>0</v>
      </c>
      <c r="AO1715" s="30">
        <f>AO1716</f>
        <v>0</v>
      </c>
      <c r="AP1715" s="30">
        <f>AP1716</f>
        <v>0</v>
      </c>
      <c r="AQ1715" s="30">
        <f>AQ1716</f>
        <v>0</v>
      </c>
      <c r="AR1715" s="30">
        <f>AR1716</f>
        <v>0</v>
      </c>
      <c r="AS1715" s="30">
        <f t="shared" si="6099"/>
        <v>41.300000000000004</v>
      </c>
      <c r="AT1715" s="30">
        <f t="shared" si="6100"/>
        <v>0</v>
      </c>
      <c r="AU1715" s="30">
        <f t="shared" si="6101"/>
        <v>0</v>
      </c>
      <c r="AV1715" s="30">
        <f>AV1716</f>
        <v>0</v>
      </c>
      <c r="AW1715" s="30">
        <f>AW1716</f>
        <v>0</v>
      </c>
      <c r="AX1715" s="30">
        <f>AX1716</f>
        <v>0</v>
      </c>
      <c r="AY1715" s="30">
        <f t="shared" si="6102"/>
        <v>41.300000000000004</v>
      </c>
      <c r="AZ1715" s="30">
        <f t="shared" si="6103"/>
        <v>0</v>
      </c>
      <c r="BA1715" s="30">
        <f t="shared" si="6104"/>
        <v>0</v>
      </c>
      <c r="BB1715" s="30">
        <f>BB1716</f>
        <v>0</v>
      </c>
      <c r="BC1715" s="30">
        <f>BC1716</f>
        <v>0</v>
      </c>
      <c r="BD1715" s="30">
        <f>BD1716</f>
        <v>0</v>
      </c>
      <c r="BE1715" s="30">
        <f>BE1716</f>
        <v>0</v>
      </c>
      <c r="BF1715" s="30">
        <f>BF1716</f>
        <v>0</v>
      </c>
      <c r="BG1715" s="30">
        <f>BG1716</f>
        <v>0</v>
      </c>
      <c r="BH1715" s="30">
        <f>BH1716</f>
        <v>0</v>
      </c>
      <c r="BI1715" s="30">
        <f>BI1716</f>
        <v>0</v>
      </c>
      <c r="BJ1715" s="30">
        <f>BJ1716</f>
        <v>0</v>
      </c>
      <c r="BK1715" s="30">
        <f>BK1716</f>
        <v>0</v>
      </c>
      <c r="BL1715" s="30">
        <f t="shared" si="6035"/>
        <v>41.300000000000004</v>
      </c>
      <c r="BM1715" s="30">
        <f t="shared" si="6036"/>
        <v>0</v>
      </c>
      <c r="BN1715" s="30">
        <f t="shared" si="6037"/>
        <v>0</v>
      </c>
      <c r="BO1715" s="30">
        <f>BO1716</f>
        <v>0</v>
      </c>
      <c r="BP1715" s="31"/>
      <c r="BQ1715" s="1"/>
      <c r="BR1715" s="1"/>
      <c r="BS1715" s="1"/>
      <c r="BT1715" s="1"/>
      <c r="BU1715" s="1"/>
      <c r="BV1715" s="1"/>
      <c r="BW1715" s="1"/>
      <c r="BX1715" s="1"/>
      <c r="BY1715" s="1"/>
    </row>
    <row r="1716">
      <c r="A1716" s="28" t="s">
        <v>526</v>
      </c>
      <c r="B1716" s="28" t="s">
        <v>60</v>
      </c>
      <c r="C1716" s="28" t="s">
        <v>62</v>
      </c>
      <c r="D1716" s="28" t="s">
        <v>584</v>
      </c>
      <c r="E1716" s="28" t="s">
        <v>127</v>
      </c>
      <c r="F1716" s="29" t="s">
        <v>128</v>
      </c>
      <c r="G1716" s="30"/>
      <c r="H1716" s="30"/>
      <c r="I1716" s="30"/>
      <c r="J1716" s="30">
        <v>82.700000000000003</v>
      </c>
      <c r="K1716" s="30"/>
      <c r="L1716" s="30"/>
      <c r="M1716" s="30">
        <f t="shared" si="5998"/>
        <v>82.700000000000003</v>
      </c>
      <c r="N1716" s="30">
        <f t="shared" si="5999"/>
        <v>0</v>
      </c>
      <c r="O1716" s="30">
        <f t="shared" si="6000"/>
        <v>0</v>
      </c>
      <c r="P1716" s="30"/>
      <c r="Q1716" s="30"/>
      <c r="R1716" s="30"/>
      <c r="S1716" s="30"/>
      <c r="T1716" s="30"/>
      <c r="U1716" s="30"/>
      <c r="V1716" s="30"/>
      <c r="W1716" s="30"/>
      <c r="X1716" s="30"/>
      <c r="Y1716" s="30"/>
      <c r="Z1716" s="30"/>
      <c r="AA1716" s="30"/>
      <c r="AB1716" s="30"/>
      <c r="AC1716" s="30">
        <f t="shared" si="6052"/>
        <v>82.700000000000003</v>
      </c>
      <c r="AD1716" s="30">
        <f t="shared" si="6053"/>
        <v>0</v>
      </c>
      <c r="AE1716" s="30">
        <f t="shared" si="6054"/>
        <v>0</v>
      </c>
      <c r="AF1716" s="30"/>
      <c r="AG1716" s="30">
        <f t="shared" si="6056"/>
        <v>82.700000000000003</v>
      </c>
      <c r="AH1716" s="30">
        <f t="shared" si="6057"/>
        <v>0</v>
      </c>
      <c r="AI1716" s="30">
        <f t="shared" si="6058"/>
        <v>0</v>
      </c>
      <c r="AJ1716" s="30"/>
      <c r="AK1716" s="30"/>
      <c r="AL1716" s="30">
        <v>-41.399999999999999</v>
      </c>
      <c r="AM1716" s="30"/>
      <c r="AN1716" s="30"/>
      <c r="AO1716" s="30"/>
      <c r="AP1716" s="30"/>
      <c r="AQ1716" s="30"/>
      <c r="AR1716" s="30"/>
      <c r="AS1716" s="30">
        <f t="shared" si="6099"/>
        <v>41.300000000000004</v>
      </c>
      <c r="AT1716" s="30">
        <f t="shared" si="6100"/>
        <v>0</v>
      </c>
      <c r="AU1716" s="30">
        <f t="shared" si="6101"/>
        <v>0</v>
      </c>
      <c r="AV1716" s="30"/>
      <c r="AW1716" s="30"/>
      <c r="AX1716" s="30"/>
      <c r="AY1716" s="30">
        <f t="shared" si="6102"/>
        <v>41.300000000000004</v>
      </c>
      <c r="AZ1716" s="30">
        <f t="shared" si="6103"/>
        <v>0</v>
      </c>
      <c r="BA1716" s="30">
        <f t="shared" si="6104"/>
        <v>0</v>
      </c>
      <c r="BB1716" s="30"/>
      <c r="BC1716" s="30"/>
      <c r="BD1716" s="30"/>
      <c r="BE1716" s="30"/>
      <c r="BF1716" s="30"/>
      <c r="BG1716" s="30"/>
      <c r="BH1716" s="30"/>
      <c r="BI1716" s="30"/>
      <c r="BJ1716" s="30"/>
      <c r="BK1716" s="30"/>
      <c r="BL1716" s="30">
        <f t="shared" si="6035"/>
        <v>41.300000000000004</v>
      </c>
      <c r="BM1716" s="30">
        <f t="shared" si="6036"/>
        <v>0</v>
      </c>
      <c r="BN1716" s="30">
        <f t="shared" si="6037"/>
        <v>0</v>
      </c>
      <c r="BO1716" s="30"/>
      <c r="BP1716" s="31"/>
      <c r="BQ1716" s="1"/>
      <c r="BR1716" s="1"/>
      <c r="BS1716" s="1"/>
      <c r="BT1716" s="1"/>
      <c r="BU1716" s="1"/>
      <c r="BV1716" s="1"/>
      <c r="BW1716" s="1"/>
      <c r="BX1716" s="1"/>
      <c r="BY1716" s="1"/>
    </row>
    <row r="1717">
      <c r="A1717" s="28" t="s">
        <v>526</v>
      </c>
      <c r="B1717" s="28" t="s">
        <v>60</v>
      </c>
      <c r="C1717" s="28" t="s">
        <v>62</v>
      </c>
      <c r="D1717" s="28" t="s">
        <v>585</v>
      </c>
      <c r="E1717" s="28"/>
      <c r="F1717" s="29" t="s">
        <v>205</v>
      </c>
      <c r="G1717" s="30"/>
      <c r="H1717" s="30"/>
      <c r="I1717" s="30"/>
      <c r="J1717" s="30">
        <f>J1718</f>
        <v>40.758000000000003</v>
      </c>
      <c r="K1717" s="30">
        <f>K1718</f>
        <v>40.758000000000003</v>
      </c>
      <c r="L1717" s="30">
        <f>L1718</f>
        <v>40.758000000000003</v>
      </c>
      <c r="M1717" s="30">
        <f t="shared" si="5998"/>
        <v>40.758000000000003</v>
      </c>
      <c r="N1717" s="30">
        <f t="shared" si="5999"/>
        <v>40.758000000000003</v>
      </c>
      <c r="O1717" s="30">
        <f t="shared" si="6000"/>
        <v>40.758000000000003</v>
      </c>
      <c r="P1717" s="30">
        <f>P1718</f>
        <v>0</v>
      </c>
      <c r="Q1717" s="30">
        <f>Q1718</f>
        <v>0</v>
      </c>
      <c r="R1717" s="30">
        <f>R1718</f>
        <v>0</v>
      </c>
      <c r="S1717" s="30">
        <f>S1718</f>
        <v>0</v>
      </c>
      <c r="T1717" s="30">
        <f>T1718</f>
        <v>0</v>
      </c>
      <c r="U1717" s="30">
        <f>U1718</f>
        <v>0</v>
      </c>
      <c r="V1717" s="30">
        <f>V1718</f>
        <v>0</v>
      </c>
      <c r="W1717" s="30">
        <f>W1718</f>
        <v>0</v>
      </c>
      <c r="X1717" s="30">
        <f>X1718</f>
        <v>0</v>
      </c>
      <c r="Y1717" s="30">
        <f>Y1718</f>
        <v>0</v>
      </c>
      <c r="Z1717" s="30">
        <f>Z1718</f>
        <v>0</v>
      </c>
      <c r="AA1717" s="30">
        <f>AA1718</f>
        <v>0</v>
      </c>
      <c r="AB1717" s="30">
        <f>AB1718</f>
        <v>0</v>
      </c>
      <c r="AC1717" s="30">
        <f t="shared" si="6052"/>
        <v>40.758000000000003</v>
      </c>
      <c r="AD1717" s="30">
        <f t="shared" si="6053"/>
        <v>40.758000000000003</v>
      </c>
      <c r="AE1717" s="30">
        <f t="shared" si="6054"/>
        <v>40.758000000000003</v>
      </c>
      <c r="AF1717" s="30">
        <f>AF1718</f>
        <v>0</v>
      </c>
      <c r="AG1717" s="30">
        <f t="shared" si="6056"/>
        <v>40.758000000000003</v>
      </c>
      <c r="AH1717" s="30">
        <f t="shared" si="6057"/>
        <v>40.758000000000003</v>
      </c>
      <c r="AI1717" s="30">
        <f t="shared" si="6058"/>
        <v>40.758000000000003</v>
      </c>
      <c r="AJ1717" s="30">
        <f>AJ1718</f>
        <v>0</v>
      </c>
      <c r="AK1717" s="30">
        <f>AK1718</f>
        <v>0</v>
      </c>
      <c r="AL1717" s="30">
        <f>AL1718</f>
        <v>0</v>
      </c>
      <c r="AM1717" s="30">
        <f>AM1718</f>
        <v>0</v>
      </c>
      <c r="AN1717" s="30">
        <f>AN1718</f>
        <v>0</v>
      </c>
      <c r="AO1717" s="30">
        <f>AO1718</f>
        <v>0</v>
      </c>
      <c r="AP1717" s="30">
        <f>AP1718</f>
        <v>0</v>
      </c>
      <c r="AQ1717" s="30">
        <f>AQ1718</f>
        <v>0</v>
      </c>
      <c r="AR1717" s="30">
        <f>AR1718</f>
        <v>0</v>
      </c>
      <c r="AS1717" s="30">
        <f t="shared" si="6099"/>
        <v>40.758000000000003</v>
      </c>
      <c r="AT1717" s="30">
        <f t="shared" si="6100"/>
        <v>40.758000000000003</v>
      </c>
      <c r="AU1717" s="30">
        <f t="shared" si="6101"/>
        <v>40.758000000000003</v>
      </c>
      <c r="AV1717" s="30">
        <f>AV1718</f>
        <v>0</v>
      </c>
      <c r="AW1717" s="30">
        <f>AW1718</f>
        <v>0</v>
      </c>
      <c r="AX1717" s="30">
        <f>AX1718</f>
        <v>0</v>
      </c>
      <c r="AY1717" s="30">
        <f t="shared" si="6102"/>
        <v>40.758000000000003</v>
      </c>
      <c r="AZ1717" s="30">
        <f t="shared" si="6103"/>
        <v>40.758000000000003</v>
      </c>
      <c r="BA1717" s="30">
        <f t="shared" si="6104"/>
        <v>40.758000000000003</v>
      </c>
      <c r="BB1717" s="30">
        <f>BB1718</f>
        <v>0</v>
      </c>
      <c r="BC1717" s="30">
        <f>BC1718</f>
        <v>0</v>
      </c>
      <c r="BD1717" s="30">
        <f>BD1718</f>
        <v>0</v>
      </c>
      <c r="BE1717" s="30">
        <f>BE1718</f>
        <v>0</v>
      </c>
      <c r="BF1717" s="30">
        <f>BF1718</f>
        <v>0</v>
      </c>
      <c r="BG1717" s="30">
        <f>BG1718</f>
        <v>0</v>
      </c>
      <c r="BH1717" s="30">
        <f>BH1718</f>
        <v>0</v>
      </c>
      <c r="BI1717" s="30">
        <f>BI1718</f>
        <v>0</v>
      </c>
      <c r="BJ1717" s="30">
        <f>BJ1718</f>
        <v>0</v>
      </c>
      <c r="BK1717" s="30">
        <f>BK1718</f>
        <v>0</v>
      </c>
      <c r="BL1717" s="30">
        <f t="shared" si="6035"/>
        <v>40.758000000000003</v>
      </c>
      <c r="BM1717" s="30">
        <f t="shared" si="6036"/>
        <v>40.758000000000003</v>
      </c>
      <c r="BN1717" s="30">
        <f t="shared" si="6037"/>
        <v>40.758000000000003</v>
      </c>
      <c r="BO1717" s="30">
        <f>BO1718</f>
        <v>0</v>
      </c>
      <c r="BP1717" s="31"/>
      <c r="BQ1717" s="1"/>
      <c r="BR1717" s="1"/>
      <c r="BS1717" s="1"/>
      <c r="BT1717" s="1"/>
      <c r="BU1717" s="1"/>
      <c r="BV1717" s="1"/>
      <c r="BW1717" s="1"/>
      <c r="BX1717" s="1"/>
      <c r="BY1717" s="1"/>
    </row>
    <row r="1718">
      <c r="A1718" s="28" t="s">
        <v>526</v>
      </c>
      <c r="B1718" s="28" t="s">
        <v>60</v>
      </c>
      <c r="C1718" s="28" t="s">
        <v>62</v>
      </c>
      <c r="D1718" s="28" t="s">
        <v>585</v>
      </c>
      <c r="E1718" s="28" t="s">
        <v>127</v>
      </c>
      <c r="F1718" s="29" t="s">
        <v>128</v>
      </c>
      <c r="G1718" s="30"/>
      <c r="H1718" s="30"/>
      <c r="I1718" s="30"/>
      <c r="J1718" s="30">
        <v>40.758000000000003</v>
      </c>
      <c r="K1718" s="30">
        <v>40.758000000000003</v>
      </c>
      <c r="L1718" s="30">
        <v>40.758000000000003</v>
      </c>
      <c r="M1718" s="30">
        <f t="shared" si="5998"/>
        <v>40.758000000000003</v>
      </c>
      <c r="N1718" s="30">
        <f t="shared" si="5999"/>
        <v>40.758000000000003</v>
      </c>
      <c r="O1718" s="30">
        <f t="shared" si="6000"/>
        <v>40.758000000000003</v>
      </c>
      <c r="P1718" s="30"/>
      <c r="Q1718" s="30"/>
      <c r="R1718" s="30"/>
      <c r="S1718" s="30"/>
      <c r="T1718" s="30"/>
      <c r="U1718" s="30"/>
      <c r="V1718" s="30"/>
      <c r="W1718" s="30"/>
      <c r="X1718" s="30"/>
      <c r="Y1718" s="30"/>
      <c r="Z1718" s="30"/>
      <c r="AA1718" s="30"/>
      <c r="AB1718" s="30"/>
      <c r="AC1718" s="30">
        <f t="shared" si="6052"/>
        <v>40.758000000000003</v>
      </c>
      <c r="AD1718" s="30">
        <f t="shared" si="6053"/>
        <v>40.758000000000003</v>
      </c>
      <c r="AE1718" s="30">
        <f t="shared" si="6054"/>
        <v>40.758000000000003</v>
      </c>
      <c r="AF1718" s="30"/>
      <c r="AG1718" s="30">
        <f t="shared" si="6056"/>
        <v>40.758000000000003</v>
      </c>
      <c r="AH1718" s="30">
        <f t="shared" si="6057"/>
        <v>40.758000000000003</v>
      </c>
      <c r="AI1718" s="30">
        <f t="shared" si="6058"/>
        <v>40.758000000000003</v>
      </c>
      <c r="AJ1718" s="30"/>
      <c r="AK1718" s="30"/>
      <c r="AL1718" s="30"/>
      <c r="AM1718" s="30"/>
      <c r="AN1718" s="30"/>
      <c r="AO1718" s="30"/>
      <c r="AP1718" s="30"/>
      <c r="AQ1718" s="30"/>
      <c r="AR1718" s="30"/>
      <c r="AS1718" s="30">
        <f t="shared" si="6099"/>
        <v>40.758000000000003</v>
      </c>
      <c r="AT1718" s="30">
        <f t="shared" si="6100"/>
        <v>40.758000000000003</v>
      </c>
      <c r="AU1718" s="30">
        <f t="shared" si="6101"/>
        <v>40.758000000000003</v>
      </c>
      <c r="AV1718" s="30"/>
      <c r="AW1718" s="30"/>
      <c r="AX1718" s="30"/>
      <c r="AY1718" s="30">
        <f t="shared" si="6102"/>
        <v>40.758000000000003</v>
      </c>
      <c r="AZ1718" s="30">
        <f t="shared" si="6103"/>
        <v>40.758000000000003</v>
      </c>
      <c r="BA1718" s="30">
        <f t="shared" si="6104"/>
        <v>40.758000000000003</v>
      </c>
      <c r="BB1718" s="30"/>
      <c r="BC1718" s="30"/>
      <c r="BD1718" s="30"/>
      <c r="BE1718" s="30"/>
      <c r="BF1718" s="30"/>
      <c r="BG1718" s="30"/>
      <c r="BH1718" s="30"/>
      <c r="BI1718" s="30"/>
      <c r="BJ1718" s="30"/>
      <c r="BK1718" s="30"/>
      <c r="BL1718" s="30">
        <f t="shared" si="6035"/>
        <v>40.758000000000003</v>
      </c>
      <c r="BM1718" s="30">
        <f t="shared" si="6036"/>
        <v>40.758000000000003</v>
      </c>
      <c r="BN1718" s="30">
        <f t="shared" si="6037"/>
        <v>40.758000000000003</v>
      </c>
      <c r="BO1718" s="30"/>
      <c r="BP1718" s="31"/>
      <c r="BQ1718" s="1"/>
      <c r="BR1718" s="1"/>
      <c r="BS1718" s="1"/>
      <c r="BT1718" s="1"/>
      <c r="BU1718" s="1"/>
      <c r="BV1718" s="1"/>
      <c r="BW1718" s="1"/>
      <c r="BX1718" s="1"/>
      <c r="BY1718" s="1"/>
    </row>
    <row r="1719" hidden="1">
      <c r="A1719" s="28" t="s">
        <v>526</v>
      </c>
      <c r="B1719" s="28" t="s">
        <v>60</v>
      </c>
      <c r="C1719" s="28" t="s">
        <v>62</v>
      </c>
      <c r="D1719" s="28" t="s">
        <v>481</v>
      </c>
      <c r="E1719" s="28"/>
      <c r="F1719" s="29" t="s">
        <v>482</v>
      </c>
      <c r="G1719" s="30"/>
      <c r="H1719" s="30"/>
      <c r="I1719" s="30"/>
      <c r="J1719" s="30"/>
      <c r="K1719" s="30"/>
      <c r="L1719" s="30"/>
      <c r="M1719" s="30"/>
      <c r="N1719" s="30"/>
      <c r="O1719" s="30"/>
      <c r="P1719" s="30">
        <f>P1720</f>
        <v>0</v>
      </c>
      <c r="Q1719" s="30">
        <f>Q1720</f>
        <v>0</v>
      </c>
      <c r="R1719" s="30">
        <f>R1720</f>
        <v>0</v>
      </c>
      <c r="S1719" s="30">
        <f>S1720</f>
        <v>0</v>
      </c>
      <c r="T1719" s="30">
        <f>T1720</f>
        <v>0</v>
      </c>
      <c r="U1719" s="30">
        <f>U1720</f>
        <v>0</v>
      </c>
      <c r="V1719" s="30">
        <f>V1720</f>
        <v>0</v>
      </c>
      <c r="W1719" s="30">
        <f>W1720</f>
        <v>0</v>
      </c>
      <c r="X1719" s="30">
        <f>X1720</f>
        <v>0</v>
      </c>
      <c r="Y1719" s="30">
        <f>Y1720</f>
        <v>0</v>
      </c>
      <c r="Z1719" s="30">
        <f>Z1720</f>
        <v>0</v>
      </c>
      <c r="AA1719" s="30">
        <f>AA1720</f>
        <v>0</v>
      </c>
      <c r="AB1719" s="30">
        <f>AB1720</f>
        <v>0</v>
      </c>
      <c r="AC1719" s="30">
        <f t="shared" si="6052"/>
        <v>0</v>
      </c>
      <c r="AD1719" s="30">
        <f t="shared" si="6053"/>
        <v>0</v>
      </c>
      <c r="AE1719" s="30">
        <f t="shared" si="6054"/>
        <v>0</v>
      </c>
      <c r="AF1719" s="30">
        <f>AF1720</f>
        <v>0</v>
      </c>
      <c r="AG1719" s="30">
        <f t="shared" si="6056"/>
        <v>0</v>
      </c>
      <c r="AH1719" s="30">
        <f t="shared" si="6057"/>
        <v>0</v>
      </c>
      <c r="AI1719" s="30">
        <f t="shared" si="6058"/>
        <v>0</v>
      </c>
      <c r="AJ1719" s="30">
        <f>AJ1720</f>
        <v>0</v>
      </c>
      <c r="AK1719" s="30">
        <f>AK1720</f>
        <v>0</v>
      </c>
      <c r="AL1719" s="30">
        <f>AL1720</f>
        <v>0</v>
      </c>
      <c r="AM1719" s="30">
        <f>AM1720</f>
        <v>0</v>
      </c>
      <c r="AN1719" s="30">
        <f>AN1720</f>
        <v>0</v>
      </c>
      <c r="AO1719" s="30">
        <f>AO1720</f>
        <v>0</v>
      </c>
      <c r="AP1719" s="30">
        <f>AP1720</f>
        <v>0</v>
      </c>
      <c r="AQ1719" s="30">
        <f>AQ1720</f>
        <v>0</v>
      </c>
      <c r="AR1719" s="30">
        <f>AR1720</f>
        <v>0</v>
      </c>
      <c r="AS1719" s="30">
        <f t="shared" si="6099"/>
        <v>0</v>
      </c>
      <c r="AT1719" s="30">
        <f t="shared" si="6100"/>
        <v>0</v>
      </c>
      <c r="AU1719" s="30">
        <f t="shared" si="6101"/>
        <v>0</v>
      </c>
      <c r="AV1719" s="30">
        <f>AV1720</f>
        <v>0</v>
      </c>
      <c r="AW1719" s="30">
        <f>AW1720</f>
        <v>0</v>
      </c>
      <c r="AX1719" s="30">
        <f>AX1720</f>
        <v>0</v>
      </c>
      <c r="AY1719" s="30">
        <f t="shared" si="6102"/>
        <v>0</v>
      </c>
      <c r="AZ1719" s="30">
        <f t="shared" si="6103"/>
        <v>0</v>
      </c>
      <c r="BA1719" s="30">
        <f t="shared" si="6104"/>
        <v>0</v>
      </c>
      <c r="BB1719" s="30">
        <f>BB1720</f>
        <v>0</v>
      </c>
      <c r="BC1719" s="30">
        <f>BC1720</f>
        <v>0</v>
      </c>
      <c r="BD1719" s="30">
        <f>BD1720</f>
        <v>0</v>
      </c>
      <c r="BE1719" s="30">
        <f>BE1720</f>
        <v>0</v>
      </c>
      <c r="BF1719" s="30">
        <f>BF1720</f>
        <v>0</v>
      </c>
      <c r="BG1719" s="30">
        <f>BG1720</f>
        <v>0</v>
      </c>
      <c r="BH1719" s="30">
        <f>BH1720</f>
        <v>0</v>
      </c>
      <c r="BI1719" s="30">
        <f>BI1720</f>
        <v>0</v>
      </c>
      <c r="BJ1719" s="30">
        <f>BJ1720</f>
        <v>0</v>
      </c>
      <c r="BK1719" s="30">
        <f>BK1720</f>
        <v>0</v>
      </c>
      <c r="BL1719" s="30">
        <f t="shared" si="6035"/>
        <v>0</v>
      </c>
      <c r="BM1719" s="30">
        <f t="shared" si="6036"/>
        <v>0</v>
      </c>
      <c r="BN1719" s="30">
        <f t="shared" si="6037"/>
        <v>0</v>
      </c>
      <c r="BO1719" s="30">
        <f>BO1720</f>
        <v>0</v>
      </c>
      <c r="BP1719" s="31">
        <v>0</v>
      </c>
      <c r="BQ1719" s="1"/>
      <c r="BR1719" s="1"/>
      <c r="BS1719" s="1"/>
      <c r="BT1719" s="1"/>
      <c r="BU1719" s="1"/>
      <c r="BV1719" s="1"/>
      <c r="BW1719" s="1"/>
      <c r="BX1719" s="1"/>
      <c r="BY1719" s="1"/>
    </row>
    <row r="1720" hidden="1">
      <c r="A1720" s="28" t="s">
        <v>526</v>
      </c>
      <c r="B1720" s="28" t="s">
        <v>60</v>
      </c>
      <c r="C1720" s="28" t="s">
        <v>62</v>
      </c>
      <c r="D1720" s="28" t="s">
        <v>481</v>
      </c>
      <c r="E1720" s="28" t="s">
        <v>38</v>
      </c>
      <c r="F1720" s="29" t="s">
        <v>39</v>
      </c>
      <c r="G1720" s="30"/>
      <c r="H1720" s="30"/>
      <c r="I1720" s="30"/>
      <c r="J1720" s="30"/>
      <c r="K1720" s="30"/>
      <c r="L1720" s="30"/>
      <c r="M1720" s="30"/>
      <c r="N1720" s="30"/>
      <c r="O1720" s="30"/>
      <c r="P1720" s="30"/>
      <c r="Q1720" s="30"/>
      <c r="R1720" s="30"/>
      <c r="S1720" s="30"/>
      <c r="T1720" s="30"/>
      <c r="U1720" s="30"/>
      <c r="V1720" s="30"/>
      <c r="W1720" s="30"/>
      <c r="X1720" s="30"/>
      <c r="Y1720" s="30"/>
      <c r="Z1720" s="30"/>
      <c r="AA1720" s="30"/>
      <c r="AB1720" s="30"/>
      <c r="AC1720" s="30">
        <f t="shared" si="6052"/>
        <v>0</v>
      </c>
      <c r="AD1720" s="30">
        <f t="shared" si="6053"/>
        <v>0</v>
      </c>
      <c r="AE1720" s="30">
        <f t="shared" si="6054"/>
        <v>0</v>
      </c>
      <c r="AF1720" s="30"/>
      <c r="AG1720" s="30">
        <f t="shared" si="6056"/>
        <v>0</v>
      </c>
      <c r="AH1720" s="30">
        <f t="shared" si="6057"/>
        <v>0</v>
      </c>
      <c r="AI1720" s="30">
        <f t="shared" si="6058"/>
        <v>0</v>
      </c>
      <c r="AJ1720" s="30"/>
      <c r="AK1720" s="30"/>
      <c r="AL1720" s="30"/>
      <c r="AM1720" s="30"/>
      <c r="AN1720" s="30"/>
      <c r="AO1720" s="30"/>
      <c r="AP1720" s="30"/>
      <c r="AQ1720" s="30"/>
      <c r="AR1720" s="30"/>
      <c r="AS1720" s="30">
        <f t="shared" si="6099"/>
        <v>0</v>
      </c>
      <c r="AT1720" s="30">
        <f t="shared" si="6100"/>
        <v>0</v>
      </c>
      <c r="AU1720" s="30">
        <f t="shared" si="6101"/>
        <v>0</v>
      </c>
      <c r="AV1720" s="30"/>
      <c r="AW1720" s="30"/>
      <c r="AX1720" s="30"/>
      <c r="AY1720" s="30">
        <f t="shared" si="6102"/>
        <v>0</v>
      </c>
      <c r="AZ1720" s="30">
        <f t="shared" si="6103"/>
        <v>0</v>
      </c>
      <c r="BA1720" s="30">
        <f t="shared" si="6104"/>
        <v>0</v>
      </c>
      <c r="BB1720" s="30"/>
      <c r="BC1720" s="30"/>
      <c r="BD1720" s="30"/>
      <c r="BE1720" s="30"/>
      <c r="BF1720" s="30"/>
      <c r="BG1720" s="30"/>
      <c r="BH1720" s="30"/>
      <c r="BI1720" s="30"/>
      <c r="BJ1720" s="30"/>
      <c r="BK1720" s="30"/>
      <c r="BL1720" s="30">
        <f t="shared" si="6035"/>
        <v>0</v>
      </c>
      <c r="BM1720" s="30">
        <f t="shared" si="6036"/>
        <v>0</v>
      </c>
      <c r="BN1720" s="30">
        <f t="shared" si="6037"/>
        <v>0</v>
      </c>
      <c r="BO1720" s="30"/>
      <c r="BP1720" s="31">
        <v>0</v>
      </c>
      <c r="BQ1720" s="1"/>
      <c r="BR1720" s="1"/>
      <c r="BS1720" s="1"/>
      <c r="BT1720" s="1"/>
      <c r="BU1720" s="1"/>
      <c r="BV1720" s="1"/>
      <c r="BW1720" s="1"/>
      <c r="BX1720" s="1"/>
      <c r="BY1720" s="1"/>
    </row>
    <row r="1721" hidden="1">
      <c r="A1721" s="28" t="s">
        <v>526</v>
      </c>
      <c r="B1721" s="28" t="s">
        <v>60</v>
      </c>
      <c r="C1721" s="28" t="s">
        <v>62</v>
      </c>
      <c r="D1721" s="28" t="s">
        <v>483</v>
      </c>
      <c r="E1721" s="28"/>
      <c r="F1721" s="29" t="s">
        <v>484</v>
      </c>
      <c r="G1721" s="30"/>
      <c r="H1721" s="30"/>
      <c r="I1721" s="30"/>
      <c r="J1721" s="30"/>
      <c r="K1721" s="30"/>
      <c r="L1721" s="30"/>
      <c r="M1721" s="30"/>
      <c r="N1721" s="30"/>
      <c r="O1721" s="30"/>
      <c r="P1721" s="30">
        <f>P1722</f>
        <v>0</v>
      </c>
      <c r="Q1721" s="30">
        <f>Q1722</f>
        <v>0</v>
      </c>
      <c r="R1721" s="30">
        <f>R1722</f>
        <v>0</v>
      </c>
      <c r="S1721" s="30">
        <f>S1722</f>
        <v>0</v>
      </c>
      <c r="T1721" s="30">
        <f>T1722</f>
        <v>0</v>
      </c>
      <c r="U1721" s="30">
        <f>U1722</f>
        <v>0</v>
      </c>
      <c r="V1721" s="30">
        <f>V1722</f>
        <v>0</v>
      </c>
      <c r="W1721" s="30">
        <f>W1722</f>
        <v>0</v>
      </c>
      <c r="X1721" s="30">
        <f>X1722</f>
        <v>0</v>
      </c>
      <c r="Y1721" s="30">
        <f>Y1722</f>
        <v>0</v>
      </c>
      <c r="Z1721" s="30">
        <f>Z1722</f>
        <v>0</v>
      </c>
      <c r="AA1721" s="30">
        <f>AA1722</f>
        <v>0</v>
      </c>
      <c r="AB1721" s="30">
        <f>AB1722</f>
        <v>0</v>
      </c>
      <c r="AC1721" s="30">
        <f t="shared" si="6052"/>
        <v>0</v>
      </c>
      <c r="AD1721" s="30">
        <f t="shared" si="6053"/>
        <v>0</v>
      </c>
      <c r="AE1721" s="30">
        <f t="shared" si="6054"/>
        <v>0</v>
      </c>
      <c r="AF1721" s="30">
        <f>AF1722</f>
        <v>0</v>
      </c>
      <c r="AG1721" s="30">
        <f t="shared" si="6056"/>
        <v>0</v>
      </c>
      <c r="AH1721" s="30">
        <f t="shared" si="6057"/>
        <v>0</v>
      </c>
      <c r="AI1721" s="30">
        <f t="shared" si="6058"/>
        <v>0</v>
      </c>
      <c r="AJ1721" s="30">
        <f>AJ1722</f>
        <v>0</v>
      </c>
      <c r="AK1721" s="30">
        <f>AK1722</f>
        <v>0</v>
      </c>
      <c r="AL1721" s="30">
        <f>AL1722</f>
        <v>0</v>
      </c>
      <c r="AM1721" s="30">
        <f>AM1722</f>
        <v>0</v>
      </c>
      <c r="AN1721" s="30">
        <f>AN1722</f>
        <v>0</v>
      </c>
      <c r="AO1721" s="30">
        <f>AO1722</f>
        <v>0</v>
      </c>
      <c r="AP1721" s="30">
        <f>AP1722</f>
        <v>0</v>
      </c>
      <c r="AQ1721" s="30">
        <f>AQ1722</f>
        <v>0</v>
      </c>
      <c r="AR1721" s="30">
        <f>AR1722</f>
        <v>0</v>
      </c>
      <c r="AS1721" s="30">
        <f t="shared" si="6099"/>
        <v>0</v>
      </c>
      <c r="AT1721" s="30">
        <f t="shared" si="6100"/>
        <v>0</v>
      </c>
      <c r="AU1721" s="30">
        <f t="shared" si="6101"/>
        <v>0</v>
      </c>
      <c r="AV1721" s="30">
        <f>AV1722</f>
        <v>0</v>
      </c>
      <c r="AW1721" s="30">
        <f>AW1722</f>
        <v>0</v>
      </c>
      <c r="AX1721" s="30">
        <f>AX1722</f>
        <v>0</v>
      </c>
      <c r="AY1721" s="30">
        <f t="shared" si="6102"/>
        <v>0</v>
      </c>
      <c r="AZ1721" s="30">
        <f t="shared" si="6103"/>
        <v>0</v>
      </c>
      <c r="BA1721" s="30">
        <f t="shared" si="6104"/>
        <v>0</v>
      </c>
      <c r="BB1721" s="30">
        <f>BB1722</f>
        <v>0</v>
      </c>
      <c r="BC1721" s="30">
        <f>BC1722</f>
        <v>0</v>
      </c>
      <c r="BD1721" s="30">
        <f>BD1722</f>
        <v>0</v>
      </c>
      <c r="BE1721" s="30">
        <f>BE1722</f>
        <v>0</v>
      </c>
      <c r="BF1721" s="30">
        <f>BF1722</f>
        <v>0</v>
      </c>
      <c r="BG1721" s="30">
        <f>BG1722</f>
        <v>0</v>
      </c>
      <c r="BH1721" s="30">
        <f>BH1722</f>
        <v>0</v>
      </c>
      <c r="BI1721" s="30">
        <f>BI1722</f>
        <v>0</v>
      </c>
      <c r="BJ1721" s="30">
        <f>BJ1722</f>
        <v>0</v>
      </c>
      <c r="BK1721" s="30">
        <f>BK1722</f>
        <v>0</v>
      </c>
      <c r="BL1721" s="30">
        <f t="shared" si="6035"/>
        <v>0</v>
      </c>
      <c r="BM1721" s="30">
        <f t="shared" si="6036"/>
        <v>0</v>
      </c>
      <c r="BN1721" s="30">
        <f t="shared" si="6037"/>
        <v>0</v>
      </c>
      <c r="BO1721" s="30">
        <f>BO1722</f>
        <v>0</v>
      </c>
      <c r="BP1721" s="31">
        <v>0</v>
      </c>
      <c r="BQ1721" s="1"/>
      <c r="BR1721" s="1"/>
      <c r="BS1721" s="1"/>
      <c r="BT1721" s="1"/>
      <c r="BU1721" s="1"/>
      <c r="BV1721" s="1"/>
      <c r="BW1721" s="1"/>
      <c r="BX1721" s="1"/>
      <c r="BY1721" s="1"/>
    </row>
    <row r="1722" hidden="1">
      <c r="A1722" s="28" t="s">
        <v>526</v>
      </c>
      <c r="B1722" s="28" t="s">
        <v>60</v>
      </c>
      <c r="C1722" s="28" t="s">
        <v>62</v>
      </c>
      <c r="D1722" s="28" t="s">
        <v>483</v>
      </c>
      <c r="E1722" s="28" t="s">
        <v>38</v>
      </c>
      <c r="F1722" s="29" t="s">
        <v>39</v>
      </c>
      <c r="G1722" s="30"/>
      <c r="H1722" s="30"/>
      <c r="I1722" s="30"/>
      <c r="J1722" s="30"/>
      <c r="K1722" s="30"/>
      <c r="L1722" s="30"/>
      <c r="M1722" s="30"/>
      <c r="N1722" s="30"/>
      <c r="O1722" s="30"/>
      <c r="P1722" s="30"/>
      <c r="Q1722" s="30"/>
      <c r="R1722" s="30"/>
      <c r="S1722" s="30"/>
      <c r="T1722" s="30"/>
      <c r="U1722" s="30"/>
      <c r="V1722" s="30"/>
      <c r="W1722" s="30"/>
      <c r="X1722" s="30"/>
      <c r="Y1722" s="30"/>
      <c r="Z1722" s="30"/>
      <c r="AA1722" s="30"/>
      <c r="AB1722" s="30"/>
      <c r="AC1722" s="30">
        <f t="shared" si="6052"/>
        <v>0</v>
      </c>
      <c r="AD1722" s="30">
        <f t="shared" si="6053"/>
        <v>0</v>
      </c>
      <c r="AE1722" s="30">
        <f t="shared" si="6054"/>
        <v>0</v>
      </c>
      <c r="AF1722" s="30"/>
      <c r="AG1722" s="30">
        <f t="shared" si="6056"/>
        <v>0</v>
      </c>
      <c r="AH1722" s="30">
        <f t="shared" si="6057"/>
        <v>0</v>
      </c>
      <c r="AI1722" s="30">
        <f t="shared" si="6058"/>
        <v>0</v>
      </c>
      <c r="AJ1722" s="30"/>
      <c r="AK1722" s="30"/>
      <c r="AL1722" s="30"/>
      <c r="AM1722" s="30"/>
      <c r="AN1722" s="30"/>
      <c r="AO1722" s="30"/>
      <c r="AP1722" s="30"/>
      <c r="AQ1722" s="30"/>
      <c r="AR1722" s="30"/>
      <c r="AS1722" s="30">
        <f t="shared" si="6099"/>
        <v>0</v>
      </c>
      <c r="AT1722" s="30">
        <f t="shared" si="6100"/>
        <v>0</v>
      </c>
      <c r="AU1722" s="30">
        <f t="shared" si="6101"/>
        <v>0</v>
      </c>
      <c r="AV1722" s="30"/>
      <c r="AW1722" s="30"/>
      <c r="AX1722" s="30"/>
      <c r="AY1722" s="30">
        <f t="shared" si="6102"/>
        <v>0</v>
      </c>
      <c r="AZ1722" s="30">
        <f t="shared" si="6103"/>
        <v>0</v>
      </c>
      <c r="BA1722" s="30">
        <f t="shared" si="6104"/>
        <v>0</v>
      </c>
      <c r="BB1722" s="30"/>
      <c r="BC1722" s="30"/>
      <c r="BD1722" s="30"/>
      <c r="BE1722" s="30"/>
      <c r="BF1722" s="30"/>
      <c r="BG1722" s="30"/>
      <c r="BH1722" s="30"/>
      <c r="BI1722" s="30"/>
      <c r="BJ1722" s="30"/>
      <c r="BK1722" s="30"/>
      <c r="BL1722" s="30">
        <f t="shared" si="6035"/>
        <v>0</v>
      </c>
      <c r="BM1722" s="30">
        <f t="shared" si="6036"/>
        <v>0</v>
      </c>
      <c r="BN1722" s="30">
        <f t="shared" si="6037"/>
        <v>0</v>
      </c>
      <c r="BO1722" s="30"/>
      <c r="BP1722" s="31">
        <v>0</v>
      </c>
      <c r="BQ1722" s="1"/>
      <c r="BR1722" s="1"/>
      <c r="BS1722" s="1"/>
      <c r="BT1722" s="1"/>
      <c r="BU1722" s="1"/>
      <c r="BV1722" s="1"/>
      <c r="BW1722" s="1"/>
      <c r="BX1722" s="1"/>
      <c r="BY1722" s="1"/>
    </row>
    <row r="1723">
      <c r="A1723" s="28" t="s">
        <v>526</v>
      </c>
      <c r="B1723" s="28" t="s">
        <v>60</v>
      </c>
      <c r="C1723" s="28" t="s">
        <v>62</v>
      </c>
      <c r="D1723" s="28" t="s">
        <v>586</v>
      </c>
      <c r="E1723" s="28"/>
      <c r="F1723" s="29" t="s">
        <v>587</v>
      </c>
      <c r="G1723" s="30"/>
      <c r="H1723" s="30"/>
      <c r="I1723" s="30"/>
      <c r="J1723" s="30">
        <f>J1724</f>
        <v>42868</v>
      </c>
      <c r="K1723" s="30">
        <f>K1724</f>
        <v>43016.199999999997</v>
      </c>
      <c r="L1723" s="30">
        <f>L1724</f>
        <v>43016.199999999997</v>
      </c>
      <c r="M1723" s="30">
        <f t="shared" ref="M1722:M1785" si="6105">G1723+J1723</f>
        <v>42868</v>
      </c>
      <c r="N1723" s="30">
        <f t="shared" ref="N1722:N1785" si="6106">H1723+K1723</f>
        <v>43016.199999999997</v>
      </c>
      <c r="O1723" s="30">
        <f t="shared" ref="O1722:O1785" si="6107">I1723+L1723</f>
        <v>43016.199999999997</v>
      </c>
      <c r="P1723" s="30">
        <f>P1724</f>
        <v>0</v>
      </c>
      <c r="Q1723" s="30">
        <f>Q1724</f>
        <v>0</v>
      </c>
      <c r="R1723" s="30">
        <f>R1724</f>
        <v>-1566.3</v>
      </c>
      <c r="S1723" s="30">
        <f>S1724</f>
        <v>0</v>
      </c>
      <c r="T1723" s="30">
        <f>T1724</f>
        <v>0</v>
      </c>
      <c r="U1723" s="30">
        <f>U1724</f>
        <v>0</v>
      </c>
      <c r="V1723" s="30">
        <f>V1724</f>
        <v>0</v>
      </c>
      <c r="W1723" s="30">
        <f>W1724</f>
        <v>0</v>
      </c>
      <c r="X1723" s="30">
        <f>X1724</f>
        <v>0</v>
      </c>
      <c r="Y1723" s="30">
        <f>Y1724</f>
        <v>0</v>
      </c>
      <c r="Z1723" s="30">
        <f>Z1724</f>
        <v>0</v>
      </c>
      <c r="AA1723" s="30">
        <f>AA1724</f>
        <v>0</v>
      </c>
      <c r="AB1723" s="30">
        <f>AB1724</f>
        <v>0</v>
      </c>
      <c r="AC1723" s="30">
        <f t="shared" si="6052"/>
        <v>41301.699999999997</v>
      </c>
      <c r="AD1723" s="30">
        <f t="shared" si="6053"/>
        <v>43016.199999999997</v>
      </c>
      <c r="AE1723" s="30">
        <f t="shared" si="6054"/>
        <v>43016.199999999997</v>
      </c>
      <c r="AF1723" s="30">
        <f>AF1724</f>
        <v>0</v>
      </c>
      <c r="AG1723" s="30">
        <f t="shared" si="6056"/>
        <v>41301.699999999997</v>
      </c>
      <c r="AH1723" s="30">
        <f t="shared" si="6057"/>
        <v>43016.199999999997</v>
      </c>
      <c r="AI1723" s="30">
        <f t="shared" si="6058"/>
        <v>43016.199999999997</v>
      </c>
      <c r="AJ1723" s="30">
        <f>AJ1724</f>
        <v>0</v>
      </c>
      <c r="AK1723" s="30">
        <f>AK1724</f>
        <v>0</v>
      </c>
      <c r="AL1723" s="30">
        <f>AL1724</f>
        <v>0</v>
      </c>
      <c r="AM1723" s="30">
        <f>AM1724</f>
        <v>0</v>
      </c>
      <c r="AN1723" s="30">
        <f>AN1724</f>
        <v>0</v>
      </c>
      <c r="AO1723" s="30">
        <f>AO1724</f>
        <v>0</v>
      </c>
      <c r="AP1723" s="30">
        <f>AP1724</f>
        <v>0</v>
      </c>
      <c r="AQ1723" s="30">
        <f>AQ1724</f>
        <v>0</v>
      </c>
      <c r="AR1723" s="30">
        <f>AR1724</f>
        <v>0</v>
      </c>
      <c r="AS1723" s="30">
        <f t="shared" si="6099"/>
        <v>41301.699999999997</v>
      </c>
      <c r="AT1723" s="30">
        <f t="shared" si="6100"/>
        <v>43016.199999999997</v>
      </c>
      <c r="AU1723" s="30">
        <f t="shared" si="6101"/>
        <v>43016.199999999997</v>
      </c>
      <c r="AV1723" s="30">
        <f>AV1724</f>
        <v>0</v>
      </c>
      <c r="AW1723" s="30">
        <f>AW1724</f>
        <v>0</v>
      </c>
      <c r="AX1723" s="30">
        <f>AX1724</f>
        <v>0</v>
      </c>
      <c r="AY1723" s="30">
        <f t="shared" si="6102"/>
        <v>41301.699999999997</v>
      </c>
      <c r="AZ1723" s="30">
        <f t="shared" si="6103"/>
        <v>43016.199999999997</v>
      </c>
      <c r="BA1723" s="30">
        <f t="shared" si="6104"/>
        <v>43016.199999999997</v>
      </c>
      <c r="BB1723" s="30">
        <f>BB1724</f>
        <v>0</v>
      </c>
      <c r="BC1723" s="30">
        <f>BC1724</f>
        <v>0</v>
      </c>
      <c r="BD1723" s="30">
        <f>BD1724</f>
        <v>0</v>
      </c>
      <c r="BE1723" s="30">
        <f>BE1724</f>
        <v>0</v>
      </c>
      <c r="BF1723" s="30">
        <f>BF1724</f>
        <v>0</v>
      </c>
      <c r="BG1723" s="30">
        <f>BG1724</f>
        <v>0</v>
      </c>
      <c r="BH1723" s="30">
        <f>BH1724</f>
        <v>0</v>
      </c>
      <c r="BI1723" s="30">
        <f>BI1724</f>
        <v>0</v>
      </c>
      <c r="BJ1723" s="30">
        <f>BJ1724</f>
        <v>0</v>
      </c>
      <c r="BK1723" s="30">
        <f>BK1724</f>
        <v>0</v>
      </c>
      <c r="BL1723" s="30">
        <f t="shared" si="6035"/>
        <v>41301.699999999997</v>
      </c>
      <c r="BM1723" s="30">
        <f t="shared" si="6036"/>
        <v>43016.199999999997</v>
      </c>
      <c r="BN1723" s="30">
        <f t="shared" si="6037"/>
        <v>43016.199999999997</v>
      </c>
      <c r="BO1723" s="30">
        <f>BO1724</f>
        <v>0</v>
      </c>
      <c r="BP1723" s="31"/>
      <c r="BQ1723" s="1"/>
      <c r="BR1723" s="1"/>
      <c r="BS1723" s="1"/>
      <c r="BT1723" s="1"/>
      <c r="BU1723" s="1"/>
      <c r="BV1723" s="1"/>
      <c r="BW1723" s="1"/>
      <c r="BX1723" s="1"/>
      <c r="BY1723" s="1"/>
    </row>
    <row r="1724">
      <c r="A1724" s="28" t="s">
        <v>526</v>
      </c>
      <c r="B1724" s="28" t="s">
        <v>60</v>
      </c>
      <c r="C1724" s="28" t="s">
        <v>62</v>
      </c>
      <c r="D1724" s="28" t="s">
        <v>586</v>
      </c>
      <c r="E1724" s="28" t="s">
        <v>127</v>
      </c>
      <c r="F1724" s="29" t="s">
        <v>128</v>
      </c>
      <c r="G1724" s="30"/>
      <c r="H1724" s="30"/>
      <c r="I1724" s="30"/>
      <c r="J1724" s="30">
        <v>42868</v>
      </c>
      <c r="K1724" s="30">
        <v>43016.199999999997</v>
      </c>
      <c r="L1724" s="30">
        <v>43016.199999999997</v>
      </c>
      <c r="M1724" s="30">
        <f t="shared" si="6105"/>
        <v>42868</v>
      </c>
      <c r="N1724" s="30">
        <f t="shared" si="6106"/>
        <v>43016.199999999997</v>
      </c>
      <c r="O1724" s="30">
        <f t="shared" si="6107"/>
        <v>43016.199999999997</v>
      </c>
      <c r="P1724" s="30"/>
      <c r="Q1724" s="30"/>
      <c r="R1724" s="30">
        <v>-1566.3</v>
      </c>
      <c r="S1724" s="30"/>
      <c r="T1724" s="30"/>
      <c r="U1724" s="30"/>
      <c r="V1724" s="30"/>
      <c r="W1724" s="30"/>
      <c r="X1724" s="30"/>
      <c r="Y1724" s="30"/>
      <c r="Z1724" s="30"/>
      <c r="AA1724" s="30"/>
      <c r="AB1724" s="30"/>
      <c r="AC1724" s="30">
        <f t="shared" si="6052"/>
        <v>41301.699999999997</v>
      </c>
      <c r="AD1724" s="30">
        <f t="shared" si="6053"/>
        <v>43016.199999999997</v>
      </c>
      <c r="AE1724" s="30">
        <f t="shared" si="6054"/>
        <v>43016.199999999997</v>
      </c>
      <c r="AF1724" s="30"/>
      <c r="AG1724" s="30">
        <f t="shared" si="6056"/>
        <v>41301.699999999997</v>
      </c>
      <c r="AH1724" s="30">
        <f t="shared" si="6057"/>
        <v>43016.199999999997</v>
      </c>
      <c r="AI1724" s="30">
        <f t="shared" si="6058"/>
        <v>43016.199999999997</v>
      </c>
      <c r="AJ1724" s="30"/>
      <c r="AK1724" s="30"/>
      <c r="AL1724" s="30"/>
      <c r="AM1724" s="30"/>
      <c r="AN1724" s="30"/>
      <c r="AO1724" s="30"/>
      <c r="AP1724" s="30"/>
      <c r="AQ1724" s="30"/>
      <c r="AR1724" s="30"/>
      <c r="AS1724" s="30">
        <f t="shared" si="6099"/>
        <v>41301.699999999997</v>
      </c>
      <c r="AT1724" s="30">
        <f t="shared" si="6100"/>
        <v>43016.199999999997</v>
      </c>
      <c r="AU1724" s="30">
        <f t="shared" si="6101"/>
        <v>43016.199999999997</v>
      </c>
      <c r="AV1724" s="30"/>
      <c r="AW1724" s="30"/>
      <c r="AX1724" s="30"/>
      <c r="AY1724" s="30">
        <f t="shared" si="6102"/>
        <v>41301.699999999997</v>
      </c>
      <c r="AZ1724" s="30">
        <f t="shared" si="6103"/>
        <v>43016.199999999997</v>
      </c>
      <c r="BA1724" s="30">
        <f t="shared" si="6104"/>
        <v>43016.199999999997</v>
      </c>
      <c r="BB1724" s="30"/>
      <c r="BC1724" s="30"/>
      <c r="BD1724" s="30"/>
      <c r="BE1724" s="30"/>
      <c r="BF1724" s="30"/>
      <c r="BG1724" s="30"/>
      <c r="BH1724" s="30"/>
      <c r="BI1724" s="30"/>
      <c r="BJ1724" s="30"/>
      <c r="BK1724" s="30"/>
      <c r="BL1724" s="30">
        <f t="shared" si="6035"/>
        <v>41301.699999999997</v>
      </c>
      <c r="BM1724" s="30">
        <f t="shared" si="6036"/>
        <v>43016.199999999997</v>
      </c>
      <c r="BN1724" s="30">
        <f t="shared" si="6037"/>
        <v>43016.199999999997</v>
      </c>
      <c r="BO1724" s="30"/>
      <c r="BP1724" s="31"/>
      <c r="BQ1724" s="1"/>
      <c r="BR1724" s="1"/>
      <c r="BS1724" s="1"/>
      <c r="BT1724" s="1"/>
      <c r="BU1724" s="1"/>
      <c r="BV1724" s="1"/>
      <c r="BW1724" s="1"/>
      <c r="BX1724" s="1"/>
      <c r="BY1724" s="1"/>
    </row>
    <row r="1725" s="23" customFormat="1" ht="31.5">
      <c r="A1725" s="24" t="s">
        <v>526</v>
      </c>
      <c r="B1725" s="24" t="s">
        <v>60</v>
      </c>
      <c r="C1725" s="24" t="s">
        <v>60</v>
      </c>
      <c r="D1725" s="24"/>
      <c r="E1725" s="24"/>
      <c r="F1725" s="25" t="s">
        <v>179</v>
      </c>
      <c r="G1725" s="26">
        <f t="shared" si="6010"/>
        <v>144265.40000000002</v>
      </c>
      <c r="H1725" s="26">
        <f t="shared" si="6011"/>
        <v>148120.90000000002</v>
      </c>
      <c r="I1725" s="26">
        <f t="shared" si="6012"/>
        <v>148120.90000000002</v>
      </c>
      <c r="J1725" s="26">
        <f t="shared" si="6059"/>
        <v>0</v>
      </c>
      <c r="K1725" s="26">
        <f t="shared" si="6060"/>
        <v>0</v>
      </c>
      <c r="L1725" s="26">
        <f t="shared" si="6061"/>
        <v>0</v>
      </c>
      <c r="M1725" s="26">
        <f t="shared" si="6105"/>
        <v>144265.40000000002</v>
      </c>
      <c r="N1725" s="26">
        <f t="shared" si="6106"/>
        <v>148120.90000000002</v>
      </c>
      <c r="O1725" s="26">
        <f t="shared" si="6107"/>
        <v>148120.90000000002</v>
      </c>
      <c r="P1725" s="26">
        <f t="shared" ref="P1725:P1726" si="6108">P1726</f>
        <v>0</v>
      </c>
      <c r="Q1725" s="26">
        <f t="shared" ref="Q1725:Q1726" si="6109">Q1726</f>
        <v>0</v>
      </c>
      <c r="R1725" s="26">
        <f t="shared" ref="R1725:R1726" si="6110">R1726</f>
        <v>0</v>
      </c>
      <c r="S1725" s="26">
        <f t="shared" ref="S1725:S1726" si="6111">S1726</f>
        <v>0</v>
      </c>
      <c r="T1725" s="26">
        <f t="shared" ref="T1725:T1726" si="6112">T1726</f>
        <v>0</v>
      </c>
      <c r="U1725" s="26">
        <f t="shared" ref="U1725:U1726" si="6113">U1726</f>
        <v>0</v>
      </c>
      <c r="V1725" s="26">
        <f t="shared" ref="V1725:V1726" si="6114">V1726</f>
        <v>0</v>
      </c>
      <c r="W1725" s="26">
        <f t="shared" ref="W1725:W1726" si="6115">W1726</f>
        <v>0</v>
      </c>
      <c r="X1725" s="26">
        <f t="shared" ref="X1725:X1726" si="6116">X1726</f>
        <v>0</v>
      </c>
      <c r="Y1725" s="26">
        <f t="shared" ref="Y1725:Y1726" si="6117">Y1726</f>
        <v>0</v>
      </c>
      <c r="Z1725" s="26">
        <f t="shared" ref="Z1725:Z1726" si="6118">Z1726</f>
        <v>0</v>
      </c>
      <c r="AA1725" s="26">
        <f t="shared" ref="AA1725:AA1726" si="6119">AA1726</f>
        <v>0</v>
      </c>
      <c r="AB1725" s="26">
        <f t="shared" ref="AB1725:AB1726" si="6120">AB1726</f>
        <v>0</v>
      </c>
      <c r="AC1725" s="26">
        <f t="shared" si="6052"/>
        <v>144265.40000000002</v>
      </c>
      <c r="AD1725" s="26">
        <f t="shared" si="6053"/>
        <v>148120.90000000002</v>
      </c>
      <c r="AE1725" s="26">
        <f t="shared" si="6054"/>
        <v>148120.90000000002</v>
      </c>
      <c r="AF1725" s="26">
        <f t="shared" ref="AF1725:AF1726" si="6121">AF1726</f>
        <v>0</v>
      </c>
      <c r="AG1725" s="26">
        <f t="shared" si="6056"/>
        <v>144265.40000000002</v>
      </c>
      <c r="AH1725" s="26">
        <f t="shared" si="6057"/>
        <v>148120.90000000002</v>
      </c>
      <c r="AI1725" s="26">
        <f t="shared" si="6058"/>
        <v>148120.90000000002</v>
      </c>
      <c r="AJ1725" s="26">
        <f t="shared" ref="AJ1725:AJ1726" si="6122">AJ1726</f>
        <v>0</v>
      </c>
      <c r="AK1725" s="26">
        <f t="shared" ref="AK1725:AK1726" si="6123">AK1726</f>
        <v>0</v>
      </c>
      <c r="AL1725" s="26">
        <f t="shared" ref="AL1725:AL1726" si="6124">AL1726</f>
        <v>-1913.7</v>
      </c>
      <c r="AM1725" s="26">
        <f t="shared" ref="AM1725:AM1726" si="6125">AM1726</f>
        <v>0</v>
      </c>
      <c r="AN1725" s="26">
        <f t="shared" ref="AN1725:AN1726" si="6126">AN1726</f>
        <v>0</v>
      </c>
      <c r="AO1725" s="26">
        <f t="shared" ref="AO1725:AO1726" si="6127">AO1726</f>
        <v>0</v>
      </c>
      <c r="AP1725" s="26">
        <f t="shared" ref="AP1725:AP1726" si="6128">AP1726</f>
        <v>0</v>
      </c>
      <c r="AQ1725" s="26">
        <f t="shared" ref="AQ1725:AQ1726" si="6129">AQ1726</f>
        <v>0</v>
      </c>
      <c r="AR1725" s="26">
        <f t="shared" ref="AR1725:AR1726" si="6130">AR1726</f>
        <v>0</v>
      </c>
      <c r="AS1725" s="26">
        <f t="shared" si="6099"/>
        <v>142351.70000000001</v>
      </c>
      <c r="AT1725" s="26">
        <f t="shared" si="6100"/>
        <v>148120.90000000002</v>
      </c>
      <c r="AU1725" s="26">
        <f t="shared" si="6101"/>
        <v>148120.90000000002</v>
      </c>
      <c r="AV1725" s="26">
        <f t="shared" ref="AV1725:AV1726" si="6131">AV1726</f>
        <v>64000</v>
      </c>
      <c r="AW1725" s="26">
        <f t="shared" ref="AW1725:AW1726" si="6132">AW1726</f>
        <v>0</v>
      </c>
      <c r="AX1725" s="26">
        <f t="shared" ref="AX1725:AX1726" si="6133">AX1726</f>
        <v>0</v>
      </c>
      <c r="AY1725" s="26">
        <f t="shared" si="6102"/>
        <v>206351.70000000001</v>
      </c>
      <c r="AZ1725" s="26">
        <f t="shared" si="6103"/>
        <v>148120.90000000002</v>
      </c>
      <c r="BA1725" s="26">
        <f t="shared" si="6104"/>
        <v>148120.90000000002</v>
      </c>
      <c r="BB1725" s="26">
        <f>BB1726+BB1741</f>
        <v>0</v>
      </c>
      <c r="BC1725" s="26">
        <f>BC1726+BC1741</f>
        <v>0</v>
      </c>
      <c r="BD1725" s="26">
        <f>BD1726+BD1741</f>
        <v>5044.6199999999999</v>
      </c>
      <c r="BE1725" s="26">
        <f>BE1726+BE1741</f>
        <v>0</v>
      </c>
      <c r="BF1725" s="26">
        <f>BF1726+BF1741</f>
        <v>0</v>
      </c>
      <c r="BG1725" s="26">
        <f>BG1726+BG1741</f>
        <v>0</v>
      </c>
      <c r="BH1725" s="26">
        <f>BH1726+BH1741</f>
        <v>0</v>
      </c>
      <c r="BI1725" s="26">
        <f>BI1726+BI1741</f>
        <v>0</v>
      </c>
      <c r="BJ1725" s="26">
        <f>BJ1726+BJ1741</f>
        <v>0</v>
      </c>
      <c r="BK1725" s="26">
        <f>BK1726+BK1741</f>
        <v>0</v>
      </c>
      <c r="BL1725" s="26">
        <f t="shared" si="6035"/>
        <v>211396.32000000001</v>
      </c>
      <c r="BM1725" s="26">
        <f t="shared" si="6036"/>
        <v>148120.90000000002</v>
      </c>
      <c r="BN1725" s="26">
        <f t="shared" si="6037"/>
        <v>148120.90000000002</v>
      </c>
      <c r="BO1725" s="26">
        <f>BO1726+BO1741</f>
        <v>0</v>
      </c>
      <c r="BP1725" s="27"/>
      <c r="BQ1725" s="23"/>
      <c r="BR1725" s="23"/>
      <c r="BS1725" s="23"/>
      <c r="BT1725" s="23"/>
      <c r="BU1725" s="23"/>
      <c r="BV1725" s="23"/>
      <c r="BW1725" s="23"/>
      <c r="BX1725" s="23"/>
      <c r="BY1725" s="23"/>
    </row>
    <row r="1726" ht="31.5">
      <c r="A1726" s="28" t="s">
        <v>526</v>
      </c>
      <c r="B1726" s="28" t="s">
        <v>60</v>
      </c>
      <c r="C1726" s="28" t="s">
        <v>60</v>
      </c>
      <c r="D1726" s="28" t="s">
        <v>465</v>
      </c>
      <c r="E1726" s="28"/>
      <c r="F1726" s="29" t="s">
        <v>466</v>
      </c>
      <c r="G1726" s="30">
        <f t="shared" si="6010"/>
        <v>144265.40000000002</v>
      </c>
      <c r="H1726" s="30">
        <f t="shared" si="6011"/>
        <v>148120.90000000002</v>
      </c>
      <c r="I1726" s="30">
        <f t="shared" si="6012"/>
        <v>148120.90000000002</v>
      </c>
      <c r="J1726" s="30">
        <f t="shared" si="6059"/>
        <v>0</v>
      </c>
      <c r="K1726" s="30">
        <f t="shared" si="6060"/>
        <v>0</v>
      </c>
      <c r="L1726" s="30">
        <f t="shared" si="6061"/>
        <v>0</v>
      </c>
      <c r="M1726" s="30">
        <f t="shared" si="6105"/>
        <v>144265.40000000002</v>
      </c>
      <c r="N1726" s="30">
        <f t="shared" si="6106"/>
        <v>148120.90000000002</v>
      </c>
      <c r="O1726" s="30">
        <f t="shared" si="6107"/>
        <v>148120.90000000002</v>
      </c>
      <c r="P1726" s="30">
        <f t="shared" si="6108"/>
        <v>0</v>
      </c>
      <c r="Q1726" s="30">
        <f t="shared" si="6109"/>
        <v>0</v>
      </c>
      <c r="R1726" s="30">
        <f t="shared" si="6110"/>
        <v>0</v>
      </c>
      <c r="S1726" s="30">
        <f t="shared" si="6111"/>
        <v>0</v>
      </c>
      <c r="T1726" s="30">
        <f t="shared" si="6112"/>
        <v>0</v>
      </c>
      <c r="U1726" s="30">
        <f t="shared" si="6113"/>
        <v>0</v>
      </c>
      <c r="V1726" s="30">
        <f t="shared" si="6114"/>
        <v>0</v>
      </c>
      <c r="W1726" s="30">
        <f t="shared" si="6115"/>
        <v>0</v>
      </c>
      <c r="X1726" s="30">
        <f t="shared" si="6116"/>
        <v>0</v>
      </c>
      <c r="Y1726" s="30">
        <f t="shared" si="6117"/>
        <v>0</v>
      </c>
      <c r="Z1726" s="30">
        <f t="shared" si="6118"/>
        <v>0</v>
      </c>
      <c r="AA1726" s="30">
        <f t="shared" si="6119"/>
        <v>0</v>
      </c>
      <c r="AB1726" s="30">
        <f t="shared" si="6120"/>
        <v>0</v>
      </c>
      <c r="AC1726" s="30">
        <f t="shared" si="6052"/>
        <v>144265.40000000002</v>
      </c>
      <c r="AD1726" s="30">
        <f t="shared" si="6053"/>
        <v>148120.90000000002</v>
      </c>
      <c r="AE1726" s="30">
        <f t="shared" si="6054"/>
        <v>148120.90000000002</v>
      </c>
      <c r="AF1726" s="30">
        <f t="shared" si="6121"/>
        <v>0</v>
      </c>
      <c r="AG1726" s="30">
        <f t="shared" si="6056"/>
        <v>144265.40000000002</v>
      </c>
      <c r="AH1726" s="30">
        <f t="shared" si="6057"/>
        <v>148120.90000000002</v>
      </c>
      <c r="AI1726" s="30">
        <f t="shared" si="6058"/>
        <v>148120.90000000002</v>
      </c>
      <c r="AJ1726" s="30">
        <f t="shared" si="6122"/>
        <v>0</v>
      </c>
      <c r="AK1726" s="30">
        <f t="shared" si="6123"/>
        <v>0</v>
      </c>
      <c r="AL1726" s="30">
        <f t="shared" si="6124"/>
        <v>-1913.7</v>
      </c>
      <c r="AM1726" s="30">
        <f t="shared" si="6125"/>
        <v>0</v>
      </c>
      <c r="AN1726" s="30">
        <f t="shared" si="6126"/>
        <v>0</v>
      </c>
      <c r="AO1726" s="30">
        <f t="shared" si="6127"/>
        <v>0</v>
      </c>
      <c r="AP1726" s="30">
        <f t="shared" si="6128"/>
        <v>0</v>
      </c>
      <c r="AQ1726" s="30">
        <f t="shared" si="6129"/>
        <v>0</v>
      </c>
      <c r="AR1726" s="30">
        <f t="shared" si="6130"/>
        <v>0</v>
      </c>
      <c r="AS1726" s="30">
        <f t="shared" si="6099"/>
        <v>142351.70000000001</v>
      </c>
      <c r="AT1726" s="30">
        <f t="shared" si="6100"/>
        <v>148120.90000000002</v>
      </c>
      <c r="AU1726" s="30">
        <f t="shared" si="6101"/>
        <v>148120.90000000002</v>
      </c>
      <c r="AV1726" s="30">
        <f t="shared" si="6131"/>
        <v>64000</v>
      </c>
      <c r="AW1726" s="30">
        <f t="shared" si="6132"/>
        <v>0</v>
      </c>
      <c r="AX1726" s="30">
        <f t="shared" si="6133"/>
        <v>0</v>
      </c>
      <c r="AY1726" s="30">
        <f t="shared" si="6102"/>
        <v>206351.70000000001</v>
      </c>
      <c r="AZ1726" s="30">
        <f t="shared" si="6103"/>
        <v>148120.90000000002</v>
      </c>
      <c r="BA1726" s="30">
        <f t="shared" si="6104"/>
        <v>148120.90000000002</v>
      </c>
      <c r="BB1726" s="30">
        <f>BB1727</f>
        <v>0</v>
      </c>
      <c r="BC1726" s="30">
        <f>BC1727</f>
        <v>0</v>
      </c>
      <c r="BD1726" s="30">
        <f>BD1727</f>
        <v>0</v>
      </c>
      <c r="BE1726" s="30">
        <f>BE1727</f>
        <v>0</v>
      </c>
      <c r="BF1726" s="30">
        <f>BF1727</f>
        <v>0</v>
      </c>
      <c r="BG1726" s="30">
        <f>BG1727</f>
        <v>0</v>
      </c>
      <c r="BH1726" s="30">
        <f>BH1727</f>
        <v>0</v>
      </c>
      <c r="BI1726" s="30">
        <f>BI1727</f>
        <v>0</v>
      </c>
      <c r="BJ1726" s="30">
        <f>BJ1727</f>
        <v>0</v>
      </c>
      <c r="BK1726" s="30">
        <f>BK1727</f>
        <v>0</v>
      </c>
      <c r="BL1726" s="30">
        <f t="shared" si="6035"/>
        <v>206351.70000000001</v>
      </c>
      <c r="BM1726" s="30">
        <f t="shared" si="6036"/>
        <v>148120.90000000002</v>
      </c>
      <c r="BN1726" s="30">
        <f t="shared" si="6037"/>
        <v>148120.90000000002</v>
      </c>
      <c r="BO1726" s="30">
        <f>BO1727</f>
        <v>0</v>
      </c>
      <c r="BP1726" s="31"/>
      <c r="BQ1726" s="1"/>
      <c r="BR1726" s="1"/>
      <c r="BS1726" s="1"/>
      <c r="BT1726" s="1"/>
      <c r="BU1726" s="1"/>
      <c r="BV1726" s="1"/>
      <c r="BW1726" s="1"/>
      <c r="BX1726" s="1"/>
      <c r="BY1726" s="1"/>
    </row>
    <row r="1727">
      <c r="A1727" s="28" t="s">
        <v>526</v>
      </c>
      <c r="B1727" s="28" t="s">
        <v>60</v>
      </c>
      <c r="C1727" s="28" t="s">
        <v>60</v>
      </c>
      <c r="D1727" s="28" t="s">
        <v>478</v>
      </c>
      <c r="E1727" s="28"/>
      <c r="F1727" s="29" t="s">
        <v>33</v>
      </c>
      <c r="G1727" s="30">
        <f>G1728+G1737</f>
        <v>144265.40000000002</v>
      </c>
      <c r="H1727" s="30">
        <f>H1728+H1737</f>
        <v>148120.90000000002</v>
      </c>
      <c r="I1727" s="30">
        <f>I1728+I1737</f>
        <v>148120.90000000002</v>
      </c>
      <c r="J1727" s="30">
        <f>J1728+J1737</f>
        <v>0</v>
      </c>
      <c r="K1727" s="30">
        <f>K1728+K1737</f>
        <v>0</v>
      </c>
      <c r="L1727" s="30">
        <f>L1728+L1737</f>
        <v>0</v>
      </c>
      <c r="M1727" s="30">
        <f t="shared" si="6105"/>
        <v>144265.40000000002</v>
      </c>
      <c r="N1727" s="30">
        <f t="shared" si="6106"/>
        <v>148120.90000000002</v>
      </c>
      <c r="O1727" s="30">
        <f t="shared" si="6107"/>
        <v>148120.90000000002</v>
      </c>
      <c r="P1727" s="30">
        <f>P1728+P1737</f>
        <v>0</v>
      </c>
      <c r="Q1727" s="30">
        <f>Q1728+Q1737</f>
        <v>0</v>
      </c>
      <c r="R1727" s="30">
        <f>R1728+R1737</f>
        <v>0</v>
      </c>
      <c r="S1727" s="30">
        <f>S1728+S1737</f>
        <v>0</v>
      </c>
      <c r="T1727" s="30">
        <f>T1728+T1737</f>
        <v>0</v>
      </c>
      <c r="U1727" s="30">
        <f>U1728+U1737</f>
        <v>0</v>
      </c>
      <c r="V1727" s="30">
        <f>V1728+V1737</f>
        <v>0</v>
      </c>
      <c r="W1727" s="30">
        <f>W1728+W1737</f>
        <v>0</v>
      </c>
      <c r="X1727" s="30">
        <f>X1728+X1737</f>
        <v>0</v>
      </c>
      <c r="Y1727" s="30">
        <f>Y1728+Y1737</f>
        <v>0</v>
      </c>
      <c r="Z1727" s="30">
        <f>Z1728+Z1737</f>
        <v>0</v>
      </c>
      <c r="AA1727" s="30">
        <f>AA1728+AA1737</f>
        <v>0</v>
      </c>
      <c r="AB1727" s="30">
        <f>AB1728+AB1737</f>
        <v>0</v>
      </c>
      <c r="AC1727" s="30">
        <f t="shared" si="6052"/>
        <v>144265.40000000002</v>
      </c>
      <c r="AD1727" s="30">
        <f t="shared" si="6053"/>
        <v>148120.90000000002</v>
      </c>
      <c r="AE1727" s="30">
        <f t="shared" si="6054"/>
        <v>148120.90000000002</v>
      </c>
      <c r="AF1727" s="30">
        <f>AF1728+AF1737</f>
        <v>0</v>
      </c>
      <c r="AG1727" s="30">
        <f t="shared" si="6056"/>
        <v>144265.40000000002</v>
      </c>
      <c r="AH1727" s="30">
        <f t="shared" si="6057"/>
        <v>148120.90000000002</v>
      </c>
      <c r="AI1727" s="30">
        <f t="shared" si="6058"/>
        <v>148120.90000000002</v>
      </c>
      <c r="AJ1727" s="30">
        <f>AJ1728+AJ1737</f>
        <v>0</v>
      </c>
      <c r="AK1727" s="30">
        <f>AK1728+AK1737</f>
        <v>0</v>
      </c>
      <c r="AL1727" s="30">
        <f>AL1728+AL1737</f>
        <v>-1913.7</v>
      </c>
      <c r="AM1727" s="30">
        <f>AM1728+AM1737</f>
        <v>0</v>
      </c>
      <c r="AN1727" s="30">
        <f>AN1728+AN1737</f>
        <v>0</v>
      </c>
      <c r="AO1727" s="30">
        <f>AO1728+AO1737</f>
        <v>0</v>
      </c>
      <c r="AP1727" s="30">
        <f>AP1728+AP1737</f>
        <v>0</v>
      </c>
      <c r="AQ1727" s="30">
        <f>AQ1728+AQ1737</f>
        <v>0</v>
      </c>
      <c r="AR1727" s="30">
        <f>AR1728+AR1737</f>
        <v>0</v>
      </c>
      <c r="AS1727" s="30">
        <f t="shared" si="6099"/>
        <v>142351.70000000001</v>
      </c>
      <c r="AT1727" s="30">
        <f t="shared" si="6100"/>
        <v>148120.90000000002</v>
      </c>
      <c r="AU1727" s="30">
        <f t="shared" si="6101"/>
        <v>148120.90000000002</v>
      </c>
      <c r="AV1727" s="30">
        <f>AV1728+AV1737</f>
        <v>64000</v>
      </c>
      <c r="AW1727" s="30">
        <f>AW1728+AW1737</f>
        <v>0</v>
      </c>
      <c r="AX1727" s="30">
        <f>AX1728+AX1737</f>
        <v>0</v>
      </c>
      <c r="AY1727" s="30">
        <f t="shared" si="6102"/>
        <v>206351.70000000001</v>
      </c>
      <c r="AZ1727" s="30">
        <f t="shared" si="6103"/>
        <v>148120.90000000002</v>
      </c>
      <c r="BA1727" s="30">
        <f t="shared" si="6104"/>
        <v>148120.90000000002</v>
      </c>
      <c r="BB1727" s="30">
        <f>BB1728+BB1737</f>
        <v>0</v>
      </c>
      <c r="BC1727" s="30">
        <f>BC1728+BC1737</f>
        <v>0</v>
      </c>
      <c r="BD1727" s="30">
        <f>BD1728+BD1737</f>
        <v>0</v>
      </c>
      <c r="BE1727" s="30">
        <f>BE1728+BE1737</f>
        <v>0</v>
      </c>
      <c r="BF1727" s="30">
        <f>BF1728+BF1737</f>
        <v>0</v>
      </c>
      <c r="BG1727" s="30">
        <f>BG1728+BG1737</f>
        <v>0</v>
      </c>
      <c r="BH1727" s="30">
        <f>BH1728+BH1737</f>
        <v>0</v>
      </c>
      <c r="BI1727" s="30">
        <f>BI1728+BI1737</f>
        <v>0</v>
      </c>
      <c r="BJ1727" s="30">
        <f>BJ1728+BJ1737</f>
        <v>0</v>
      </c>
      <c r="BK1727" s="30">
        <f>BK1728+BK1737</f>
        <v>0</v>
      </c>
      <c r="BL1727" s="30">
        <f t="shared" si="6035"/>
        <v>206351.70000000001</v>
      </c>
      <c r="BM1727" s="30">
        <f t="shared" si="6036"/>
        <v>148120.90000000002</v>
      </c>
      <c r="BN1727" s="30">
        <f t="shared" si="6037"/>
        <v>148120.90000000002</v>
      </c>
      <c r="BO1727" s="30">
        <f>BO1728+BO1737</f>
        <v>0</v>
      </c>
      <c r="BP1727" s="31"/>
      <c r="BQ1727" s="1"/>
      <c r="BR1727" s="1"/>
      <c r="BS1727" s="1"/>
      <c r="BT1727" s="1"/>
      <c r="BU1727" s="1"/>
      <c r="BV1727" s="1"/>
      <c r="BW1727" s="1"/>
      <c r="BX1727" s="1"/>
      <c r="BY1727" s="1"/>
    </row>
    <row r="1728" ht="31.5">
      <c r="A1728" s="28" t="s">
        <v>526</v>
      </c>
      <c r="B1728" s="28" t="s">
        <v>60</v>
      </c>
      <c r="C1728" s="28" t="s">
        <v>60</v>
      </c>
      <c r="D1728" s="28" t="s">
        <v>496</v>
      </c>
      <c r="E1728" s="28"/>
      <c r="F1728" s="29" t="s">
        <v>497</v>
      </c>
      <c r="G1728" s="30">
        <f>G1729</f>
        <v>32545.700000000001</v>
      </c>
      <c r="H1728" s="30">
        <f>H1729</f>
        <v>33361</v>
      </c>
      <c r="I1728" s="30">
        <f>I1729</f>
        <v>33361</v>
      </c>
      <c r="J1728" s="30">
        <f>J1729</f>
        <v>0</v>
      </c>
      <c r="K1728" s="30">
        <f>K1729</f>
        <v>0</v>
      </c>
      <c r="L1728" s="30">
        <f>L1729</f>
        <v>0</v>
      </c>
      <c r="M1728" s="30">
        <f t="shared" si="6105"/>
        <v>32545.700000000001</v>
      </c>
      <c r="N1728" s="30">
        <f t="shared" si="6106"/>
        <v>33361</v>
      </c>
      <c r="O1728" s="30">
        <f t="shared" si="6107"/>
        <v>33361</v>
      </c>
      <c r="P1728" s="30">
        <f>P1729</f>
        <v>0</v>
      </c>
      <c r="Q1728" s="30">
        <f>Q1729</f>
        <v>0</v>
      </c>
      <c r="R1728" s="30">
        <f>R1729</f>
        <v>0</v>
      </c>
      <c r="S1728" s="30">
        <f>S1729</f>
        <v>0</v>
      </c>
      <c r="T1728" s="30">
        <f>T1729</f>
        <v>0</v>
      </c>
      <c r="U1728" s="30">
        <f>U1729</f>
        <v>0</v>
      </c>
      <c r="V1728" s="30">
        <f>V1729</f>
        <v>0</v>
      </c>
      <c r="W1728" s="30">
        <f>W1729</f>
        <v>0</v>
      </c>
      <c r="X1728" s="30">
        <f>X1729</f>
        <v>0</v>
      </c>
      <c r="Y1728" s="30">
        <f>Y1729</f>
        <v>0</v>
      </c>
      <c r="Z1728" s="30">
        <f>Z1729</f>
        <v>0</v>
      </c>
      <c r="AA1728" s="30">
        <f>AA1729</f>
        <v>0</v>
      </c>
      <c r="AB1728" s="30">
        <f>AB1729</f>
        <v>0</v>
      </c>
      <c r="AC1728" s="30">
        <f t="shared" si="6052"/>
        <v>32545.700000000001</v>
      </c>
      <c r="AD1728" s="30">
        <f t="shared" si="6053"/>
        <v>33361</v>
      </c>
      <c r="AE1728" s="30">
        <f t="shared" si="6054"/>
        <v>33361</v>
      </c>
      <c r="AF1728" s="30">
        <f>AF1729</f>
        <v>0</v>
      </c>
      <c r="AG1728" s="30">
        <f t="shared" si="6056"/>
        <v>32545.700000000001</v>
      </c>
      <c r="AH1728" s="30">
        <f t="shared" si="6057"/>
        <v>33361</v>
      </c>
      <c r="AI1728" s="30">
        <f t="shared" si="6058"/>
        <v>33361</v>
      </c>
      <c r="AJ1728" s="30">
        <f>AJ1729+AJ1733</f>
        <v>0</v>
      </c>
      <c r="AK1728" s="30">
        <f>AK1729+AK1733</f>
        <v>0</v>
      </c>
      <c r="AL1728" s="30">
        <f>AL1729+AL1733</f>
        <v>-407.69999999999999</v>
      </c>
      <c r="AM1728" s="30">
        <f>AM1729+AM1733</f>
        <v>0</v>
      </c>
      <c r="AN1728" s="30">
        <f>AN1729+AN1733</f>
        <v>0</v>
      </c>
      <c r="AO1728" s="30">
        <f>AO1729+AO1733</f>
        <v>0</v>
      </c>
      <c r="AP1728" s="30">
        <f>AP1729+AP1733</f>
        <v>0</v>
      </c>
      <c r="AQ1728" s="30">
        <f>AQ1729+AQ1733</f>
        <v>0</v>
      </c>
      <c r="AR1728" s="30">
        <f>AR1729+AR1733</f>
        <v>0</v>
      </c>
      <c r="AS1728" s="30">
        <f t="shared" si="6099"/>
        <v>32138</v>
      </c>
      <c r="AT1728" s="30">
        <f t="shared" si="6100"/>
        <v>33361</v>
      </c>
      <c r="AU1728" s="30">
        <f t="shared" si="6101"/>
        <v>33361</v>
      </c>
      <c r="AV1728" s="30">
        <f>AV1729+AV1733+AV1735</f>
        <v>64000</v>
      </c>
      <c r="AW1728" s="30">
        <f>AW1729+AW1733+AW1735</f>
        <v>0</v>
      </c>
      <c r="AX1728" s="30">
        <f>AX1729+AX1733+AX1735</f>
        <v>0</v>
      </c>
      <c r="AY1728" s="30">
        <f t="shared" si="6102"/>
        <v>96138</v>
      </c>
      <c r="AZ1728" s="30">
        <f t="shared" si="6103"/>
        <v>33361</v>
      </c>
      <c r="BA1728" s="30">
        <f t="shared" si="6104"/>
        <v>33361</v>
      </c>
      <c r="BB1728" s="30">
        <f>BB1729+BB1733+BB1735</f>
        <v>0</v>
      </c>
      <c r="BC1728" s="30">
        <f>BC1729+BC1733+BC1735</f>
        <v>0</v>
      </c>
      <c r="BD1728" s="30">
        <f>BD1729+BD1733+BD1735</f>
        <v>0</v>
      </c>
      <c r="BE1728" s="30">
        <f>BE1729+BE1733+BE1735</f>
        <v>0</v>
      </c>
      <c r="BF1728" s="30">
        <f>BF1729+BF1733+BF1735</f>
        <v>0</v>
      </c>
      <c r="BG1728" s="30">
        <f>BG1729+BG1733+BG1735</f>
        <v>0</v>
      </c>
      <c r="BH1728" s="30">
        <f>BH1729+BH1733+BH1735</f>
        <v>0</v>
      </c>
      <c r="BI1728" s="30">
        <f>BI1729+BI1733+BI1735</f>
        <v>0</v>
      </c>
      <c r="BJ1728" s="30">
        <f>BJ1729+BJ1733+BJ1735</f>
        <v>0</v>
      </c>
      <c r="BK1728" s="30">
        <f>BK1729+BK1733+BK1735</f>
        <v>0</v>
      </c>
      <c r="BL1728" s="30">
        <f t="shared" si="6035"/>
        <v>96138</v>
      </c>
      <c r="BM1728" s="30">
        <f t="shared" si="6036"/>
        <v>33361</v>
      </c>
      <c r="BN1728" s="30">
        <f t="shared" si="6037"/>
        <v>33361</v>
      </c>
      <c r="BO1728" s="30">
        <f>BO1729+BO1733+BO1735</f>
        <v>0</v>
      </c>
      <c r="BP1728" s="31"/>
      <c r="BQ1728" s="1"/>
      <c r="BR1728" s="1"/>
      <c r="BS1728" s="1"/>
      <c r="BT1728" s="1"/>
      <c r="BU1728" s="1"/>
      <c r="BV1728" s="1"/>
      <c r="BW1728" s="1"/>
      <c r="BX1728" s="1"/>
      <c r="BY1728" s="1"/>
    </row>
    <row r="1729" ht="47.25">
      <c r="A1729" s="28" t="s">
        <v>526</v>
      </c>
      <c r="B1729" s="28" t="s">
        <v>60</v>
      </c>
      <c r="C1729" s="28" t="s">
        <v>60</v>
      </c>
      <c r="D1729" s="28" t="s">
        <v>588</v>
      </c>
      <c r="E1729" s="28"/>
      <c r="F1729" s="29" t="s">
        <v>53</v>
      </c>
      <c r="G1729" s="30">
        <f>G1730+G1731+G1732</f>
        <v>32545.700000000001</v>
      </c>
      <c r="H1729" s="30">
        <f>H1730+H1731+H1732</f>
        <v>33361</v>
      </c>
      <c r="I1729" s="30">
        <f>I1730+I1731+I1732</f>
        <v>33361</v>
      </c>
      <c r="J1729" s="30">
        <f>J1730+J1731+J1732</f>
        <v>0</v>
      </c>
      <c r="K1729" s="30">
        <f>K1730+K1731+K1732</f>
        <v>0</v>
      </c>
      <c r="L1729" s="30">
        <f>L1730+L1731+L1732</f>
        <v>0</v>
      </c>
      <c r="M1729" s="30">
        <f t="shared" si="6105"/>
        <v>32545.700000000001</v>
      </c>
      <c r="N1729" s="30">
        <f t="shared" si="6106"/>
        <v>33361</v>
      </c>
      <c r="O1729" s="30">
        <f t="shared" si="6107"/>
        <v>33361</v>
      </c>
      <c r="P1729" s="30">
        <f>P1730+P1731+P1732</f>
        <v>0</v>
      </c>
      <c r="Q1729" s="30">
        <f>Q1730+Q1731+Q1732</f>
        <v>0</v>
      </c>
      <c r="R1729" s="30">
        <f>R1730+R1731+R1732</f>
        <v>0</v>
      </c>
      <c r="S1729" s="30">
        <f>S1730+S1731+S1732</f>
        <v>0</v>
      </c>
      <c r="T1729" s="30">
        <f>T1730+T1731+T1732</f>
        <v>0</v>
      </c>
      <c r="U1729" s="30">
        <f>U1730+U1731+U1732</f>
        <v>0</v>
      </c>
      <c r="V1729" s="30">
        <f>V1730+V1731+V1732</f>
        <v>0</v>
      </c>
      <c r="W1729" s="30">
        <f>W1730+W1731+W1732</f>
        <v>0</v>
      </c>
      <c r="X1729" s="30">
        <f>X1730+X1731+X1732</f>
        <v>0</v>
      </c>
      <c r="Y1729" s="30">
        <f>Y1730+Y1731+Y1732</f>
        <v>0</v>
      </c>
      <c r="Z1729" s="30">
        <f>Z1730+Z1731+Z1732</f>
        <v>0</v>
      </c>
      <c r="AA1729" s="30">
        <f>AA1730+AA1731+AA1732</f>
        <v>0</v>
      </c>
      <c r="AB1729" s="30">
        <f>AB1730+AB1731+AB1732</f>
        <v>0</v>
      </c>
      <c r="AC1729" s="30">
        <f t="shared" si="6052"/>
        <v>32545.700000000001</v>
      </c>
      <c r="AD1729" s="30">
        <f t="shared" si="6053"/>
        <v>33361</v>
      </c>
      <c r="AE1729" s="30">
        <f t="shared" si="6054"/>
        <v>33361</v>
      </c>
      <c r="AF1729" s="30">
        <f>AF1730+AF1731+AF1732</f>
        <v>0</v>
      </c>
      <c r="AG1729" s="30">
        <f t="shared" si="6056"/>
        <v>32545.700000000001</v>
      </c>
      <c r="AH1729" s="30">
        <f t="shared" si="6057"/>
        <v>33361</v>
      </c>
      <c r="AI1729" s="30">
        <f t="shared" si="6058"/>
        <v>33361</v>
      </c>
      <c r="AJ1729" s="30">
        <f>AJ1730+AJ1731+AJ1732</f>
        <v>0</v>
      </c>
      <c r="AK1729" s="30">
        <f>AK1730+AK1731+AK1732</f>
        <v>0</v>
      </c>
      <c r="AL1729" s="30">
        <f>AL1730+AL1731+AL1732</f>
        <v>-407.69999999999999</v>
      </c>
      <c r="AM1729" s="30">
        <f>AM1730+AM1731+AM1732</f>
        <v>0</v>
      </c>
      <c r="AN1729" s="30">
        <f>AN1730+AN1731+AN1732</f>
        <v>0</v>
      </c>
      <c r="AO1729" s="30">
        <f>AO1730+AO1731+AO1732</f>
        <v>0</v>
      </c>
      <c r="AP1729" s="30">
        <f>AP1730+AP1731+AP1732</f>
        <v>0</v>
      </c>
      <c r="AQ1729" s="30">
        <f>AQ1730+AQ1731+AQ1732</f>
        <v>0</v>
      </c>
      <c r="AR1729" s="30">
        <f>AR1730+AR1731+AR1732</f>
        <v>0</v>
      </c>
      <c r="AS1729" s="30">
        <f t="shared" si="6099"/>
        <v>32138</v>
      </c>
      <c r="AT1729" s="30">
        <f t="shared" si="6100"/>
        <v>33361</v>
      </c>
      <c r="AU1729" s="30">
        <f t="shared" si="6101"/>
        <v>33361</v>
      </c>
      <c r="AV1729" s="30">
        <f>AV1730+AV1731+AV1732</f>
        <v>0</v>
      </c>
      <c r="AW1729" s="30">
        <f>AW1730+AW1731+AW1732</f>
        <v>0</v>
      </c>
      <c r="AX1729" s="30">
        <f>AX1730+AX1731+AX1732</f>
        <v>0</v>
      </c>
      <c r="AY1729" s="30">
        <f t="shared" si="6102"/>
        <v>32138</v>
      </c>
      <c r="AZ1729" s="30">
        <f t="shared" si="6103"/>
        <v>33361</v>
      </c>
      <c r="BA1729" s="30">
        <f t="shared" si="6104"/>
        <v>33361</v>
      </c>
      <c r="BB1729" s="30">
        <f>BB1730+BB1731+BB1732</f>
        <v>0</v>
      </c>
      <c r="BC1729" s="30">
        <f>BC1730+BC1731+BC1732</f>
        <v>0</v>
      </c>
      <c r="BD1729" s="30">
        <f>BD1730+BD1731+BD1732</f>
        <v>0</v>
      </c>
      <c r="BE1729" s="30">
        <f>BE1730+BE1731+BE1732</f>
        <v>0</v>
      </c>
      <c r="BF1729" s="30">
        <f>BF1730+BF1731+BF1732</f>
        <v>0</v>
      </c>
      <c r="BG1729" s="30">
        <f>BG1730+BG1731+BG1732</f>
        <v>0</v>
      </c>
      <c r="BH1729" s="30">
        <f>BH1730+BH1731+BH1732</f>
        <v>0</v>
      </c>
      <c r="BI1729" s="30">
        <f>BI1730+BI1731+BI1732</f>
        <v>0</v>
      </c>
      <c r="BJ1729" s="30">
        <f>BJ1730+BJ1731+BJ1732</f>
        <v>0</v>
      </c>
      <c r="BK1729" s="30">
        <f>BK1730+BK1731+BK1732</f>
        <v>0</v>
      </c>
      <c r="BL1729" s="30">
        <f t="shared" si="6035"/>
        <v>32138</v>
      </c>
      <c r="BM1729" s="30">
        <f t="shared" si="6036"/>
        <v>33361</v>
      </c>
      <c r="BN1729" s="30">
        <f t="shared" si="6037"/>
        <v>33361</v>
      </c>
      <c r="BO1729" s="30">
        <f>BO1730+BO1731+BO1732</f>
        <v>0</v>
      </c>
      <c r="BP1729" s="31"/>
      <c r="BQ1729" s="1"/>
      <c r="BR1729" s="1"/>
      <c r="BS1729" s="1"/>
      <c r="BT1729" s="1"/>
      <c r="BU1729" s="1"/>
      <c r="BV1729" s="1"/>
      <c r="BW1729" s="1"/>
      <c r="BX1729" s="1"/>
      <c r="BY1729" s="1"/>
    </row>
    <row r="1730" ht="78.75">
      <c r="A1730" s="28" t="s">
        <v>526</v>
      </c>
      <c r="B1730" s="28" t="s">
        <v>60</v>
      </c>
      <c r="C1730" s="28" t="s">
        <v>60</v>
      </c>
      <c r="D1730" s="28" t="s">
        <v>588</v>
      </c>
      <c r="E1730" s="28" t="s">
        <v>50</v>
      </c>
      <c r="F1730" s="29" t="s">
        <v>51</v>
      </c>
      <c r="G1730" s="30">
        <v>28931.099999999999</v>
      </c>
      <c r="H1730" s="30">
        <v>29746.400000000001</v>
      </c>
      <c r="I1730" s="30">
        <v>29746.400000000001</v>
      </c>
      <c r="J1730" s="30"/>
      <c r="K1730" s="30"/>
      <c r="L1730" s="30"/>
      <c r="M1730" s="30">
        <f t="shared" si="6105"/>
        <v>28931.099999999999</v>
      </c>
      <c r="N1730" s="30">
        <f t="shared" si="6106"/>
        <v>29746.400000000001</v>
      </c>
      <c r="O1730" s="30">
        <f t="shared" si="6107"/>
        <v>29746.400000000001</v>
      </c>
      <c r="P1730" s="30"/>
      <c r="Q1730" s="30"/>
      <c r="R1730" s="30"/>
      <c r="S1730" s="30"/>
      <c r="T1730" s="30"/>
      <c r="U1730" s="30"/>
      <c r="V1730" s="30"/>
      <c r="W1730" s="30"/>
      <c r="X1730" s="30"/>
      <c r="Y1730" s="30"/>
      <c r="Z1730" s="30"/>
      <c r="AA1730" s="30"/>
      <c r="AB1730" s="30"/>
      <c r="AC1730" s="30">
        <f t="shared" si="6052"/>
        <v>28931.099999999999</v>
      </c>
      <c r="AD1730" s="30">
        <f t="shared" si="6053"/>
        <v>29746.400000000001</v>
      </c>
      <c r="AE1730" s="30">
        <f t="shared" si="6054"/>
        <v>29746.400000000001</v>
      </c>
      <c r="AF1730" s="30"/>
      <c r="AG1730" s="30">
        <f t="shared" si="6056"/>
        <v>28931.099999999999</v>
      </c>
      <c r="AH1730" s="30">
        <f t="shared" si="6057"/>
        <v>29746.400000000001</v>
      </c>
      <c r="AI1730" s="30">
        <f t="shared" si="6058"/>
        <v>29746.400000000001</v>
      </c>
      <c r="AJ1730" s="30"/>
      <c r="AK1730" s="30"/>
      <c r="AL1730" s="30">
        <v>-407.69999999999999</v>
      </c>
      <c r="AM1730" s="30"/>
      <c r="AN1730" s="30"/>
      <c r="AO1730" s="30"/>
      <c r="AP1730" s="30"/>
      <c r="AQ1730" s="30"/>
      <c r="AR1730" s="30"/>
      <c r="AS1730" s="30">
        <f t="shared" si="6099"/>
        <v>28523.399999999998</v>
      </c>
      <c r="AT1730" s="30">
        <f t="shared" si="6100"/>
        <v>29746.400000000001</v>
      </c>
      <c r="AU1730" s="30">
        <f t="shared" si="6101"/>
        <v>29746.400000000001</v>
      </c>
      <c r="AV1730" s="30"/>
      <c r="AW1730" s="30"/>
      <c r="AX1730" s="30"/>
      <c r="AY1730" s="30">
        <f t="shared" si="6102"/>
        <v>28523.399999999998</v>
      </c>
      <c r="AZ1730" s="30">
        <f t="shared" si="6103"/>
        <v>29746.400000000001</v>
      </c>
      <c r="BA1730" s="30">
        <f t="shared" si="6104"/>
        <v>29746.400000000001</v>
      </c>
      <c r="BB1730" s="30"/>
      <c r="BC1730" s="30"/>
      <c r="BD1730" s="30"/>
      <c r="BE1730" s="30"/>
      <c r="BF1730" s="30"/>
      <c r="BG1730" s="30"/>
      <c r="BH1730" s="30"/>
      <c r="BI1730" s="30"/>
      <c r="BJ1730" s="30"/>
      <c r="BK1730" s="30"/>
      <c r="BL1730" s="30">
        <f t="shared" si="6035"/>
        <v>28523.399999999998</v>
      </c>
      <c r="BM1730" s="30">
        <f t="shared" si="6036"/>
        <v>29746.400000000001</v>
      </c>
      <c r="BN1730" s="30">
        <f t="shared" si="6037"/>
        <v>29746.400000000001</v>
      </c>
      <c r="BO1730" s="30"/>
      <c r="BP1730" s="31"/>
      <c r="BQ1730" s="1"/>
      <c r="BR1730" s="1"/>
      <c r="BS1730" s="1"/>
      <c r="BT1730" s="1"/>
      <c r="BU1730" s="1"/>
      <c r="BV1730" s="1"/>
      <c r="BW1730" s="1"/>
      <c r="BX1730" s="1"/>
      <c r="BY1730" s="1"/>
    </row>
    <row r="1731" ht="31.5">
      <c r="A1731" s="28" t="s">
        <v>526</v>
      </c>
      <c r="B1731" s="28" t="s">
        <v>60</v>
      </c>
      <c r="C1731" s="28" t="s">
        <v>60</v>
      </c>
      <c r="D1731" s="28" t="s">
        <v>588</v>
      </c>
      <c r="E1731" s="28" t="s">
        <v>38</v>
      </c>
      <c r="F1731" s="29" t="s">
        <v>39</v>
      </c>
      <c r="G1731" s="30">
        <v>3600.9000000000001</v>
      </c>
      <c r="H1731" s="30">
        <v>3601.2000000000003</v>
      </c>
      <c r="I1731" s="30">
        <v>3601.4000000000001</v>
      </c>
      <c r="J1731" s="30"/>
      <c r="K1731" s="30"/>
      <c r="L1731" s="30"/>
      <c r="M1731" s="30">
        <f t="shared" si="6105"/>
        <v>3600.9000000000001</v>
      </c>
      <c r="N1731" s="30">
        <f t="shared" si="6106"/>
        <v>3601.2000000000003</v>
      </c>
      <c r="O1731" s="30">
        <f t="shared" si="6107"/>
        <v>3601.4000000000001</v>
      </c>
      <c r="P1731" s="30"/>
      <c r="Q1731" s="30"/>
      <c r="R1731" s="30"/>
      <c r="S1731" s="30"/>
      <c r="T1731" s="30"/>
      <c r="U1731" s="30"/>
      <c r="V1731" s="30"/>
      <c r="W1731" s="30"/>
      <c r="X1731" s="30"/>
      <c r="Y1731" s="30"/>
      <c r="Z1731" s="30"/>
      <c r="AA1731" s="30"/>
      <c r="AB1731" s="30"/>
      <c r="AC1731" s="30">
        <f t="shared" si="6052"/>
        <v>3600.9000000000001</v>
      </c>
      <c r="AD1731" s="30">
        <f t="shared" si="6053"/>
        <v>3601.2000000000003</v>
      </c>
      <c r="AE1731" s="30">
        <f t="shared" si="6054"/>
        <v>3601.4000000000001</v>
      </c>
      <c r="AF1731" s="30"/>
      <c r="AG1731" s="30">
        <f t="shared" si="6056"/>
        <v>3600.9000000000001</v>
      </c>
      <c r="AH1731" s="30">
        <f t="shared" si="6057"/>
        <v>3601.2000000000003</v>
      </c>
      <c r="AI1731" s="30">
        <f t="shared" si="6058"/>
        <v>3601.4000000000001</v>
      </c>
      <c r="AJ1731" s="30"/>
      <c r="AK1731" s="30"/>
      <c r="AL1731" s="30"/>
      <c r="AM1731" s="30"/>
      <c r="AN1731" s="30"/>
      <c r="AO1731" s="30"/>
      <c r="AP1731" s="30"/>
      <c r="AQ1731" s="30"/>
      <c r="AR1731" s="30"/>
      <c r="AS1731" s="30">
        <f t="shared" si="6099"/>
        <v>3600.9000000000001</v>
      </c>
      <c r="AT1731" s="30">
        <f t="shared" si="6100"/>
        <v>3601.2000000000003</v>
      </c>
      <c r="AU1731" s="30">
        <f t="shared" si="6101"/>
        <v>3601.4000000000001</v>
      </c>
      <c r="AV1731" s="30"/>
      <c r="AW1731" s="30"/>
      <c r="AX1731" s="30"/>
      <c r="AY1731" s="30">
        <f t="shared" si="6102"/>
        <v>3600.9000000000001</v>
      </c>
      <c r="AZ1731" s="30">
        <f t="shared" si="6103"/>
        <v>3601.2000000000003</v>
      </c>
      <c r="BA1731" s="30">
        <f t="shared" si="6104"/>
        <v>3601.4000000000001</v>
      </c>
      <c r="BB1731" s="30"/>
      <c r="BC1731" s="30"/>
      <c r="BD1731" s="30"/>
      <c r="BE1731" s="30"/>
      <c r="BF1731" s="30"/>
      <c r="BG1731" s="30"/>
      <c r="BH1731" s="30"/>
      <c r="BI1731" s="30"/>
      <c r="BJ1731" s="30"/>
      <c r="BK1731" s="30"/>
      <c r="BL1731" s="30">
        <f t="shared" si="6035"/>
        <v>3600.9000000000001</v>
      </c>
      <c r="BM1731" s="30">
        <f t="shared" si="6036"/>
        <v>3601.2000000000003</v>
      </c>
      <c r="BN1731" s="30">
        <f t="shared" si="6037"/>
        <v>3601.4000000000001</v>
      </c>
      <c r="BO1731" s="30"/>
      <c r="BP1731" s="31"/>
      <c r="BQ1731" s="1"/>
      <c r="BR1731" s="1"/>
      <c r="BS1731" s="1"/>
      <c r="BT1731" s="1"/>
      <c r="BU1731" s="1"/>
      <c r="BV1731" s="1"/>
      <c r="BW1731" s="1"/>
      <c r="BX1731" s="1"/>
      <c r="BY1731" s="1"/>
    </row>
    <row r="1732">
      <c r="A1732" s="28" t="s">
        <v>526</v>
      </c>
      <c r="B1732" s="28" t="s">
        <v>60</v>
      </c>
      <c r="C1732" s="28" t="s">
        <v>60</v>
      </c>
      <c r="D1732" s="28" t="s">
        <v>588</v>
      </c>
      <c r="E1732" s="28" t="s">
        <v>40</v>
      </c>
      <c r="F1732" s="29" t="s">
        <v>41</v>
      </c>
      <c r="G1732" s="30">
        <v>13.699999999999999</v>
      </c>
      <c r="H1732" s="30">
        <v>13.399999999999999</v>
      </c>
      <c r="I1732" s="30">
        <v>13.199999999999999</v>
      </c>
      <c r="J1732" s="30"/>
      <c r="K1732" s="30"/>
      <c r="L1732" s="30"/>
      <c r="M1732" s="30">
        <f t="shared" si="6105"/>
        <v>13.699999999999999</v>
      </c>
      <c r="N1732" s="30">
        <f t="shared" si="6106"/>
        <v>13.399999999999999</v>
      </c>
      <c r="O1732" s="30">
        <f t="shared" si="6107"/>
        <v>13.199999999999999</v>
      </c>
      <c r="P1732" s="30"/>
      <c r="Q1732" s="30"/>
      <c r="R1732" s="30"/>
      <c r="S1732" s="30"/>
      <c r="T1732" s="30"/>
      <c r="U1732" s="30"/>
      <c r="V1732" s="30"/>
      <c r="W1732" s="30"/>
      <c r="X1732" s="30"/>
      <c r="Y1732" s="30"/>
      <c r="Z1732" s="30"/>
      <c r="AA1732" s="30"/>
      <c r="AB1732" s="30"/>
      <c r="AC1732" s="30">
        <f t="shared" si="6052"/>
        <v>13.699999999999999</v>
      </c>
      <c r="AD1732" s="30">
        <f t="shared" si="6053"/>
        <v>13.399999999999999</v>
      </c>
      <c r="AE1732" s="30">
        <f t="shared" si="6054"/>
        <v>13.199999999999999</v>
      </c>
      <c r="AF1732" s="30"/>
      <c r="AG1732" s="30">
        <f t="shared" si="6056"/>
        <v>13.699999999999999</v>
      </c>
      <c r="AH1732" s="30">
        <f t="shared" si="6057"/>
        <v>13.399999999999999</v>
      </c>
      <c r="AI1732" s="30">
        <f t="shared" si="6058"/>
        <v>13.199999999999999</v>
      </c>
      <c r="AJ1732" s="30"/>
      <c r="AK1732" s="30"/>
      <c r="AL1732" s="30"/>
      <c r="AM1732" s="30"/>
      <c r="AN1732" s="30"/>
      <c r="AO1732" s="30"/>
      <c r="AP1732" s="30"/>
      <c r="AQ1732" s="30"/>
      <c r="AR1732" s="30"/>
      <c r="AS1732" s="30">
        <f t="shared" si="6099"/>
        <v>13.699999999999999</v>
      </c>
      <c r="AT1732" s="30">
        <f t="shared" si="6100"/>
        <v>13.399999999999999</v>
      </c>
      <c r="AU1732" s="30">
        <f t="shared" si="6101"/>
        <v>13.199999999999999</v>
      </c>
      <c r="AV1732" s="30"/>
      <c r="AW1732" s="30"/>
      <c r="AX1732" s="30"/>
      <c r="AY1732" s="30">
        <f t="shared" si="6102"/>
        <v>13.699999999999999</v>
      </c>
      <c r="AZ1732" s="30">
        <f t="shared" si="6103"/>
        <v>13.399999999999999</v>
      </c>
      <c r="BA1732" s="30">
        <f t="shared" si="6104"/>
        <v>13.199999999999999</v>
      </c>
      <c r="BB1732" s="30"/>
      <c r="BC1732" s="30"/>
      <c r="BD1732" s="30"/>
      <c r="BE1732" s="30"/>
      <c r="BF1732" s="30"/>
      <c r="BG1732" s="30"/>
      <c r="BH1732" s="30"/>
      <c r="BI1732" s="30"/>
      <c r="BJ1732" s="30"/>
      <c r="BK1732" s="30"/>
      <c r="BL1732" s="30">
        <f t="shared" si="6035"/>
        <v>13.699999999999999</v>
      </c>
      <c r="BM1732" s="30">
        <f t="shared" si="6036"/>
        <v>13.399999999999999</v>
      </c>
      <c r="BN1732" s="30">
        <f t="shared" si="6037"/>
        <v>13.199999999999999</v>
      </c>
      <c r="BO1732" s="30"/>
      <c r="BP1732" s="31"/>
      <c r="BQ1732" s="1"/>
      <c r="BR1732" s="1"/>
      <c r="BS1732" s="1"/>
      <c r="BT1732" s="1"/>
      <c r="BU1732" s="1"/>
      <c r="BV1732" s="1"/>
      <c r="BW1732" s="1"/>
      <c r="BX1732" s="1"/>
      <c r="BY1732" s="1"/>
    </row>
    <row r="1733" hidden="1">
      <c r="A1733" s="28" t="s">
        <v>526</v>
      </c>
      <c r="B1733" s="28" t="s">
        <v>60</v>
      </c>
      <c r="C1733" s="28" t="s">
        <v>60</v>
      </c>
      <c r="D1733" s="28" t="s">
        <v>576</v>
      </c>
      <c r="E1733" s="28"/>
      <c r="F1733" s="29" t="s">
        <v>577</v>
      </c>
      <c r="G1733" s="30"/>
      <c r="H1733" s="30"/>
      <c r="I1733" s="30"/>
      <c r="J1733" s="30"/>
      <c r="K1733" s="30"/>
      <c r="L1733" s="30"/>
      <c r="M1733" s="30"/>
      <c r="N1733" s="30"/>
      <c r="O1733" s="30"/>
      <c r="P1733" s="30"/>
      <c r="Q1733" s="30"/>
      <c r="R1733" s="30"/>
      <c r="S1733" s="30"/>
      <c r="T1733" s="30"/>
      <c r="U1733" s="30"/>
      <c r="V1733" s="30"/>
      <c r="W1733" s="30"/>
      <c r="X1733" s="30"/>
      <c r="Y1733" s="30"/>
      <c r="Z1733" s="30"/>
      <c r="AA1733" s="30"/>
      <c r="AB1733" s="30"/>
      <c r="AC1733" s="30"/>
      <c r="AD1733" s="30"/>
      <c r="AE1733" s="30"/>
      <c r="AF1733" s="30"/>
      <c r="AG1733" s="30"/>
      <c r="AH1733" s="30"/>
      <c r="AI1733" s="30"/>
      <c r="AJ1733" s="30">
        <f>AJ1734</f>
        <v>0</v>
      </c>
      <c r="AK1733" s="30">
        <f>AK1734</f>
        <v>0</v>
      </c>
      <c r="AL1733" s="30">
        <f>AL1734</f>
        <v>0</v>
      </c>
      <c r="AM1733" s="30">
        <f>AM1734</f>
        <v>0</v>
      </c>
      <c r="AN1733" s="30">
        <f>AN1734</f>
        <v>0</v>
      </c>
      <c r="AO1733" s="30">
        <f>AO1734</f>
        <v>0</v>
      </c>
      <c r="AP1733" s="30">
        <f>AP1734</f>
        <v>0</v>
      </c>
      <c r="AQ1733" s="30">
        <f>AQ1734</f>
        <v>0</v>
      </c>
      <c r="AR1733" s="30">
        <f>AR1734</f>
        <v>0</v>
      </c>
      <c r="AS1733" s="30">
        <f t="shared" si="6099"/>
        <v>0</v>
      </c>
      <c r="AT1733" s="30">
        <f t="shared" si="6100"/>
        <v>0</v>
      </c>
      <c r="AU1733" s="30">
        <f t="shared" si="6101"/>
        <v>0</v>
      </c>
      <c r="AV1733" s="30">
        <f>AV1734</f>
        <v>0</v>
      </c>
      <c r="AW1733" s="30">
        <f>AW1734</f>
        <v>0</v>
      </c>
      <c r="AX1733" s="30">
        <f>AX1734</f>
        <v>0</v>
      </c>
      <c r="AY1733" s="30">
        <f t="shared" si="6102"/>
        <v>0</v>
      </c>
      <c r="AZ1733" s="30">
        <f t="shared" si="6103"/>
        <v>0</v>
      </c>
      <c r="BA1733" s="30">
        <f t="shared" si="6104"/>
        <v>0</v>
      </c>
      <c r="BB1733" s="30">
        <f>BB1734</f>
        <v>0</v>
      </c>
      <c r="BC1733" s="30">
        <f>BC1734</f>
        <v>0</v>
      </c>
      <c r="BD1733" s="30">
        <f>BD1734</f>
        <v>0</v>
      </c>
      <c r="BE1733" s="30">
        <f>BE1734</f>
        <v>0</v>
      </c>
      <c r="BF1733" s="30">
        <f>BF1734</f>
        <v>0</v>
      </c>
      <c r="BG1733" s="30">
        <f>BG1734</f>
        <v>0</v>
      </c>
      <c r="BH1733" s="30">
        <f>BH1734</f>
        <v>0</v>
      </c>
      <c r="BI1733" s="30">
        <f>BI1734</f>
        <v>0</v>
      </c>
      <c r="BJ1733" s="30">
        <f>BJ1734</f>
        <v>0</v>
      </c>
      <c r="BK1733" s="30">
        <f>BK1734</f>
        <v>0</v>
      </c>
      <c r="BL1733" s="30">
        <f t="shared" si="6035"/>
        <v>0</v>
      </c>
      <c r="BM1733" s="30">
        <f t="shared" si="6036"/>
        <v>0</v>
      </c>
      <c r="BN1733" s="30">
        <f t="shared" si="6037"/>
        <v>0</v>
      </c>
      <c r="BO1733" s="30">
        <f>BO1734</f>
        <v>0</v>
      </c>
      <c r="BP1733" s="31">
        <v>0</v>
      </c>
      <c r="BQ1733" s="1"/>
      <c r="BR1733" s="1"/>
      <c r="BS1733" s="1"/>
      <c r="BT1733" s="1"/>
      <c r="BU1733" s="1"/>
      <c r="BV1733" s="1"/>
      <c r="BW1733" s="1"/>
      <c r="BX1733" s="1"/>
      <c r="BY1733" s="1"/>
    </row>
    <row r="1734" hidden="1">
      <c r="A1734" s="28" t="s">
        <v>526</v>
      </c>
      <c r="B1734" s="28" t="s">
        <v>60</v>
      </c>
      <c r="C1734" s="28" t="s">
        <v>60</v>
      </c>
      <c r="D1734" s="28" t="s">
        <v>576</v>
      </c>
      <c r="E1734" s="28" t="s">
        <v>38</v>
      </c>
      <c r="F1734" s="29" t="s">
        <v>39</v>
      </c>
      <c r="G1734" s="30"/>
      <c r="H1734" s="30"/>
      <c r="I1734" s="30"/>
      <c r="J1734" s="30"/>
      <c r="K1734" s="30"/>
      <c r="L1734" s="30"/>
      <c r="M1734" s="30"/>
      <c r="N1734" s="30"/>
      <c r="O1734" s="30"/>
      <c r="P1734" s="30"/>
      <c r="Q1734" s="30"/>
      <c r="R1734" s="30"/>
      <c r="S1734" s="30"/>
      <c r="T1734" s="30"/>
      <c r="U1734" s="30"/>
      <c r="V1734" s="30"/>
      <c r="W1734" s="30"/>
      <c r="X1734" s="30"/>
      <c r="Y1734" s="30"/>
      <c r="Z1734" s="30"/>
      <c r="AA1734" s="30"/>
      <c r="AB1734" s="30"/>
      <c r="AC1734" s="30"/>
      <c r="AD1734" s="30"/>
      <c r="AE1734" s="30"/>
      <c r="AF1734" s="30"/>
      <c r="AG1734" s="30"/>
      <c r="AH1734" s="30"/>
      <c r="AI1734" s="30"/>
      <c r="AJ1734" s="30"/>
      <c r="AK1734" s="30"/>
      <c r="AL1734" s="30"/>
      <c r="AM1734" s="30"/>
      <c r="AN1734" s="30"/>
      <c r="AO1734" s="30"/>
      <c r="AP1734" s="30"/>
      <c r="AQ1734" s="30"/>
      <c r="AR1734" s="30"/>
      <c r="AS1734" s="30">
        <f t="shared" si="6099"/>
        <v>0</v>
      </c>
      <c r="AT1734" s="30">
        <f t="shared" si="6100"/>
        <v>0</v>
      </c>
      <c r="AU1734" s="30">
        <f t="shared" si="6101"/>
        <v>0</v>
      </c>
      <c r="AV1734" s="30"/>
      <c r="AW1734" s="30"/>
      <c r="AX1734" s="30"/>
      <c r="AY1734" s="30">
        <f t="shared" si="6102"/>
        <v>0</v>
      </c>
      <c r="AZ1734" s="30">
        <f t="shared" si="6103"/>
        <v>0</v>
      </c>
      <c r="BA1734" s="30">
        <f t="shared" si="6104"/>
        <v>0</v>
      </c>
      <c r="BB1734" s="30"/>
      <c r="BC1734" s="30"/>
      <c r="BD1734" s="30"/>
      <c r="BE1734" s="30"/>
      <c r="BF1734" s="30"/>
      <c r="BG1734" s="30"/>
      <c r="BH1734" s="30"/>
      <c r="BI1734" s="30"/>
      <c r="BJ1734" s="30"/>
      <c r="BK1734" s="30"/>
      <c r="BL1734" s="30">
        <f t="shared" si="6035"/>
        <v>0</v>
      </c>
      <c r="BM1734" s="30">
        <f t="shared" si="6036"/>
        <v>0</v>
      </c>
      <c r="BN1734" s="30">
        <f t="shared" si="6037"/>
        <v>0</v>
      </c>
      <c r="BO1734" s="30"/>
      <c r="BP1734" s="31">
        <v>0</v>
      </c>
      <c r="BQ1734" s="1"/>
      <c r="BR1734" s="1"/>
      <c r="BS1734" s="1"/>
      <c r="BT1734" s="1"/>
      <c r="BU1734" s="1"/>
      <c r="BV1734" s="1"/>
      <c r="BW1734" s="1"/>
      <c r="BX1734" s="1"/>
      <c r="BY1734" s="1"/>
    </row>
    <row r="1735" s="1" customFormat="1">
      <c r="A1735" s="28" t="s">
        <v>526</v>
      </c>
      <c r="B1735" s="28" t="s">
        <v>60</v>
      </c>
      <c r="C1735" s="28" t="s">
        <v>60</v>
      </c>
      <c r="D1735" s="28" t="s">
        <v>589</v>
      </c>
      <c r="E1735" s="28"/>
      <c r="F1735" s="29" t="s">
        <v>590</v>
      </c>
      <c r="G1735" s="30"/>
      <c r="H1735" s="30"/>
      <c r="I1735" s="30"/>
      <c r="J1735" s="30"/>
      <c r="K1735" s="30"/>
      <c r="L1735" s="30"/>
      <c r="M1735" s="30"/>
      <c r="N1735" s="30"/>
      <c r="O1735" s="30"/>
      <c r="P1735" s="30"/>
      <c r="Q1735" s="30"/>
      <c r="R1735" s="30"/>
      <c r="S1735" s="30"/>
      <c r="T1735" s="30"/>
      <c r="U1735" s="30"/>
      <c r="V1735" s="30"/>
      <c r="W1735" s="30"/>
      <c r="X1735" s="30"/>
      <c r="Y1735" s="30"/>
      <c r="Z1735" s="30"/>
      <c r="AA1735" s="30"/>
      <c r="AB1735" s="30"/>
      <c r="AC1735" s="30"/>
      <c r="AD1735" s="30"/>
      <c r="AE1735" s="30"/>
      <c r="AF1735" s="30"/>
      <c r="AG1735" s="30"/>
      <c r="AH1735" s="30"/>
      <c r="AI1735" s="30"/>
      <c r="AJ1735" s="30"/>
      <c r="AK1735" s="30"/>
      <c r="AL1735" s="30"/>
      <c r="AM1735" s="30"/>
      <c r="AN1735" s="30"/>
      <c r="AO1735" s="30"/>
      <c r="AP1735" s="30"/>
      <c r="AQ1735" s="30"/>
      <c r="AR1735" s="30"/>
      <c r="AS1735" s="30">
        <f>AS1736</f>
        <v>0</v>
      </c>
      <c r="AT1735" s="30">
        <f>AT1736</f>
        <v>0</v>
      </c>
      <c r="AU1735" s="30">
        <f>AU1736</f>
        <v>0</v>
      </c>
      <c r="AV1735" s="30">
        <f>AV1736</f>
        <v>64000</v>
      </c>
      <c r="AW1735" s="30">
        <f>AW1736</f>
        <v>0</v>
      </c>
      <c r="AX1735" s="30">
        <f>AX1736</f>
        <v>0</v>
      </c>
      <c r="AY1735" s="30">
        <f t="shared" si="6102"/>
        <v>64000</v>
      </c>
      <c r="AZ1735" s="30">
        <f t="shared" si="6103"/>
        <v>0</v>
      </c>
      <c r="BA1735" s="30">
        <f t="shared" si="6104"/>
        <v>0</v>
      </c>
      <c r="BB1735" s="30">
        <f>BB1736</f>
        <v>0</v>
      </c>
      <c r="BC1735" s="30">
        <f>BC1736</f>
        <v>0</v>
      </c>
      <c r="BD1735" s="30">
        <f>BD1736</f>
        <v>0</v>
      </c>
      <c r="BE1735" s="30">
        <f>BE1736</f>
        <v>0</v>
      </c>
      <c r="BF1735" s="30">
        <f>BF1736</f>
        <v>0</v>
      </c>
      <c r="BG1735" s="30">
        <f>BG1736</f>
        <v>0</v>
      </c>
      <c r="BH1735" s="30">
        <f>BH1736</f>
        <v>0</v>
      </c>
      <c r="BI1735" s="30">
        <f>BI1736</f>
        <v>0</v>
      </c>
      <c r="BJ1735" s="30">
        <f>BJ1736</f>
        <v>0</v>
      </c>
      <c r="BK1735" s="30">
        <f>BK1736</f>
        <v>0</v>
      </c>
      <c r="BL1735" s="30">
        <f t="shared" si="6035"/>
        <v>64000</v>
      </c>
      <c r="BM1735" s="30">
        <f t="shared" si="6036"/>
        <v>0</v>
      </c>
      <c r="BN1735" s="30">
        <f t="shared" si="6037"/>
        <v>0</v>
      </c>
      <c r="BO1735" s="30">
        <f>BO1736</f>
        <v>0</v>
      </c>
      <c r="BP1735" s="31"/>
      <c r="BQ1735" s="1"/>
      <c r="BR1735" s="1"/>
      <c r="BS1735" s="1"/>
      <c r="BT1735" s="1"/>
      <c r="BU1735" s="1"/>
      <c r="BV1735" s="1"/>
      <c r="BW1735" s="1"/>
      <c r="BX1735" s="1"/>
      <c r="BY1735" s="1"/>
      <c r="BZ1735" s="1"/>
    </row>
    <row r="1736" s="1" customFormat="1">
      <c r="A1736" s="28" t="s">
        <v>526</v>
      </c>
      <c r="B1736" s="28" t="s">
        <v>60</v>
      </c>
      <c r="C1736" s="28" t="s">
        <v>60</v>
      </c>
      <c r="D1736" s="28" t="s">
        <v>589</v>
      </c>
      <c r="E1736" s="28" t="s">
        <v>38</v>
      </c>
      <c r="F1736" s="29" t="s">
        <v>39</v>
      </c>
      <c r="G1736" s="30"/>
      <c r="H1736" s="30"/>
      <c r="I1736" s="30"/>
      <c r="J1736" s="30"/>
      <c r="K1736" s="30"/>
      <c r="L1736" s="30"/>
      <c r="M1736" s="30"/>
      <c r="N1736" s="30"/>
      <c r="O1736" s="30"/>
      <c r="P1736" s="30"/>
      <c r="Q1736" s="30"/>
      <c r="R1736" s="30"/>
      <c r="S1736" s="30"/>
      <c r="T1736" s="30"/>
      <c r="U1736" s="30"/>
      <c r="V1736" s="30"/>
      <c r="W1736" s="30"/>
      <c r="X1736" s="30"/>
      <c r="Y1736" s="30"/>
      <c r="Z1736" s="30"/>
      <c r="AA1736" s="30"/>
      <c r="AB1736" s="30"/>
      <c r="AC1736" s="30"/>
      <c r="AD1736" s="30"/>
      <c r="AE1736" s="30"/>
      <c r="AF1736" s="30"/>
      <c r="AG1736" s="30"/>
      <c r="AH1736" s="30"/>
      <c r="AI1736" s="30"/>
      <c r="AJ1736" s="30"/>
      <c r="AK1736" s="30"/>
      <c r="AL1736" s="30"/>
      <c r="AM1736" s="30"/>
      <c r="AN1736" s="30"/>
      <c r="AO1736" s="30"/>
      <c r="AP1736" s="30"/>
      <c r="AQ1736" s="30"/>
      <c r="AR1736" s="30"/>
      <c r="AS1736" s="30">
        <v>0</v>
      </c>
      <c r="AT1736" s="30">
        <v>0</v>
      </c>
      <c r="AU1736" s="30">
        <v>0</v>
      </c>
      <c r="AV1736" s="30">
        <v>64000</v>
      </c>
      <c r="AW1736" s="30"/>
      <c r="AX1736" s="30"/>
      <c r="AY1736" s="30">
        <f t="shared" si="6102"/>
        <v>64000</v>
      </c>
      <c r="AZ1736" s="30">
        <f t="shared" si="6103"/>
        <v>0</v>
      </c>
      <c r="BA1736" s="30">
        <f t="shared" si="6104"/>
        <v>0</v>
      </c>
      <c r="BB1736" s="30"/>
      <c r="BC1736" s="30"/>
      <c r="BD1736" s="30"/>
      <c r="BE1736" s="30"/>
      <c r="BF1736" s="30"/>
      <c r="BG1736" s="30"/>
      <c r="BH1736" s="30"/>
      <c r="BI1736" s="30"/>
      <c r="BJ1736" s="30"/>
      <c r="BK1736" s="30"/>
      <c r="BL1736" s="30">
        <f t="shared" si="6035"/>
        <v>64000</v>
      </c>
      <c r="BM1736" s="30">
        <f t="shared" si="6036"/>
        <v>0</v>
      </c>
      <c r="BN1736" s="30">
        <f t="shared" si="6037"/>
        <v>0</v>
      </c>
      <c r="BO1736" s="30"/>
      <c r="BP1736" s="31"/>
      <c r="BQ1736" s="1"/>
      <c r="BR1736" s="1"/>
      <c r="BS1736" s="1"/>
      <c r="BT1736" s="1"/>
      <c r="BU1736" s="1"/>
      <c r="BV1736" s="1"/>
      <c r="BW1736" s="1"/>
      <c r="BX1736" s="1"/>
      <c r="BY1736" s="1"/>
      <c r="BZ1736" s="1"/>
    </row>
    <row r="1737" ht="47.25">
      <c r="A1737" s="28" t="s">
        <v>526</v>
      </c>
      <c r="B1737" s="28" t="s">
        <v>60</v>
      </c>
      <c r="C1737" s="28" t="s">
        <v>60</v>
      </c>
      <c r="D1737" s="28" t="s">
        <v>591</v>
      </c>
      <c r="E1737" s="28"/>
      <c r="F1737" s="29" t="s">
        <v>592</v>
      </c>
      <c r="G1737" s="30">
        <f>G1738</f>
        <v>111719.70000000001</v>
      </c>
      <c r="H1737" s="30">
        <f>H1738</f>
        <v>114759.90000000001</v>
      </c>
      <c r="I1737" s="30">
        <f>I1738</f>
        <v>114759.90000000001</v>
      </c>
      <c r="J1737" s="30">
        <f>J1738</f>
        <v>0</v>
      </c>
      <c r="K1737" s="30">
        <f>K1738</f>
        <v>0</v>
      </c>
      <c r="L1737" s="30">
        <f>L1738</f>
        <v>0</v>
      </c>
      <c r="M1737" s="30">
        <f t="shared" si="6105"/>
        <v>111719.70000000001</v>
      </c>
      <c r="N1737" s="30">
        <f t="shared" si="6106"/>
        <v>114759.90000000001</v>
      </c>
      <c r="O1737" s="30">
        <f t="shared" si="6107"/>
        <v>114759.90000000001</v>
      </c>
      <c r="P1737" s="30">
        <f>P1738</f>
        <v>0</v>
      </c>
      <c r="Q1737" s="30">
        <f>Q1738</f>
        <v>0</v>
      </c>
      <c r="R1737" s="30">
        <f>R1738</f>
        <v>0</v>
      </c>
      <c r="S1737" s="30">
        <f>S1738</f>
        <v>0</v>
      </c>
      <c r="T1737" s="30">
        <f>T1738</f>
        <v>0</v>
      </c>
      <c r="U1737" s="30">
        <f>U1738</f>
        <v>0</v>
      </c>
      <c r="V1737" s="30">
        <f>V1738</f>
        <v>0</v>
      </c>
      <c r="W1737" s="30">
        <f>W1738</f>
        <v>0</v>
      </c>
      <c r="X1737" s="30">
        <f>X1738</f>
        <v>0</v>
      </c>
      <c r="Y1737" s="30">
        <f>Y1738</f>
        <v>0</v>
      </c>
      <c r="Z1737" s="30">
        <f>Z1738</f>
        <v>0</v>
      </c>
      <c r="AA1737" s="30">
        <f>AA1738</f>
        <v>0</v>
      </c>
      <c r="AB1737" s="30">
        <f>AB1738</f>
        <v>0</v>
      </c>
      <c r="AC1737" s="30">
        <f t="shared" si="6052"/>
        <v>111719.70000000001</v>
      </c>
      <c r="AD1737" s="30">
        <f t="shared" si="6053"/>
        <v>114759.90000000001</v>
      </c>
      <c r="AE1737" s="30">
        <f t="shared" si="6054"/>
        <v>114759.90000000001</v>
      </c>
      <c r="AF1737" s="30">
        <f>AF1738</f>
        <v>0</v>
      </c>
      <c r="AG1737" s="30">
        <f t="shared" si="6056"/>
        <v>111719.70000000001</v>
      </c>
      <c r="AH1737" s="30">
        <f t="shared" si="6057"/>
        <v>114759.90000000001</v>
      </c>
      <c r="AI1737" s="30">
        <f t="shared" si="6058"/>
        <v>114759.90000000001</v>
      </c>
      <c r="AJ1737" s="30">
        <f>AJ1738</f>
        <v>0</v>
      </c>
      <c r="AK1737" s="30">
        <f>AK1738</f>
        <v>0</v>
      </c>
      <c r="AL1737" s="30">
        <f>AL1738</f>
        <v>-1506</v>
      </c>
      <c r="AM1737" s="30">
        <f>AM1738</f>
        <v>0</v>
      </c>
      <c r="AN1737" s="30">
        <f>AN1738</f>
        <v>0</v>
      </c>
      <c r="AO1737" s="30">
        <f>AO1738</f>
        <v>0</v>
      </c>
      <c r="AP1737" s="30">
        <f>AP1738</f>
        <v>0</v>
      </c>
      <c r="AQ1737" s="30">
        <f>AQ1738</f>
        <v>0</v>
      </c>
      <c r="AR1737" s="30">
        <f>AR1738</f>
        <v>0</v>
      </c>
      <c r="AS1737" s="30">
        <f t="shared" si="6099"/>
        <v>110213.70000000001</v>
      </c>
      <c r="AT1737" s="30">
        <f t="shared" si="6100"/>
        <v>114759.90000000001</v>
      </c>
      <c r="AU1737" s="30">
        <f t="shared" si="6101"/>
        <v>114759.90000000001</v>
      </c>
      <c r="AV1737" s="30">
        <f>AV1738</f>
        <v>0</v>
      </c>
      <c r="AW1737" s="30">
        <f>AW1738</f>
        <v>0</v>
      </c>
      <c r="AX1737" s="30">
        <f>AX1738</f>
        <v>0</v>
      </c>
      <c r="AY1737" s="30">
        <f t="shared" si="6102"/>
        <v>110213.70000000001</v>
      </c>
      <c r="AZ1737" s="30">
        <f t="shared" si="6103"/>
        <v>114759.90000000001</v>
      </c>
      <c r="BA1737" s="30">
        <f t="shared" si="6104"/>
        <v>114759.90000000001</v>
      </c>
      <c r="BB1737" s="30">
        <f>BB1738</f>
        <v>0</v>
      </c>
      <c r="BC1737" s="30">
        <f>BC1738</f>
        <v>0</v>
      </c>
      <c r="BD1737" s="30">
        <f>BD1738</f>
        <v>0</v>
      </c>
      <c r="BE1737" s="30">
        <f>BE1738</f>
        <v>0</v>
      </c>
      <c r="BF1737" s="30">
        <f>BF1738</f>
        <v>0</v>
      </c>
      <c r="BG1737" s="30">
        <f>BG1738</f>
        <v>0</v>
      </c>
      <c r="BH1737" s="30">
        <f>BH1738</f>
        <v>0</v>
      </c>
      <c r="BI1737" s="30">
        <f>BI1738</f>
        <v>0</v>
      </c>
      <c r="BJ1737" s="30">
        <f>BJ1738</f>
        <v>0</v>
      </c>
      <c r="BK1737" s="30">
        <f>BK1738</f>
        <v>0</v>
      </c>
      <c r="BL1737" s="30">
        <f t="shared" si="6035"/>
        <v>110213.70000000001</v>
      </c>
      <c r="BM1737" s="30">
        <f t="shared" si="6036"/>
        <v>114759.90000000001</v>
      </c>
      <c r="BN1737" s="30">
        <f t="shared" si="6037"/>
        <v>114759.90000000001</v>
      </c>
      <c r="BO1737" s="30">
        <f>BO1738</f>
        <v>0</v>
      </c>
      <c r="BP1737" s="31"/>
      <c r="BQ1737" s="1"/>
      <c r="BR1737" s="1"/>
      <c r="BS1737" s="1"/>
      <c r="BT1737" s="1"/>
      <c r="BU1737" s="1"/>
      <c r="BV1737" s="1"/>
      <c r="BW1737" s="1"/>
      <c r="BX1737" s="1"/>
      <c r="BY1737" s="1"/>
    </row>
    <row r="1738">
      <c r="A1738" s="28" t="s">
        <v>526</v>
      </c>
      <c r="B1738" s="28" t="s">
        <v>60</v>
      </c>
      <c r="C1738" s="28" t="s">
        <v>60</v>
      </c>
      <c r="D1738" s="28" t="s">
        <v>593</v>
      </c>
      <c r="E1738" s="28"/>
      <c r="F1738" s="29" t="s">
        <v>49</v>
      </c>
      <c r="G1738" s="30">
        <f>G1739+G1740</f>
        <v>111719.70000000001</v>
      </c>
      <c r="H1738" s="30">
        <f>H1739+H1740</f>
        <v>114759.90000000001</v>
      </c>
      <c r="I1738" s="30">
        <f>I1739+I1740</f>
        <v>114759.90000000001</v>
      </c>
      <c r="J1738" s="30">
        <f>J1739+J1740</f>
        <v>0</v>
      </c>
      <c r="K1738" s="30">
        <f>K1739+K1740</f>
        <v>0</v>
      </c>
      <c r="L1738" s="30">
        <f>L1739+L1740</f>
        <v>0</v>
      </c>
      <c r="M1738" s="30">
        <f t="shared" si="6105"/>
        <v>111719.70000000001</v>
      </c>
      <c r="N1738" s="30">
        <f t="shared" si="6106"/>
        <v>114759.90000000001</v>
      </c>
      <c r="O1738" s="30">
        <f t="shared" si="6107"/>
        <v>114759.90000000001</v>
      </c>
      <c r="P1738" s="30">
        <f>P1739+P1740</f>
        <v>0</v>
      </c>
      <c r="Q1738" s="30">
        <f>Q1739+Q1740</f>
        <v>0</v>
      </c>
      <c r="R1738" s="30">
        <f>R1739+R1740</f>
        <v>0</v>
      </c>
      <c r="S1738" s="30">
        <f>S1739+S1740</f>
        <v>0</v>
      </c>
      <c r="T1738" s="30">
        <f>T1739+T1740</f>
        <v>0</v>
      </c>
      <c r="U1738" s="30">
        <f>U1739+U1740</f>
        <v>0</v>
      </c>
      <c r="V1738" s="30">
        <f>V1739+V1740</f>
        <v>0</v>
      </c>
      <c r="W1738" s="30">
        <f>W1739+W1740</f>
        <v>0</v>
      </c>
      <c r="X1738" s="30">
        <f>X1739+X1740</f>
        <v>0</v>
      </c>
      <c r="Y1738" s="30">
        <f>Y1739+Y1740</f>
        <v>0</v>
      </c>
      <c r="Z1738" s="30">
        <f>Z1739+Z1740</f>
        <v>0</v>
      </c>
      <c r="AA1738" s="30">
        <f>AA1739+AA1740</f>
        <v>0</v>
      </c>
      <c r="AB1738" s="30">
        <f>AB1739+AB1740</f>
        <v>0</v>
      </c>
      <c r="AC1738" s="30">
        <f t="shared" si="6052"/>
        <v>111719.70000000001</v>
      </c>
      <c r="AD1738" s="30">
        <f t="shared" si="6053"/>
        <v>114759.90000000001</v>
      </c>
      <c r="AE1738" s="30">
        <f t="shared" si="6054"/>
        <v>114759.90000000001</v>
      </c>
      <c r="AF1738" s="30">
        <f>AF1739+AF1740</f>
        <v>0</v>
      </c>
      <c r="AG1738" s="30">
        <f t="shared" si="6056"/>
        <v>111719.70000000001</v>
      </c>
      <c r="AH1738" s="30">
        <f t="shared" si="6057"/>
        <v>114759.90000000001</v>
      </c>
      <c r="AI1738" s="30">
        <f t="shared" si="6058"/>
        <v>114759.90000000001</v>
      </c>
      <c r="AJ1738" s="30">
        <f>AJ1739+AJ1740</f>
        <v>0</v>
      </c>
      <c r="AK1738" s="30">
        <f>AK1739+AK1740</f>
        <v>0</v>
      </c>
      <c r="AL1738" s="30">
        <f>AL1739+AL1740</f>
        <v>-1506</v>
      </c>
      <c r="AM1738" s="30">
        <f>AM1739+AM1740</f>
        <v>0</v>
      </c>
      <c r="AN1738" s="30">
        <f>AN1739+AN1740</f>
        <v>0</v>
      </c>
      <c r="AO1738" s="30">
        <f>AO1739+AO1740</f>
        <v>0</v>
      </c>
      <c r="AP1738" s="30">
        <f>AP1739+AP1740</f>
        <v>0</v>
      </c>
      <c r="AQ1738" s="30">
        <f>AQ1739+AQ1740</f>
        <v>0</v>
      </c>
      <c r="AR1738" s="30">
        <f>AR1739+AR1740</f>
        <v>0</v>
      </c>
      <c r="AS1738" s="30">
        <f t="shared" si="6099"/>
        <v>110213.70000000001</v>
      </c>
      <c r="AT1738" s="30">
        <f t="shared" si="6100"/>
        <v>114759.90000000001</v>
      </c>
      <c r="AU1738" s="30">
        <f t="shared" si="6101"/>
        <v>114759.90000000001</v>
      </c>
      <c r="AV1738" s="30">
        <f>AV1739+AV1740</f>
        <v>0</v>
      </c>
      <c r="AW1738" s="30">
        <f>AW1739+AW1740</f>
        <v>0</v>
      </c>
      <c r="AX1738" s="30">
        <f>AX1739+AX1740</f>
        <v>0</v>
      </c>
      <c r="AY1738" s="30">
        <f t="shared" si="6102"/>
        <v>110213.70000000001</v>
      </c>
      <c r="AZ1738" s="30">
        <f t="shared" si="6103"/>
        <v>114759.90000000001</v>
      </c>
      <c r="BA1738" s="30">
        <f t="shared" si="6104"/>
        <v>114759.90000000001</v>
      </c>
      <c r="BB1738" s="30">
        <f>BB1739+BB1740</f>
        <v>0</v>
      </c>
      <c r="BC1738" s="30">
        <f>BC1739+BC1740</f>
        <v>0</v>
      </c>
      <c r="BD1738" s="30">
        <f>BD1739+BD1740</f>
        <v>0</v>
      </c>
      <c r="BE1738" s="30">
        <f>BE1739+BE1740</f>
        <v>0</v>
      </c>
      <c r="BF1738" s="30">
        <f>BF1739+BF1740</f>
        <v>0</v>
      </c>
      <c r="BG1738" s="30">
        <f>BG1739+BG1740</f>
        <v>0</v>
      </c>
      <c r="BH1738" s="30">
        <f>BH1739+BH1740</f>
        <v>0</v>
      </c>
      <c r="BI1738" s="30">
        <f>BI1739+BI1740</f>
        <v>0</v>
      </c>
      <c r="BJ1738" s="30">
        <f>BJ1739+BJ1740</f>
        <v>0</v>
      </c>
      <c r="BK1738" s="30">
        <f>BK1739+BK1740</f>
        <v>0</v>
      </c>
      <c r="BL1738" s="30">
        <f t="shared" si="6035"/>
        <v>110213.70000000001</v>
      </c>
      <c r="BM1738" s="30">
        <f t="shared" si="6036"/>
        <v>114759.90000000001</v>
      </c>
      <c r="BN1738" s="30">
        <f t="shared" si="6037"/>
        <v>114759.90000000001</v>
      </c>
      <c r="BO1738" s="30">
        <f>BO1739+BO1740</f>
        <v>0</v>
      </c>
      <c r="BP1738" s="31"/>
      <c r="BQ1738" s="1"/>
      <c r="BR1738" s="1"/>
      <c r="BS1738" s="1"/>
      <c r="BT1738" s="1"/>
      <c r="BU1738" s="1"/>
      <c r="BV1738" s="1"/>
      <c r="BW1738" s="1"/>
      <c r="BX1738" s="1"/>
      <c r="BY1738" s="1"/>
    </row>
    <row r="1739" ht="78.75">
      <c r="A1739" s="28" t="s">
        <v>526</v>
      </c>
      <c r="B1739" s="28" t="s">
        <v>60</v>
      </c>
      <c r="C1739" s="28" t="s">
        <v>60</v>
      </c>
      <c r="D1739" s="28" t="s">
        <v>593</v>
      </c>
      <c r="E1739" s="28" t="s">
        <v>50</v>
      </c>
      <c r="F1739" s="29" t="s">
        <v>51</v>
      </c>
      <c r="G1739" s="30">
        <v>107867.60000000001</v>
      </c>
      <c r="H1739" s="30">
        <v>110907.8</v>
      </c>
      <c r="I1739" s="30">
        <v>110907.8</v>
      </c>
      <c r="J1739" s="30"/>
      <c r="K1739" s="30"/>
      <c r="L1739" s="30"/>
      <c r="M1739" s="30">
        <f t="shared" si="6105"/>
        <v>107867.60000000001</v>
      </c>
      <c r="N1739" s="30">
        <f t="shared" si="6106"/>
        <v>110907.8</v>
      </c>
      <c r="O1739" s="30">
        <f t="shared" si="6107"/>
        <v>110907.8</v>
      </c>
      <c r="P1739" s="30"/>
      <c r="Q1739" s="30"/>
      <c r="R1739" s="30"/>
      <c r="S1739" s="30"/>
      <c r="T1739" s="30"/>
      <c r="U1739" s="30"/>
      <c r="V1739" s="30"/>
      <c r="W1739" s="30"/>
      <c r="X1739" s="30"/>
      <c r="Y1739" s="30"/>
      <c r="Z1739" s="30"/>
      <c r="AA1739" s="30"/>
      <c r="AB1739" s="30"/>
      <c r="AC1739" s="30">
        <f t="shared" si="6052"/>
        <v>107867.60000000001</v>
      </c>
      <c r="AD1739" s="30">
        <f t="shared" si="6053"/>
        <v>110907.8</v>
      </c>
      <c r="AE1739" s="30">
        <f t="shared" si="6054"/>
        <v>110907.8</v>
      </c>
      <c r="AF1739" s="30"/>
      <c r="AG1739" s="30">
        <f t="shared" si="6056"/>
        <v>107867.60000000001</v>
      </c>
      <c r="AH1739" s="30">
        <f t="shared" si="6057"/>
        <v>110907.8</v>
      </c>
      <c r="AI1739" s="30">
        <f t="shared" si="6058"/>
        <v>110907.8</v>
      </c>
      <c r="AJ1739" s="30"/>
      <c r="AK1739" s="30"/>
      <c r="AL1739" s="30">
        <v>-1506</v>
      </c>
      <c r="AM1739" s="30"/>
      <c r="AN1739" s="30"/>
      <c r="AO1739" s="30"/>
      <c r="AP1739" s="30"/>
      <c r="AQ1739" s="30"/>
      <c r="AR1739" s="30"/>
      <c r="AS1739" s="30">
        <f t="shared" si="6099"/>
        <v>106361.60000000001</v>
      </c>
      <c r="AT1739" s="30">
        <f t="shared" si="6100"/>
        <v>110907.8</v>
      </c>
      <c r="AU1739" s="30">
        <f t="shared" si="6101"/>
        <v>110907.8</v>
      </c>
      <c r="AV1739" s="30"/>
      <c r="AW1739" s="30"/>
      <c r="AX1739" s="30"/>
      <c r="AY1739" s="30">
        <f t="shared" si="6102"/>
        <v>106361.60000000001</v>
      </c>
      <c r="AZ1739" s="30">
        <f t="shared" si="6103"/>
        <v>110907.8</v>
      </c>
      <c r="BA1739" s="30">
        <f t="shared" si="6104"/>
        <v>110907.8</v>
      </c>
      <c r="BB1739" s="30"/>
      <c r="BC1739" s="30"/>
      <c r="BD1739" s="30"/>
      <c r="BE1739" s="30"/>
      <c r="BF1739" s="30"/>
      <c r="BG1739" s="30"/>
      <c r="BH1739" s="30"/>
      <c r="BI1739" s="30"/>
      <c r="BJ1739" s="30"/>
      <c r="BK1739" s="30"/>
      <c r="BL1739" s="30">
        <f t="shared" si="6035"/>
        <v>106361.60000000001</v>
      </c>
      <c r="BM1739" s="30">
        <f t="shared" si="6036"/>
        <v>110907.8</v>
      </c>
      <c r="BN1739" s="30">
        <f t="shared" si="6037"/>
        <v>110907.8</v>
      </c>
      <c r="BO1739" s="30"/>
      <c r="BP1739" s="31"/>
      <c r="BQ1739" s="1"/>
      <c r="BR1739" s="1"/>
      <c r="BS1739" s="1"/>
      <c r="BT1739" s="1"/>
      <c r="BU1739" s="1"/>
      <c r="BV1739" s="1"/>
      <c r="BW1739" s="1"/>
      <c r="BX1739" s="1"/>
      <c r="BY1739" s="1"/>
    </row>
    <row r="1740" ht="31.5">
      <c r="A1740" s="28" t="s">
        <v>526</v>
      </c>
      <c r="B1740" s="28" t="s">
        <v>60</v>
      </c>
      <c r="C1740" s="28" t="s">
        <v>60</v>
      </c>
      <c r="D1740" s="28" t="s">
        <v>593</v>
      </c>
      <c r="E1740" s="28" t="s">
        <v>38</v>
      </c>
      <c r="F1740" s="29" t="s">
        <v>39</v>
      </c>
      <c r="G1740" s="30">
        <v>3852.0999999999999</v>
      </c>
      <c r="H1740" s="30">
        <v>3852.0999999999999</v>
      </c>
      <c r="I1740" s="30">
        <v>3852.0999999999999</v>
      </c>
      <c r="J1740" s="30"/>
      <c r="K1740" s="30"/>
      <c r="L1740" s="30"/>
      <c r="M1740" s="30">
        <f t="shared" si="6105"/>
        <v>3852.0999999999999</v>
      </c>
      <c r="N1740" s="30">
        <f t="shared" si="6106"/>
        <v>3852.0999999999999</v>
      </c>
      <c r="O1740" s="30">
        <f t="shared" si="6107"/>
        <v>3852.0999999999999</v>
      </c>
      <c r="P1740" s="30"/>
      <c r="Q1740" s="30"/>
      <c r="R1740" s="30"/>
      <c r="S1740" s="30"/>
      <c r="T1740" s="30"/>
      <c r="U1740" s="30"/>
      <c r="V1740" s="30"/>
      <c r="W1740" s="30"/>
      <c r="X1740" s="30"/>
      <c r="Y1740" s="30"/>
      <c r="Z1740" s="30"/>
      <c r="AA1740" s="30"/>
      <c r="AB1740" s="30"/>
      <c r="AC1740" s="30">
        <f t="shared" si="6052"/>
        <v>3852.0999999999999</v>
      </c>
      <c r="AD1740" s="30">
        <f t="shared" si="6053"/>
        <v>3852.0999999999999</v>
      </c>
      <c r="AE1740" s="30">
        <f t="shared" si="6054"/>
        <v>3852.0999999999999</v>
      </c>
      <c r="AF1740" s="30"/>
      <c r="AG1740" s="30">
        <f t="shared" si="6056"/>
        <v>3852.0999999999999</v>
      </c>
      <c r="AH1740" s="30">
        <f t="shared" si="6057"/>
        <v>3852.0999999999999</v>
      </c>
      <c r="AI1740" s="30">
        <f t="shared" si="6058"/>
        <v>3852.0999999999999</v>
      </c>
      <c r="AJ1740" s="30"/>
      <c r="AK1740" s="30"/>
      <c r="AL1740" s="30"/>
      <c r="AM1740" s="30"/>
      <c r="AN1740" s="30"/>
      <c r="AO1740" s="30"/>
      <c r="AP1740" s="30"/>
      <c r="AQ1740" s="30"/>
      <c r="AR1740" s="30"/>
      <c r="AS1740" s="30">
        <f t="shared" si="6099"/>
        <v>3852.0999999999999</v>
      </c>
      <c r="AT1740" s="30">
        <f t="shared" si="6100"/>
        <v>3852.0999999999999</v>
      </c>
      <c r="AU1740" s="30">
        <f t="shared" si="6101"/>
        <v>3852.0999999999999</v>
      </c>
      <c r="AV1740" s="30"/>
      <c r="AW1740" s="30"/>
      <c r="AX1740" s="30"/>
      <c r="AY1740" s="30">
        <f t="shared" si="6102"/>
        <v>3852.0999999999999</v>
      </c>
      <c r="AZ1740" s="30">
        <f t="shared" si="6103"/>
        <v>3852.0999999999999</v>
      </c>
      <c r="BA1740" s="30">
        <f t="shared" si="6104"/>
        <v>3852.0999999999999</v>
      </c>
      <c r="BB1740" s="30"/>
      <c r="BC1740" s="30"/>
      <c r="BD1740" s="30"/>
      <c r="BE1740" s="30"/>
      <c r="BF1740" s="30"/>
      <c r="BG1740" s="30"/>
      <c r="BH1740" s="30"/>
      <c r="BI1740" s="30"/>
      <c r="BJ1740" s="30"/>
      <c r="BK1740" s="30"/>
      <c r="BL1740" s="30">
        <f t="shared" si="6035"/>
        <v>3852.0999999999999</v>
      </c>
      <c r="BM1740" s="30">
        <f t="shared" si="6036"/>
        <v>3852.0999999999999</v>
      </c>
      <c r="BN1740" s="30">
        <f t="shared" si="6037"/>
        <v>3852.0999999999999</v>
      </c>
      <c r="BO1740" s="30"/>
      <c r="BP1740" s="31"/>
      <c r="BQ1740" s="1"/>
      <c r="BR1740" s="1"/>
      <c r="BS1740" s="1"/>
      <c r="BT1740" s="1"/>
      <c r="BU1740" s="1"/>
      <c r="BV1740" s="1"/>
      <c r="BW1740" s="1"/>
      <c r="BX1740" s="1"/>
      <c r="BY1740" s="1"/>
    </row>
    <row r="1741" ht="31.5">
      <c r="A1741" s="28" t="s">
        <v>526</v>
      </c>
      <c r="B1741" s="28" t="s">
        <v>60</v>
      </c>
      <c r="C1741" s="28" t="s">
        <v>60</v>
      </c>
      <c r="D1741" s="28" t="s">
        <v>54</v>
      </c>
      <c r="E1741" s="35"/>
      <c r="F1741" s="29" t="s">
        <v>55</v>
      </c>
      <c r="G1741" s="30"/>
      <c r="H1741" s="30"/>
      <c r="I1741" s="30"/>
      <c r="J1741" s="30"/>
      <c r="K1741" s="30"/>
      <c r="L1741" s="30"/>
      <c r="M1741" s="30"/>
      <c r="N1741" s="30"/>
      <c r="O1741" s="30"/>
      <c r="P1741" s="30"/>
      <c r="Q1741" s="30"/>
      <c r="R1741" s="30"/>
      <c r="S1741" s="30"/>
      <c r="T1741" s="30"/>
      <c r="U1741" s="30"/>
      <c r="V1741" s="30"/>
      <c r="W1741" s="30"/>
      <c r="X1741" s="30"/>
      <c r="Y1741" s="30"/>
      <c r="Z1741" s="30"/>
      <c r="AA1741" s="30"/>
      <c r="AB1741" s="30"/>
      <c r="AC1741" s="30"/>
      <c r="AD1741" s="30"/>
      <c r="AE1741" s="30"/>
      <c r="AF1741" s="30"/>
      <c r="AG1741" s="30"/>
      <c r="AH1741" s="30"/>
      <c r="AI1741" s="30"/>
      <c r="AJ1741" s="30"/>
      <c r="AK1741" s="30"/>
      <c r="AL1741" s="30"/>
      <c r="AM1741" s="30"/>
      <c r="AN1741" s="30"/>
      <c r="AO1741" s="30"/>
      <c r="AP1741" s="30"/>
      <c r="AQ1741" s="30"/>
      <c r="AR1741" s="30"/>
      <c r="AS1741" s="30"/>
      <c r="AT1741" s="30"/>
      <c r="AU1741" s="30"/>
      <c r="AV1741" s="30"/>
      <c r="AW1741" s="30"/>
      <c r="AX1741" s="30"/>
      <c r="AY1741" s="30"/>
      <c r="AZ1741" s="30"/>
      <c r="BA1741" s="30"/>
      <c r="BB1741" s="30">
        <f t="shared" ref="BB1741:BB1757" si="6134">BB1742</f>
        <v>0</v>
      </c>
      <c r="BC1741" s="30">
        <f t="shared" ref="BC1741:BC1757" si="6135">BC1742</f>
        <v>0</v>
      </c>
      <c r="BD1741" s="30">
        <f t="shared" ref="BD1741:BD1757" si="6136">BD1742</f>
        <v>5044.6199999999999</v>
      </c>
      <c r="BE1741" s="30">
        <f t="shared" ref="BE1741:BE1757" si="6137">BE1742</f>
        <v>0</v>
      </c>
      <c r="BF1741" s="30">
        <f t="shared" ref="BF1741:BF1757" si="6138">BF1742</f>
        <v>0</v>
      </c>
      <c r="BG1741" s="30">
        <f t="shared" ref="BG1741:BG1757" si="6139">BG1742</f>
        <v>0</v>
      </c>
      <c r="BH1741" s="30">
        <f t="shared" ref="BH1741:BH1757" si="6140">BH1742</f>
        <v>0</v>
      </c>
      <c r="BI1741" s="30">
        <f t="shared" ref="BI1741:BI1757" si="6141">BI1742</f>
        <v>0</v>
      </c>
      <c r="BJ1741" s="30">
        <f t="shared" ref="BJ1741:BJ1757" si="6142">BJ1742</f>
        <v>0</v>
      </c>
      <c r="BK1741" s="30">
        <f t="shared" ref="BK1741:BK1757" si="6143">BK1742</f>
        <v>0</v>
      </c>
      <c r="BL1741" s="30">
        <f t="shared" si="6035"/>
        <v>5044.6199999999999</v>
      </c>
      <c r="BM1741" s="30">
        <f t="shared" si="6036"/>
        <v>0</v>
      </c>
      <c r="BN1741" s="30">
        <f t="shared" si="6037"/>
        <v>0</v>
      </c>
      <c r="BO1741" s="30">
        <f t="shared" ref="BO1741:BO1757" si="6144">BO1742</f>
        <v>0</v>
      </c>
      <c r="BP1741" s="31"/>
      <c r="BQ1741" s="1"/>
      <c r="BR1741" s="1"/>
      <c r="BS1741" s="1"/>
      <c r="BT1741" s="1"/>
      <c r="BU1741" s="1"/>
      <c r="BV1741" s="1"/>
      <c r="BW1741" s="1"/>
      <c r="BX1741" s="1"/>
      <c r="BY1741" s="1"/>
    </row>
    <row r="1742" ht="31.5">
      <c r="A1742" s="28" t="s">
        <v>526</v>
      </c>
      <c r="B1742" s="28" t="s">
        <v>60</v>
      </c>
      <c r="C1742" s="28" t="s">
        <v>60</v>
      </c>
      <c r="D1742" s="28" t="s">
        <v>56</v>
      </c>
      <c r="E1742" s="35"/>
      <c r="F1742" s="29" t="s">
        <v>57</v>
      </c>
      <c r="G1742" s="30"/>
      <c r="H1742" s="30"/>
      <c r="I1742" s="30"/>
      <c r="J1742" s="30"/>
      <c r="K1742" s="30"/>
      <c r="L1742" s="30"/>
      <c r="M1742" s="30"/>
      <c r="N1742" s="30"/>
      <c r="O1742" s="30"/>
      <c r="P1742" s="30"/>
      <c r="Q1742" s="30"/>
      <c r="R1742" s="30"/>
      <c r="S1742" s="30"/>
      <c r="T1742" s="30"/>
      <c r="U1742" s="30"/>
      <c r="V1742" s="30"/>
      <c r="W1742" s="30"/>
      <c r="X1742" s="30"/>
      <c r="Y1742" s="30"/>
      <c r="Z1742" s="30"/>
      <c r="AA1742" s="30"/>
      <c r="AB1742" s="30"/>
      <c r="AC1742" s="30"/>
      <c r="AD1742" s="30"/>
      <c r="AE1742" s="30"/>
      <c r="AF1742" s="30"/>
      <c r="AG1742" s="30"/>
      <c r="AH1742" s="30"/>
      <c r="AI1742" s="30"/>
      <c r="AJ1742" s="30"/>
      <c r="AK1742" s="30"/>
      <c r="AL1742" s="30"/>
      <c r="AM1742" s="30"/>
      <c r="AN1742" s="30"/>
      <c r="AO1742" s="30"/>
      <c r="AP1742" s="30"/>
      <c r="AQ1742" s="30"/>
      <c r="AR1742" s="30"/>
      <c r="AS1742" s="30"/>
      <c r="AT1742" s="30"/>
      <c r="AU1742" s="30"/>
      <c r="AV1742" s="30"/>
      <c r="AW1742" s="30"/>
      <c r="AX1742" s="30"/>
      <c r="AY1742" s="30"/>
      <c r="AZ1742" s="30"/>
      <c r="BA1742" s="30"/>
      <c r="BB1742" s="30">
        <f t="shared" si="6134"/>
        <v>0</v>
      </c>
      <c r="BC1742" s="30">
        <f t="shared" si="6135"/>
        <v>0</v>
      </c>
      <c r="BD1742" s="30">
        <f t="shared" si="6136"/>
        <v>5044.6199999999999</v>
      </c>
      <c r="BE1742" s="30">
        <f t="shared" si="6137"/>
        <v>0</v>
      </c>
      <c r="BF1742" s="30">
        <f t="shared" si="6138"/>
        <v>0</v>
      </c>
      <c r="BG1742" s="30">
        <f t="shared" si="6139"/>
        <v>0</v>
      </c>
      <c r="BH1742" s="30">
        <f t="shared" si="6140"/>
        <v>0</v>
      </c>
      <c r="BI1742" s="30">
        <f t="shared" si="6141"/>
        <v>0</v>
      </c>
      <c r="BJ1742" s="30">
        <f t="shared" si="6142"/>
        <v>0</v>
      </c>
      <c r="BK1742" s="30">
        <f t="shared" si="6143"/>
        <v>0</v>
      </c>
      <c r="BL1742" s="30">
        <f t="shared" si="6035"/>
        <v>5044.6199999999999</v>
      </c>
      <c r="BM1742" s="30">
        <f t="shared" si="6036"/>
        <v>0</v>
      </c>
      <c r="BN1742" s="30">
        <f t="shared" si="6037"/>
        <v>0</v>
      </c>
      <c r="BO1742" s="30">
        <f t="shared" si="6144"/>
        <v>0</v>
      </c>
      <c r="BP1742" s="31"/>
      <c r="BQ1742" s="1"/>
      <c r="BR1742" s="1"/>
      <c r="BS1742" s="1"/>
      <c r="BT1742" s="1"/>
      <c r="BU1742" s="1"/>
      <c r="BV1742" s="1"/>
      <c r="BW1742" s="1"/>
      <c r="BX1742" s="1"/>
      <c r="BY1742" s="1"/>
    </row>
    <row r="1743" ht="31.5">
      <c r="A1743" s="28" t="s">
        <v>526</v>
      </c>
      <c r="B1743" s="28" t="s">
        <v>60</v>
      </c>
      <c r="C1743" s="28" t="s">
        <v>60</v>
      </c>
      <c r="D1743" s="28" t="s">
        <v>594</v>
      </c>
      <c r="E1743" s="28"/>
      <c r="F1743" s="29" t="s">
        <v>595</v>
      </c>
      <c r="G1743" s="30"/>
      <c r="H1743" s="30"/>
      <c r="I1743" s="30"/>
      <c r="J1743" s="30"/>
      <c r="K1743" s="30"/>
      <c r="L1743" s="30"/>
      <c r="M1743" s="30"/>
      <c r="N1743" s="30"/>
      <c r="O1743" s="30"/>
      <c r="P1743" s="30"/>
      <c r="Q1743" s="30"/>
      <c r="R1743" s="30"/>
      <c r="S1743" s="30"/>
      <c r="T1743" s="30"/>
      <c r="U1743" s="30"/>
      <c r="V1743" s="30"/>
      <c r="W1743" s="30"/>
      <c r="X1743" s="30"/>
      <c r="Y1743" s="30"/>
      <c r="Z1743" s="30"/>
      <c r="AA1743" s="30"/>
      <c r="AB1743" s="30"/>
      <c r="AC1743" s="30"/>
      <c r="AD1743" s="30"/>
      <c r="AE1743" s="30"/>
      <c r="AF1743" s="30"/>
      <c r="AG1743" s="30"/>
      <c r="AH1743" s="30"/>
      <c r="AI1743" s="30"/>
      <c r="AJ1743" s="30"/>
      <c r="AK1743" s="30"/>
      <c r="AL1743" s="30"/>
      <c r="AM1743" s="30"/>
      <c r="AN1743" s="30"/>
      <c r="AO1743" s="30"/>
      <c r="AP1743" s="30"/>
      <c r="AQ1743" s="30"/>
      <c r="AR1743" s="30"/>
      <c r="AS1743" s="30"/>
      <c r="AT1743" s="30"/>
      <c r="AU1743" s="30"/>
      <c r="AV1743" s="30"/>
      <c r="AW1743" s="30"/>
      <c r="AX1743" s="30"/>
      <c r="AY1743" s="30"/>
      <c r="AZ1743" s="30"/>
      <c r="BA1743" s="30"/>
      <c r="BB1743" s="30">
        <f t="shared" si="6134"/>
        <v>0</v>
      </c>
      <c r="BC1743" s="30">
        <f t="shared" si="6135"/>
        <v>0</v>
      </c>
      <c r="BD1743" s="30">
        <f t="shared" si="6136"/>
        <v>5044.6199999999999</v>
      </c>
      <c r="BE1743" s="30">
        <f t="shared" si="6137"/>
        <v>0</v>
      </c>
      <c r="BF1743" s="30">
        <f t="shared" si="6138"/>
        <v>0</v>
      </c>
      <c r="BG1743" s="30">
        <f t="shared" si="6139"/>
        <v>0</v>
      </c>
      <c r="BH1743" s="30">
        <f t="shared" si="6140"/>
        <v>0</v>
      </c>
      <c r="BI1743" s="30">
        <f t="shared" si="6141"/>
        <v>0</v>
      </c>
      <c r="BJ1743" s="30">
        <f t="shared" si="6142"/>
        <v>0</v>
      </c>
      <c r="BK1743" s="30">
        <f t="shared" si="6143"/>
        <v>0</v>
      </c>
      <c r="BL1743" s="30">
        <f t="shared" si="6035"/>
        <v>5044.6199999999999</v>
      </c>
      <c r="BM1743" s="30">
        <f t="shared" si="6036"/>
        <v>0</v>
      </c>
      <c r="BN1743" s="30">
        <f t="shared" si="6037"/>
        <v>0</v>
      </c>
      <c r="BO1743" s="30">
        <f t="shared" si="6144"/>
        <v>0</v>
      </c>
      <c r="BP1743" s="31"/>
      <c r="BQ1743" s="1"/>
      <c r="BR1743" s="1"/>
      <c r="BS1743" s="1"/>
      <c r="BT1743" s="1"/>
      <c r="BU1743" s="1"/>
      <c r="BV1743" s="1"/>
      <c r="BW1743" s="1"/>
      <c r="BX1743" s="1"/>
      <c r="BY1743" s="1"/>
    </row>
    <row r="1744" ht="31.5">
      <c r="A1744" s="28" t="s">
        <v>526</v>
      </c>
      <c r="B1744" s="28" t="s">
        <v>60</v>
      </c>
      <c r="C1744" s="28" t="s">
        <v>60</v>
      </c>
      <c r="D1744" s="28" t="s">
        <v>594</v>
      </c>
      <c r="E1744" s="28" t="s">
        <v>40</v>
      </c>
      <c r="F1744" s="29" t="s">
        <v>41</v>
      </c>
      <c r="G1744" s="30"/>
      <c r="H1744" s="30"/>
      <c r="I1744" s="30"/>
      <c r="J1744" s="30"/>
      <c r="K1744" s="30"/>
      <c r="L1744" s="30"/>
      <c r="M1744" s="30"/>
      <c r="N1744" s="30"/>
      <c r="O1744" s="30"/>
      <c r="P1744" s="30"/>
      <c r="Q1744" s="30"/>
      <c r="R1744" s="30"/>
      <c r="S1744" s="30"/>
      <c r="T1744" s="30"/>
      <c r="U1744" s="30"/>
      <c r="V1744" s="30"/>
      <c r="W1744" s="30"/>
      <c r="X1744" s="30"/>
      <c r="Y1744" s="30"/>
      <c r="Z1744" s="30"/>
      <c r="AA1744" s="30"/>
      <c r="AB1744" s="30"/>
      <c r="AC1744" s="30"/>
      <c r="AD1744" s="30"/>
      <c r="AE1744" s="30"/>
      <c r="AF1744" s="30"/>
      <c r="AG1744" s="30"/>
      <c r="AH1744" s="30"/>
      <c r="AI1744" s="30"/>
      <c r="AJ1744" s="30"/>
      <c r="AK1744" s="30"/>
      <c r="AL1744" s="30"/>
      <c r="AM1744" s="30"/>
      <c r="AN1744" s="30"/>
      <c r="AO1744" s="30"/>
      <c r="AP1744" s="30"/>
      <c r="AQ1744" s="30"/>
      <c r="AR1744" s="30"/>
      <c r="AS1744" s="30"/>
      <c r="AT1744" s="30"/>
      <c r="AU1744" s="30"/>
      <c r="AV1744" s="30"/>
      <c r="AW1744" s="30"/>
      <c r="AX1744" s="30"/>
      <c r="AY1744" s="30"/>
      <c r="AZ1744" s="30"/>
      <c r="BA1744" s="30"/>
      <c r="BB1744" s="30"/>
      <c r="BC1744" s="30"/>
      <c r="BD1744" s="30">
        <v>5044.6199999999999</v>
      </c>
      <c r="BE1744" s="30"/>
      <c r="BF1744" s="30"/>
      <c r="BG1744" s="30"/>
      <c r="BH1744" s="30"/>
      <c r="BI1744" s="30"/>
      <c r="BJ1744" s="30"/>
      <c r="BK1744" s="30"/>
      <c r="BL1744" s="30">
        <f t="shared" si="6035"/>
        <v>5044.6199999999999</v>
      </c>
      <c r="BM1744" s="30">
        <f t="shared" si="6036"/>
        <v>0</v>
      </c>
      <c r="BN1744" s="30">
        <f t="shared" si="6037"/>
        <v>0</v>
      </c>
      <c r="BO1744" s="30"/>
      <c r="BP1744" s="31"/>
      <c r="BQ1744" s="1"/>
      <c r="BR1744" s="1"/>
      <c r="BS1744" s="1"/>
      <c r="BT1744" s="1"/>
      <c r="BU1744" s="1"/>
      <c r="BV1744" s="1"/>
      <c r="BW1744" s="1"/>
      <c r="BX1744" s="1"/>
      <c r="BY1744" s="1"/>
    </row>
    <row r="1745" s="18" customFormat="1" ht="31.5">
      <c r="A1745" s="19" t="s">
        <v>526</v>
      </c>
      <c r="B1745" s="19" t="s">
        <v>79</v>
      </c>
      <c r="C1745" s="19"/>
      <c r="D1745" s="19"/>
      <c r="E1745" s="33"/>
      <c r="F1745" s="20" t="s">
        <v>181</v>
      </c>
      <c r="G1745" s="21"/>
      <c r="H1745" s="21"/>
      <c r="I1745" s="21"/>
      <c r="J1745" s="21"/>
      <c r="K1745" s="21"/>
      <c r="L1745" s="21"/>
      <c r="M1745" s="21"/>
      <c r="N1745" s="21"/>
      <c r="O1745" s="21"/>
      <c r="P1745" s="21"/>
      <c r="Q1745" s="21"/>
      <c r="R1745" s="21"/>
      <c r="S1745" s="21"/>
      <c r="T1745" s="21"/>
      <c r="U1745" s="21"/>
      <c r="V1745" s="21"/>
      <c r="W1745" s="21"/>
      <c r="X1745" s="21"/>
      <c r="Y1745" s="21"/>
      <c r="Z1745" s="21"/>
      <c r="AA1745" s="21"/>
      <c r="AB1745" s="21"/>
      <c r="AC1745" s="21"/>
      <c r="AD1745" s="21"/>
      <c r="AE1745" s="21"/>
      <c r="AF1745" s="21"/>
      <c r="AG1745" s="21"/>
      <c r="AH1745" s="21"/>
      <c r="AI1745" s="21"/>
      <c r="AJ1745" s="21"/>
      <c r="AK1745" s="21"/>
      <c r="AL1745" s="21"/>
      <c r="AM1745" s="21"/>
      <c r="AN1745" s="21"/>
      <c r="AO1745" s="21"/>
      <c r="AP1745" s="21"/>
      <c r="AQ1745" s="21"/>
      <c r="AR1745" s="21"/>
      <c r="AS1745" s="21"/>
      <c r="AT1745" s="21"/>
      <c r="AU1745" s="21"/>
      <c r="AV1745" s="21"/>
      <c r="AW1745" s="21"/>
      <c r="AX1745" s="21"/>
      <c r="AY1745" s="21"/>
      <c r="AZ1745" s="21"/>
      <c r="BA1745" s="21"/>
      <c r="BB1745" s="21">
        <f t="shared" si="6134"/>
        <v>0</v>
      </c>
      <c r="BC1745" s="21">
        <f t="shared" si="6135"/>
        <v>0</v>
      </c>
      <c r="BD1745" s="21">
        <f t="shared" si="6136"/>
        <v>28.5</v>
      </c>
      <c r="BE1745" s="21">
        <f t="shared" si="6137"/>
        <v>0</v>
      </c>
      <c r="BF1745" s="21">
        <f t="shared" si="6138"/>
        <v>0</v>
      </c>
      <c r="BG1745" s="21">
        <f t="shared" si="6139"/>
        <v>0</v>
      </c>
      <c r="BH1745" s="21">
        <f t="shared" si="6140"/>
        <v>0</v>
      </c>
      <c r="BI1745" s="21">
        <f t="shared" si="6141"/>
        <v>0</v>
      </c>
      <c r="BJ1745" s="21">
        <f t="shared" si="6142"/>
        <v>0</v>
      </c>
      <c r="BK1745" s="21">
        <f t="shared" si="6143"/>
        <v>0</v>
      </c>
      <c r="BL1745" s="21">
        <f t="shared" si="6035"/>
        <v>28.5</v>
      </c>
      <c r="BM1745" s="21">
        <f t="shared" si="6036"/>
        <v>0</v>
      </c>
      <c r="BN1745" s="21">
        <f t="shared" si="6037"/>
        <v>0</v>
      </c>
      <c r="BO1745" s="21">
        <f t="shared" si="6144"/>
        <v>0</v>
      </c>
      <c r="BP1745" s="22"/>
      <c r="BQ1745" s="18"/>
      <c r="BR1745" s="18"/>
      <c r="BS1745" s="18"/>
      <c r="BT1745" s="18"/>
      <c r="BU1745" s="18"/>
      <c r="BV1745" s="18"/>
      <c r="BW1745" s="18"/>
      <c r="BX1745" s="18"/>
      <c r="BY1745" s="18"/>
      <c r="BZ1745" s="18"/>
    </row>
    <row r="1746" s="23" customFormat="1" ht="31.5">
      <c r="A1746" s="24" t="s">
        <v>526</v>
      </c>
      <c r="B1746" s="24" t="s">
        <v>79</v>
      </c>
      <c r="C1746" s="24" t="s">
        <v>62</v>
      </c>
      <c r="D1746" s="24"/>
      <c r="E1746" s="34"/>
      <c r="F1746" s="25" t="s">
        <v>182</v>
      </c>
      <c r="G1746" s="26"/>
      <c r="H1746" s="26"/>
      <c r="I1746" s="26"/>
      <c r="J1746" s="26"/>
      <c r="K1746" s="26"/>
      <c r="L1746" s="26"/>
      <c r="M1746" s="26"/>
      <c r="N1746" s="26"/>
      <c r="O1746" s="26"/>
      <c r="P1746" s="26"/>
      <c r="Q1746" s="26"/>
      <c r="R1746" s="26"/>
      <c r="S1746" s="26"/>
      <c r="T1746" s="26"/>
      <c r="U1746" s="26"/>
      <c r="V1746" s="26"/>
      <c r="W1746" s="26"/>
      <c r="X1746" s="26"/>
      <c r="Y1746" s="26"/>
      <c r="Z1746" s="26"/>
      <c r="AA1746" s="26"/>
      <c r="AB1746" s="26"/>
      <c r="AC1746" s="26"/>
      <c r="AD1746" s="26"/>
      <c r="AE1746" s="26"/>
      <c r="AF1746" s="26"/>
      <c r="AG1746" s="26"/>
      <c r="AH1746" s="26"/>
      <c r="AI1746" s="26"/>
      <c r="AJ1746" s="26"/>
      <c r="AK1746" s="26"/>
      <c r="AL1746" s="26"/>
      <c r="AM1746" s="26"/>
      <c r="AN1746" s="26"/>
      <c r="AO1746" s="26"/>
      <c r="AP1746" s="26"/>
      <c r="AQ1746" s="26"/>
      <c r="AR1746" s="26"/>
      <c r="AS1746" s="26"/>
      <c r="AT1746" s="26"/>
      <c r="AU1746" s="26"/>
      <c r="AV1746" s="26"/>
      <c r="AW1746" s="26"/>
      <c r="AX1746" s="26"/>
      <c r="AY1746" s="26"/>
      <c r="AZ1746" s="26"/>
      <c r="BA1746" s="26"/>
      <c r="BB1746" s="26">
        <f t="shared" si="6134"/>
        <v>0</v>
      </c>
      <c r="BC1746" s="26">
        <f t="shared" si="6135"/>
        <v>0</v>
      </c>
      <c r="BD1746" s="26">
        <f t="shared" si="6136"/>
        <v>28.5</v>
      </c>
      <c r="BE1746" s="26">
        <f t="shared" si="6137"/>
        <v>0</v>
      </c>
      <c r="BF1746" s="26">
        <f t="shared" si="6138"/>
        <v>0</v>
      </c>
      <c r="BG1746" s="26">
        <f t="shared" si="6139"/>
        <v>0</v>
      </c>
      <c r="BH1746" s="26">
        <f t="shared" si="6140"/>
        <v>0</v>
      </c>
      <c r="BI1746" s="26">
        <f t="shared" si="6141"/>
        <v>0</v>
      </c>
      <c r="BJ1746" s="26">
        <f t="shared" si="6142"/>
        <v>0</v>
      </c>
      <c r="BK1746" s="26">
        <f t="shared" si="6143"/>
        <v>0</v>
      </c>
      <c r="BL1746" s="26">
        <f t="shared" si="6035"/>
        <v>28.5</v>
      </c>
      <c r="BM1746" s="26">
        <f t="shared" si="6036"/>
        <v>0</v>
      </c>
      <c r="BN1746" s="26">
        <f t="shared" si="6037"/>
        <v>0</v>
      </c>
      <c r="BO1746" s="26">
        <f t="shared" si="6144"/>
        <v>0</v>
      </c>
      <c r="BP1746" s="27"/>
      <c r="BQ1746" s="23"/>
      <c r="BR1746" s="23"/>
      <c r="BS1746" s="23"/>
      <c r="BT1746" s="23"/>
      <c r="BU1746" s="23"/>
      <c r="BV1746" s="23"/>
      <c r="BW1746" s="23"/>
      <c r="BX1746" s="23"/>
      <c r="BY1746" s="23"/>
      <c r="BZ1746" s="23"/>
    </row>
    <row r="1747" ht="31.5">
      <c r="A1747" s="28" t="s">
        <v>526</v>
      </c>
      <c r="B1747" s="28" t="s">
        <v>79</v>
      </c>
      <c r="C1747" s="28" t="s">
        <v>62</v>
      </c>
      <c r="D1747" s="28" t="s">
        <v>465</v>
      </c>
      <c r="E1747" s="28"/>
      <c r="F1747" s="29" t="s">
        <v>466</v>
      </c>
      <c r="G1747" s="30"/>
      <c r="H1747" s="30"/>
      <c r="I1747" s="30"/>
      <c r="J1747" s="30"/>
      <c r="K1747" s="30"/>
      <c r="L1747" s="30"/>
      <c r="M1747" s="30"/>
      <c r="N1747" s="30"/>
      <c r="O1747" s="30"/>
      <c r="P1747" s="30"/>
      <c r="Q1747" s="30"/>
      <c r="R1747" s="30"/>
      <c r="S1747" s="30"/>
      <c r="T1747" s="30"/>
      <c r="U1747" s="30"/>
      <c r="V1747" s="30"/>
      <c r="W1747" s="30"/>
      <c r="X1747" s="30"/>
      <c r="Y1747" s="30"/>
      <c r="Z1747" s="30"/>
      <c r="AA1747" s="30"/>
      <c r="AB1747" s="30"/>
      <c r="AC1747" s="30"/>
      <c r="AD1747" s="30"/>
      <c r="AE1747" s="30"/>
      <c r="AF1747" s="30"/>
      <c r="AG1747" s="30"/>
      <c r="AH1747" s="30"/>
      <c r="AI1747" s="30"/>
      <c r="AJ1747" s="30"/>
      <c r="AK1747" s="30"/>
      <c r="AL1747" s="30"/>
      <c r="AM1747" s="30"/>
      <c r="AN1747" s="30"/>
      <c r="AO1747" s="30"/>
      <c r="AP1747" s="30"/>
      <c r="AQ1747" s="30"/>
      <c r="AR1747" s="30"/>
      <c r="AS1747" s="30"/>
      <c r="AT1747" s="30"/>
      <c r="AU1747" s="30"/>
      <c r="AV1747" s="30"/>
      <c r="AW1747" s="30"/>
      <c r="AX1747" s="30"/>
      <c r="AY1747" s="30"/>
      <c r="AZ1747" s="30"/>
      <c r="BA1747" s="30"/>
      <c r="BB1747" s="30">
        <f t="shared" si="6134"/>
        <v>0</v>
      </c>
      <c r="BC1747" s="30">
        <f t="shared" si="6135"/>
        <v>0</v>
      </c>
      <c r="BD1747" s="30">
        <f t="shared" si="6136"/>
        <v>28.5</v>
      </c>
      <c r="BE1747" s="30">
        <f t="shared" si="6137"/>
        <v>0</v>
      </c>
      <c r="BF1747" s="30">
        <f t="shared" si="6138"/>
        <v>0</v>
      </c>
      <c r="BG1747" s="30">
        <f t="shared" si="6139"/>
        <v>0</v>
      </c>
      <c r="BH1747" s="30">
        <f t="shared" si="6140"/>
        <v>0</v>
      </c>
      <c r="BI1747" s="30">
        <f t="shared" si="6141"/>
        <v>0</v>
      </c>
      <c r="BJ1747" s="30">
        <f t="shared" si="6142"/>
        <v>0</v>
      </c>
      <c r="BK1747" s="30">
        <f t="shared" si="6143"/>
        <v>0</v>
      </c>
      <c r="BL1747" s="30">
        <f t="shared" si="6035"/>
        <v>28.5</v>
      </c>
      <c r="BM1747" s="30">
        <f t="shared" si="6036"/>
        <v>0</v>
      </c>
      <c r="BN1747" s="30">
        <f t="shared" si="6037"/>
        <v>0</v>
      </c>
      <c r="BO1747" s="30">
        <f t="shared" si="6144"/>
        <v>0</v>
      </c>
      <c r="BP1747" s="31"/>
      <c r="BQ1747" s="1"/>
      <c r="BR1747" s="1"/>
      <c r="BS1747" s="1"/>
      <c r="BT1747" s="1"/>
      <c r="BU1747" s="1"/>
      <c r="BV1747" s="1"/>
      <c r="BW1747" s="1"/>
      <c r="BX1747" s="1"/>
      <c r="BY1747" s="1"/>
    </row>
    <row r="1748" ht="31.5">
      <c r="A1748" s="28" t="s">
        <v>526</v>
      </c>
      <c r="B1748" s="28" t="s">
        <v>79</v>
      </c>
      <c r="C1748" s="28" t="s">
        <v>62</v>
      </c>
      <c r="D1748" s="28" t="s">
        <v>478</v>
      </c>
      <c r="E1748" s="28"/>
      <c r="F1748" s="29" t="s">
        <v>33</v>
      </c>
      <c r="G1748" s="30"/>
      <c r="H1748" s="30"/>
      <c r="I1748" s="30"/>
      <c r="J1748" s="30"/>
      <c r="K1748" s="30"/>
      <c r="L1748" s="30"/>
      <c r="M1748" s="30"/>
      <c r="N1748" s="30"/>
      <c r="O1748" s="30"/>
      <c r="P1748" s="30"/>
      <c r="Q1748" s="30"/>
      <c r="R1748" s="30"/>
      <c r="S1748" s="30"/>
      <c r="T1748" s="30"/>
      <c r="U1748" s="30"/>
      <c r="V1748" s="30"/>
      <c r="W1748" s="30"/>
      <c r="X1748" s="30"/>
      <c r="Y1748" s="30"/>
      <c r="Z1748" s="30"/>
      <c r="AA1748" s="30"/>
      <c r="AB1748" s="30"/>
      <c r="AC1748" s="30"/>
      <c r="AD1748" s="30"/>
      <c r="AE1748" s="30"/>
      <c r="AF1748" s="30"/>
      <c r="AG1748" s="30"/>
      <c r="AH1748" s="30"/>
      <c r="AI1748" s="30"/>
      <c r="AJ1748" s="30"/>
      <c r="AK1748" s="30"/>
      <c r="AL1748" s="30"/>
      <c r="AM1748" s="30"/>
      <c r="AN1748" s="30"/>
      <c r="AO1748" s="30"/>
      <c r="AP1748" s="30"/>
      <c r="AQ1748" s="30"/>
      <c r="AR1748" s="30"/>
      <c r="AS1748" s="30"/>
      <c r="AT1748" s="30"/>
      <c r="AU1748" s="30"/>
      <c r="AV1748" s="30"/>
      <c r="AW1748" s="30"/>
      <c r="AX1748" s="30"/>
      <c r="AY1748" s="30"/>
      <c r="AZ1748" s="30"/>
      <c r="BA1748" s="30"/>
      <c r="BB1748" s="30">
        <f t="shared" si="6134"/>
        <v>0</v>
      </c>
      <c r="BC1748" s="30">
        <f t="shared" si="6135"/>
        <v>0</v>
      </c>
      <c r="BD1748" s="30">
        <f t="shared" si="6136"/>
        <v>28.5</v>
      </c>
      <c r="BE1748" s="30">
        <f t="shared" si="6137"/>
        <v>0</v>
      </c>
      <c r="BF1748" s="30">
        <f t="shared" si="6138"/>
        <v>0</v>
      </c>
      <c r="BG1748" s="30">
        <f t="shared" si="6139"/>
        <v>0</v>
      </c>
      <c r="BH1748" s="30">
        <f t="shared" si="6140"/>
        <v>0</v>
      </c>
      <c r="BI1748" s="30">
        <f t="shared" si="6141"/>
        <v>0</v>
      </c>
      <c r="BJ1748" s="30">
        <f t="shared" si="6142"/>
        <v>0</v>
      </c>
      <c r="BK1748" s="30">
        <f t="shared" si="6143"/>
        <v>0</v>
      </c>
      <c r="BL1748" s="30">
        <f t="shared" si="6035"/>
        <v>28.5</v>
      </c>
      <c r="BM1748" s="30">
        <f t="shared" si="6036"/>
        <v>0</v>
      </c>
      <c r="BN1748" s="30">
        <f t="shared" si="6037"/>
        <v>0</v>
      </c>
      <c r="BO1748" s="30">
        <f t="shared" si="6144"/>
        <v>0</v>
      </c>
      <c r="BP1748" s="31"/>
      <c r="BQ1748" s="1"/>
      <c r="BR1748" s="1"/>
      <c r="BS1748" s="1"/>
      <c r="BT1748" s="1"/>
      <c r="BU1748" s="1"/>
      <c r="BV1748" s="1"/>
      <c r="BW1748" s="1"/>
      <c r="BX1748" s="1"/>
      <c r="BY1748" s="1"/>
    </row>
    <row r="1749" ht="31.5">
      <c r="A1749" s="28" t="s">
        <v>526</v>
      </c>
      <c r="B1749" s="28" t="s">
        <v>79</v>
      </c>
      <c r="C1749" s="28" t="s">
        <v>62</v>
      </c>
      <c r="D1749" s="28" t="s">
        <v>479</v>
      </c>
      <c r="E1749" s="28"/>
      <c r="F1749" s="29" t="s">
        <v>480</v>
      </c>
      <c r="G1749" s="30"/>
      <c r="H1749" s="30"/>
      <c r="I1749" s="30"/>
      <c r="J1749" s="30"/>
      <c r="K1749" s="30"/>
      <c r="L1749" s="30"/>
      <c r="M1749" s="30"/>
      <c r="N1749" s="30"/>
      <c r="O1749" s="30"/>
      <c r="P1749" s="30"/>
      <c r="Q1749" s="30"/>
      <c r="R1749" s="30"/>
      <c r="S1749" s="30"/>
      <c r="T1749" s="30"/>
      <c r="U1749" s="30"/>
      <c r="V1749" s="30"/>
      <c r="W1749" s="30"/>
      <c r="X1749" s="30"/>
      <c r="Y1749" s="30"/>
      <c r="Z1749" s="30"/>
      <c r="AA1749" s="30"/>
      <c r="AB1749" s="30"/>
      <c r="AC1749" s="30"/>
      <c r="AD1749" s="30"/>
      <c r="AE1749" s="30"/>
      <c r="AF1749" s="30"/>
      <c r="AG1749" s="30"/>
      <c r="AH1749" s="30"/>
      <c r="AI1749" s="30"/>
      <c r="AJ1749" s="30"/>
      <c r="AK1749" s="30"/>
      <c r="AL1749" s="30"/>
      <c r="AM1749" s="30"/>
      <c r="AN1749" s="30"/>
      <c r="AO1749" s="30"/>
      <c r="AP1749" s="30"/>
      <c r="AQ1749" s="30"/>
      <c r="AR1749" s="30"/>
      <c r="AS1749" s="30"/>
      <c r="AT1749" s="30"/>
      <c r="AU1749" s="30"/>
      <c r="AV1749" s="30"/>
      <c r="AW1749" s="30"/>
      <c r="AX1749" s="30"/>
      <c r="AY1749" s="30"/>
      <c r="AZ1749" s="30"/>
      <c r="BA1749" s="30"/>
      <c r="BB1749" s="30">
        <f t="shared" si="6134"/>
        <v>0</v>
      </c>
      <c r="BC1749" s="30">
        <f t="shared" si="6135"/>
        <v>0</v>
      </c>
      <c r="BD1749" s="30">
        <f t="shared" si="6136"/>
        <v>28.5</v>
      </c>
      <c r="BE1749" s="30">
        <f t="shared" si="6137"/>
        <v>0</v>
      </c>
      <c r="BF1749" s="30">
        <f t="shared" si="6138"/>
        <v>0</v>
      </c>
      <c r="BG1749" s="30">
        <f t="shared" si="6139"/>
        <v>0</v>
      </c>
      <c r="BH1749" s="30">
        <f t="shared" si="6140"/>
        <v>0</v>
      </c>
      <c r="BI1749" s="30">
        <f t="shared" si="6141"/>
        <v>0</v>
      </c>
      <c r="BJ1749" s="30">
        <f t="shared" si="6142"/>
        <v>0</v>
      </c>
      <c r="BK1749" s="30">
        <f t="shared" si="6143"/>
        <v>0</v>
      </c>
      <c r="BL1749" s="30">
        <f t="shared" si="6035"/>
        <v>28.5</v>
      </c>
      <c r="BM1749" s="30">
        <f t="shared" si="6036"/>
        <v>0</v>
      </c>
      <c r="BN1749" s="30">
        <f t="shared" si="6037"/>
        <v>0</v>
      </c>
      <c r="BO1749" s="30">
        <f t="shared" si="6144"/>
        <v>0</v>
      </c>
      <c r="BP1749" s="31"/>
      <c r="BQ1749" s="1"/>
      <c r="BR1749" s="1"/>
      <c r="BS1749" s="1"/>
      <c r="BT1749" s="1"/>
      <c r="BU1749" s="1"/>
      <c r="BV1749" s="1"/>
      <c r="BW1749" s="1"/>
      <c r="BX1749" s="1"/>
      <c r="BY1749" s="1"/>
    </row>
    <row r="1750" ht="31.5">
      <c r="A1750" s="28" t="s">
        <v>526</v>
      </c>
      <c r="B1750" s="28" t="s">
        <v>79</v>
      </c>
      <c r="C1750" s="28" t="s">
        <v>62</v>
      </c>
      <c r="D1750" s="28" t="s">
        <v>481</v>
      </c>
      <c r="E1750" s="28"/>
      <c r="F1750" s="29" t="s">
        <v>482</v>
      </c>
      <c r="G1750" s="30"/>
      <c r="H1750" s="30"/>
      <c r="I1750" s="30"/>
      <c r="J1750" s="30"/>
      <c r="K1750" s="30"/>
      <c r="L1750" s="30"/>
      <c r="M1750" s="30"/>
      <c r="N1750" s="30"/>
      <c r="O1750" s="30"/>
      <c r="P1750" s="30"/>
      <c r="Q1750" s="30"/>
      <c r="R1750" s="30"/>
      <c r="S1750" s="30"/>
      <c r="T1750" s="30"/>
      <c r="U1750" s="30"/>
      <c r="V1750" s="30"/>
      <c r="W1750" s="30"/>
      <c r="X1750" s="30"/>
      <c r="Y1750" s="30"/>
      <c r="Z1750" s="30"/>
      <c r="AA1750" s="30"/>
      <c r="AB1750" s="30"/>
      <c r="AC1750" s="30"/>
      <c r="AD1750" s="30"/>
      <c r="AE1750" s="30"/>
      <c r="AF1750" s="30"/>
      <c r="AG1750" s="30"/>
      <c r="AH1750" s="30"/>
      <c r="AI1750" s="30"/>
      <c r="AJ1750" s="30"/>
      <c r="AK1750" s="30"/>
      <c r="AL1750" s="30"/>
      <c r="AM1750" s="30"/>
      <c r="AN1750" s="30"/>
      <c r="AO1750" s="30"/>
      <c r="AP1750" s="30"/>
      <c r="AQ1750" s="30"/>
      <c r="AR1750" s="30"/>
      <c r="AS1750" s="30"/>
      <c r="AT1750" s="30"/>
      <c r="AU1750" s="30"/>
      <c r="AV1750" s="30"/>
      <c r="AW1750" s="30"/>
      <c r="AX1750" s="30"/>
      <c r="AY1750" s="30"/>
      <c r="AZ1750" s="30"/>
      <c r="BA1750" s="30"/>
      <c r="BB1750" s="30">
        <f t="shared" si="6134"/>
        <v>0</v>
      </c>
      <c r="BC1750" s="30">
        <f t="shared" si="6135"/>
        <v>0</v>
      </c>
      <c r="BD1750" s="30">
        <f t="shared" si="6136"/>
        <v>28.5</v>
      </c>
      <c r="BE1750" s="30">
        <f t="shared" si="6137"/>
        <v>0</v>
      </c>
      <c r="BF1750" s="30">
        <f t="shared" si="6138"/>
        <v>0</v>
      </c>
      <c r="BG1750" s="30">
        <f t="shared" si="6139"/>
        <v>0</v>
      </c>
      <c r="BH1750" s="30">
        <f t="shared" si="6140"/>
        <v>0</v>
      </c>
      <c r="BI1750" s="30">
        <f t="shared" si="6141"/>
        <v>0</v>
      </c>
      <c r="BJ1750" s="30">
        <f t="shared" si="6142"/>
        <v>0</v>
      </c>
      <c r="BK1750" s="30">
        <f t="shared" si="6143"/>
        <v>0</v>
      </c>
      <c r="BL1750" s="30">
        <f t="shared" si="6035"/>
        <v>28.5</v>
      </c>
      <c r="BM1750" s="30">
        <f t="shared" si="6036"/>
        <v>0</v>
      </c>
      <c r="BN1750" s="30">
        <f t="shared" si="6037"/>
        <v>0</v>
      </c>
      <c r="BO1750" s="30">
        <f t="shared" si="6144"/>
        <v>0</v>
      </c>
      <c r="BP1750" s="31"/>
      <c r="BQ1750" s="1"/>
      <c r="BR1750" s="1"/>
      <c r="BS1750" s="1"/>
      <c r="BT1750" s="1"/>
      <c r="BU1750" s="1"/>
      <c r="BV1750" s="1"/>
      <c r="BW1750" s="1"/>
      <c r="BX1750" s="1"/>
      <c r="BY1750" s="1"/>
    </row>
    <row r="1751" ht="31.5">
      <c r="A1751" s="28" t="s">
        <v>526</v>
      </c>
      <c r="B1751" s="28" t="s">
        <v>79</v>
      </c>
      <c r="C1751" s="28" t="s">
        <v>62</v>
      </c>
      <c r="D1751" s="28" t="s">
        <v>481</v>
      </c>
      <c r="E1751" s="28" t="s">
        <v>38</v>
      </c>
      <c r="F1751" s="29" t="s">
        <v>39</v>
      </c>
      <c r="G1751" s="30"/>
      <c r="H1751" s="30"/>
      <c r="I1751" s="30"/>
      <c r="J1751" s="30"/>
      <c r="K1751" s="30"/>
      <c r="L1751" s="30"/>
      <c r="M1751" s="30"/>
      <c r="N1751" s="30"/>
      <c r="O1751" s="30"/>
      <c r="P1751" s="30"/>
      <c r="Q1751" s="30"/>
      <c r="R1751" s="30"/>
      <c r="S1751" s="30"/>
      <c r="T1751" s="30"/>
      <c r="U1751" s="30"/>
      <c r="V1751" s="30"/>
      <c r="W1751" s="30"/>
      <c r="X1751" s="30"/>
      <c r="Y1751" s="30"/>
      <c r="Z1751" s="30"/>
      <c r="AA1751" s="30"/>
      <c r="AB1751" s="30"/>
      <c r="AC1751" s="30"/>
      <c r="AD1751" s="30"/>
      <c r="AE1751" s="30"/>
      <c r="AF1751" s="30"/>
      <c r="AG1751" s="30"/>
      <c r="AH1751" s="30"/>
      <c r="AI1751" s="30"/>
      <c r="AJ1751" s="30"/>
      <c r="AK1751" s="30"/>
      <c r="AL1751" s="30"/>
      <c r="AM1751" s="30"/>
      <c r="AN1751" s="30"/>
      <c r="AO1751" s="30"/>
      <c r="AP1751" s="30"/>
      <c r="AQ1751" s="30"/>
      <c r="AR1751" s="30"/>
      <c r="AS1751" s="30"/>
      <c r="AT1751" s="30"/>
      <c r="AU1751" s="30"/>
      <c r="AV1751" s="30"/>
      <c r="AW1751" s="30"/>
      <c r="AX1751" s="30"/>
      <c r="AY1751" s="30"/>
      <c r="AZ1751" s="30"/>
      <c r="BA1751" s="30"/>
      <c r="BB1751" s="30"/>
      <c r="BC1751" s="30"/>
      <c r="BD1751" s="30">
        <v>28.5</v>
      </c>
      <c r="BE1751" s="30"/>
      <c r="BF1751" s="30"/>
      <c r="BG1751" s="30"/>
      <c r="BH1751" s="30"/>
      <c r="BI1751" s="30"/>
      <c r="BJ1751" s="30"/>
      <c r="BK1751" s="30"/>
      <c r="BL1751" s="30">
        <f t="shared" si="6035"/>
        <v>28.5</v>
      </c>
      <c r="BM1751" s="30">
        <f t="shared" si="6036"/>
        <v>0</v>
      </c>
      <c r="BN1751" s="30">
        <f t="shared" si="6037"/>
        <v>0</v>
      </c>
      <c r="BO1751" s="30"/>
      <c r="BP1751" s="31"/>
      <c r="BQ1751" s="1"/>
      <c r="BR1751" s="1"/>
      <c r="BS1751" s="1"/>
      <c r="BT1751" s="1"/>
      <c r="BU1751" s="1"/>
      <c r="BV1751" s="1"/>
      <c r="BW1751" s="1"/>
      <c r="BX1751" s="1"/>
      <c r="BY1751" s="1"/>
    </row>
    <row r="1752" s="18" customFormat="1">
      <c r="A1752" s="19" t="s">
        <v>526</v>
      </c>
      <c r="B1752" s="19" t="s">
        <v>291</v>
      </c>
      <c r="C1752" s="19"/>
      <c r="D1752" s="19"/>
      <c r="E1752" s="19"/>
      <c r="F1752" s="20" t="s">
        <v>292</v>
      </c>
      <c r="G1752" s="21">
        <f t="shared" ref="G1752:G1757" si="6145">G1753</f>
        <v>6433.3999999999996</v>
      </c>
      <c r="H1752" s="21">
        <f t="shared" ref="H1752:H1757" si="6146">H1753</f>
        <v>7337.6999999999998</v>
      </c>
      <c r="I1752" s="21">
        <f t="shared" ref="I1752:I1757" si="6147">I1753</f>
        <v>8300.8999999999996</v>
      </c>
      <c r="J1752" s="21">
        <f t="shared" ref="J1752:J1757" si="6148">J1753</f>
        <v>0</v>
      </c>
      <c r="K1752" s="21">
        <f t="shared" ref="K1752:K1757" si="6149">K1753</f>
        <v>0</v>
      </c>
      <c r="L1752" s="21">
        <f t="shared" ref="L1752:L1757" si="6150">L1753</f>
        <v>0</v>
      </c>
      <c r="M1752" s="21">
        <f t="shared" si="6105"/>
        <v>6433.3999999999996</v>
      </c>
      <c r="N1752" s="21">
        <f t="shared" si="6106"/>
        <v>7337.6999999999998</v>
      </c>
      <c r="O1752" s="21">
        <f t="shared" si="6107"/>
        <v>8300.8999999999996</v>
      </c>
      <c r="P1752" s="21">
        <f t="shared" ref="P1752:P1757" si="6151">P1753</f>
        <v>0</v>
      </c>
      <c r="Q1752" s="21">
        <f t="shared" ref="Q1752:Q1757" si="6152">Q1753</f>
        <v>0</v>
      </c>
      <c r="R1752" s="21">
        <f t="shared" ref="R1752:R1757" si="6153">R1753</f>
        <v>0</v>
      </c>
      <c r="S1752" s="21">
        <f t="shared" ref="S1752:S1757" si="6154">S1753</f>
        <v>0</v>
      </c>
      <c r="T1752" s="21">
        <f t="shared" ref="T1752:T1757" si="6155">T1753</f>
        <v>0</v>
      </c>
      <c r="U1752" s="21">
        <f t="shared" ref="U1752:U1757" si="6156">U1753</f>
        <v>0</v>
      </c>
      <c r="V1752" s="21">
        <f t="shared" ref="V1752:V1757" si="6157">V1753</f>
        <v>0</v>
      </c>
      <c r="W1752" s="21">
        <f t="shared" ref="W1752:W1757" si="6158">W1753</f>
        <v>0</v>
      </c>
      <c r="X1752" s="21">
        <f t="shared" ref="X1752:X1757" si="6159">X1753</f>
        <v>0</v>
      </c>
      <c r="Y1752" s="21">
        <f t="shared" ref="Y1752:Y1757" si="6160">Y1753</f>
        <v>0</v>
      </c>
      <c r="Z1752" s="21">
        <f t="shared" ref="Z1752:Z1757" si="6161">Z1753</f>
        <v>0</v>
      </c>
      <c r="AA1752" s="21">
        <f t="shared" ref="AA1752:AA1757" si="6162">AA1753</f>
        <v>0</v>
      </c>
      <c r="AB1752" s="21">
        <f t="shared" ref="AB1752:AB1757" si="6163">AB1753</f>
        <v>0</v>
      </c>
      <c r="AC1752" s="21">
        <f t="shared" si="6052"/>
        <v>6433.3999999999996</v>
      </c>
      <c r="AD1752" s="21">
        <f t="shared" si="6053"/>
        <v>7337.6999999999998</v>
      </c>
      <c r="AE1752" s="21">
        <f t="shared" si="6054"/>
        <v>8300.8999999999996</v>
      </c>
      <c r="AF1752" s="21">
        <f t="shared" ref="AF1752:AF1757" si="6164">AF1753</f>
        <v>0</v>
      </c>
      <c r="AG1752" s="21">
        <f t="shared" si="6056"/>
        <v>6433.3999999999996</v>
      </c>
      <c r="AH1752" s="21">
        <f t="shared" si="6057"/>
        <v>7337.6999999999998</v>
      </c>
      <c r="AI1752" s="21">
        <f t="shared" si="6058"/>
        <v>8300.8999999999996</v>
      </c>
      <c r="AJ1752" s="21">
        <f t="shared" ref="AJ1752:AJ1757" si="6165">AJ1753</f>
        <v>0</v>
      </c>
      <c r="AK1752" s="21">
        <f t="shared" ref="AK1752:AK1757" si="6166">AK1753</f>
        <v>0</v>
      </c>
      <c r="AL1752" s="21">
        <f t="shared" ref="AL1752:AL1757" si="6167">AL1753</f>
        <v>0</v>
      </c>
      <c r="AM1752" s="21">
        <f t="shared" ref="AM1752:AM1757" si="6168">AM1753</f>
        <v>0</v>
      </c>
      <c r="AN1752" s="21">
        <f t="shared" ref="AN1752:AN1757" si="6169">AN1753</f>
        <v>0</v>
      </c>
      <c r="AO1752" s="21">
        <f t="shared" ref="AO1752:AO1757" si="6170">AO1753</f>
        <v>0</v>
      </c>
      <c r="AP1752" s="21">
        <f t="shared" ref="AP1752:AP1757" si="6171">AP1753</f>
        <v>0</v>
      </c>
      <c r="AQ1752" s="21">
        <f t="shared" ref="AQ1752:AQ1757" si="6172">AQ1753</f>
        <v>0</v>
      </c>
      <c r="AR1752" s="21">
        <f t="shared" ref="AR1752:AR1757" si="6173">AR1753</f>
        <v>0</v>
      </c>
      <c r="AS1752" s="21">
        <f t="shared" si="6099"/>
        <v>6433.3999999999996</v>
      </c>
      <c r="AT1752" s="21">
        <f t="shared" si="6100"/>
        <v>7337.6999999999998</v>
      </c>
      <c r="AU1752" s="21">
        <f t="shared" si="6101"/>
        <v>8300.8999999999996</v>
      </c>
      <c r="AV1752" s="21">
        <f t="shared" ref="AV1752:AV1757" si="6174">AV1753</f>
        <v>0</v>
      </c>
      <c r="AW1752" s="21">
        <f t="shared" ref="AW1752:AW1757" si="6175">AW1753</f>
        <v>0</v>
      </c>
      <c r="AX1752" s="21">
        <f t="shared" ref="AX1752:AX1757" si="6176">AX1753</f>
        <v>0</v>
      </c>
      <c r="AY1752" s="21">
        <f t="shared" si="6102"/>
        <v>6433.3999999999996</v>
      </c>
      <c r="AZ1752" s="21">
        <f t="shared" si="6103"/>
        <v>7337.6999999999998</v>
      </c>
      <c r="BA1752" s="21">
        <f t="shared" si="6104"/>
        <v>8300.8999999999996</v>
      </c>
      <c r="BB1752" s="21">
        <f t="shared" si="6134"/>
        <v>0</v>
      </c>
      <c r="BC1752" s="21">
        <f t="shared" si="6135"/>
        <v>0</v>
      </c>
      <c r="BD1752" s="21">
        <f t="shared" si="6136"/>
        <v>0</v>
      </c>
      <c r="BE1752" s="21">
        <f t="shared" si="6137"/>
        <v>0</v>
      </c>
      <c r="BF1752" s="21">
        <f t="shared" si="6138"/>
        <v>0</v>
      </c>
      <c r="BG1752" s="21">
        <f t="shared" si="6139"/>
        <v>0</v>
      </c>
      <c r="BH1752" s="21">
        <f t="shared" si="6140"/>
        <v>0</v>
      </c>
      <c r="BI1752" s="21">
        <f t="shared" si="6141"/>
        <v>0</v>
      </c>
      <c r="BJ1752" s="21">
        <f t="shared" si="6142"/>
        <v>0</v>
      </c>
      <c r="BK1752" s="21">
        <f t="shared" si="6143"/>
        <v>0</v>
      </c>
      <c r="BL1752" s="21">
        <f t="shared" si="6035"/>
        <v>6433.3999999999996</v>
      </c>
      <c r="BM1752" s="21">
        <f t="shared" si="6036"/>
        <v>7337.6999999999998</v>
      </c>
      <c r="BN1752" s="21">
        <f t="shared" si="6037"/>
        <v>8300.8999999999996</v>
      </c>
      <c r="BO1752" s="21">
        <f t="shared" si="6144"/>
        <v>0</v>
      </c>
      <c r="BP1752" s="22"/>
      <c r="BQ1752" s="18"/>
      <c r="BR1752" s="18"/>
      <c r="BS1752" s="18"/>
      <c r="BT1752" s="18"/>
      <c r="BU1752" s="18"/>
      <c r="BV1752" s="18"/>
      <c r="BW1752" s="18"/>
      <c r="BX1752" s="18"/>
      <c r="BY1752" s="18"/>
    </row>
    <row r="1753" s="23" customFormat="1">
      <c r="A1753" s="24" t="s">
        <v>526</v>
      </c>
      <c r="B1753" s="24" t="s">
        <v>291</v>
      </c>
      <c r="C1753" s="24" t="s">
        <v>79</v>
      </c>
      <c r="D1753" s="24"/>
      <c r="E1753" s="24"/>
      <c r="F1753" s="25" t="s">
        <v>402</v>
      </c>
      <c r="G1753" s="26">
        <f t="shared" si="6145"/>
        <v>6433.3999999999996</v>
      </c>
      <c r="H1753" s="26">
        <f t="shared" si="6146"/>
        <v>7337.6999999999998</v>
      </c>
      <c r="I1753" s="26">
        <f t="shared" si="6147"/>
        <v>8300.8999999999996</v>
      </c>
      <c r="J1753" s="26">
        <f t="shared" si="6148"/>
        <v>0</v>
      </c>
      <c r="K1753" s="26">
        <f t="shared" si="6149"/>
        <v>0</v>
      </c>
      <c r="L1753" s="26">
        <f t="shared" si="6150"/>
        <v>0</v>
      </c>
      <c r="M1753" s="26">
        <f t="shared" si="6105"/>
        <v>6433.3999999999996</v>
      </c>
      <c r="N1753" s="26">
        <f t="shared" si="6106"/>
        <v>7337.6999999999998</v>
      </c>
      <c r="O1753" s="26">
        <f t="shared" si="6107"/>
        <v>8300.8999999999996</v>
      </c>
      <c r="P1753" s="26">
        <f t="shared" si="6151"/>
        <v>0</v>
      </c>
      <c r="Q1753" s="26">
        <f t="shared" si="6152"/>
        <v>0</v>
      </c>
      <c r="R1753" s="26">
        <f t="shared" si="6153"/>
        <v>0</v>
      </c>
      <c r="S1753" s="26">
        <f t="shared" si="6154"/>
        <v>0</v>
      </c>
      <c r="T1753" s="26">
        <f t="shared" si="6155"/>
        <v>0</v>
      </c>
      <c r="U1753" s="26">
        <f t="shared" si="6156"/>
        <v>0</v>
      </c>
      <c r="V1753" s="26">
        <f t="shared" si="6157"/>
        <v>0</v>
      </c>
      <c r="W1753" s="26">
        <f t="shared" si="6158"/>
        <v>0</v>
      </c>
      <c r="X1753" s="26">
        <f t="shared" si="6159"/>
        <v>0</v>
      </c>
      <c r="Y1753" s="26">
        <f t="shared" si="6160"/>
        <v>0</v>
      </c>
      <c r="Z1753" s="26">
        <f t="shared" si="6161"/>
        <v>0</v>
      </c>
      <c r="AA1753" s="26">
        <f t="shared" si="6162"/>
        <v>0</v>
      </c>
      <c r="AB1753" s="26">
        <f t="shared" si="6163"/>
        <v>0</v>
      </c>
      <c r="AC1753" s="26">
        <f t="shared" si="6052"/>
        <v>6433.3999999999996</v>
      </c>
      <c r="AD1753" s="26">
        <f t="shared" si="6053"/>
        <v>7337.6999999999998</v>
      </c>
      <c r="AE1753" s="26">
        <f t="shared" si="6054"/>
        <v>8300.8999999999996</v>
      </c>
      <c r="AF1753" s="26">
        <f t="shared" si="6164"/>
        <v>0</v>
      </c>
      <c r="AG1753" s="26">
        <f t="shared" si="6056"/>
        <v>6433.3999999999996</v>
      </c>
      <c r="AH1753" s="26">
        <f t="shared" si="6057"/>
        <v>7337.6999999999998</v>
      </c>
      <c r="AI1753" s="26">
        <f t="shared" si="6058"/>
        <v>8300.8999999999996</v>
      </c>
      <c r="AJ1753" s="26">
        <f t="shared" si="6165"/>
        <v>0</v>
      </c>
      <c r="AK1753" s="26">
        <f t="shared" si="6166"/>
        <v>0</v>
      </c>
      <c r="AL1753" s="26">
        <f t="shared" si="6167"/>
        <v>0</v>
      </c>
      <c r="AM1753" s="26">
        <f t="shared" si="6168"/>
        <v>0</v>
      </c>
      <c r="AN1753" s="26">
        <f t="shared" si="6169"/>
        <v>0</v>
      </c>
      <c r="AO1753" s="26">
        <f t="shared" si="6170"/>
        <v>0</v>
      </c>
      <c r="AP1753" s="26">
        <f t="shared" si="6171"/>
        <v>0</v>
      </c>
      <c r="AQ1753" s="26">
        <f t="shared" si="6172"/>
        <v>0</v>
      </c>
      <c r="AR1753" s="26">
        <f t="shared" si="6173"/>
        <v>0</v>
      </c>
      <c r="AS1753" s="26">
        <f t="shared" si="6099"/>
        <v>6433.3999999999996</v>
      </c>
      <c r="AT1753" s="26">
        <f t="shared" si="6100"/>
        <v>7337.6999999999998</v>
      </c>
      <c r="AU1753" s="26">
        <f t="shared" si="6101"/>
        <v>8300.8999999999996</v>
      </c>
      <c r="AV1753" s="26">
        <f t="shared" si="6174"/>
        <v>0</v>
      </c>
      <c r="AW1753" s="26">
        <f t="shared" si="6175"/>
        <v>0</v>
      </c>
      <c r="AX1753" s="26">
        <f t="shared" si="6176"/>
        <v>0</v>
      </c>
      <c r="AY1753" s="26">
        <f t="shared" si="6102"/>
        <v>6433.3999999999996</v>
      </c>
      <c r="AZ1753" s="26">
        <f t="shared" si="6103"/>
        <v>7337.6999999999998</v>
      </c>
      <c r="BA1753" s="26">
        <f t="shared" si="6104"/>
        <v>8300.8999999999996</v>
      </c>
      <c r="BB1753" s="26">
        <f t="shared" si="6134"/>
        <v>0</v>
      </c>
      <c r="BC1753" s="26">
        <f t="shared" si="6135"/>
        <v>0</v>
      </c>
      <c r="BD1753" s="26">
        <f t="shared" si="6136"/>
        <v>0</v>
      </c>
      <c r="BE1753" s="26">
        <f t="shared" si="6137"/>
        <v>0</v>
      </c>
      <c r="BF1753" s="26">
        <f t="shared" si="6138"/>
        <v>0</v>
      </c>
      <c r="BG1753" s="26">
        <f t="shared" si="6139"/>
        <v>0</v>
      </c>
      <c r="BH1753" s="26">
        <f t="shared" si="6140"/>
        <v>0</v>
      </c>
      <c r="BI1753" s="26">
        <f t="shared" si="6141"/>
        <v>0</v>
      </c>
      <c r="BJ1753" s="26">
        <f t="shared" si="6142"/>
        <v>0</v>
      </c>
      <c r="BK1753" s="26">
        <f t="shared" si="6143"/>
        <v>0</v>
      </c>
      <c r="BL1753" s="26">
        <f t="shared" si="6035"/>
        <v>6433.3999999999996</v>
      </c>
      <c r="BM1753" s="26">
        <f t="shared" si="6036"/>
        <v>7337.6999999999998</v>
      </c>
      <c r="BN1753" s="26">
        <f t="shared" si="6037"/>
        <v>8300.8999999999996</v>
      </c>
      <c r="BO1753" s="26">
        <f t="shared" si="6144"/>
        <v>0</v>
      </c>
      <c r="BP1753" s="27"/>
      <c r="BQ1753" s="23"/>
      <c r="BR1753" s="23"/>
      <c r="BS1753" s="23"/>
      <c r="BT1753" s="23"/>
      <c r="BU1753" s="23"/>
      <c r="BV1753" s="23"/>
      <c r="BW1753" s="23"/>
      <c r="BX1753" s="23"/>
      <c r="BY1753" s="23"/>
    </row>
    <row r="1754" ht="31.5">
      <c r="A1754" s="28" t="s">
        <v>526</v>
      </c>
      <c r="B1754" s="28" t="s">
        <v>291</v>
      </c>
      <c r="C1754" s="28" t="s">
        <v>79</v>
      </c>
      <c r="D1754" s="28" t="s">
        <v>596</v>
      </c>
      <c r="E1754" s="35"/>
      <c r="F1754" s="29" t="s">
        <v>597</v>
      </c>
      <c r="G1754" s="30">
        <f t="shared" si="6145"/>
        <v>6433.3999999999996</v>
      </c>
      <c r="H1754" s="30">
        <f t="shared" si="6146"/>
        <v>7337.6999999999998</v>
      </c>
      <c r="I1754" s="30">
        <f t="shared" si="6147"/>
        <v>8300.8999999999996</v>
      </c>
      <c r="J1754" s="30">
        <f t="shared" si="6148"/>
        <v>0</v>
      </c>
      <c r="K1754" s="30">
        <f t="shared" si="6149"/>
        <v>0</v>
      </c>
      <c r="L1754" s="30">
        <f t="shared" si="6150"/>
        <v>0</v>
      </c>
      <c r="M1754" s="30">
        <f t="shared" si="6105"/>
        <v>6433.3999999999996</v>
      </c>
      <c r="N1754" s="30">
        <f t="shared" si="6106"/>
        <v>7337.6999999999998</v>
      </c>
      <c r="O1754" s="30">
        <f t="shared" si="6107"/>
        <v>8300.8999999999996</v>
      </c>
      <c r="P1754" s="30">
        <f t="shared" si="6151"/>
        <v>0</v>
      </c>
      <c r="Q1754" s="30">
        <f t="shared" si="6152"/>
        <v>0</v>
      </c>
      <c r="R1754" s="30">
        <f t="shared" si="6153"/>
        <v>0</v>
      </c>
      <c r="S1754" s="30">
        <f t="shared" si="6154"/>
        <v>0</v>
      </c>
      <c r="T1754" s="30">
        <f t="shared" si="6155"/>
        <v>0</v>
      </c>
      <c r="U1754" s="30">
        <f t="shared" si="6156"/>
        <v>0</v>
      </c>
      <c r="V1754" s="30">
        <f t="shared" si="6157"/>
        <v>0</v>
      </c>
      <c r="W1754" s="30">
        <f t="shared" si="6158"/>
        <v>0</v>
      </c>
      <c r="X1754" s="30">
        <f t="shared" si="6159"/>
        <v>0</v>
      </c>
      <c r="Y1754" s="30">
        <f t="shared" si="6160"/>
        <v>0</v>
      </c>
      <c r="Z1754" s="30">
        <f t="shared" si="6161"/>
        <v>0</v>
      </c>
      <c r="AA1754" s="30">
        <f t="shared" si="6162"/>
        <v>0</v>
      </c>
      <c r="AB1754" s="30">
        <f t="shared" si="6163"/>
        <v>0</v>
      </c>
      <c r="AC1754" s="30">
        <f t="shared" si="6052"/>
        <v>6433.3999999999996</v>
      </c>
      <c r="AD1754" s="30">
        <f t="shared" si="6053"/>
        <v>7337.6999999999998</v>
      </c>
      <c r="AE1754" s="30">
        <f t="shared" si="6054"/>
        <v>8300.8999999999996</v>
      </c>
      <c r="AF1754" s="30">
        <f t="shared" si="6164"/>
        <v>0</v>
      </c>
      <c r="AG1754" s="30">
        <f t="shared" si="6056"/>
        <v>6433.3999999999996</v>
      </c>
      <c r="AH1754" s="30">
        <f t="shared" si="6057"/>
        <v>7337.6999999999998</v>
      </c>
      <c r="AI1754" s="30">
        <f t="shared" si="6058"/>
        <v>8300.8999999999996</v>
      </c>
      <c r="AJ1754" s="30">
        <f t="shared" si="6165"/>
        <v>0</v>
      </c>
      <c r="AK1754" s="30">
        <f t="shared" si="6166"/>
        <v>0</v>
      </c>
      <c r="AL1754" s="30">
        <f t="shared" si="6167"/>
        <v>0</v>
      </c>
      <c r="AM1754" s="30">
        <f t="shared" si="6168"/>
        <v>0</v>
      </c>
      <c r="AN1754" s="30">
        <f t="shared" si="6169"/>
        <v>0</v>
      </c>
      <c r="AO1754" s="30">
        <f t="shared" si="6170"/>
        <v>0</v>
      </c>
      <c r="AP1754" s="30">
        <f t="shared" si="6171"/>
        <v>0</v>
      </c>
      <c r="AQ1754" s="30">
        <f t="shared" si="6172"/>
        <v>0</v>
      </c>
      <c r="AR1754" s="30">
        <f t="shared" si="6173"/>
        <v>0</v>
      </c>
      <c r="AS1754" s="30">
        <f t="shared" si="6099"/>
        <v>6433.3999999999996</v>
      </c>
      <c r="AT1754" s="30">
        <f t="shared" si="6100"/>
        <v>7337.6999999999998</v>
      </c>
      <c r="AU1754" s="30">
        <f t="shared" si="6101"/>
        <v>8300.8999999999996</v>
      </c>
      <c r="AV1754" s="30">
        <f t="shared" si="6174"/>
        <v>0</v>
      </c>
      <c r="AW1754" s="30">
        <f t="shared" si="6175"/>
        <v>0</v>
      </c>
      <c r="AX1754" s="30">
        <f t="shared" si="6176"/>
        <v>0</v>
      </c>
      <c r="AY1754" s="30">
        <f t="shared" si="6102"/>
        <v>6433.3999999999996</v>
      </c>
      <c r="AZ1754" s="30">
        <f t="shared" si="6103"/>
        <v>7337.6999999999998</v>
      </c>
      <c r="BA1754" s="30">
        <f t="shared" si="6104"/>
        <v>8300.8999999999996</v>
      </c>
      <c r="BB1754" s="30">
        <f t="shared" si="6134"/>
        <v>0</v>
      </c>
      <c r="BC1754" s="30">
        <f t="shared" si="6135"/>
        <v>0</v>
      </c>
      <c r="BD1754" s="30">
        <f t="shared" si="6136"/>
        <v>0</v>
      </c>
      <c r="BE1754" s="30">
        <f t="shared" si="6137"/>
        <v>0</v>
      </c>
      <c r="BF1754" s="30">
        <f t="shared" si="6138"/>
        <v>0</v>
      </c>
      <c r="BG1754" s="30">
        <f t="shared" si="6139"/>
        <v>0</v>
      </c>
      <c r="BH1754" s="30">
        <f t="shared" si="6140"/>
        <v>0</v>
      </c>
      <c r="BI1754" s="30">
        <f t="shared" si="6141"/>
        <v>0</v>
      </c>
      <c r="BJ1754" s="30">
        <f t="shared" si="6142"/>
        <v>0</v>
      </c>
      <c r="BK1754" s="30">
        <f t="shared" si="6143"/>
        <v>0</v>
      </c>
      <c r="BL1754" s="30">
        <f t="shared" si="6035"/>
        <v>6433.3999999999996</v>
      </c>
      <c r="BM1754" s="30">
        <f t="shared" si="6036"/>
        <v>7337.6999999999998</v>
      </c>
      <c r="BN1754" s="30">
        <f t="shared" si="6037"/>
        <v>8300.8999999999996</v>
      </c>
      <c r="BO1754" s="30">
        <f t="shared" si="6144"/>
        <v>0</v>
      </c>
      <c r="BP1754" s="31"/>
      <c r="BQ1754" s="1"/>
      <c r="BR1754" s="1"/>
      <c r="BS1754" s="1"/>
      <c r="BT1754" s="1"/>
      <c r="BU1754" s="1"/>
      <c r="BV1754" s="1"/>
      <c r="BW1754" s="1"/>
      <c r="BX1754" s="1"/>
      <c r="BY1754" s="1"/>
    </row>
    <row r="1755">
      <c r="A1755" s="28" t="s">
        <v>526</v>
      </c>
      <c r="B1755" s="28" t="s">
        <v>291</v>
      </c>
      <c r="C1755" s="28" t="s">
        <v>79</v>
      </c>
      <c r="D1755" s="28" t="s">
        <v>598</v>
      </c>
      <c r="E1755" s="35"/>
      <c r="F1755" s="29" t="s">
        <v>440</v>
      </c>
      <c r="G1755" s="30">
        <f t="shared" si="6145"/>
        <v>6433.3999999999996</v>
      </c>
      <c r="H1755" s="30">
        <f t="shared" si="6146"/>
        <v>7337.6999999999998</v>
      </c>
      <c r="I1755" s="30">
        <f t="shared" si="6147"/>
        <v>8300.8999999999996</v>
      </c>
      <c r="J1755" s="30">
        <f t="shared" si="6148"/>
        <v>0</v>
      </c>
      <c r="K1755" s="30">
        <f t="shared" si="6149"/>
        <v>0</v>
      </c>
      <c r="L1755" s="30">
        <f t="shared" si="6150"/>
        <v>0</v>
      </c>
      <c r="M1755" s="30">
        <f t="shared" si="6105"/>
        <v>6433.3999999999996</v>
      </c>
      <c r="N1755" s="30">
        <f t="shared" si="6106"/>
        <v>7337.6999999999998</v>
      </c>
      <c r="O1755" s="30">
        <f t="shared" si="6107"/>
        <v>8300.8999999999996</v>
      </c>
      <c r="P1755" s="30">
        <f t="shared" si="6151"/>
        <v>0</v>
      </c>
      <c r="Q1755" s="30">
        <f t="shared" si="6152"/>
        <v>0</v>
      </c>
      <c r="R1755" s="30">
        <f t="shared" si="6153"/>
        <v>0</v>
      </c>
      <c r="S1755" s="30">
        <f t="shared" si="6154"/>
        <v>0</v>
      </c>
      <c r="T1755" s="30">
        <f t="shared" si="6155"/>
        <v>0</v>
      </c>
      <c r="U1755" s="30">
        <f t="shared" si="6156"/>
        <v>0</v>
      </c>
      <c r="V1755" s="30">
        <f t="shared" si="6157"/>
        <v>0</v>
      </c>
      <c r="W1755" s="30">
        <f t="shared" si="6158"/>
        <v>0</v>
      </c>
      <c r="X1755" s="30">
        <f t="shared" si="6159"/>
        <v>0</v>
      </c>
      <c r="Y1755" s="30">
        <f t="shared" si="6160"/>
        <v>0</v>
      </c>
      <c r="Z1755" s="30">
        <f t="shared" si="6161"/>
        <v>0</v>
      </c>
      <c r="AA1755" s="30">
        <f t="shared" si="6162"/>
        <v>0</v>
      </c>
      <c r="AB1755" s="30">
        <f t="shared" si="6163"/>
        <v>0</v>
      </c>
      <c r="AC1755" s="30">
        <f t="shared" si="6052"/>
        <v>6433.3999999999996</v>
      </c>
      <c r="AD1755" s="30">
        <f t="shared" si="6053"/>
        <v>7337.6999999999998</v>
      </c>
      <c r="AE1755" s="30">
        <f t="shared" si="6054"/>
        <v>8300.8999999999996</v>
      </c>
      <c r="AF1755" s="30">
        <f t="shared" si="6164"/>
        <v>0</v>
      </c>
      <c r="AG1755" s="30">
        <f t="shared" si="6056"/>
        <v>6433.3999999999996</v>
      </c>
      <c r="AH1755" s="30">
        <f t="shared" si="6057"/>
        <v>7337.6999999999998</v>
      </c>
      <c r="AI1755" s="30">
        <f t="shared" si="6058"/>
        <v>8300.8999999999996</v>
      </c>
      <c r="AJ1755" s="30">
        <f t="shared" si="6165"/>
        <v>0</v>
      </c>
      <c r="AK1755" s="30">
        <f t="shared" si="6166"/>
        <v>0</v>
      </c>
      <c r="AL1755" s="30">
        <f t="shared" si="6167"/>
        <v>0</v>
      </c>
      <c r="AM1755" s="30">
        <f t="shared" si="6168"/>
        <v>0</v>
      </c>
      <c r="AN1755" s="30">
        <f t="shared" si="6169"/>
        <v>0</v>
      </c>
      <c r="AO1755" s="30">
        <f t="shared" si="6170"/>
        <v>0</v>
      </c>
      <c r="AP1755" s="30">
        <f t="shared" si="6171"/>
        <v>0</v>
      </c>
      <c r="AQ1755" s="30">
        <f t="shared" si="6172"/>
        <v>0</v>
      </c>
      <c r="AR1755" s="30">
        <f t="shared" si="6173"/>
        <v>0</v>
      </c>
      <c r="AS1755" s="30">
        <f t="shared" si="6099"/>
        <v>6433.3999999999996</v>
      </c>
      <c r="AT1755" s="30">
        <f t="shared" si="6100"/>
        <v>7337.6999999999998</v>
      </c>
      <c r="AU1755" s="30">
        <f t="shared" si="6101"/>
        <v>8300.8999999999996</v>
      </c>
      <c r="AV1755" s="30">
        <f t="shared" si="6174"/>
        <v>0</v>
      </c>
      <c r="AW1755" s="30">
        <f t="shared" si="6175"/>
        <v>0</v>
      </c>
      <c r="AX1755" s="30">
        <f t="shared" si="6176"/>
        <v>0</v>
      </c>
      <c r="AY1755" s="30">
        <f t="shared" si="6102"/>
        <v>6433.3999999999996</v>
      </c>
      <c r="AZ1755" s="30">
        <f t="shared" si="6103"/>
        <v>7337.6999999999998</v>
      </c>
      <c r="BA1755" s="30">
        <f t="shared" si="6104"/>
        <v>8300.8999999999996</v>
      </c>
      <c r="BB1755" s="30">
        <f t="shared" si="6134"/>
        <v>0</v>
      </c>
      <c r="BC1755" s="30">
        <f t="shared" si="6135"/>
        <v>0</v>
      </c>
      <c r="BD1755" s="30">
        <f t="shared" si="6136"/>
        <v>0</v>
      </c>
      <c r="BE1755" s="30">
        <f t="shared" si="6137"/>
        <v>0</v>
      </c>
      <c r="BF1755" s="30">
        <f t="shared" si="6138"/>
        <v>0</v>
      </c>
      <c r="BG1755" s="30">
        <f t="shared" si="6139"/>
        <v>0</v>
      </c>
      <c r="BH1755" s="30">
        <f t="shared" si="6140"/>
        <v>0</v>
      </c>
      <c r="BI1755" s="30">
        <f t="shared" si="6141"/>
        <v>0</v>
      </c>
      <c r="BJ1755" s="30">
        <f t="shared" si="6142"/>
        <v>0</v>
      </c>
      <c r="BK1755" s="30">
        <f t="shared" si="6143"/>
        <v>0</v>
      </c>
      <c r="BL1755" s="30">
        <f t="shared" si="6035"/>
        <v>6433.3999999999996</v>
      </c>
      <c r="BM1755" s="30">
        <f t="shared" si="6036"/>
        <v>7337.6999999999998</v>
      </c>
      <c r="BN1755" s="30">
        <f t="shared" si="6037"/>
        <v>8300.8999999999996</v>
      </c>
      <c r="BO1755" s="30">
        <f t="shared" si="6144"/>
        <v>0</v>
      </c>
      <c r="BP1755" s="31"/>
      <c r="BQ1755" s="1"/>
      <c r="BR1755" s="1"/>
      <c r="BS1755" s="1"/>
      <c r="BT1755" s="1"/>
      <c r="BU1755" s="1"/>
      <c r="BV1755" s="1"/>
      <c r="BW1755" s="1"/>
      <c r="BX1755" s="1"/>
      <c r="BY1755" s="1"/>
    </row>
    <row r="1756" ht="47.25">
      <c r="A1756" s="28" t="s">
        <v>526</v>
      </c>
      <c r="B1756" s="28" t="s">
        <v>291</v>
      </c>
      <c r="C1756" s="28" t="s">
        <v>79</v>
      </c>
      <c r="D1756" s="28" t="s">
        <v>599</v>
      </c>
      <c r="E1756" s="35"/>
      <c r="F1756" s="29" t="s">
        <v>600</v>
      </c>
      <c r="G1756" s="30">
        <f t="shared" si="6145"/>
        <v>6433.3999999999996</v>
      </c>
      <c r="H1756" s="30">
        <f t="shared" si="6146"/>
        <v>7337.6999999999998</v>
      </c>
      <c r="I1756" s="30">
        <f t="shared" si="6147"/>
        <v>8300.8999999999996</v>
      </c>
      <c r="J1756" s="30">
        <f t="shared" si="6148"/>
        <v>0</v>
      </c>
      <c r="K1756" s="30">
        <f t="shared" si="6149"/>
        <v>0</v>
      </c>
      <c r="L1756" s="30">
        <f t="shared" si="6150"/>
        <v>0</v>
      </c>
      <c r="M1756" s="30">
        <f t="shared" si="6105"/>
        <v>6433.3999999999996</v>
      </c>
      <c r="N1756" s="30">
        <f t="shared" si="6106"/>
        <v>7337.6999999999998</v>
      </c>
      <c r="O1756" s="30">
        <f t="shared" si="6107"/>
        <v>8300.8999999999996</v>
      </c>
      <c r="P1756" s="30">
        <f t="shared" si="6151"/>
        <v>0</v>
      </c>
      <c r="Q1756" s="30">
        <f t="shared" si="6152"/>
        <v>0</v>
      </c>
      <c r="R1756" s="30">
        <f t="shared" si="6153"/>
        <v>0</v>
      </c>
      <c r="S1756" s="30">
        <f t="shared" si="6154"/>
        <v>0</v>
      </c>
      <c r="T1756" s="30">
        <f t="shared" si="6155"/>
        <v>0</v>
      </c>
      <c r="U1756" s="30">
        <f t="shared" si="6156"/>
        <v>0</v>
      </c>
      <c r="V1756" s="30">
        <f t="shared" si="6157"/>
        <v>0</v>
      </c>
      <c r="W1756" s="30">
        <f t="shared" si="6158"/>
        <v>0</v>
      </c>
      <c r="X1756" s="30">
        <f t="shared" si="6159"/>
        <v>0</v>
      </c>
      <c r="Y1756" s="30">
        <f t="shared" si="6160"/>
        <v>0</v>
      </c>
      <c r="Z1756" s="30">
        <f t="shared" si="6161"/>
        <v>0</v>
      </c>
      <c r="AA1756" s="30">
        <f t="shared" si="6162"/>
        <v>0</v>
      </c>
      <c r="AB1756" s="30">
        <f t="shared" si="6163"/>
        <v>0</v>
      </c>
      <c r="AC1756" s="30">
        <f t="shared" si="6052"/>
        <v>6433.3999999999996</v>
      </c>
      <c r="AD1756" s="30">
        <f t="shared" si="6053"/>
        <v>7337.6999999999998</v>
      </c>
      <c r="AE1756" s="30">
        <f t="shared" si="6054"/>
        <v>8300.8999999999996</v>
      </c>
      <c r="AF1756" s="30">
        <f t="shared" si="6164"/>
        <v>0</v>
      </c>
      <c r="AG1756" s="30">
        <f t="shared" si="6056"/>
        <v>6433.3999999999996</v>
      </c>
      <c r="AH1756" s="30">
        <f t="shared" si="6057"/>
        <v>7337.6999999999998</v>
      </c>
      <c r="AI1756" s="30">
        <f t="shared" si="6058"/>
        <v>8300.8999999999996</v>
      </c>
      <c r="AJ1756" s="30">
        <f t="shared" si="6165"/>
        <v>0</v>
      </c>
      <c r="AK1756" s="30">
        <f t="shared" si="6166"/>
        <v>0</v>
      </c>
      <c r="AL1756" s="30">
        <f t="shared" si="6167"/>
        <v>0</v>
      </c>
      <c r="AM1756" s="30">
        <f t="shared" si="6168"/>
        <v>0</v>
      </c>
      <c r="AN1756" s="30">
        <f t="shared" si="6169"/>
        <v>0</v>
      </c>
      <c r="AO1756" s="30">
        <f t="shared" si="6170"/>
        <v>0</v>
      </c>
      <c r="AP1756" s="30">
        <f t="shared" si="6171"/>
        <v>0</v>
      </c>
      <c r="AQ1756" s="30">
        <f t="shared" si="6172"/>
        <v>0</v>
      </c>
      <c r="AR1756" s="30">
        <f t="shared" si="6173"/>
        <v>0</v>
      </c>
      <c r="AS1756" s="30">
        <f t="shared" si="6099"/>
        <v>6433.3999999999996</v>
      </c>
      <c r="AT1756" s="30">
        <f t="shared" si="6100"/>
        <v>7337.6999999999998</v>
      </c>
      <c r="AU1756" s="30">
        <f t="shared" si="6101"/>
        <v>8300.8999999999996</v>
      </c>
      <c r="AV1756" s="30">
        <f t="shared" si="6174"/>
        <v>0</v>
      </c>
      <c r="AW1756" s="30">
        <f t="shared" si="6175"/>
        <v>0</v>
      </c>
      <c r="AX1756" s="30">
        <f t="shared" si="6176"/>
        <v>0</v>
      </c>
      <c r="AY1756" s="30">
        <f t="shared" si="6102"/>
        <v>6433.3999999999996</v>
      </c>
      <c r="AZ1756" s="30">
        <f t="shared" si="6103"/>
        <v>7337.6999999999998</v>
      </c>
      <c r="BA1756" s="30">
        <f t="shared" si="6104"/>
        <v>8300.8999999999996</v>
      </c>
      <c r="BB1756" s="30">
        <f t="shared" si="6134"/>
        <v>0</v>
      </c>
      <c r="BC1756" s="30">
        <f t="shared" si="6135"/>
        <v>0</v>
      </c>
      <c r="BD1756" s="30">
        <f t="shared" si="6136"/>
        <v>0</v>
      </c>
      <c r="BE1756" s="30">
        <f t="shared" si="6137"/>
        <v>0</v>
      </c>
      <c r="BF1756" s="30">
        <f t="shared" si="6138"/>
        <v>0</v>
      </c>
      <c r="BG1756" s="30">
        <f t="shared" si="6139"/>
        <v>0</v>
      </c>
      <c r="BH1756" s="30">
        <f t="shared" si="6140"/>
        <v>0</v>
      </c>
      <c r="BI1756" s="30">
        <f t="shared" si="6141"/>
        <v>0</v>
      </c>
      <c r="BJ1756" s="30">
        <f t="shared" si="6142"/>
        <v>0</v>
      </c>
      <c r="BK1756" s="30">
        <f t="shared" si="6143"/>
        <v>0</v>
      </c>
      <c r="BL1756" s="30">
        <f t="shared" si="6035"/>
        <v>6433.3999999999996</v>
      </c>
      <c r="BM1756" s="30">
        <f t="shared" si="6036"/>
        <v>7337.6999999999998</v>
      </c>
      <c r="BN1756" s="30">
        <f t="shared" si="6037"/>
        <v>8300.8999999999996</v>
      </c>
      <c r="BO1756" s="30">
        <f t="shared" si="6144"/>
        <v>0</v>
      </c>
      <c r="BP1756" s="31"/>
      <c r="BQ1756" s="1"/>
      <c r="BR1756" s="1"/>
      <c r="BS1756" s="1"/>
      <c r="BT1756" s="1"/>
      <c r="BU1756" s="1"/>
      <c r="BV1756" s="1"/>
      <c r="BW1756" s="1"/>
      <c r="BX1756" s="1"/>
      <c r="BY1756" s="1"/>
    </row>
    <row r="1757" ht="63">
      <c r="A1757" s="28" t="s">
        <v>526</v>
      </c>
      <c r="B1757" s="28" t="s">
        <v>291</v>
      </c>
      <c r="C1757" s="28" t="s">
        <v>79</v>
      </c>
      <c r="D1757" s="28" t="s">
        <v>601</v>
      </c>
      <c r="E1757" s="35"/>
      <c r="F1757" s="29" t="s">
        <v>602</v>
      </c>
      <c r="G1757" s="30">
        <f t="shared" si="6145"/>
        <v>6433.3999999999996</v>
      </c>
      <c r="H1757" s="30">
        <f t="shared" si="6146"/>
        <v>7337.6999999999998</v>
      </c>
      <c r="I1757" s="30">
        <f t="shared" si="6147"/>
        <v>8300.8999999999996</v>
      </c>
      <c r="J1757" s="30">
        <f t="shared" si="6148"/>
        <v>0</v>
      </c>
      <c r="K1757" s="30">
        <f t="shared" si="6149"/>
        <v>0</v>
      </c>
      <c r="L1757" s="30">
        <f t="shared" si="6150"/>
        <v>0</v>
      </c>
      <c r="M1757" s="30">
        <f t="shared" si="6105"/>
        <v>6433.3999999999996</v>
      </c>
      <c r="N1757" s="30">
        <f t="shared" si="6106"/>
        <v>7337.6999999999998</v>
      </c>
      <c r="O1757" s="30">
        <f t="shared" si="6107"/>
        <v>8300.8999999999996</v>
      </c>
      <c r="P1757" s="30">
        <f t="shared" si="6151"/>
        <v>0</v>
      </c>
      <c r="Q1757" s="30">
        <f t="shared" si="6152"/>
        <v>0</v>
      </c>
      <c r="R1757" s="30">
        <f t="shared" si="6153"/>
        <v>0</v>
      </c>
      <c r="S1757" s="30">
        <f t="shared" si="6154"/>
        <v>0</v>
      </c>
      <c r="T1757" s="30">
        <f t="shared" si="6155"/>
        <v>0</v>
      </c>
      <c r="U1757" s="30">
        <f t="shared" si="6156"/>
        <v>0</v>
      </c>
      <c r="V1757" s="30">
        <f t="shared" si="6157"/>
        <v>0</v>
      </c>
      <c r="W1757" s="30">
        <f t="shared" si="6158"/>
        <v>0</v>
      </c>
      <c r="X1757" s="30">
        <f t="shared" si="6159"/>
        <v>0</v>
      </c>
      <c r="Y1757" s="30">
        <f t="shared" si="6160"/>
        <v>0</v>
      </c>
      <c r="Z1757" s="30">
        <f t="shared" si="6161"/>
        <v>0</v>
      </c>
      <c r="AA1757" s="30">
        <f t="shared" si="6162"/>
        <v>0</v>
      </c>
      <c r="AB1757" s="30">
        <f t="shared" si="6163"/>
        <v>0</v>
      </c>
      <c r="AC1757" s="30">
        <f t="shared" si="6052"/>
        <v>6433.3999999999996</v>
      </c>
      <c r="AD1757" s="30">
        <f t="shared" si="6053"/>
        <v>7337.6999999999998</v>
      </c>
      <c r="AE1757" s="30">
        <f t="shared" si="6054"/>
        <v>8300.8999999999996</v>
      </c>
      <c r="AF1757" s="30">
        <f t="shared" si="6164"/>
        <v>0</v>
      </c>
      <c r="AG1757" s="30">
        <f t="shared" si="6056"/>
        <v>6433.3999999999996</v>
      </c>
      <c r="AH1757" s="30">
        <f t="shared" si="6057"/>
        <v>7337.6999999999998</v>
      </c>
      <c r="AI1757" s="30">
        <f t="shared" si="6058"/>
        <v>8300.8999999999996</v>
      </c>
      <c r="AJ1757" s="30">
        <f t="shared" si="6165"/>
        <v>0</v>
      </c>
      <c r="AK1757" s="30">
        <f t="shared" si="6166"/>
        <v>0</v>
      </c>
      <c r="AL1757" s="30">
        <f t="shared" si="6167"/>
        <v>0</v>
      </c>
      <c r="AM1757" s="30">
        <f t="shared" si="6168"/>
        <v>0</v>
      </c>
      <c r="AN1757" s="30">
        <f t="shared" si="6169"/>
        <v>0</v>
      </c>
      <c r="AO1757" s="30">
        <f t="shared" si="6170"/>
        <v>0</v>
      </c>
      <c r="AP1757" s="30">
        <f t="shared" si="6171"/>
        <v>0</v>
      </c>
      <c r="AQ1757" s="30">
        <f t="shared" si="6172"/>
        <v>0</v>
      </c>
      <c r="AR1757" s="30">
        <f t="shared" si="6173"/>
        <v>0</v>
      </c>
      <c r="AS1757" s="30">
        <f t="shared" si="6099"/>
        <v>6433.3999999999996</v>
      </c>
      <c r="AT1757" s="30">
        <f t="shared" si="6100"/>
        <v>7337.6999999999998</v>
      </c>
      <c r="AU1757" s="30">
        <f t="shared" si="6101"/>
        <v>8300.8999999999996</v>
      </c>
      <c r="AV1757" s="30">
        <f t="shared" si="6174"/>
        <v>0</v>
      </c>
      <c r="AW1757" s="30">
        <f t="shared" si="6175"/>
        <v>0</v>
      </c>
      <c r="AX1757" s="30">
        <f t="shared" si="6176"/>
        <v>0</v>
      </c>
      <c r="AY1757" s="30">
        <f t="shared" si="6102"/>
        <v>6433.3999999999996</v>
      </c>
      <c r="AZ1757" s="30">
        <f t="shared" si="6103"/>
        <v>7337.6999999999998</v>
      </c>
      <c r="BA1757" s="30">
        <f t="shared" si="6104"/>
        <v>8300.8999999999996</v>
      </c>
      <c r="BB1757" s="30">
        <f t="shared" si="6134"/>
        <v>0</v>
      </c>
      <c r="BC1757" s="30">
        <f t="shared" si="6135"/>
        <v>0</v>
      </c>
      <c r="BD1757" s="30">
        <f t="shared" si="6136"/>
        <v>0</v>
      </c>
      <c r="BE1757" s="30">
        <f t="shared" si="6137"/>
        <v>0</v>
      </c>
      <c r="BF1757" s="30">
        <f t="shared" si="6138"/>
        <v>0</v>
      </c>
      <c r="BG1757" s="30">
        <f t="shared" si="6139"/>
        <v>0</v>
      </c>
      <c r="BH1757" s="30">
        <f t="shared" si="6140"/>
        <v>0</v>
      </c>
      <c r="BI1757" s="30">
        <f t="shared" si="6141"/>
        <v>0</v>
      </c>
      <c r="BJ1757" s="30">
        <f t="shared" si="6142"/>
        <v>0</v>
      </c>
      <c r="BK1757" s="30">
        <f t="shared" si="6143"/>
        <v>0</v>
      </c>
      <c r="BL1757" s="30">
        <f t="shared" si="6035"/>
        <v>6433.3999999999996</v>
      </c>
      <c r="BM1757" s="30">
        <f t="shared" si="6036"/>
        <v>7337.6999999999998</v>
      </c>
      <c r="BN1757" s="30">
        <f t="shared" si="6037"/>
        <v>8300.8999999999996</v>
      </c>
      <c r="BO1757" s="30">
        <f t="shared" si="6144"/>
        <v>0</v>
      </c>
      <c r="BP1757" s="31"/>
      <c r="BQ1757" s="1"/>
      <c r="BR1757" s="1"/>
      <c r="BS1757" s="1"/>
      <c r="BT1757" s="1"/>
      <c r="BU1757" s="1"/>
      <c r="BV1757" s="1"/>
      <c r="BW1757" s="1"/>
      <c r="BX1757" s="1"/>
      <c r="BY1757" s="1"/>
    </row>
    <row r="1758" ht="31.5">
      <c r="A1758" s="28" t="s">
        <v>526</v>
      </c>
      <c r="B1758" s="28" t="s">
        <v>291</v>
      </c>
      <c r="C1758" s="28" t="s">
        <v>79</v>
      </c>
      <c r="D1758" s="28" t="s">
        <v>601</v>
      </c>
      <c r="E1758" s="28" t="s">
        <v>38</v>
      </c>
      <c r="F1758" s="29" t="s">
        <v>39</v>
      </c>
      <c r="G1758" s="30">
        <v>6433.3999999999996</v>
      </c>
      <c r="H1758" s="30">
        <v>7337.6999999999998</v>
      </c>
      <c r="I1758" s="30">
        <v>8300.8999999999996</v>
      </c>
      <c r="J1758" s="30"/>
      <c r="K1758" s="30"/>
      <c r="L1758" s="30"/>
      <c r="M1758" s="30">
        <f t="shared" si="6105"/>
        <v>6433.3999999999996</v>
      </c>
      <c r="N1758" s="30">
        <f t="shared" si="6106"/>
        <v>7337.6999999999998</v>
      </c>
      <c r="O1758" s="30">
        <f t="shared" si="6107"/>
        <v>8300.8999999999996</v>
      </c>
      <c r="P1758" s="30"/>
      <c r="Q1758" s="30"/>
      <c r="R1758" s="30"/>
      <c r="S1758" s="30"/>
      <c r="T1758" s="30"/>
      <c r="U1758" s="30"/>
      <c r="V1758" s="30"/>
      <c r="W1758" s="30"/>
      <c r="X1758" s="30"/>
      <c r="Y1758" s="30"/>
      <c r="Z1758" s="30"/>
      <c r="AA1758" s="30"/>
      <c r="AB1758" s="30"/>
      <c r="AC1758" s="30">
        <f t="shared" si="6052"/>
        <v>6433.3999999999996</v>
      </c>
      <c r="AD1758" s="30">
        <f t="shared" si="6053"/>
        <v>7337.6999999999998</v>
      </c>
      <c r="AE1758" s="30">
        <f t="shared" si="6054"/>
        <v>8300.8999999999996</v>
      </c>
      <c r="AF1758" s="30"/>
      <c r="AG1758" s="30">
        <f t="shared" si="6056"/>
        <v>6433.3999999999996</v>
      </c>
      <c r="AH1758" s="30">
        <f t="shared" si="6057"/>
        <v>7337.6999999999998</v>
      </c>
      <c r="AI1758" s="30">
        <f t="shared" si="6058"/>
        <v>8300.8999999999996</v>
      </c>
      <c r="AJ1758" s="30"/>
      <c r="AK1758" s="30"/>
      <c r="AL1758" s="30"/>
      <c r="AM1758" s="30"/>
      <c r="AN1758" s="30"/>
      <c r="AO1758" s="30"/>
      <c r="AP1758" s="30"/>
      <c r="AQ1758" s="30"/>
      <c r="AR1758" s="30"/>
      <c r="AS1758" s="30">
        <f t="shared" si="6099"/>
        <v>6433.3999999999996</v>
      </c>
      <c r="AT1758" s="30">
        <f t="shared" si="6100"/>
        <v>7337.6999999999998</v>
      </c>
      <c r="AU1758" s="30">
        <f t="shared" si="6101"/>
        <v>8300.8999999999996</v>
      </c>
      <c r="AV1758" s="30"/>
      <c r="AW1758" s="30"/>
      <c r="AX1758" s="30"/>
      <c r="AY1758" s="30">
        <f t="shared" si="6102"/>
        <v>6433.3999999999996</v>
      </c>
      <c r="AZ1758" s="30">
        <f t="shared" si="6103"/>
        <v>7337.6999999999998</v>
      </c>
      <c r="BA1758" s="30">
        <f t="shared" si="6104"/>
        <v>8300.8999999999996</v>
      </c>
      <c r="BB1758" s="30"/>
      <c r="BC1758" s="30"/>
      <c r="BD1758" s="30"/>
      <c r="BE1758" s="30"/>
      <c r="BF1758" s="30"/>
      <c r="BG1758" s="30"/>
      <c r="BH1758" s="30"/>
      <c r="BI1758" s="30"/>
      <c r="BJ1758" s="30"/>
      <c r="BK1758" s="30"/>
      <c r="BL1758" s="30">
        <f t="shared" si="6035"/>
        <v>6433.3999999999996</v>
      </c>
      <c r="BM1758" s="30">
        <f t="shared" si="6036"/>
        <v>7337.6999999999998</v>
      </c>
      <c r="BN1758" s="30">
        <f t="shared" si="6037"/>
        <v>8300.8999999999996</v>
      </c>
      <c r="BO1758" s="30"/>
      <c r="BP1758" s="31"/>
      <c r="BQ1758" s="1"/>
      <c r="BR1758" s="1"/>
      <c r="BS1758" s="1"/>
      <c r="BT1758" s="1"/>
      <c r="BU1758" s="1"/>
      <c r="BV1758" s="1"/>
      <c r="BW1758" s="1"/>
      <c r="BX1758" s="1"/>
      <c r="BY1758" s="1"/>
    </row>
    <row r="1759" s="18" customFormat="1" ht="31.5">
      <c r="A1759" s="19" t="s">
        <v>603</v>
      </c>
      <c r="B1759" s="19"/>
      <c r="C1759" s="19"/>
      <c r="D1759" s="19"/>
      <c r="E1759" s="19"/>
      <c r="F1759" s="20" t="s">
        <v>604</v>
      </c>
      <c r="G1759" s="21">
        <f>G1760+G1844+G1794+G1972+G1897+G1965</f>
        <v>6937726.9000000004</v>
      </c>
      <c r="H1759" s="21">
        <f>H1760+H1844+H1794+H1972+H1897+H1965</f>
        <v>7021296.1000000006</v>
      </c>
      <c r="I1759" s="21">
        <f>I1760+I1844+I1794+I1972+I1897+I1965</f>
        <v>2747488.8000000003</v>
      </c>
      <c r="J1759" s="21">
        <f>J1760+J1844+J1794+J1972+J1897+J1965</f>
        <v>16066.665000000005</v>
      </c>
      <c r="K1759" s="21">
        <f>K1760+K1844+K1794+K1972+K1897+K1965</f>
        <v>42256</v>
      </c>
      <c r="L1759" s="21">
        <f>L1760+L1844+L1794+L1972+L1897+L1965</f>
        <v>-99.709999999999994</v>
      </c>
      <c r="M1759" s="21">
        <f t="shared" si="6105"/>
        <v>6953793.5650000004</v>
      </c>
      <c r="N1759" s="21">
        <f t="shared" si="6106"/>
        <v>7063552.1000000006</v>
      </c>
      <c r="O1759" s="21">
        <f t="shared" si="6107"/>
        <v>2747389.0900000003</v>
      </c>
      <c r="P1759" s="21">
        <f>P1760+P1844+P1794+P1972+P1897+P1965</f>
        <v>0</v>
      </c>
      <c r="Q1759" s="21">
        <f>Q1760+Q1844+Q1794+Q1972+Q1897+Q1965</f>
        <v>0</v>
      </c>
      <c r="R1759" s="21">
        <f>R1760+R1844+R1794+R1972+R1897+R1965</f>
        <v>46264.410980000008</v>
      </c>
      <c r="S1759" s="21">
        <f>S1760+S1844+S1794+S1972+S1897+S1965</f>
        <v>-749123.18800000008</v>
      </c>
      <c r="T1759" s="21">
        <f>T1760+T1844+T1794+T1972+T1897+T1965</f>
        <v>0</v>
      </c>
      <c r="U1759" s="21">
        <f>U1760+U1844+U1794+U1972+U1897+U1965</f>
        <v>0</v>
      </c>
      <c r="V1759" s="21">
        <f>V1760+V1844+V1794+V1972+V1897+V1965</f>
        <v>0</v>
      </c>
      <c r="W1759" s="21">
        <f>W1760+W1844+W1794+W1972+W1897+W1965</f>
        <v>-41738.230999999985</v>
      </c>
      <c r="X1759" s="21">
        <f>X1760+X1844+X1794+X1972+X1897+X1965</f>
        <v>0</v>
      </c>
      <c r="Y1759" s="21">
        <f>Y1760+Y1844+Y1794+Y1972+Y1897+Y1965</f>
        <v>0</v>
      </c>
      <c r="Z1759" s="21">
        <f>Z1760+Z1844+Z1794+Z1972+Z1897+Z1965</f>
        <v>19672.275000000001</v>
      </c>
      <c r="AA1759" s="21">
        <f>AA1760+AA1844+AA1794+AA1972+AA1897+AA1965</f>
        <v>790861.41900000011</v>
      </c>
      <c r="AB1759" s="21">
        <f>AB1760+AB1844+AB1794+AB1972+AB1897+AB1965</f>
        <v>0</v>
      </c>
      <c r="AC1759" s="21">
        <f t="shared" si="6052"/>
        <v>6250934.7879800005</v>
      </c>
      <c r="AD1759" s="21">
        <f t="shared" si="6053"/>
        <v>7021813.8690000009</v>
      </c>
      <c r="AE1759" s="21">
        <f t="shared" si="6054"/>
        <v>3557922.7840000005</v>
      </c>
      <c r="AF1759" s="21">
        <f>AF1760+AF1844+AF1794+AF1972+AF1897+AF1965</f>
        <v>0</v>
      </c>
      <c r="AG1759" s="21">
        <f t="shared" si="6056"/>
        <v>6250934.7879800005</v>
      </c>
      <c r="AH1759" s="21">
        <f t="shared" si="6057"/>
        <v>7021813.8690000009</v>
      </c>
      <c r="AI1759" s="21">
        <f t="shared" si="6058"/>
        <v>3557922.7840000005</v>
      </c>
      <c r="AJ1759" s="21">
        <f>AJ1760+AJ1844+AJ1794+AJ1972+AJ1897+AJ1965</f>
        <v>54620.699999999997</v>
      </c>
      <c r="AK1759" s="21">
        <f>AK1760+AK1844+AK1794+AK1972+AK1897+AK1965</f>
        <v>-3.5527136788005009e-15</v>
      </c>
      <c r="AL1759" s="21">
        <f>AL1760+AL1844+AL1794+AL1972+AL1897+AL1965</f>
        <v>-1415.7</v>
      </c>
      <c r="AM1759" s="21">
        <f>AM1760+AM1844+AM1794+AM1972+AM1897+AM1965</f>
        <v>-19751.561000000002</v>
      </c>
      <c r="AN1759" s="21">
        <f>AN1760+AN1844+AN1794+AN1972+AN1897+AN1965</f>
        <v>-121902.88923</v>
      </c>
      <c r="AO1759" s="21">
        <f>AO1760+AO1844+AO1794+AO1972+AO1897+AO1965</f>
        <v>0</v>
      </c>
      <c r="AP1759" s="21">
        <f>AP1760+AP1844+AP1794+AP1972+AP1897+AP1965</f>
        <v>19751.561000000002</v>
      </c>
      <c r="AQ1759" s="21">
        <f>AQ1760+AQ1844+AQ1794+AQ1972+AQ1897+AQ1965</f>
        <v>0</v>
      </c>
      <c r="AR1759" s="21">
        <f>AR1760+AR1844+AR1794+AR1972+AR1897+AR1965</f>
        <v>0</v>
      </c>
      <c r="AS1759" s="21">
        <f t="shared" si="6099"/>
        <v>6284388.2269800007</v>
      </c>
      <c r="AT1759" s="21">
        <f t="shared" si="6100"/>
        <v>6919662.5407700008</v>
      </c>
      <c r="AU1759" s="21">
        <f t="shared" si="6101"/>
        <v>3557922.7840000005</v>
      </c>
      <c r="AV1759" s="21">
        <f>AV1760+AV1844+AV1794+AV1972+AV1897+AV1965</f>
        <v>-61540.300000000003</v>
      </c>
      <c r="AW1759" s="21">
        <f>AW1760+AW1844+AW1794+AW1972+AW1897+AW1965</f>
        <v>-26829.656999999992</v>
      </c>
      <c r="AX1759" s="21">
        <f>AX1760+AX1844+AX1794+AX1972+AX1897+AX1965</f>
        <v>41639.830000000002</v>
      </c>
      <c r="AY1759" s="21">
        <f t="shared" si="6102"/>
        <v>6222847.9269800009</v>
      </c>
      <c r="AZ1759" s="21">
        <f t="shared" si="6103"/>
        <v>6892832.8837700011</v>
      </c>
      <c r="BA1759" s="21">
        <f t="shared" si="6104"/>
        <v>3599562.6140000005</v>
      </c>
      <c r="BB1759" s="21">
        <f>BB1760+BB1844+BB1794+BB1972+BB1897+BB1965</f>
        <v>-8929.5460000000003</v>
      </c>
      <c r="BC1759" s="21">
        <f>BC1760+BC1844+BC1794+BC1972+BC1897+BC1965</f>
        <v>-422.07999999999998</v>
      </c>
      <c r="BD1759" s="21">
        <f>BD1760+BD1844+BD1794+BD1972+BD1897+BD1965</f>
        <v>2905.4029999999998</v>
      </c>
      <c r="BE1759" s="21">
        <f>BE1760+BE1844+BE1794+BE1972+BE1897+BE1965</f>
        <v>-27392.807000000001</v>
      </c>
      <c r="BF1759" s="21">
        <f>BF1760+BF1844+BF1794+BF1972+BF1897+BF1965</f>
        <v>-229203.21599999999</v>
      </c>
      <c r="BG1759" s="21">
        <f>BG1760+BG1844+BG1794+BG1972+BG1897+BG1965</f>
        <v>4613.2840000000142</v>
      </c>
      <c r="BH1759" s="21">
        <f>BH1760+BH1844+BH1794+BH1972+BH1897+BH1965</f>
        <v>-166330.60999999999</v>
      </c>
      <c r="BI1759" s="21">
        <f>BI1760+BI1844+BI1794+BI1972+BI1897+BI1965</f>
        <v>0</v>
      </c>
      <c r="BJ1759" s="21">
        <f>BJ1760+BJ1844+BJ1794+BJ1972+BJ1897+BJ1965</f>
        <v>26106.812999999998</v>
      </c>
      <c r="BK1759" s="21">
        <f>BK1760+BK1844+BK1794+BK1972+BK1897+BK1965</f>
        <v>193723.41699999999</v>
      </c>
      <c r="BL1759" s="21">
        <f t="shared" si="6035"/>
        <v>6189008.8969800007</v>
      </c>
      <c r="BM1759" s="21">
        <f t="shared" si="6036"/>
        <v>6501912.3417700008</v>
      </c>
      <c r="BN1759" s="21">
        <f t="shared" si="6037"/>
        <v>3819392.8440000005</v>
      </c>
      <c r="BO1759" s="21">
        <f>BO1760+BO1844+BO1794+BO1972+BO1897+BO1965</f>
        <v>0</v>
      </c>
      <c r="BP1759" s="22"/>
      <c r="BQ1759" s="18"/>
      <c r="BR1759" s="18"/>
      <c r="BS1759" s="18"/>
      <c r="BT1759" s="18"/>
      <c r="BU1759" s="18"/>
      <c r="BV1759" s="18"/>
      <c r="BW1759" s="18"/>
      <c r="BX1759" s="18"/>
      <c r="BY1759" s="18"/>
    </row>
    <row r="1760" s="18" customFormat="1">
      <c r="A1760" s="19" t="s">
        <v>603</v>
      </c>
      <c r="B1760" s="19" t="s">
        <v>26</v>
      </c>
      <c r="C1760" s="19"/>
      <c r="D1760" s="19"/>
      <c r="E1760" s="19"/>
      <c r="F1760" s="20" t="s">
        <v>27</v>
      </c>
      <c r="G1760" s="21">
        <f>G1761</f>
        <v>354072.70000000001</v>
      </c>
      <c r="H1760" s="21">
        <f>H1761</f>
        <v>119348.10000000001</v>
      </c>
      <c r="I1760" s="21">
        <f>I1761</f>
        <v>119348.10000000001</v>
      </c>
      <c r="J1760" s="21">
        <f>J1761</f>
        <v>-40664.067999999999</v>
      </c>
      <c r="K1760" s="21">
        <f>K1761</f>
        <v>0</v>
      </c>
      <c r="L1760" s="21">
        <f>L1761</f>
        <v>0</v>
      </c>
      <c r="M1760" s="21">
        <f t="shared" si="6105"/>
        <v>313408.63199999998</v>
      </c>
      <c r="N1760" s="21">
        <f t="shared" si="6106"/>
        <v>119348.10000000001</v>
      </c>
      <c r="O1760" s="21">
        <f t="shared" si="6107"/>
        <v>119348.10000000001</v>
      </c>
      <c r="P1760" s="21">
        <f>P1761</f>
        <v>0</v>
      </c>
      <c r="Q1760" s="21">
        <f>Q1761</f>
        <v>0</v>
      </c>
      <c r="R1760" s="21">
        <f>R1761</f>
        <v>29176.734</v>
      </c>
      <c r="S1760" s="21">
        <f>S1761</f>
        <v>-31475.856</v>
      </c>
      <c r="T1760" s="21">
        <f>T1761</f>
        <v>0</v>
      </c>
      <c r="U1760" s="21">
        <f>U1761</f>
        <v>0</v>
      </c>
      <c r="V1760" s="21">
        <f>V1761</f>
        <v>0</v>
      </c>
      <c r="W1760" s="21">
        <f>W1761</f>
        <v>0</v>
      </c>
      <c r="X1760" s="21">
        <f>X1761</f>
        <v>0</v>
      </c>
      <c r="Y1760" s="21">
        <f>Y1761</f>
        <v>0</v>
      </c>
      <c r="Z1760" s="21">
        <f>Z1761</f>
        <v>0</v>
      </c>
      <c r="AA1760" s="21">
        <f>AA1761</f>
        <v>31475.856</v>
      </c>
      <c r="AB1760" s="21">
        <f>AB1761</f>
        <v>0</v>
      </c>
      <c r="AC1760" s="21">
        <f t="shared" si="6052"/>
        <v>311109.51000000001</v>
      </c>
      <c r="AD1760" s="21">
        <f t="shared" si="6053"/>
        <v>119348.10000000001</v>
      </c>
      <c r="AE1760" s="21">
        <f t="shared" si="6054"/>
        <v>150823.95600000001</v>
      </c>
      <c r="AF1760" s="21">
        <f>AF1761</f>
        <v>0</v>
      </c>
      <c r="AG1760" s="21">
        <f t="shared" si="6056"/>
        <v>311109.51000000001</v>
      </c>
      <c r="AH1760" s="21">
        <f t="shared" si="6057"/>
        <v>119348.10000000001</v>
      </c>
      <c r="AI1760" s="21">
        <f t="shared" si="6058"/>
        <v>150823.95600000001</v>
      </c>
      <c r="AJ1760" s="21">
        <f>AJ1761</f>
        <v>0</v>
      </c>
      <c r="AK1760" s="21">
        <f>AK1761</f>
        <v>106.345</v>
      </c>
      <c r="AL1760" s="21">
        <f>AL1761</f>
        <v>-1415.7</v>
      </c>
      <c r="AM1760" s="21">
        <f>AM1761</f>
        <v>0</v>
      </c>
      <c r="AN1760" s="21">
        <f>AN1761</f>
        <v>0</v>
      </c>
      <c r="AO1760" s="21">
        <f>AO1761</f>
        <v>0</v>
      </c>
      <c r="AP1760" s="21">
        <f>AP1761</f>
        <v>0</v>
      </c>
      <c r="AQ1760" s="21">
        <f>AQ1761</f>
        <v>0</v>
      </c>
      <c r="AR1760" s="21">
        <f>AR1761</f>
        <v>0</v>
      </c>
      <c r="AS1760" s="21">
        <f t="shared" si="6099"/>
        <v>309800.15499999997</v>
      </c>
      <c r="AT1760" s="21">
        <f t="shared" si="6100"/>
        <v>119348.10000000001</v>
      </c>
      <c r="AU1760" s="21">
        <f t="shared" si="6101"/>
        <v>150823.95600000001</v>
      </c>
      <c r="AV1760" s="21">
        <f>AV1761</f>
        <v>0</v>
      </c>
      <c r="AW1760" s="21">
        <f>AW1761</f>
        <v>0</v>
      </c>
      <c r="AX1760" s="21">
        <f>AX1761</f>
        <v>0</v>
      </c>
      <c r="AY1760" s="21">
        <f t="shared" si="6102"/>
        <v>309800.15499999997</v>
      </c>
      <c r="AZ1760" s="21">
        <f t="shared" si="6103"/>
        <v>119348.10000000001</v>
      </c>
      <c r="BA1760" s="21">
        <f t="shared" si="6104"/>
        <v>150823.95600000001</v>
      </c>
      <c r="BB1760" s="21">
        <f>BB1761</f>
        <v>0</v>
      </c>
      <c r="BC1760" s="21">
        <f>BC1761</f>
        <v>0</v>
      </c>
      <c r="BD1760" s="21">
        <f>BD1761</f>
        <v>2905.4029999999998</v>
      </c>
      <c r="BE1760" s="21">
        <f>BE1761</f>
        <v>0</v>
      </c>
      <c r="BF1760" s="21">
        <f>BF1761</f>
        <v>0</v>
      </c>
      <c r="BG1760" s="21">
        <f>BG1761</f>
        <v>81353.915000000008</v>
      </c>
      <c r="BH1760" s="21">
        <f>BH1761</f>
        <v>0</v>
      </c>
      <c r="BI1760" s="21">
        <f>BI1761</f>
        <v>0</v>
      </c>
      <c r="BJ1760" s="21">
        <f>BJ1761</f>
        <v>0</v>
      </c>
      <c r="BK1760" s="21">
        <f>BK1761</f>
        <v>0</v>
      </c>
      <c r="BL1760" s="21">
        <f t="shared" si="6035"/>
        <v>312705.55799999996</v>
      </c>
      <c r="BM1760" s="21">
        <f t="shared" si="6036"/>
        <v>200702.01500000001</v>
      </c>
      <c r="BN1760" s="21">
        <f t="shared" si="6037"/>
        <v>150823.95600000001</v>
      </c>
      <c r="BO1760" s="21">
        <f>BO1761</f>
        <v>0</v>
      </c>
      <c r="BP1760" s="22"/>
      <c r="BQ1760" s="18"/>
      <c r="BR1760" s="18"/>
      <c r="BS1760" s="18"/>
      <c r="BT1760" s="18"/>
      <c r="BU1760" s="18"/>
      <c r="BV1760" s="18"/>
      <c r="BW1760" s="18"/>
      <c r="BX1760" s="18"/>
      <c r="BY1760" s="18"/>
    </row>
    <row r="1761" s="23" customFormat="1">
      <c r="A1761" s="24" t="s">
        <v>603</v>
      </c>
      <c r="B1761" s="24" t="s">
        <v>26</v>
      </c>
      <c r="C1761" s="24" t="s">
        <v>28</v>
      </c>
      <c r="D1761" s="24"/>
      <c r="E1761" s="24"/>
      <c r="F1761" s="25" t="s">
        <v>29</v>
      </c>
      <c r="G1761" s="26">
        <f>G1762+G1773+G1788+G1779</f>
        <v>354072.70000000001</v>
      </c>
      <c r="H1761" s="26">
        <f>H1762+H1773+H1788+H1779</f>
        <v>119348.10000000001</v>
      </c>
      <c r="I1761" s="26">
        <f>I1762+I1773+I1788+I1779</f>
        <v>119348.10000000001</v>
      </c>
      <c r="J1761" s="26">
        <f>J1762+J1773+J1788+J1779</f>
        <v>-40664.067999999999</v>
      </c>
      <c r="K1761" s="26">
        <f>K1762+K1773+K1788+K1779</f>
        <v>0</v>
      </c>
      <c r="L1761" s="26">
        <f>L1762+L1773+L1788+L1779</f>
        <v>0</v>
      </c>
      <c r="M1761" s="26">
        <f t="shared" si="6105"/>
        <v>313408.63199999998</v>
      </c>
      <c r="N1761" s="26">
        <f t="shared" si="6106"/>
        <v>119348.10000000001</v>
      </c>
      <c r="O1761" s="26">
        <f t="shared" si="6107"/>
        <v>119348.10000000001</v>
      </c>
      <c r="P1761" s="26">
        <f>P1762+P1773+P1788+P1779</f>
        <v>0</v>
      </c>
      <c r="Q1761" s="26">
        <f>Q1762+Q1773+Q1788+Q1779</f>
        <v>0</v>
      </c>
      <c r="R1761" s="26">
        <f>R1762+R1773+R1788+R1779</f>
        <v>29176.734</v>
      </c>
      <c r="S1761" s="26">
        <f>S1762+S1773+S1788+S1779</f>
        <v>-31475.856</v>
      </c>
      <c r="T1761" s="26">
        <f>T1762+T1773+T1788+T1779</f>
        <v>0</v>
      </c>
      <c r="U1761" s="26">
        <f>U1762+U1773+U1788+U1779</f>
        <v>0</v>
      </c>
      <c r="V1761" s="26">
        <f>V1762+V1773+V1788+V1779</f>
        <v>0</v>
      </c>
      <c r="W1761" s="26">
        <f>W1762+W1773+W1788+W1779</f>
        <v>0</v>
      </c>
      <c r="X1761" s="26">
        <f>X1762+X1773+X1788+X1779</f>
        <v>0</v>
      </c>
      <c r="Y1761" s="26">
        <f>Y1762+Y1773+Y1788+Y1779</f>
        <v>0</v>
      </c>
      <c r="Z1761" s="26">
        <f>Z1762+Z1773+Z1788+Z1779</f>
        <v>0</v>
      </c>
      <c r="AA1761" s="26">
        <f>AA1762+AA1773+AA1788+AA1779</f>
        <v>31475.856</v>
      </c>
      <c r="AB1761" s="26">
        <f>AB1762+AB1773+AB1788+AB1779</f>
        <v>0</v>
      </c>
      <c r="AC1761" s="26">
        <f t="shared" si="6052"/>
        <v>311109.51000000001</v>
      </c>
      <c r="AD1761" s="26">
        <f t="shared" si="6053"/>
        <v>119348.10000000001</v>
      </c>
      <c r="AE1761" s="26">
        <f t="shared" si="6054"/>
        <v>150823.95600000001</v>
      </c>
      <c r="AF1761" s="26">
        <f>AF1762+AF1773+AF1788+AF1779</f>
        <v>0</v>
      </c>
      <c r="AG1761" s="26">
        <f t="shared" si="6056"/>
        <v>311109.51000000001</v>
      </c>
      <c r="AH1761" s="26">
        <f t="shared" si="6057"/>
        <v>119348.10000000001</v>
      </c>
      <c r="AI1761" s="26">
        <f t="shared" si="6058"/>
        <v>150823.95600000001</v>
      </c>
      <c r="AJ1761" s="26">
        <f>AJ1762+AJ1773+AJ1788+AJ1779</f>
        <v>0</v>
      </c>
      <c r="AK1761" s="26">
        <f>AK1762+AK1773+AK1788+AK1779</f>
        <v>106.345</v>
      </c>
      <c r="AL1761" s="26">
        <f>AL1762+AL1773+AL1788+AL1779</f>
        <v>-1415.7</v>
      </c>
      <c r="AM1761" s="26">
        <f>AM1762+AM1773+AM1788+AM1779</f>
        <v>0</v>
      </c>
      <c r="AN1761" s="26">
        <f>AN1762+AN1773+AN1788+AN1779</f>
        <v>0</v>
      </c>
      <c r="AO1761" s="26">
        <f>AO1762+AO1773+AO1788+AO1779</f>
        <v>0</v>
      </c>
      <c r="AP1761" s="26">
        <f>AP1762+AP1773+AP1788+AP1779</f>
        <v>0</v>
      </c>
      <c r="AQ1761" s="26">
        <f>AQ1762+AQ1773+AQ1788+AQ1779</f>
        <v>0</v>
      </c>
      <c r="AR1761" s="26">
        <f>AR1762+AR1773+AR1788+AR1779</f>
        <v>0</v>
      </c>
      <c r="AS1761" s="26">
        <f t="shared" si="6099"/>
        <v>309800.15499999997</v>
      </c>
      <c r="AT1761" s="26">
        <f t="shared" si="6100"/>
        <v>119348.10000000001</v>
      </c>
      <c r="AU1761" s="26">
        <f t="shared" si="6101"/>
        <v>150823.95600000001</v>
      </c>
      <c r="AV1761" s="26">
        <f>AV1762+AV1773+AV1788+AV1779</f>
        <v>0</v>
      </c>
      <c r="AW1761" s="26">
        <f>AW1762+AW1773+AW1788+AW1779</f>
        <v>0</v>
      </c>
      <c r="AX1761" s="26">
        <f>AX1762+AX1773+AX1788+AX1779</f>
        <v>0</v>
      </c>
      <c r="AY1761" s="26">
        <f t="shared" si="6102"/>
        <v>309800.15499999997</v>
      </c>
      <c r="AZ1761" s="26">
        <f t="shared" si="6103"/>
        <v>119348.10000000001</v>
      </c>
      <c r="BA1761" s="26">
        <f t="shared" si="6104"/>
        <v>150823.95600000001</v>
      </c>
      <c r="BB1761" s="26">
        <f>BB1762+BB1773+BB1788+BB1779+BB1784</f>
        <v>0</v>
      </c>
      <c r="BC1761" s="26">
        <f>BC1762+BC1773+BC1788+BC1779+BC1784</f>
        <v>0</v>
      </c>
      <c r="BD1761" s="26">
        <f>BD1762+BD1773+BD1788+BD1779+BD1784</f>
        <v>2905.4029999999998</v>
      </c>
      <c r="BE1761" s="26">
        <f>BE1762+BE1773+BE1788+BE1779+BE1784</f>
        <v>0</v>
      </c>
      <c r="BF1761" s="26">
        <f>BF1762+BF1773+BF1788+BF1779+BF1784</f>
        <v>0</v>
      </c>
      <c r="BG1761" s="26">
        <f>BG1762+BG1773+BG1788+BG1779+BG1784</f>
        <v>81353.915000000008</v>
      </c>
      <c r="BH1761" s="26">
        <f>BH1762+BH1773+BH1788+BH1779+BH1784</f>
        <v>0</v>
      </c>
      <c r="BI1761" s="26">
        <f>BI1762+BI1773+BI1788+BI1779+BI1784</f>
        <v>0</v>
      </c>
      <c r="BJ1761" s="26">
        <f>BJ1762+BJ1773+BJ1788+BJ1779+BJ1784</f>
        <v>0</v>
      </c>
      <c r="BK1761" s="26">
        <f>BK1762+BK1773+BK1788+BK1779+BK1784</f>
        <v>0</v>
      </c>
      <c r="BL1761" s="26">
        <f t="shared" si="6035"/>
        <v>312705.55799999996</v>
      </c>
      <c r="BM1761" s="26">
        <f t="shared" si="6036"/>
        <v>200702.01500000001</v>
      </c>
      <c r="BN1761" s="26">
        <f t="shared" si="6037"/>
        <v>150823.95600000001</v>
      </c>
      <c r="BO1761" s="26">
        <f>BO1762+BO1773+BO1788+BO1779+BO1784</f>
        <v>0</v>
      </c>
      <c r="BP1761" s="27"/>
      <c r="BQ1761" s="23"/>
      <c r="BR1761" s="23"/>
      <c r="BS1761" s="23"/>
      <c r="BT1761" s="23"/>
      <c r="BU1761" s="23"/>
      <c r="BV1761" s="23"/>
      <c r="BW1761" s="23"/>
      <c r="BX1761" s="23"/>
      <c r="BY1761" s="23"/>
    </row>
    <row r="1762">
      <c r="A1762" s="28" t="s">
        <v>603</v>
      </c>
      <c r="B1762" s="28" t="s">
        <v>26</v>
      </c>
      <c r="C1762" s="28" t="s">
        <v>28</v>
      </c>
      <c r="D1762" s="28" t="s">
        <v>218</v>
      </c>
      <c r="E1762" s="35"/>
      <c r="F1762" s="29" t="s">
        <v>219</v>
      </c>
      <c r="G1762" s="30">
        <f t="shared" ref="G1762:G1763" si="6177">G1763</f>
        <v>78136.5</v>
      </c>
      <c r="H1762" s="30">
        <f t="shared" ref="H1762:H1763" si="6178">H1763</f>
        <v>0</v>
      </c>
      <c r="I1762" s="30">
        <f t="shared" ref="I1762:I1763" si="6179">I1763</f>
        <v>0</v>
      </c>
      <c r="J1762" s="30">
        <f t="shared" ref="J1762:J1763" si="6180">J1763</f>
        <v>0</v>
      </c>
      <c r="K1762" s="30">
        <f t="shared" ref="K1762:K1763" si="6181">K1763</f>
        <v>0</v>
      </c>
      <c r="L1762" s="30">
        <f t="shared" ref="L1762:L1763" si="6182">L1763</f>
        <v>0</v>
      </c>
      <c r="M1762" s="30">
        <f t="shared" si="6105"/>
        <v>78136.5</v>
      </c>
      <c r="N1762" s="30">
        <f t="shared" si="6106"/>
        <v>0</v>
      </c>
      <c r="O1762" s="30">
        <f t="shared" si="6107"/>
        <v>0</v>
      </c>
      <c r="P1762" s="30">
        <f t="shared" ref="P1762:P1763" si="6183">P1763</f>
        <v>0</v>
      </c>
      <c r="Q1762" s="30">
        <f t="shared" ref="Q1762:Q1763" si="6184">Q1763</f>
        <v>0</v>
      </c>
      <c r="R1762" s="30">
        <f t="shared" ref="R1762:R1763" si="6185">R1763</f>
        <v>29176.734</v>
      </c>
      <c r="S1762" s="30">
        <f t="shared" ref="S1762:S1763" si="6186">S1763</f>
        <v>-31475.856</v>
      </c>
      <c r="T1762" s="30">
        <f t="shared" ref="T1762:T1763" si="6187">T1763</f>
        <v>0</v>
      </c>
      <c r="U1762" s="30">
        <f t="shared" ref="U1762:U1763" si="6188">U1763</f>
        <v>0</v>
      </c>
      <c r="V1762" s="30">
        <f t="shared" ref="V1762:V1763" si="6189">V1763</f>
        <v>0</v>
      </c>
      <c r="W1762" s="30">
        <f t="shared" ref="W1762:W1763" si="6190">W1763</f>
        <v>0</v>
      </c>
      <c r="X1762" s="30">
        <f t="shared" ref="X1762:X1763" si="6191">X1763</f>
        <v>0</v>
      </c>
      <c r="Y1762" s="30">
        <f t="shared" ref="Y1762:Y1763" si="6192">Y1763</f>
        <v>0</v>
      </c>
      <c r="Z1762" s="30">
        <f t="shared" ref="Z1762:Z1763" si="6193">Z1763</f>
        <v>0</v>
      </c>
      <c r="AA1762" s="30">
        <f t="shared" ref="AA1762:AA1763" si="6194">AA1763</f>
        <v>31475.856</v>
      </c>
      <c r="AB1762" s="30">
        <f t="shared" ref="AB1762:AB1763" si="6195">AB1763</f>
        <v>0</v>
      </c>
      <c r="AC1762" s="30">
        <f t="shared" si="6052"/>
        <v>75837.377999999997</v>
      </c>
      <c r="AD1762" s="30">
        <f t="shared" si="6053"/>
        <v>0</v>
      </c>
      <c r="AE1762" s="30">
        <f t="shared" si="6054"/>
        <v>31475.856</v>
      </c>
      <c r="AF1762" s="30">
        <f t="shared" ref="AF1762:AF1763" si="6196">AF1763</f>
        <v>0</v>
      </c>
      <c r="AG1762" s="30">
        <f t="shared" si="6056"/>
        <v>75837.377999999997</v>
      </c>
      <c r="AH1762" s="30">
        <f t="shared" si="6057"/>
        <v>0</v>
      </c>
      <c r="AI1762" s="30">
        <f t="shared" si="6058"/>
        <v>31475.856</v>
      </c>
      <c r="AJ1762" s="30">
        <f t="shared" ref="AJ1762:AJ1763" si="6197">AJ1763</f>
        <v>0</v>
      </c>
      <c r="AK1762" s="30">
        <f t="shared" ref="AK1762:AK1763" si="6198">AK1763</f>
        <v>90.280000000000001</v>
      </c>
      <c r="AL1762" s="30">
        <f t="shared" ref="AL1762:AL1763" si="6199">AL1763</f>
        <v>0</v>
      </c>
      <c r="AM1762" s="30">
        <f t="shared" ref="AM1762:AM1763" si="6200">AM1763</f>
        <v>0</v>
      </c>
      <c r="AN1762" s="30">
        <f t="shared" ref="AN1762:AN1763" si="6201">AN1763</f>
        <v>0</v>
      </c>
      <c r="AO1762" s="30">
        <f t="shared" ref="AO1762:AO1763" si="6202">AO1763</f>
        <v>0</v>
      </c>
      <c r="AP1762" s="30">
        <f t="shared" ref="AP1762:AP1763" si="6203">AP1763</f>
        <v>0</v>
      </c>
      <c r="AQ1762" s="30">
        <f t="shared" ref="AQ1762:AQ1763" si="6204">AQ1763</f>
        <v>0</v>
      </c>
      <c r="AR1762" s="30">
        <f t="shared" ref="AR1762:AR1763" si="6205">AR1763</f>
        <v>0</v>
      </c>
      <c r="AS1762" s="30">
        <f t="shared" si="6099"/>
        <v>75927.657999999996</v>
      </c>
      <c r="AT1762" s="30">
        <f t="shared" si="6100"/>
        <v>0</v>
      </c>
      <c r="AU1762" s="30">
        <f t="shared" si="6101"/>
        <v>31475.856</v>
      </c>
      <c r="AV1762" s="30">
        <f t="shared" ref="AV1762:AV1763" si="6206">AV1763</f>
        <v>0</v>
      </c>
      <c r="AW1762" s="30">
        <f t="shared" ref="AW1762:AW1763" si="6207">AW1763</f>
        <v>0</v>
      </c>
      <c r="AX1762" s="30">
        <f t="shared" ref="AX1762:AX1763" si="6208">AX1763</f>
        <v>0</v>
      </c>
      <c r="AY1762" s="30">
        <f t="shared" si="6102"/>
        <v>75927.657999999996</v>
      </c>
      <c r="AZ1762" s="30">
        <f t="shared" si="6103"/>
        <v>0</v>
      </c>
      <c r="BA1762" s="30">
        <f t="shared" si="6104"/>
        <v>31475.856</v>
      </c>
      <c r="BB1762" s="30">
        <f t="shared" ref="BB1762:BB1763" si="6209">BB1763</f>
        <v>0</v>
      </c>
      <c r="BC1762" s="30">
        <f t="shared" ref="BC1762:BC1763" si="6210">BC1763</f>
        <v>0</v>
      </c>
      <c r="BD1762" s="30">
        <f t="shared" ref="BD1762:BD1763" si="6211">BD1763</f>
        <v>0</v>
      </c>
      <c r="BE1762" s="30">
        <f t="shared" ref="BE1762:BE1763" si="6212">BE1763</f>
        <v>0</v>
      </c>
      <c r="BF1762" s="30">
        <f t="shared" ref="BF1762:BF1763" si="6213">BF1763</f>
        <v>0</v>
      </c>
      <c r="BG1762" s="30">
        <f t="shared" ref="BG1762:BG1763" si="6214">BG1763</f>
        <v>25012.648000000001</v>
      </c>
      <c r="BH1762" s="30">
        <f t="shared" ref="BH1762:BH1763" si="6215">BH1763</f>
        <v>0</v>
      </c>
      <c r="BI1762" s="30">
        <f t="shared" ref="BI1762:BI1763" si="6216">BI1763</f>
        <v>0</v>
      </c>
      <c r="BJ1762" s="30">
        <f t="shared" ref="BJ1762:BJ1763" si="6217">BJ1763</f>
        <v>0</v>
      </c>
      <c r="BK1762" s="30">
        <f t="shared" ref="BK1762:BK1763" si="6218">BK1763</f>
        <v>0</v>
      </c>
      <c r="BL1762" s="30">
        <f t="shared" si="6035"/>
        <v>75927.657999999996</v>
      </c>
      <c r="BM1762" s="30">
        <f t="shared" si="6036"/>
        <v>25012.648000000001</v>
      </c>
      <c r="BN1762" s="30">
        <f t="shared" si="6037"/>
        <v>31475.856</v>
      </c>
      <c r="BO1762" s="30">
        <f t="shared" ref="BO1762:BO1763" si="6219">BO1763</f>
        <v>0</v>
      </c>
      <c r="BP1762" s="31"/>
      <c r="BQ1762" s="1"/>
      <c r="BR1762" s="1"/>
      <c r="BS1762" s="1"/>
      <c r="BT1762" s="1"/>
      <c r="BU1762" s="1"/>
      <c r="BV1762" s="1"/>
      <c r="BW1762" s="1"/>
      <c r="BX1762" s="1"/>
      <c r="BY1762" s="1"/>
    </row>
    <row r="1763">
      <c r="A1763" s="28" t="s">
        <v>603</v>
      </c>
      <c r="B1763" s="28" t="s">
        <v>26</v>
      </c>
      <c r="C1763" s="28" t="s">
        <v>28</v>
      </c>
      <c r="D1763" s="28" t="s">
        <v>439</v>
      </c>
      <c r="E1763" s="35"/>
      <c r="F1763" s="29" t="s">
        <v>440</v>
      </c>
      <c r="G1763" s="30">
        <f t="shared" si="6177"/>
        <v>78136.5</v>
      </c>
      <c r="H1763" s="30">
        <f t="shared" si="6178"/>
        <v>0</v>
      </c>
      <c r="I1763" s="30">
        <f t="shared" si="6179"/>
        <v>0</v>
      </c>
      <c r="J1763" s="30">
        <f t="shared" si="6180"/>
        <v>0</v>
      </c>
      <c r="K1763" s="30">
        <f t="shared" si="6181"/>
        <v>0</v>
      </c>
      <c r="L1763" s="30">
        <f t="shared" si="6182"/>
        <v>0</v>
      </c>
      <c r="M1763" s="30">
        <f t="shared" si="6105"/>
        <v>78136.5</v>
      </c>
      <c r="N1763" s="30">
        <f t="shared" si="6106"/>
        <v>0</v>
      </c>
      <c r="O1763" s="30">
        <f t="shared" si="6107"/>
        <v>0</v>
      </c>
      <c r="P1763" s="30">
        <f t="shared" si="6183"/>
        <v>0</v>
      </c>
      <c r="Q1763" s="30">
        <f t="shared" si="6184"/>
        <v>0</v>
      </c>
      <c r="R1763" s="30">
        <f t="shared" si="6185"/>
        <v>29176.734</v>
      </c>
      <c r="S1763" s="30">
        <f t="shared" si="6186"/>
        <v>-31475.856</v>
      </c>
      <c r="T1763" s="30">
        <f t="shared" si="6187"/>
        <v>0</v>
      </c>
      <c r="U1763" s="30">
        <f t="shared" si="6188"/>
        <v>0</v>
      </c>
      <c r="V1763" s="30">
        <f t="shared" si="6189"/>
        <v>0</v>
      </c>
      <c r="W1763" s="30">
        <f t="shared" si="6190"/>
        <v>0</v>
      </c>
      <c r="X1763" s="30">
        <f t="shared" si="6191"/>
        <v>0</v>
      </c>
      <c r="Y1763" s="30">
        <f t="shared" si="6192"/>
        <v>0</v>
      </c>
      <c r="Z1763" s="30">
        <f t="shared" si="6193"/>
        <v>0</v>
      </c>
      <c r="AA1763" s="30">
        <f t="shared" si="6194"/>
        <v>31475.856</v>
      </c>
      <c r="AB1763" s="30">
        <f t="shared" si="6195"/>
        <v>0</v>
      </c>
      <c r="AC1763" s="30">
        <f t="shared" si="6052"/>
        <v>75837.377999999997</v>
      </c>
      <c r="AD1763" s="30">
        <f t="shared" si="6053"/>
        <v>0</v>
      </c>
      <c r="AE1763" s="30">
        <f t="shared" si="6054"/>
        <v>31475.856</v>
      </c>
      <c r="AF1763" s="30">
        <f t="shared" si="6196"/>
        <v>0</v>
      </c>
      <c r="AG1763" s="30">
        <f t="shared" si="6056"/>
        <v>75837.377999999997</v>
      </c>
      <c r="AH1763" s="30">
        <f t="shared" si="6057"/>
        <v>0</v>
      </c>
      <c r="AI1763" s="30">
        <f t="shared" si="6058"/>
        <v>31475.856</v>
      </c>
      <c r="AJ1763" s="30">
        <f t="shared" si="6197"/>
        <v>0</v>
      </c>
      <c r="AK1763" s="30">
        <f t="shared" si="6198"/>
        <v>90.280000000000001</v>
      </c>
      <c r="AL1763" s="30">
        <f t="shared" si="6199"/>
        <v>0</v>
      </c>
      <c r="AM1763" s="30">
        <f t="shared" si="6200"/>
        <v>0</v>
      </c>
      <c r="AN1763" s="30">
        <f t="shared" si="6201"/>
        <v>0</v>
      </c>
      <c r="AO1763" s="30">
        <f t="shared" si="6202"/>
        <v>0</v>
      </c>
      <c r="AP1763" s="30">
        <f t="shared" si="6203"/>
        <v>0</v>
      </c>
      <c r="AQ1763" s="30">
        <f t="shared" si="6204"/>
        <v>0</v>
      </c>
      <c r="AR1763" s="30">
        <f t="shared" si="6205"/>
        <v>0</v>
      </c>
      <c r="AS1763" s="30">
        <f t="shared" si="6099"/>
        <v>75927.657999999996</v>
      </c>
      <c r="AT1763" s="30">
        <f t="shared" si="6100"/>
        <v>0</v>
      </c>
      <c r="AU1763" s="30">
        <f t="shared" si="6101"/>
        <v>31475.856</v>
      </c>
      <c r="AV1763" s="30">
        <f t="shared" si="6206"/>
        <v>0</v>
      </c>
      <c r="AW1763" s="30">
        <f t="shared" si="6207"/>
        <v>0</v>
      </c>
      <c r="AX1763" s="30">
        <f t="shared" si="6208"/>
        <v>0</v>
      </c>
      <c r="AY1763" s="30">
        <f t="shared" si="6102"/>
        <v>75927.657999999996</v>
      </c>
      <c r="AZ1763" s="30">
        <f t="shared" si="6103"/>
        <v>0</v>
      </c>
      <c r="BA1763" s="30">
        <f t="shared" si="6104"/>
        <v>31475.856</v>
      </c>
      <c r="BB1763" s="30">
        <f t="shared" si="6209"/>
        <v>0</v>
      </c>
      <c r="BC1763" s="30">
        <f t="shared" si="6210"/>
        <v>0</v>
      </c>
      <c r="BD1763" s="30">
        <f t="shared" si="6211"/>
        <v>0</v>
      </c>
      <c r="BE1763" s="30">
        <f t="shared" si="6212"/>
        <v>0</v>
      </c>
      <c r="BF1763" s="30">
        <f t="shared" si="6213"/>
        <v>0</v>
      </c>
      <c r="BG1763" s="30">
        <f t="shared" si="6214"/>
        <v>25012.648000000001</v>
      </c>
      <c r="BH1763" s="30">
        <f t="shared" si="6215"/>
        <v>0</v>
      </c>
      <c r="BI1763" s="30">
        <f t="shared" si="6216"/>
        <v>0</v>
      </c>
      <c r="BJ1763" s="30">
        <f t="shared" si="6217"/>
        <v>0</v>
      </c>
      <c r="BK1763" s="30">
        <f t="shared" si="6218"/>
        <v>0</v>
      </c>
      <c r="BL1763" s="30">
        <f t="shared" si="6035"/>
        <v>75927.657999999996</v>
      </c>
      <c r="BM1763" s="30">
        <f t="shared" si="6036"/>
        <v>25012.648000000001</v>
      </c>
      <c r="BN1763" s="30">
        <f t="shared" si="6037"/>
        <v>31475.856</v>
      </c>
      <c r="BO1763" s="30">
        <f t="shared" si="6219"/>
        <v>0</v>
      </c>
      <c r="BP1763" s="31"/>
      <c r="BQ1763" s="1"/>
      <c r="BR1763" s="1"/>
      <c r="BS1763" s="1"/>
      <c r="BT1763" s="1"/>
      <c r="BU1763" s="1"/>
      <c r="BV1763" s="1"/>
      <c r="BW1763" s="1"/>
      <c r="BX1763" s="1"/>
      <c r="BY1763" s="1"/>
    </row>
    <row r="1764" ht="31.5">
      <c r="A1764" s="28" t="s">
        <v>603</v>
      </c>
      <c r="B1764" s="28" t="s">
        <v>26</v>
      </c>
      <c r="C1764" s="28" t="s">
        <v>28</v>
      </c>
      <c r="D1764" s="28" t="s">
        <v>605</v>
      </c>
      <c r="E1764" s="35"/>
      <c r="F1764" s="29" t="s">
        <v>606</v>
      </c>
      <c r="G1764" s="30">
        <f>G1765+G1771</f>
        <v>78136.5</v>
      </c>
      <c r="H1764" s="30">
        <f>H1765+H1771</f>
        <v>0</v>
      </c>
      <c r="I1764" s="30">
        <f>I1765+I1771</f>
        <v>0</v>
      </c>
      <c r="J1764" s="30">
        <f>J1765+J1771</f>
        <v>0</v>
      </c>
      <c r="K1764" s="30">
        <f>K1765+K1771</f>
        <v>0</v>
      </c>
      <c r="L1764" s="30">
        <f>L1765+L1771</f>
        <v>0</v>
      </c>
      <c r="M1764" s="30">
        <f t="shared" si="6105"/>
        <v>78136.5</v>
      </c>
      <c r="N1764" s="30">
        <f t="shared" si="6106"/>
        <v>0</v>
      </c>
      <c r="O1764" s="30">
        <f t="shared" si="6107"/>
        <v>0</v>
      </c>
      <c r="P1764" s="30">
        <f>P1765+P1771+P1767+P1769</f>
        <v>0</v>
      </c>
      <c r="Q1764" s="30">
        <f>Q1765+Q1771+Q1767+Q1769</f>
        <v>0</v>
      </c>
      <c r="R1764" s="30">
        <f>R1765+R1771+R1767+R1769</f>
        <v>29176.734</v>
      </c>
      <c r="S1764" s="30">
        <f>S1765+S1771+S1767+S1769</f>
        <v>-31475.856</v>
      </c>
      <c r="T1764" s="30">
        <f>T1765+T1771+T1767+T1769</f>
        <v>0</v>
      </c>
      <c r="U1764" s="30">
        <f>U1765+U1771+U1767+U1769</f>
        <v>0</v>
      </c>
      <c r="V1764" s="30">
        <f>V1765+V1771+V1767+V1769</f>
        <v>0</v>
      </c>
      <c r="W1764" s="30">
        <f>W1765+W1771+W1767+W1769</f>
        <v>0</v>
      </c>
      <c r="X1764" s="30">
        <f>X1765+X1771+X1767+X1769</f>
        <v>0</v>
      </c>
      <c r="Y1764" s="30">
        <f>Y1765+Y1771+Y1767+Y1769</f>
        <v>0</v>
      </c>
      <c r="Z1764" s="30">
        <f>Z1765+Z1771+Z1767+Z1769</f>
        <v>0</v>
      </c>
      <c r="AA1764" s="30">
        <f>AA1765+AA1771+AA1767+AA1769</f>
        <v>31475.856</v>
      </c>
      <c r="AB1764" s="30">
        <f>AB1765+AB1771+AB1767+AB1769</f>
        <v>0</v>
      </c>
      <c r="AC1764" s="30">
        <f t="shared" si="6052"/>
        <v>75837.377999999997</v>
      </c>
      <c r="AD1764" s="30">
        <f t="shared" si="6053"/>
        <v>0</v>
      </c>
      <c r="AE1764" s="30">
        <f t="shared" si="6054"/>
        <v>31475.856</v>
      </c>
      <c r="AF1764" s="30">
        <f>AF1765+AF1771+AF1767+AF1769</f>
        <v>0</v>
      </c>
      <c r="AG1764" s="30">
        <f t="shared" si="6056"/>
        <v>75837.377999999997</v>
      </c>
      <c r="AH1764" s="30">
        <f t="shared" si="6057"/>
        <v>0</v>
      </c>
      <c r="AI1764" s="30">
        <f t="shared" si="6058"/>
        <v>31475.856</v>
      </c>
      <c r="AJ1764" s="30">
        <f>AJ1765+AJ1771+AJ1767+AJ1769</f>
        <v>0</v>
      </c>
      <c r="AK1764" s="30">
        <f>AK1765+AK1771+AK1767+AK1769</f>
        <v>90.280000000000001</v>
      </c>
      <c r="AL1764" s="30">
        <f>AL1765+AL1771+AL1767+AL1769</f>
        <v>0</v>
      </c>
      <c r="AM1764" s="30">
        <f>AM1765+AM1771+AM1767+AM1769</f>
        <v>0</v>
      </c>
      <c r="AN1764" s="30">
        <f>AN1765+AN1771+AN1767+AN1769</f>
        <v>0</v>
      </c>
      <c r="AO1764" s="30">
        <f>AO1765+AO1771+AO1767+AO1769</f>
        <v>0</v>
      </c>
      <c r="AP1764" s="30">
        <f>AP1765+AP1771+AP1767+AP1769</f>
        <v>0</v>
      </c>
      <c r="AQ1764" s="30">
        <f>AQ1765+AQ1771+AQ1767+AQ1769</f>
        <v>0</v>
      </c>
      <c r="AR1764" s="30">
        <f>AR1765+AR1771+AR1767+AR1769</f>
        <v>0</v>
      </c>
      <c r="AS1764" s="30">
        <f t="shared" si="6099"/>
        <v>75927.657999999996</v>
      </c>
      <c r="AT1764" s="30">
        <f t="shared" si="6100"/>
        <v>0</v>
      </c>
      <c r="AU1764" s="30">
        <f t="shared" si="6101"/>
        <v>31475.856</v>
      </c>
      <c r="AV1764" s="30">
        <f>AV1765+AV1771+AV1767+AV1769</f>
        <v>0</v>
      </c>
      <c r="AW1764" s="30">
        <f>AW1765+AW1771+AW1767+AW1769</f>
        <v>0</v>
      </c>
      <c r="AX1764" s="30">
        <f>AX1765+AX1771+AX1767+AX1769</f>
        <v>0</v>
      </c>
      <c r="AY1764" s="30">
        <f t="shared" si="6102"/>
        <v>75927.657999999996</v>
      </c>
      <c r="AZ1764" s="30">
        <f t="shared" si="6103"/>
        <v>0</v>
      </c>
      <c r="BA1764" s="30">
        <f t="shared" si="6104"/>
        <v>31475.856</v>
      </c>
      <c r="BB1764" s="30">
        <f>BB1765+BB1771+BB1767+BB1769</f>
        <v>0</v>
      </c>
      <c r="BC1764" s="30">
        <f>BC1765+BC1771+BC1767+BC1769</f>
        <v>0</v>
      </c>
      <c r="BD1764" s="30">
        <f>BD1765+BD1771+BD1767+BD1769</f>
        <v>0</v>
      </c>
      <c r="BE1764" s="30">
        <f>BE1765+BE1771+BE1767+BE1769</f>
        <v>0</v>
      </c>
      <c r="BF1764" s="30">
        <f>BF1765+BF1771+BF1767+BF1769</f>
        <v>0</v>
      </c>
      <c r="BG1764" s="30">
        <f>BG1765+BG1771+BG1767+BG1769</f>
        <v>25012.648000000001</v>
      </c>
      <c r="BH1764" s="30">
        <f>BH1765+BH1771+BH1767+BH1769</f>
        <v>0</v>
      </c>
      <c r="BI1764" s="30">
        <f>BI1765+BI1771+BI1767+BI1769</f>
        <v>0</v>
      </c>
      <c r="BJ1764" s="30">
        <f>BJ1765+BJ1771+BJ1767+BJ1769</f>
        <v>0</v>
      </c>
      <c r="BK1764" s="30">
        <f>BK1765+BK1771+BK1767+BK1769</f>
        <v>0</v>
      </c>
      <c r="BL1764" s="30">
        <f t="shared" si="6035"/>
        <v>75927.657999999996</v>
      </c>
      <c r="BM1764" s="30">
        <f t="shared" si="6036"/>
        <v>25012.648000000001</v>
      </c>
      <c r="BN1764" s="30">
        <f t="shared" si="6037"/>
        <v>31475.856</v>
      </c>
      <c r="BO1764" s="30">
        <f>BO1765+BO1771+BO1767+BO1769</f>
        <v>0</v>
      </c>
      <c r="BP1764" s="31"/>
      <c r="BQ1764" s="1"/>
      <c r="BR1764" s="1"/>
      <c r="BS1764" s="1"/>
      <c r="BT1764" s="1"/>
      <c r="BU1764" s="1"/>
      <c r="BV1764" s="1"/>
      <c r="BW1764" s="1"/>
      <c r="BX1764" s="1"/>
      <c r="BY1764" s="1"/>
    </row>
    <row r="1765" ht="63">
      <c r="A1765" s="28" t="s">
        <v>603</v>
      </c>
      <c r="B1765" s="28" t="s">
        <v>26</v>
      </c>
      <c r="C1765" s="28" t="s">
        <v>28</v>
      </c>
      <c r="D1765" s="28" t="s">
        <v>607</v>
      </c>
      <c r="E1765" s="35"/>
      <c r="F1765" s="29" t="s">
        <v>608</v>
      </c>
      <c r="G1765" s="30">
        <f>G1766</f>
        <v>45427.900000000001</v>
      </c>
      <c r="H1765" s="30">
        <f>H1766</f>
        <v>0</v>
      </c>
      <c r="I1765" s="30">
        <f>I1766</f>
        <v>0</v>
      </c>
      <c r="J1765" s="30">
        <f>J1766</f>
        <v>0</v>
      </c>
      <c r="K1765" s="30">
        <f>K1766</f>
        <v>0</v>
      </c>
      <c r="L1765" s="30">
        <f>L1766</f>
        <v>0</v>
      </c>
      <c r="M1765" s="30">
        <f t="shared" si="6105"/>
        <v>45427.900000000001</v>
      </c>
      <c r="N1765" s="30">
        <f t="shared" si="6106"/>
        <v>0</v>
      </c>
      <c r="O1765" s="30">
        <f t="shared" si="6107"/>
        <v>0</v>
      </c>
      <c r="P1765" s="30">
        <f>P1766</f>
        <v>0</v>
      </c>
      <c r="Q1765" s="30">
        <f>Q1766</f>
        <v>0</v>
      </c>
      <c r="R1765" s="30">
        <f>R1766</f>
        <v>0</v>
      </c>
      <c r="S1765" s="30">
        <f>S1766</f>
        <v>0</v>
      </c>
      <c r="T1765" s="30">
        <f>T1766</f>
        <v>0</v>
      </c>
      <c r="U1765" s="30">
        <f>U1766</f>
        <v>0</v>
      </c>
      <c r="V1765" s="30">
        <f>V1766</f>
        <v>0</v>
      </c>
      <c r="W1765" s="30">
        <f>W1766</f>
        <v>0</v>
      </c>
      <c r="X1765" s="30">
        <f>X1766</f>
        <v>0</v>
      </c>
      <c r="Y1765" s="30">
        <f>Y1766</f>
        <v>0</v>
      </c>
      <c r="Z1765" s="30">
        <f>Z1766</f>
        <v>0</v>
      </c>
      <c r="AA1765" s="30">
        <f>AA1766</f>
        <v>0</v>
      </c>
      <c r="AB1765" s="30">
        <f>AB1766</f>
        <v>0</v>
      </c>
      <c r="AC1765" s="30">
        <f t="shared" si="6052"/>
        <v>45427.900000000001</v>
      </c>
      <c r="AD1765" s="30">
        <f t="shared" si="6053"/>
        <v>0</v>
      </c>
      <c r="AE1765" s="30">
        <f t="shared" si="6054"/>
        <v>0</v>
      </c>
      <c r="AF1765" s="30">
        <f>AF1766</f>
        <v>0</v>
      </c>
      <c r="AG1765" s="30">
        <f t="shared" si="6056"/>
        <v>45427.900000000001</v>
      </c>
      <c r="AH1765" s="30">
        <f t="shared" si="6057"/>
        <v>0</v>
      </c>
      <c r="AI1765" s="30">
        <f t="shared" si="6058"/>
        <v>0</v>
      </c>
      <c r="AJ1765" s="30">
        <f>AJ1766</f>
        <v>0</v>
      </c>
      <c r="AK1765" s="30">
        <f>AK1766</f>
        <v>0</v>
      </c>
      <c r="AL1765" s="30">
        <f>AL1766</f>
        <v>0</v>
      </c>
      <c r="AM1765" s="30">
        <f>AM1766</f>
        <v>0</v>
      </c>
      <c r="AN1765" s="30">
        <f>AN1766</f>
        <v>0</v>
      </c>
      <c r="AO1765" s="30">
        <f>AO1766</f>
        <v>0</v>
      </c>
      <c r="AP1765" s="30">
        <f>AP1766</f>
        <v>0</v>
      </c>
      <c r="AQ1765" s="30">
        <f>AQ1766</f>
        <v>0</v>
      </c>
      <c r="AR1765" s="30">
        <f>AR1766</f>
        <v>0</v>
      </c>
      <c r="AS1765" s="30">
        <f t="shared" si="6099"/>
        <v>45427.900000000001</v>
      </c>
      <c r="AT1765" s="30">
        <f t="shared" si="6100"/>
        <v>0</v>
      </c>
      <c r="AU1765" s="30">
        <f t="shared" si="6101"/>
        <v>0</v>
      </c>
      <c r="AV1765" s="30">
        <f>AV1766</f>
        <v>0</v>
      </c>
      <c r="AW1765" s="30">
        <f>AW1766</f>
        <v>0</v>
      </c>
      <c r="AX1765" s="30">
        <f>AX1766</f>
        <v>0</v>
      </c>
      <c r="AY1765" s="30">
        <f t="shared" si="6102"/>
        <v>45427.900000000001</v>
      </c>
      <c r="AZ1765" s="30">
        <f t="shared" si="6103"/>
        <v>0</v>
      </c>
      <c r="BA1765" s="30">
        <f t="shared" si="6104"/>
        <v>0</v>
      </c>
      <c r="BB1765" s="30">
        <f>BB1766</f>
        <v>0</v>
      </c>
      <c r="BC1765" s="30">
        <f>BC1766</f>
        <v>0</v>
      </c>
      <c r="BD1765" s="30">
        <f>BD1766</f>
        <v>0</v>
      </c>
      <c r="BE1765" s="30">
        <f>BE1766</f>
        <v>0</v>
      </c>
      <c r="BF1765" s="30">
        <f>BF1766</f>
        <v>0</v>
      </c>
      <c r="BG1765" s="30">
        <f>BG1766</f>
        <v>0</v>
      </c>
      <c r="BH1765" s="30">
        <f>BH1766</f>
        <v>0</v>
      </c>
      <c r="BI1765" s="30">
        <f>BI1766</f>
        <v>0</v>
      </c>
      <c r="BJ1765" s="30">
        <f>BJ1766</f>
        <v>0</v>
      </c>
      <c r="BK1765" s="30">
        <f>BK1766</f>
        <v>0</v>
      </c>
      <c r="BL1765" s="30">
        <f t="shared" si="6035"/>
        <v>45427.900000000001</v>
      </c>
      <c r="BM1765" s="30">
        <f t="shared" si="6036"/>
        <v>0</v>
      </c>
      <c r="BN1765" s="30">
        <f t="shared" si="6037"/>
        <v>0</v>
      </c>
      <c r="BO1765" s="30">
        <f>BO1766</f>
        <v>0</v>
      </c>
      <c r="BP1765" s="31"/>
      <c r="BQ1765" s="1"/>
      <c r="BR1765" s="1"/>
      <c r="BS1765" s="1"/>
      <c r="BT1765" s="1"/>
      <c r="BU1765" s="1"/>
      <c r="BV1765" s="1"/>
      <c r="BW1765" s="1"/>
      <c r="BX1765" s="1"/>
      <c r="BY1765" s="1"/>
    </row>
    <row r="1766" ht="31.5">
      <c r="A1766" s="28" t="s">
        <v>603</v>
      </c>
      <c r="B1766" s="28" t="s">
        <v>26</v>
      </c>
      <c r="C1766" s="28" t="s">
        <v>28</v>
      </c>
      <c r="D1766" s="28" t="s">
        <v>607</v>
      </c>
      <c r="E1766" s="28" t="s">
        <v>331</v>
      </c>
      <c r="F1766" s="29" t="s">
        <v>332</v>
      </c>
      <c r="G1766" s="30">
        <v>45427.900000000001</v>
      </c>
      <c r="H1766" s="30"/>
      <c r="I1766" s="30"/>
      <c r="J1766" s="30"/>
      <c r="K1766" s="30"/>
      <c r="L1766" s="30"/>
      <c r="M1766" s="30">
        <f t="shared" si="6105"/>
        <v>45427.900000000001</v>
      </c>
      <c r="N1766" s="30">
        <f t="shared" si="6106"/>
        <v>0</v>
      </c>
      <c r="O1766" s="30">
        <f t="shared" si="6107"/>
        <v>0</v>
      </c>
      <c r="P1766" s="30"/>
      <c r="Q1766" s="30"/>
      <c r="R1766" s="30"/>
      <c r="S1766" s="30"/>
      <c r="T1766" s="30"/>
      <c r="U1766" s="30"/>
      <c r="V1766" s="30"/>
      <c r="W1766" s="30"/>
      <c r="X1766" s="30"/>
      <c r="Y1766" s="30"/>
      <c r="Z1766" s="30"/>
      <c r="AA1766" s="30"/>
      <c r="AB1766" s="30"/>
      <c r="AC1766" s="30">
        <f t="shared" si="6052"/>
        <v>45427.900000000001</v>
      </c>
      <c r="AD1766" s="30">
        <f t="shared" si="6053"/>
        <v>0</v>
      </c>
      <c r="AE1766" s="30">
        <f t="shared" si="6054"/>
        <v>0</v>
      </c>
      <c r="AF1766" s="30"/>
      <c r="AG1766" s="30">
        <f t="shared" si="6056"/>
        <v>45427.900000000001</v>
      </c>
      <c r="AH1766" s="30">
        <f t="shared" si="6057"/>
        <v>0</v>
      </c>
      <c r="AI1766" s="30">
        <f t="shared" si="6058"/>
        <v>0</v>
      </c>
      <c r="AJ1766" s="30"/>
      <c r="AK1766" s="30"/>
      <c r="AL1766" s="30"/>
      <c r="AM1766" s="30"/>
      <c r="AN1766" s="30"/>
      <c r="AO1766" s="30"/>
      <c r="AP1766" s="30"/>
      <c r="AQ1766" s="30"/>
      <c r="AR1766" s="30"/>
      <c r="AS1766" s="30">
        <f t="shared" si="6099"/>
        <v>45427.900000000001</v>
      </c>
      <c r="AT1766" s="30">
        <f t="shared" si="6100"/>
        <v>0</v>
      </c>
      <c r="AU1766" s="30">
        <f t="shared" si="6101"/>
        <v>0</v>
      </c>
      <c r="AV1766" s="30"/>
      <c r="AW1766" s="30"/>
      <c r="AX1766" s="30"/>
      <c r="AY1766" s="30">
        <f t="shared" si="6102"/>
        <v>45427.900000000001</v>
      </c>
      <c r="AZ1766" s="30">
        <f t="shared" si="6103"/>
        <v>0</v>
      </c>
      <c r="BA1766" s="30">
        <f t="shared" si="6104"/>
        <v>0</v>
      </c>
      <c r="BB1766" s="30"/>
      <c r="BC1766" s="30"/>
      <c r="BD1766" s="30"/>
      <c r="BE1766" s="30"/>
      <c r="BF1766" s="30"/>
      <c r="BG1766" s="30"/>
      <c r="BH1766" s="30"/>
      <c r="BI1766" s="30"/>
      <c r="BJ1766" s="30"/>
      <c r="BK1766" s="30"/>
      <c r="BL1766" s="30">
        <f t="shared" si="6035"/>
        <v>45427.900000000001</v>
      </c>
      <c r="BM1766" s="30">
        <f t="shared" si="6036"/>
        <v>0</v>
      </c>
      <c r="BN1766" s="30">
        <f t="shared" si="6037"/>
        <v>0</v>
      </c>
      <c r="BO1766" s="30"/>
      <c r="BP1766" s="31"/>
      <c r="BQ1766" s="1"/>
      <c r="BR1766" s="1"/>
      <c r="BS1766" s="1"/>
      <c r="BT1766" s="1"/>
      <c r="BU1766" s="1"/>
      <c r="BV1766" s="1"/>
      <c r="BW1766" s="1"/>
      <c r="BX1766" s="1"/>
      <c r="BY1766" s="1"/>
    </row>
    <row r="1767" ht="31.5">
      <c r="A1767" s="28" t="s">
        <v>603</v>
      </c>
      <c r="B1767" s="28" t="s">
        <v>26</v>
      </c>
      <c r="C1767" s="28" t="s">
        <v>28</v>
      </c>
      <c r="D1767" s="28" t="s">
        <v>609</v>
      </c>
      <c r="E1767" s="28"/>
      <c r="F1767" s="29" t="s">
        <v>610</v>
      </c>
      <c r="G1767" s="30"/>
      <c r="H1767" s="30"/>
      <c r="I1767" s="30"/>
      <c r="J1767" s="30"/>
      <c r="K1767" s="30"/>
      <c r="L1767" s="30"/>
      <c r="M1767" s="30"/>
      <c r="N1767" s="30"/>
      <c r="O1767" s="30"/>
      <c r="P1767" s="30">
        <f>P1768</f>
        <v>0</v>
      </c>
      <c r="Q1767" s="30">
        <f>Q1768</f>
        <v>0</v>
      </c>
      <c r="R1767" s="30">
        <f>R1768</f>
        <v>7557.8530000000001</v>
      </c>
      <c r="S1767" s="30">
        <f>S1768</f>
        <v>0</v>
      </c>
      <c r="T1767" s="30">
        <f>T1768</f>
        <v>0</v>
      </c>
      <c r="U1767" s="30">
        <f>U1768</f>
        <v>0</v>
      </c>
      <c r="V1767" s="30">
        <f>V1768</f>
        <v>0</v>
      </c>
      <c r="W1767" s="30">
        <f>W1768</f>
        <v>0</v>
      </c>
      <c r="X1767" s="30">
        <f>X1768</f>
        <v>0</v>
      </c>
      <c r="Y1767" s="30">
        <f>Y1768</f>
        <v>0</v>
      </c>
      <c r="Z1767" s="30">
        <f>Z1768</f>
        <v>0</v>
      </c>
      <c r="AA1767" s="30">
        <f>AA1768</f>
        <v>0</v>
      </c>
      <c r="AB1767" s="30">
        <f>AB1768</f>
        <v>0</v>
      </c>
      <c r="AC1767" s="30">
        <f t="shared" si="6052"/>
        <v>7557.8530000000001</v>
      </c>
      <c r="AD1767" s="30">
        <f t="shared" si="6053"/>
        <v>0</v>
      </c>
      <c r="AE1767" s="30">
        <f t="shared" si="6054"/>
        <v>0</v>
      </c>
      <c r="AF1767" s="30">
        <f>AF1768</f>
        <v>0</v>
      </c>
      <c r="AG1767" s="30">
        <f t="shared" si="6056"/>
        <v>7557.8530000000001</v>
      </c>
      <c r="AH1767" s="30">
        <f t="shared" si="6057"/>
        <v>0</v>
      </c>
      <c r="AI1767" s="30">
        <f t="shared" si="6058"/>
        <v>0</v>
      </c>
      <c r="AJ1767" s="30">
        <f>AJ1768</f>
        <v>0</v>
      </c>
      <c r="AK1767" s="30">
        <f>AK1768</f>
        <v>0</v>
      </c>
      <c r="AL1767" s="30">
        <f>AL1768</f>
        <v>0</v>
      </c>
      <c r="AM1767" s="30">
        <f>AM1768</f>
        <v>0</v>
      </c>
      <c r="AN1767" s="30">
        <f>AN1768</f>
        <v>0</v>
      </c>
      <c r="AO1767" s="30">
        <f>AO1768</f>
        <v>0</v>
      </c>
      <c r="AP1767" s="30">
        <f>AP1768</f>
        <v>0</v>
      </c>
      <c r="AQ1767" s="30">
        <f>AQ1768</f>
        <v>0</v>
      </c>
      <c r="AR1767" s="30">
        <f>AR1768</f>
        <v>0</v>
      </c>
      <c r="AS1767" s="30">
        <f t="shared" si="6099"/>
        <v>7557.8530000000001</v>
      </c>
      <c r="AT1767" s="30">
        <f t="shared" si="6100"/>
        <v>0</v>
      </c>
      <c r="AU1767" s="30">
        <f t="shared" si="6101"/>
        <v>0</v>
      </c>
      <c r="AV1767" s="30">
        <f>AV1768</f>
        <v>0</v>
      </c>
      <c r="AW1767" s="30">
        <f>AW1768</f>
        <v>0</v>
      </c>
      <c r="AX1767" s="30">
        <f>AX1768</f>
        <v>0</v>
      </c>
      <c r="AY1767" s="30">
        <f t="shared" si="6102"/>
        <v>7557.8530000000001</v>
      </c>
      <c r="AZ1767" s="30">
        <f t="shared" si="6103"/>
        <v>0</v>
      </c>
      <c r="BA1767" s="30">
        <f t="shared" si="6104"/>
        <v>0</v>
      </c>
      <c r="BB1767" s="30">
        <f>BB1768</f>
        <v>0</v>
      </c>
      <c r="BC1767" s="30">
        <f>BC1768</f>
        <v>0</v>
      </c>
      <c r="BD1767" s="30">
        <f>BD1768</f>
        <v>0</v>
      </c>
      <c r="BE1767" s="30">
        <f>BE1768</f>
        <v>0</v>
      </c>
      <c r="BF1767" s="30">
        <f>BF1768</f>
        <v>0</v>
      </c>
      <c r="BG1767" s="30">
        <f>BG1768</f>
        <v>0</v>
      </c>
      <c r="BH1767" s="30">
        <f>BH1768</f>
        <v>0</v>
      </c>
      <c r="BI1767" s="30">
        <f>BI1768</f>
        <v>0</v>
      </c>
      <c r="BJ1767" s="30">
        <f>BJ1768</f>
        <v>0</v>
      </c>
      <c r="BK1767" s="30">
        <f>BK1768</f>
        <v>0</v>
      </c>
      <c r="BL1767" s="30">
        <f t="shared" si="6035"/>
        <v>7557.8530000000001</v>
      </c>
      <c r="BM1767" s="30">
        <f t="shared" si="6036"/>
        <v>0</v>
      </c>
      <c r="BN1767" s="30">
        <f t="shared" si="6037"/>
        <v>0</v>
      </c>
      <c r="BO1767" s="30">
        <f>BO1768</f>
        <v>0</v>
      </c>
      <c r="BP1767" s="31"/>
      <c r="BQ1767" s="1"/>
      <c r="BR1767" s="1"/>
      <c r="BS1767" s="1"/>
      <c r="BT1767" s="1"/>
      <c r="BU1767" s="1"/>
      <c r="BV1767" s="1"/>
      <c r="BW1767" s="1"/>
      <c r="BX1767" s="1"/>
      <c r="BY1767" s="1"/>
    </row>
    <row r="1768" ht="31.5">
      <c r="A1768" s="28" t="s">
        <v>603</v>
      </c>
      <c r="B1768" s="28" t="s">
        <v>26</v>
      </c>
      <c r="C1768" s="28" t="s">
        <v>28</v>
      </c>
      <c r="D1768" s="28" t="s">
        <v>609</v>
      </c>
      <c r="E1768" s="28" t="s">
        <v>331</v>
      </c>
      <c r="F1768" s="29" t="s">
        <v>332</v>
      </c>
      <c r="G1768" s="30"/>
      <c r="H1768" s="30"/>
      <c r="I1768" s="30"/>
      <c r="J1768" s="30"/>
      <c r="K1768" s="30"/>
      <c r="L1768" s="30"/>
      <c r="M1768" s="30"/>
      <c r="N1768" s="30"/>
      <c r="O1768" s="30"/>
      <c r="P1768" s="30"/>
      <c r="Q1768" s="30"/>
      <c r="R1768" s="30">
        <v>7557.8530000000001</v>
      </c>
      <c r="S1768" s="30"/>
      <c r="T1768" s="30"/>
      <c r="U1768" s="30"/>
      <c r="V1768" s="30"/>
      <c r="W1768" s="30"/>
      <c r="X1768" s="30"/>
      <c r="Y1768" s="30"/>
      <c r="Z1768" s="30"/>
      <c r="AA1768" s="30"/>
      <c r="AB1768" s="30"/>
      <c r="AC1768" s="30">
        <f t="shared" si="6052"/>
        <v>7557.8530000000001</v>
      </c>
      <c r="AD1768" s="30">
        <f t="shared" si="6053"/>
        <v>0</v>
      </c>
      <c r="AE1768" s="30">
        <f t="shared" si="6054"/>
        <v>0</v>
      </c>
      <c r="AF1768" s="30"/>
      <c r="AG1768" s="30">
        <f t="shared" si="6056"/>
        <v>7557.8530000000001</v>
      </c>
      <c r="AH1768" s="30">
        <f t="shared" si="6057"/>
        <v>0</v>
      </c>
      <c r="AI1768" s="30">
        <f t="shared" si="6058"/>
        <v>0</v>
      </c>
      <c r="AJ1768" s="30"/>
      <c r="AK1768" s="30"/>
      <c r="AL1768" s="30"/>
      <c r="AM1768" s="30"/>
      <c r="AN1768" s="30"/>
      <c r="AO1768" s="30"/>
      <c r="AP1768" s="30"/>
      <c r="AQ1768" s="30"/>
      <c r="AR1768" s="30"/>
      <c r="AS1768" s="30">
        <f t="shared" si="6099"/>
        <v>7557.8530000000001</v>
      </c>
      <c r="AT1768" s="30">
        <f t="shared" si="6100"/>
        <v>0</v>
      </c>
      <c r="AU1768" s="30">
        <f t="shared" si="6101"/>
        <v>0</v>
      </c>
      <c r="AV1768" s="30"/>
      <c r="AW1768" s="30"/>
      <c r="AX1768" s="30"/>
      <c r="AY1768" s="30">
        <f t="shared" si="6102"/>
        <v>7557.8530000000001</v>
      </c>
      <c r="AZ1768" s="30">
        <f t="shared" si="6103"/>
        <v>0</v>
      </c>
      <c r="BA1768" s="30">
        <f t="shared" si="6104"/>
        <v>0</v>
      </c>
      <c r="BB1768" s="30"/>
      <c r="BC1768" s="30"/>
      <c r="BD1768" s="30"/>
      <c r="BE1768" s="30"/>
      <c r="BF1768" s="30"/>
      <c r="BG1768" s="30"/>
      <c r="BH1768" s="30"/>
      <c r="BI1768" s="30"/>
      <c r="BJ1768" s="30"/>
      <c r="BK1768" s="30"/>
      <c r="BL1768" s="30">
        <f t="shared" ref="BL1768:BL1831" si="6220">AY1768+BB1768+BC1768+BE1768+BD1768</f>
        <v>7557.8530000000001</v>
      </c>
      <c r="BM1768" s="30">
        <f t="shared" ref="BM1768:BM1831" si="6221">AZ1768+BF1768+BG1768+BH1768</f>
        <v>0</v>
      </c>
      <c r="BN1768" s="30">
        <f t="shared" ref="BN1768:BN1831" si="6222">BA1768+BI1768+BJ1768+BK1768</f>
        <v>0</v>
      </c>
      <c r="BO1768" s="30"/>
      <c r="BP1768" s="31"/>
      <c r="BQ1768" s="1"/>
      <c r="BR1768" s="1"/>
      <c r="BS1768" s="1"/>
      <c r="BT1768" s="1"/>
      <c r="BU1768" s="1"/>
      <c r="BV1768" s="1"/>
      <c r="BW1768" s="1"/>
      <c r="BX1768" s="1"/>
      <c r="BY1768" s="1"/>
    </row>
    <row r="1769" ht="31.5">
      <c r="A1769" s="28" t="s">
        <v>603</v>
      </c>
      <c r="B1769" s="28" t="s">
        <v>26</v>
      </c>
      <c r="C1769" s="28" t="s">
        <v>28</v>
      </c>
      <c r="D1769" s="28" t="s">
        <v>611</v>
      </c>
      <c r="E1769" s="28"/>
      <c r="F1769" s="29" t="s">
        <v>612</v>
      </c>
      <c r="G1769" s="30"/>
      <c r="H1769" s="30"/>
      <c r="I1769" s="30"/>
      <c r="J1769" s="30"/>
      <c r="K1769" s="30"/>
      <c r="L1769" s="30"/>
      <c r="M1769" s="30"/>
      <c r="N1769" s="30"/>
      <c r="O1769" s="30"/>
      <c r="P1769" s="30">
        <f>P1770</f>
        <v>0</v>
      </c>
      <c r="Q1769" s="30">
        <f>Q1770</f>
        <v>0</v>
      </c>
      <c r="R1769" s="30">
        <f>R1770</f>
        <v>21618.881000000001</v>
      </c>
      <c r="S1769" s="30">
        <f>S1770</f>
        <v>0</v>
      </c>
      <c r="T1769" s="30">
        <f>T1770</f>
        <v>0</v>
      </c>
      <c r="U1769" s="30">
        <f>U1770</f>
        <v>0</v>
      </c>
      <c r="V1769" s="30">
        <f>V1770</f>
        <v>0</v>
      </c>
      <c r="W1769" s="30">
        <f>W1770</f>
        <v>0</v>
      </c>
      <c r="X1769" s="30">
        <f>X1770</f>
        <v>0</v>
      </c>
      <c r="Y1769" s="30">
        <f>Y1770</f>
        <v>0</v>
      </c>
      <c r="Z1769" s="30">
        <f>Z1770</f>
        <v>0</v>
      </c>
      <c r="AA1769" s="30">
        <f>AA1770</f>
        <v>0</v>
      </c>
      <c r="AB1769" s="30">
        <f>AB1770</f>
        <v>0</v>
      </c>
      <c r="AC1769" s="30">
        <f t="shared" si="6052"/>
        <v>21618.881000000001</v>
      </c>
      <c r="AD1769" s="30">
        <f t="shared" si="6053"/>
        <v>0</v>
      </c>
      <c r="AE1769" s="30">
        <f t="shared" si="6054"/>
        <v>0</v>
      </c>
      <c r="AF1769" s="30">
        <f>AF1770</f>
        <v>0</v>
      </c>
      <c r="AG1769" s="30">
        <f t="shared" si="6056"/>
        <v>21618.881000000001</v>
      </c>
      <c r="AH1769" s="30">
        <f t="shared" si="6057"/>
        <v>0</v>
      </c>
      <c r="AI1769" s="30">
        <f t="shared" si="6058"/>
        <v>0</v>
      </c>
      <c r="AJ1769" s="30">
        <f>AJ1770</f>
        <v>0</v>
      </c>
      <c r="AK1769" s="30">
        <f>AK1770</f>
        <v>90.280000000000001</v>
      </c>
      <c r="AL1769" s="30">
        <f>AL1770</f>
        <v>0</v>
      </c>
      <c r="AM1769" s="30">
        <f>AM1770</f>
        <v>0</v>
      </c>
      <c r="AN1769" s="30">
        <f>AN1770</f>
        <v>0</v>
      </c>
      <c r="AO1769" s="30">
        <f>AO1770</f>
        <v>0</v>
      </c>
      <c r="AP1769" s="30">
        <f>AP1770</f>
        <v>0</v>
      </c>
      <c r="AQ1769" s="30">
        <f>AQ1770</f>
        <v>0</v>
      </c>
      <c r="AR1769" s="30">
        <f>AR1770</f>
        <v>0</v>
      </c>
      <c r="AS1769" s="30">
        <f t="shared" si="6099"/>
        <v>21709.161</v>
      </c>
      <c r="AT1769" s="30">
        <f t="shared" si="6100"/>
        <v>0</v>
      </c>
      <c r="AU1769" s="30">
        <f t="shared" si="6101"/>
        <v>0</v>
      </c>
      <c r="AV1769" s="30">
        <f>AV1770</f>
        <v>0</v>
      </c>
      <c r="AW1769" s="30">
        <f>AW1770</f>
        <v>0</v>
      </c>
      <c r="AX1769" s="30">
        <f>AX1770</f>
        <v>0</v>
      </c>
      <c r="AY1769" s="30">
        <f t="shared" si="6102"/>
        <v>21709.161</v>
      </c>
      <c r="AZ1769" s="30">
        <f t="shared" si="6103"/>
        <v>0</v>
      </c>
      <c r="BA1769" s="30">
        <f t="shared" si="6104"/>
        <v>0</v>
      </c>
      <c r="BB1769" s="30">
        <f>BB1770</f>
        <v>0</v>
      </c>
      <c r="BC1769" s="30">
        <f>BC1770</f>
        <v>0</v>
      </c>
      <c r="BD1769" s="30">
        <f>BD1770</f>
        <v>0</v>
      </c>
      <c r="BE1769" s="30">
        <f>BE1770</f>
        <v>0</v>
      </c>
      <c r="BF1769" s="30">
        <f>BF1770</f>
        <v>0</v>
      </c>
      <c r="BG1769" s="30">
        <f>BG1770</f>
        <v>25012.648000000001</v>
      </c>
      <c r="BH1769" s="30">
        <f>BH1770</f>
        <v>0</v>
      </c>
      <c r="BI1769" s="30">
        <f>BI1770</f>
        <v>0</v>
      </c>
      <c r="BJ1769" s="30">
        <f>BJ1770</f>
        <v>0</v>
      </c>
      <c r="BK1769" s="30">
        <f>BK1770</f>
        <v>0</v>
      </c>
      <c r="BL1769" s="30">
        <f t="shared" si="6220"/>
        <v>21709.161</v>
      </c>
      <c r="BM1769" s="30">
        <f t="shared" si="6221"/>
        <v>25012.648000000001</v>
      </c>
      <c r="BN1769" s="30">
        <f t="shared" si="6222"/>
        <v>0</v>
      </c>
      <c r="BO1769" s="30">
        <f>BO1770</f>
        <v>0</v>
      </c>
      <c r="BP1769" s="31"/>
      <c r="BQ1769" s="1"/>
      <c r="BR1769" s="1"/>
      <c r="BS1769" s="1"/>
      <c r="BT1769" s="1"/>
      <c r="BU1769" s="1"/>
      <c r="BV1769" s="1"/>
      <c r="BW1769" s="1"/>
      <c r="BX1769" s="1"/>
      <c r="BY1769" s="1"/>
    </row>
    <row r="1770" ht="31.5">
      <c r="A1770" s="28" t="s">
        <v>603</v>
      </c>
      <c r="B1770" s="28" t="s">
        <v>26</v>
      </c>
      <c r="C1770" s="28" t="s">
        <v>28</v>
      </c>
      <c r="D1770" s="28" t="s">
        <v>611</v>
      </c>
      <c r="E1770" s="28" t="s">
        <v>331</v>
      </c>
      <c r="F1770" s="29" t="s">
        <v>332</v>
      </c>
      <c r="G1770" s="30"/>
      <c r="H1770" s="30"/>
      <c r="I1770" s="30"/>
      <c r="J1770" s="30"/>
      <c r="K1770" s="30"/>
      <c r="L1770" s="30"/>
      <c r="M1770" s="30"/>
      <c r="N1770" s="30"/>
      <c r="O1770" s="30"/>
      <c r="P1770" s="30"/>
      <c r="Q1770" s="30"/>
      <c r="R1770" s="30">
        <v>21618.881000000001</v>
      </c>
      <c r="S1770" s="30"/>
      <c r="T1770" s="30"/>
      <c r="U1770" s="30"/>
      <c r="V1770" s="30"/>
      <c r="W1770" s="30"/>
      <c r="X1770" s="30"/>
      <c r="Y1770" s="30"/>
      <c r="Z1770" s="30"/>
      <c r="AA1770" s="30"/>
      <c r="AB1770" s="30"/>
      <c r="AC1770" s="30">
        <f t="shared" si="6052"/>
        <v>21618.881000000001</v>
      </c>
      <c r="AD1770" s="30">
        <f t="shared" si="6053"/>
        <v>0</v>
      </c>
      <c r="AE1770" s="30">
        <f t="shared" si="6054"/>
        <v>0</v>
      </c>
      <c r="AF1770" s="30"/>
      <c r="AG1770" s="30">
        <f t="shared" si="6056"/>
        <v>21618.881000000001</v>
      </c>
      <c r="AH1770" s="30">
        <f t="shared" si="6057"/>
        <v>0</v>
      </c>
      <c r="AI1770" s="30">
        <f t="shared" si="6058"/>
        <v>0</v>
      </c>
      <c r="AJ1770" s="30"/>
      <c r="AK1770" s="30">
        <v>90.280000000000001</v>
      </c>
      <c r="AL1770" s="30"/>
      <c r="AM1770" s="30"/>
      <c r="AN1770" s="30"/>
      <c r="AO1770" s="30"/>
      <c r="AP1770" s="30"/>
      <c r="AQ1770" s="30"/>
      <c r="AR1770" s="30"/>
      <c r="AS1770" s="30">
        <f t="shared" si="6099"/>
        <v>21709.161</v>
      </c>
      <c r="AT1770" s="30">
        <f t="shared" si="6100"/>
        <v>0</v>
      </c>
      <c r="AU1770" s="30">
        <f t="shared" si="6101"/>
        <v>0</v>
      </c>
      <c r="AV1770" s="30"/>
      <c r="AW1770" s="30"/>
      <c r="AX1770" s="30"/>
      <c r="AY1770" s="30">
        <f t="shared" si="6102"/>
        <v>21709.161</v>
      </c>
      <c r="AZ1770" s="30">
        <f t="shared" si="6103"/>
        <v>0</v>
      </c>
      <c r="BA1770" s="30">
        <f t="shared" si="6104"/>
        <v>0</v>
      </c>
      <c r="BB1770" s="30"/>
      <c r="BC1770" s="30"/>
      <c r="BD1770" s="30"/>
      <c r="BE1770" s="30"/>
      <c r="BF1770" s="30"/>
      <c r="BG1770" s="30">
        <v>25012.648000000001</v>
      </c>
      <c r="BH1770" s="30"/>
      <c r="BI1770" s="30"/>
      <c r="BJ1770" s="30"/>
      <c r="BK1770" s="30"/>
      <c r="BL1770" s="30">
        <f t="shared" si="6220"/>
        <v>21709.161</v>
      </c>
      <c r="BM1770" s="30">
        <f t="shared" si="6221"/>
        <v>25012.648000000001</v>
      </c>
      <c r="BN1770" s="30">
        <f t="shared" si="6222"/>
        <v>0</v>
      </c>
      <c r="BO1770" s="30"/>
      <c r="BP1770" s="31"/>
      <c r="BQ1770" s="1"/>
      <c r="BR1770" s="1"/>
      <c r="BS1770" s="1"/>
      <c r="BT1770" s="1"/>
      <c r="BU1770" s="1"/>
      <c r="BV1770" s="1"/>
      <c r="BW1770" s="1"/>
      <c r="BX1770" s="1"/>
      <c r="BY1770" s="1"/>
    </row>
    <row r="1771" ht="63">
      <c r="A1771" s="28" t="s">
        <v>603</v>
      </c>
      <c r="B1771" s="28" t="s">
        <v>26</v>
      </c>
      <c r="C1771" s="28" t="s">
        <v>28</v>
      </c>
      <c r="D1771" s="28" t="s">
        <v>613</v>
      </c>
      <c r="E1771" s="35"/>
      <c r="F1771" s="29" t="s">
        <v>614</v>
      </c>
      <c r="G1771" s="30">
        <f>G1772</f>
        <v>32708.599999999999</v>
      </c>
      <c r="H1771" s="30">
        <f>H1772</f>
        <v>0</v>
      </c>
      <c r="I1771" s="30">
        <f>I1772</f>
        <v>0</v>
      </c>
      <c r="J1771" s="30">
        <f>J1772</f>
        <v>0</v>
      </c>
      <c r="K1771" s="30">
        <f>K1772</f>
        <v>0</v>
      </c>
      <c r="L1771" s="30">
        <f>L1772</f>
        <v>0</v>
      </c>
      <c r="M1771" s="30">
        <f t="shared" si="6105"/>
        <v>32708.599999999999</v>
      </c>
      <c r="N1771" s="30">
        <f t="shared" si="6106"/>
        <v>0</v>
      </c>
      <c r="O1771" s="30">
        <f t="shared" si="6107"/>
        <v>0</v>
      </c>
      <c r="P1771" s="30">
        <f>P1772</f>
        <v>0</v>
      </c>
      <c r="Q1771" s="30">
        <f>Q1772</f>
        <v>0</v>
      </c>
      <c r="R1771" s="30">
        <f>R1772</f>
        <v>0</v>
      </c>
      <c r="S1771" s="30">
        <f>S1772</f>
        <v>-31475.856</v>
      </c>
      <c r="T1771" s="30">
        <f>T1772</f>
        <v>0</v>
      </c>
      <c r="U1771" s="30">
        <f>U1772</f>
        <v>0</v>
      </c>
      <c r="V1771" s="30">
        <f>V1772</f>
        <v>0</v>
      </c>
      <c r="W1771" s="30">
        <f>W1772</f>
        <v>0</v>
      </c>
      <c r="X1771" s="30">
        <f>X1772</f>
        <v>0</v>
      </c>
      <c r="Y1771" s="30">
        <f>Y1772</f>
        <v>0</v>
      </c>
      <c r="Z1771" s="30">
        <f>Z1772</f>
        <v>0</v>
      </c>
      <c r="AA1771" s="30">
        <f>AA1772</f>
        <v>31475.856</v>
      </c>
      <c r="AB1771" s="30">
        <f>AB1772</f>
        <v>0</v>
      </c>
      <c r="AC1771" s="30">
        <f t="shared" ref="AC1771:AC1834" si="6223">M1771+R1771+P1771+Q1771+T1771+S1771</f>
        <v>1232.7439999999988</v>
      </c>
      <c r="AD1771" s="30">
        <f t="shared" ref="AD1771:AD1834" si="6224">N1771+V1771+X1771+U1771+W1771</f>
        <v>0</v>
      </c>
      <c r="AE1771" s="30">
        <f t="shared" ref="AE1771:AE1834" si="6225">O1771+Z1771+AB1771+Y1771+AA1771</f>
        <v>31475.856</v>
      </c>
      <c r="AF1771" s="30">
        <f>AF1772</f>
        <v>0</v>
      </c>
      <c r="AG1771" s="30">
        <f t="shared" ref="AG1771:AG1834" si="6226">AC1771+AF1771</f>
        <v>1232.7439999999988</v>
      </c>
      <c r="AH1771" s="30">
        <f t="shared" ref="AH1771:AH1834" si="6227">AD1771</f>
        <v>0</v>
      </c>
      <c r="AI1771" s="30">
        <f t="shared" ref="AI1771:AI1834" si="6228">AE1771</f>
        <v>31475.856</v>
      </c>
      <c r="AJ1771" s="30">
        <f>AJ1772</f>
        <v>0</v>
      </c>
      <c r="AK1771" s="30">
        <f>AK1772</f>
        <v>0</v>
      </c>
      <c r="AL1771" s="30">
        <f>AL1772</f>
        <v>0</v>
      </c>
      <c r="AM1771" s="30">
        <f>AM1772</f>
        <v>0</v>
      </c>
      <c r="AN1771" s="30">
        <f>AN1772</f>
        <v>0</v>
      </c>
      <c r="AO1771" s="30">
        <f>AO1772</f>
        <v>0</v>
      </c>
      <c r="AP1771" s="30">
        <f>AP1772</f>
        <v>0</v>
      </c>
      <c r="AQ1771" s="30">
        <f>AQ1772</f>
        <v>0</v>
      </c>
      <c r="AR1771" s="30">
        <f>AR1772</f>
        <v>0</v>
      </c>
      <c r="AS1771" s="30">
        <f t="shared" si="6099"/>
        <v>1232.7439999999988</v>
      </c>
      <c r="AT1771" s="30">
        <f t="shared" si="6100"/>
        <v>0</v>
      </c>
      <c r="AU1771" s="30">
        <f t="shared" si="6101"/>
        <v>31475.856</v>
      </c>
      <c r="AV1771" s="30">
        <f>AV1772</f>
        <v>0</v>
      </c>
      <c r="AW1771" s="30">
        <f>AW1772</f>
        <v>0</v>
      </c>
      <c r="AX1771" s="30">
        <f>AX1772</f>
        <v>0</v>
      </c>
      <c r="AY1771" s="30">
        <f t="shared" si="6102"/>
        <v>1232.7439999999988</v>
      </c>
      <c r="AZ1771" s="30">
        <f t="shared" si="6103"/>
        <v>0</v>
      </c>
      <c r="BA1771" s="30">
        <f t="shared" si="6104"/>
        <v>31475.856</v>
      </c>
      <c r="BB1771" s="30">
        <f>BB1772</f>
        <v>0</v>
      </c>
      <c r="BC1771" s="30">
        <f>BC1772</f>
        <v>0</v>
      </c>
      <c r="BD1771" s="30">
        <f>BD1772</f>
        <v>0</v>
      </c>
      <c r="BE1771" s="30">
        <f>BE1772</f>
        <v>0</v>
      </c>
      <c r="BF1771" s="30">
        <f>BF1772</f>
        <v>0</v>
      </c>
      <c r="BG1771" s="30">
        <f>BG1772</f>
        <v>0</v>
      </c>
      <c r="BH1771" s="30">
        <f>BH1772</f>
        <v>0</v>
      </c>
      <c r="BI1771" s="30">
        <f>BI1772</f>
        <v>0</v>
      </c>
      <c r="BJ1771" s="30">
        <f>BJ1772</f>
        <v>0</v>
      </c>
      <c r="BK1771" s="30">
        <f>BK1772</f>
        <v>0</v>
      </c>
      <c r="BL1771" s="30">
        <f t="shared" si="6220"/>
        <v>1232.7439999999988</v>
      </c>
      <c r="BM1771" s="30">
        <f t="shared" si="6221"/>
        <v>0</v>
      </c>
      <c r="BN1771" s="30">
        <f t="shared" si="6222"/>
        <v>31475.856</v>
      </c>
      <c r="BO1771" s="30">
        <f>BO1772</f>
        <v>0</v>
      </c>
      <c r="BP1771" s="31"/>
      <c r="BQ1771" s="1"/>
      <c r="BR1771" s="1"/>
      <c r="BS1771" s="1"/>
      <c r="BT1771" s="1"/>
      <c r="BU1771" s="1"/>
      <c r="BV1771" s="1"/>
      <c r="BW1771" s="1"/>
      <c r="BX1771" s="1"/>
      <c r="BY1771" s="1"/>
    </row>
    <row r="1772" ht="31.5">
      <c r="A1772" s="28" t="s">
        <v>603</v>
      </c>
      <c r="B1772" s="28" t="s">
        <v>26</v>
      </c>
      <c r="C1772" s="28" t="s">
        <v>28</v>
      </c>
      <c r="D1772" s="28" t="s">
        <v>613</v>
      </c>
      <c r="E1772" s="28" t="s">
        <v>331</v>
      </c>
      <c r="F1772" s="29" t="s">
        <v>332</v>
      </c>
      <c r="G1772" s="30">
        <v>32708.599999999999</v>
      </c>
      <c r="H1772" s="30"/>
      <c r="I1772" s="30"/>
      <c r="J1772" s="30"/>
      <c r="K1772" s="30"/>
      <c r="L1772" s="30"/>
      <c r="M1772" s="30">
        <f t="shared" si="6105"/>
        <v>32708.599999999999</v>
      </c>
      <c r="N1772" s="30">
        <f t="shared" si="6106"/>
        <v>0</v>
      </c>
      <c r="O1772" s="30">
        <f t="shared" si="6107"/>
        <v>0</v>
      </c>
      <c r="P1772" s="30"/>
      <c r="Q1772" s="30"/>
      <c r="R1772" s="30"/>
      <c r="S1772" s="30">
        <v>-31475.856</v>
      </c>
      <c r="T1772" s="30"/>
      <c r="U1772" s="30"/>
      <c r="V1772" s="30"/>
      <c r="W1772" s="30"/>
      <c r="X1772" s="30"/>
      <c r="Y1772" s="30"/>
      <c r="Z1772" s="30"/>
      <c r="AA1772" s="30">
        <v>31475.856</v>
      </c>
      <c r="AB1772" s="30"/>
      <c r="AC1772" s="30">
        <f t="shared" si="6223"/>
        <v>1232.7439999999988</v>
      </c>
      <c r="AD1772" s="30">
        <f t="shared" si="6224"/>
        <v>0</v>
      </c>
      <c r="AE1772" s="30">
        <f t="shared" si="6225"/>
        <v>31475.856</v>
      </c>
      <c r="AF1772" s="30"/>
      <c r="AG1772" s="30">
        <f t="shared" si="6226"/>
        <v>1232.7439999999988</v>
      </c>
      <c r="AH1772" s="30">
        <f t="shared" si="6227"/>
        <v>0</v>
      </c>
      <c r="AI1772" s="30">
        <f t="shared" si="6228"/>
        <v>31475.856</v>
      </c>
      <c r="AJ1772" s="30"/>
      <c r="AK1772" s="30"/>
      <c r="AL1772" s="30"/>
      <c r="AM1772" s="30"/>
      <c r="AN1772" s="30"/>
      <c r="AO1772" s="30"/>
      <c r="AP1772" s="30"/>
      <c r="AQ1772" s="30"/>
      <c r="AR1772" s="30"/>
      <c r="AS1772" s="30">
        <f t="shared" si="6099"/>
        <v>1232.7439999999988</v>
      </c>
      <c r="AT1772" s="30">
        <f t="shared" si="6100"/>
        <v>0</v>
      </c>
      <c r="AU1772" s="30">
        <f t="shared" si="6101"/>
        <v>31475.856</v>
      </c>
      <c r="AV1772" s="30"/>
      <c r="AW1772" s="30"/>
      <c r="AX1772" s="30"/>
      <c r="AY1772" s="30">
        <f t="shared" si="6102"/>
        <v>1232.7439999999988</v>
      </c>
      <c r="AZ1772" s="30">
        <f t="shared" si="6103"/>
        <v>0</v>
      </c>
      <c r="BA1772" s="30">
        <f t="shared" si="6104"/>
        <v>31475.856</v>
      </c>
      <c r="BB1772" s="30"/>
      <c r="BC1772" s="30"/>
      <c r="BD1772" s="30"/>
      <c r="BE1772" s="30"/>
      <c r="BF1772" s="30"/>
      <c r="BG1772" s="30"/>
      <c r="BH1772" s="30"/>
      <c r="BI1772" s="30"/>
      <c r="BJ1772" s="30"/>
      <c r="BK1772" s="30"/>
      <c r="BL1772" s="30">
        <f t="shared" si="6220"/>
        <v>1232.7439999999988</v>
      </c>
      <c r="BM1772" s="30">
        <f t="shared" si="6221"/>
        <v>0</v>
      </c>
      <c r="BN1772" s="30">
        <f t="shared" si="6222"/>
        <v>31475.856</v>
      </c>
      <c r="BO1772" s="30"/>
      <c r="BP1772" s="31"/>
      <c r="BQ1772" s="1"/>
      <c r="BR1772" s="1"/>
      <c r="BS1772" s="1"/>
      <c r="BT1772" s="1"/>
      <c r="BU1772" s="1"/>
      <c r="BV1772" s="1"/>
      <c r="BW1772" s="1"/>
      <c r="BX1772" s="1"/>
      <c r="BY1772" s="1"/>
    </row>
    <row r="1773" ht="31.5">
      <c r="A1773" s="28" t="s">
        <v>603</v>
      </c>
      <c r="B1773" s="28" t="s">
        <v>26</v>
      </c>
      <c r="C1773" s="28" t="s">
        <v>28</v>
      </c>
      <c r="D1773" s="28" t="s">
        <v>54</v>
      </c>
      <c r="E1773" s="35"/>
      <c r="F1773" s="29" t="s">
        <v>55</v>
      </c>
      <c r="G1773" s="30">
        <f>G1774</f>
        <v>159737</v>
      </c>
      <c r="H1773" s="30">
        <f>H1774</f>
        <v>150</v>
      </c>
      <c r="I1773" s="30">
        <f>I1774</f>
        <v>150</v>
      </c>
      <c r="J1773" s="30">
        <f>J1774</f>
        <v>-40664.067999999999</v>
      </c>
      <c r="K1773" s="30">
        <f>K1774</f>
        <v>0</v>
      </c>
      <c r="L1773" s="30">
        <f>L1774</f>
        <v>0</v>
      </c>
      <c r="M1773" s="30">
        <f t="shared" si="6105"/>
        <v>119072.932</v>
      </c>
      <c r="N1773" s="30">
        <f t="shared" si="6106"/>
        <v>150</v>
      </c>
      <c r="O1773" s="30">
        <f t="shared" si="6107"/>
        <v>150</v>
      </c>
      <c r="P1773" s="30">
        <f>P1774</f>
        <v>0</v>
      </c>
      <c r="Q1773" s="30">
        <f>Q1774</f>
        <v>0</v>
      </c>
      <c r="R1773" s="30">
        <f>R1774</f>
        <v>0</v>
      </c>
      <c r="S1773" s="30">
        <f>S1774</f>
        <v>0</v>
      </c>
      <c r="T1773" s="30">
        <f>T1774</f>
        <v>0</v>
      </c>
      <c r="U1773" s="30">
        <f>U1774</f>
        <v>0</v>
      </c>
      <c r="V1773" s="30">
        <f>V1774</f>
        <v>0</v>
      </c>
      <c r="W1773" s="30">
        <f>W1774</f>
        <v>0</v>
      </c>
      <c r="X1773" s="30">
        <f>X1774</f>
        <v>0</v>
      </c>
      <c r="Y1773" s="30">
        <f>Y1774</f>
        <v>0</v>
      </c>
      <c r="Z1773" s="30">
        <f>Z1774</f>
        <v>0</v>
      </c>
      <c r="AA1773" s="30">
        <f>AA1774</f>
        <v>0</v>
      </c>
      <c r="AB1773" s="30">
        <f>AB1774</f>
        <v>0</v>
      </c>
      <c r="AC1773" s="30">
        <f t="shared" si="6223"/>
        <v>119072.932</v>
      </c>
      <c r="AD1773" s="30">
        <f t="shared" si="6224"/>
        <v>150</v>
      </c>
      <c r="AE1773" s="30">
        <f t="shared" si="6225"/>
        <v>150</v>
      </c>
      <c r="AF1773" s="30">
        <f>AF1774</f>
        <v>0</v>
      </c>
      <c r="AG1773" s="30">
        <f t="shared" si="6226"/>
        <v>119072.932</v>
      </c>
      <c r="AH1773" s="30">
        <f t="shared" si="6227"/>
        <v>150</v>
      </c>
      <c r="AI1773" s="30">
        <f t="shared" si="6228"/>
        <v>150</v>
      </c>
      <c r="AJ1773" s="30">
        <f>AJ1774</f>
        <v>0</v>
      </c>
      <c r="AK1773" s="30">
        <f>AK1774</f>
        <v>16.065000000000001</v>
      </c>
      <c r="AL1773" s="30">
        <f>AL1774</f>
        <v>0</v>
      </c>
      <c r="AM1773" s="30">
        <f>AM1774</f>
        <v>0</v>
      </c>
      <c r="AN1773" s="30">
        <f>AN1774</f>
        <v>0</v>
      </c>
      <c r="AO1773" s="30">
        <f>AO1774</f>
        <v>0</v>
      </c>
      <c r="AP1773" s="30">
        <f>AP1774</f>
        <v>0</v>
      </c>
      <c r="AQ1773" s="30">
        <f>AQ1774</f>
        <v>0</v>
      </c>
      <c r="AR1773" s="30">
        <f>AR1774</f>
        <v>0</v>
      </c>
      <c r="AS1773" s="30">
        <f t="shared" si="6099"/>
        <v>119088.997</v>
      </c>
      <c r="AT1773" s="30">
        <f t="shared" si="6100"/>
        <v>150</v>
      </c>
      <c r="AU1773" s="30">
        <f t="shared" si="6101"/>
        <v>150</v>
      </c>
      <c r="AV1773" s="30">
        <f>AV1774</f>
        <v>0</v>
      </c>
      <c r="AW1773" s="30">
        <f>AW1774</f>
        <v>0</v>
      </c>
      <c r="AX1773" s="30">
        <f>AX1774</f>
        <v>0</v>
      </c>
      <c r="AY1773" s="30">
        <f t="shared" si="6102"/>
        <v>119088.997</v>
      </c>
      <c r="AZ1773" s="30">
        <f t="shared" si="6103"/>
        <v>150</v>
      </c>
      <c r="BA1773" s="30">
        <f t="shared" si="6104"/>
        <v>150</v>
      </c>
      <c r="BB1773" s="30">
        <f>BB1774</f>
        <v>-150</v>
      </c>
      <c r="BC1773" s="30">
        <f>BC1774</f>
        <v>0</v>
      </c>
      <c r="BD1773" s="30">
        <f>BD1774</f>
        <v>0</v>
      </c>
      <c r="BE1773" s="30">
        <f>BE1774</f>
        <v>0</v>
      </c>
      <c r="BF1773" s="30">
        <f>BF1774</f>
        <v>0</v>
      </c>
      <c r="BG1773" s="30">
        <f>BG1774</f>
        <v>56341.267</v>
      </c>
      <c r="BH1773" s="30">
        <f>BH1774</f>
        <v>0</v>
      </c>
      <c r="BI1773" s="30">
        <f>BI1774</f>
        <v>0</v>
      </c>
      <c r="BJ1773" s="30">
        <f>BJ1774</f>
        <v>0</v>
      </c>
      <c r="BK1773" s="30">
        <f>BK1774</f>
        <v>0</v>
      </c>
      <c r="BL1773" s="30">
        <f t="shared" si="6220"/>
        <v>118938.997</v>
      </c>
      <c r="BM1773" s="30">
        <f t="shared" si="6221"/>
        <v>56491.267</v>
      </c>
      <c r="BN1773" s="30">
        <f t="shared" si="6222"/>
        <v>150</v>
      </c>
      <c r="BO1773" s="30">
        <f>BO1774</f>
        <v>0</v>
      </c>
      <c r="BP1773" s="31"/>
      <c r="BQ1773" s="1"/>
      <c r="BR1773" s="1"/>
      <c r="BS1773" s="1"/>
      <c r="BT1773" s="1"/>
      <c r="BU1773" s="1"/>
      <c r="BV1773" s="1"/>
      <c r="BW1773" s="1"/>
      <c r="BX1773" s="1"/>
      <c r="BY1773" s="1"/>
    </row>
    <row r="1774">
      <c r="A1774" s="28" t="s">
        <v>603</v>
      </c>
      <c r="B1774" s="28" t="s">
        <v>26</v>
      </c>
      <c r="C1774" s="28" t="s">
        <v>28</v>
      </c>
      <c r="D1774" s="28" t="s">
        <v>56</v>
      </c>
      <c r="E1774" s="35"/>
      <c r="F1774" s="29" t="s">
        <v>57</v>
      </c>
      <c r="G1774" s="30">
        <f>G1775+G1777</f>
        <v>159737</v>
      </c>
      <c r="H1774" s="30">
        <f>H1775+H1777</f>
        <v>150</v>
      </c>
      <c r="I1774" s="30">
        <f>I1775+I1777</f>
        <v>150</v>
      </c>
      <c r="J1774" s="30">
        <f>J1775+J1777</f>
        <v>-40664.067999999999</v>
      </c>
      <c r="K1774" s="30">
        <f>K1775+K1777</f>
        <v>0</v>
      </c>
      <c r="L1774" s="30">
        <f>L1775+L1777</f>
        <v>0</v>
      </c>
      <c r="M1774" s="30">
        <f t="shared" si="6105"/>
        <v>119072.932</v>
      </c>
      <c r="N1774" s="30">
        <f t="shared" si="6106"/>
        <v>150</v>
      </c>
      <c r="O1774" s="30">
        <f t="shared" si="6107"/>
        <v>150</v>
      </c>
      <c r="P1774" s="30">
        <f>P1775+P1777</f>
        <v>0</v>
      </c>
      <c r="Q1774" s="30">
        <f>Q1775+Q1777</f>
        <v>0</v>
      </c>
      <c r="R1774" s="30">
        <f>R1775+R1777</f>
        <v>0</v>
      </c>
      <c r="S1774" s="30">
        <f>S1775+S1777</f>
        <v>0</v>
      </c>
      <c r="T1774" s="30">
        <f>T1775+T1777</f>
        <v>0</v>
      </c>
      <c r="U1774" s="30">
        <f>U1775+U1777</f>
        <v>0</v>
      </c>
      <c r="V1774" s="30">
        <f>V1775+V1777</f>
        <v>0</v>
      </c>
      <c r="W1774" s="30">
        <f>W1775+W1777</f>
        <v>0</v>
      </c>
      <c r="X1774" s="30">
        <f>X1775+X1777</f>
        <v>0</v>
      </c>
      <c r="Y1774" s="30">
        <f>Y1775+Y1777</f>
        <v>0</v>
      </c>
      <c r="Z1774" s="30">
        <f>Z1775+Z1777</f>
        <v>0</v>
      </c>
      <c r="AA1774" s="30">
        <f>AA1775+AA1777</f>
        <v>0</v>
      </c>
      <c r="AB1774" s="30">
        <f>AB1775+AB1777</f>
        <v>0</v>
      </c>
      <c r="AC1774" s="30">
        <f t="shared" si="6223"/>
        <v>119072.932</v>
      </c>
      <c r="AD1774" s="30">
        <f t="shared" si="6224"/>
        <v>150</v>
      </c>
      <c r="AE1774" s="30">
        <f t="shared" si="6225"/>
        <v>150</v>
      </c>
      <c r="AF1774" s="30">
        <f>AF1775+AF1777</f>
        <v>0</v>
      </c>
      <c r="AG1774" s="30">
        <f t="shared" si="6226"/>
        <v>119072.932</v>
      </c>
      <c r="AH1774" s="30">
        <f t="shared" si="6227"/>
        <v>150</v>
      </c>
      <c r="AI1774" s="30">
        <f t="shared" si="6228"/>
        <v>150</v>
      </c>
      <c r="AJ1774" s="30">
        <f>AJ1775+AJ1777</f>
        <v>0</v>
      </c>
      <c r="AK1774" s="30">
        <f>AK1775+AK1777</f>
        <v>16.065000000000001</v>
      </c>
      <c r="AL1774" s="30">
        <f>AL1775+AL1777</f>
        <v>0</v>
      </c>
      <c r="AM1774" s="30">
        <f>AM1775+AM1777</f>
        <v>0</v>
      </c>
      <c r="AN1774" s="30">
        <f>AN1775+AN1777</f>
        <v>0</v>
      </c>
      <c r="AO1774" s="30">
        <f>AO1775+AO1777</f>
        <v>0</v>
      </c>
      <c r="AP1774" s="30">
        <f>AP1775+AP1777</f>
        <v>0</v>
      </c>
      <c r="AQ1774" s="30">
        <f>AQ1775+AQ1777</f>
        <v>0</v>
      </c>
      <c r="AR1774" s="30">
        <f>AR1775+AR1777</f>
        <v>0</v>
      </c>
      <c r="AS1774" s="30">
        <f t="shared" si="6099"/>
        <v>119088.997</v>
      </c>
      <c r="AT1774" s="30">
        <f t="shared" si="6100"/>
        <v>150</v>
      </c>
      <c r="AU1774" s="30">
        <f t="shared" si="6101"/>
        <v>150</v>
      </c>
      <c r="AV1774" s="30">
        <f>AV1775+AV1777</f>
        <v>0</v>
      </c>
      <c r="AW1774" s="30">
        <f>AW1775+AW1777</f>
        <v>0</v>
      </c>
      <c r="AX1774" s="30">
        <f>AX1775+AX1777</f>
        <v>0</v>
      </c>
      <c r="AY1774" s="30">
        <f t="shared" si="6102"/>
        <v>119088.997</v>
      </c>
      <c r="AZ1774" s="30">
        <f t="shared" si="6103"/>
        <v>150</v>
      </c>
      <c r="BA1774" s="30">
        <f t="shared" si="6104"/>
        <v>150</v>
      </c>
      <c r="BB1774" s="30">
        <f>BB1775+BB1777</f>
        <v>-150</v>
      </c>
      <c r="BC1774" s="30">
        <f>BC1775+BC1777</f>
        <v>0</v>
      </c>
      <c r="BD1774" s="30">
        <f>BD1775+BD1777</f>
        <v>0</v>
      </c>
      <c r="BE1774" s="30">
        <f>BE1775+BE1777</f>
        <v>0</v>
      </c>
      <c r="BF1774" s="30">
        <f>BF1775+BF1777</f>
        <v>0</v>
      </c>
      <c r="BG1774" s="30">
        <f>BG1775+BG1777</f>
        <v>56341.267</v>
      </c>
      <c r="BH1774" s="30">
        <f>BH1775+BH1777</f>
        <v>0</v>
      </c>
      <c r="BI1774" s="30">
        <f>BI1775+BI1777</f>
        <v>0</v>
      </c>
      <c r="BJ1774" s="30">
        <f>BJ1775+BJ1777</f>
        <v>0</v>
      </c>
      <c r="BK1774" s="30">
        <f>BK1775+BK1777</f>
        <v>0</v>
      </c>
      <c r="BL1774" s="30">
        <f t="shared" si="6220"/>
        <v>118938.997</v>
      </c>
      <c r="BM1774" s="30">
        <f t="shared" si="6221"/>
        <v>56491.267</v>
      </c>
      <c r="BN1774" s="30">
        <f t="shared" si="6222"/>
        <v>150</v>
      </c>
      <c r="BO1774" s="30">
        <f>BO1775+BO1777</f>
        <v>0</v>
      </c>
      <c r="BP1774" s="31"/>
      <c r="BQ1774" s="1"/>
      <c r="BR1774" s="1"/>
      <c r="BS1774" s="1"/>
      <c r="BT1774" s="1"/>
      <c r="BU1774" s="1"/>
      <c r="BV1774" s="1"/>
      <c r="BW1774" s="1"/>
      <c r="BX1774" s="1"/>
      <c r="BY1774" s="1"/>
    </row>
    <row r="1775" ht="31.5">
      <c r="A1775" s="28" t="s">
        <v>603</v>
      </c>
      <c r="B1775" s="28" t="s">
        <v>26</v>
      </c>
      <c r="C1775" s="28" t="s">
        <v>28</v>
      </c>
      <c r="D1775" s="14" t="s">
        <v>101</v>
      </c>
      <c r="E1775" s="35"/>
      <c r="F1775" s="29" t="s">
        <v>102</v>
      </c>
      <c r="G1775" s="30">
        <f>G1776</f>
        <v>150</v>
      </c>
      <c r="H1775" s="30">
        <f>H1776</f>
        <v>150</v>
      </c>
      <c r="I1775" s="30">
        <f>I1776</f>
        <v>150</v>
      </c>
      <c r="J1775" s="30">
        <f>J1776</f>
        <v>0</v>
      </c>
      <c r="K1775" s="30">
        <f>K1776</f>
        <v>0</v>
      </c>
      <c r="L1775" s="30">
        <f>L1776</f>
        <v>0</v>
      </c>
      <c r="M1775" s="30">
        <f t="shared" si="6105"/>
        <v>150</v>
      </c>
      <c r="N1775" s="30">
        <f t="shared" si="6106"/>
        <v>150</v>
      </c>
      <c r="O1775" s="30">
        <f t="shared" si="6107"/>
        <v>150</v>
      </c>
      <c r="P1775" s="30">
        <f>P1776</f>
        <v>0</v>
      </c>
      <c r="Q1775" s="30">
        <f>Q1776</f>
        <v>0</v>
      </c>
      <c r="R1775" s="30">
        <f>R1776</f>
        <v>0</v>
      </c>
      <c r="S1775" s="30">
        <f>S1776</f>
        <v>0</v>
      </c>
      <c r="T1775" s="30">
        <f>T1776</f>
        <v>0</v>
      </c>
      <c r="U1775" s="30">
        <f>U1776</f>
        <v>0</v>
      </c>
      <c r="V1775" s="30">
        <f>V1776</f>
        <v>0</v>
      </c>
      <c r="W1775" s="30">
        <f>W1776</f>
        <v>0</v>
      </c>
      <c r="X1775" s="30">
        <f>X1776</f>
        <v>0</v>
      </c>
      <c r="Y1775" s="30">
        <f>Y1776</f>
        <v>0</v>
      </c>
      <c r="Z1775" s="30">
        <f>Z1776</f>
        <v>0</v>
      </c>
      <c r="AA1775" s="30">
        <f>AA1776</f>
        <v>0</v>
      </c>
      <c r="AB1775" s="30">
        <f>AB1776</f>
        <v>0</v>
      </c>
      <c r="AC1775" s="30">
        <f t="shared" si="6223"/>
        <v>150</v>
      </c>
      <c r="AD1775" s="30">
        <f t="shared" si="6224"/>
        <v>150</v>
      </c>
      <c r="AE1775" s="30">
        <f t="shared" si="6225"/>
        <v>150</v>
      </c>
      <c r="AF1775" s="30">
        <f>AF1776</f>
        <v>0</v>
      </c>
      <c r="AG1775" s="30">
        <f t="shared" si="6226"/>
        <v>150</v>
      </c>
      <c r="AH1775" s="30">
        <f t="shared" si="6227"/>
        <v>150</v>
      </c>
      <c r="AI1775" s="30">
        <f t="shared" si="6228"/>
        <v>150</v>
      </c>
      <c r="AJ1775" s="30">
        <f>AJ1776</f>
        <v>0</v>
      </c>
      <c r="AK1775" s="30">
        <f>AK1776</f>
        <v>0</v>
      </c>
      <c r="AL1775" s="30">
        <f>AL1776</f>
        <v>0</v>
      </c>
      <c r="AM1775" s="30">
        <f>AM1776</f>
        <v>0</v>
      </c>
      <c r="AN1775" s="30">
        <f>AN1776</f>
        <v>0</v>
      </c>
      <c r="AO1775" s="30">
        <f>AO1776</f>
        <v>0</v>
      </c>
      <c r="AP1775" s="30">
        <f>AP1776</f>
        <v>0</v>
      </c>
      <c r="AQ1775" s="30">
        <f>AQ1776</f>
        <v>0</v>
      </c>
      <c r="AR1775" s="30">
        <f>AR1776</f>
        <v>0</v>
      </c>
      <c r="AS1775" s="30">
        <f t="shared" si="6099"/>
        <v>150</v>
      </c>
      <c r="AT1775" s="30">
        <f t="shared" si="6100"/>
        <v>150</v>
      </c>
      <c r="AU1775" s="30">
        <f t="shared" si="6101"/>
        <v>150</v>
      </c>
      <c r="AV1775" s="30">
        <f>AV1776</f>
        <v>0</v>
      </c>
      <c r="AW1775" s="30">
        <f>AW1776</f>
        <v>0</v>
      </c>
      <c r="AX1775" s="30">
        <f>AX1776</f>
        <v>0</v>
      </c>
      <c r="AY1775" s="30">
        <f t="shared" si="6102"/>
        <v>150</v>
      </c>
      <c r="AZ1775" s="30">
        <f t="shared" si="6103"/>
        <v>150</v>
      </c>
      <c r="BA1775" s="30">
        <f t="shared" si="6104"/>
        <v>150</v>
      </c>
      <c r="BB1775" s="30">
        <f>BB1776</f>
        <v>-150</v>
      </c>
      <c r="BC1775" s="30">
        <f>BC1776</f>
        <v>0</v>
      </c>
      <c r="BD1775" s="30">
        <f>BD1776</f>
        <v>0</v>
      </c>
      <c r="BE1775" s="30">
        <f>BE1776</f>
        <v>0</v>
      </c>
      <c r="BF1775" s="30">
        <f>BF1776</f>
        <v>0</v>
      </c>
      <c r="BG1775" s="30">
        <f>BG1776</f>
        <v>0</v>
      </c>
      <c r="BH1775" s="30">
        <f>BH1776</f>
        <v>0</v>
      </c>
      <c r="BI1775" s="30">
        <f>BI1776</f>
        <v>0</v>
      </c>
      <c r="BJ1775" s="30">
        <f>BJ1776</f>
        <v>0</v>
      </c>
      <c r="BK1775" s="30">
        <f>BK1776</f>
        <v>0</v>
      </c>
      <c r="BL1775" s="30">
        <f t="shared" si="6220"/>
        <v>0</v>
      </c>
      <c r="BM1775" s="30">
        <f t="shared" si="6221"/>
        <v>150</v>
      </c>
      <c r="BN1775" s="30">
        <f t="shared" si="6222"/>
        <v>150</v>
      </c>
      <c r="BO1775" s="30">
        <f>BO1776</f>
        <v>0</v>
      </c>
      <c r="BP1775" s="31"/>
      <c r="BQ1775" s="1"/>
      <c r="BR1775" s="1"/>
      <c r="BS1775" s="1"/>
      <c r="BT1775" s="1"/>
      <c r="BU1775" s="1"/>
      <c r="BV1775" s="1"/>
      <c r="BW1775" s="1"/>
      <c r="BX1775" s="1"/>
      <c r="BY1775" s="1"/>
    </row>
    <row r="1776" ht="31.5">
      <c r="A1776" s="28" t="s">
        <v>603</v>
      </c>
      <c r="B1776" s="28" t="s">
        <v>26</v>
      </c>
      <c r="C1776" s="28" t="s">
        <v>28</v>
      </c>
      <c r="D1776" s="14" t="s">
        <v>101</v>
      </c>
      <c r="E1776" s="28" t="s">
        <v>38</v>
      </c>
      <c r="F1776" s="29" t="s">
        <v>39</v>
      </c>
      <c r="G1776" s="30">
        <v>150</v>
      </c>
      <c r="H1776" s="30">
        <v>150</v>
      </c>
      <c r="I1776" s="30">
        <v>150</v>
      </c>
      <c r="J1776" s="30"/>
      <c r="K1776" s="30"/>
      <c r="L1776" s="30"/>
      <c r="M1776" s="30">
        <f t="shared" si="6105"/>
        <v>150</v>
      </c>
      <c r="N1776" s="30">
        <f t="shared" si="6106"/>
        <v>150</v>
      </c>
      <c r="O1776" s="30">
        <f t="shared" si="6107"/>
        <v>150</v>
      </c>
      <c r="P1776" s="30"/>
      <c r="Q1776" s="30"/>
      <c r="R1776" s="30"/>
      <c r="S1776" s="30"/>
      <c r="T1776" s="30"/>
      <c r="U1776" s="30"/>
      <c r="V1776" s="30"/>
      <c r="W1776" s="30"/>
      <c r="X1776" s="30"/>
      <c r="Y1776" s="30"/>
      <c r="Z1776" s="30"/>
      <c r="AA1776" s="30"/>
      <c r="AB1776" s="30"/>
      <c r="AC1776" s="30">
        <f t="shared" si="6223"/>
        <v>150</v>
      </c>
      <c r="AD1776" s="30">
        <f t="shared" si="6224"/>
        <v>150</v>
      </c>
      <c r="AE1776" s="30">
        <f t="shared" si="6225"/>
        <v>150</v>
      </c>
      <c r="AF1776" s="30"/>
      <c r="AG1776" s="30">
        <f t="shared" si="6226"/>
        <v>150</v>
      </c>
      <c r="AH1776" s="30">
        <f t="shared" si="6227"/>
        <v>150</v>
      </c>
      <c r="AI1776" s="30">
        <f t="shared" si="6228"/>
        <v>150</v>
      </c>
      <c r="AJ1776" s="30"/>
      <c r="AK1776" s="30"/>
      <c r="AL1776" s="30"/>
      <c r="AM1776" s="30"/>
      <c r="AN1776" s="30"/>
      <c r="AO1776" s="30"/>
      <c r="AP1776" s="30"/>
      <c r="AQ1776" s="30"/>
      <c r="AR1776" s="30"/>
      <c r="AS1776" s="30">
        <f t="shared" si="6099"/>
        <v>150</v>
      </c>
      <c r="AT1776" s="30">
        <f t="shared" si="6100"/>
        <v>150</v>
      </c>
      <c r="AU1776" s="30">
        <f t="shared" si="6101"/>
        <v>150</v>
      </c>
      <c r="AV1776" s="30"/>
      <c r="AW1776" s="30"/>
      <c r="AX1776" s="30"/>
      <c r="AY1776" s="30">
        <f t="shared" si="6102"/>
        <v>150</v>
      </c>
      <c r="AZ1776" s="30">
        <f t="shared" si="6103"/>
        <v>150</v>
      </c>
      <c r="BA1776" s="30">
        <f t="shared" si="6104"/>
        <v>150</v>
      </c>
      <c r="BB1776" s="30">
        <v>-150</v>
      </c>
      <c r="BC1776" s="30"/>
      <c r="BD1776" s="30"/>
      <c r="BE1776" s="30"/>
      <c r="BF1776" s="30"/>
      <c r="BG1776" s="30"/>
      <c r="BH1776" s="30"/>
      <c r="BI1776" s="30"/>
      <c r="BJ1776" s="30"/>
      <c r="BK1776" s="30"/>
      <c r="BL1776" s="30">
        <f t="shared" si="6220"/>
        <v>0</v>
      </c>
      <c r="BM1776" s="30">
        <f t="shared" si="6221"/>
        <v>150</v>
      </c>
      <c r="BN1776" s="30">
        <f t="shared" si="6222"/>
        <v>150</v>
      </c>
      <c r="BO1776" s="30"/>
      <c r="BP1776" s="31"/>
      <c r="BQ1776" s="1"/>
      <c r="BR1776" s="1"/>
      <c r="BS1776" s="1"/>
      <c r="BT1776" s="1"/>
      <c r="BU1776" s="1"/>
      <c r="BV1776" s="1"/>
      <c r="BW1776" s="1"/>
      <c r="BX1776" s="1"/>
      <c r="BY1776" s="1"/>
    </row>
    <row r="1777" ht="47.25">
      <c r="A1777" s="28" t="s">
        <v>603</v>
      </c>
      <c r="B1777" s="28" t="s">
        <v>26</v>
      </c>
      <c r="C1777" s="28" t="s">
        <v>28</v>
      </c>
      <c r="D1777" s="28" t="s">
        <v>615</v>
      </c>
      <c r="E1777" s="35"/>
      <c r="F1777" s="29" t="s">
        <v>616</v>
      </c>
      <c r="G1777" s="30">
        <f>G1778</f>
        <v>159587</v>
      </c>
      <c r="H1777" s="30">
        <f>H1778</f>
        <v>0</v>
      </c>
      <c r="I1777" s="30">
        <f>I1778</f>
        <v>0</v>
      </c>
      <c r="J1777" s="30">
        <f>J1778</f>
        <v>-40664.067999999999</v>
      </c>
      <c r="K1777" s="30">
        <f>K1778</f>
        <v>0</v>
      </c>
      <c r="L1777" s="30">
        <f>L1778</f>
        <v>0</v>
      </c>
      <c r="M1777" s="30">
        <f t="shared" si="6105"/>
        <v>118922.932</v>
      </c>
      <c r="N1777" s="30">
        <f t="shared" si="6106"/>
        <v>0</v>
      </c>
      <c r="O1777" s="30">
        <f t="shared" si="6107"/>
        <v>0</v>
      </c>
      <c r="P1777" s="30">
        <f>P1778</f>
        <v>0</v>
      </c>
      <c r="Q1777" s="30">
        <f>Q1778</f>
        <v>0</v>
      </c>
      <c r="R1777" s="30">
        <f>R1778</f>
        <v>0</v>
      </c>
      <c r="S1777" s="30">
        <f>S1778</f>
        <v>0</v>
      </c>
      <c r="T1777" s="30">
        <f>T1778</f>
        <v>0</v>
      </c>
      <c r="U1777" s="30">
        <f>U1778</f>
        <v>0</v>
      </c>
      <c r="V1777" s="30">
        <f>V1778</f>
        <v>0</v>
      </c>
      <c r="W1777" s="30">
        <f>W1778</f>
        <v>0</v>
      </c>
      <c r="X1777" s="30">
        <f>X1778</f>
        <v>0</v>
      </c>
      <c r="Y1777" s="30">
        <f>Y1778</f>
        <v>0</v>
      </c>
      <c r="Z1777" s="30">
        <f>Z1778</f>
        <v>0</v>
      </c>
      <c r="AA1777" s="30">
        <f>AA1778</f>
        <v>0</v>
      </c>
      <c r="AB1777" s="30">
        <f>AB1778</f>
        <v>0</v>
      </c>
      <c r="AC1777" s="30">
        <f t="shared" si="6223"/>
        <v>118922.932</v>
      </c>
      <c r="AD1777" s="30">
        <f t="shared" si="6224"/>
        <v>0</v>
      </c>
      <c r="AE1777" s="30">
        <f t="shared" si="6225"/>
        <v>0</v>
      </c>
      <c r="AF1777" s="30">
        <f>AF1778</f>
        <v>0</v>
      </c>
      <c r="AG1777" s="30">
        <f t="shared" si="6226"/>
        <v>118922.932</v>
      </c>
      <c r="AH1777" s="30">
        <f t="shared" si="6227"/>
        <v>0</v>
      </c>
      <c r="AI1777" s="30">
        <f t="shared" si="6228"/>
        <v>0</v>
      </c>
      <c r="AJ1777" s="30">
        <f>AJ1778</f>
        <v>0</v>
      </c>
      <c r="AK1777" s="30">
        <f>AK1778</f>
        <v>16.065000000000001</v>
      </c>
      <c r="AL1777" s="30">
        <f>AL1778</f>
        <v>0</v>
      </c>
      <c r="AM1777" s="30">
        <f>AM1778</f>
        <v>0</v>
      </c>
      <c r="AN1777" s="30">
        <f>AN1778</f>
        <v>0</v>
      </c>
      <c r="AO1777" s="30">
        <f>AO1778</f>
        <v>0</v>
      </c>
      <c r="AP1777" s="30">
        <f>AP1778</f>
        <v>0</v>
      </c>
      <c r="AQ1777" s="30">
        <f>AQ1778</f>
        <v>0</v>
      </c>
      <c r="AR1777" s="30">
        <f>AR1778</f>
        <v>0</v>
      </c>
      <c r="AS1777" s="30">
        <f t="shared" si="6099"/>
        <v>118938.997</v>
      </c>
      <c r="AT1777" s="30">
        <f t="shared" si="6100"/>
        <v>0</v>
      </c>
      <c r="AU1777" s="30">
        <f t="shared" si="6101"/>
        <v>0</v>
      </c>
      <c r="AV1777" s="30">
        <f>AV1778</f>
        <v>0</v>
      </c>
      <c r="AW1777" s="30">
        <f>AW1778</f>
        <v>0</v>
      </c>
      <c r="AX1777" s="30">
        <f>AX1778</f>
        <v>0</v>
      </c>
      <c r="AY1777" s="30">
        <f t="shared" si="6102"/>
        <v>118938.997</v>
      </c>
      <c r="AZ1777" s="30">
        <f t="shared" si="6103"/>
        <v>0</v>
      </c>
      <c r="BA1777" s="30">
        <f t="shared" si="6104"/>
        <v>0</v>
      </c>
      <c r="BB1777" s="30">
        <f>BB1778</f>
        <v>0</v>
      </c>
      <c r="BC1777" s="30">
        <f>BC1778</f>
        <v>0</v>
      </c>
      <c r="BD1777" s="30">
        <f>BD1778</f>
        <v>0</v>
      </c>
      <c r="BE1777" s="30">
        <f>BE1778</f>
        <v>0</v>
      </c>
      <c r="BF1777" s="30">
        <f>BF1778</f>
        <v>0</v>
      </c>
      <c r="BG1777" s="30">
        <f>BG1778</f>
        <v>56341.267</v>
      </c>
      <c r="BH1777" s="30">
        <f>BH1778</f>
        <v>0</v>
      </c>
      <c r="BI1777" s="30">
        <f>BI1778</f>
        <v>0</v>
      </c>
      <c r="BJ1777" s="30">
        <f>BJ1778</f>
        <v>0</v>
      </c>
      <c r="BK1777" s="30">
        <f>BK1778</f>
        <v>0</v>
      </c>
      <c r="BL1777" s="30">
        <f t="shared" si="6220"/>
        <v>118938.997</v>
      </c>
      <c r="BM1777" s="30">
        <f t="shared" si="6221"/>
        <v>56341.267</v>
      </c>
      <c r="BN1777" s="30">
        <f t="shared" si="6222"/>
        <v>0</v>
      </c>
      <c r="BO1777" s="30">
        <f>BO1778</f>
        <v>0</v>
      </c>
      <c r="BP1777" s="31"/>
      <c r="BQ1777" s="1"/>
      <c r="BR1777" s="1"/>
      <c r="BS1777" s="1"/>
      <c r="BT1777" s="1"/>
      <c r="BU1777" s="1"/>
      <c r="BV1777" s="1"/>
      <c r="BW1777" s="1"/>
      <c r="BX1777" s="1"/>
      <c r="BY1777" s="1"/>
    </row>
    <row r="1778" s="1" customFormat="1" ht="31.5">
      <c r="A1778" s="28" t="s">
        <v>603</v>
      </c>
      <c r="B1778" s="28" t="s">
        <v>26</v>
      </c>
      <c r="C1778" s="28" t="s">
        <v>28</v>
      </c>
      <c r="D1778" s="28" t="s">
        <v>615</v>
      </c>
      <c r="E1778" s="28" t="s">
        <v>38</v>
      </c>
      <c r="F1778" s="29" t="s">
        <v>39</v>
      </c>
      <c r="G1778" s="30">
        <v>159587</v>
      </c>
      <c r="H1778" s="30"/>
      <c r="I1778" s="30"/>
      <c r="J1778" s="32">
        <v>-40664.067999999999</v>
      </c>
      <c r="K1778" s="30"/>
      <c r="L1778" s="30"/>
      <c r="M1778" s="30">
        <f t="shared" si="6105"/>
        <v>118922.932</v>
      </c>
      <c r="N1778" s="30">
        <f t="shared" si="6106"/>
        <v>0</v>
      </c>
      <c r="O1778" s="30">
        <f t="shared" si="6107"/>
        <v>0</v>
      </c>
      <c r="P1778" s="30"/>
      <c r="Q1778" s="30"/>
      <c r="R1778" s="30"/>
      <c r="S1778" s="30"/>
      <c r="T1778" s="30"/>
      <c r="U1778" s="30"/>
      <c r="V1778" s="30"/>
      <c r="W1778" s="30"/>
      <c r="X1778" s="30"/>
      <c r="Y1778" s="30"/>
      <c r="Z1778" s="30"/>
      <c r="AA1778" s="30"/>
      <c r="AB1778" s="30"/>
      <c r="AC1778" s="30">
        <f t="shared" si="6223"/>
        <v>118922.932</v>
      </c>
      <c r="AD1778" s="30">
        <f t="shared" si="6224"/>
        <v>0</v>
      </c>
      <c r="AE1778" s="30">
        <f t="shared" si="6225"/>
        <v>0</v>
      </c>
      <c r="AF1778" s="30"/>
      <c r="AG1778" s="30">
        <f t="shared" si="6226"/>
        <v>118922.932</v>
      </c>
      <c r="AH1778" s="30">
        <f t="shared" si="6227"/>
        <v>0</v>
      </c>
      <c r="AI1778" s="30">
        <f t="shared" si="6228"/>
        <v>0</v>
      </c>
      <c r="AJ1778" s="30"/>
      <c r="AK1778" s="30">
        <v>16.065000000000001</v>
      </c>
      <c r="AL1778" s="30"/>
      <c r="AM1778" s="30"/>
      <c r="AN1778" s="30"/>
      <c r="AO1778" s="30"/>
      <c r="AP1778" s="30"/>
      <c r="AQ1778" s="30"/>
      <c r="AR1778" s="30"/>
      <c r="AS1778" s="30">
        <f t="shared" ref="AS1778:AS1841" si="6229">AG1778+AJ1778+AK1778+AL1778+AM1778</f>
        <v>118938.997</v>
      </c>
      <c r="AT1778" s="30">
        <f t="shared" ref="AT1778:AT1841" si="6230">AH1778+AN1778+AO1778+AP1778</f>
        <v>0</v>
      </c>
      <c r="AU1778" s="30">
        <f t="shared" ref="AU1778:AU1841" si="6231">AI1778+AR1778+AQ1778</f>
        <v>0</v>
      </c>
      <c r="AV1778" s="30"/>
      <c r="AW1778" s="30">
        <f>26829.657-26829.657</f>
        <v>0</v>
      </c>
      <c r="AX1778" s="30"/>
      <c r="AY1778" s="30">
        <f t="shared" ref="AY1778:AY1841" si="6232">AS1778+AV1778</f>
        <v>118938.997</v>
      </c>
      <c r="AZ1778" s="30">
        <f t="shared" ref="AZ1778:AZ1841" si="6233">AT1778+AW1778</f>
        <v>0</v>
      </c>
      <c r="BA1778" s="30">
        <f t="shared" ref="BA1778:BA1841" si="6234">AU1778+AX1778</f>
        <v>0</v>
      </c>
      <c r="BB1778" s="30"/>
      <c r="BC1778" s="30"/>
      <c r="BD1778" s="30"/>
      <c r="BE1778" s="30"/>
      <c r="BF1778" s="30"/>
      <c r="BG1778" s="30">
        <v>56341.267</v>
      </c>
      <c r="BH1778" s="30"/>
      <c r="BI1778" s="30"/>
      <c r="BJ1778" s="30"/>
      <c r="BK1778" s="30"/>
      <c r="BL1778" s="30">
        <f t="shared" si="6220"/>
        <v>118938.997</v>
      </c>
      <c r="BM1778" s="30">
        <f t="shared" si="6221"/>
        <v>56341.267</v>
      </c>
      <c r="BN1778" s="30">
        <f t="shared" si="6222"/>
        <v>0</v>
      </c>
      <c r="BO1778" s="30"/>
      <c r="BP1778" s="31"/>
      <c r="BQ1778" s="1"/>
      <c r="BR1778" s="1"/>
      <c r="BS1778" s="1"/>
      <c r="BT1778" s="1"/>
      <c r="BU1778" s="1"/>
      <c r="BV1778" s="1"/>
      <c r="BW1778" s="1"/>
      <c r="BX1778" s="1"/>
      <c r="BY1778" s="1"/>
      <c r="BZ1778" s="1"/>
    </row>
    <row r="1779" ht="31.5">
      <c r="A1779" s="28" t="s">
        <v>603</v>
      </c>
      <c r="B1779" s="28" t="s">
        <v>26</v>
      </c>
      <c r="C1779" s="28" t="s">
        <v>28</v>
      </c>
      <c r="D1779" s="28" t="s">
        <v>81</v>
      </c>
      <c r="E1779" s="35"/>
      <c r="F1779" s="29" t="s">
        <v>82</v>
      </c>
      <c r="G1779" s="30">
        <f t="shared" ref="G1779:G1780" si="6235">G1780</f>
        <v>27655.299999999999</v>
      </c>
      <c r="H1779" s="30">
        <f t="shared" ref="H1779:H1780" si="6236">H1780</f>
        <v>28399.700000000001</v>
      </c>
      <c r="I1779" s="30">
        <f t="shared" ref="I1779:I1780" si="6237">I1780</f>
        <v>28399.700000000001</v>
      </c>
      <c r="J1779" s="30">
        <f t="shared" ref="J1779:J1780" si="6238">J1780</f>
        <v>0</v>
      </c>
      <c r="K1779" s="30">
        <f t="shared" ref="K1779:K1780" si="6239">K1780</f>
        <v>0</v>
      </c>
      <c r="L1779" s="30">
        <f t="shared" ref="L1779:L1780" si="6240">L1780</f>
        <v>0</v>
      </c>
      <c r="M1779" s="30">
        <f t="shared" si="6105"/>
        <v>27655.299999999999</v>
      </c>
      <c r="N1779" s="30">
        <f t="shared" si="6106"/>
        <v>28399.700000000001</v>
      </c>
      <c r="O1779" s="30">
        <f t="shared" si="6107"/>
        <v>28399.700000000001</v>
      </c>
      <c r="P1779" s="30">
        <f t="shared" ref="P1779:P1780" si="6241">P1780</f>
        <v>0</v>
      </c>
      <c r="Q1779" s="30">
        <f t="shared" ref="Q1779:Q1780" si="6242">Q1780</f>
        <v>0</v>
      </c>
      <c r="R1779" s="30">
        <f t="shared" ref="R1779:R1780" si="6243">R1780</f>
        <v>0</v>
      </c>
      <c r="S1779" s="30">
        <f t="shared" ref="S1779:S1780" si="6244">S1780</f>
        <v>0</v>
      </c>
      <c r="T1779" s="30">
        <f t="shared" ref="T1779:T1780" si="6245">T1780</f>
        <v>0</v>
      </c>
      <c r="U1779" s="30">
        <f t="shared" ref="U1779:U1780" si="6246">U1780</f>
        <v>0</v>
      </c>
      <c r="V1779" s="30">
        <f t="shared" ref="V1779:V1780" si="6247">V1780</f>
        <v>0</v>
      </c>
      <c r="W1779" s="30">
        <f t="shared" ref="W1779:W1780" si="6248">W1780</f>
        <v>0</v>
      </c>
      <c r="X1779" s="30">
        <f t="shared" ref="X1779:X1780" si="6249">X1780</f>
        <v>0</v>
      </c>
      <c r="Y1779" s="30">
        <f t="shared" ref="Y1779:Y1780" si="6250">Y1780</f>
        <v>0</v>
      </c>
      <c r="Z1779" s="30">
        <f t="shared" ref="Z1779:Z1780" si="6251">Z1780</f>
        <v>0</v>
      </c>
      <c r="AA1779" s="30">
        <f t="shared" ref="AA1779:AA1780" si="6252">AA1780</f>
        <v>0</v>
      </c>
      <c r="AB1779" s="30">
        <f t="shared" ref="AB1779:AB1780" si="6253">AB1780</f>
        <v>0</v>
      </c>
      <c r="AC1779" s="30">
        <f t="shared" si="6223"/>
        <v>27655.299999999999</v>
      </c>
      <c r="AD1779" s="30">
        <f t="shared" si="6224"/>
        <v>28399.700000000001</v>
      </c>
      <c r="AE1779" s="30">
        <f t="shared" si="6225"/>
        <v>28399.700000000001</v>
      </c>
      <c r="AF1779" s="30">
        <f t="shared" ref="AF1779:AF1780" si="6254">AF1780</f>
        <v>0</v>
      </c>
      <c r="AG1779" s="30">
        <f t="shared" si="6226"/>
        <v>27655.299999999999</v>
      </c>
      <c r="AH1779" s="30">
        <f t="shared" si="6227"/>
        <v>28399.700000000001</v>
      </c>
      <c r="AI1779" s="30">
        <f t="shared" si="6228"/>
        <v>28399.700000000001</v>
      </c>
      <c r="AJ1779" s="30">
        <f t="shared" ref="AJ1779:AJ1780" si="6255">AJ1780</f>
        <v>0</v>
      </c>
      <c r="AK1779" s="30">
        <f t="shared" ref="AK1779:AK1780" si="6256">AK1780</f>
        <v>0</v>
      </c>
      <c r="AL1779" s="30">
        <f t="shared" ref="AL1779:AL1780" si="6257">AL1780</f>
        <v>-370.30000000000001</v>
      </c>
      <c r="AM1779" s="30">
        <f t="shared" ref="AM1779:AM1780" si="6258">AM1780</f>
        <v>0</v>
      </c>
      <c r="AN1779" s="30">
        <f t="shared" ref="AN1779:AN1780" si="6259">AN1780</f>
        <v>0</v>
      </c>
      <c r="AO1779" s="30">
        <f t="shared" ref="AO1779:AO1780" si="6260">AO1780</f>
        <v>0</v>
      </c>
      <c r="AP1779" s="30">
        <f t="shared" ref="AP1779:AP1780" si="6261">AP1780</f>
        <v>0</v>
      </c>
      <c r="AQ1779" s="30">
        <f t="shared" ref="AQ1779:AQ1780" si="6262">AQ1780</f>
        <v>0</v>
      </c>
      <c r="AR1779" s="30">
        <f t="shared" ref="AR1779:AR1780" si="6263">AR1780</f>
        <v>0</v>
      </c>
      <c r="AS1779" s="30">
        <f t="shared" si="6229"/>
        <v>27285</v>
      </c>
      <c r="AT1779" s="30">
        <f t="shared" si="6230"/>
        <v>28399.700000000001</v>
      </c>
      <c r="AU1779" s="30">
        <f t="shared" si="6231"/>
        <v>28399.700000000001</v>
      </c>
      <c r="AV1779" s="30">
        <f t="shared" ref="AV1779:AV1780" si="6264">AV1780</f>
        <v>0</v>
      </c>
      <c r="AW1779" s="30">
        <f t="shared" ref="AW1779:AW1780" si="6265">AW1780</f>
        <v>0</v>
      </c>
      <c r="AX1779" s="30">
        <f t="shared" ref="AX1779:AX1780" si="6266">AX1780</f>
        <v>0</v>
      </c>
      <c r="AY1779" s="30">
        <f t="shared" si="6232"/>
        <v>27285</v>
      </c>
      <c r="AZ1779" s="30">
        <f t="shared" si="6233"/>
        <v>28399.700000000001</v>
      </c>
      <c r="BA1779" s="30">
        <f t="shared" si="6234"/>
        <v>28399.700000000001</v>
      </c>
      <c r="BB1779" s="30">
        <f t="shared" ref="BB1779:BB1780" si="6267">BB1780</f>
        <v>150</v>
      </c>
      <c r="BC1779" s="30">
        <f t="shared" ref="BC1779:BC1780" si="6268">BC1780</f>
        <v>0</v>
      </c>
      <c r="BD1779" s="30">
        <f t="shared" ref="BD1779:BD1780" si="6269">BD1780</f>
        <v>0</v>
      </c>
      <c r="BE1779" s="30">
        <f t="shared" ref="BE1779:BE1780" si="6270">BE1780</f>
        <v>0</v>
      </c>
      <c r="BF1779" s="30">
        <f t="shared" ref="BF1779:BF1780" si="6271">BF1780</f>
        <v>0</v>
      </c>
      <c r="BG1779" s="30">
        <f t="shared" ref="BG1779:BG1780" si="6272">BG1780</f>
        <v>0</v>
      </c>
      <c r="BH1779" s="30">
        <f t="shared" ref="BH1779:BH1780" si="6273">BH1780</f>
        <v>0</v>
      </c>
      <c r="BI1779" s="30">
        <f t="shared" ref="BI1779:BI1780" si="6274">BI1780</f>
        <v>0</v>
      </c>
      <c r="BJ1779" s="30">
        <f t="shared" ref="BJ1779:BJ1780" si="6275">BJ1780</f>
        <v>0</v>
      </c>
      <c r="BK1779" s="30">
        <f t="shared" ref="BK1779:BK1780" si="6276">BK1780</f>
        <v>0</v>
      </c>
      <c r="BL1779" s="30">
        <f t="shared" si="6220"/>
        <v>27435</v>
      </c>
      <c r="BM1779" s="30">
        <f t="shared" si="6221"/>
        <v>28399.700000000001</v>
      </c>
      <c r="BN1779" s="30">
        <f t="shared" si="6222"/>
        <v>28399.700000000001</v>
      </c>
      <c r="BO1779" s="30">
        <f t="shared" ref="BO1779:BO1780" si="6277">BO1780</f>
        <v>0</v>
      </c>
      <c r="BP1779" s="31"/>
      <c r="BQ1779" s="1"/>
      <c r="BR1779" s="1"/>
      <c r="BS1779" s="1"/>
      <c r="BT1779" s="1"/>
      <c r="BU1779" s="1"/>
      <c r="BV1779" s="1"/>
      <c r="BW1779" s="1"/>
      <c r="BX1779" s="1"/>
      <c r="BY1779" s="1"/>
    </row>
    <row r="1780" ht="31.5">
      <c r="A1780" s="28" t="s">
        <v>603</v>
      </c>
      <c r="B1780" s="28" t="s">
        <v>26</v>
      </c>
      <c r="C1780" s="28" t="s">
        <v>28</v>
      </c>
      <c r="D1780" s="28" t="s">
        <v>83</v>
      </c>
      <c r="E1780" s="35"/>
      <c r="F1780" s="29" t="s">
        <v>84</v>
      </c>
      <c r="G1780" s="30">
        <f t="shared" si="6235"/>
        <v>27655.299999999999</v>
      </c>
      <c r="H1780" s="30">
        <f t="shared" si="6236"/>
        <v>28399.700000000001</v>
      </c>
      <c r="I1780" s="30">
        <f t="shared" si="6237"/>
        <v>28399.700000000001</v>
      </c>
      <c r="J1780" s="30">
        <f t="shared" si="6238"/>
        <v>0</v>
      </c>
      <c r="K1780" s="30">
        <f t="shared" si="6239"/>
        <v>0</v>
      </c>
      <c r="L1780" s="30">
        <f t="shared" si="6240"/>
        <v>0</v>
      </c>
      <c r="M1780" s="30">
        <f t="shared" si="6105"/>
        <v>27655.299999999999</v>
      </c>
      <c r="N1780" s="30">
        <f t="shared" si="6106"/>
        <v>28399.700000000001</v>
      </c>
      <c r="O1780" s="30">
        <f t="shared" si="6107"/>
        <v>28399.700000000001</v>
      </c>
      <c r="P1780" s="30">
        <f t="shared" si="6241"/>
        <v>0</v>
      </c>
      <c r="Q1780" s="30">
        <f t="shared" si="6242"/>
        <v>0</v>
      </c>
      <c r="R1780" s="30">
        <f t="shared" si="6243"/>
        <v>0</v>
      </c>
      <c r="S1780" s="30">
        <f t="shared" si="6244"/>
        <v>0</v>
      </c>
      <c r="T1780" s="30">
        <f t="shared" si="6245"/>
        <v>0</v>
      </c>
      <c r="U1780" s="30">
        <f t="shared" si="6246"/>
        <v>0</v>
      </c>
      <c r="V1780" s="30">
        <f t="shared" si="6247"/>
        <v>0</v>
      </c>
      <c r="W1780" s="30">
        <f t="shared" si="6248"/>
        <v>0</v>
      </c>
      <c r="X1780" s="30">
        <f t="shared" si="6249"/>
        <v>0</v>
      </c>
      <c r="Y1780" s="30">
        <f t="shared" si="6250"/>
        <v>0</v>
      </c>
      <c r="Z1780" s="30">
        <f t="shared" si="6251"/>
        <v>0</v>
      </c>
      <c r="AA1780" s="30">
        <f t="shared" si="6252"/>
        <v>0</v>
      </c>
      <c r="AB1780" s="30">
        <f t="shared" si="6253"/>
        <v>0</v>
      </c>
      <c r="AC1780" s="30">
        <f t="shared" si="6223"/>
        <v>27655.299999999999</v>
      </c>
      <c r="AD1780" s="30">
        <f t="shared" si="6224"/>
        <v>28399.700000000001</v>
      </c>
      <c r="AE1780" s="30">
        <f t="shared" si="6225"/>
        <v>28399.700000000001</v>
      </c>
      <c r="AF1780" s="30">
        <f t="shared" si="6254"/>
        <v>0</v>
      </c>
      <c r="AG1780" s="30">
        <f t="shared" si="6226"/>
        <v>27655.299999999999</v>
      </c>
      <c r="AH1780" s="30">
        <f t="shared" si="6227"/>
        <v>28399.700000000001</v>
      </c>
      <c r="AI1780" s="30">
        <f t="shared" si="6228"/>
        <v>28399.700000000001</v>
      </c>
      <c r="AJ1780" s="30">
        <f t="shared" si="6255"/>
        <v>0</v>
      </c>
      <c r="AK1780" s="30">
        <f t="shared" si="6256"/>
        <v>0</v>
      </c>
      <c r="AL1780" s="30">
        <f t="shared" si="6257"/>
        <v>-370.30000000000001</v>
      </c>
      <c r="AM1780" s="30">
        <f t="shared" si="6258"/>
        <v>0</v>
      </c>
      <c r="AN1780" s="30">
        <f t="shared" si="6259"/>
        <v>0</v>
      </c>
      <c r="AO1780" s="30">
        <f t="shared" si="6260"/>
        <v>0</v>
      </c>
      <c r="AP1780" s="30">
        <f t="shared" si="6261"/>
        <v>0</v>
      </c>
      <c r="AQ1780" s="30">
        <f t="shared" si="6262"/>
        <v>0</v>
      </c>
      <c r="AR1780" s="30">
        <f t="shared" si="6263"/>
        <v>0</v>
      </c>
      <c r="AS1780" s="30">
        <f t="shared" si="6229"/>
        <v>27285</v>
      </c>
      <c r="AT1780" s="30">
        <f t="shared" si="6230"/>
        <v>28399.700000000001</v>
      </c>
      <c r="AU1780" s="30">
        <f t="shared" si="6231"/>
        <v>28399.700000000001</v>
      </c>
      <c r="AV1780" s="30">
        <f t="shared" si="6264"/>
        <v>0</v>
      </c>
      <c r="AW1780" s="30">
        <f t="shared" si="6265"/>
        <v>0</v>
      </c>
      <c r="AX1780" s="30">
        <f t="shared" si="6266"/>
        <v>0</v>
      </c>
      <c r="AY1780" s="30">
        <f t="shared" si="6232"/>
        <v>27285</v>
      </c>
      <c r="AZ1780" s="30">
        <f t="shared" si="6233"/>
        <v>28399.700000000001</v>
      </c>
      <c r="BA1780" s="30">
        <f t="shared" si="6234"/>
        <v>28399.700000000001</v>
      </c>
      <c r="BB1780" s="30">
        <f t="shared" si="6267"/>
        <v>150</v>
      </c>
      <c r="BC1780" s="30">
        <f t="shared" si="6268"/>
        <v>0</v>
      </c>
      <c r="BD1780" s="30">
        <f t="shared" si="6269"/>
        <v>0</v>
      </c>
      <c r="BE1780" s="30">
        <f t="shared" si="6270"/>
        <v>0</v>
      </c>
      <c r="BF1780" s="30">
        <f t="shared" si="6271"/>
        <v>0</v>
      </c>
      <c r="BG1780" s="30">
        <f t="shared" si="6272"/>
        <v>0</v>
      </c>
      <c r="BH1780" s="30">
        <f t="shared" si="6273"/>
        <v>0</v>
      </c>
      <c r="BI1780" s="30">
        <f t="shared" si="6274"/>
        <v>0</v>
      </c>
      <c r="BJ1780" s="30">
        <f t="shared" si="6275"/>
        <v>0</v>
      </c>
      <c r="BK1780" s="30">
        <f t="shared" si="6276"/>
        <v>0</v>
      </c>
      <c r="BL1780" s="30">
        <f t="shared" si="6220"/>
        <v>27435</v>
      </c>
      <c r="BM1780" s="30">
        <f t="shared" si="6221"/>
        <v>28399.700000000001</v>
      </c>
      <c r="BN1780" s="30">
        <f t="shared" si="6222"/>
        <v>28399.700000000001</v>
      </c>
      <c r="BO1780" s="30">
        <f t="shared" si="6277"/>
        <v>0</v>
      </c>
      <c r="BP1780" s="31"/>
      <c r="BQ1780" s="1"/>
      <c r="BR1780" s="1"/>
      <c r="BS1780" s="1"/>
      <c r="BT1780" s="1"/>
      <c r="BU1780" s="1"/>
      <c r="BV1780" s="1"/>
      <c r="BW1780" s="1"/>
      <c r="BX1780" s="1"/>
      <c r="BY1780" s="1"/>
    </row>
    <row r="1781">
      <c r="A1781" s="28" t="s">
        <v>603</v>
      </c>
      <c r="B1781" s="28" t="s">
        <v>26</v>
      </c>
      <c r="C1781" s="28" t="s">
        <v>28</v>
      </c>
      <c r="D1781" s="28" t="s">
        <v>85</v>
      </c>
      <c r="E1781" s="35"/>
      <c r="F1781" s="29" t="s">
        <v>49</v>
      </c>
      <c r="G1781" s="30">
        <f>G1782+G1783</f>
        <v>27655.299999999999</v>
      </c>
      <c r="H1781" s="30">
        <f>H1782+H1783</f>
        <v>28399.700000000001</v>
      </c>
      <c r="I1781" s="30">
        <f>I1782+I1783</f>
        <v>28399.700000000001</v>
      </c>
      <c r="J1781" s="30">
        <f>J1782+J1783</f>
        <v>0</v>
      </c>
      <c r="K1781" s="30">
        <f>K1782+K1783</f>
        <v>0</v>
      </c>
      <c r="L1781" s="30">
        <f>L1782+L1783</f>
        <v>0</v>
      </c>
      <c r="M1781" s="30">
        <f t="shared" si="6105"/>
        <v>27655.299999999999</v>
      </c>
      <c r="N1781" s="30">
        <f t="shared" si="6106"/>
        <v>28399.700000000001</v>
      </c>
      <c r="O1781" s="30">
        <f t="shared" si="6107"/>
        <v>28399.700000000001</v>
      </c>
      <c r="P1781" s="30">
        <f>P1782+P1783</f>
        <v>0</v>
      </c>
      <c r="Q1781" s="30">
        <f>Q1782+Q1783</f>
        <v>0</v>
      </c>
      <c r="R1781" s="30">
        <f>R1782+R1783</f>
        <v>0</v>
      </c>
      <c r="S1781" s="30">
        <f>S1782+S1783</f>
        <v>0</v>
      </c>
      <c r="T1781" s="30">
        <f>T1782+T1783</f>
        <v>0</v>
      </c>
      <c r="U1781" s="30">
        <f>U1782+U1783</f>
        <v>0</v>
      </c>
      <c r="V1781" s="30">
        <f>V1782+V1783</f>
        <v>0</v>
      </c>
      <c r="W1781" s="30">
        <f>W1782+W1783</f>
        <v>0</v>
      </c>
      <c r="X1781" s="30">
        <f>X1782+X1783</f>
        <v>0</v>
      </c>
      <c r="Y1781" s="30">
        <f>Y1782+Y1783</f>
        <v>0</v>
      </c>
      <c r="Z1781" s="30">
        <f>Z1782+Z1783</f>
        <v>0</v>
      </c>
      <c r="AA1781" s="30">
        <f>AA1782+AA1783</f>
        <v>0</v>
      </c>
      <c r="AB1781" s="30">
        <f>AB1782+AB1783</f>
        <v>0</v>
      </c>
      <c r="AC1781" s="30">
        <f t="shared" si="6223"/>
        <v>27655.299999999999</v>
      </c>
      <c r="AD1781" s="30">
        <f t="shared" si="6224"/>
        <v>28399.700000000001</v>
      </c>
      <c r="AE1781" s="30">
        <f t="shared" si="6225"/>
        <v>28399.700000000001</v>
      </c>
      <c r="AF1781" s="30">
        <f>AF1782+AF1783</f>
        <v>0</v>
      </c>
      <c r="AG1781" s="30">
        <f t="shared" si="6226"/>
        <v>27655.299999999999</v>
      </c>
      <c r="AH1781" s="30">
        <f t="shared" si="6227"/>
        <v>28399.700000000001</v>
      </c>
      <c r="AI1781" s="30">
        <f t="shared" si="6228"/>
        <v>28399.700000000001</v>
      </c>
      <c r="AJ1781" s="30">
        <f>AJ1782+AJ1783</f>
        <v>0</v>
      </c>
      <c r="AK1781" s="30">
        <f>AK1782+AK1783</f>
        <v>0</v>
      </c>
      <c r="AL1781" s="30">
        <f>AL1782+AL1783</f>
        <v>-370.30000000000001</v>
      </c>
      <c r="AM1781" s="30">
        <f>AM1782+AM1783</f>
        <v>0</v>
      </c>
      <c r="AN1781" s="30">
        <f>AN1782+AN1783</f>
        <v>0</v>
      </c>
      <c r="AO1781" s="30">
        <f>AO1782+AO1783</f>
        <v>0</v>
      </c>
      <c r="AP1781" s="30">
        <f>AP1782+AP1783</f>
        <v>0</v>
      </c>
      <c r="AQ1781" s="30">
        <f>AQ1782+AQ1783</f>
        <v>0</v>
      </c>
      <c r="AR1781" s="30">
        <f>AR1782+AR1783</f>
        <v>0</v>
      </c>
      <c r="AS1781" s="30">
        <f t="shared" si="6229"/>
        <v>27285</v>
      </c>
      <c r="AT1781" s="30">
        <f t="shared" si="6230"/>
        <v>28399.700000000001</v>
      </c>
      <c r="AU1781" s="30">
        <f t="shared" si="6231"/>
        <v>28399.700000000001</v>
      </c>
      <c r="AV1781" s="30">
        <f>AV1782+AV1783</f>
        <v>0</v>
      </c>
      <c r="AW1781" s="30">
        <f>AW1782+AW1783</f>
        <v>0</v>
      </c>
      <c r="AX1781" s="30">
        <f>AX1782+AX1783</f>
        <v>0</v>
      </c>
      <c r="AY1781" s="30">
        <f t="shared" si="6232"/>
        <v>27285</v>
      </c>
      <c r="AZ1781" s="30">
        <f t="shared" si="6233"/>
        <v>28399.700000000001</v>
      </c>
      <c r="BA1781" s="30">
        <f t="shared" si="6234"/>
        <v>28399.700000000001</v>
      </c>
      <c r="BB1781" s="30">
        <f>BB1782+BB1783</f>
        <v>150</v>
      </c>
      <c r="BC1781" s="30">
        <f>BC1782+BC1783</f>
        <v>0</v>
      </c>
      <c r="BD1781" s="30">
        <f>BD1782+BD1783</f>
        <v>0</v>
      </c>
      <c r="BE1781" s="30">
        <f>BE1782+BE1783</f>
        <v>0</v>
      </c>
      <c r="BF1781" s="30">
        <f>BF1782+BF1783</f>
        <v>0</v>
      </c>
      <c r="BG1781" s="30">
        <f>BG1782+BG1783</f>
        <v>0</v>
      </c>
      <c r="BH1781" s="30">
        <f>BH1782+BH1783</f>
        <v>0</v>
      </c>
      <c r="BI1781" s="30">
        <f>BI1782+BI1783</f>
        <v>0</v>
      </c>
      <c r="BJ1781" s="30">
        <f>BJ1782+BJ1783</f>
        <v>0</v>
      </c>
      <c r="BK1781" s="30">
        <f>BK1782+BK1783</f>
        <v>0</v>
      </c>
      <c r="BL1781" s="30">
        <f t="shared" si="6220"/>
        <v>27435</v>
      </c>
      <c r="BM1781" s="30">
        <f t="shared" si="6221"/>
        <v>28399.700000000001</v>
      </c>
      <c r="BN1781" s="30">
        <f t="shared" si="6222"/>
        <v>28399.700000000001</v>
      </c>
      <c r="BO1781" s="30">
        <f>BO1782+BO1783</f>
        <v>0</v>
      </c>
      <c r="BP1781" s="31"/>
      <c r="BQ1781" s="1"/>
      <c r="BR1781" s="1"/>
      <c r="BS1781" s="1"/>
      <c r="BT1781" s="1"/>
      <c r="BU1781" s="1"/>
      <c r="BV1781" s="1"/>
      <c r="BW1781" s="1"/>
      <c r="BX1781" s="1"/>
      <c r="BY1781" s="1"/>
    </row>
    <row r="1782" ht="78.75">
      <c r="A1782" s="28" t="s">
        <v>603</v>
      </c>
      <c r="B1782" s="28" t="s">
        <v>26</v>
      </c>
      <c r="C1782" s="28" t="s">
        <v>28</v>
      </c>
      <c r="D1782" s="28" t="s">
        <v>85</v>
      </c>
      <c r="E1782" s="28" t="s">
        <v>50</v>
      </c>
      <c r="F1782" s="29" t="s">
        <v>51</v>
      </c>
      <c r="G1782" s="30">
        <v>26409.299999999999</v>
      </c>
      <c r="H1782" s="30">
        <v>27153.700000000001</v>
      </c>
      <c r="I1782" s="30">
        <v>27153.700000000001</v>
      </c>
      <c r="J1782" s="30"/>
      <c r="K1782" s="30"/>
      <c r="L1782" s="30"/>
      <c r="M1782" s="30">
        <f t="shared" si="6105"/>
        <v>26409.299999999999</v>
      </c>
      <c r="N1782" s="30">
        <f t="shared" si="6106"/>
        <v>27153.700000000001</v>
      </c>
      <c r="O1782" s="30">
        <f t="shared" si="6107"/>
        <v>27153.700000000001</v>
      </c>
      <c r="P1782" s="30"/>
      <c r="Q1782" s="30"/>
      <c r="R1782" s="30"/>
      <c r="S1782" s="30"/>
      <c r="T1782" s="30"/>
      <c r="U1782" s="30"/>
      <c r="V1782" s="30"/>
      <c r="W1782" s="30"/>
      <c r="X1782" s="30"/>
      <c r="Y1782" s="30"/>
      <c r="Z1782" s="30"/>
      <c r="AA1782" s="30"/>
      <c r="AB1782" s="30"/>
      <c r="AC1782" s="30">
        <f t="shared" si="6223"/>
        <v>26409.299999999999</v>
      </c>
      <c r="AD1782" s="30">
        <f t="shared" si="6224"/>
        <v>27153.700000000001</v>
      </c>
      <c r="AE1782" s="30">
        <f t="shared" si="6225"/>
        <v>27153.700000000001</v>
      </c>
      <c r="AF1782" s="30"/>
      <c r="AG1782" s="30">
        <f t="shared" si="6226"/>
        <v>26409.299999999999</v>
      </c>
      <c r="AH1782" s="30">
        <f t="shared" si="6227"/>
        <v>27153.700000000001</v>
      </c>
      <c r="AI1782" s="30">
        <f t="shared" si="6228"/>
        <v>27153.700000000001</v>
      </c>
      <c r="AJ1782" s="30"/>
      <c r="AK1782" s="30"/>
      <c r="AL1782" s="30">
        <v>-370.30000000000001</v>
      </c>
      <c r="AM1782" s="30"/>
      <c r="AN1782" s="30"/>
      <c r="AO1782" s="30"/>
      <c r="AP1782" s="30"/>
      <c r="AQ1782" s="30"/>
      <c r="AR1782" s="30"/>
      <c r="AS1782" s="30">
        <f t="shared" si="6229"/>
        <v>26039</v>
      </c>
      <c r="AT1782" s="30">
        <f t="shared" si="6230"/>
        <v>27153.700000000001</v>
      </c>
      <c r="AU1782" s="30">
        <f t="shared" si="6231"/>
        <v>27153.700000000001</v>
      </c>
      <c r="AV1782" s="30"/>
      <c r="AW1782" s="30"/>
      <c r="AX1782" s="30"/>
      <c r="AY1782" s="30">
        <f t="shared" si="6232"/>
        <v>26039</v>
      </c>
      <c r="AZ1782" s="30">
        <f t="shared" si="6233"/>
        <v>27153.700000000001</v>
      </c>
      <c r="BA1782" s="30">
        <f t="shared" si="6234"/>
        <v>27153.700000000001</v>
      </c>
      <c r="BB1782" s="30"/>
      <c r="BC1782" s="30"/>
      <c r="BD1782" s="30"/>
      <c r="BE1782" s="30"/>
      <c r="BF1782" s="30"/>
      <c r="BG1782" s="30"/>
      <c r="BH1782" s="30"/>
      <c r="BI1782" s="30"/>
      <c r="BJ1782" s="30"/>
      <c r="BK1782" s="30"/>
      <c r="BL1782" s="30">
        <f t="shared" si="6220"/>
        <v>26039</v>
      </c>
      <c r="BM1782" s="30">
        <f t="shared" si="6221"/>
        <v>27153.700000000001</v>
      </c>
      <c r="BN1782" s="30">
        <f t="shared" si="6222"/>
        <v>27153.700000000001</v>
      </c>
      <c r="BO1782" s="30"/>
      <c r="BP1782" s="31"/>
      <c r="BQ1782" s="1"/>
      <c r="BR1782" s="1"/>
      <c r="BS1782" s="1"/>
      <c r="BT1782" s="1"/>
      <c r="BU1782" s="1"/>
      <c r="BV1782" s="1"/>
      <c r="BW1782" s="1"/>
      <c r="BX1782" s="1"/>
      <c r="BY1782" s="1"/>
    </row>
    <row r="1783" ht="31.5">
      <c r="A1783" s="28" t="s">
        <v>603</v>
      </c>
      <c r="B1783" s="28" t="s">
        <v>26</v>
      </c>
      <c r="C1783" s="28" t="s">
        <v>28</v>
      </c>
      <c r="D1783" s="28" t="s">
        <v>85</v>
      </c>
      <c r="E1783" s="28" t="s">
        <v>38</v>
      </c>
      <c r="F1783" s="29" t="s">
        <v>39</v>
      </c>
      <c r="G1783" s="30">
        <v>1246</v>
      </c>
      <c r="H1783" s="30">
        <v>1246</v>
      </c>
      <c r="I1783" s="30">
        <v>1246</v>
      </c>
      <c r="J1783" s="30"/>
      <c r="K1783" s="30"/>
      <c r="L1783" s="30"/>
      <c r="M1783" s="30">
        <f t="shared" si="6105"/>
        <v>1246</v>
      </c>
      <c r="N1783" s="30">
        <f t="shared" si="6106"/>
        <v>1246</v>
      </c>
      <c r="O1783" s="30">
        <f t="shared" si="6107"/>
        <v>1246</v>
      </c>
      <c r="P1783" s="30"/>
      <c r="Q1783" s="30"/>
      <c r="R1783" s="30"/>
      <c r="S1783" s="30"/>
      <c r="T1783" s="30"/>
      <c r="U1783" s="30"/>
      <c r="V1783" s="30"/>
      <c r="W1783" s="30"/>
      <c r="X1783" s="30"/>
      <c r="Y1783" s="30"/>
      <c r="Z1783" s="30"/>
      <c r="AA1783" s="30"/>
      <c r="AB1783" s="30"/>
      <c r="AC1783" s="30">
        <f t="shared" si="6223"/>
        <v>1246</v>
      </c>
      <c r="AD1783" s="30">
        <f t="shared" si="6224"/>
        <v>1246</v>
      </c>
      <c r="AE1783" s="30">
        <f t="shared" si="6225"/>
        <v>1246</v>
      </c>
      <c r="AF1783" s="30"/>
      <c r="AG1783" s="30">
        <f t="shared" si="6226"/>
        <v>1246</v>
      </c>
      <c r="AH1783" s="30">
        <f t="shared" si="6227"/>
        <v>1246</v>
      </c>
      <c r="AI1783" s="30">
        <f t="shared" si="6228"/>
        <v>1246</v>
      </c>
      <c r="AJ1783" s="30"/>
      <c r="AK1783" s="30"/>
      <c r="AL1783" s="30"/>
      <c r="AM1783" s="30"/>
      <c r="AN1783" s="30"/>
      <c r="AO1783" s="30"/>
      <c r="AP1783" s="30"/>
      <c r="AQ1783" s="30"/>
      <c r="AR1783" s="30"/>
      <c r="AS1783" s="30">
        <f t="shared" si="6229"/>
        <v>1246</v>
      </c>
      <c r="AT1783" s="30">
        <f t="shared" si="6230"/>
        <v>1246</v>
      </c>
      <c r="AU1783" s="30">
        <f t="shared" si="6231"/>
        <v>1246</v>
      </c>
      <c r="AV1783" s="30"/>
      <c r="AW1783" s="30"/>
      <c r="AX1783" s="30"/>
      <c r="AY1783" s="30">
        <f t="shared" si="6232"/>
        <v>1246</v>
      </c>
      <c r="AZ1783" s="30">
        <f t="shared" si="6233"/>
        <v>1246</v>
      </c>
      <c r="BA1783" s="30">
        <f t="shared" si="6234"/>
        <v>1246</v>
      </c>
      <c r="BB1783" s="30">
        <v>150</v>
      </c>
      <c r="BC1783" s="30"/>
      <c r="BD1783" s="30"/>
      <c r="BE1783" s="30"/>
      <c r="BF1783" s="30"/>
      <c r="BG1783" s="30"/>
      <c r="BH1783" s="30"/>
      <c r="BI1783" s="30"/>
      <c r="BJ1783" s="30"/>
      <c r="BK1783" s="30"/>
      <c r="BL1783" s="30">
        <f t="shared" si="6220"/>
        <v>1396</v>
      </c>
      <c r="BM1783" s="30">
        <f t="shared" si="6221"/>
        <v>1246</v>
      </c>
      <c r="BN1783" s="30">
        <f t="shared" si="6222"/>
        <v>1246</v>
      </c>
      <c r="BO1783" s="30"/>
      <c r="BP1783" s="31"/>
      <c r="BQ1783" s="1"/>
      <c r="BR1783" s="1"/>
      <c r="BS1783" s="1"/>
      <c r="BT1783" s="1"/>
      <c r="BU1783" s="1"/>
      <c r="BV1783" s="1"/>
      <c r="BW1783" s="1"/>
      <c r="BX1783" s="1"/>
      <c r="BY1783" s="1"/>
    </row>
    <row r="1784" ht="31.5">
      <c r="A1784" s="28" t="s">
        <v>603</v>
      </c>
      <c r="B1784" s="28" t="s">
        <v>26</v>
      </c>
      <c r="C1784" s="28" t="s">
        <v>28</v>
      </c>
      <c r="D1784" s="28" t="s">
        <v>88</v>
      </c>
      <c r="E1784" s="35"/>
      <c r="F1784" s="29" t="s">
        <v>89</v>
      </c>
      <c r="G1784" s="30"/>
      <c r="H1784" s="30"/>
      <c r="I1784" s="30"/>
      <c r="J1784" s="30"/>
      <c r="K1784" s="30"/>
      <c r="L1784" s="30"/>
      <c r="M1784" s="30"/>
      <c r="N1784" s="30"/>
      <c r="O1784" s="30"/>
      <c r="P1784" s="30"/>
      <c r="Q1784" s="30"/>
      <c r="R1784" s="30"/>
      <c r="S1784" s="30"/>
      <c r="T1784" s="30"/>
      <c r="U1784" s="30"/>
      <c r="V1784" s="30"/>
      <c r="W1784" s="30"/>
      <c r="X1784" s="30"/>
      <c r="Y1784" s="30"/>
      <c r="Z1784" s="30"/>
      <c r="AA1784" s="30"/>
      <c r="AB1784" s="30"/>
      <c r="AC1784" s="30"/>
      <c r="AD1784" s="30"/>
      <c r="AE1784" s="30"/>
      <c r="AF1784" s="30"/>
      <c r="AG1784" s="30"/>
      <c r="AH1784" s="30"/>
      <c r="AI1784" s="30"/>
      <c r="AJ1784" s="30"/>
      <c r="AK1784" s="30"/>
      <c r="AL1784" s="30"/>
      <c r="AM1784" s="30"/>
      <c r="AN1784" s="30"/>
      <c r="AO1784" s="30"/>
      <c r="AP1784" s="30"/>
      <c r="AQ1784" s="30"/>
      <c r="AR1784" s="30"/>
      <c r="AS1784" s="30"/>
      <c r="AT1784" s="30"/>
      <c r="AU1784" s="30"/>
      <c r="AV1784" s="30"/>
      <c r="AW1784" s="30"/>
      <c r="AX1784" s="30"/>
      <c r="AY1784" s="30"/>
      <c r="AZ1784" s="30"/>
      <c r="BA1784" s="30"/>
      <c r="BB1784" s="30">
        <f t="shared" ref="BB1784:BB1789" si="6278">BB1785</f>
        <v>0</v>
      </c>
      <c r="BC1784" s="30">
        <f t="shared" ref="BC1784:BC1789" si="6279">BC1785</f>
        <v>0</v>
      </c>
      <c r="BD1784" s="30">
        <f t="shared" ref="BD1784:BD1789" si="6280">BD1785</f>
        <v>2905.4029999999998</v>
      </c>
      <c r="BE1784" s="30">
        <f t="shared" ref="BE1784:BE1789" si="6281">BE1785</f>
        <v>0</v>
      </c>
      <c r="BF1784" s="30">
        <f t="shared" ref="BF1784:BF1789" si="6282">BF1785</f>
        <v>0</v>
      </c>
      <c r="BG1784" s="30">
        <f t="shared" ref="BG1784:BG1789" si="6283">BG1785</f>
        <v>0</v>
      </c>
      <c r="BH1784" s="30">
        <f t="shared" ref="BH1784:BH1789" si="6284">BH1785</f>
        <v>0</v>
      </c>
      <c r="BI1784" s="30">
        <f t="shared" ref="BI1784:BI1789" si="6285">BI1785</f>
        <v>0</v>
      </c>
      <c r="BJ1784" s="30">
        <f t="shared" ref="BJ1784:BJ1789" si="6286">BJ1785</f>
        <v>0</v>
      </c>
      <c r="BK1784" s="30">
        <f t="shared" ref="BK1784:BK1789" si="6287">BK1785</f>
        <v>0</v>
      </c>
      <c r="BL1784" s="30">
        <f t="shared" si="6220"/>
        <v>2905.4029999999998</v>
      </c>
      <c r="BM1784" s="30">
        <f t="shared" si="6221"/>
        <v>0</v>
      </c>
      <c r="BN1784" s="30">
        <f t="shared" si="6222"/>
        <v>0</v>
      </c>
      <c r="BO1784" s="30">
        <f t="shared" ref="BO1784:BO1789" si="6288">BO1785</f>
        <v>0</v>
      </c>
      <c r="BP1784" s="31"/>
      <c r="BQ1784" s="1"/>
      <c r="BR1784" s="1"/>
      <c r="BS1784" s="1"/>
      <c r="BT1784" s="1"/>
      <c r="BU1784" s="1"/>
      <c r="BV1784" s="1"/>
      <c r="BW1784" s="1"/>
      <c r="BX1784" s="1"/>
      <c r="BY1784" s="1"/>
    </row>
    <row r="1785" ht="31.5">
      <c r="A1785" s="28" t="s">
        <v>603</v>
      </c>
      <c r="B1785" s="28" t="s">
        <v>26</v>
      </c>
      <c r="C1785" s="28" t="s">
        <v>28</v>
      </c>
      <c r="D1785" s="28" t="s">
        <v>103</v>
      </c>
      <c r="E1785" s="35"/>
      <c r="F1785" s="29" t="s">
        <v>104</v>
      </c>
      <c r="G1785" s="30"/>
      <c r="H1785" s="30"/>
      <c r="I1785" s="30"/>
      <c r="J1785" s="30"/>
      <c r="K1785" s="30"/>
      <c r="L1785" s="30"/>
      <c r="M1785" s="30"/>
      <c r="N1785" s="30"/>
      <c r="O1785" s="30"/>
      <c r="P1785" s="30"/>
      <c r="Q1785" s="30"/>
      <c r="R1785" s="30"/>
      <c r="S1785" s="30"/>
      <c r="T1785" s="30"/>
      <c r="U1785" s="30"/>
      <c r="V1785" s="30"/>
      <c r="W1785" s="30"/>
      <c r="X1785" s="30"/>
      <c r="Y1785" s="30"/>
      <c r="Z1785" s="30"/>
      <c r="AA1785" s="30"/>
      <c r="AB1785" s="30"/>
      <c r="AC1785" s="30"/>
      <c r="AD1785" s="30"/>
      <c r="AE1785" s="30"/>
      <c r="AF1785" s="30"/>
      <c r="AG1785" s="30"/>
      <c r="AH1785" s="30"/>
      <c r="AI1785" s="30"/>
      <c r="AJ1785" s="30"/>
      <c r="AK1785" s="30"/>
      <c r="AL1785" s="30"/>
      <c r="AM1785" s="30"/>
      <c r="AN1785" s="30"/>
      <c r="AO1785" s="30"/>
      <c r="AP1785" s="30"/>
      <c r="AQ1785" s="30"/>
      <c r="AR1785" s="30"/>
      <c r="AS1785" s="30"/>
      <c r="AT1785" s="30"/>
      <c r="AU1785" s="30"/>
      <c r="AV1785" s="30"/>
      <c r="AW1785" s="30"/>
      <c r="AX1785" s="30"/>
      <c r="AY1785" s="30"/>
      <c r="AZ1785" s="30"/>
      <c r="BA1785" s="30"/>
      <c r="BB1785" s="30">
        <f t="shared" si="6278"/>
        <v>0</v>
      </c>
      <c r="BC1785" s="30">
        <f t="shared" si="6279"/>
        <v>0</v>
      </c>
      <c r="BD1785" s="30">
        <f t="shared" si="6280"/>
        <v>2905.4029999999998</v>
      </c>
      <c r="BE1785" s="30">
        <f t="shared" si="6281"/>
        <v>0</v>
      </c>
      <c r="BF1785" s="30">
        <f t="shared" si="6282"/>
        <v>0</v>
      </c>
      <c r="BG1785" s="30">
        <f t="shared" si="6283"/>
        <v>0</v>
      </c>
      <c r="BH1785" s="30">
        <f t="shared" si="6284"/>
        <v>0</v>
      </c>
      <c r="BI1785" s="30">
        <f t="shared" si="6285"/>
        <v>0</v>
      </c>
      <c r="BJ1785" s="30">
        <f t="shared" si="6286"/>
        <v>0</v>
      </c>
      <c r="BK1785" s="30">
        <f t="shared" si="6287"/>
        <v>0</v>
      </c>
      <c r="BL1785" s="30">
        <f t="shared" si="6220"/>
        <v>2905.4029999999998</v>
      </c>
      <c r="BM1785" s="30">
        <f t="shared" si="6221"/>
        <v>0</v>
      </c>
      <c r="BN1785" s="30">
        <f t="shared" si="6222"/>
        <v>0</v>
      </c>
      <c r="BO1785" s="30">
        <f t="shared" si="6288"/>
        <v>0</v>
      </c>
      <c r="BP1785" s="31"/>
      <c r="BQ1785" s="1"/>
      <c r="BR1785" s="1"/>
      <c r="BS1785" s="1"/>
      <c r="BT1785" s="1"/>
      <c r="BU1785" s="1"/>
      <c r="BV1785" s="1"/>
      <c r="BW1785" s="1"/>
      <c r="BX1785" s="1"/>
      <c r="BY1785" s="1"/>
    </row>
    <row r="1786" ht="31.5">
      <c r="A1786" s="28" t="s">
        <v>603</v>
      </c>
      <c r="B1786" s="28" t="s">
        <v>26</v>
      </c>
      <c r="C1786" s="28" t="s">
        <v>28</v>
      </c>
      <c r="D1786" s="28" t="s">
        <v>105</v>
      </c>
      <c r="E1786" s="35"/>
      <c r="F1786" s="29" t="s">
        <v>106</v>
      </c>
      <c r="G1786" s="30"/>
      <c r="H1786" s="30"/>
      <c r="I1786" s="30"/>
      <c r="J1786" s="30"/>
      <c r="K1786" s="30"/>
      <c r="L1786" s="30"/>
      <c r="M1786" s="30"/>
      <c r="N1786" s="30"/>
      <c r="O1786" s="30"/>
      <c r="P1786" s="30"/>
      <c r="Q1786" s="30"/>
      <c r="R1786" s="30"/>
      <c r="S1786" s="30"/>
      <c r="T1786" s="30"/>
      <c r="U1786" s="30"/>
      <c r="V1786" s="30"/>
      <c r="W1786" s="30"/>
      <c r="X1786" s="30"/>
      <c r="Y1786" s="30"/>
      <c r="Z1786" s="30"/>
      <c r="AA1786" s="30"/>
      <c r="AB1786" s="30"/>
      <c r="AC1786" s="30"/>
      <c r="AD1786" s="30"/>
      <c r="AE1786" s="30"/>
      <c r="AF1786" s="30"/>
      <c r="AG1786" s="30"/>
      <c r="AH1786" s="30"/>
      <c r="AI1786" s="30"/>
      <c r="AJ1786" s="30"/>
      <c r="AK1786" s="30"/>
      <c r="AL1786" s="30"/>
      <c r="AM1786" s="30"/>
      <c r="AN1786" s="30"/>
      <c r="AO1786" s="30"/>
      <c r="AP1786" s="30"/>
      <c r="AQ1786" s="30"/>
      <c r="AR1786" s="30"/>
      <c r="AS1786" s="30"/>
      <c r="AT1786" s="30"/>
      <c r="AU1786" s="30"/>
      <c r="AV1786" s="30"/>
      <c r="AW1786" s="30"/>
      <c r="AX1786" s="30"/>
      <c r="AY1786" s="30"/>
      <c r="AZ1786" s="30"/>
      <c r="BA1786" s="30"/>
      <c r="BB1786" s="30">
        <f t="shared" si="6278"/>
        <v>0</v>
      </c>
      <c r="BC1786" s="30">
        <f t="shared" si="6279"/>
        <v>0</v>
      </c>
      <c r="BD1786" s="30">
        <f t="shared" si="6280"/>
        <v>2905.4029999999998</v>
      </c>
      <c r="BE1786" s="30">
        <f t="shared" si="6281"/>
        <v>0</v>
      </c>
      <c r="BF1786" s="30">
        <f t="shared" si="6282"/>
        <v>0</v>
      </c>
      <c r="BG1786" s="30">
        <f t="shared" si="6283"/>
        <v>0</v>
      </c>
      <c r="BH1786" s="30">
        <f t="shared" si="6284"/>
        <v>0</v>
      </c>
      <c r="BI1786" s="30">
        <f t="shared" si="6285"/>
        <v>0</v>
      </c>
      <c r="BJ1786" s="30">
        <f t="shared" si="6286"/>
        <v>0</v>
      </c>
      <c r="BK1786" s="30">
        <f t="shared" si="6287"/>
        <v>0</v>
      </c>
      <c r="BL1786" s="30">
        <f t="shared" si="6220"/>
        <v>2905.4029999999998</v>
      </c>
      <c r="BM1786" s="30">
        <f t="shared" si="6221"/>
        <v>0</v>
      </c>
      <c r="BN1786" s="30">
        <f t="shared" si="6222"/>
        <v>0</v>
      </c>
      <c r="BO1786" s="30">
        <f t="shared" si="6288"/>
        <v>0</v>
      </c>
      <c r="BP1786" s="31"/>
      <c r="BQ1786" s="1"/>
      <c r="BR1786" s="1"/>
      <c r="BS1786" s="1"/>
      <c r="BT1786" s="1"/>
      <c r="BU1786" s="1"/>
      <c r="BV1786" s="1"/>
      <c r="BW1786" s="1"/>
      <c r="BX1786" s="1"/>
      <c r="BY1786" s="1"/>
    </row>
    <row r="1787" ht="31.5">
      <c r="A1787" s="28" t="s">
        <v>603</v>
      </c>
      <c r="B1787" s="28" t="s">
        <v>26</v>
      </c>
      <c r="C1787" s="28" t="s">
        <v>28</v>
      </c>
      <c r="D1787" s="28" t="s">
        <v>105</v>
      </c>
      <c r="E1787" s="28" t="s">
        <v>40</v>
      </c>
      <c r="F1787" s="29" t="s">
        <v>41</v>
      </c>
      <c r="G1787" s="30"/>
      <c r="H1787" s="30"/>
      <c r="I1787" s="30"/>
      <c r="J1787" s="30"/>
      <c r="K1787" s="30"/>
      <c r="L1787" s="30"/>
      <c r="M1787" s="30"/>
      <c r="N1787" s="30"/>
      <c r="O1787" s="30"/>
      <c r="P1787" s="30"/>
      <c r="Q1787" s="30"/>
      <c r="R1787" s="30"/>
      <c r="S1787" s="30"/>
      <c r="T1787" s="30"/>
      <c r="U1787" s="30"/>
      <c r="V1787" s="30"/>
      <c r="W1787" s="30"/>
      <c r="X1787" s="30"/>
      <c r="Y1787" s="30"/>
      <c r="Z1787" s="30"/>
      <c r="AA1787" s="30"/>
      <c r="AB1787" s="30"/>
      <c r="AC1787" s="30"/>
      <c r="AD1787" s="30"/>
      <c r="AE1787" s="30"/>
      <c r="AF1787" s="30"/>
      <c r="AG1787" s="30"/>
      <c r="AH1787" s="30"/>
      <c r="AI1787" s="30"/>
      <c r="AJ1787" s="30"/>
      <c r="AK1787" s="30"/>
      <c r="AL1787" s="30"/>
      <c r="AM1787" s="30"/>
      <c r="AN1787" s="30"/>
      <c r="AO1787" s="30"/>
      <c r="AP1787" s="30"/>
      <c r="AQ1787" s="30"/>
      <c r="AR1787" s="30"/>
      <c r="AS1787" s="30"/>
      <c r="AT1787" s="30"/>
      <c r="AU1787" s="30"/>
      <c r="AV1787" s="30"/>
      <c r="AW1787" s="30"/>
      <c r="AX1787" s="30"/>
      <c r="AY1787" s="30"/>
      <c r="AZ1787" s="30"/>
      <c r="BA1787" s="30"/>
      <c r="BB1787" s="30"/>
      <c r="BC1787" s="30"/>
      <c r="BD1787" s="30">
        <v>2905.4029999999998</v>
      </c>
      <c r="BE1787" s="30"/>
      <c r="BF1787" s="30"/>
      <c r="BG1787" s="30"/>
      <c r="BH1787" s="30"/>
      <c r="BI1787" s="30"/>
      <c r="BJ1787" s="30"/>
      <c r="BK1787" s="30"/>
      <c r="BL1787" s="30">
        <f t="shared" si="6220"/>
        <v>2905.4029999999998</v>
      </c>
      <c r="BM1787" s="30">
        <f t="shared" si="6221"/>
        <v>0</v>
      </c>
      <c r="BN1787" s="30">
        <f t="shared" si="6222"/>
        <v>0</v>
      </c>
      <c r="BO1787" s="30"/>
      <c r="BP1787" s="31"/>
      <c r="BQ1787" s="1"/>
      <c r="BR1787" s="1"/>
      <c r="BS1787" s="1"/>
      <c r="BT1787" s="1"/>
      <c r="BU1787" s="1"/>
      <c r="BV1787" s="1"/>
      <c r="BW1787" s="1"/>
      <c r="BX1787" s="1"/>
      <c r="BY1787" s="1"/>
    </row>
    <row r="1788" ht="47.25">
      <c r="A1788" s="28" t="s">
        <v>603</v>
      </c>
      <c r="B1788" s="28" t="s">
        <v>26</v>
      </c>
      <c r="C1788" s="28" t="s">
        <v>28</v>
      </c>
      <c r="D1788" s="28" t="s">
        <v>617</v>
      </c>
      <c r="E1788" s="35"/>
      <c r="F1788" s="29" t="s">
        <v>618</v>
      </c>
      <c r="G1788" s="30">
        <f t="shared" ref="G1788:G1789" si="6289">G1789</f>
        <v>88543.899999999994</v>
      </c>
      <c r="H1788" s="30">
        <f t="shared" ref="H1788:H1789" si="6290">H1789</f>
        <v>90798.400000000009</v>
      </c>
      <c r="I1788" s="30">
        <f t="shared" ref="I1788:I1789" si="6291">I1789</f>
        <v>90798.400000000009</v>
      </c>
      <c r="J1788" s="30">
        <f t="shared" ref="J1788:J1789" si="6292">J1789</f>
        <v>0</v>
      </c>
      <c r="K1788" s="30">
        <f t="shared" ref="K1788:K1789" si="6293">K1789</f>
        <v>0</v>
      </c>
      <c r="L1788" s="30">
        <f t="shared" ref="L1788:L1789" si="6294">L1789</f>
        <v>0</v>
      </c>
      <c r="M1788" s="30">
        <f t="shared" ref="M1786:M1849" si="6295">G1788+J1788</f>
        <v>88543.899999999994</v>
      </c>
      <c r="N1788" s="30">
        <f t="shared" ref="N1786:N1849" si="6296">H1788+K1788</f>
        <v>90798.400000000009</v>
      </c>
      <c r="O1788" s="30">
        <f t="shared" ref="O1786:O1849" si="6297">I1788+L1788</f>
        <v>90798.400000000009</v>
      </c>
      <c r="P1788" s="30">
        <f t="shared" ref="P1788:P1789" si="6298">P1789</f>
        <v>0</v>
      </c>
      <c r="Q1788" s="30">
        <f t="shared" ref="Q1788:Q1789" si="6299">Q1789</f>
        <v>0</v>
      </c>
      <c r="R1788" s="30">
        <f t="shared" ref="R1788:R1789" si="6300">R1789</f>
        <v>0</v>
      </c>
      <c r="S1788" s="30">
        <f t="shared" ref="S1788:S1789" si="6301">S1789</f>
        <v>0</v>
      </c>
      <c r="T1788" s="30">
        <f t="shared" ref="T1788:T1789" si="6302">T1789</f>
        <v>0</v>
      </c>
      <c r="U1788" s="30">
        <f t="shared" ref="U1788:U1789" si="6303">U1789</f>
        <v>0</v>
      </c>
      <c r="V1788" s="30">
        <f t="shared" ref="V1788:V1789" si="6304">V1789</f>
        <v>0</v>
      </c>
      <c r="W1788" s="30">
        <f t="shared" ref="W1788:W1789" si="6305">W1789</f>
        <v>0</v>
      </c>
      <c r="X1788" s="30">
        <f t="shared" ref="X1788:X1789" si="6306">X1789</f>
        <v>0</v>
      </c>
      <c r="Y1788" s="30">
        <f t="shared" ref="Y1788:Y1789" si="6307">Y1789</f>
        <v>0</v>
      </c>
      <c r="Z1788" s="30">
        <f t="shared" ref="Z1788:Z1789" si="6308">Z1789</f>
        <v>0</v>
      </c>
      <c r="AA1788" s="30">
        <f t="shared" ref="AA1788:AA1789" si="6309">AA1789</f>
        <v>0</v>
      </c>
      <c r="AB1788" s="30">
        <f t="shared" ref="AB1788:AB1789" si="6310">AB1789</f>
        <v>0</v>
      </c>
      <c r="AC1788" s="30">
        <f t="shared" si="6223"/>
        <v>88543.899999999994</v>
      </c>
      <c r="AD1788" s="30">
        <f t="shared" si="6224"/>
        <v>90798.400000000009</v>
      </c>
      <c r="AE1788" s="30">
        <f t="shared" si="6225"/>
        <v>90798.400000000009</v>
      </c>
      <c r="AF1788" s="30">
        <f t="shared" ref="AF1788:AF1789" si="6311">AF1789</f>
        <v>0</v>
      </c>
      <c r="AG1788" s="30">
        <f t="shared" si="6226"/>
        <v>88543.899999999994</v>
      </c>
      <c r="AH1788" s="30">
        <f t="shared" si="6227"/>
        <v>90798.400000000009</v>
      </c>
      <c r="AI1788" s="30">
        <f t="shared" si="6228"/>
        <v>90798.400000000009</v>
      </c>
      <c r="AJ1788" s="30">
        <f t="shared" ref="AJ1788:AJ1789" si="6312">AJ1789</f>
        <v>0</v>
      </c>
      <c r="AK1788" s="30">
        <f t="shared" ref="AK1788:AK1789" si="6313">AK1789</f>
        <v>0</v>
      </c>
      <c r="AL1788" s="30">
        <f t="shared" ref="AL1788:AL1789" si="6314">AL1789</f>
        <v>-1045.4000000000001</v>
      </c>
      <c r="AM1788" s="30">
        <f t="shared" ref="AM1788:AM1789" si="6315">AM1789</f>
        <v>0</v>
      </c>
      <c r="AN1788" s="30">
        <f t="shared" ref="AN1788:AN1789" si="6316">AN1789</f>
        <v>0</v>
      </c>
      <c r="AO1788" s="30">
        <f t="shared" ref="AO1788:AO1789" si="6317">AO1789</f>
        <v>0</v>
      </c>
      <c r="AP1788" s="30">
        <f t="shared" ref="AP1788:AP1789" si="6318">AP1789</f>
        <v>0</v>
      </c>
      <c r="AQ1788" s="30">
        <f t="shared" ref="AQ1788:AQ1789" si="6319">AQ1789</f>
        <v>0</v>
      </c>
      <c r="AR1788" s="30">
        <f t="shared" ref="AR1788:AR1789" si="6320">AR1789</f>
        <v>0</v>
      </c>
      <c r="AS1788" s="30">
        <f t="shared" si="6229"/>
        <v>87498.5</v>
      </c>
      <c r="AT1788" s="30">
        <f t="shared" si="6230"/>
        <v>90798.400000000009</v>
      </c>
      <c r="AU1788" s="30">
        <f t="shared" si="6231"/>
        <v>90798.400000000009</v>
      </c>
      <c r="AV1788" s="30">
        <f t="shared" ref="AV1788:AV1789" si="6321">AV1789</f>
        <v>0</v>
      </c>
      <c r="AW1788" s="30">
        <f t="shared" ref="AW1788:AW1789" si="6322">AW1789</f>
        <v>0</v>
      </c>
      <c r="AX1788" s="30">
        <f t="shared" ref="AX1788:AX1789" si="6323">AX1789</f>
        <v>0</v>
      </c>
      <c r="AY1788" s="30">
        <f t="shared" si="6232"/>
        <v>87498.5</v>
      </c>
      <c r="AZ1788" s="30">
        <f t="shared" si="6233"/>
        <v>90798.400000000009</v>
      </c>
      <c r="BA1788" s="30">
        <f t="shared" si="6234"/>
        <v>90798.400000000009</v>
      </c>
      <c r="BB1788" s="30">
        <f t="shared" si="6278"/>
        <v>0</v>
      </c>
      <c r="BC1788" s="30">
        <f t="shared" si="6279"/>
        <v>0</v>
      </c>
      <c r="BD1788" s="30">
        <f t="shared" si="6280"/>
        <v>0</v>
      </c>
      <c r="BE1788" s="30">
        <f t="shared" si="6281"/>
        <v>0</v>
      </c>
      <c r="BF1788" s="30">
        <f t="shared" si="6282"/>
        <v>0</v>
      </c>
      <c r="BG1788" s="30">
        <f t="shared" si="6283"/>
        <v>0</v>
      </c>
      <c r="BH1788" s="30">
        <f t="shared" si="6284"/>
        <v>0</v>
      </c>
      <c r="BI1788" s="30">
        <f t="shared" si="6285"/>
        <v>0</v>
      </c>
      <c r="BJ1788" s="30">
        <f t="shared" si="6286"/>
        <v>0</v>
      </c>
      <c r="BK1788" s="30">
        <f t="shared" si="6287"/>
        <v>0</v>
      </c>
      <c r="BL1788" s="30">
        <f t="shared" si="6220"/>
        <v>87498.5</v>
      </c>
      <c r="BM1788" s="30">
        <f t="shared" si="6221"/>
        <v>90798.400000000009</v>
      </c>
      <c r="BN1788" s="30">
        <f t="shared" si="6222"/>
        <v>90798.400000000009</v>
      </c>
      <c r="BO1788" s="30">
        <f t="shared" si="6288"/>
        <v>0</v>
      </c>
      <c r="BP1788" s="31"/>
      <c r="BQ1788" s="1"/>
      <c r="BR1788" s="1"/>
      <c r="BS1788" s="1"/>
      <c r="BT1788" s="1"/>
      <c r="BU1788" s="1"/>
      <c r="BV1788" s="1"/>
      <c r="BW1788" s="1"/>
      <c r="BX1788" s="1"/>
      <c r="BY1788" s="1"/>
    </row>
    <row r="1789" ht="47.25">
      <c r="A1789" s="28" t="s">
        <v>603</v>
      </c>
      <c r="B1789" s="28" t="s">
        <v>26</v>
      </c>
      <c r="C1789" s="28" t="s">
        <v>28</v>
      </c>
      <c r="D1789" s="28" t="s">
        <v>619</v>
      </c>
      <c r="E1789" s="35"/>
      <c r="F1789" s="29" t="s">
        <v>620</v>
      </c>
      <c r="G1789" s="30">
        <f t="shared" si="6289"/>
        <v>88543.899999999994</v>
      </c>
      <c r="H1789" s="30">
        <f t="shared" si="6290"/>
        <v>90798.400000000009</v>
      </c>
      <c r="I1789" s="30">
        <f t="shared" si="6291"/>
        <v>90798.400000000009</v>
      </c>
      <c r="J1789" s="30">
        <f t="shared" si="6292"/>
        <v>0</v>
      </c>
      <c r="K1789" s="30">
        <f t="shared" si="6293"/>
        <v>0</v>
      </c>
      <c r="L1789" s="30">
        <f t="shared" si="6294"/>
        <v>0</v>
      </c>
      <c r="M1789" s="30">
        <f t="shared" si="6295"/>
        <v>88543.899999999994</v>
      </c>
      <c r="N1789" s="30">
        <f t="shared" si="6296"/>
        <v>90798.400000000009</v>
      </c>
      <c r="O1789" s="30">
        <f t="shared" si="6297"/>
        <v>90798.400000000009</v>
      </c>
      <c r="P1789" s="30">
        <f t="shared" si="6298"/>
        <v>0</v>
      </c>
      <c r="Q1789" s="30">
        <f t="shared" si="6299"/>
        <v>0</v>
      </c>
      <c r="R1789" s="30">
        <f t="shared" si="6300"/>
        <v>0</v>
      </c>
      <c r="S1789" s="30">
        <f t="shared" si="6301"/>
        <v>0</v>
      </c>
      <c r="T1789" s="30">
        <f t="shared" si="6302"/>
        <v>0</v>
      </c>
      <c r="U1789" s="30">
        <f t="shared" si="6303"/>
        <v>0</v>
      </c>
      <c r="V1789" s="30">
        <f t="shared" si="6304"/>
        <v>0</v>
      </c>
      <c r="W1789" s="30">
        <f t="shared" si="6305"/>
        <v>0</v>
      </c>
      <c r="X1789" s="30">
        <f t="shared" si="6306"/>
        <v>0</v>
      </c>
      <c r="Y1789" s="30">
        <f t="shared" si="6307"/>
        <v>0</v>
      </c>
      <c r="Z1789" s="30">
        <f t="shared" si="6308"/>
        <v>0</v>
      </c>
      <c r="AA1789" s="30">
        <f t="shared" si="6309"/>
        <v>0</v>
      </c>
      <c r="AB1789" s="30">
        <f t="shared" si="6310"/>
        <v>0</v>
      </c>
      <c r="AC1789" s="30">
        <f t="shared" si="6223"/>
        <v>88543.899999999994</v>
      </c>
      <c r="AD1789" s="30">
        <f t="shared" si="6224"/>
        <v>90798.400000000009</v>
      </c>
      <c r="AE1789" s="30">
        <f t="shared" si="6225"/>
        <v>90798.400000000009</v>
      </c>
      <c r="AF1789" s="30">
        <f t="shared" si="6311"/>
        <v>0</v>
      </c>
      <c r="AG1789" s="30">
        <f t="shared" si="6226"/>
        <v>88543.899999999994</v>
      </c>
      <c r="AH1789" s="30">
        <f t="shared" si="6227"/>
        <v>90798.400000000009</v>
      </c>
      <c r="AI1789" s="30">
        <f t="shared" si="6228"/>
        <v>90798.400000000009</v>
      </c>
      <c r="AJ1789" s="30">
        <f t="shared" si="6312"/>
        <v>0</v>
      </c>
      <c r="AK1789" s="30">
        <f t="shared" si="6313"/>
        <v>0</v>
      </c>
      <c r="AL1789" s="30">
        <f t="shared" si="6314"/>
        <v>-1045.4000000000001</v>
      </c>
      <c r="AM1789" s="30">
        <f t="shared" si="6315"/>
        <v>0</v>
      </c>
      <c r="AN1789" s="30">
        <f t="shared" si="6316"/>
        <v>0</v>
      </c>
      <c r="AO1789" s="30">
        <f t="shared" si="6317"/>
        <v>0</v>
      </c>
      <c r="AP1789" s="30">
        <f t="shared" si="6318"/>
        <v>0</v>
      </c>
      <c r="AQ1789" s="30">
        <f t="shared" si="6319"/>
        <v>0</v>
      </c>
      <c r="AR1789" s="30">
        <f t="shared" si="6320"/>
        <v>0</v>
      </c>
      <c r="AS1789" s="30">
        <f t="shared" si="6229"/>
        <v>87498.5</v>
      </c>
      <c r="AT1789" s="30">
        <f t="shared" si="6230"/>
        <v>90798.400000000009</v>
      </c>
      <c r="AU1789" s="30">
        <f t="shared" si="6231"/>
        <v>90798.400000000009</v>
      </c>
      <c r="AV1789" s="30">
        <f t="shared" si="6321"/>
        <v>0</v>
      </c>
      <c r="AW1789" s="30">
        <f t="shared" si="6322"/>
        <v>0</v>
      </c>
      <c r="AX1789" s="30">
        <f t="shared" si="6323"/>
        <v>0</v>
      </c>
      <c r="AY1789" s="30">
        <f t="shared" si="6232"/>
        <v>87498.5</v>
      </c>
      <c r="AZ1789" s="30">
        <f t="shared" si="6233"/>
        <v>90798.400000000009</v>
      </c>
      <c r="BA1789" s="30">
        <f t="shared" si="6234"/>
        <v>90798.400000000009</v>
      </c>
      <c r="BB1789" s="30">
        <f t="shared" si="6278"/>
        <v>0</v>
      </c>
      <c r="BC1789" s="30">
        <f t="shared" si="6279"/>
        <v>0</v>
      </c>
      <c r="BD1789" s="30">
        <f t="shared" si="6280"/>
        <v>0</v>
      </c>
      <c r="BE1789" s="30">
        <f t="shared" si="6281"/>
        <v>0</v>
      </c>
      <c r="BF1789" s="30">
        <f t="shared" si="6282"/>
        <v>0</v>
      </c>
      <c r="BG1789" s="30">
        <f t="shared" si="6283"/>
        <v>0</v>
      </c>
      <c r="BH1789" s="30">
        <f t="shared" si="6284"/>
        <v>0</v>
      </c>
      <c r="BI1789" s="30">
        <f t="shared" si="6285"/>
        <v>0</v>
      </c>
      <c r="BJ1789" s="30">
        <f t="shared" si="6286"/>
        <v>0</v>
      </c>
      <c r="BK1789" s="30">
        <f t="shared" si="6287"/>
        <v>0</v>
      </c>
      <c r="BL1789" s="30">
        <f t="shared" si="6220"/>
        <v>87498.5</v>
      </c>
      <c r="BM1789" s="30">
        <f t="shared" si="6221"/>
        <v>90798.400000000009</v>
      </c>
      <c r="BN1789" s="30">
        <f t="shared" si="6222"/>
        <v>90798.400000000009</v>
      </c>
      <c r="BO1789" s="30">
        <f t="shared" si="6288"/>
        <v>0</v>
      </c>
      <c r="BP1789" s="31"/>
      <c r="BQ1789" s="1"/>
      <c r="BR1789" s="1"/>
      <c r="BS1789" s="1"/>
      <c r="BT1789" s="1"/>
      <c r="BU1789" s="1"/>
      <c r="BV1789" s="1"/>
      <c r="BW1789" s="1"/>
      <c r="BX1789" s="1"/>
      <c r="BY1789" s="1"/>
    </row>
    <row r="1790" ht="47.25">
      <c r="A1790" s="28" t="s">
        <v>603</v>
      </c>
      <c r="B1790" s="28" t="s">
        <v>26</v>
      </c>
      <c r="C1790" s="28" t="s">
        <v>28</v>
      </c>
      <c r="D1790" s="28" t="s">
        <v>621</v>
      </c>
      <c r="E1790" s="35"/>
      <c r="F1790" s="29" t="s">
        <v>53</v>
      </c>
      <c r="G1790" s="30">
        <f>G1791+G1792+G1793</f>
        <v>88543.899999999994</v>
      </c>
      <c r="H1790" s="30">
        <f>H1791+H1792+H1793</f>
        <v>90798.400000000009</v>
      </c>
      <c r="I1790" s="30">
        <f>I1791+I1792+I1793</f>
        <v>90798.400000000009</v>
      </c>
      <c r="J1790" s="30">
        <f>J1791+J1792+J1793</f>
        <v>0</v>
      </c>
      <c r="K1790" s="30">
        <f>K1791+K1792+K1793</f>
        <v>0</v>
      </c>
      <c r="L1790" s="30">
        <f>L1791+L1792+L1793</f>
        <v>0</v>
      </c>
      <c r="M1790" s="30">
        <f t="shared" si="6295"/>
        <v>88543.899999999994</v>
      </c>
      <c r="N1790" s="30">
        <f t="shared" si="6296"/>
        <v>90798.400000000009</v>
      </c>
      <c r="O1790" s="30">
        <f t="shared" si="6297"/>
        <v>90798.400000000009</v>
      </c>
      <c r="P1790" s="30">
        <f>P1791+P1792+P1793</f>
        <v>0</v>
      </c>
      <c r="Q1790" s="30">
        <f>Q1791+Q1792+Q1793</f>
        <v>0</v>
      </c>
      <c r="R1790" s="30">
        <f>R1791+R1792+R1793</f>
        <v>0</v>
      </c>
      <c r="S1790" s="30">
        <f>S1791+S1792+S1793</f>
        <v>0</v>
      </c>
      <c r="T1790" s="30">
        <f>T1791+T1792+T1793</f>
        <v>0</v>
      </c>
      <c r="U1790" s="30">
        <f>U1791+U1792+U1793</f>
        <v>0</v>
      </c>
      <c r="V1790" s="30">
        <f>V1791+V1792+V1793</f>
        <v>0</v>
      </c>
      <c r="W1790" s="30">
        <f>W1791+W1792+W1793</f>
        <v>0</v>
      </c>
      <c r="X1790" s="30">
        <f>X1791+X1792+X1793</f>
        <v>0</v>
      </c>
      <c r="Y1790" s="30">
        <f>Y1791+Y1792+Y1793</f>
        <v>0</v>
      </c>
      <c r="Z1790" s="30">
        <f>Z1791+Z1792+Z1793</f>
        <v>0</v>
      </c>
      <c r="AA1790" s="30">
        <f>AA1791+AA1792+AA1793</f>
        <v>0</v>
      </c>
      <c r="AB1790" s="30">
        <f>AB1791+AB1792+AB1793</f>
        <v>0</v>
      </c>
      <c r="AC1790" s="30">
        <f t="shared" si="6223"/>
        <v>88543.899999999994</v>
      </c>
      <c r="AD1790" s="30">
        <f t="shared" si="6224"/>
        <v>90798.400000000009</v>
      </c>
      <c r="AE1790" s="30">
        <f t="shared" si="6225"/>
        <v>90798.400000000009</v>
      </c>
      <c r="AF1790" s="30">
        <f>AF1791+AF1792+AF1793</f>
        <v>0</v>
      </c>
      <c r="AG1790" s="30">
        <f t="shared" si="6226"/>
        <v>88543.899999999994</v>
      </c>
      <c r="AH1790" s="30">
        <f t="shared" si="6227"/>
        <v>90798.400000000009</v>
      </c>
      <c r="AI1790" s="30">
        <f t="shared" si="6228"/>
        <v>90798.400000000009</v>
      </c>
      <c r="AJ1790" s="30">
        <f>AJ1791+AJ1792+AJ1793</f>
        <v>0</v>
      </c>
      <c r="AK1790" s="30">
        <f>AK1791+AK1792+AK1793</f>
        <v>0</v>
      </c>
      <c r="AL1790" s="30">
        <f>AL1791+AL1792+AL1793</f>
        <v>-1045.4000000000001</v>
      </c>
      <c r="AM1790" s="30">
        <f>AM1791+AM1792+AM1793</f>
        <v>0</v>
      </c>
      <c r="AN1790" s="30">
        <f>AN1791+AN1792+AN1793</f>
        <v>0</v>
      </c>
      <c r="AO1790" s="30">
        <f>AO1791+AO1792+AO1793</f>
        <v>0</v>
      </c>
      <c r="AP1790" s="30">
        <f>AP1791+AP1792+AP1793</f>
        <v>0</v>
      </c>
      <c r="AQ1790" s="30">
        <f>AQ1791+AQ1792+AQ1793</f>
        <v>0</v>
      </c>
      <c r="AR1790" s="30">
        <f>AR1791+AR1792+AR1793</f>
        <v>0</v>
      </c>
      <c r="AS1790" s="30">
        <f t="shared" si="6229"/>
        <v>87498.5</v>
      </c>
      <c r="AT1790" s="30">
        <f t="shared" si="6230"/>
        <v>90798.400000000009</v>
      </c>
      <c r="AU1790" s="30">
        <f t="shared" si="6231"/>
        <v>90798.400000000009</v>
      </c>
      <c r="AV1790" s="30">
        <f>AV1791+AV1792+AV1793</f>
        <v>0</v>
      </c>
      <c r="AW1790" s="30">
        <f>AW1791+AW1792+AW1793</f>
        <v>0</v>
      </c>
      <c r="AX1790" s="30">
        <f>AX1791+AX1792+AX1793</f>
        <v>0</v>
      </c>
      <c r="AY1790" s="30">
        <f t="shared" si="6232"/>
        <v>87498.5</v>
      </c>
      <c r="AZ1790" s="30">
        <f t="shared" si="6233"/>
        <v>90798.400000000009</v>
      </c>
      <c r="BA1790" s="30">
        <f t="shared" si="6234"/>
        <v>90798.400000000009</v>
      </c>
      <c r="BB1790" s="30">
        <f>BB1791+BB1792+BB1793</f>
        <v>0</v>
      </c>
      <c r="BC1790" s="30">
        <f>BC1791+BC1792+BC1793</f>
        <v>0</v>
      </c>
      <c r="BD1790" s="30">
        <f>BD1791+BD1792+BD1793</f>
        <v>0</v>
      </c>
      <c r="BE1790" s="30">
        <f>BE1791+BE1792+BE1793</f>
        <v>0</v>
      </c>
      <c r="BF1790" s="30">
        <f>BF1791+BF1792+BF1793</f>
        <v>0</v>
      </c>
      <c r="BG1790" s="30">
        <f>BG1791+BG1792+BG1793</f>
        <v>0</v>
      </c>
      <c r="BH1790" s="30">
        <f>BH1791+BH1792+BH1793</f>
        <v>0</v>
      </c>
      <c r="BI1790" s="30">
        <f>BI1791+BI1792+BI1793</f>
        <v>0</v>
      </c>
      <c r="BJ1790" s="30">
        <f>BJ1791+BJ1792+BJ1793</f>
        <v>0</v>
      </c>
      <c r="BK1790" s="30">
        <f>BK1791+BK1792+BK1793</f>
        <v>0</v>
      </c>
      <c r="BL1790" s="30">
        <f t="shared" si="6220"/>
        <v>87498.5</v>
      </c>
      <c r="BM1790" s="30">
        <f t="shared" si="6221"/>
        <v>90798.400000000009</v>
      </c>
      <c r="BN1790" s="30">
        <f t="shared" si="6222"/>
        <v>90798.400000000009</v>
      </c>
      <c r="BO1790" s="30">
        <f>BO1791+BO1792+BO1793</f>
        <v>0</v>
      </c>
      <c r="BP1790" s="31"/>
      <c r="BQ1790" s="1"/>
      <c r="BR1790" s="1"/>
      <c r="BS1790" s="1"/>
      <c r="BT1790" s="1"/>
      <c r="BU1790" s="1"/>
      <c r="BV1790" s="1"/>
      <c r="BW1790" s="1"/>
      <c r="BX1790" s="1"/>
      <c r="BY1790" s="1"/>
    </row>
    <row r="1791" ht="78.75">
      <c r="A1791" s="28" t="s">
        <v>603</v>
      </c>
      <c r="B1791" s="28" t="s">
        <v>26</v>
      </c>
      <c r="C1791" s="28" t="s">
        <v>28</v>
      </c>
      <c r="D1791" s="28" t="s">
        <v>621</v>
      </c>
      <c r="E1791" s="28" t="s">
        <v>50</v>
      </c>
      <c r="F1791" s="29" t="s">
        <v>51</v>
      </c>
      <c r="G1791" s="30">
        <v>79999.199999999997</v>
      </c>
      <c r="H1791" s="30">
        <v>82253.700000000012</v>
      </c>
      <c r="I1791" s="30">
        <v>82253.700000000012</v>
      </c>
      <c r="J1791" s="30"/>
      <c r="K1791" s="30"/>
      <c r="L1791" s="30"/>
      <c r="M1791" s="30">
        <f t="shared" si="6295"/>
        <v>79999.199999999997</v>
      </c>
      <c r="N1791" s="30">
        <f t="shared" si="6296"/>
        <v>82253.700000000012</v>
      </c>
      <c r="O1791" s="30">
        <f t="shared" si="6297"/>
        <v>82253.700000000012</v>
      </c>
      <c r="P1791" s="30"/>
      <c r="Q1791" s="30"/>
      <c r="R1791" s="30"/>
      <c r="S1791" s="30"/>
      <c r="T1791" s="30"/>
      <c r="U1791" s="30"/>
      <c r="V1791" s="30"/>
      <c r="W1791" s="30"/>
      <c r="X1791" s="30"/>
      <c r="Y1791" s="30"/>
      <c r="Z1791" s="30"/>
      <c r="AA1791" s="30"/>
      <c r="AB1791" s="30"/>
      <c r="AC1791" s="30">
        <f t="shared" si="6223"/>
        <v>79999.199999999997</v>
      </c>
      <c r="AD1791" s="30">
        <f t="shared" si="6224"/>
        <v>82253.700000000012</v>
      </c>
      <c r="AE1791" s="30">
        <f t="shared" si="6225"/>
        <v>82253.700000000012</v>
      </c>
      <c r="AF1791" s="30"/>
      <c r="AG1791" s="30">
        <f t="shared" si="6226"/>
        <v>79999.199999999997</v>
      </c>
      <c r="AH1791" s="30">
        <f t="shared" si="6227"/>
        <v>82253.700000000012</v>
      </c>
      <c r="AI1791" s="30">
        <f t="shared" si="6228"/>
        <v>82253.700000000012</v>
      </c>
      <c r="AJ1791" s="30"/>
      <c r="AK1791" s="30"/>
      <c r="AL1791" s="30">
        <v>-1045.4000000000001</v>
      </c>
      <c r="AM1791" s="30"/>
      <c r="AN1791" s="30"/>
      <c r="AO1791" s="30"/>
      <c r="AP1791" s="30"/>
      <c r="AQ1791" s="30"/>
      <c r="AR1791" s="30"/>
      <c r="AS1791" s="30">
        <f t="shared" si="6229"/>
        <v>78953.800000000003</v>
      </c>
      <c r="AT1791" s="30">
        <f t="shared" si="6230"/>
        <v>82253.700000000012</v>
      </c>
      <c r="AU1791" s="30">
        <f t="shared" si="6231"/>
        <v>82253.700000000012</v>
      </c>
      <c r="AV1791" s="30"/>
      <c r="AW1791" s="30"/>
      <c r="AX1791" s="30"/>
      <c r="AY1791" s="30">
        <f t="shared" si="6232"/>
        <v>78953.800000000003</v>
      </c>
      <c r="AZ1791" s="30">
        <f t="shared" si="6233"/>
        <v>82253.700000000012</v>
      </c>
      <c r="BA1791" s="30">
        <f t="shared" si="6234"/>
        <v>82253.700000000012</v>
      </c>
      <c r="BB1791" s="30"/>
      <c r="BC1791" s="30"/>
      <c r="BD1791" s="30"/>
      <c r="BE1791" s="30"/>
      <c r="BF1791" s="30"/>
      <c r="BG1791" s="30"/>
      <c r="BH1791" s="30"/>
      <c r="BI1791" s="30"/>
      <c r="BJ1791" s="30"/>
      <c r="BK1791" s="30"/>
      <c r="BL1791" s="30">
        <f t="shared" si="6220"/>
        <v>78953.800000000003</v>
      </c>
      <c r="BM1791" s="30">
        <f t="shared" si="6221"/>
        <v>82253.700000000012</v>
      </c>
      <c r="BN1791" s="30">
        <f t="shared" si="6222"/>
        <v>82253.700000000012</v>
      </c>
      <c r="BO1791" s="30"/>
      <c r="BP1791" s="31"/>
      <c r="BQ1791" s="1"/>
      <c r="BR1791" s="1"/>
      <c r="BS1791" s="1"/>
      <c r="BT1791" s="1"/>
      <c r="BU1791" s="1"/>
      <c r="BV1791" s="1"/>
      <c r="BW1791" s="1"/>
      <c r="BX1791" s="1"/>
      <c r="BY1791" s="1"/>
    </row>
    <row r="1792" ht="31.5">
      <c r="A1792" s="28" t="s">
        <v>603</v>
      </c>
      <c r="B1792" s="28" t="s">
        <v>26</v>
      </c>
      <c r="C1792" s="28" t="s">
        <v>28</v>
      </c>
      <c r="D1792" s="28" t="s">
        <v>621</v>
      </c>
      <c r="E1792" s="28" t="s">
        <v>38</v>
      </c>
      <c r="F1792" s="29" t="s">
        <v>39</v>
      </c>
      <c r="G1792" s="30">
        <v>8307</v>
      </c>
      <c r="H1792" s="30">
        <v>8308</v>
      </c>
      <c r="I1792" s="30">
        <v>8309</v>
      </c>
      <c r="J1792" s="30"/>
      <c r="K1792" s="30"/>
      <c r="L1792" s="30"/>
      <c r="M1792" s="30">
        <f t="shared" si="6295"/>
        <v>8307</v>
      </c>
      <c r="N1792" s="30">
        <f t="shared" si="6296"/>
        <v>8308</v>
      </c>
      <c r="O1792" s="30">
        <f t="shared" si="6297"/>
        <v>8309</v>
      </c>
      <c r="P1792" s="30"/>
      <c r="Q1792" s="30"/>
      <c r="R1792" s="30"/>
      <c r="S1792" s="30"/>
      <c r="T1792" s="30"/>
      <c r="U1792" s="30"/>
      <c r="V1792" s="30"/>
      <c r="W1792" s="30"/>
      <c r="X1792" s="30"/>
      <c r="Y1792" s="30"/>
      <c r="Z1792" s="30"/>
      <c r="AA1792" s="30"/>
      <c r="AB1792" s="30"/>
      <c r="AC1792" s="30">
        <f t="shared" si="6223"/>
        <v>8307</v>
      </c>
      <c r="AD1792" s="30">
        <f t="shared" si="6224"/>
        <v>8308</v>
      </c>
      <c r="AE1792" s="30">
        <f t="shared" si="6225"/>
        <v>8309</v>
      </c>
      <c r="AF1792" s="30"/>
      <c r="AG1792" s="30">
        <f t="shared" si="6226"/>
        <v>8307</v>
      </c>
      <c r="AH1792" s="30">
        <f t="shared" si="6227"/>
        <v>8308</v>
      </c>
      <c r="AI1792" s="30">
        <f t="shared" si="6228"/>
        <v>8309</v>
      </c>
      <c r="AJ1792" s="30"/>
      <c r="AK1792" s="30"/>
      <c r="AL1792" s="30"/>
      <c r="AM1792" s="30"/>
      <c r="AN1792" s="30"/>
      <c r="AO1792" s="30"/>
      <c r="AP1792" s="30"/>
      <c r="AQ1792" s="30"/>
      <c r="AR1792" s="30"/>
      <c r="AS1792" s="30">
        <f t="shared" si="6229"/>
        <v>8307</v>
      </c>
      <c r="AT1792" s="30">
        <f t="shared" si="6230"/>
        <v>8308</v>
      </c>
      <c r="AU1792" s="30">
        <f t="shared" si="6231"/>
        <v>8309</v>
      </c>
      <c r="AV1792" s="30"/>
      <c r="AW1792" s="30"/>
      <c r="AX1792" s="30"/>
      <c r="AY1792" s="30">
        <f t="shared" si="6232"/>
        <v>8307</v>
      </c>
      <c r="AZ1792" s="30">
        <f t="shared" si="6233"/>
        <v>8308</v>
      </c>
      <c r="BA1792" s="30">
        <f t="shared" si="6234"/>
        <v>8309</v>
      </c>
      <c r="BB1792" s="30"/>
      <c r="BC1792" s="30"/>
      <c r="BD1792" s="30"/>
      <c r="BE1792" s="30"/>
      <c r="BF1792" s="30"/>
      <c r="BG1792" s="30"/>
      <c r="BH1792" s="30"/>
      <c r="BI1792" s="30"/>
      <c r="BJ1792" s="30"/>
      <c r="BK1792" s="30"/>
      <c r="BL1792" s="30">
        <f t="shared" si="6220"/>
        <v>8307</v>
      </c>
      <c r="BM1792" s="30">
        <f t="shared" si="6221"/>
        <v>8308</v>
      </c>
      <c r="BN1792" s="30">
        <f t="shared" si="6222"/>
        <v>8309</v>
      </c>
      <c r="BO1792" s="30"/>
      <c r="BP1792" s="31"/>
      <c r="BQ1792" s="1"/>
      <c r="BR1792" s="1"/>
      <c r="BS1792" s="1"/>
      <c r="BT1792" s="1"/>
      <c r="BU1792" s="1"/>
      <c r="BV1792" s="1"/>
      <c r="BW1792" s="1"/>
      <c r="BX1792" s="1"/>
      <c r="BY1792" s="1"/>
    </row>
    <row r="1793">
      <c r="A1793" s="28" t="s">
        <v>603</v>
      </c>
      <c r="B1793" s="28" t="s">
        <v>26</v>
      </c>
      <c r="C1793" s="28" t="s">
        <v>28</v>
      </c>
      <c r="D1793" s="28" t="s">
        <v>621</v>
      </c>
      <c r="E1793" s="28" t="s">
        <v>40</v>
      </c>
      <c r="F1793" s="29" t="s">
        <v>41</v>
      </c>
      <c r="G1793" s="30">
        <v>237.69999999999999</v>
      </c>
      <c r="H1793" s="30">
        <v>236.70000000000002</v>
      </c>
      <c r="I1793" s="30">
        <v>235.69999999999999</v>
      </c>
      <c r="J1793" s="30"/>
      <c r="K1793" s="30"/>
      <c r="L1793" s="30"/>
      <c r="M1793" s="30">
        <f t="shared" si="6295"/>
        <v>237.69999999999999</v>
      </c>
      <c r="N1793" s="30">
        <f t="shared" si="6296"/>
        <v>236.70000000000002</v>
      </c>
      <c r="O1793" s="30">
        <f t="shared" si="6297"/>
        <v>235.69999999999999</v>
      </c>
      <c r="P1793" s="30"/>
      <c r="Q1793" s="30"/>
      <c r="R1793" s="30"/>
      <c r="S1793" s="30"/>
      <c r="T1793" s="30"/>
      <c r="U1793" s="30"/>
      <c r="V1793" s="30"/>
      <c r="W1793" s="30"/>
      <c r="X1793" s="30"/>
      <c r="Y1793" s="30"/>
      <c r="Z1793" s="30"/>
      <c r="AA1793" s="30"/>
      <c r="AB1793" s="30"/>
      <c r="AC1793" s="30">
        <f t="shared" si="6223"/>
        <v>237.69999999999999</v>
      </c>
      <c r="AD1793" s="30">
        <f t="shared" si="6224"/>
        <v>236.70000000000002</v>
      </c>
      <c r="AE1793" s="30">
        <f t="shared" si="6225"/>
        <v>235.69999999999999</v>
      </c>
      <c r="AF1793" s="30"/>
      <c r="AG1793" s="30">
        <f t="shared" si="6226"/>
        <v>237.69999999999999</v>
      </c>
      <c r="AH1793" s="30">
        <f t="shared" si="6227"/>
        <v>236.70000000000002</v>
      </c>
      <c r="AI1793" s="30">
        <f t="shared" si="6228"/>
        <v>235.69999999999999</v>
      </c>
      <c r="AJ1793" s="30"/>
      <c r="AK1793" s="30"/>
      <c r="AL1793" s="30"/>
      <c r="AM1793" s="30"/>
      <c r="AN1793" s="30"/>
      <c r="AO1793" s="30"/>
      <c r="AP1793" s="30"/>
      <c r="AQ1793" s="30"/>
      <c r="AR1793" s="30"/>
      <c r="AS1793" s="30">
        <f t="shared" si="6229"/>
        <v>237.69999999999999</v>
      </c>
      <c r="AT1793" s="30">
        <f t="shared" si="6230"/>
        <v>236.70000000000002</v>
      </c>
      <c r="AU1793" s="30">
        <f t="shared" si="6231"/>
        <v>235.69999999999999</v>
      </c>
      <c r="AV1793" s="30"/>
      <c r="AW1793" s="30"/>
      <c r="AX1793" s="30"/>
      <c r="AY1793" s="30">
        <f t="shared" si="6232"/>
        <v>237.69999999999999</v>
      </c>
      <c r="AZ1793" s="30">
        <f t="shared" si="6233"/>
        <v>236.70000000000002</v>
      </c>
      <c r="BA1793" s="30">
        <f t="shared" si="6234"/>
        <v>235.69999999999999</v>
      </c>
      <c r="BB1793" s="30"/>
      <c r="BC1793" s="30"/>
      <c r="BD1793" s="30"/>
      <c r="BE1793" s="30"/>
      <c r="BF1793" s="30"/>
      <c r="BG1793" s="30"/>
      <c r="BH1793" s="30"/>
      <c r="BI1793" s="30"/>
      <c r="BJ1793" s="30"/>
      <c r="BK1793" s="30"/>
      <c r="BL1793" s="30">
        <f t="shared" si="6220"/>
        <v>237.69999999999999</v>
      </c>
      <c r="BM1793" s="30">
        <f t="shared" si="6221"/>
        <v>236.70000000000002</v>
      </c>
      <c r="BN1793" s="30">
        <f t="shared" si="6222"/>
        <v>235.69999999999999</v>
      </c>
      <c r="BO1793" s="30"/>
      <c r="BP1793" s="31"/>
      <c r="BQ1793" s="1"/>
      <c r="BR1793" s="1"/>
      <c r="BS1793" s="1"/>
      <c r="BT1793" s="1"/>
      <c r="BU1793" s="1"/>
      <c r="BV1793" s="1"/>
      <c r="BW1793" s="1"/>
      <c r="BX1793" s="1"/>
      <c r="BY1793" s="1"/>
    </row>
    <row r="1794" s="18" customFormat="1" ht="31.5">
      <c r="A1794" s="19" t="s">
        <v>603</v>
      </c>
      <c r="B1794" s="19" t="s">
        <v>62</v>
      </c>
      <c r="C1794" s="19"/>
      <c r="D1794" s="19"/>
      <c r="E1794" s="19"/>
      <c r="F1794" s="20" t="s">
        <v>141</v>
      </c>
      <c r="G1794" s="21">
        <f t="shared" ref="G1794:G1797" si="6324">G1795</f>
        <v>30099.799999999996</v>
      </c>
      <c r="H1794" s="21">
        <f t="shared" ref="H1794:H1797" si="6325">H1795</f>
        <v>89360.400000000009</v>
      </c>
      <c r="I1794" s="21">
        <f t="shared" ref="I1794:I1797" si="6326">I1795</f>
        <v>51708.000000000015</v>
      </c>
      <c r="J1794" s="21">
        <f t="shared" ref="J1794:J1797" si="6327">J1795</f>
        <v>-4809.567</v>
      </c>
      <c r="K1794" s="21">
        <f t="shared" ref="K1794:K1797" si="6328">K1795</f>
        <v>-1302</v>
      </c>
      <c r="L1794" s="21">
        <f t="shared" ref="L1794:L1797" si="6329">L1795</f>
        <v>0</v>
      </c>
      <c r="M1794" s="21">
        <f t="shared" si="6295"/>
        <v>25290.232999999997</v>
      </c>
      <c r="N1794" s="21">
        <f t="shared" si="6296"/>
        <v>88058.400000000009</v>
      </c>
      <c r="O1794" s="21">
        <f t="shared" si="6297"/>
        <v>51708.000000000015</v>
      </c>
      <c r="P1794" s="21">
        <f t="shared" ref="P1794:P1796" si="6330">P1795</f>
        <v>0</v>
      </c>
      <c r="Q1794" s="21">
        <f t="shared" ref="Q1794:Q1796" si="6331">Q1795</f>
        <v>0</v>
      </c>
      <c r="R1794" s="21">
        <f t="shared" ref="R1794:R1796" si="6332">R1795</f>
        <v>25563.157999999999</v>
      </c>
      <c r="S1794" s="21">
        <f t="shared" ref="S1794:S1796" si="6333">S1795</f>
        <v>-4385.5</v>
      </c>
      <c r="T1794" s="21">
        <f t="shared" ref="T1794:T1796" si="6334">T1795</f>
        <v>0</v>
      </c>
      <c r="U1794" s="21">
        <f t="shared" ref="U1794:U1796" si="6335">U1795</f>
        <v>0</v>
      </c>
      <c r="V1794" s="21">
        <f t="shared" ref="V1794:V1796" si="6336">V1795</f>
        <v>0</v>
      </c>
      <c r="W1794" s="21">
        <f t="shared" ref="W1794:W1796" si="6337">W1795</f>
        <v>-17269.300000000003</v>
      </c>
      <c r="X1794" s="21">
        <f t="shared" ref="X1794:X1796" si="6338">X1795</f>
        <v>0</v>
      </c>
      <c r="Y1794" s="21">
        <f t="shared" ref="Y1794:Y1796" si="6339">Y1795</f>
        <v>0</v>
      </c>
      <c r="Z1794" s="21">
        <f t="shared" ref="Z1794:Z1796" si="6340">Z1795</f>
        <v>0</v>
      </c>
      <c r="AA1794" s="21">
        <f t="shared" ref="AA1794:AA1796" si="6341">AA1795</f>
        <v>21654.799999999999</v>
      </c>
      <c r="AB1794" s="21">
        <f t="shared" ref="AB1794:AB1796" si="6342">AB1795</f>
        <v>0</v>
      </c>
      <c r="AC1794" s="21">
        <f t="shared" si="6223"/>
        <v>46467.890999999996</v>
      </c>
      <c r="AD1794" s="21">
        <f t="shared" si="6224"/>
        <v>70789.100000000006</v>
      </c>
      <c r="AE1794" s="21">
        <f t="shared" si="6225"/>
        <v>73362.800000000017</v>
      </c>
      <c r="AF1794" s="21">
        <f t="shared" ref="AF1794:AF1796" si="6343">AF1795</f>
        <v>0</v>
      </c>
      <c r="AG1794" s="21">
        <f t="shared" si="6226"/>
        <v>46467.890999999996</v>
      </c>
      <c r="AH1794" s="21">
        <f t="shared" si="6227"/>
        <v>70789.100000000006</v>
      </c>
      <c r="AI1794" s="21">
        <f t="shared" si="6228"/>
        <v>73362.800000000017</v>
      </c>
      <c r="AJ1794" s="21">
        <f t="shared" ref="AJ1794:AJ1796" si="6344">AJ1795</f>
        <v>0</v>
      </c>
      <c r="AK1794" s="21">
        <f t="shared" ref="AK1794:AK1796" si="6345">AK1795</f>
        <v>-90.280000000000001</v>
      </c>
      <c r="AL1794" s="21">
        <f t="shared" ref="AL1794:AL1796" si="6346">AL1795</f>
        <v>0</v>
      </c>
      <c r="AM1794" s="21">
        <f t="shared" ref="AM1794:AM1796" si="6347">AM1795</f>
        <v>0</v>
      </c>
      <c r="AN1794" s="21">
        <f t="shared" ref="AN1794:AN1796" si="6348">AN1795</f>
        <v>0</v>
      </c>
      <c r="AO1794" s="21">
        <f t="shared" ref="AO1794:AO1796" si="6349">AO1795</f>
        <v>0</v>
      </c>
      <c r="AP1794" s="21">
        <f t="shared" ref="AP1794:AP1796" si="6350">AP1795</f>
        <v>0</v>
      </c>
      <c r="AQ1794" s="21">
        <f t="shared" ref="AQ1794:AQ1796" si="6351">AQ1795</f>
        <v>0</v>
      </c>
      <c r="AR1794" s="21">
        <f t="shared" ref="AR1794:AR1796" si="6352">AR1795</f>
        <v>0</v>
      </c>
      <c r="AS1794" s="21">
        <f t="shared" si="6229"/>
        <v>46377.610999999997</v>
      </c>
      <c r="AT1794" s="21">
        <f t="shared" si="6230"/>
        <v>70789.100000000006</v>
      </c>
      <c r="AU1794" s="21">
        <f t="shared" si="6231"/>
        <v>73362.800000000017</v>
      </c>
      <c r="AV1794" s="21">
        <f t="shared" ref="AV1794:AV1796" si="6353">AV1795</f>
        <v>0</v>
      </c>
      <c r="AW1794" s="21">
        <f t="shared" ref="AW1794:AW1796" si="6354">AW1795</f>
        <v>0</v>
      </c>
      <c r="AX1794" s="21">
        <f t="shared" ref="AX1794:AX1796" si="6355">AX1795</f>
        <v>0</v>
      </c>
      <c r="AY1794" s="21">
        <f t="shared" si="6232"/>
        <v>46377.610999999997</v>
      </c>
      <c r="AZ1794" s="21">
        <f t="shared" si="6233"/>
        <v>70789.100000000006</v>
      </c>
      <c r="BA1794" s="21">
        <f t="shared" si="6234"/>
        <v>73362.800000000017</v>
      </c>
      <c r="BB1794" s="21">
        <f t="shared" ref="BB1794:BB1796" si="6356">BB1795</f>
        <v>0</v>
      </c>
      <c r="BC1794" s="21">
        <f t="shared" ref="BC1794:BC1796" si="6357">BC1795</f>
        <v>-422.07999999999998</v>
      </c>
      <c r="BD1794" s="21">
        <f t="shared" ref="BD1794:BD1796" si="6358">BD1795</f>
        <v>0</v>
      </c>
      <c r="BE1794" s="21">
        <f t="shared" ref="BE1794:BE1796" si="6359">BE1795</f>
        <v>0</v>
      </c>
      <c r="BF1794" s="21">
        <f t="shared" ref="BF1794:BF1796" si="6360">BF1795</f>
        <v>0</v>
      </c>
      <c r="BG1794" s="21">
        <f t="shared" ref="BG1794:BG1796" si="6361">BG1795</f>
        <v>0</v>
      </c>
      <c r="BH1794" s="21">
        <f t="shared" ref="BH1794:BH1796" si="6362">BH1795</f>
        <v>0</v>
      </c>
      <c r="BI1794" s="21">
        <f t="shared" ref="BI1794:BI1796" si="6363">BI1795</f>
        <v>0</v>
      </c>
      <c r="BJ1794" s="21">
        <f t="shared" ref="BJ1794:BJ1796" si="6364">BJ1795</f>
        <v>0</v>
      </c>
      <c r="BK1794" s="21">
        <f t="shared" ref="BK1794:BK1796" si="6365">BK1795</f>
        <v>0</v>
      </c>
      <c r="BL1794" s="21">
        <f t="shared" si="6220"/>
        <v>45955.530999999995</v>
      </c>
      <c r="BM1794" s="21">
        <f t="shared" si="6221"/>
        <v>70789.100000000006</v>
      </c>
      <c r="BN1794" s="21">
        <f t="shared" si="6222"/>
        <v>73362.800000000017</v>
      </c>
      <c r="BO1794" s="21">
        <f t="shared" ref="BO1794:BO1796" si="6366">BO1795</f>
        <v>0</v>
      </c>
      <c r="BP1794" s="22"/>
      <c r="BQ1794" s="18"/>
      <c r="BR1794" s="18"/>
      <c r="BS1794" s="18"/>
      <c r="BT1794" s="18"/>
      <c r="BU1794" s="18"/>
      <c r="BV1794" s="18"/>
      <c r="BW1794" s="18"/>
      <c r="BX1794" s="18"/>
      <c r="BY1794" s="18"/>
    </row>
    <row r="1795" s="23" customFormat="1" ht="47.25">
      <c r="A1795" s="24" t="s">
        <v>603</v>
      </c>
      <c r="B1795" s="24" t="s">
        <v>62</v>
      </c>
      <c r="C1795" s="24" t="s">
        <v>291</v>
      </c>
      <c r="D1795" s="24"/>
      <c r="E1795" s="24"/>
      <c r="F1795" s="25" t="s">
        <v>451</v>
      </c>
      <c r="G1795" s="26">
        <f t="shared" si="6324"/>
        <v>30099.799999999996</v>
      </c>
      <c r="H1795" s="26">
        <f t="shared" si="6325"/>
        <v>89360.400000000009</v>
      </c>
      <c r="I1795" s="26">
        <f t="shared" si="6326"/>
        <v>51708.000000000015</v>
      </c>
      <c r="J1795" s="26">
        <f t="shared" si="6327"/>
        <v>-4809.567</v>
      </c>
      <c r="K1795" s="26">
        <f t="shared" si="6328"/>
        <v>-1302</v>
      </c>
      <c r="L1795" s="26">
        <f t="shared" si="6329"/>
        <v>0</v>
      </c>
      <c r="M1795" s="26">
        <f t="shared" si="6295"/>
        <v>25290.232999999997</v>
      </c>
      <c r="N1795" s="26">
        <f t="shared" si="6296"/>
        <v>88058.400000000009</v>
      </c>
      <c r="O1795" s="26">
        <f t="shared" si="6297"/>
        <v>51708.000000000015</v>
      </c>
      <c r="P1795" s="26">
        <f t="shared" si="6330"/>
        <v>0</v>
      </c>
      <c r="Q1795" s="26">
        <f t="shared" si="6331"/>
        <v>0</v>
      </c>
      <c r="R1795" s="26">
        <f t="shared" si="6332"/>
        <v>25563.157999999999</v>
      </c>
      <c r="S1795" s="26">
        <f t="shared" si="6333"/>
        <v>-4385.5</v>
      </c>
      <c r="T1795" s="26">
        <f t="shared" si="6334"/>
        <v>0</v>
      </c>
      <c r="U1795" s="26">
        <f t="shared" si="6335"/>
        <v>0</v>
      </c>
      <c r="V1795" s="26">
        <f t="shared" si="6336"/>
        <v>0</v>
      </c>
      <c r="W1795" s="26">
        <f t="shared" si="6337"/>
        <v>-17269.300000000003</v>
      </c>
      <c r="X1795" s="26">
        <f t="shared" si="6338"/>
        <v>0</v>
      </c>
      <c r="Y1795" s="26">
        <f t="shared" si="6339"/>
        <v>0</v>
      </c>
      <c r="Z1795" s="26">
        <f t="shared" si="6340"/>
        <v>0</v>
      </c>
      <c r="AA1795" s="26">
        <f t="shared" si="6341"/>
        <v>21654.799999999999</v>
      </c>
      <c r="AB1795" s="26">
        <f t="shared" si="6342"/>
        <v>0</v>
      </c>
      <c r="AC1795" s="26">
        <f t="shared" si="6223"/>
        <v>46467.890999999996</v>
      </c>
      <c r="AD1795" s="26">
        <f t="shared" si="6224"/>
        <v>70789.100000000006</v>
      </c>
      <c r="AE1795" s="26">
        <f t="shared" si="6225"/>
        <v>73362.800000000017</v>
      </c>
      <c r="AF1795" s="26">
        <f t="shared" si="6343"/>
        <v>0</v>
      </c>
      <c r="AG1795" s="26">
        <f t="shared" si="6226"/>
        <v>46467.890999999996</v>
      </c>
      <c r="AH1795" s="26">
        <f t="shared" si="6227"/>
        <v>70789.100000000006</v>
      </c>
      <c r="AI1795" s="26">
        <f t="shared" si="6228"/>
        <v>73362.800000000017</v>
      </c>
      <c r="AJ1795" s="26">
        <f t="shared" si="6344"/>
        <v>0</v>
      </c>
      <c r="AK1795" s="26">
        <f t="shared" si="6345"/>
        <v>-90.280000000000001</v>
      </c>
      <c r="AL1795" s="26">
        <f t="shared" si="6346"/>
        <v>0</v>
      </c>
      <c r="AM1795" s="26">
        <f t="shared" si="6347"/>
        <v>0</v>
      </c>
      <c r="AN1795" s="26">
        <f t="shared" si="6348"/>
        <v>0</v>
      </c>
      <c r="AO1795" s="26">
        <f t="shared" si="6349"/>
        <v>0</v>
      </c>
      <c r="AP1795" s="26">
        <f t="shared" si="6350"/>
        <v>0</v>
      </c>
      <c r="AQ1795" s="26">
        <f t="shared" si="6351"/>
        <v>0</v>
      </c>
      <c r="AR1795" s="26">
        <f t="shared" si="6352"/>
        <v>0</v>
      </c>
      <c r="AS1795" s="26">
        <f t="shared" si="6229"/>
        <v>46377.610999999997</v>
      </c>
      <c r="AT1795" s="26">
        <f t="shared" si="6230"/>
        <v>70789.100000000006</v>
      </c>
      <c r="AU1795" s="26">
        <f t="shared" si="6231"/>
        <v>73362.800000000017</v>
      </c>
      <c r="AV1795" s="26">
        <f t="shared" si="6353"/>
        <v>0</v>
      </c>
      <c r="AW1795" s="26">
        <f t="shared" si="6354"/>
        <v>0</v>
      </c>
      <c r="AX1795" s="26">
        <f t="shared" si="6355"/>
        <v>0</v>
      </c>
      <c r="AY1795" s="26">
        <f t="shared" si="6232"/>
        <v>46377.610999999997</v>
      </c>
      <c r="AZ1795" s="26">
        <f t="shared" si="6233"/>
        <v>70789.100000000006</v>
      </c>
      <c r="BA1795" s="26">
        <f t="shared" si="6234"/>
        <v>73362.800000000017</v>
      </c>
      <c r="BB1795" s="26">
        <f t="shared" si="6356"/>
        <v>0</v>
      </c>
      <c r="BC1795" s="26">
        <f t="shared" si="6357"/>
        <v>-422.07999999999998</v>
      </c>
      <c r="BD1795" s="26">
        <f t="shared" si="6358"/>
        <v>0</v>
      </c>
      <c r="BE1795" s="26">
        <f t="shared" si="6359"/>
        <v>0</v>
      </c>
      <c r="BF1795" s="26">
        <f t="shared" si="6360"/>
        <v>0</v>
      </c>
      <c r="BG1795" s="26">
        <f t="shared" si="6361"/>
        <v>0</v>
      </c>
      <c r="BH1795" s="26">
        <f t="shared" si="6362"/>
        <v>0</v>
      </c>
      <c r="BI1795" s="26">
        <f t="shared" si="6363"/>
        <v>0</v>
      </c>
      <c r="BJ1795" s="26">
        <f t="shared" si="6364"/>
        <v>0</v>
      </c>
      <c r="BK1795" s="26">
        <f t="shared" si="6365"/>
        <v>0</v>
      </c>
      <c r="BL1795" s="26">
        <f t="shared" si="6220"/>
        <v>45955.530999999995</v>
      </c>
      <c r="BM1795" s="26">
        <f t="shared" si="6221"/>
        <v>70789.100000000006</v>
      </c>
      <c r="BN1795" s="26">
        <f t="shared" si="6222"/>
        <v>73362.800000000017</v>
      </c>
      <c r="BO1795" s="26">
        <f t="shared" si="6366"/>
        <v>0</v>
      </c>
      <c r="BP1795" s="27"/>
      <c r="BQ1795" s="23"/>
      <c r="BR1795" s="23"/>
      <c r="BS1795" s="23"/>
      <c r="BT1795" s="23"/>
      <c r="BU1795" s="23"/>
      <c r="BV1795" s="23"/>
      <c r="BW1795" s="23"/>
      <c r="BX1795" s="23"/>
      <c r="BY1795" s="23"/>
    </row>
    <row r="1796">
      <c r="A1796" s="28" t="s">
        <v>603</v>
      </c>
      <c r="B1796" s="28" t="s">
        <v>62</v>
      </c>
      <c r="C1796" s="28" t="s">
        <v>291</v>
      </c>
      <c r="D1796" s="28" t="s">
        <v>225</v>
      </c>
      <c r="E1796" s="35"/>
      <c r="F1796" s="29" t="s">
        <v>226</v>
      </c>
      <c r="G1796" s="30">
        <f t="shared" si="6324"/>
        <v>30099.799999999996</v>
      </c>
      <c r="H1796" s="30">
        <f t="shared" si="6325"/>
        <v>89360.400000000009</v>
      </c>
      <c r="I1796" s="30">
        <f t="shared" si="6326"/>
        <v>51708.000000000015</v>
      </c>
      <c r="J1796" s="30">
        <f t="shared" si="6327"/>
        <v>-4809.567</v>
      </c>
      <c r="K1796" s="30">
        <f t="shared" si="6328"/>
        <v>-1302</v>
      </c>
      <c r="L1796" s="30">
        <f t="shared" si="6329"/>
        <v>0</v>
      </c>
      <c r="M1796" s="30">
        <f t="shared" si="6295"/>
        <v>25290.232999999997</v>
      </c>
      <c r="N1796" s="30">
        <f t="shared" si="6296"/>
        <v>88058.400000000009</v>
      </c>
      <c r="O1796" s="30">
        <f t="shared" si="6297"/>
        <v>51708.000000000015</v>
      </c>
      <c r="P1796" s="30">
        <f t="shared" si="6330"/>
        <v>0</v>
      </c>
      <c r="Q1796" s="30">
        <f t="shared" si="6331"/>
        <v>0</v>
      </c>
      <c r="R1796" s="30">
        <f t="shared" si="6332"/>
        <v>25563.157999999999</v>
      </c>
      <c r="S1796" s="30">
        <f t="shared" si="6333"/>
        <v>-4385.5</v>
      </c>
      <c r="T1796" s="30">
        <f t="shared" si="6334"/>
        <v>0</v>
      </c>
      <c r="U1796" s="30">
        <f t="shared" si="6335"/>
        <v>0</v>
      </c>
      <c r="V1796" s="30">
        <f t="shared" si="6336"/>
        <v>0</v>
      </c>
      <c r="W1796" s="30">
        <f t="shared" si="6337"/>
        <v>-17269.300000000003</v>
      </c>
      <c r="X1796" s="30">
        <f t="shared" si="6338"/>
        <v>0</v>
      </c>
      <c r="Y1796" s="30">
        <f t="shared" si="6339"/>
        <v>0</v>
      </c>
      <c r="Z1796" s="30">
        <f t="shared" si="6340"/>
        <v>0</v>
      </c>
      <c r="AA1796" s="30">
        <f t="shared" si="6341"/>
        <v>21654.799999999999</v>
      </c>
      <c r="AB1796" s="30">
        <f t="shared" si="6342"/>
        <v>0</v>
      </c>
      <c r="AC1796" s="30">
        <f t="shared" si="6223"/>
        <v>46467.890999999996</v>
      </c>
      <c r="AD1796" s="30">
        <f t="shared" si="6224"/>
        <v>70789.100000000006</v>
      </c>
      <c r="AE1796" s="30">
        <f t="shared" si="6225"/>
        <v>73362.800000000017</v>
      </c>
      <c r="AF1796" s="30">
        <f t="shared" si="6343"/>
        <v>0</v>
      </c>
      <c r="AG1796" s="30">
        <f t="shared" si="6226"/>
        <v>46467.890999999996</v>
      </c>
      <c r="AH1796" s="30">
        <f t="shared" si="6227"/>
        <v>70789.100000000006</v>
      </c>
      <c r="AI1796" s="30">
        <f t="shared" si="6228"/>
        <v>73362.800000000017</v>
      </c>
      <c r="AJ1796" s="30">
        <f t="shared" si="6344"/>
        <v>0</v>
      </c>
      <c r="AK1796" s="30">
        <f t="shared" si="6345"/>
        <v>-90.280000000000001</v>
      </c>
      <c r="AL1796" s="30">
        <f t="shared" si="6346"/>
        <v>0</v>
      </c>
      <c r="AM1796" s="30">
        <f t="shared" si="6347"/>
        <v>0</v>
      </c>
      <c r="AN1796" s="30">
        <f t="shared" si="6348"/>
        <v>0</v>
      </c>
      <c r="AO1796" s="30">
        <f t="shared" si="6349"/>
        <v>0</v>
      </c>
      <c r="AP1796" s="30">
        <f t="shared" si="6350"/>
        <v>0</v>
      </c>
      <c r="AQ1796" s="30">
        <f t="shared" si="6351"/>
        <v>0</v>
      </c>
      <c r="AR1796" s="30">
        <f t="shared" si="6352"/>
        <v>0</v>
      </c>
      <c r="AS1796" s="30">
        <f t="shared" si="6229"/>
        <v>46377.610999999997</v>
      </c>
      <c r="AT1796" s="30">
        <f t="shared" si="6230"/>
        <v>70789.100000000006</v>
      </c>
      <c r="AU1796" s="30">
        <f t="shared" si="6231"/>
        <v>73362.800000000017</v>
      </c>
      <c r="AV1796" s="30">
        <f t="shared" si="6353"/>
        <v>0</v>
      </c>
      <c r="AW1796" s="30">
        <f t="shared" si="6354"/>
        <v>0</v>
      </c>
      <c r="AX1796" s="30">
        <f t="shared" si="6355"/>
        <v>0</v>
      </c>
      <c r="AY1796" s="30">
        <f t="shared" si="6232"/>
        <v>46377.610999999997</v>
      </c>
      <c r="AZ1796" s="30">
        <f t="shared" si="6233"/>
        <v>70789.100000000006</v>
      </c>
      <c r="BA1796" s="30">
        <f t="shared" si="6234"/>
        <v>73362.800000000017</v>
      </c>
      <c r="BB1796" s="30">
        <f t="shared" si="6356"/>
        <v>0</v>
      </c>
      <c r="BC1796" s="30">
        <f t="shared" si="6357"/>
        <v>-422.07999999999998</v>
      </c>
      <c r="BD1796" s="30">
        <f t="shared" si="6358"/>
        <v>0</v>
      </c>
      <c r="BE1796" s="30">
        <f t="shared" si="6359"/>
        <v>0</v>
      </c>
      <c r="BF1796" s="30">
        <f t="shared" si="6360"/>
        <v>0</v>
      </c>
      <c r="BG1796" s="30">
        <f t="shared" si="6361"/>
        <v>0</v>
      </c>
      <c r="BH1796" s="30">
        <f t="shared" si="6362"/>
        <v>0</v>
      </c>
      <c r="BI1796" s="30">
        <f t="shared" si="6363"/>
        <v>0</v>
      </c>
      <c r="BJ1796" s="30">
        <f t="shared" si="6364"/>
        <v>0</v>
      </c>
      <c r="BK1796" s="30">
        <f t="shared" si="6365"/>
        <v>0</v>
      </c>
      <c r="BL1796" s="30">
        <f t="shared" si="6220"/>
        <v>45955.530999999995</v>
      </c>
      <c r="BM1796" s="30">
        <f t="shared" si="6221"/>
        <v>70789.100000000006</v>
      </c>
      <c r="BN1796" s="30">
        <f t="shared" si="6222"/>
        <v>73362.800000000017</v>
      </c>
      <c r="BO1796" s="30">
        <f t="shared" si="6366"/>
        <v>0</v>
      </c>
      <c r="BP1796" s="31"/>
      <c r="BQ1796" s="1"/>
      <c r="BR1796" s="1"/>
      <c r="BS1796" s="1"/>
      <c r="BT1796" s="1"/>
      <c r="BU1796" s="1"/>
      <c r="BV1796" s="1"/>
      <c r="BW1796" s="1"/>
      <c r="BX1796" s="1"/>
      <c r="BY1796" s="1"/>
    </row>
    <row r="1797">
      <c r="A1797" s="28" t="s">
        <v>603</v>
      </c>
      <c r="B1797" s="28" t="s">
        <v>62</v>
      </c>
      <c r="C1797" s="28" t="s">
        <v>291</v>
      </c>
      <c r="D1797" s="28" t="s">
        <v>622</v>
      </c>
      <c r="E1797" s="35"/>
      <c r="F1797" s="29" t="s">
        <v>440</v>
      </c>
      <c r="G1797" s="30">
        <f t="shared" si="6324"/>
        <v>30099.799999999996</v>
      </c>
      <c r="H1797" s="30">
        <f t="shared" si="6325"/>
        <v>89360.400000000009</v>
      </c>
      <c r="I1797" s="30">
        <f t="shared" si="6326"/>
        <v>51708.000000000015</v>
      </c>
      <c r="J1797" s="30">
        <f t="shared" si="6327"/>
        <v>-4809.567</v>
      </c>
      <c r="K1797" s="30">
        <f t="shared" si="6328"/>
        <v>-1302</v>
      </c>
      <c r="L1797" s="30">
        <f t="shared" si="6329"/>
        <v>0</v>
      </c>
      <c r="M1797" s="30">
        <f t="shared" si="6295"/>
        <v>25290.232999999997</v>
      </c>
      <c r="N1797" s="30">
        <f t="shared" si="6296"/>
        <v>88058.400000000009</v>
      </c>
      <c r="O1797" s="30">
        <f t="shared" si="6297"/>
        <v>51708.000000000015</v>
      </c>
      <c r="P1797" s="30">
        <f>P1798+P1841</f>
        <v>0</v>
      </c>
      <c r="Q1797" s="30">
        <f>Q1798+Q1841</f>
        <v>0</v>
      </c>
      <c r="R1797" s="30">
        <f>R1798+R1841</f>
        <v>25563.157999999999</v>
      </c>
      <c r="S1797" s="30">
        <f>S1798+S1841</f>
        <v>-4385.5</v>
      </c>
      <c r="T1797" s="30">
        <f>T1798+T1841</f>
        <v>0</v>
      </c>
      <c r="U1797" s="30">
        <f>U1798+U1841</f>
        <v>0</v>
      </c>
      <c r="V1797" s="30">
        <f>V1798+V1841</f>
        <v>0</v>
      </c>
      <c r="W1797" s="30">
        <f>W1798+W1841</f>
        <v>-17269.300000000003</v>
      </c>
      <c r="X1797" s="30">
        <f>X1798+X1841</f>
        <v>0</v>
      </c>
      <c r="Y1797" s="30">
        <f>Y1798+Y1841</f>
        <v>0</v>
      </c>
      <c r="Z1797" s="30">
        <f>Z1798+Z1841</f>
        <v>0</v>
      </c>
      <c r="AA1797" s="30">
        <f>AA1798+AA1841</f>
        <v>21654.799999999999</v>
      </c>
      <c r="AB1797" s="30">
        <f>AB1798+AB1841</f>
        <v>0</v>
      </c>
      <c r="AC1797" s="30">
        <f t="shared" si="6223"/>
        <v>46467.890999999996</v>
      </c>
      <c r="AD1797" s="30">
        <f t="shared" si="6224"/>
        <v>70789.100000000006</v>
      </c>
      <c r="AE1797" s="30">
        <f t="shared" si="6225"/>
        <v>73362.800000000017</v>
      </c>
      <c r="AF1797" s="30">
        <f>AF1798+AF1841</f>
        <v>0</v>
      </c>
      <c r="AG1797" s="30">
        <f t="shared" si="6226"/>
        <v>46467.890999999996</v>
      </c>
      <c r="AH1797" s="30">
        <f t="shared" si="6227"/>
        <v>70789.100000000006</v>
      </c>
      <c r="AI1797" s="30">
        <f t="shared" si="6228"/>
        <v>73362.800000000017</v>
      </c>
      <c r="AJ1797" s="30">
        <f>AJ1798+AJ1841</f>
        <v>0</v>
      </c>
      <c r="AK1797" s="30">
        <f>AK1798+AK1841</f>
        <v>-90.280000000000001</v>
      </c>
      <c r="AL1797" s="30">
        <f>AL1798+AL1841</f>
        <v>0</v>
      </c>
      <c r="AM1797" s="30">
        <f>AM1798+AM1841</f>
        <v>0</v>
      </c>
      <c r="AN1797" s="30">
        <f>AN1798+AN1841</f>
        <v>0</v>
      </c>
      <c r="AO1797" s="30">
        <f>AO1798+AO1841</f>
        <v>0</v>
      </c>
      <c r="AP1797" s="30">
        <f>AP1798+AP1841</f>
        <v>0</v>
      </c>
      <c r="AQ1797" s="30">
        <f>AQ1798+AQ1841</f>
        <v>0</v>
      </c>
      <c r="AR1797" s="30">
        <f>AR1798+AR1841</f>
        <v>0</v>
      </c>
      <c r="AS1797" s="30">
        <f t="shared" si="6229"/>
        <v>46377.610999999997</v>
      </c>
      <c r="AT1797" s="30">
        <f t="shared" si="6230"/>
        <v>70789.100000000006</v>
      </c>
      <c r="AU1797" s="30">
        <f t="shared" si="6231"/>
        <v>73362.800000000017</v>
      </c>
      <c r="AV1797" s="30">
        <f>AV1798+AV1841</f>
        <v>0</v>
      </c>
      <c r="AW1797" s="30">
        <f>AW1798+AW1841</f>
        <v>0</v>
      </c>
      <c r="AX1797" s="30">
        <f>AX1798+AX1841</f>
        <v>0</v>
      </c>
      <c r="AY1797" s="30">
        <f t="shared" si="6232"/>
        <v>46377.610999999997</v>
      </c>
      <c r="AZ1797" s="30">
        <f t="shared" si="6233"/>
        <v>70789.100000000006</v>
      </c>
      <c r="BA1797" s="30">
        <f t="shared" si="6234"/>
        <v>73362.800000000017</v>
      </c>
      <c r="BB1797" s="30">
        <f>BB1798+BB1841</f>
        <v>0</v>
      </c>
      <c r="BC1797" s="30">
        <f>BC1798+BC1841</f>
        <v>-422.07999999999998</v>
      </c>
      <c r="BD1797" s="30">
        <f>BD1798+BD1841</f>
        <v>0</v>
      </c>
      <c r="BE1797" s="30">
        <f>BE1798+BE1841</f>
        <v>0</v>
      </c>
      <c r="BF1797" s="30">
        <f>BF1798+BF1841</f>
        <v>0</v>
      </c>
      <c r="BG1797" s="30">
        <f>BG1798+BG1841</f>
        <v>0</v>
      </c>
      <c r="BH1797" s="30">
        <f>BH1798+BH1841</f>
        <v>0</v>
      </c>
      <c r="BI1797" s="30">
        <f>BI1798+BI1841</f>
        <v>0</v>
      </c>
      <c r="BJ1797" s="30">
        <f>BJ1798+BJ1841</f>
        <v>0</v>
      </c>
      <c r="BK1797" s="30">
        <f>BK1798+BK1841</f>
        <v>0</v>
      </c>
      <c r="BL1797" s="30">
        <f t="shared" si="6220"/>
        <v>45955.530999999995</v>
      </c>
      <c r="BM1797" s="30">
        <f t="shared" si="6221"/>
        <v>70789.100000000006</v>
      </c>
      <c r="BN1797" s="30">
        <f t="shared" si="6222"/>
        <v>73362.800000000017</v>
      </c>
      <c r="BO1797" s="30">
        <f>BO1798+BO1841</f>
        <v>0</v>
      </c>
      <c r="BP1797" s="31"/>
      <c r="BQ1797" s="1"/>
      <c r="BR1797" s="1"/>
      <c r="BS1797" s="1"/>
      <c r="BT1797" s="1"/>
      <c r="BU1797" s="1"/>
      <c r="BV1797" s="1"/>
      <c r="BW1797" s="1"/>
      <c r="BX1797" s="1"/>
      <c r="BY1797" s="1"/>
    </row>
    <row r="1798" ht="31.5">
      <c r="A1798" s="28" t="s">
        <v>603</v>
      </c>
      <c r="B1798" s="28" t="s">
        <v>62</v>
      </c>
      <c r="C1798" s="28" t="s">
        <v>291</v>
      </c>
      <c r="D1798" s="28" t="s">
        <v>623</v>
      </c>
      <c r="E1798" s="35"/>
      <c r="F1798" s="29" t="s">
        <v>624</v>
      </c>
      <c r="G1798" s="30">
        <f>G1799+G1801+G1803+G1805+G1807+G1809+G1811+G1833+G1835+G1837+G1839+G1813+G1815+G1817+G1819+G1821+G1823+G1825+G1827+G1829+G1831</f>
        <v>30099.799999999996</v>
      </c>
      <c r="H1798" s="30">
        <f>H1799+H1801+H1803+H1805+H1807+H1809+H1811+H1833+H1835+H1837+H1839+H1813+H1815+H1817+H1819+H1821+H1823+H1825+H1827+H1829+H1831</f>
        <v>89360.400000000009</v>
      </c>
      <c r="I1798" s="30">
        <f>I1799+I1801+I1803+I1805+I1807+I1809+I1811+I1833+I1835+I1837+I1839+I1813+I1815+I1817+I1819+I1821+I1823+I1825+I1827+I1829+I1831</f>
        <v>51708.000000000015</v>
      </c>
      <c r="J1798" s="30">
        <f>J1799+J1801+J1803+J1805+J1807+J1809+J1811+J1833+J1835+J1837+J1839+J1813+J1815+J1817+J1819+J1821+J1823+J1825+J1827+J1829+J1831</f>
        <v>-4809.567</v>
      </c>
      <c r="K1798" s="30">
        <f>K1799+K1801+K1803+K1805+K1807+K1809+K1811+K1833+K1835+K1837+K1839+K1813+K1815+K1817+K1819+K1821+K1823+K1825+K1827+K1829+K1831</f>
        <v>-1302</v>
      </c>
      <c r="L1798" s="30">
        <f>L1799+L1801+L1803+L1805+L1807+L1809+L1811+L1833+L1835+L1837+L1839+L1813+L1815+L1817+L1819+L1821+L1823+L1825+L1827+L1829+L1831</f>
        <v>0</v>
      </c>
      <c r="M1798" s="30">
        <f t="shared" si="6295"/>
        <v>25290.232999999997</v>
      </c>
      <c r="N1798" s="30">
        <f t="shared" si="6296"/>
        <v>88058.400000000009</v>
      </c>
      <c r="O1798" s="30">
        <f t="shared" si="6297"/>
        <v>51708.000000000015</v>
      </c>
      <c r="P1798" s="30">
        <f>P1799+P1801+P1803+P1805+P1807+P1809+P1811+P1833+P1835+P1837+P1839+P1813+P1815+P1817+P1819+P1821+P1823+P1825+P1827+P1829+P1831</f>
        <v>0</v>
      </c>
      <c r="Q1798" s="30">
        <f>Q1799+Q1801+Q1803+Q1805+Q1807+Q1809+Q1811+Q1833+Q1835+Q1837+Q1839+Q1813+Q1815+Q1817+Q1819+Q1821+Q1823+Q1825+Q1827+Q1829+Q1831</f>
        <v>0</v>
      </c>
      <c r="R1798" s="30">
        <f>R1799+R1801+R1803+R1805+R1807+R1809+R1811+R1833+R1835+R1837+R1839+R1813+R1815+R1817+R1819+R1821+R1823+R1825+R1827+R1829+R1831</f>
        <v>0</v>
      </c>
      <c r="S1798" s="30">
        <f>S1799+S1801+S1803+S1805+S1807+S1809+S1811+S1833+S1835+S1837+S1839+S1813+S1815+S1817+S1819+S1821+S1823+S1825+S1827+S1829+S1831</f>
        <v>-4385.5</v>
      </c>
      <c r="T1798" s="30">
        <f>T1799+T1801+T1803+T1805+T1807+T1809+T1811+T1833+T1835+T1837+T1839+T1813+T1815+T1817+T1819+T1821+T1823+T1825+T1827+T1829+T1831</f>
        <v>0</v>
      </c>
      <c r="U1798" s="30">
        <f>U1799+U1801+U1803+U1805+U1807+U1809+U1811+U1833+U1835+U1837+U1839+U1813+U1815+U1817+U1819+U1821+U1823+U1825+U1827+U1829+U1831</f>
        <v>0</v>
      </c>
      <c r="V1798" s="30">
        <f>V1799+V1801+V1803+V1805+V1807+V1809+V1811+V1833+V1835+V1837+V1839+V1813+V1815+V1817+V1819+V1821+V1823+V1825+V1827+V1829+V1831</f>
        <v>0</v>
      </c>
      <c r="W1798" s="30">
        <f>W1799+W1801+W1803+W1805+W1807+W1809+W1811+W1833+W1835+W1837+W1839+W1813+W1815+W1817+W1819+W1821+W1823+W1825+W1827+W1829+W1831</f>
        <v>-17269.300000000003</v>
      </c>
      <c r="X1798" s="30">
        <f>X1799+X1801+X1803+X1805+X1807+X1809+X1811+X1833+X1835+X1837+X1839+X1813+X1815+X1817+X1819+X1821+X1823+X1825+X1827+X1829+X1831</f>
        <v>0</v>
      </c>
      <c r="Y1798" s="30">
        <f>Y1799+Y1801+Y1803+Y1805+Y1807+Y1809+Y1811+Y1833+Y1835+Y1837+Y1839+Y1813+Y1815+Y1817+Y1819+Y1821+Y1823+Y1825+Y1827+Y1829+Y1831</f>
        <v>0</v>
      </c>
      <c r="Z1798" s="30">
        <f>Z1799+Z1801+Z1803+Z1805+Z1807+Z1809+Z1811+Z1833+Z1835+Z1837+Z1839+Z1813+Z1815+Z1817+Z1819+Z1821+Z1823+Z1825+Z1827+Z1829+Z1831</f>
        <v>0</v>
      </c>
      <c r="AA1798" s="30">
        <f>AA1799+AA1801+AA1803+AA1805+AA1807+AA1809+AA1811+AA1833+AA1835+AA1837+AA1839+AA1813+AA1815+AA1817+AA1819+AA1821+AA1823+AA1825+AA1827+AA1829+AA1831</f>
        <v>21654.799999999999</v>
      </c>
      <c r="AB1798" s="30">
        <f>AB1799+AB1801+AB1803+AB1805+AB1807+AB1809+AB1811+AB1833+AB1835+AB1837+AB1839+AB1813+AB1815+AB1817+AB1819+AB1821+AB1823+AB1825+AB1827+AB1829+AB1831</f>
        <v>0</v>
      </c>
      <c r="AC1798" s="30">
        <f t="shared" si="6223"/>
        <v>20904.732999999997</v>
      </c>
      <c r="AD1798" s="30">
        <f t="shared" si="6224"/>
        <v>70789.100000000006</v>
      </c>
      <c r="AE1798" s="30">
        <f t="shared" si="6225"/>
        <v>73362.800000000017</v>
      </c>
      <c r="AF1798" s="30">
        <f>AF1799+AF1801+AF1803+AF1805+AF1807+AF1809+AF1811+AF1833+AF1835+AF1837+AF1839+AF1813+AF1815+AF1817+AF1819+AF1821+AF1823+AF1825+AF1827+AF1829+AF1831</f>
        <v>0</v>
      </c>
      <c r="AG1798" s="30">
        <f t="shared" si="6226"/>
        <v>20904.732999999997</v>
      </c>
      <c r="AH1798" s="30">
        <f t="shared" si="6227"/>
        <v>70789.100000000006</v>
      </c>
      <c r="AI1798" s="30">
        <f t="shared" si="6228"/>
        <v>73362.800000000017</v>
      </c>
      <c r="AJ1798" s="30">
        <f>AJ1799+AJ1801+AJ1803+AJ1805+AJ1807+AJ1809+AJ1811+AJ1833+AJ1835+AJ1837+AJ1839+AJ1813+AJ1815+AJ1817+AJ1819+AJ1821+AJ1823+AJ1825+AJ1827+AJ1829+AJ1831</f>
        <v>0</v>
      </c>
      <c r="AK1798" s="30">
        <f>AK1799+AK1801+AK1803+AK1805+AK1807+AK1809+AK1811+AK1833+AK1835+AK1837+AK1839+AK1813+AK1815+AK1817+AK1819+AK1821+AK1823+AK1825+AK1827+AK1829+AK1831</f>
        <v>-90.280000000000001</v>
      </c>
      <c r="AL1798" s="30">
        <f>AL1799+AL1801+AL1803+AL1805+AL1807+AL1809+AL1811+AL1833+AL1835+AL1837+AL1839+AL1813+AL1815+AL1817+AL1819+AL1821+AL1823+AL1825+AL1827+AL1829+AL1831</f>
        <v>0</v>
      </c>
      <c r="AM1798" s="30">
        <f>AM1799+AM1801+AM1803+AM1805+AM1807+AM1809+AM1811+AM1833+AM1835+AM1837+AM1839+AM1813+AM1815+AM1817+AM1819+AM1821+AM1823+AM1825+AM1827+AM1829+AM1831</f>
        <v>0</v>
      </c>
      <c r="AN1798" s="30">
        <f>AN1799+AN1801+AN1803+AN1805+AN1807+AN1809+AN1811+AN1833+AN1835+AN1837+AN1839+AN1813+AN1815+AN1817+AN1819+AN1821+AN1823+AN1825+AN1827+AN1829+AN1831</f>
        <v>0</v>
      </c>
      <c r="AO1798" s="30">
        <f>AO1799+AO1801+AO1803+AO1805+AO1807+AO1809+AO1811+AO1833+AO1835+AO1837+AO1839+AO1813+AO1815+AO1817+AO1819+AO1821+AO1823+AO1825+AO1827+AO1829+AO1831</f>
        <v>0</v>
      </c>
      <c r="AP1798" s="30">
        <f>AP1799+AP1801+AP1803+AP1805+AP1807+AP1809+AP1811+AP1833+AP1835+AP1837+AP1839+AP1813+AP1815+AP1817+AP1819+AP1821+AP1823+AP1825+AP1827+AP1829+AP1831</f>
        <v>0</v>
      </c>
      <c r="AQ1798" s="30">
        <f>AQ1799+AQ1801+AQ1803+AQ1805+AQ1807+AQ1809+AQ1811+AQ1833+AQ1835+AQ1837+AQ1839+AQ1813+AQ1815+AQ1817+AQ1819+AQ1821+AQ1823+AQ1825+AQ1827+AQ1829+AQ1831</f>
        <v>0</v>
      </c>
      <c r="AR1798" s="30">
        <f>AR1799+AR1801+AR1803+AR1805+AR1807+AR1809+AR1811+AR1833+AR1835+AR1837+AR1839+AR1813+AR1815+AR1817+AR1819+AR1821+AR1823+AR1825+AR1827+AR1829+AR1831</f>
        <v>0</v>
      </c>
      <c r="AS1798" s="30">
        <f t="shared" si="6229"/>
        <v>20814.452999999998</v>
      </c>
      <c r="AT1798" s="30">
        <f t="shared" si="6230"/>
        <v>70789.100000000006</v>
      </c>
      <c r="AU1798" s="30">
        <f t="shared" si="6231"/>
        <v>73362.800000000017</v>
      </c>
      <c r="AV1798" s="30">
        <f>AV1799+AV1801+AV1803+AV1805+AV1807+AV1809+AV1811+AV1833+AV1835+AV1837+AV1839+AV1813+AV1815+AV1817+AV1819+AV1821+AV1823+AV1825+AV1827+AV1829+AV1831</f>
        <v>0</v>
      </c>
      <c r="AW1798" s="30">
        <f>AW1799+AW1801+AW1803+AW1805+AW1807+AW1809+AW1811+AW1833+AW1835+AW1837+AW1839+AW1813+AW1815+AW1817+AW1819+AW1821+AW1823+AW1825+AW1827+AW1829+AW1831</f>
        <v>0</v>
      </c>
      <c r="AX1798" s="30">
        <f>AX1799+AX1801+AX1803+AX1805+AX1807+AX1809+AX1811+AX1833+AX1835+AX1837+AX1839+AX1813+AX1815+AX1817+AX1819+AX1821+AX1823+AX1825+AX1827+AX1829+AX1831</f>
        <v>0</v>
      </c>
      <c r="AY1798" s="30">
        <f t="shared" si="6232"/>
        <v>20814.452999999998</v>
      </c>
      <c r="AZ1798" s="30">
        <f t="shared" si="6233"/>
        <v>70789.100000000006</v>
      </c>
      <c r="BA1798" s="30">
        <f t="shared" si="6234"/>
        <v>73362.800000000017</v>
      </c>
      <c r="BB1798" s="30">
        <f>BB1799+BB1801+BB1803+BB1805+BB1807+BB1809+BB1811+BB1833+BB1835+BB1837+BB1839+BB1813+BB1815+BB1817+BB1819+BB1821+BB1823+BB1825+BB1827+BB1829+BB1831</f>
        <v>0</v>
      </c>
      <c r="BC1798" s="30">
        <f>BC1799+BC1801+BC1803+BC1805+BC1807+BC1809+BC1811+BC1833+BC1835+BC1837+BC1839+BC1813+BC1815+BC1817+BC1819+BC1821+BC1823+BC1825+BC1827+BC1829+BC1831</f>
        <v>-422.07999999999998</v>
      </c>
      <c r="BD1798" s="30">
        <f>BD1799+BD1801+BD1803+BD1805+BD1807+BD1809+BD1811+BD1833+BD1835+BD1837+BD1839+BD1813+BD1815+BD1817+BD1819+BD1821+BD1823+BD1825+BD1827+BD1829+BD1831</f>
        <v>0</v>
      </c>
      <c r="BE1798" s="30">
        <f>BE1799+BE1801+BE1803+BE1805+BE1807+BE1809+BE1811+BE1833+BE1835+BE1837+BE1839+BE1813+BE1815+BE1817+BE1819+BE1821+BE1823+BE1825+BE1827+BE1829+BE1831</f>
        <v>0</v>
      </c>
      <c r="BF1798" s="30">
        <f>BF1799+BF1801+BF1803+BF1805+BF1807+BF1809+BF1811+BF1833+BF1835+BF1837+BF1839+BF1813+BF1815+BF1817+BF1819+BF1821+BF1823+BF1825+BF1827+BF1829+BF1831</f>
        <v>0</v>
      </c>
      <c r="BG1798" s="30">
        <f>BG1799+BG1801+BG1803+BG1805+BG1807+BG1809+BG1811+BG1833+BG1835+BG1837+BG1839+BG1813+BG1815+BG1817+BG1819+BG1821+BG1823+BG1825+BG1827+BG1829+BG1831</f>
        <v>0</v>
      </c>
      <c r="BH1798" s="30">
        <f>BH1799+BH1801+BH1803+BH1805+BH1807+BH1809+BH1811+BH1833+BH1835+BH1837+BH1839+BH1813+BH1815+BH1817+BH1819+BH1821+BH1823+BH1825+BH1827+BH1829+BH1831</f>
        <v>0</v>
      </c>
      <c r="BI1798" s="30">
        <f>BI1799+BI1801+BI1803+BI1805+BI1807+BI1809+BI1811+BI1833+BI1835+BI1837+BI1839+BI1813+BI1815+BI1817+BI1819+BI1821+BI1823+BI1825+BI1827+BI1829+BI1831</f>
        <v>0</v>
      </c>
      <c r="BJ1798" s="30">
        <f>BJ1799+BJ1801+BJ1803+BJ1805+BJ1807+BJ1809+BJ1811+BJ1833+BJ1835+BJ1837+BJ1839+BJ1813+BJ1815+BJ1817+BJ1819+BJ1821+BJ1823+BJ1825+BJ1827+BJ1829+BJ1831</f>
        <v>0</v>
      </c>
      <c r="BK1798" s="30">
        <f>BK1799+BK1801+BK1803+BK1805+BK1807+BK1809+BK1811+BK1833+BK1835+BK1837+BK1839+BK1813+BK1815+BK1817+BK1819+BK1821+BK1823+BK1825+BK1827+BK1829+BK1831</f>
        <v>0</v>
      </c>
      <c r="BL1798" s="30">
        <f t="shared" si="6220"/>
        <v>20392.372999999996</v>
      </c>
      <c r="BM1798" s="30">
        <f t="shared" si="6221"/>
        <v>70789.100000000006</v>
      </c>
      <c r="BN1798" s="30">
        <f t="shared" si="6222"/>
        <v>73362.800000000017</v>
      </c>
      <c r="BO1798" s="30">
        <f>BO1799+BO1801+BO1803+BO1805+BO1807+BO1809+BO1811+BO1833+BO1835+BO1837+BO1839+BO1813+BO1815+BO1817+BO1819+BO1821+BO1823+BO1825+BO1827+BO1829+BO1831</f>
        <v>0</v>
      </c>
      <c r="BP1798" s="31"/>
      <c r="BQ1798" s="1"/>
      <c r="BR1798" s="1"/>
      <c r="BS1798" s="1"/>
      <c r="BT1798" s="1"/>
      <c r="BU1798" s="1"/>
      <c r="BV1798" s="1"/>
      <c r="BW1798" s="1"/>
      <c r="BX1798" s="1"/>
      <c r="BY1798" s="1"/>
    </row>
    <row r="1799" ht="31.5">
      <c r="A1799" s="28" t="s">
        <v>603</v>
      </c>
      <c r="B1799" s="28" t="s">
        <v>62</v>
      </c>
      <c r="C1799" s="28" t="s">
        <v>291</v>
      </c>
      <c r="D1799" s="28" t="s">
        <v>625</v>
      </c>
      <c r="E1799" s="35"/>
      <c r="F1799" s="29" t="s">
        <v>626</v>
      </c>
      <c r="G1799" s="30">
        <f>G1800</f>
        <v>14551.799999999999</v>
      </c>
      <c r="H1799" s="30">
        <f>H1800</f>
        <v>0</v>
      </c>
      <c r="I1799" s="30">
        <f>I1800</f>
        <v>0</v>
      </c>
      <c r="J1799" s="30">
        <f>J1800</f>
        <v>-4994.6999999999998</v>
      </c>
      <c r="K1799" s="30">
        <f>K1800</f>
        <v>0</v>
      </c>
      <c r="L1799" s="30">
        <f>L1800</f>
        <v>0</v>
      </c>
      <c r="M1799" s="30">
        <f t="shared" si="6295"/>
        <v>9557.0999999999985</v>
      </c>
      <c r="N1799" s="30">
        <f t="shared" si="6296"/>
        <v>0</v>
      </c>
      <c r="O1799" s="30">
        <f t="shared" si="6297"/>
        <v>0</v>
      </c>
      <c r="P1799" s="30">
        <f>P1800</f>
        <v>0</v>
      </c>
      <c r="Q1799" s="30">
        <f>Q1800</f>
        <v>0</v>
      </c>
      <c r="R1799" s="30">
        <f>R1800</f>
        <v>0</v>
      </c>
      <c r="S1799" s="30">
        <f>S1800</f>
        <v>0</v>
      </c>
      <c r="T1799" s="30">
        <f>T1800</f>
        <v>0</v>
      </c>
      <c r="U1799" s="30">
        <f>U1800</f>
        <v>0</v>
      </c>
      <c r="V1799" s="30">
        <f>V1800</f>
        <v>0</v>
      </c>
      <c r="W1799" s="30">
        <f>W1800</f>
        <v>0</v>
      </c>
      <c r="X1799" s="30">
        <f>X1800</f>
        <v>0</v>
      </c>
      <c r="Y1799" s="30">
        <f>Y1800</f>
        <v>0</v>
      </c>
      <c r="Z1799" s="30">
        <f>Z1800</f>
        <v>0</v>
      </c>
      <c r="AA1799" s="30">
        <f>AA1800</f>
        <v>0</v>
      </c>
      <c r="AB1799" s="30">
        <f>AB1800</f>
        <v>0</v>
      </c>
      <c r="AC1799" s="30">
        <f t="shared" si="6223"/>
        <v>9557.0999999999985</v>
      </c>
      <c r="AD1799" s="30">
        <f t="shared" si="6224"/>
        <v>0</v>
      </c>
      <c r="AE1799" s="30">
        <f t="shared" si="6225"/>
        <v>0</v>
      </c>
      <c r="AF1799" s="30">
        <f>AF1800</f>
        <v>0</v>
      </c>
      <c r="AG1799" s="30">
        <f t="shared" si="6226"/>
        <v>9557.0999999999985</v>
      </c>
      <c r="AH1799" s="30">
        <f t="shared" si="6227"/>
        <v>0</v>
      </c>
      <c r="AI1799" s="30">
        <f t="shared" si="6228"/>
        <v>0</v>
      </c>
      <c r="AJ1799" s="30">
        <f>AJ1800</f>
        <v>0</v>
      </c>
      <c r="AK1799" s="30">
        <f>AK1800</f>
        <v>-90.280000000000001</v>
      </c>
      <c r="AL1799" s="30">
        <f>AL1800</f>
        <v>0</v>
      </c>
      <c r="AM1799" s="30">
        <f>AM1800</f>
        <v>0</v>
      </c>
      <c r="AN1799" s="30">
        <f>AN1800</f>
        <v>0</v>
      </c>
      <c r="AO1799" s="30">
        <f>AO1800</f>
        <v>0</v>
      </c>
      <c r="AP1799" s="30">
        <f>AP1800</f>
        <v>0</v>
      </c>
      <c r="AQ1799" s="30">
        <f>AQ1800</f>
        <v>0</v>
      </c>
      <c r="AR1799" s="30">
        <f>AR1800</f>
        <v>0</v>
      </c>
      <c r="AS1799" s="30">
        <f t="shared" si="6229"/>
        <v>9466.8199999999979</v>
      </c>
      <c r="AT1799" s="30">
        <f t="shared" si="6230"/>
        <v>0</v>
      </c>
      <c r="AU1799" s="30">
        <f t="shared" si="6231"/>
        <v>0</v>
      </c>
      <c r="AV1799" s="30">
        <f>AV1800</f>
        <v>0</v>
      </c>
      <c r="AW1799" s="30">
        <f>AW1800</f>
        <v>0</v>
      </c>
      <c r="AX1799" s="30">
        <f>AX1800</f>
        <v>0</v>
      </c>
      <c r="AY1799" s="30">
        <f t="shared" si="6232"/>
        <v>9466.8199999999979</v>
      </c>
      <c r="AZ1799" s="30">
        <f t="shared" si="6233"/>
        <v>0</v>
      </c>
      <c r="BA1799" s="30">
        <f t="shared" si="6234"/>
        <v>0</v>
      </c>
      <c r="BB1799" s="30">
        <f>BB1800</f>
        <v>0</v>
      </c>
      <c r="BC1799" s="30">
        <f>BC1800</f>
        <v>-422.07999999999998</v>
      </c>
      <c r="BD1799" s="30">
        <f>BD1800</f>
        <v>0</v>
      </c>
      <c r="BE1799" s="30">
        <f>BE1800</f>
        <v>0</v>
      </c>
      <c r="BF1799" s="30">
        <f>BF1800</f>
        <v>0</v>
      </c>
      <c r="BG1799" s="30">
        <f>BG1800</f>
        <v>0</v>
      </c>
      <c r="BH1799" s="30">
        <f>BH1800</f>
        <v>0</v>
      </c>
      <c r="BI1799" s="30">
        <f>BI1800</f>
        <v>0</v>
      </c>
      <c r="BJ1799" s="30">
        <f>BJ1800</f>
        <v>0</v>
      </c>
      <c r="BK1799" s="30">
        <f>BK1800</f>
        <v>0</v>
      </c>
      <c r="BL1799" s="30">
        <f t="shared" si="6220"/>
        <v>9044.739999999998</v>
      </c>
      <c r="BM1799" s="30">
        <f t="shared" si="6221"/>
        <v>0</v>
      </c>
      <c r="BN1799" s="30">
        <f t="shared" si="6222"/>
        <v>0</v>
      </c>
      <c r="BO1799" s="30">
        <f>BO1800</f>
        <v>0</v>
      </c>
      <c r="BP1799" s="31"/>
      <c r="BQ1799" s="1"/>
      <c r="BR1799" s="1"/>
      <c r="BS1799" s="1"/>
      <c r="BT1799" s="1"/>
      <c r="BU1799" s="1"/>
      <c r="BV1799" s="1"/>
      <c r="BW1799" s="1"/>
      <c r="BX1799" s="1"/>
      <c r="BY1799" s="1"/>
    </row>
    <row r="1800" ht="31.5">
      <c r="A1800" s="28" t="s">
        <v>603</v>
      </c>
      <c r="B1800" s="28" t="s">
        <v>62</v>
      </c>
      <c r="C1800" s="28" t="s">
        <v>291</v>
      </c>
      <c r="D1800" s="28" t="s">
        <v>625</v>
      </c>
      <c r="E1800" s="28" t="s">
        <v>331</v>
      </c>
      <c r="F1800" s="29" t="s">
        <v>332</v>
      </c>
      <c r="G1800" s="30">
        <v>14551.799999999999</v>
      </c>
      <c r="H1800" s="30"/>
      <c r="I1800" s="30"/>
      <c r="J1800" s="32">
        <v>-4994.6999999999998</v>
      </c>
      <c r="K1800" s="30"/>
      <c r="L1800" s="30"/>
      <c r="M1800" s="30">
        <f t="shared" si="6295"/>
        <v>9557.0999999999985</v>
      </c>
      <c r="N1800" s="30">
        <f t="shared" si="6296"/>
        <v>0</v>
      </c>
      <c r="O1800" s="30">
        <f t="shared" si="6297"/>
        <v>0</v>
      </c>
      <c r="P1800" s="30"/>
      <c r="Q1800" s="30"/>
      <c r="R1800" s="30"/>
      <c r="S1800" s="30"/>
      <c r="T1800" s="30"/>
      <c r="U1800" s="30"/>
      <c r="V1800" s="30"/>
      <c r="W1800" s="30"/>
      <c r="X1800" s="30"/>
      <c r="Y1800" s="30"/>
      <c r="Z1800" s="30"/>
      <c r="AA1800" s="30"/>
      <c r="AB1800" s="30"/>
      <c r="AC1800" s="30">
        <f t="shared" si="6223"/>
        <v>9557.0999999999985</v>
      </c>
      <c r="AD1800" s="30">
        <f t="shared" si="6224"/>
        <v>0</v>
      </c>
      <c r="AE1800" s="30">
        <f t="shared" si="6225"/>
        <v>0</v>
      </c>
      <c r="AF1800" s="30"/>
      <c r="AG1800" s="30">
        <f t="shared" si="6226"/>
        <v>9557.0999999999985</v>
      </c>
      <c r="AH1800" s="30">
        <f t="shared" si="6227"/>
        <v>0</v>
      </c>
      <c r="AI1800" s="30">
        <f t="shared" si="6228"/>
        <v>0</v>
      </c>
      <c r="AJ1800" s="30"/>
      <c r="AK1800" s="30">
        <v>-90.280000000000001</v>
      </c>
      <c r="AL1800" s="30"/>
      <c r="AM1800" s="30"/>
      <c r="AN1800" s="30"/>
      <c r="AO1800" s="30"/>
      <c r="AP1800" s="30"/>
      <c r="AQ1800" s="30"/>
      <c r="AR1800" s="30"/>
      <c r="AS1800" s="30">
        <f t="shared" si="6229"/>
        <v>9466.8199999999979</v>
      </c>
      <c r="AT1800" s="30">
        <f t="shared" si="6230"/>
        <v>0</v>
      </c>
      <c r="AU1800" s="30">
        <f t="shared" si="6231"/>
        <v>0</v>
      </c>
      <c r="AV1800" s="30"/>
      <c r="AW1800" s="30"/>
      <c r="AX1800" s="30"/>
      <c r="AY1800" s="30">
        <f t="shared" si="6232"/>
        <v>9466.8199999999979</v>
      </c>
      <c r="AZ1800" s="30">
        <f t="shared" si="6233"/>
        <v>0</v>
      </c>
      <c r="BA1800" s="30">
        <f t="shared" si="6234"/>
        <v>0</v>
      </c>
      <c r="BB1800" s="30"/>
      <c r="BC1800" s="30">
        <v>-422.07999999999998</v>
      </c>
      <c r="BD1800" s="30"/>
      <c r="BE1800" s="30"/>
      <c r="BF1800" s="30"/>
      <c r="BG1800" s="30"/>
      <c r="BH1800" s="30"/>
      <c r="BI1800" s="30"/>
      <c r="BJ1800" s="30"/>
      <c r="BK1800" s="30"/>
      <c r="BL1800" s="30">
        <f t="shared" si="6220"/>
        <v>9044.739999999998</v>
      </c>
      <c r="BM1800" s="30">
        <f t="shared" si="6221"/>
        <v>0</v>
      </c>
      <c r="BN1800" s="30">
        <f t="shared" si="6222"/>
        <v>0</v>
      </c>
      <c r="BO1800" s="30"/>
      <c r="BP1800" s="31"/>
      <c r="BQ1800" s="1"/>
      <c r="BR1800" s="1"/>
      <c r="BS1800" s="1"/>
      <c r="BT1800" s="1"/>
      <c r="BU1800" s="1"/>
      <c r="BV1800" s="1"/>
      <c r="BW1800" s="1"/>
      <c r="BX1800" s="1"/>
      <c r="BY1800" s="1"/>
    </row>
    <row r="1801" ht="47.25">
      <c r="A1801" s="28" t="s">
        <v>603</v>
      </c>
      <c r="B1801" s="28" t="s">
        <v>62</v>
      </c>
      <c r="C1801" s="28" t="s">
        <v>291</v>
      </c>
      <c r="D1801" s="28" t="s">
        <v>627</v>
      </c>
      <c r="E1801" s="35"/>
      <c r="F1801" s="29" t="s">
        <v>628</v>
      </c>
      <c r="G1801" s="30">
        <f>G1802</f>
        <v>877.10000000000002</v>
      </c>
      <c r="H1801" s="30">
        <f>H1802</f>
        <v>10827.4</v>
      </c>
      <c r="I1801" s="30">
        <f>I1802</f>
        <v>0</v>
      </c>
      <c r="J1801" s="30">
        <f>J1802</f>
        <v>0</v>
      </c>
      <c r="K1801" s="30">
        <f>K1802</f>
        <v>0</v>
      </c>
      <c r="L1801" s="30">
        <f>L1802</f>
        <v>0</v>
      </c>
      <c r="M1801" s="30">
        <f t="shared" si="6295"/>
        <v>877.10000000000002</v>
      </c>
      <c r="N1801" s="30">
        <f t="shared" si="6296"/>
        <v>10827.4</v>
      </c>
      <c r="O1801" s="30">
        <f t="shared" si="6297"/>
        <v>0</v>
      </c>
      <c r="P1801" s="30">
        <f>P1802</f>
        <v>0</v>
      </c>
      <c r="Q1801" s="30">
        <f>Q1802</f>
        <v>0</v>
      </c>
      <c r="R1801" s="30">
        <f>R1802</f>
        <v>0</v>
      </c>
      <c r="S1801" s="30">
        <f>S1802</f>
        <v>-877.10000000000002</v>
      </c>
      <c r="T1801" s="30">
        <f>T1802</f>
        <v>0</v>
      </c>
      <c r="U1801" s="30">
        <f>U1802</f>
        <v>0</v>
      </c>
      <c r="V1801" s="30">
        <f>V1802</f>
        <v>0</v>
      </c>
      <c r="W1801" s="30">
        <f>W1802</f>
        <v>877.10000000000002</v>
      </c>
      <c r="X1801" s="30">
        <f>X1802</f>
        <v>0</v>
      </c>
      <c r="Y1801" s="30">
        <f>Y1802</f>
        <v>0</v>
      </c>
      <c r="Z1801" s="30">
        <f>Z1802</f>
        <v>0</v>
      </c>
      <c r="AA1801" s="30">
        <f>AA1802</f>
        <v>0</v>
      </c>
      <c r="AB1801" s="30">
        <f>AB1802</f>
        <v>0</v>
      </c>
      <c r="AC1801" s="30">
        <f t="shared" si="6223"/>
        <v>0</v>
      </c>
      <c r="AD1801" s="30">
        <f t="shared" si="6224"/>
        <v>11704.5</v>
      </c>
      <c r="AE1801" s="30">
        <f t="shared" si="6225"/>
        <v>0</v>
      </c>
      <c r="AF1801" s="30">
        <f>AF1802</f>
        <v>0</v>
      </c>
      <c r="AG1801" s="30">
        <f t="shared" si="6226"/>
        <v>0</v>
      </c>
      <c r="AH1801" s="30">
        <f t="shared" si="6227"/>
        <v>11704.5</v>
      </c>
      <c r="AI1801" s="30">
        <f t="shared" si="6228"/>
        <v>0</v>
      </c>
      <c r="AJ1801" s="30">
        <f>AJ1802</f>
        <v>0</v>
      </c>
      <c r="AK1801" s="30">
        <f>AK1802</f>
        <v>0</v>
      </c>
      <c r="AL1801" s="30">
        <f>AL1802</f>
        <v>0</v>
      </c>
      <c r="AM1801" s="30">
        <f>AM1802</f>
        <v>0</v>
      </c>
      <c r="AN1801" s="30">
        <f>AN1802</f>
        <v>0</v>
      </c>
      <c r="AO1801" s="30">
        <f>AO1802</f>
        <v>0</v>
      </c>
      <c r="AP1801" s="30">
        <f>AP1802</f>
        <v>0</v>
      </c>
      <c r="AQ1801" s="30">
        <f>AQ1802</f>
        <v>0</v>
      </c>
      <c r="AR1801" s="30">
        <f>AR1802</f>
        <v>0</v>
      </c>
      <c r="AS1801" s="30">
        <f t="shared" si="6229"/>
        <v>0</v>
      </c>
      <c r="AT1801" s="30">
        <f t="shared" si="6230"/>
        <v>11704.5</v>
      </c>
      <c r="AU1801" s="30">
        <f t="shared" si="6231"/>
        <v>0</v>
      </c>
      <c r="AV1801" s="30">
        <f>AV1802</f>
        <v>0</v>
      </c>
      <c r="AW1801" s="30">
        <f>AW1802</f>
        <v>0</v>
      </c>
      <c r="AX1801" s="30">
        <f>AX1802</f>
        <v>0</v>
      </c>
      <c r="AY1801" s="30">
        <f t="shared" si="6232"/>
        <v>0</v>
      </c>
      <c r="AZ1801" s="30">
        <f t="shared" si="6233"/>
        <v>11704.5</v>
      </c>
      <c r="BA1801" s="30">
        <f t="shared" si="6234"/>
        <v>0</v>
      </c>
      <c r="BB1801" s="30">
        <f>BB1802</f>
        <v>0</v>
      </c>
      <c r="BC1801" s="30">
        <f>BC1802</f>
        <v>0</v>
      </c>
      <c r="BD1801" s="30">
        <f>BD1802</f>
        <v>0</v>
      </c>
      <c r="BE1801" s="30">
        <f>BE1802</f>
        <v>0</v>
      </c>
      <c r="BF1801" s="30">
        <f>BF1802</f>
        <v>0</v>
      </c>
      <c r="BG1801" s="30">
        <f>BG1802</f>
        <v>0</v>
      </c>
      <c r="BH1801" s="30">
        <f>BH1802</f>
        <v>0</v>
      </c>
      <c r="BI1801" s="30">
        <f>BI1802</f>
        <v>0</v>
      </c>
      <c r="BJ1801" s="30">
        <f>BJ1802</f>
        <v>0</v>
      </c>
      <c r="BK1801" s="30">
        <f>BK1802</f>
        <v>0</v>
      </c>
      <c r="BL1801" s="30">
        <f t="shared" si="6220"/>
        <v>0</v>
      </c>
      <c r="BM1801" s="30">
        <f t="shared" si="6221"/>
        <v>11704.5</v>
      </c>
      <c r="BN1801" s="30">
        <f t="shared" si="6222"/>
        <v>0</v>
      </c>
      <c r="BO1801" s="30">
        <f>BO1802</f>
        <v>0</v>
      </c>
      <c r="BP1801" s="31"/>
      <c r="BQ1801" s="1"/>
      <c r="BR1801" s="1"/>
      <c r="BS1801" s="1"/>
      <c r="BT1801" s="1"/>
      <c r="BU1801" s="1"/>
      <c r="BV1801" s="1"/>
      <c r="BW1801" s="1"/>
      <c r="BX1801" s="1"/>
      <c r="BY1801" s="1"/>
    </row>
    <row r="1802" ht="31.5">
      <c r="A1802" s="28" t="s">
        <v>603</v>
      </c>
      <c r="B1802" s="28" t="s">
        <v>62</v>
      </c>
      <c r="C1802" s="28" t="s">
        <v>291</v>
      </c>
      <c r="D1802" s="28" t="s">
        <v>627</v>
      </c>
      <c r="E1802" s="28" t="s">
        <v>331</v>
      </c>
      <c r="F1802" s="29" t="s">
        <v>332</v>
      </c>
      <c r="G1802" s="30">
        <v>877.10000000000002</v>
      </c>
      <c r="H1802" s="30">
        <v>10827.4</v>
      </c>
      <c r="I1802" s="30"/>
      <c r="J1802" s="30"/>
      <c r="K1802" s="30"/>
      <c r="L1802" s="30"/>
      <c r="M1802" s="30">
        <f t="shared" si="6295"/>
        <v>877.10000000000002</v>
      </c>
      <c r="N1802" s="30">
        <f t="shared" si="6296"/>
        <v>10827.4</v>
      </c>
      <c r="O1802" s="30">
        <f t="shared" si="6297"/>
        <v>0</v>
      </c>
      <c r="P1802" s="30"/>
      <c r="Q1802" s="30"/>
      <c r="R1802" s="30"/>
      <c r="S1802" s="30">
        <v>-877.10000000000002</v>
      </c>
      <c r="T1802" s="30"/>
      <c r="U1802" s="30"/>
      <c r="V1802" s="30"/>
      <c r="W1802" s="30">
        <v>877.10000000000002</v>
      </c>
      <c r="X1802" s="30"/>
      <c r="Y1802" s="30"/>
      <c r="Z1802" s="30"/>
      <c r="AA1802" s="30"/>
      <c r="AB1802" s="30"/>
      <c r="AC1802" s="30">
        <f t="shared" si="6223"/>
        <v>0</v>
      </c>
      <c r="AD1802" s="30">
        <f t="shared" si="6224"/>
        <v>11704.5</v>
      </c>
      <c r="AE1802" s="30">
        <f t="shared" si="6225"/>
        <v>0</v>
      </c>
      <c r="AF1802" s="30"/>
      <c r="AG1802" s="30">
        <f t="shared" si="6226"/>
        <v>0</v>
      </c>
      <c r="AH1802" s="30">
        <f t="shared" si="6227"/>
        <v>11704.5</v>
      </c>
      <c r="AI1802" s="30">
        <f t="shared" si="6228"/>
        <v>0</v>
      </c>
      <c r="AJ1802" s="30"/>
      <c r="AK1802" s="30"/>
      <c r="AL1802" s="30"/>
      <c r="AM1802" s="30"/>
      <c r="AN1802" s="30"/>
      <c r="AO1802" s="30"/>
      <c r="AP1802" s="30"/>
      <c r="AQ1802" s="30"/>
      <c r="AR1802" s="30"/>
      <c r="AS1802" s="30">
        <f t="shared" si="6229"/>
        <v>0</v>
      </c>
      <c r="AT1802" s="30">
        <f t="shared" si="6230"/>
        <v>11704.5</v>
      </c>
      <c r="AU1802" s="30">
        <f t="shared" si="6231"/>
        <v>0</v>
      </c>
      <c r="AV1802" s="30"/>
      <c r="AW1802" s="30"/>
      <c r="AX1802" s="30"/>
      <c r="AY1802" s="30">
        <f t="shared" si="6232"/>
        <v>0</v>
      </c>
      <c r="AZ1802" s="30">
        <f t="shared" si="6233"/>
        <v>11704.5</v>
      </c>
      <c r="BA1802" s="30">
        <f t="shared" si="6234"/>
        <v>0</v>
      </c>
      <c r="BB1802" s="30"/>
      <c r="BC1802" s="30"/>
      <c r="BD1802" s="30"/>
      <c r="BE1802" s="30"/>
      <c r="BF1802" s="30"/>
      <c r="BG1802" s="30"/>
      <c r="BH1802" s="30"/>
      <c r="BI1802" s="30"/>
      <c r="BJ1802" s="30"/>
      <c r="BK1802" s="30"/>
      <c r="BL1802" s="30">
        <f t="shared" si="6220"/>
        <v>0</v>
      </c>
      <c r="BM1802" s="30">
        <f t="shared" si="6221"/>
        <v>11704.5</v>
      </c>
      <c r="BN1802" s="30">
        <f t="shared" si="6222"/>
        <v>0</v>
      </c>
      <c r="BO1802" s="30"/>
      <c r="BP1802" s="31"/>
      <c r="BQ1802" s="1"/>
      <c r="BR1802" s="1"/>
      <c r="BS1802" s="1"/>
      <c r="BT1802" s="1"/>
      <c r="BU1802" s="1"/>
      <c r="BV1802" s="1"/>
      <c r="BW1802" s="1"/>
      <c r="BX1802" s="1"/>
      <c r="BY1802" s="1"/>
    </row>
    <row r="1803" ht="47.25">
      <c r="A1803" s="28" t="s">
        <v>603</v>
      </c>
      <c r="B1803" s="28" t="s">
        <v>62</v>
      </c>
      <c r="C1803" s="28" t="s">
        <v>291</v>
      </c>
      <c r="D1803" s="28" t="s">
        <v>629</v>
      </c>
      <c r="E1803" s="35"/>
      <c r="F1803" s="29" t="s">
        <v>630</v>
      </c>
      <c r="G1803" s="30">
        <f>G1804</f>
        <v>877.10000000000002</v>
      </c>
      <c r="H1803" s="30">
        <f>H1804</f>
        <v>10827.4</v>
      </c>
      <c r="I1803" s="30">
        <f>I1804</f>
        <v>0</v>
      </c>
      <c r="J1803" s="30">
        <f>J1804</f>
        <v>0</v>
      </c>
      <c r="K1803" s="30">
        <f>K1804</f>
        <v>0</v>
      </c>
      <c r="L1803" s="30">
        <f>L1804</f>
        <v>0</v>
      </c>
      <c r="M1803" s="30">
        <f t="shared" si="6295"/>
        <v>877.10000000000002</v>
      </c>
      <c r="N1803" s="30">
        <f t="shared" si="6296"/>
        <v>10827.4</v>
      </c>
      <c r="O1803" s="30">
        <f t="shared" si="6297"/>
        <v>0</v>
      </c>
      <c r="P1803" s="30">
        <f>P1804</f>
        <v>0</v>
      </c>
      <c r="Q1803" s="30">
        <f>Q1804</f>
        <v>0</v>
      </c>
      <c r="R1803" s="30">
        <f>R1804</f>
        <v>0</v>
      </c>
      <c r="S1803" s="30">
        <f>S1804</f>
        <v>-877.10000000000002</v>
      </c>
      <c r="T1803" s="30">
        <f>T1804</f>
        <v>0</v>
      </c>
      <c r="U1803" s="30">
        <f>U1804</f>
        <v>0</v>
      </c>
      <c r="V1803" s="30">
        <f>V1804</f>
        <v>0</v>
      </c>
      <c r="W1803" s="30">
        <f>W1804</f>
        <v>-9950.2999999999993</v>
      </c>
      <c r="X1803" s="30">
        <f>X1804</f>
        <v>0</v>
      </c>
      <c r="Y1803" s="30">
        <f>Y1804</f>
        <v>0</v>
      </c>
      <c r="Z1803" s="30">
        <f>Z1804</f>
        <v>0</v>
      </c>
      <c r="AA1803" s="30">
        <f>AA1804</f>
        <v>10827.4</v>
      </c>
      <c r="AB1803" s="30">
        <f>AB1804</f>
        <v>0</v>
      </c>
      <c r="AC1803" s="30">
        <f t="shared" si="6223"/>
        <v>0</v>
      </c>
      <c r="AD1803" s="30">
        <f t="shared" si="6224"/>
        <v>877.10000000000036</v>
      </c>
      <c r="AE1803" s="30">
        <f t="shared" si="6225"/>
        <v>10827.4</v>
      </c>
      <c r="AF1803" s="30">
        <f>AF1804</f>
        <v>0</v>
      </c>
      <c r="AG1803" s="30">
        <f t="shared" si="6226"/>
        <v>0</v>
      </c>
      <c r="AH1803" s="30">
        <f t="shared" si="6227"/>
        <v>877.10000000000036</v>
      </c>
      <c r="AI1803" s="30">
        <f t="shared" si="6228"/>
        <v>10827.4</v>
      </c>
      <c r="AJ1803" s="30">
        <f>AJ1804</f>
        <v>0</v>
      </c>
      <c r="AK1803" s="30">
        <f>AK1804</f>
        <v>0</v>
      </c>
      <c r="AL1803" s="30">
        <f>AL1804</f>
        <v>0</v>
      </c>
      <c r="AM1803" s="30">
        <f>AM1804</f>
        <v>0</v>
      </c>
      <c r="AN1803" s="30">
        <f>AN1804</f>
        <v>0</v>
      </c>
      <c r="AO1803" s="30">
        <f>AO1804</f>
        <v>0</v>
      </c>
      <c r="AP1803" s="30">
        <f>AP1804</f>
        <v>0</v>
      </c>
      <c r="AQ1803" s="30">
        <f>AQ1804</f>
        <v>0</v>
      </c>
      <c r="AR1803" s="30">
        <f>AR1804</f>
        <v>0</v>
      </c>
      <c r="AS1803" s="30">
        <f t="shared" si="6229"/>
        <v>0</v>
      </c>
      <c r="AT1803" s="30">
        <f t="shared" si="6230"/>
        <v>877.10000000000036</v>
      </c>
      <c r="AU1803" s="30">
        <f t="shared" si="6231"/>
        <v>10827.4</v>
      </c>
      <c r="AV1803" s="30">
        <f>AV1804</f>
        <v>0</v>
      </c>
      <c r="AW1803" s="30">
        <f>AW1804</f>
        <v>0</v>
      </c>
      <c r="AX1803" s="30">
        <f>AX1804</f>
        <v>0</v>
      </c>
      <c r="AY1803" s="30">
        <f t="shared" si="6232"/>
        <v>0</v>
      </c>
      <c r="AZ1803" s="30">
        <f t="shared" si="6233"/>
        <v>877.10000000000036</v>
      </c>
      <c r="BA1803" s="30">
        <f t="shared" si="6234"/>
        <v>10827.4</v>
      </c>
      <c r="BB1803" s="30">
        <f>BB1804</f>
        <v>0</v>
      </c>
      <c r="BC1803" s="30">
        <f>BC1804</f>
        <v>0</v>
      </c>
      <c r="BD1803" s="30">
        <f>BD1804</f>
        <v>0</v>
      </c>
      <c r="BE1803" s="30">
        <f>BE1804</f>
        <v>0</v>
      </c>
      <c r="BF1803" s="30">
        <f>BF1804</f>
        <v>0</v>
      </c>
      <c r="BG1803" s="30">
        <f>BG1804</f>
        <v>0</v>
      </c>
      <c r="BH1803" s="30">
        <f>BH1804</f>
        <v>0</v>
      </c>
      <c r="BI1803" s="30">
        <f>BI1804</f>
        <v>0</v>
      </c>
      <c r="BJ1803" s="30">
        <f>BJ1804</f>
        <v>0</v>
      </c>
      <c r="BK1803" s="30">
        <f>BK1804</f>
        <v>0</v>
      </c>
      <c r="BL1803" s="30">
        <f t="shared" si="6220"/>
        <v>0</v>
      </c>
      <c r="BM1803" s="30">
        <f t="shared" si="6221"/>
        <v>877.10000000000036</v>
      </c>
      <c r="BN1803" s="30">
        <f t="shared" si="6222"/>
        <v>10827.4</v>
      </c>
      <c r="BO1803" s="30">
        <f>BO1804</f>
        <v>0</v>
      </c>
      <c r="BP1803" s="31"/>
      <c r="BQ1803" s="1"/>
      <c r="BR1803" s="1"/>
      <c r="BS1803" s="1"/>
      <c r="BT1803" s="1"/>
      <c r="BU1803" s="1"/>
      <c r="BV1803" s="1"/>
      <c r="BW1803" s="1"/>
      <c r="BX1803" s="1"/>
      <c r="BY1803" s="1"/>
    </row>
    <row r="1804" ht="31.5">
      <c r="A1804" s="28" t="s">
        <v>603</v>
      </c>
      <c r="B1804" s="28" t="s">
        <v>62</v>
      </c>
      <c r="C1804" s="28" t="s">
        <v>291</v>
      </c>
      <c r="D1804" s="28" t="s">
        <v>629</v>
      </c>
      <c r="E1804" s="28" t="s">
        <v>331</v>
      </c>
      <c r="F1804" s="29" t="s">
        <v>332</v>
      </c>
      <c r="G1804" s="30">
        <v>877.10000000000002</v>
      </c>
      <c r="H1804" s="30">
        <v>10827.4</v>
      </c>
      <c r="I1804" s="30"/>
      <c r="J1804" s="30"/>
      <c r="K1804" s="30"/>
      <c r="L1804" s="30"/>
      <c r="M1804" s="30">
        <f t="shared" si="6295"/>
        <v>877.10000000000002</v>
      </c>
      <c r="N1804" s="30">
        <f t="shared" si="6296"/>
        <v>10827.4</v>
      </c>
      <c r="O1804" s="30">
        <f t="shared" si="6297"/>
        <v>0</v>
      </c>
      <c r="P1804" s="30"/>
      <c r="Q1804" s="30"/>
      <c r="R1804" s="30"/>
      <c r="S1804" s="30">
        <v>-877.10000000000002</v>
      </c>
      <c r="T1804" s="30"/>
      <c r="U1804" s="30"/>
      <c r="V1804" s="30"/>
      <c r="W1804" s="30">
        <v>-9950.2999999999993</v>
      </c>
      <c r="X1804" s="30"/>
      <c r="Y1804" s="30"/>
      <c r="Z1804" s="30"/>
      <c r="AA1804" s="30">
        <v>10827.4</v>
      </c>
      <c r="AB1804" s="30"/>
      <c r="AC1804" s="30">
        <f t="shared" si="6223"/>
        <v>0</v>
      </c>
      <c r="AD1804" s="30">
        <f t="shared" si="6224"/>
        <v>877.10000000000036</v>
      </c>
      <c r="AE1804" s="30">
        <f t="shared" si="6225"/>
        <v>10827.4</v>
      </c>
      <c r="AF1804" s="30"/>
      <c r="AG1804" s="30">
        <f t="shared" si="6226"/>
        <v>0</v>
      </c>
      <c r="AH1804" s="30">
        <f t="shared" si="6227"/>
        <v>877.10000000000036</v>
      </c>
      <c r="AI1804" s="30">
        <f t="shared" si="6228"/>
        <v>10827.4</v>
      </c>
      <c r="AJ1804" s="30"/>
      <c r="AK1804" s="30"/>
      <c r="AL1804" s="30"/>
      <c r="AM1804" s="30"/>
      <c r="AN1804" s="30"/>
      <c r="AO1804" s="30"/>
      <c r="AP1804" s="30"/>
      <c r="AQ1804" s="30"/>
      <c r="AR1804" s="30"/>
      <c r="AS1804" s="30">
        <f t="shared" si="6229"/>
        <v>0</v>
      </c>
      <c r="AT1804" s="30">
        <f t="shared" si="6230"/>
        <v>877.10000000000036</v>
      </c>
      <c r="AU1804" s="30">
        <f t="shared" si="6231"/>
        <v>10827.4</v>
      </c>
      <c r="AV1804" s="30"/>
      <c r="AW1804" s="30"/>
      <c r="AX1804" s="30"/>
      <c r="AY1804" s="30">
        <f t="shared" si="6232"/>
        <v>0</v>
      </c>
      <c r="AZ1804" s="30">
        <f t="shared" si="6233"/>
        <v>877.10000000000036</v>
      </c>
      <c r="BA1804" s="30">
        <f t="shared" si="6234"/>
        <v>10827.4</v>
      </c>
      <c r="BB1804" s="30"/>
      <c r="BC1804" s="30"/>
      <c r="BD1804" s="30"/>
      <c r="BE1804" s="30"/>
      <c r="BF1804" s="30"/>
      <c r="BG1804" s="30"/>
      <c r="BH1804" s="30"/>
      <c r="BI1804" s="30"/>
      <c r="BJ1804" s="30"/>
      <c r="BK1804" s="30"/>
      <c r="BL1804" s="30">
        <f t="shared" si="6220"/>
        <v>0</v>
      </c>
      <c r="BM1804" s="30">
        <f t="shared" si="6221"/>
        <v>877.10000000000036</v>
      </c>
      <c r="BN1804" s="30">
        <f t="shared" si="6222"/>
        <v>10827.4</v>
      </c>
      <c r="BO1804" s="30"/>
      <c r="BP1804" s="31"/>
      <c r="BQ1804" s="1"/>
      <c r="BR1804" s="1"/>
      <c r="BS1804" s="1"/>
      <c r="BT1804" s="1"/>
      <c r="BU1804" s="1"/>
      <c r="BV1804" s="1"/>
      <c r="BW1804" s="1"/>
      <c r="BX1804" s="1"/>
      <c r="BY1804" s="1"/>
    </row>
    <row r="1805" ht="47.25">
      <c r="A1805" s="28" t="s">
        <v>603</v>
      </c>
      <c r="B1805" s="28" t="s">
        <v>62</v>
      </c>
      <c r="C1805" s="28" t="s">
        <v>291</v>
      </c>
      <c r="D1805" s="28" t="s">
        <v>631</v>
      </c>
      <c r="E1805" s="35"/>
      <c r="F1805" s="29" t="s">
        <v>632</v>
      </c>
      <c r="G1805" s="30">
        <f>G1806</f>
        <v>0</v>
      </c>
      <c r="H1805" s="30">
        <f>H1806</f>
        <v>915.70000000000005</v>
      </c>
      <c r="I1805" s="30">
        <f>I1806</f>
        <v>11260.5</v>
      </c>
      <c r="J1805" s="30">
        <f>J1806</f>
        <v>0</v>
      </c>
      <c r="K1805" s="30">
        <f>K1806</f>
        <v>0</v>
      </c>
      <c r="L1805" s="30">
        <f>L1806</f>
        <v>0</v>
      </c>
      <c r="M1805" s="30">
        <f t="shared" si="6295"/>
        <v>0</v>
      </c>
      <c r="N1805" s="30">
        <f t="shared" si="6296"/>
        <v>915.70000000000005</v>
      </c>
      <c r="O1805" s="30">
        <f t="shared" si="6297"/>
        <v>11260.5</v>
      </c>
      <c r="P1805" s="30">
        <f>P1806</f>
        <v>0</v>
      </c>
      <c r="Q1805" s="30">
        <f>Q1806</f>
        <v>0</v>
      </c>
      <c r="R1805" s="30">
        <f>R1806</f>
        <v>0</v>
      </c>
      <c r="S1805" s="30">
        <f>S1806</f>
        <v>0</v>
      </c>
      <c r="T1805" s="30">
        <f>T1806</f>
        <v>0</v>
      </c>
      <c r="U1805" s="30">
        <f>U1806</f>
        <v>0</v>
      </c>
      <c r="V1805" s="30">
        <f>V1806</f>
        <v>0</v>
      </c>
      <c r="W1805" s="30">
        <f>W1806</f>
        <v>0</v>
      </c>
      <c r="X1805" s="30">
        <f>X1806</f>
        <v>0</v>
      </c>
      <c r="Y1805" s="30">
        <f>Y1806</f>
        <v>0</v>
      </c>
      <c r="Z1805" s="30">
        <f>Z1806</f>
        <v>0</v>
      </c>
      <c r="AA1805" s="30">
        <f>AA1806</f>
        <v>0</v>
      </c>
      <c r="AB1805" s="30">
        <f>AB1806</f>
        <v>0</v>
      </c>
      <c r="AC1805" s="30">
        <f t="shared" si="6223"/>
        <v>0</v>
      </c>
      <c r="AD1805" s="30">
        <f t="shared" si="6224"/>
        <v>915.70000000000005</v>
      </c>
      <c r="AE1805" s="30">
        <f t="shared" si="6225"/>
        <v>11260.5</v>
      </c>
      <c r="AF1805" s="30">
        <f>AF1806</f>
        <v>0</v>
      </c>
      <c r="AG1805" s="30">
        <f t="shared" si="6226"/>
        <v>0</v>
      </c>
      <c r="AH1805" s="30">
        <f t="shared" si="6227"/>
        <v>915.70000000000005</v>
      </c>
      <c r="AI1805" s="30">
        <f t="shared" si="6228"/>
        <v>11260.5</v>
      </c>
      <c r="AJ1805" s="30">
        <f>AJ1806</f>
        <v>0</v>
      </c>
      <c r="AK1805" s="30">
        <f>AK1806</f>
        <v>0</v>
      </c>
      <c r="AL1805" s="30">
        <f>AL1806</f>
        <v>0</v>
      </c>
      <c r="AM1805" s="30">
        <f>AM1806</f>
        <v>0</v>
      </c>
      <c r="AN1805" s="30">
        <f>AN1806</f>
        <v>0</v>
      </c>
      <c r="AO1805" s="30">
        <f>AO1806</f>
        <v>0</v>
      </c>
      <c r="AP1805" s="30">
        <f>AP1806</f>
        <v>0</v>
      </c>
      <c r="AQ1805" s="30">
        <f>AQ1806</f>
        <v>0</v>
      </c>
      <c r="AR1805" s="30">
        <f>AR1806</f>
        <v>0</v>
      </c>
      <c r="AS1805" s="30">
        <f t="shared" si="6229"/>
        <v>0</v>
      </c>
      <c r="AT1805" s="30">
        <f t="shared" si="6230"/>
        <v>915.70000000000005</v>
      </c>
      <c r="AU1805" s="30">
        <f t="shared" si="6231"/>
        <v>11260.5</v>
      </c>
      <c r="AV1805" s="30">
        <f>AV1806</f>
        <v>0</v>
      </c>
      <c r="AW1805" s="30">
        <f>AW1806</f>
        <v>0</v>
      </c>
      <c r="AX1805" s="30">
        <f>AX1806</f>
        <v>0</v>
      </c>
      <c r="AY1805" s="30">
        <f t="shared" si="6232"/>
        <v>0</v>
      </c>
      <c r="AZ1805" s="30">
        <f t="shared" si="6233"/>
        <v>915.70000000000005</v>
      </c>
      <c r="BA1805" s="30">
        <f t="shared" si="6234"/>
        <v>11260.5</v>
      </c>
      <c r="BB1805" s="30">
        <f>BB1806</f>
        <v>0</v>
      </c>
      <c r="BC1805" s="30">
        <f>BC1806</f>
        <v>0</v>
      </c>
      <c r="BD1805" s="30">
        <f>BD1806</f>
        <v>0</v>
      </c>
      <c r="BE1805" s="30">
        <f>BE1806</f>
        <v>0</v>
      </c>
      <c r="BF1805" s="30">
        <f>BF1806</f>
        <v>0</v>
      </c>
      <c r="BG1805" s="30">
        <f>BG1806</f>
        <v>0</v>
      </c>
      <c r="BH1805" s="30">
        <f>BH1806</f>
        <v>0</v>
      </c>
      <c r="BI1805" s="30">
        <f>BI1806</f>
        <v>0</v>
      </c>
      <c r="BJ1805" s="30">
        <f>BJ1806</f>
        <v>0</v>
      </c>
      <c r="BK1805" s="30">
        <f>BK1806</f>
        <v>0</v>
      </c>
      <c r="BL1805" s="30">
        <f t="shared" si="6220"/>
        <v>0</v>
      </c>
      <c r="BM1805" s="30">
        <f t="shared" si="6221"/>
        <v>915.70000000000005</v>
      </c>
      <c r="BN1805" s="30">
        <f t="shared" si="6222"/>
        <v>11260.5</v>
      </c>
      <c r="BO1805" s="30">
        <f>BO1806</f>
        <v>0</v>
      </c>
      <c r="BP1805" s="31"/>
      <c r="BQ1805" s="1"/>
      <c r="BR1805" s="1"/>
      <c r="BS1805" s="1"/>
      <c r="BT1805" s="1"/>
      <c r="BU1805" s="1"/>
      <c r="BV1805" s="1"/>
      <c r="BW1805" s="1"/>
      <c r="BX1805" s="1"/>
      <c r="BY1805" s="1"/>
    </row>
    <row r="1806" ht="31.5">
      <c r="A1806" s="28" t="s">
        <v>603</v>
      </c>
      <c r="B1806" s="28" t="s">
        <v>62</v>
      </c>
      <c r="C1806" s="28" t="s">
        <v>291</v>
      </c>
      <c r="D1806" s="28" t="s">
        <v>631</v>
      </c>
      <c r="E1806" s="28" t="s">
        <v>331</v>
      </c>
      <c r="F1806" s="29" t="s">
        <v>332</v>
      </c>
      <c r="G1806" s="30"/>
      <c r="H1806" s="30">
        <v>915.70000000000005</v>
      </c>
      <c r="I1806" s="30">
        <v>11260.5</v>
      </c>
      <c r="J1806" s="30"/>
      <c r="K1806" s="30"/>
      <c r="L1806" s="30"/>
      <c r="M1806" s="30">
        <f t="shared" si="6295"/>
        <v>0</v>
      </c>
      <c r="N1806" s="30">
        <f t="shared" si="6296"/>
        <v>915.70000000000005</v>
      </c>
      <c r="O1806" s="30">
        <f t="shared" si="6297"/>
        <v>11260.5</v>
      </c>
      <c r="P1806" s="30"/>
      <c r="Q1806" s="30"/>
      <c r="R1806" s="30"/>
      <c r="S1806" s="30"/>
      <c r="T1806" s="30"/>
      <c r="U1806" s="30"/>
      <c r="V1806" s="30"/>
      <c r="W1806" s="30"/>
      <c r="X1806" s="30"/>
      <c r="Y1806" s="30"/>
      <c r="Z1806" s="30"/>
      <c r="AA1806" s="30"/>
      <c r="AB1806" s="30"/>
      <c r="AC1806" s="30">
        <f t="shared" si="6223"/>
        <v>0</v>
      </c>
      <c r="AD1806" s="30">
        <f t="shared" si="6224"/>
        <v>915.70000000000005</v>
      </c>
      <c r="AE1806" s="30">
        <f t="shared" si="6225"/>
        <v>11260.5</v>
      </c>
      <c r="AF1806" s="30"/>
      <c r="AG1806" s="30">
        <f t="shared" si="6226"/>
        <v>0</v>
      </c>
      <c r="AH1806" s="30">
        <f t="shared" si="6227"/>
        <v>915.70000000000005</v>
      </c>
      <c r="AI1806" s="30">
        <f t="shared" si="6228"/>
        <v>11260.5</v>
      </c>
      <c r="AJ1806" s="30"/>
      <c r="AK1806" s="30"/>
      <c r="AL1806" s="30"/>
      <c r="AM1806" s="30"/>
      <c r="AN1806" s="30"/>
      <c r="AO1806" s="30"/>
      <c r="AP1806" s="30"/>
      <c r="AQ1806" s="30"/>
      <c r="AR1806" s="30"/>
      <c r="AS1806" s="30">
        <f t="shared" si="6229"/>
        <v>0</v>
      </c>
      <c r="AT1806" s="30">
        <f t="shared" si="6230"/>
        <v>915.70000000000005</v>
      </c>
      <c r="AU1806" s="30">
        <f t="shared" si="6231"/>
        <v>11260.5</v>
      </c>
      <c r="AV1806" s="30"/>
      <c r="AW1806" s="30"/>
      <c r="AX1806" s="30"/>
      <c r="AY1806" s="30">
        <f t="shared" si="6232"/>
        <v>0</v>
      </c>
      <c r="AZ1806" s="30">
        <f t="shared" si="6233"/>
        <v>915.70000000000005</v>
      </c>
      <c r="BA1806" s="30">
        <f t="shared" si="6234"/>
        <v>11260.5</v>
      </c>
      <c r="BB1806" s="30"/>
      <c r="BC1806" s="30"/>
      <c r="BD1806" s="30"/>
      <c r="BE1806" s="30"/>
      <c r="BF1806" s="30"/>
      <c r="BG1806" s="30"/>
      <c r="BH1806" s="30"/>
      <c r="BI1806" s="30"/>
      <c r="BJ1806" s="30"/>
      <c r="BK1806" s="30"/>
      <c r="BL1806" s="30">
        <f t="shared" si="6220"/>
        <v>0</v>
      </c>
      <c r="BM1806" s="30">
        <f t="shared" si="6221"/>
        <v>915.70000000000005</v>
      </c>
      <c r="BN1806" s="30">
        <f t="shared" si="6222"/>
        <v>11260.5</v>
      </c>
      <c r="BO1806" s="30"/>
      <c r="BP1806" s="31"/>
      <c r="BQ1806" s="1"/>
      <c r="BR1806" s="1"/>
      <c r="BS1806" s="1"/>
      <c r="BT1806" s="1"/>
      <c r="BU1806" s="1"/>
      <c r="BV1806" s="1"/>
      <c r="BW1806" s="1"/>
      <c r="BX1806" s="1"/>
      <c r="BY1806" s="1"/>
    </row>
    <row r="1807" ht="47.25">
      <c r="A1807" s="28" t="s">
        <v>603</v>
      </c>
      <c r="B1807" s="28" t="s">
        <v>62</v>
      </c>
      <c r="C1807" s="28" t="s">
        <v>291</v>
      </c>
      <c r="D1807" s="28" t="s">
        <v>633</v>
      </c>
      <c r="E1807" s="35"/>
      <c r="F1807" s="29" t="s">
        <v>634</v>
      </c>
      <c r="G1807" s="30">
        <f>G1808</f>
        <v>0</v>
      </c>
      <c r="H1807" s="30">
        <f>H1808</f>
        <v>915.70000000000005</v>
      </c>
      <c r="I1807" s="30">
        <f>I1808</f>
        <v>11260.5</v>
      </c>
      <c r="J1807" s="30">
        <f>J1808</f>
        <v>0</v>
      </c>
      <c r="K1807" s="30">
        <f>K1808</f>
        <v>0</v>
      </c>
      <c r="L1807" s="30">
        <f>L1808</f>
        <v>0</v>
      </c>
      <c r="M1807" s="30">
        <f t="shared" si="6295"/>
        <v>0</v>
      </c>
      <c r="N1807" s="30">
        <f t="shared" si="6296"/>
        <v>915.70000000000005</v>
      </c>
      <c r="O1807" s="30">
        <f t="shared" si="6297"/>
        <v>11260.5</v>
      </c>
      <c r="P1807" s="30">
        <f>P1808</f>
        <v>0</v>
      </c>
      <c r="Q1807" s="30">
        <f>Q1808</f>
        <v>0</v>
      </c>
      <c r="R1807" s="30">
        <f>R1808</f>
        <v>0</v>
      </c>
      <c r="S1807" s="30">
        <f>S1808</f>
        <v>0</v>
      </c>
      <c r="T1807" s="30">
        <f>T1808</f>
        <v>0</v>
      </c>
      <c r="U1807" s="30">
        <f>U1808</f>
        <v>0</v>
      </c>
      <c r="V1807" s="30">
        <f>V1808</f>
        <v>0</v>
      </c>
      <c r="W1807" s="30">
        <f>W1808</f>
        <v>0</v>
      </c>
      <c r="X1807" s="30">
        <f>X1808</f>
        <v>0</v>
      </c>
      <c r="Y1807" s="30">
        <f>Y1808</f>
        <v>0</v>
      </c>
      <c r="Z1807" s="30">
        <f>Z1808</f>
        <v>0</v>
      </c>
      <c r="AA1807" s="30">
        <f>AA1808</f>
        <v>0</v>
      </c>
      <c r="AB1807" s="30">
        <f>AB1808</f>
        <v>0</v>
      </c>
      <c r="AC1807" s="30">
        <f t="shared" si="6223"/>
        <v>0</v>
      </c>
      <c r="AD1807" s="30">
        <f t="shared" si="6224"/>
        <v>915.70000000000005</v>
      </c>
      <c r="AE1807" s="30">
        <f t="shared" si="6225"/>
        <v>11260.5</v>
      </c>
      <c r="AF1807" s="30">
        <f>AF1808</f>
        <v>0</v>
      </c>
      <c r="AG1807" s="30">
        <f t="shared" si="6226"/>
        <v>0</v>
      </c>
      <c r="AH1807" s="30">
        <f t="shared" si="6227"/>
        <v>915.70000000000005</v>
      </c>
      <c r="AI1807" s="30">
        <f t="shared" si="6228"/>
        <v>11260.5</v>
      </c>
      <c r="AJ1807" s="30">
        <f>AJ1808</f>
        <v>0</v>
      </c>
      <c r="AK1807" s="30">
        <f>AK1808</f>
        <v>0</v>
      </c>
      <c r="AL1807" s="30">
        <f>AL1808</f>
        <v>0</v>
      </c>
      <c r="AM1807" s="30">
        <f>AM1808</f>
        <v>0</v>
      </c>
      <c r="AN1807" s="30">
        <f>AN1808</f>
        <v>0</v>
      </c>
      <c r="AO1807" s="30">
        <f>AO1808</f>
        <v>0</v>
      </c>
      <c r="AP1807" s="30">
        <f>AP1808</f>
        <v>0</v>
      </c>
      <c r="AQ1807" s="30">
        <f>AQ1808</f>
        <v>0</v>
      </c>
      <c r="AR1807" s="30">
        <f>AR1808</f>
        <v>0</v>
      </c>
      <c r="AS1807" s="30">
        <f t="shared" si="6229"/>
        <v>0</v>
      </c>
      <c r="AT1807" s="30">
        <f t="shared" si="6230"/>
        <v>915.70000000000005</v>
      </c>
      <c r="AU1807" s="30">
        <f t="shared" si="6231"/>
        <v>11260.5</v>
      </c>
      <c r="AV1807" s="30">
        <f>AV1808</f>
        <v>0</v>
      </c>
      <c r="AW1807" s="30">
        <f>AW1808</f>
        <v>0</v>
      </c>
      <c r="AX1807" s="30">
        <f>AX1808</f>
        <v>0</v>
      </c>
      <c r="AY1807" s="30">
        <f t="shared" si="6232"/>
        <v>0</v>
      </c>
      <c r="AZ1807" s="30">
        <f t="shared" si="6233"/>
        <v>915.70000000000005</v>
      </c>
      <c r="BA1807" s="30">
        <f t="shared" si="6234"/>
        <v>11260.5</v>
      </c>
      <c r="BB1807" s="30">
        <f>BB1808</f>
        <v>0</v>
      </c>
      <c r="BC1807" s="30">
        <f>BC1808</f>
        <v>0</v>
      </c>
      <c r="BD1807" s="30">
        <f>BD1808</f>
        <v>0</v>
      </c>
      <c r="BE1807" s="30">
        <f>BE1808</f>
        <v>0</v>
      </c>
      <c r="BF1807" s="30">
        <f>BF1808</f>
        <v>0</v>
      </c>
      <c r="BG1807" s="30">
        <f>BG1808</f>
        <v>0</v>
      </c>
      <c r="BH1807" s="30">
        <f>BH1808</f>
        <v>0</v>
      </c>
      <c r="BI1807" s="30">
        <f>BI1808</f>
        <v>0</v>
      </c>
      <c r="BJ1807" s="30">
        <f>BJ1808</f>
        <v>0</v>
      </c>
      <c r="BK1807" s="30">
        <f>BK1808</f>
        <v>0</v>
      </c>
      <c r="BL1807" s="30">
        <f t="shared" si="6220"/>
        <v>0</v>
      </c>
      <c r="BM1807" s="30">
        <f t="shared" si="6221"/>
        <v>915.70000000000005</v>
      </c>
      <c r="BN1807" s="30">
        <f t="shared" si="6222"/>
        <v>11260.5</v>
      </c>
      <c r="BO1807" s="30">
        <f>BO1808</f>
        <v>0</v>
      </c>
      <c r="BP1807" s="31"/>
      <c r="BQ1807" s="1"/>
      <c r="BR1807" s="1"/>
      <c r="BS1807" s="1"/>
      <c r="BT1807" s="1"/>
      <c r="BU1807" s="1"/>
      <c r="BV1807" s="1"/>
      <c r="BW1807" s="1"/>
      <c r="BX1807" s="1"/>
      <c r="BY1807" s="1"/>
    </row>
    <row r="1808" ht="31.5">
      <c r="A1808" s="28" t="s">
        <v>603</v>
      </c>
      <c r="B1808" s="28" t="s">
        <v>62</v>
      </c>
      <c r="C1808" s="28" t="s">
        <v>291</v>
      </c>
      <c r="D1808" s="28" t="s">
        <v>633</v>
      </c>
      <c r="E1808" s="28" t="s">
        <v>331</v>
      </c>
      <c r="F1808" s="29" t="s">
        <v>332</v>
      </c>
      <c r="G1808" s="30"/>
      <c r="H1808" s="30">
        <v>915.70000000000005</v>
      </c>
      <c r="I1808" s="30">
        <v>11260.5</v>
      </c>
      <c r="J1808" s="30"/>
      <c r="K1808" s="30"/>
      <c r="L1808" s="30"/>
      <c r="M1808" s="30">
        <f t="shared" si="6295"/>
        <v>0</v>
      </c>
      <c r="N1808" s="30">
        <f t="shared" si="6296"/>
        <v>915.70000000000005</v>
      </c>
      <c r="O1808" s="30">
        <f t="shared" si="6297"/>
        <v>11260.5</v>
      </c>
      <c r="P1808" s="30"/>
      <c r="Q1808" s="30"/>
      <c r="R1808" s="30"/>
      <c r="S1808" s="30"/>
      <c r="T1808" s="30"/>
      <c r="U1808" s="30"/>
      <c r="V1808" s="30"/>
      <c r="W1808" s="30"/>
      <c r="X1808" s="30"/>
      <c r="Y1808" s="30"/>
      <c r="Z1808" s="30"/>
      <c r="AA1808" s="30"/>
      <c r="AB1808" s="30"/>
      <c r="AC1808" s="30">
        <f t="shared" si="6223"/>
        <v>0</v>
      </c>
      <c r="AD1808" s="30">
        <f t="shared" si="6224"/>
        <v>915.70000000000005</v>
      </c>
      <c r="AE1808" s="30">
        <f t="shared" si="6225"/>
        <v>11260.5</v>
      </c>
      <c r="AF1808" s="30"/>
      <c r="AG1808" s="30">
        <f t="shared" si="6226"/>
        <v>0</v>
      </c>
      <c r="AH1808" s="30">
        <f t="shared" si="6227"/>
        <v>915.70000000000005</v>
      </c>
      <c r="AI1808" s="30">
        <f t="shared" si="6228"/>
        <v>11260.5</v>
      </c>
      <c r="AJ1808" s="30"/>
      <c r="AK1808" s="30"/>
      <c r="AL1808" s="30"/>
      <c r="AM1808" s="30"/>
      <c r="AN1808" s="30"/>
      <c r="AO1808" s="30"/>
      <c r="AP1808" s="30"/>
      <c r="AQ1808" s="30"/>
      <c r="AR1808" s="30"/>
      <c r="AS1808" s="30">
        <f t="shared" si="6229"/>
        <v>0</v>
      </c>
      <c r="AT1808" s="30">
        <f t="shared" si="6230"/>
        <v>915.70000000000005</v>
      </c>
      <c r="AU1808" s="30">
        <f t="shared" si="6231"/>
        <v>11260.5</v>
      </c>
      <c r="AV1808" s="30"/>
      <c r="AW1808" s="30"/>
      <c r="AX1808" s="30"/>
      <c r="AY1808" s="30">
        <f t="shared" si="6232"/>
        <v>0</v>
      </c>
      <c r="AZ1808" s="30">
        <f t="shared" si="6233"/>
        <v>915.70000000000005</v>
      </c>
      <c r="BA1808" s="30">
        <f t="shared" si="6234"/>
        <v>11260.5</v>
      </c>
      <c r="BB1808" s="30"/>
      <c r="BC1808" s="30"/>
      <c r="BD1808" s="30"/>
      <c r="BE1808" s="30"/>
      <c r="BF1808" s="30"/>
      <c r="BG1808" s="30"/>
      <c r="BH1808" s="30"/>
      <c r="BI1808" s="30"/>
      <c r="BJ1808" s="30"/>
      <c r="BK1808" s="30"/>
      <c r="BL1808" s="30">
        <f t="shared" si="6220"/>
        <v>0</v>
      </c>
      <c r="BM1808" s="30">
        <f t="shared" si="6221"/>
        <v>915.70000000000005</v>
      </c>
      <c r="BN1808" s="30">
        <f t="shared" si="6222"/>
        <v>11260.5</v>
      </c>
      <c r="BO1808" s="30"/>
      <c r="BP1808" s="31"/>
      <c r="BQ1808" s="1"/>
      <c r="BR1808" s="1"/>
      <c r="BS1808" s="1"/>
      <c r="BT1808" s="1"/>
      <c r="BU1808" s="1"/>
      <c r="BV1808" s="1"/>
      <c r="BW1808" s="1"/>
      <c r="BX1808" s="1"/>
      <c r="BY1808" s="1"/>
    </row>
    <row r="1809" ht="47.25">
      <c r="A1809" s="28" t="s">
        <v>603</v>
      </c>
      <c r="B1809" s="28" t="s">
        <v>62</v>
      </c>
      <c r="C1809" s="28" t="s">
        <v>291</v>
      </c>
      <c r="D1809" s="28" t="s">
        <v>635</v>
      </c>
      <c r="E1809" s="35"/>
      <c r="F1809" s="29" t="s">
        <v>636</v>
      </c>
      <c r="G1809" s="30">
        <f>G1810</f>
        <v>0</v>
      </c>
      <c r="H1809" s="30">
        <f>H1810</f>
        <v>915.60000000000002</v>
      </c>
      <c r="I1809" s="30">
        <f>I1810</f>
        <v>11260.5</v>
      </c>
      <c r="J1809" s="30">
        <f>J1810</f>
        <v>0</v>
      </c>
      <c r="K1809" s="30">
        <f>K1810</f>
        <v>0</v>
      </c>
      <c r="L1809" s="30">
        <f>L1810</f>
        <v>0</v>
      </c>
      <c r="M1809" s="30">
        <f t="shared" si="6295"/>
        <v>0</v>
      </c>
      <c r="N1809" s="30">
        <f t="shared" si="6296"/>
        <v>915.60000000000002</v>
      </c>
      <c r="O1809" s="30">
        <f t="shared" si="6297"/>
        <v>11260.5</v>
      </c>
      <c r="P1809" s="30">
        <f>P1810</f>
        <v>0</v>
      </c>
      <c r="Q1809" s="30">
        <f>Q1810</f>
        <v>0</v>
      </c>
      <c r="R1809" s="30">
        <f>R1810</f>
        <v>0</v>
      </c>
      <c r="S1809" s="30">
        <f>S1810</f>
        <v>0</v>
      </c>
      <c r="T1809" s="30">
        <f>T1810</f>
        <v>0</v>
      </c>
      <c r="U1809" s="30">
        <f>U1810</f>
        <v>0</v>
      </c>
      <c r="V1809" s="30">
        <f>V1810</f>
        <v>0</v>
      </c>
      <c r="W1809" s="30">
        <f>W1810</f>
        <v>0</v>
      </c>
      <c r="X1809" s="30">
        <f>X1810</f>
        <v>0</v>
      </c>
      <c r="Y1809" s="30">
        <f>Y1810</f>
        <v>0</v>
      </c>
      <c r="Z1809" s="30">
        <f>Z1810</f>
        <v>0</v>
      </c>
      <c r="AA1809" s="30">
        <f>AA1810</f>
        <v>0</v>
      </c>
      <c r="AB1809" s="30">
        <f>AB1810</f>
        <v>0</v>
      </c>
      <c r="AC1809" s="30">
        <f t="shared" si="6223"/>
        <v>0</v>
      </c>
      <c r="AD1809" s="30">
        <f t="shared" si="6224"/>
        <v>915.60000000000002</v>
      </c>
      <c r="AE1809" s="30">
        <f t="shared" si="6225"/>
        <v>11260.5</v>
      </c>
      <c r="AF1809" s="30">
        <f>AF1810</f>
        <v>0</v>
      </c>
      <c r="AG1809" s="30">
        <f t="shared" si="6226"/>
        <v>0</v>
      </c>
      <c r="AH1809" s="30">
        <f t="shared" si="6227"/>
        <v>915.60000000000002</v>
      </c>
      <c r="AI1809" s="30">
        <f t="shared" si="6228"/>
        <v>11260.5</v>
      </c>
      <c r="AJ1809" s="30">
        <f>AJ1810</f>
        <v>0</v>
      </c>
      <c r="AK1809" s="30">
        <f>AK1810</f>
        <v>0</v>
      </c>
      <c r="AL1809" s="30">
        <f>AL1810</f>
        <v>0</v>
      </c>
      <c r="AM1809" s="30">
        <f>AM1810</f>
        <v>0</v>
      </c>
      <c r="AN1809" s="30">
        <f>AN1810</f>
        <v>0</v>
      </c>
      <c r="AO1809" s="30">
        <f>AO1810</f>
        <v>0</v>
      </c>
      <c r="AP1809" s="30">
        <f>AP1810</f>
        <v>0</v>
      </c>
      <c r="AQ1809" s="30">
        <f>AQ1810</f>
        <v>0</v>
      </c>
      <c r="AR1809" s="30">
        <f>AR1810</f>
        <v>0</v>
      </c>
      <c r="AS1809" s="30">
        <f t="shared" si="6229"/>
        <v>0</v>
      </c>
      <c r="AT1809" s="30">
        <f t="shared" si="6230"/>
        <v>915.60000000000002</v>
      </c>
      <c r="AU1809" s="30">
        <f t="shared" si="6231"/>
        <v>11260.5</v>
      </c>
      <c r="AV1809" s="30">
        <f>AV1810</f>
        <v>0</v>
      </c>
      <c r="AW1809" s="30">
        <f>AW1810</f>
        <v>0</v>
      </c>
      <c r="AX1809" s="30">
        <f>AX1810</f>
        <v>0</v>
      </c>
      <c r="AY1809" s="30">
        <f t="shared" si="6232"/>
        <v>0</v>
      </c>
      <c r="AZ1809" s="30">
        <f t="shared" si="6233"/>
        <v>915.60000000000002</v>
      </c>
      <c r="BA1809" s="30">
        <f t="shared" si="6234"/>
        <v>11260.5</v>
      </c>
      <c r="BB1809" s="30">
        <f>BB1810</f>
        <v>0</v>
      </c>
      <c r="BC1809" s="30">
        <f>BC1810</f>
        <v>0</v>
      </c>
      <c r="BD1809" s="30">
        <f>BD1810</f>
        <v>0</v>
      </c>
      <c r="BE1809" s="30">
        <f>BE1810</f>
        <v>0</v>
      </c>
      <c r="BF1809" s="30">
        <f>BF1810</f>
        <v>0</v>
      </c>
      <c r="BG1809" s="30">
        <f>BG1810</f>
        <v>0</v>
      </c>
      <c r="BH1809" s="30">
        <f>BH1810</f>
        <v>0</v>
      </c>
      <c r="BI1809" s="30">
        <f>BI1810</f>
        <v>0</v>
      </c>
      <c r="BJ1809" s="30">
        <f>BJ1810</f>
        <v>0</v>
      </c>
      <c r="BK1809" s="30">
        <f>BK1810</f>
        <v>0</v>
      </c>
      <c r="BL1809" s="30">
        <f t="shared" si="6220"/>
        <v>0</v>
      </c>
      <c r="BM1809" s="30">
        <f t="shared" si="6221"/>
        <v>915.60000000000002</v>
      </c>
      <c r="BN1809" s="30">
        <f t="shared" si="6222"/>
        <v>11260.5</v>
      </c>
      <c r="BO1809" s="30">
        <f>BO1810</f>
        <v>0</v>
      </c>
      <c r="BP1809" s="31"/>
      <c r="BQ1809" s="1"/>
      <c r="BR1809" s="1"/>
      <c r="BS1809" s="1"/>
      <c r="BT1809" s="1"/>
      <c r="BU1809" s="1"/>
      <c r="BV1809" s="1"/>
      <c r="BW1809" s="1"/>
      <c r="BX1809" s="1"/>
      <c r="BY1809" s="1"/>
    </row>
    <row r="1810" ht="31.5">
      <c r="A1810" s="28" t="s">
        <v>603</v>
      </c>
      <c r="B1810" s="28" t="s">
        <v>62</v>
      </c>
      <c r="C1810" s="28" t="s">
        <v>291</v>
      </c>
      <c r="D1810" s="28" t="s">
        <v>635</v>
      </c>
      <c r="E1810" s="28" t="s">
        <v>331</v>
      </c>
      <c r="F1810" s="29" t="s">
        <v>332</v>
      </c>
      <c r="G1810" s="30"/>
      <c r="H1810" s="30">
        <v>915.60000000000002</v>
      </c>
      <c r="I1810" s="30">
        <v>11260.5</v>
      </c>
      <c r="J1810" s="30"/>
      <c r="K1810" s="30"/>
      <c r="L1810" s="30"/>
      <c r="M1810" s="30">
        <f t="shared" si="6295"/>
        <v>0</v>
      </c>
      <c r="N1810" s="30">
        <f t="shared" si="6296"/>
        <v>915.60000000000002</v>
      </c>
      <c r="O1810" s="30">
        <f t="shared" si="6297"/>
        <v>11260.5</v>
      </c>
      <c r="P1810" s="30"/>
      <c r="Q1810" s="30"/>
      <c r="R1810" s="30"/>
      <c r="S1810" s="30"/>
      <c r="T1810" s="30"/>
      <c r="U1810" s="30"/>
      <c r="V1810" s="30"/>
      <c r="W1810" s="30"/>
      <c r="X1810" s="30"/>
      <c r="Y1810" s="30"/>
      <c r="Z1810" s="30"/>
      <c r="AA1810" s="30"/>
      <c r="AB1810" s="30"/>
      <c r="AC1810" s="30">
        <f t="shared" si="6223"/>
        <v>0</v>
      </c>
      <c r="AD1810" s="30">
        <f t="shared" si="6224"/>
        <v>915.60000000000002</v>
      </c>
      <c r="AE1810" s="30">
        <f t="shared" si="6225"/>
        <v>11260.5</v>
      </c>
      <c r="AF1810" s="30"/>
      <c r="AG1810" s="30">
        <f t="shared" si="6226"/>
        <v>0</v>
      </c>
      <c r="AH1810" s="30">
        <f t="shared" si="6227"/>
        <v>915.60000000000002</v>
      </c>
      <c r="AI1810" s="30">
        <f t="shared" si="6228"/>
        <v>11260.5</v>
      </c>
      <c r="AJ1810" s="30"/>
      <c r="AK1810" s="30"/>
      <c r="AL1810" s="30"/>
      <c r="AM1810" s="30"/>
      <c r="AN1810" s="30"/>
      <c r="AO1810" s="30"/>
      <c r="AP1810" s="30"/>
      <c r="AQ1810" s="30"/>
      <c r="AR1810" s="30"/>
      <c r="AS1810" s="30">
        <f t="shared" si="6229"/>
        <v>0</v>
      </c>
      <c r="AT1810" s="30">
        <f t="shared" si="6230"/>
        <v>915.60000000000002</v>
      </c>
      <c r="AU1810" s="30">
        <f t="shared" si="6231"/>
        <v>11260.5</v>
      </c>
      <c r="AV1810" s="30"/>
      <c r="AW1810" s="30"/>
      <c r="AX1810" s="30"/>
      <c r="AY1810" s="30">
        <f t="shared" si="6232"/>
        <v>0</v>
      </c>
      <c r="AZ1810" s="30">
        <f t="shared" si="6233"/>
        <v>915.60000000000002</v>
      </c>
      <c r="BA1810" s="30">
        <f t="shared" si="6234"/>
        <v>11260.5</v>
      </c>
      <c r="BB1810" s="30"/>
      <c r="BC1810" s="30"/>
      <c r="BD1810" s="30"/>
      <c r="BE1810" s="30"/>
      <c r="BF1810" s="30"/>
      <c r="BG1810" s="30"/>
      <c r="BH1810" s="30"/>
      <c r="BI1810" s="30"/>
      <c r="BJ1810" s="30"/>
      <c r="BK1810" s="30"/>
      <c r="BL1810" s="30">
        <f t="shared" si="6220"/>
        <v>0</v>
      </c>
      <c r="BM1810" s="30">
        <f t="shared" si="6221"/>
        <v>915.60000000000002</v>
      </c>
      <c r="BN1810" s="30">
        <f t="shared" si="6222"/>
        <v>11260.5</v>
      </c>
      <c r="BO1810" s="30"/>
      <c r="BP1810" s="31"/>
      <c r="BQ1810" s="1"/>
      <c r="BR1810" s="1"/>
      <c r="BS1810" s="1"/>
      <c r="BT1810" s="1"/>
      <c r="BU1810" s="1"/>
      <c r="BV1810" s="1"/>
      <c r="BW1810" s="1"/>
      <c r="BX1810" s="1"/>
      <c r="BY1810" s="1"/>
    </row>
    <row r="1811" ht="47.25">
      <c r="A1811" s="28" t="s">
        <v>603</v>
      </c>
      <c r="B1811" s="28" t="s">
        <v>62</v>
      </c>
      <c r="C1811" s="28" t="s">
        <v>291</v>
      </c>
      <c r="D1811" s="28" t="s">
        <v>637</v>
      </c>
      <c r="E1811" s="35"/>
      <c r="F1811" s="29" t="s">
        <v>638</v>
      </c>
      <c r="G1811" s="30">
        <f>G1812</f>
        <v>0</v>
      </c>
      <c r="H1811" s="30">
        <f>H1812</f>
        <v>915.70000000000005</v>
      </c>
      <c r="I1811" s="30">
        <f>I1812</f>
        <v>11260.5</v>
      </c>
      <c r="J1811" s="30">
        <f>J1812</f>
        <v>0</v>
      </c>
      <c r="K1811" s="30">
        <f>K1812</f>
        <v>0</v>
      </c>
      <c r="L1811" s="30">
        <f>L1812</f>
        <v>0</v>
      </c>
      <c r="M1811" s="30">
        <f t="shared" si="6295"/>
        <v>0</v>
      </c>
      <c r="N1811" s="30">
        <f t="shared" si="6296"/>
        <v>915.70000000000005</v>
      </c>
      <c r="O1811" s="30">
        <f t="shared" si="6297"/>
        <v>11260.5</v>
      </c>
      <c r="P1811" s="30">
        <f>P1812</f>
        <v>0</v>
      </c>
      <c r="Q1811" s="30">
        <f>Q1812</f>
        <v>0</v>
      </c>
      <c r="R1811" s="30">
        <f>R1812</f>
        <v>0</v>
      </c>
      <c r="S1811" s="30">
        <f>S1812</f>
        <v>0</v>
      </c>
      <c r="T1811" s="30">
        <f>T1812</f>
        <v>0</v>
      </c>
      <c r="U1811" s="30">
        <f>U1812</f>
        <v>0</v>
      </c>
      <c r="V1811" s="30">
        <f>V1812</f>
        <v>0</v>
      </c>
      <c r="W1811" s="30">
        <f>W1812</f>
        <v>0</v>
      </c>
      <c r="X1811" s="30">
        <f>X1812</f>
        <v>0</v>
      </c>
      <c r="Y1811" s="30">
        <f>Y1812</f>
        <v>0</v>
      </c>
      <c r="Z1811" s="30">
        <f>Z1812</f>
        <v>0</v>
      </c>
      <c r="AA1811" s="30">
        <f>AA1812</f>
        <v>0</v>
      </c>
      <c r="AB1811" s="30">
        <f>AB1812</f>
        <v>0</v>
      </c>
      <c r="AC1811" s="30">
        <f t="shared" si="6223"/>
        <v>0</v>
      </c>
      <c r="AD1811" s="30">
        <f t="shared" si="6224"/>
        <v>915.70000000000005</v>
      </c>
      <c r="AE1811" s="30">
        <f t="shared" si="6225"/>
        <v>11260.5</v>
      </c>
      <c r="AF1811" s="30">
        <f>AF1812</f>
        <v>0</v>
      </c>
      <c r="AG1811" s="30">
        <f t="shared" si="6226"/>
        <v>0</v>
      </c>
      <c r="AH1811" s="30">
        <f t="shared" si="6227"/>
        <v>915.70000000000005</v>
      </c>
      <c r="AI1811" s="30">
        <f t="shared" si="6228"/>
        <v>11260.5</v>
      </c>
      <c r="AJ1811" s="30">
        <f>AJ1812</f>
        <v>0</v>
      </c>
      <c r="AK1811" s="30">
        <f>AK1812</f>
        <v>0</v>
      </c>
      <c r="AL1811" s="30">
        <f>AL1812</f>
        <v>0</v>
      </c>
      <c r="AM1811" s="30">
        <f>AM1812</f>
        <v>0</v>
      </c>
      <c r="AN1811" s="30">
        <f>AN1812</f>
        <v>0</v>
      </c>
      <c r="AO1811" s="30">
        <f>AO1812</f>
        <v>0</v>
      </c>
      <c r="AP1811" s="30">
        <f>AP1812</f>
        <v>0</v>
      </c>
      <c r="AQ1811" s="30">
        <f>AQ1812</f>
        <v>0</v>
      </c>
      <c r="AR1811" s="30">
        <f>AR1812</f>
        <v>0</v>
      </c>
      <c r="AS1811" s="30">
        <f t="shared" si="6229"/>
        <v>0</v>
      </c>
      <c r="AT1811" s="30">
        <f t="shared" si="6230"/>
        <v>915.70000000000005</v>
      </c>
      <c r="AU1811" s="30">
        <f t="shared" si="6231"/>
        <v>11260.5</v>
      </c>
      <c r="AV1811" s="30">
        <f>AV1812</f>
        <v>0</v>
      </c>
      <c r="AW1811" s="30">
        <f>AW1812</f>
        <v>0</v>
      </c>
      <c r="AX1811" s="30">
        <f>AX1812</f>
        <v>0</v>
      </c>
      <c r="AY1811" s="30">
        <f t="shared" si="6232"/>
        <v>0</v>
      </c>
      <c r="AZ1811" s="30">
        <f t="shared" si="6233"/>
        <v>915.70000000000005</v>
      </c>
      <c r="BA1811" s="30">
        <f t="shared" si="6234"/>
        <v>11260.5</v>
      </c>
      <c r="BB1811" s="30">
        <f>BB1812</f>
        <v>0</v>
      </c>
      <c r="BC1811" s="30">
        <f>BC1812</f>
        <v>0</v>
      </c>
      <c r="BD1811" s="30">
        <f>BD1812</f>
        <v>0</v>
      </c>
      <c r="BE1811" s="30">
        <f>BE1812</f>
        <v>0</v>
      </c>
      <c r="BF1811" s="30">
        <f>BF1812</f>
        <v>0</v>
      </c>
      <c r="BG1811" s="30">
        <f>BG1812</f>
        <v>0</v>
      </c>
      <c r="BH1811" s="30">
        <f>BH1812</f>
        <v>0</v>
      </c>
      <c r="BI1811" s="30">
        <f>BI1812</f>
        <v>0</v>
      </c>
      <c r="BJ1811" s="30">
        <f>BJ1812</f>
        <v>0</v>
      </c>
      <c r="BK1811" s="30">
        <f>BK1812</f>
        <v>0</v>
      </c>
      <c r="BL1811" s="30">
        <f t="shared" si="6220"/>
        <v>0</v>
      </c>
      <c r="BM1811" s="30">
        <f t="shared" si="6221"/>
        <v>915.70000000000005</v>
      </c>
      <c r="BN1811" s="30">
        <f t="shared" si="6222"/>
        <v>11260.5</v>
      </c>
      <c r="BO1811" s="30">
        <f>BO1812</f>
        <v>0</v>
      </c>
      <c r="BP1811" s="31"/>
      <c r="BQ1811" s="1"/>
      <c r="BR1811" s="1"/>
      <c r="BS1811" s="1"/>
      <c r="BT1811" s="1"/>
      <c r="BU1811" s="1"/>
      <c r="BV1811" s="1"/>
      <c r="BW1811" s="1"/>
      <c r="BX1811" s="1"/>
      <c r="BY1811" s="1"/>
    </row>
    <row r="1812" ht="31.5">
      <c r="A1812" s="28" t="s">
        <v>603</v>
      </c>
      <c r="B1812" s="28" t="s">
        <v>62</v>
      </c>
      <c r="C1812" s="28" t="s">
        <v>291</v>
      </c>
      <c r="D1812" s="28" t="s">
        <v>637</v>
      </c>
      <c r="E1812" s="28" t="s">
        <v>331</v>
      </c>
      <c r="F1812" s="29" t="s">
        <v>332</v>
      </c>
      <c r="G1812" s="30"/>
      <c r="H1812" s="30">
        <v>915.70000000000005</v>
      </c>
      <c r="I1812" s="30">
        <v>11260.5</v>
      </c>
      <c r="J1812" s="30"/>
      <c r="K1812" s="30"/>
      <c r="L1812" s="30"/>
      <c r="M1812" s="30">
        <f t="shared" si="6295"/>
        <v>0</v>
      </c>
      <c r="N1812" s="30">
        <f t="shared" si="6296"/>
        <v>915.70000000000005</v>
      </c>
      <c r="O1812" s="30">
        <f t="shared" si="6297"/>
        <v>11260.5</v>
      </c>
      <c r="P1812" s="30"/>
      <c r="Q1812" s="30"/>
      <c r="R1812" s="30"/>
      <c r="S1812" s="30"/>
      <c r="T1812" s="30"/>
      <c r="U1812" s="30"/>
      <c r="V1812" s="30"/>
      <c r="W1812" s="30"/>
      <c r="X1812" s="30"/>
      <c r="Y1812" s="30"/>
      <c r="Z1812" s="30"/>
      <c r="AA1812" s="30"/>
      <c r="AB1812" s="30"/>
      <c r="AC1812" s="30">
        <f t="shared" si="6223"/>
        <v>0</v>
      </c>
      <c r="AD1812" s="30">
        <f t="shared" si="6224"/>
        <v>915.70000000000005</v>
      </c>
      <c r="AE1812" s="30">
        <f t="shared" si="6225"/>
        <v>11260.5</v>
      </c>
      <c r="AF1812" s="30"/>
      <c r="AG1812" s="30">
        <f t="shared" si="6226"/>
        <v>0</v>
      </c>
      <c r="AH1812" s="30">
        <f t="shared" si="6227"/>
        <v>915.70000000000005</v>
      </c>
      <c r="AI1812" s="30">
        <f t="shared" si="6228"/>
        <v>11260.5</v>
      </c>
      <c r="AJ1812" s="30"/>
      <c r="AK1812" s="30"/>
      <c r="AL1812" s="30"/>
      <c r="AM1812" s="30"/>
      <c r="AN1812" s="30"/>
      <c r="AO1812" s="30"/>
      <c r="AP1812" s="30"/>
      <c r="AQ1812" s="30"/>
      <c r="AR1812" s="30"/>
      <c r="AS1812" s="30">
        <f t="shared" si="6229"/>
        <v>0</v>
      </c>
      <c r="AT1812" s="30">
        <f t="shared" si="6230"/>
        <v>915.70000000000005</v>
      </c>
      <c r="AU1812" s="30">
        <f t="shared" si="6231"/>
        <v>11260.5</v>
      </c>
      <c r="AV1812" s="30"/>
      <c r="AW1812" s="30"/>
      <c r="AX1812" s="30"/>
      <c r="AY1812" s="30">
        <f t="shared" si="6232"/>
        <v>0</v>
      </c>
      <c r="AZ1812" s="30">
        <f t="shared" si="6233"/>
        <v>915.70000000000005</v>
      </c>
      <c r="BA1812" s="30">
        <f t="shared" si="6234"/>
        <v>11260.5</v>
      </c>
      <c r="BB1812" s="30"/>
      <c r="BC1812" s="30"/>
      <c r="BD1812" s="30"/>
      <c r="BE1812" s="30"/>
      <c r="BF1812" s="30"/>
      <c r="BG1812" s="30"/>
      <c r="BH1812" s="30"/>
      <c r="BI1812" s="30"/>
      <c r="BJ1812" s="30"/>
      <c r="BK1812" s="30"/>
      <c r="BL1812" s="30">
        <f t="shared" si="6220"/>
        <v>0</v>
      </c>
      <c r="BM1812" s="30">
        <f t="shared" si="6221"/>
        <v>915.70000000000005</v>
      </c>
      <c r="BN1812" s="30">
        <f t="shared" si="6222"/>
        <v>11260.5</v>
      </c>
      <c r="BO1812" s="30"/>
      <c r="BP1812" s="31"/>
      <c r="BQ1812" s="1"/>
      <c r="BR1812" s="1"/>
      <c r="BS1812" s="1"/>
      <c r="BT1812" s="1"/>
      <c r="BU1812" s="1"/>
      <c r="BV1812" s="1"/>
      <c r="BW1812" s="1"/>
      <c r="BX1812" s="1"/>
      <c r="BY1812" s="1"/>
    </row>
    <row r="1813" ht="31.5">
      <c r="A1813" s="28" t="s">
        <v>603</v>
      </c>
      <c r="B1813" s="28" t="s">
        <v>62</v>
      </c>
      <c r="C1813" s="28" t="s">
        <v>291</v>
      </c>
      <c r="D1813" s="28" t="s">
        <v>639</v>
      </c>
      <c r="E1813" s="28"/>
      <c r="F1813" s="29" t="s">
        <v>640</v>
      </c>
      <c r="G1813" s="30">
        <f>G1814</f>
        <v>842.20000000000005</v>
      </c>
      <c r="H1813" s="30">
        <f>H1814</f>
        <v>10486.700000000001</v>
      </c>
      <c r="I1813" s="30">
        <f>I1814</f>
        <v>0</v>
      </c>
      <c r="J1813" s="30">
        <f>J1814</f>
        <v>44.649999999999999</v>
      </c>
      <c r="K1813" s="30">
        <f>K1814</f>
        <v>461.39999999999998</v>
      </c>
      <c r="L1813" s="30">
        <f>L1814</f>
        <v>0</v>
      </c>
      <c r="M1813" s="30">
        <f t="shared" si="6295"/>
        <v>886.85000000000002</v>
      </c>
      <c r="N1813" s="30">
        <f t="shared" si="6296"/>
        <v>10948.1</v>
      </c>
      <c r="O1813" s="30">
        <f t="shared" si="6297"/>
        <v>0</v>
      </c>
      <c r="P1813" s="30">
        <f>P1814</f>
        <v>0</v>
      </c>
      <c r="Q1813" s="30">
        <f>Q1814</f>
        <v>0</v>
      </c>
      <c r="R1813" s="30">
        <f>R1814</f>
        <v>0</v>
      </c>
      <c r="S1813" s="30">
        <f>S1814</f>
        <v>0</v>
      </c>
      <c r="T1813" s="30">
        <f>T1814</f>
        <v>0</v>
      </c>
      <c r="U1813" s="30">
        <f>U1814</f>
        <v>0</v>
      </c>
      <c r="V1813" s="30">
        <f>V1814</f>
        <v>0</v>
      </c>
      <c r="W1813" s="30">
        <f>W1814</f>
        <v>0</v>
      </c>
      <c r="X1813" s="30">
        <f>X1814</f>
        <v>0</v>
      </c>
      <c r="Y1813" s="30">
        <f>Y1814</f>
        <v>0</v>
      </c>
      <c r="Z1813" s="30">
        <f>Z1814</f>
        <v>0</v>
      </c>
      <c r="AA1813" s="30">
        <f>AA1814</f>
        <v>0</v>
      </c>
      <c r="AB1813" s="30">
        <f>AB1814</f>
        <v>0</v>
      </c>
      <c r="AC1813" s="30">
        <f t="shared" si="6223"/>
        <v>886.85000000000002</v>
      </c>
      <c r="AD1813" s="30">
        <f t="shared" si="6224"/>
        <v>10948.1</v>
      </c>
      <c r="AE1813" s="30">
        <f t="shared" si="6225"/>
        <v>0</v>
      </c>
      <c r="AF1813" s="30">
        <f>AF1814</f>
        <v>0</v>
      </c>
      <c r="AG1813" s="30">
        <f t="shared" si="6226"/>
        <v>886.85000000000002</v>
      </c>
      <c r="AH1813" s="30">
        <f t="shared" si="6227"/>
        <v>10948.1</v>
      </c>
      <c r="AI1813" s="30">
        <f t="shared" si="6228"/>
        <v>0</v>
      </c>
      <c r="AJ1813" s="30">
        <f>AJ1814</f>
        <v>0</v>
      </c>
      <c r="AK1813" s="30">
        <f>AK1814</f>
        <v>0</v>
      </c>
      <c r="AL1813" s="30">
        <f>AL1814</f>
        <v>0</v>
      </c>
      <c r="AM1813" s="30">
        <f>AM1814</f>
        <v>0</v>
      </c>
      <c r="AN1813" s="30">
        <f>AN1814</f>
        <v>0</v>
      </c>
      <c r="AO1813" s="30">
        <f>AO1814</f>
        <v>0</v>
      </c>
      <c r="AP1813" s="30">
        <f>AP1814</f>
        <v>0</v>
      </c>
      <c r="AQ1813" s="30">
        <f>AQ1814</f>
        <v>0</v>
      </c>
      <c r="AR1813" s="30">
        <f>AR1814</f>
        <v>0</v>
      </c>
      <c r="AS1813" s="30">
        <f t="shared" si="6229"/>
        <v>886.85000000000002</v>
      </c>
      <c r="AT1813" s="30">
        <f t="shared" si="6230"/>
        <v>10948.1</v>
      </c>
      <c r="AU1813" s="30">
        <f t="shared" si="6231"/>
        <v>0</v>
      </c>
      <c r="AV1813" s="30">
        <f>AV1814</f>
        <v>0</v>
      </c>
      <c r="AW1813" s="30">
        <f>AW1814</f>
        <v>0</v>
      </c>
      <c r="AX1813" s="30">
        <f>AX1814</f>
        <v>0</v>
      </c>
      <c r="AY1813" s="30">
        <f t="shared" si="6232"/>
        <v>886.85000000000002</v>
      </c>
      <c r="AZ1813" s="30">
        <f t="shared" si="6233"/>
        <v>10948.1</v>
      </c>
      <c r="BA1813" s="30">
        <f t="shared" si="6234"/>
        <v>0</v>
      </c>
      <c r="BB1813" s="30">
        <f>BB1814</f>
        <v>0</v>
      </c>
      <c r="BC1813" s="30">
        <f>BC1814</f>
        <v>0</v>
      </c>
      <c r="BD1813" s="30">
        <f>BD1814</f>
        <v>0</v>
      </c>
      <c r="BE1813" s="30">
        <f>BE1814</f>
        <v>0</v>
      </c>
      <c r="BF1813" s="30">
        <f>BF1814</f>
        <v>0</v>
      </c>
      <c r="BG1813" s="30">
        <f>BG1814</f>
        <v>0</v>
      </c>
      <c r="BH1813" s="30">
        <f>BH1814</f>
        <v>0</v>
      </c>
      <c r="BI1813" s="30">
        <f>BI1814</f>
        <v>0</v>
      </c>
      <c r="BJ1813" s="30">
        <f>BJ1814</f>
        <v>0</v>
      </c>
      <c r="BK1813" s="30">
        <f>BK1814</f>
        <v>0</v>
      </c>
      <c r="BL1813" s="30">
        <f t="shared" si="6220"/>
        <v>886.85000000000002</v>
      </c>
      <c r="BM1813" s="30">
        <f t="shared" si="6221"/>
        <v>10948.1</v>
      </c>
      <c r="BN1813" s="30">
        <f t="shared" si="6222"/>
        <v>0</v>
      </c>
      <c r="BO1813" s="30">
        <f>BO1814</f>
        <v>0</v>
      </c>
      <c r="BP1813" s="31"/>
      <c r="BQ1813" s="1"/>
      <c r="BR1813" s="1"/>
      <c r="BS1813" s="1"/>
      <c r="BT1813" s="1"/>
      <c r="BU1813" s="1"/>
      <c r="BV1813" s="1"/>
      <c r="BW1813" s="1"/>
      <c r="BX1813" s="1"/>
      <c r="BY1813" s="1"/>
    </row>
    <row r="1814" ht="31.5">
      <c r="A1814" s="28" t="s">
        <v>603</v>
      </c>
      <c r="B1814" s="28" t="s">
        <v>62</v>
      </c>
      <c r="C1814" s="28" t="s">
        <v>291</v>
      </c>
      <c r="D1814" s="28" t="s">
        <v>639</v>
      </c>
      <c r="E1814" s="28" t="s">
        <v>331</v>
      </c>
      <c r="F1814" s="29" t="s">
        <v>332</v>
      </c>
      <c r="G1814" s="30">
        <v>842.20000000000005</v>
      </c>
      <c r="H1814" s="30">
        <v>10486.700000000001</v>
      </c>
      <c r="I1814" s="30"/>
      <c r="J1814" s="32">
        <v>44.649999999999999</v>
      </c>
      <c r="K1814" s="32">
        <v>461.39999999999998</v>
      </c>
      <c r="L1814" s="30"/>
      <c r="M1814" s="30">
        <f t="shared" si="6295"/>
        <v>886.85000000000002</v>
      </c>
      <c r="N1814" s="30">
        <f t="shared" si="6296"/>
        <v>10948.1</v>
      </c>
      <c r="O1814" s="30">
        <f t="shared" si="6297"/>
        <v>0</v>
      </c>
      <c r="P1814" s="30"/>
      <c r="Q1814" s="30"/>
      <c r="R1814" s="30"/>
      <c r="S1814" s="30"/>
      <c r="T1814" s="30"/>
      <c r="U1814" s="30"/>
      <c r="V1814" s="30"/>
      <c r="W1814" s="30"/>
      <c r="X1814" s="30"/>
      <c r="Y1814" s="30"/>
      <c r="Z1814" s="30"/>
      <c r="AA1814" s="30"/>
      <c r="AB1814" s="30"/>
      <c r="AC1814" s="30">
        <f t="shared" si="6223"/>
        <v>886.85000000000002</v>
      </c>
      <c r="AD1814" s="30">
        <f t="shared" si="6224"/>
        <v>10948.1</v>
      </c>
      <c r="AE1814" s="30">
        <f t="shared" si="6225"/>
        <v>0</v>
      </c>
      <c r="AF1814" s="30"/>
      <c r="AG1814" s="30">
        <f t="shared" si="6226"/>
        <v>886.85000000000002</v>
      </c>
      <c r="AH1814" s="30">
        <f t="shared" si="6227"/>
        <v>10948.1</v>
      </c>
      <c r="AI1814" s="30">
        <f t="shared" si="6228"/>
        <v>0</v>
      </c>
      <c r="AJ1814" s="30"/>
      <c r="AK1814" s="30"/>
      <c r="AL1814" s="30"/>
      <c r="AM1814" s="30"/>
      <c r="AN1814" s="30"/>
      <c r="AO1814" s="30"/>
      <c r="AP1814" s="30"/>
      <c r="AQ1814" s="30"/>
      <c r="AR1814" s="30"/>
      <c r="AS1814" s="30">
        <f t="shared" si="6229"/>
        <v>886.85000000000002</v>
      </c>
      <c r="AT1814" s="30">
        <f t="shared" si="6230"/>
        <v>10948.1</v>
      </c>
      <c r="AU1814" s="30">
        <f t="shared" si="6231"/>
        <v>0</v>
      </c>
      <c r="AV1814" s="30"/>
      <c r="AW1814" s="30"/>
      <c r="AX1814" s="30"/>
      <c r="AY1814" s="30">
        <f t="shared" si="6232"/>
        <v>886.85000000000002</v>
      </c>
      <c r="AZ1814" s="30">
        <f t="shared" si="6233"/>
        <v>10948.1</v>
      </c>
      <c r="BA1814" s="30">
        <f t="shared" si="6234"/>
        <v>0</v>
      </c>
      <c r="BB1814" s="30"/>
      <c r="BC1814" s="30"/>
      <c r="BD1814" s="30"/>
      <c r="BE1814" s="30"/>
      <c r="BF1814" s="30"/>
      <c r="BG1814" s="30"/>
      <c r="BH1814" s="30"/>
      <c r="BI1814" s="30"/>
      <c r="BJ1814" s="30"/>
      <c r="BK1814" s="30"/>
      <c r="BL1814" s="30">
        <f t="shared" si="6220"/>
        <v>886.85000000000002</v>
      </c>
      <c r="BM1814" s="30">
        <f t="shared" si="6221"/>
        <v>10948.1</v>
      </c>
      <c r="BN1814" s="30">
        <f t="shared" si="6222"/>
        <v>0</v>
      </c>
      <c r="BO1814" s="30"/>
      <c r="BP1814" s="31"/>
      <c r="BQ1814" s="1"/>
      <c r="BR1814" s="1"/>
      <c r="BS1814" s="1"/>
      <c r="BT1814" s="1"/>
      <c r="BU1814" s="1"/>
      <c r="BV1814" s="1"/>
      <c r="BW1814" s="1"/>
      <c r="BX1814" s="1"/>
      <c r="BY1814" s="1"/>
    </row>
    <row r="1815" ht="31.5">
      <c r="A1815" s="28" t="s">
        <v>603</v>
      </c>
      <c r="B1815" s="28" t="s">
        <v>62</v>
      </c>
      <c r="C1815" s="28" t="s">
        <v>291</v>
      </c>
      <c r="D1815" s="28" t="s">
        <v>641</v>
      </c>
      <c r="E1815" s="28"/>
      <c r="F1815" s="29" t="s">
        <v>642</v>
      </c>
      <c r="G1815" s="30">
        <f>G1816</f>
        <v>308.60000000000002</v>
      </c>
      <c r="H1815" s="30">
        <f>H1816</f>
        <v>9745.1000000000004</v>
      </c>
      <c r="I1815" s="30">
        <f>I1816</f>
        <v>0</v>
      </c>
      <c r="J1815" s="30">
        <f>J1816</f>
        <v>140.483</v>
      </c>
      <c r="K1815" s="30">
        <f>K1816</f>
        <v>510</v>
      </c>
      <c r="L1815" s="30">
        <f>L1816</f>
        <v>0</v>
      </c>
      <c r="M1815" s="30">
        <f t="shared" si="6295"/>
        <v>449.08300000000003</v>
      </c>
      <c r="N1815" s="30">
        <f t="shared" si="6296"/>
        <v>10255.1</v>
      </c>
      <c r="O1815" s="30">
        <f t="shared" si="6297"/>
        <v>0</v>
      </c>
      <c r="P1815" s="30">
        <f>P1816</f>
        <v>0</v>
      </c>
      <c r="Q1815" s="30">
        <f>Q1816</f>
        <v>0</v>
      </c>
      <c r="R1815" s="30">
        <f>R1816</f>
        <v>0</v>
      </c>
      <c r="S1815" s="30">
        <f>S1816</f>
        <v>0</v>
      </c>
      <c r="T1815" s="30">
        <f>T1816</f>
        <v>0</v>
      </c>
      <c r="U1815" s="30">
        <f>U1816</f>
        <v>0</v>
      </c>
      <c r="V1815" s="30">
        <f>V1816</f>
        <v>0</v>
      </c>
      <c r="W1815" s="30">
        <f>W1816</f>
        <v>0</v>
      </c>
      <c r="X1815" s="30">
        <f>X1816</f>
        <v>0</v>
      </c>
      <c r="Y1815" s="30">
        <f>Y1816</f>
        <v>0</v>
      </c>
      <c r="Z1815" s="30">
        <f>Z1816</f>
        <v>0</v>
      </c>
      <c r="AA1815" s="30">
        <f>AA1816</f>
        <v>0</v>
      </c>
      <c r="AB1815" s="30">
        <f>AB1816</f>
        <v>0</v>
      </c>
      <c r="AC1815" s="30">
        <f t="shared" si="6223"/>
        <v>449.08300000000003</v>
      </c>
      <c r="AD1815" s="30">
        <f t="shared" si="6224"/>
        <v>10255.1</v>
      </c>
      <c r="AE1815" s="30">
        <f t="shared" si="6225"/>
        <v>0</v>
      </c>
      <c r="AF1815" s="30">
        <f>AF1816</f>
        <v>0</v>
      </c>
      <c r="AG1815" s="30">
        <f t="shared" si="6226"/>
        <v>449.08300000000003</v>
      </c>
      <c r="AH1815" s="30">
        <f t="shared" si="6227"/>
        <v>10255.1</v>
      </c>
      <c r="AI1815" s="30">
        <f t="shared" si="6228"/>
        <v>0</v>
      </c>
      <c r="AJ1815" s="30">
        <f>AJ1816</f>
        <v>0</v>
      </c>
      <c r="AK1815" s="30">
        <f>AK1816</f>
        <v>0</v>
      </c>
      <c r="AL1815" s="30">
        <f>AL1816</f>
        <v>0</v>
      </c>
      <c r="AM1815" s="30">
        <f>AM1816</f>
        <v>0</v>
      </c>
      <c r="AN1815" s="30">
        <f>AN1816</f>
        <v>0</v>
      </c>
      <c r="AO1815" s="30">
        <f>AO1816</f>
        <v>0</v>
      </c>
      <c r="AP1815" s="30">
        <f>AP1816</f>
        <v>0</v>
      </c>
      <c r="AQ1815" s="30">
        <f>AQ1816</f>
        <v>0</v>
      </c>
      <c r="AR1815" s="30">
        <f>AR1816</f>
        <v>0</v>
      </c>
      <c r="AS1815" s="30">
        <f t="shared" si="6229"/>
        <v>449.08300000000003</v>
      </c>
      <c r="AT1815" s="30">
        <f t="shared" si="6230"/>
        <v>10255.1</v>
      </c>
      <c r="AU1815" s="30">
        <f t="shared" si="6231"/>
        <v>0</v>
      </c>
      <c r="AV1815" s="30">
        <f>AV1816</f>
        <v>0</v>
      </c>
      <c r="AW1815" s="30">
        <f>AW1816</f>
        <v>0</v>
      </c>
      <c r="AX1815" s="30">
        <f>AX1816</f>
        <v>0</v>
      </c>
      <c r="AY1815" s="30">
        <f t="shared" si="6232"/>
        <v>449.08300000000003</v>
      </c>
      <c r="AZ1815" s="30">
        <f t="shared" si="6233"/>
        <v>10255.1</v>
      </c>
      <c r="BA1815" s="30">
        <f t="shared" si="6234"/>
        <v>0</v>
      </c>
      <c r="BB1815" s="30">
        <f>BB1816</f>
        <v>0</v>
      </c>
      <c r="BC1815" s="30">
        <f>BC1816</f>
        <v>0</v>
      </c>
      <c r="BD1815" s="30">
        <f>BD1816</f>
        <v>0</v>
      </c>
      <c r="BE1815" s="30">
        <f>BE1816</f>
        <v>0</v>
      </c>
      <c r="BF1815" s="30">
        <f>BF1816</f>
        <v>0</v>
      </c>
      <c r="BG1815" s="30">
        <f>BG1816</f>
        <v>0</v>
      </c>
      <c r="BH1815" s="30">
        <f>BH1816</f>
        <v>0</v>
      </c>
      <c r="BI1815" s="30">
        <f>BI1816</f>
        <v>0</v>
      </c>
      <c r="BJ1815" s="30">
        <f>BJ1816</f>
        <v>0</v>
      </c>
      <c r="BK1815" s="30">
        <f>BK1816</f>
        <v>0</v>
      </c>
      <c r="BL1815" s="30">
        <f t="shared" si="6220"/>
        <v>449.08300000000003</v>
      </c>
      <c r="BM1815" s="30">
        <f t="shared" si="6221"/>
        <v>10255.1</v>
      </c>
      <c r="BN1815" s="30">
        <f t="shared" si="6222"/>
        <v>0</v>
      </c>
      <c r="BO1815" s="30">
        <f>BO1816</f>
        <v>0</v>
      </c>
      <c r="BP1815" s="31"/>
      <c r="BQ1815" s="1"/>
      <c r="BR1815" s="1"/>
      <c r="BS1815" s="1"/>
      <c r="BT1815" s="1"/>
      <c r="BU1815" s="1"/>
      <c r="BV1815" s="1"/>
      <c r="BW1815" s="1"/>
      <c r="BX1815" s="1"/>
      <c r="BY1815" s="1"/>
    </row>
    <row r="1816" ht="31.5">
      <c r="A1816" s="28" t="s">
        <v>603</v>
      </c>
      <c r="B1816" s="28" t="s">
        <v>62</v>
      </c>
      <c r="C1816" s="28" t="s">
        <v>291</v>
      </c>
      <c r="D1816" s="28" t="s">
        <v>641</v>
      </c>
      <c r="E1816" s="28" t="s">
        <v>331</v>
      </c>
      <c r="F1816" s="29" t="s">
        <v>332</v>
      </c>
      <c r="G1816" s="30">
        <v>308.60000000000002</v>
      </c>
      <c r="H1816" s="30">
        <v>9745.1000000000004</v>
      </c>
      <c r="I1816" s="30"/>
      <c r="J1816" s="32">
        <v>140.483</v>
      </c>
      <c r="K1816" s="32">
        <v>510</v>
      </c>
      <c r="L1816" s="30"/>
      <c r="M1816" s="30">
        <f t="shared" si="6295"/>
        <v>449.08300000000003</v>
      </c>
      <c r="N1816" s="30">
        <f t="shared" si="6296"/>
        <v>10255.1</v>
      </c>
      <c r="O1816" s="30">
        <f t="shared" si="6297"/>
        <v>0</v>
      </c>
      <c r="P1816" s="30"/>
      <c r="Q1816" s="30"/>
      <c r="R1816" s="30"/>
      <c r="S1816" s="30"/>
      <c r="T1816" s="30"/>
      <c r="U1816" s="30"/>
      <c r="V1816" s="30"/>
      <c r="W1816" s="30"/>
      <c r="X1816" s="30"/>
      <c r="Y1816" s="30"/>
      <c r="Z1816" s="30"/>
      <c r="AA1816" s="30"/>
      <c r="AB1816" s="30"/>
      <c r="AC1816" s="30">
        <f t="shared" si="6223"/>
        <v>449.08300000000003</v>
      </c>
      <c r="AD1816" s="30">
        <f t="shared" si="6224"/>
        <v>10255.1</v>
      </c>
      <c r="AE1816" s="30">
        <f t="shared" si="6225"/>
        <v>0</v>
      </c>
      <c r="AF1816" s="30"/>
      <c r="AG1816" s="30">
        <f t="shared" si="6226"/>
        <v>449.08300000000003</v>
      </c>
      <c r="AH1816" s="30">
        <f t="shared" si="6227"/>
        <v>10255.1</v>
      </c>
      <c r="AI1816" s="30">
        <f t="shared" si="6228"/>
        <v>0</v>
      </c>
      <c r="AJ1816" s="30"/>
      <c r="AK1816" s="30"/>
      <c r="AL1816" s="30"/>
      <c r="AM1816" s="30"/>
      <c r="AN1816" s="30"/>
      <c r="AO1816" s="30"/>
      <c r="AP1816" s="30"/>
      <c r="AQ1816" s="30"/>
      <c r="AR1816" s="30"/>
      <c r="AS1816" s="30">
        <f t="shared" si="6229"/>
        <v>449.08300000000003</v>
      </c>
      <c r="AT1816" s="30">
        <f t="shared" si="6230"/>
        <v>10255.1</v>
      </c>
      <c r="AU1816" s="30">
        <f t="shared" si="6231"/>
        <v>0</v>
      </c>
      <c r="AV1816" s="30"/>
      <c r="AW1816" s="30"/>
      <c r="AX1816" s="30"/>
      <c r="AY1816" s="30">
        <f t="shared" si="6232"/>
        <v>449.08300000000003</v>
      </c>
      <c r="AZ1816" s="30">
        <f t="shared" si="6233"/>
        <v>10255.1</v>
      </c>
      <c r="BA1816" s="30">
        <f t="shared" si="6234"/>
        <v>0</v>
      </c>
      <c r="BB1816" s="30"/>
      <c r="BC1816" s="30"/>
      <c r="BD1816" s="30"/>
      <c r="BE1816" s="30"/>
      <c r="BF1816" s="30"/>
      <c r="BG1816" s="30"/>
      <c r="BH1816" s="30"/>
      <c r="BI1816" s="30"/>
      <c r="BJ1816" s="30"/>
      <c r="BK1816" s="30"/>
      <c r="BL1816" s="30">
        <f t="shared" si="6220"/>
        <v>449.08300000000003</v>
      </c>
      <c r="BM1816" s="30">
        <f t="shared" si="6221"/>
        <v>10255.1</v>
      </c>
      <c r="BN1816" s="30">
        <f t="shared" si="6222"/>
        <v>0</v>
      </c>
      <c r="BO1816" s="30"/>
      <c r="BP1816" s="31"/>
      <c r="BQ1816" s="1"/>
      <c r="BR1816" s="1"/>
      <c r="BS1816" s="1"/>
      <c r="BT1816" s="1"/>
      <c r="BU1816" s="1"/>
      <c r="BV1816" s="1"/>
      <c r="BW1816" s="1"/>
      <c r="BX1816" s="1"/>
      <c r="BY1816" s="1"/>
    </row>
    <row r="1817" ht="47.25">
      <c r="A1817" s="28" t="s">
        <v>603</v>
      </c>
      <c r="B1817" s="28" t="s">
        <v>62</v>
      </c>
      <c r="C1817" s="28" t="s">
        <v>291</v>
      </c>
      <c r="D1817" s="28" t="s">
        <v>643</v>
      </c>
      <c r="E1817" s="28"/>
      <c r="F1817" s="29" t="s">
        <v>644</v>
      </c>
      <c r="G1817" s="30">
        <f>G1818</f>
        <v>0</v>
      </c>
      <c r="H1817" s="30">
        <f>H1818</f>
        <v>11328.9</v>
      </c>
      <c r="I1817" s="30">
        <f>I1818</f>
        <v>0</v>
      </c>
      <c r="J1817" s="30">
        <f>J1818</f>
        <v>0</v>
      </c>
      <c r="K1817" s="30">
        <f>K1818</f>
        <v>-2273.4000000000001</v>
      </c>
      <c r="L1817" s="30">
        <f>L1818</f>
        <v>0</v>
      </c>
      <c r="M1817" s="30">
        <f t="shared" si="6295"/>
        <v>0</v>
      </c>
      <c r="N1817" s="30">
        <f t="shared" si="6296"/>
        <v>9055.5</v>
      </c>
      <c r="O1817" s="30">
        <f t="shared" si="6297"/>
        <v>0</v>
      </c>
      <c r="P1817" s="30">
        <f>P1818</f>
        <v>0</v>
      </c>
      <c r="Q1817" s="30">
        <f>Q1818</f>
        <v>0</v>
      </c>
      <c r="R1817" s="30">
        <f>R1818</f>
        <v>0</v>
      </c>
      <c r="S1817" s="30">
        <f>S1818</f>
        <v>0</v>
      </c>
      <c r="T1817" s="30">
        <f>T1818</f>
        <v>0</v>
      </c>
      <c r="U1817" s="30">
        <f>U1818</f>
        <v>0</v>
      </c>
      <c r="V1817" s="30">
        <f>V1818</f>
        <v>0</v>
      </c>
      <c r="W1817" s="30">
        <f>W1818</f>
        <v>0</v>
      </c>
      <c r="X1817" s="30">
        <f>X1818</f>
        <v>0</v>
      </c>
      <c r="Y1817" s="30">
        <f>Y1818</f>
        <v>0</v>
      </c>
      <c r="Z1817" s="30">
        <f>Z1818</f>
        <v>0</v>
      </c>
      <c r="AA1817" s="30">
        <f>AA1818</f>
        <v>0</v>
      </c>
      <c r="AB1817" s="30">
        <f>AB1818</f>
        <v>0</v>
      </c>
      <c r="AC1817" s="30">
        <f t="shared" si="6223"/>
        <v>0</v>
      </c>
      <c r="AD1817" s="30">
        <f t="shared" si="6224"/>
        <v>9055.5</v>
      </c>
      <c r="AE1817" s="30">
        <f t="shared" si="6225"/>
        <v>0</v>
      </c>
      <c r="AF1817" s="30">
        <f>AF1818</f>
        <v>0</v>
      </c>
      <c r="AG1817" s="30">
        <f t="shared" si="6226"/>
        <v>0</v>
      </c>
      <c r="AH1817" s="30">
        <f t="shared" si="6227"/>
        <v>9055.5</v>
      </c>
      <c r="AI1817" s="30">
        <f t="shared" si="6228"/>
        <v>0</v>
      </c>
      <c r="AJ1817" s="30">
        <f>AJ1818</f>
        <v>0</v>
      </c>
      <c r="AK1817" s="30">
        <f>AK1818</f>
        <v>0</v>
      </c>
      <c r="AL1817" s="30">
        <f>AL1818</f>
        <v>0</v>
      </c>
      <c r="AM1817" s="30">
        <f>AM1818</f>
        <v>0</v>
      </c>
      <c r="AN1817" s="30">
        <f>AN1818</f>
        <v>0</v>
      </c>
      <c r="AO1817" s="30">
        <f>AO1818</f>
        <v>0</v>
      </c>
      <c r="AP1817" s="30">
        <f>AP1818</f>
        <v>0</v>
      </c>
      <c r="AQ1817" s="30">
        <f>AQ1818</f>
        <v>0</v>
      </c>
      <c r="AR1817" s="30">
        <f>AR1818</f>
        <v>0</v>
      </c>
      <c r="AS1817" s="30">
        <f t="shared" si="6229"/>
        <v>0</v>
      </c>
      <c r="AT1817" s="30">
        <f t="shared" si="6230"/>
        <v>9055.5</v>
      </c>
      <c r="AU1817" s="30">
        <f t="shared" si="6231"/>
        <v>0</v>
      </c>
      <c r="AV1817" s="30">
        <f>AV1818</f>
        <v>0</v>
      </c>
      <c r="AW1817" s="30">
        <f>AW1818</f>
        <v>0</v>
      </c>
      <c r="AX1817" s="30">
        <f>AX1818</f>
        <v>0</v>
      </c>
      <c r="AY1817" s="30">
        <f t="shared" si="6232"/>
        <v>0</v>
      </c>
      <c r="AZ1817" s="30">
        <f t="shared" si="6233"/>
        <v>9055.5</v>
      </c>
      <c r="BA1817" s="30">
        <f t="shared" si="6234"/>
        <v>0</v>
      </c>
      <c r="BB1817" s="30">
        <f>BB1818</f>
        <v>0</v>
      </c>
      <c r="BC1817" s="30">
        <f>BC1818</f>
        <v>0</v>
      </c>
      <c r="BD1817" s="30">
        <f>BD1818</f>
        <v>0</v>
      </c>
      <c r="BE1817" s="30">
        <f>BE1818</f>
        <v>0</v>
      </c>
      <c r="BF1817" s="30">
        <f>BF1818</f>
        <v>0</v>
      </c>
      <c r="BG1817" s="30">
        <f>BG1818</f>
        <v>0</v>
      </c>
      <c r="BH1817" s="30">
        <f>BH1818</f>
        <v>0</v>
      </c>
      <c r="BI1817" s="30">
        <f>BI1818</f>
        <v>0</v>
      </c>
      <c r="BJ1817" s="30">
        <f>BJ1818</f>
        <v>0</v>
      </c>
      <c r="BK1817" s="30">
        <f>BK1818</f>
        <v>0</v>
      </c>
      <c r="BL1817" s="30">
        <f t="shared" si="6220"/>
        <v>0</v>
      </c>
      <c r="BM1817" s="30">
        <f t="shared" si="6221"/>
        <v>9055.5</v>
      </c>
      <c r="BN1817" s="30">
        <f t="shared" si="6222"/>
        <v>0</v>
      </c>
      <c r="BO1817" s="30">
        <f>BO1818</f>
        <v>0</v>
      </c>
      <c r="BP1817" s="31"/>
      <c r="BQ1817" s="1"/>
      <c r="BR1817" s="1"/>
      <c r="BS1817" s="1"/>
      <c r="BT1817" s="1"/>
      <c r="BU1817" s="1"/>
      <c r="BV1817" s="1"/>
      <c r="BW1817" s="1"/>
      <c r="BX1817" s="1"/>
      <c r="BY1817" s="1"/>
    </row>
    <row r="1818" ht="31.5">
      <c r="A1818" s="28" t="s">
        <v>603</v>
      </c>
      <c r="B1818" s="28" t="s">
        <v>62</v>
      </c>
      <c r="C1818" s="28" t="s">
        <v>291</v>
      </c>
      <c r="D1818" s="28" t="s">
        <v>643</v>
      </c>
      <c r="E1818" s="28" t="s">
        <v>331</v>
      </c>
      <c r="F1818" s="29" t="s">
        <v>332</v>
      </c>
      <c r="G1818" s="30"/>
      <c r="H1818" s="30">
        <v>11328.9</v>
      </c>
      <c r="I1818" s="30"/>
      <c r="J1818" s="30"/>
      <c r="K1818" s="32">
        <v>-2273.4000000000001</v>
      </c>
      <c r="L1818" s="30"/>
      <c r="M1818" s="30">
        <f t="shared" si="6295"/>
        <v>0</v>
      </c>
      <c r="N1818" s="30">
        <f t="shared" si="6296"/>
        <v>9055.5</v>
      </c>
      <c r="O1818" s="30">
        <f t="shared" si="6297"/>
        <v>0</v>
      </c>
      <c r="P1818" s="30"/>
      <c r="Q1818" s="30"/>
      <c r="R1818" s="30"/>
      <c r="S1818" s="30"/>
      <c r="T1818" s="30"/>
      <c r="U1818" s="30"/>
      <c r="V1818" s="30"/>
      <c r="W1818" s="30"/>
      <c r="X1818" s="30"/>
      <c r="Y1818" s="30"/>
      <c r="Z1818" s="30"/>
      <c r="AA1818" s="30"/>
      <c r="AB1818" s="30"/>
      <c r="AC1818" s="30">
        <f t="shared" si="6223"/>
        <v>0</v>
      </c>
      <c r="AD1818" s="30">
        <f t="shared" si="6224"/>
        <v>9055.5</v>
      </c>
      <c r="AE1818" s="30">
        <f t="shared" si="6225"/>
        <v>0</v>
      </c>
      <c r="AF1818" s="30"/>
      <c r="AG1818" s="30">
        <f t="shared" si="6226"/>
        <v>0</v>
      </c>
      <c r="AH1818" s="30">
        <f t="shared" si="6227"/>
        <v>9055.5</v>
      </c>
      <c r="AI1818" s="30">
        <f t="shared" si="6228"/>
        <v>0</v>
      </c>
      <c r="AJ1818" s="30"/>
      <c r="AK1818" s="30"/>
      <c r="AL1818" s="30"/>
      <c r="AM1818" s="30"/>
      <c r="AN1818" s="30"/>
      <c r="AO1818" s="30"/>
      <c r="AP1818" s="30"/>
      <c r="AQ1818" s="30"/>
      <c r="AR1818" s="30"/>
      <c r="AS1818" s="30">
        <f t="shared" si="6229"/>
        <v>0</v>
      </c>
      <c r="AT1818" s="30">
        <f t="shared" si="6230"/>
        <v>9055.5</v>
      </c>
      <c r="AU1818" s="30">
        <f t="shared" si="6231"/>
        <v>0</v>
      </c>
      <c r="AV1818" s="30"/>
      <c r="AW1818" s="30"/>
      <c r="AX1818" s="30"/>
      <c r="AY1818" s="30">
        <f t="shared" si="6232"/>
        <v>0</v>
      </c>
      <c r="AZ1818" s="30">
        <f t="shared" si="6233"/>
        <v>9055.5</v>
      </c>
      <c r="BA1818" s="30">
        <f t="shared" si="6234"/>
        <v>0</v>
      </c>
      <c r="BB1818" s="30"/>
      <c r="BC1818" s="30"/>
      <c r="BD1818" s="30"/>
      <c r="BE1818" s="30"/>
      <c r="BF1818" s="30"/>
      <c r="BG1818" s="30"/>
      <c r="BH1818" s="30"/>
      <c r="BI1818" s="30"/>
      <c r="BJ1818" s="30"/>
      <c r="BK1818" s="30"/>
      <c r="BL1818" s="30">
        <f t="shared" si="6220"/>
        <v>0</v>
      </c>
      <c r="BM1818" s="30">
        <f t="shared" si="6221"/>
        <v>9055.5</v>
      </c>
      <c r="BN1818" s="30">
        <f t="shared" si="6222"/>
        <v>0</v>
      </c>
      <c r="BO1818" s="30"/>
      <c r="BP1818" s="31"/>
      <c r="BQ1818" s="1"/>
      <c r="BR1818" s="1"/>
      <c r="BS1818" s="1"/>
      <c r="BT1818" s="1"/>
      <c r="BU1818" s="1"/>
      <c r="BV1818" s="1"/>
      <c r="BW1818" s="1"/>
      <c r="BX1818" s="1"/>
      <c r="BY1818" s="1"/>
    </row>
    <row r="1819" ht="47.25">
      <c r="A1819" s="28" t="s">
        <v>603</v>
      </c>
      <c r="B1819" s="28" t="s">
        <v>62</v>
      </c>
      <c r="C1819" s="28" t="s">
        <v>291</v>
      </c>
      <c r="D1819" s="28" t="s">
        <v>645</v>
      </c>
      <c r="E1819" s="28"/>
      <c r="F1819" s="29" t="s">
        <v>646</v>
      </c>
      <c r="G1819" s="30">
        <f>G1820</f>
        <v>0</v>
      </c>
      <c r="H1819" s="30">
        <f>H1820</f>
        <v>0</v>
      </c>
      <c r="I1819" s="30">
        <f>I1820</f>
        <v>952.29999999999995</v>
      </c>
      <c r="J1819" s="30">
        <f>J1820</f>
        <v>0</v>
      </c>
      <c r="K1819" s="30">
        <f>K1820</f>
        <v>0</v>
      </c>
      <c r="L1819" s="30">
        <f>L1820</f>
        <v>0</v>
      </c>
      <c r="M1819" s="30">
        <f t="shared" si="6295"/>
        <v>0</v>
      </c>
      <c r="N1819" s="30">
        <f t="shared" si="6296"/>
        <v>0</v>
      </c>
      <c r="O1819" s="30">
        <f t="shared" si="6297"/>
        <v>952.29999999999995</v>
      </c>
      <c r="P1819" s="30">
        <f>P1820</f>
        <v>0</v>
      </c>
      <c r="Q1819" s="30">
        <f>Q1820</f>
        <v>0</v>
      </c>
      <c r="R1819" s="30">
        <f>R1820</f>
        <v>0</v>
      </c>
      <c r="S1819" s="30">
        <f>S1820</f>
        <v>0</v>
      </c>
      <c r="T1819" s="30">
        <f>T1820</f>
        <v>0</v>
      </c>
      <c r="U1819" s="30">
        <f>U1820</f>
        <v>0</v>
      </c>
      <c r="V1819" s="30">
        <f>V1820</f>
        <v>0</v>
      </c>
      <c r="W1819" s="30">
        <f>W1820</f>
        <v>0</v>
      </c>
      <c r="X1819" s="30">
        <f>X1820</f>
        <v>0</v>
      </c>
      <c r="Y1819" s="30">
        <f>Y1820</f>
        <v>0</v>
      </c>
      <c r="Z1819" s="30">
        <f>Z1820</f>
        <v>0</v>
      </c>
      <c r="AA1819" s="30">
        <f>AA1820</f>
        <v>0</v>
      </c>
      <c r="AB1819" s="30">
        <f>AB1820</f>
        <v>0</v>
      </c>
      <c r="AC1819" s="30">
        <f t="shared" si="6223"/>
        <v>0</v>
      </c>
      <c r="AD1819" s="30">
        <f t="shared" si="6224"/>
        <v>0</v>
      </c>
      <c r="AE1819" s="30">
        <f t="shared" si="6225"/>
        <v>952.29999999999995</v>
      </c>
      <c r="AF1819" s="30">
        <f>AF1820</f>
        <v>0</v>
      </c>
      <c r="AG1819" s="30">
        <f t="shared" si="6226"/>
        <v>0</v>
      </c>
      <c r="AH1819" s="30">
        <f t="shared" si="6227"/>
        <v>0</v>
      </c>
      <c r="AI1819" s="30">
        <f t="shared" si="6228"/>
        <v>952.29999999999995</v>
      </c>
      <c r="AJ1819" s="30">
        <f>AJ1820</f>
        <v>0</v>
      </c>
      <c r="AK1819" s="30">
        <f>AK1820</f>
        <v>0</v>
      </c>
      <c r="AL1819" s="30">
        <f>AL1820</f>
        <v>0</v>
      </c>
      <c r="AM1819" s="30">
        <f>AM1820</f>
        <v>0</v>
      </c>
      <c r="AN1819" s="30">
        <f>AN1820</f>
        <v>0</v>
      </c>
      <c r="AO1819" s="30">
        <f>AO1820</f>
        <v>0</v>
      </c>
      <c r="AP1819" s="30">
        <f>AP1820</f>
        <v>0</v>
      </c>
      <c r="AQ1819" s="30">
        <f>AQ1820</f>
        <v>0</v>
      </c>
      <c r="AR1819" s="30">
        <f>AR1820</f>
        <v>0</v>
      </c>
      <c r="AS1819" s="30">
        <f t="shared" si="6229"/>
        <v>0</v>
      </c>
      <c r="AT1819" s="30">
        <f t="shared" si="6230"/>
        <v>0</v>
      </c>
      <c r="AU1819" s="30">
        <f t="shared" si="6231"/>
        <v>952.29999999999995</v>
      </c>
      <c r="AV1819" s="30">
        <f>AV1820</f>
        <v>0</v>
      </c>
      <c r="AW1819" s="30">
        <f>AW1820</f>
        <v>0</v>
      </c>
      <c r="AX1819" s="30">
        <f>AX1820</f>
        <v>0</v>
      </c>
      <c r="AY1819" s="30">
        <f t="shared" si="6232"/>
        <v>0</v>
      </c>
      <c r="AZ1819" s="30">
        <f t="shared" si="6233"/>
        <v>0</v>
      </c>
      <c r="BA1819" s="30">
        <f t="shared" si="6234"/>
        <v>952.29999999999995</v>
      </c>
      <c r="BB1819" s="30">
        <f>BB1820</f>
        <v>0</v>
      </c>
      <c r="BC1819" s="30">
        <f>BC1820</f>
        <v>0</v>
      </c>
      <c r="BD1819" s="30">
        <f>BD1820</f>
        <v>0</v>
      </c>
      <c r="BE1819" s="30">
        <f>BE1820</f>
        <v>0</v>
      </c>
      <c r="BF1819" s="30">
        <f>BF1820</f>
        <v>0</v>
      </c>
      <c r="BG1819" s="30">
        <f>BG1820</f>
        <v>0</v>
      </c>
      <c r="BH1819" s="30">
        <f>BH1820</f>
        <v>0</v>
      </c>
      <c r="BI1819" s="30">
        <f>BI1820</f>
        <v>0</v>
      </c>
      <c r="BJ1819" s="30">
        <f>BJ1820</f>
        <v>0</v>
      </c>
      <c r="BK1819" s="30">
        <f>BK1820</f>
        <v>0</v>
      </c>
      <c r="BL1819" s="30">
        <f t="shared" si="6220"/>
        <v>0</v>
      </c>
      <c r="BM1819" s="30">
        <f t="shared" si="6221"/>
        <v>0</v>
      </c>
      <c r="BN1819" s="30">
        <f t="shared" si="6222"/>
        <v>952.29999999999995</v>
      </c>
      <c r="BO1819" s="30">
        <f>BO1820</f>
        <v>0</v>
      </c>
      <c r="BP1819" s="31"/>
      <c r="BQ1819" s="1"/>
      <c r="BR1819" s="1"/>
      <c r="BS1819" s="1"/>
      <c r="BT1819" s="1"/>
      <c r="BU1819" s="1"/>
      <c r="BV1819" s="1"/>
      <c r="BW1819" s="1"/>
      <c r="BX1819" s="1"/>
      <c r="BY1819" s="1"/>
    </row>
    <row r="1820" ht="31.5">
      <c r="A1820" s="28" t="s">
        <v>603</v>
      </c>
      <c r="B1820" s="28" t="s">
        <v>62</v>
      </c>
      <c r="C1820" s="28" t="s">
        <v>291</v>
      </c>
      <c r="D1820" s="28" t="s">
        <v>645</v>
      </c>
      <c r="E1820" s="28" t="s">
        <v>331</v>
      </c>
      <c r="F1820" s="29" t="s">
        <v>332</v>
      </c>
      <c r="G1820" s="30"/>
      <c r="H1820" s="30"/>
      <c r="I1820" s="30">
        <v>952.29999999999995</v>
      </c>
      <c r="J1820" s="30"/>
      <c r="K1820" s="30"/>
      <c r="L1820" s="30"/>
      <c r="M1820" s="30">
        <f t="shared" si="6295"/>
        <v>0</v>
      </c>
      <c r="N1820" s="30">
        <f t="shared" si="6296"/>
        <v>0</v>
      </c>
      <c r="O1820" s="30">
        <f t="shared" si="6297"/>
        <v>952.29999999999995</v>
      </c>
      <c r="P1820" s="30"/>
      <c r="Q1820" s="30"/>
      <c r="R1820" s="30"/>
      <c r="S1820" s="30"/>
      <c r="T1820" s="30"/>
      <c r="U1820" s="30"/>
      <c r="V1820" s="30"/>
      <c r="W1820" s="30"/>
      <c r="X1820" s="30"/>
      <c r="Y1820" s="30"/>
      <c r="Z1820" s="30"/>
      <c r="AA1820" s="30"/>
      <c r="AB1820" s="30"/>
      <c r="AC1820" s="30">
        <f t="shared" si="6223"/>
        <v>0</v>
      </c>
      <c r="AD1820" s="30">
        <f t="shared" si="6224"/>
        <v>0</v>
      </c>
      <c r="AE1820" s="30">
        <f t="shared" si="6225"/>
        <v>952.29999999999995</v>
      </c>
      <c r="AF1820" s="30"/>
      <c r="AG1820" s="30">
        <f t="shared" si="6226"/>
        <v>0</v>
      </c>
      <c r="AH1820" s="30">
        <f t="shared" si="6227"/>
        <v>0</v>
      </c>
      <c r="AI1820" s="30">
        <f t="shared" si="6228"/>
        <v>952.29999999999995</v>
      </c>
      <c r="AJ1820" s="30"/>
      <c r="AK1820" s="30"/>
      <c r="AL1820" s="30"/>
      <c r="AM1820" s="30"/>
      <c r="AN1820" s="30"/>
      <c r="AO1820" s="30"/>
      <c r="AP1820" s="30"/>
      <c r="AQ1820" s="30"/>
      <c r="AR1820" s="30"/>
      <c r="AS1820" s="30">
        <f t="shared" si="6229"/>
        <v>0</v>
      </c>
      <c r="AT1820" s="30">
        <f t="shared" si="6230"/>
        <v>0</v>
      </c>
      <c r="AU1820" s="30">
        <f t="shared" si="6231"/>
        <v>952.29999999999995</v>
      </c>
      <c r="AV1820" s="30"/>
      <c r="AW1820" s="30"/>
      <c r="AX1820" s="30"/>
      <c r="AY1820" s="30">
        <f t="shared" si="6232"/>
        <v>0</v>
      </c>
      <c r="AZ1820" s="30">
        <f t="shared" si="6233"/>
        <v>0</v>
      </c>
      <c r="BA1820" s="30">
        <f t="shared" si="6234"/>
        <v>952.29999999999995</v>
      </c>
      <c r="BB1820" s="30"/>
      <c r="BC1820" s="30"/>
      <c r="BD1820" s="30"/>
      <c r="BE1820" s="30"/>
      <c r="BF1820" s="30"/>
      <c r="BG1820" s="30"/>
      <c r="BH1820" s="30"/>
      <c r="BI1820" s="30"/>
      <c r="BJ1820" s="30"/>
      <c r="BK1820" s="30"/>
      <c r="BL1820" s="30">
        <f t="shared" si="6220"/>
        <v>0</v>
      </c>
      <c r="BM1820" s="30">
        <f t="shared" si="6221"/>
        <v>0</v>
      </c>
      <c r="BN1820" s="30">
        <f t="shared" si="6222"/>
        <v>952.29999999999995</v>
      </c>
      <c r="BO1820" s="30"/>
      <c r="BP1820" s="31"/>
      <c r="BQ1820" s="1"/>
      <c r="BR1820" s="1"/>
      <c r="BS1820" s="1"/>
      <c r="BT1820" s="1"/>
      <c r="BU1820" s="1"/>
      <c r="BV1820" s="1"/>
      <c r="BW1820" s="1"/>
      <c r="BX1820" s="1"/>
      <c r="BY1820" s="1"/>
    </row>
    <row r="1821" ht="31.5">
      <c r="A1821" s="28" t="s">
        <v>603</v>
      </c>
      <c r="B1821" s="28" t="s">
        <v>62</v>
      </c>
      <c r="C1821" s="28" t="s">
        <v>291</v>
      </c>
      <c r="D1821" s="28" t="s">
        <v>647</v>
      </c>
      <c r="E1821" s="28"/>
      <c r="F1821" s="29" t="s">
        <v>648</v>
      </c>
      <c r="G1821" s="30">
        <f>G1822</f>
        <v>0</v>
      </c>
      <c r="H1821" s="30">
        <f>H1822</f>
        <v>0</v>
      </c>
      <c r="I1821" s="30">
        <f>I1822</f>
        <v>952.29999999999995</v>
      </c>
      <c r="J1821" s="30">
        <f>J1822</f>
        <v>0</v>
      </c>
      <c r="K1821" s="30">
        <f>K1822</f>
        <v>0</v>
      </c>
      <c r="L1821" s="30">
        <f>L1822</f>
        <v>0</v>
      </c>
      <c r="M1821" s="30">
        <f t="shared" si="6295"/>
        <v>0</v>
      </c>
      <c r="N1821" s="30">
        <f t="shared" si="6296"/>
        <v>0</v>
      </c>
      <c r="O1821" s="30">
        <f t="shared" si="6297"/>
        <v>952.29999999999995</v>
      </c>
      <c r="P1821" s="30">
        <f>P1822</f>
        <v>0</v>
      </c>
      <c r="Q1821" s="30">
        <f>Q1822</f>
        <v>0</v>
      </c>
      <c r="R1821" s="30">
        <f>R1822</f>
        <v>0</v>
      </c>
      <c r="S1821" s="30">
        <f>S1822</f>
        <v>0</v>
      </c>
      <c r="T1821" s="30">
        <f>T1822</f>
        <v>0</v>
      </c>
      <c r="U1821" s="30">
        <f>U1822</f>
        <v>0</v>
      </c>
      <c r="V1821" s="30">
        <f>V1822</f>
        <v>0</v>
      </c>
      <c r="W1821" s="30">
        <f>W1822</f>
        <v>0</v>
      </c>
      <c r="X1821" s="30">
        <f>X1822</f>
        <v>0</v>
      </c>
      <c r="Y1821" s="30">
        <f>Y1822</f>
        <v>0</v>
      </c>
      <c r="Z1821" s="30">
        <f>Z1822</f>
        <v>0</v>
      </c>
      <c r="AA1821" s="30">
        <f>AA1822</f>
        <v>0</v>
      </c>
      <c r="AB1821" s="30">
        <f>AB1822</f>
        <v>0</v>
      </c>
      <c r="AC1821" s="30">
        <f t="shared" si="6223"/>
        <v>0</v>
      </c>
      <c r="AD1821" s="30">
        <f t="shared" si="6224"/>
        <v>0</v>
      </c>
      <c r="AE1821" s="30">
        <f t="shared" si="6225"/>
        <v>952.29999999999995</v>
      </c>
      <c r="AF1821" s="30">
        <f>AF1822</f>
        <v>0</v>
      </c>
      <c r="AG1821" s="30">
        <f t="shared" si="6226"/>
        <v>0</v>
      </c>
      <c r="AH1821" s="30">
        <f t="shared" si="6227"/>
        <v>0</v>
      </c>
      <c r="AI1821" s="30">
        <f t="shared" si="6228"/>
        <v>952.29999999999995</v>
      </c>
      <c r="AJ1821" s="30">
        <f>AJ1822</f>
        <v>0</v>
      </c>
      <c r="AK1821" s="30">
        <f>AK1822</f>
        <v>0</v>
      </c>
      <c r="AL1821" s="30">
        <f>AL1822</f>
        <v>0</v>
      </c>
      <c r="AM1821" s="30">
        <f>AM1822</f>
        <v>0</v>
      </c>
      <c r="AN1821" s="30">
        <f>AN1822</f>
        <v>0</v>
      </c>
      <c r="AO1821" s="30">
        <f>AO1822</f>
        <v>0</v>
      </c>
      <c r="AP1821" s="30">
        <f>AP1822</f>
        <v>0</v>
      </c>
      <c r="AQ1821" s="30">
        <f>AQ1822</f>
        <v>0</v>
      </c>
      <c r="AR1821" s="30">
        <f>AR1822</f>
        <v>0</v>
      </c>
      <c r="AS1821" s="30">
        <f t="shared" si="6229"/>
        <v>0</v>
      </c>
      <c r="AT1821" s="30">
        <f t="shared" si="6230"/>
        <v>0</v>
      </c>
      <c r="AU1821" s="30">
        <f t="shared" si="6231"/>
        <v>952.29999999999995</v>
      </c>
      <c r="AV1821" s="30">
        <f>AV1822</f>
        <v>0</v>
      </c>
      <c r="AW1821" s="30">
        <f>AW1822</f>
        <v>0</v>
      </c>
      <c r="AX1821" s="30">
        <f>AX1822</f>
        <v>0</v>
      </c>
      <c r="AY1821" s="30">
        <f t="shared" si="6232"/>
        <v>0</v>
      </c>
      <c r="AZ1821" s="30">
        <f t="shared" si="6233"/>
        <v>0</v>
      </c>
      <c r="BA1821" s="30">
        <f t="shared" si="6234"/>
        <v>952.29999999999995</v>
      </c>
      <c r="BB1821" s="30">
        <f>BB1822</f>
        <v>0</v>
      </c>
      <c r="BC1821" s="30">
        <f>BC1822</f>
        <v>0</v>
      </c>
      <c r="BD1821" s="30">
        <f>BD1822</f>
        <v>0</v>
      </c>
      <c r="BE1821" s="30">
        <f>BE1822</f>
        <v>0</v>
      </c>
      <c r="BF1821" s="30">
        <f>BF1822</f>
        <v>0</v>
      </c>
      <c r="BG1821" s="30">
        <f>BG1822</f>
        <v>0</v>
      </c>
      <c r="BH1821" s="30">
        <f>BH1822</f>
        <v>0</v>
      </c>
      <c r="BI1821" s="30">
        <f>BI1822</f>
        <v>0</v>
      </c>
      <c r="BJ1821" s="30">
        <f>BJ1822</f>
        <v>0</v>
      </c>
      <c r="BK1821" s="30">
        <f>BK1822</f>
        <v>0</v>
      </c>
      <c r="BL1821" s="30">
        <f t="shared" si="6220"/>
        <v>0</v>
      </c>
      <c r="BM1821" s="30">
        <f t="shared" si="6221"/>
        <v>0</v>
      </c>
      <c r="BN1821" s="30">
        <f t="shared" si="6222"/>
        <v>952.29999999999995</v>
      </c>
      <c r="BO1821" s="30">
        <f>BO1822</f>
        <v>0</v>
      </c>
      <c r="BP1821" s="31"/>
      <c r="BQ1821" s="1"/>
      <c r="BR1821" s="1"/>
      <c r="BS1821" s="1"/>
      <c r="BT1821" s="1"/>
      <c r="BU1821" s="1"/>
      <c r="BV1821" s="1"/>
      <c r="BW1821" s="1"/>
      <c r="BX1821" s="1"/>
      <c r="BY1821" s="1"/>
    </row>
    <row r="1822" ht="31.5">
      <c r="A1822" s="28" t="s">
        <v>603</v>
      </c>
      <c r="B1822" s="28" t="s">
        <v>62</v>
      </c>
      <c r="C1822" s="28" t="s">
        <v>291</v>
      </c>
      <c r="D1822" s="28" t="s">
        <v>647</v>
      </c>
      <c r="E1822" s="28" t="s">
        <v>331</v>
      </c>
      <c r="F1822" s="29" t="s">
        <v>332</v>
      </c>
      <c r="G1822" s="30"/>
      <c r="H1822" s="30"/>
      <c r="I1822" s="30">
        <v>952.29999999999995</v>
      </c>
      <c r="J1822" s="30"/>
      <c r="K1822" s="30"/>
      <c r="L1822" s="30"/>
      <c r="M1822" s="30">
        <f t="shared" si="6295"/>
        <v>0</v>
      </c>
      <c r="N1822" s="30">
        <f t="shared" si="6296"/>
        <v>0</v>
      </c>
      <c r="O1822" s="30">
        <f t="shared" si="6297"/>
        <v>952.29999999999995</v>
      </c>
      <c r="P1822" s="30"/>
      <c r="Q1822" s="30"/>
      <c r="R1822" s="30"/>
      <c r="S1822" s="30"/>
      <c r="T1822" s="30"/>
      <c r="U1822" s="30"/>
      <c r="V1822" s="30"/>
      <c r="W1822" s="30"/>
      <c r="X1822" s="30"/>
      <c r="Y1822" s="30"/>
      <c r="Z1822" s="30"/>
      <c r="AA1822" s="30"/>
      <c r="AB1822" s="30"/>
      <c r="AC1822" s="30">
        <f t="shared" si="6223"/>
        <v>0</v>
      </c>
      <c r="AD1822" s="30">
        <f t="shared" si="6224"/>
        <v>0</v>
      </c>
      <c r="AE1822" s="30">
        <f t="shared" si="6225"/>
        <v>952.29999999999995</v>
      </c>
      <c r="AF1822" s="30"/>
      <c r="AG1822" s="30">
        <f t="shared" si="6226"/>
        <v>0</v>
      </c>
      <c r="AH1822" s="30">
        <f t="shared" si="6227"/>
        <v>0</v>
      </c>
      <c r="AI1822" s="30">
        <f t="shared" si="6228"/>
        <v>952.29999999999995</v>
      </c>
      <c r="AJ1822" s="30"/>
      <c r="AK1822" s="30"/>
      <c r="AL1822" s="30"/>
      <c r="AM1822" s="30"/>
      <c r="AN1822" s="30"/>
      <c r="AO1822" s="30"/>
      <c r="AP1822" s="30"/>
      <c r="AQ1822" s="30"/>
      <c r="AR1822" s="30"/>
      <c r="AS1822" s="30">
        <f t="shared" si="6229"/>
        <v>0</v>
      </c>
      <c r="AT1822" s="30">
        <f t="shared" si="6230"/>
        <v>0</v>
      </c>
      <c r="AU1822" s="30">
        <f t="shared" si="6231"/>
        <v>952.29999999999995</v>
      </c>
      <c r="AV1822" s="30"/>
      <c r="AW1822" s="30"/>
      <c r="AX1822" s="30"/>
      <c r="AY1822" s="30">
        <f t="shared" si="6232"/>
        <v>0</v>
      </c>
      <c r="AZ1822" s="30">
        <f t="shared" si="6233"/>
        <v>0</v>
      </c>
      <c r="BA1822" s="30">
        <f t="shared" si="6234"/>
        <v>952.29999999999995</v>
      </c>
      <c r="BB1822" s="30"/>
      <c r="BC1822" s="30"/>
      <c r="BD1822" s="30"/>
      <c r="BE1822" s="30"/>
      <c r="BF1822" s="30"/>
      <c r="BG1822" s="30"/>
      <c r="BH1822" s="30"/>
      <c r="BI1822" s="30"/>
      <c r="BJ1822" s="30"/>
      <c r="BK1822" s="30"/>
      <c r="BL1822" s="30">
        <f t="shared" si="6220"/>
        <v>0</v>
      </c>
      <c r="BM1822" s="30">
        <f t="shared" si="6221"/>
        <v>0</v>
      </c>
      <c r="BN1822" s="30">
        <f t="shared" si="6222"/>
        <v>952.29999999999995</v>
      </c>
      <c r="BO1822" s="30"/>
      <c r="BP1822" s="31"/>
      <c r="BQ1822" s="1"/>
      <c r="BR1822" s="1"/>
      <c r="BS1822" s="1"/>
      <c r="BT1822" s="1"/>
      <c r="BU1822" s="1"/>
      <c r="BV1822" s="1"/>
      <c r="BW1822" s="1"/>
      <c r="BX1822" s="1"/>
      <c r="BY1822" s="1"/>
    </row>
    <row r="1823" ht="47.25">
      <c r="A1823" s="28" t="s">
        <v>603</v>
      </c>
      <c r="B1823" s="28" t="s">
        <v>62</v>
      </c>
      <c r="C1823" s="28" t="s">
        <v>291</v>
      </c>
      <c r="D1823" s="28" t="s">
        <v>649</v>
      </c>
      <c r="E1823" s="28"/>
      <c r="F1823" s="29" t="s">
        <v>650</v>
      </c>
      <c r="G1823" s="30">
        <f>G1824</f>
        <v>0</v>
      </c>
      <c r="H1823" s="30">
        <f>H1824</f>
        <v>0</v>
      </c>
      <c r="I1823" s="30">
        <f>I1824</f>
        <v>952.29999999999995</v>
      </c>
      <c r="J1823" s="30">
        <f>J1824</f>
        <v>0</v>
      </c>
      <c r="K1823" s="30">
        <f>K1824</f>
        <v>0</v>
      </c>
      <c r="L1823" s="30">
        <f>L1824</f>
        <v>0</v>
      </c>
      <c r="M1823" s="30">
        <f t="shared" si="6295"/>
        <v>0</v>
      </c>
      <c r="N1823" s="30">
        <f t="shared" si="6296"/>
        <v>0</v>
      </c>
      <c r="O1823" s="30">
        <f t="shared" si="6297"/>
        <v>952.29999999999995</v>
      </c>
      <c r="P1823" s="30">
        <f>P1824</f>
        <v>0</v>
      </c>
      <c r="Q1823" s="30">
        <f>Q1824</f>
        <v>0</v>
      </c>
      <c r="R1823" s="30">
        <f>R1824</f>
        <v>0</v>
      </c>
      <c r="S1823" s="30">
        <f>S1824</f>
        <v>0</v>
      </c>
      <c r="T1823" s="30">
        <f>T1824</f>
        <v>0</v>
      </c>
      <c r="U1823" s="30">
        <f>U1824</f>
        <v>0</v>
      </c>
      <c r="V1823" s="30">
        <f>V1824</f>
        <v>0</v>
      </c>
      <c r="W1823" s="30">
        <f>W1824</f>
        <v>0</v>
      </c>
      <c r="X1823" s="30">
        <f>X1824</f>
        <v>0</v>
      </c>
      <c r="Y1823" s="30">
        <f>Y1824</f>
        <v>0</v>
      </c>
      <c r="Z1823" s="30">
        <f>Z1824</f>
        <v>0</v>
      </c>
      <c r="AA1823" s="30">
        <f>AA1824</f>
        <v>0</v>
      </c>
      <c r="AB1823" s="30">
        <f>AB1824</f>
        <v>0</v>
      </c>
      <c r="AC1823" s="30">
        <f t="shared" si="6223"/>
        <v>0</v>
      </c>
      <c r="AD1823" s="30">
        <f t="shared" si="6224"/>
        <v>0</v>
      </c>
      <c r="AE1823" s="30">
        <f t="shared" si="6225"/>
        <v>952.29999999999995</v>
      </c>
      <c r="AF1823" s="30">
        <f>AF1824</f>
        <v>0</v>
      </c>
      <c r="AG1823" s="30">
        <f t="shared" si="6226"/>
        <v>0</v>
      </c>
      <c r="AH1823" s="30">
        <f t="shared" si="6227"/>
        <v>0</v>
      </c>
      <c r="AI1823" s="30">
        <f t="shared" si="6228"/>
        <v>952.29999999999995</v>
      </c>
      <c r="AJ1823" s="30">
        <f>AJ1824</f>
        <v>0</v>
      </c>
      <c r="AK1823" s="30">
        <f>AK1824</f>
        <v>0</v>
      </c>
      <c r="AL1823" s="30">
        <f>AL1824</f>
        <v>0</v>
      </c>
      <c r="AM1823" s="30">
        <f>AM1824</f>
        <v>0</v>
      </c>
      <c r="AN1823" s="30">
        <f>AN1824</f>
        <v>0</v>
      </c>
      <c r="AO1823" s="30">
        <f>AO1824</f>
        <v>0</v>
      </c>
      <c r="AP1823" s="30">
        <f>AP1824</f>
        <v>0</v>
      </c>
      <c r="AQ1823" s="30">
        <f>AQ1824</f>
        <v>0</v>
      </c>
      <c r="AR1823" s="30">
        <f>AR1824</f>
        <v>0</v>
      </c>
      <c r="AS1823" s="30">
        <f t="shared" si="6229"/>
        <v>0</v>
      </c>
      <c r="AT1823" s="30">
        <f t="shared" si="6230"/>
        <v>0</v>
      </c>
      <c r="AU1823" s="30">
        <f t="shared" si="6231"/>
        <v>952.29999999999995</v>
      </c>
      <c r="AV1823" s="30">
        <f>AV1824</f>
        <v>0</v>
      </c>
      <c r="AW1823" s="30">
        <f>AW1824</f>
        <v>0</v>
      </c>
      <c r="AX1823" s="30">
        <f>AX1824</f>
        <v>0</v>
      </c>
      <c r="AY1823" s="30">
        <f t="shared" si="6232"/>
        <v>0</v>
      </c>
      <c r="AZ1823" s="30">
        <f t="shared" si="6233"/>
        <v>0</v>
      </c>
      <c r="BA1823" s="30">
        <f t="shared" si="6234"/>
        <v>952.29999999999995</v>
      </c>
      <c r="BB1823" s="30">
        <f>BB1824</f>
        <v>0</v>
      </c>
      <c r="BC1823" s="30">
        <f>BC1824</f>
        <v>0</v>
      </c>
      <c r="BD1823" s="30">
        <f>BD1824</f>
        <v>0</v>
      </c>
      <c r="BE1823" s="30">
        <f>BE1824</f>
        <v>0</v>
      </c>
      <c r="BF1823" s="30">
        <f>BF1824</f>
        <v>0</v>
      </c>
      <c r="BG1823" s="30">
        <f>BG1824</f>
        <v>0</v>
      </c>
      <c r="BH1823" s="30">
        <f>BH1824</f>
        <v>0</v>
      </c>
      <c r="BI1823" s="30">
        <f>BI1824</f>
        <v>0</v>
      </c>
      <c r="BJ1823" s="30">
        <f>BJ1824</f>
        <v>0</v>
      </c>
      <c r="BK1823" s="30">
        <f>BK1824</f>
        <v>0</v>
      </c>
      <c r="BL1823" s="30">
        <f t="shared" si="6220"/>
        <v>0</v>
      </c>
      <c r="BM1823" s="30">
        <f t="shared" si="6221"/>
        <v>0</v>
      </c>
      <c r="BN1823" s="30">
        <f t="shared" si="6222"/>
        <v>952.29999999999995</v>
      </c>
      <c r="BO1823" s="30">
        <f>BO1824</f>
        <v>0</v>
      </c>
      <c r="BP1823" s="31"/>
      <c r="BQ1823" s="1"/>
      <c r="BR1823" s="1"/>
      <c r="BS1823" s="1"/>
      <c r="BT1823" s="1"/>
      <c r="BU1823" s="1"/>
      <c r="BV1823" s="1"/>
      <c r="BW1823" s="1"/>
      <c r="BX1823" s="1"/>
      <c r="BY1823" s="1"/>
    </row>
    <row r="1824" ht="31.5">
      <c r="A1824" s="28" t="s">
        <v>603</v>
      </c>
      <c r="B1824" s="28" t="s">
        <v>62</v>
      </c>
      <c r="C1824" s="28" t="s">
        <v>291</v>
      </c>
      <c r="D1824" s="28" t="s">
        <v>649</v>
      </c>
      <c r="E1824" s="28" t="s">
        <v>331</v>
      </c>
      <c r="F1824" s="29" t="s">
        <v>332</v>
      </c>
      <c r="G1824" s="30"/>
      <c r="H1824" s="30"/>
      <c r="I1824" s="30">
        <v>952.29999999999995</v>
      </c>
      <c r="J1824" s="30"/>
      <c r="K1824" s="30"/>
      <c r="L1824" s="30"/>
      <c r="M1824" s="30">
        <f t="shared" si="6295"/>
        <v>0</v>
      </c>
      <c r="N1824" s="30">
        <f t="shared" si="6296"/>
        <v>0</v>
      </c>
      <c r="O1824" s="30">
        <f t="shared" si="6297"/>
        <v>952.29999999999995</v>
      </c>
      <c r="P1824" s="30"/>
      <c r="Q1824" s="30"/>
      <c r="R1824" s="30"/>
      <c r="S1824" s="30"/>
      <c r="T1824" s="30"/>
      <c r="U1824" s="30"/>
      <c r="V1824" s="30"/>
      <c r="W1824" s="30"/>
      <c r="X1824" s="30"/>
      <c r="Y1824" s="30"/>
      <c r="Z1824" s="30"/>
      <c r="AA1824" s="30"/>
      <c r="AB1824" s="30"/>
      <c r="AC1824" s="30">
        <f t="shared" si="6223"/>
        <v>0</v>
      </c>
      <c r="AD1824" s="30">
        <f t="shared" si="6224"/>
        <v>0</v>
      </c>
      <c r="AE1824" s="30">
        <f t="shared" si="6225"/>
        <v>952.29999999999995</v>
      </c>
      <c r="AF1824" s="30"/>
      <c r="AG1824" s="30">
        <f t="shared" si="6226"/>
        <v>0</v>
      </c>
      <c r="AH1824" s="30">
        <f t="shared" si="6227"/>
        <v>0</v>
      </c>
      <c r="AI1824" s="30">
        <f t="shared" si="6228"/>
        <v>952.29999999999995</v>
      </c>
      <c r="AJ1824" s="30"/>
      <c r="AK1824" s="30"/>
      <c r="AL1824" s="30"/>
      <c r="AM1824" s="30"/>
      <c r="AN1824" s="30"/>
      <c r="AO1824" s="30"/>
      <c r="AP1824" s="30"/>
      <c r="AQ1824" s="30"/>
      <c r="AR1824" s="30"/>
      <c r="AS1824" s="30">
        <f t="shared" si="6229"/>
        <v>0</v>
      </c>
      <c r="AT1824" s="30">
        <f t="shared" si="6230"/>
        <v>0</v>
      </c>
      <c r="AU1824" s="30">
        <f t="shared" si="6231"/>
        <v>952.29999999999995</v>
      </c>
      <c r="AV1824" s="30"/>
      <c r="AW1824" s="30"/>
      <c r="AX1824" s="30"/>
      <c r="AY1824" s="30">
        <f t="shared" si="6232"/>
        <v>0</v>
      </c>
      <c r="AZ1824" s="30">
        <f t="shared" si="6233"/>
        <v>0</v>
      </c>
      <c r="BA1824" s="30">
        <f t="shared" si="6234"/>
        <v>952.29999999999995</v>
      </c>
      <c r="BB1824" s="30"/>
      <c r="BC1824" s="30"/>
      <c r="BD1824" s="30"/>
      <c r="BE1824" s="30"/>
      <c r="BF1824" s="30"/>
      <c r="BG1824" s="30"/>
      <c r="BH1824" s="30"/>
      <c r="BI1824" s="30"/>
      <c r="BJ1824" s="30"/>
      <c r="BK1824" s="30"/>
      <c r="BL1824" s="30">
        <f t="shared" si="6220"/>
        <v>0</v>
      </c>
      <c r="BM1824" s="30">
        <f t="shared" si="6221"/>
        <v>0</v>
      </c>
      <c r="BN1824" s="30">
        <f t="shared" si="6222"/>
        <v>952.29999999999995</v>
      </c>
      <c r="BO1824" s="30"/>
      <c r="BP1824" s="31"/>
      <c r="BQ1824" s="1"/>
      <c r="BR1824" s="1"/>
      <c r="BS1824" s="1"/>
      <c r="BT1824" s="1"/>
      <c r="BU1824" s="1"/>
      <c r="BV1824" s="1"/>
      <c r="BW1824" s="1"/>
      <c r="BX1824" s="1"/>
      <c r="BY1824" s="1"/>
    </row>
    <row r="1825" ht="31.5">
      <c r="A1825" s="28" t="s">
        <v>603</v>
      </c>
      <c r="B1825" s="28" t="s">
        <v>62</v>
      </c>
      <c r="C1825" s="28" t="s">
        <v>291</v>
      </c>
      <c r="D1825" s="28" t="s">
        <v>651</v>
      </c>
      <c r="E1825" s="28"/>
      <c r="F1825" s="29" t="s">
        <v>652</v>
      </c>
      <c r="G1825" s="30">
        <f>G1826</f>
        <v>0</v>
      </c>
      <c r="H1825" s="30">
        <f>H1826</f>
        <v>0</v>
      </c>
      <c r="I1825" s="30">
        <f>I1826</f>
        <v>952.29999999999995</v>
      </c>
      <c r="J1825" s="30">
        <f>J1826</f>
        <v>0</v>
      </c>
      <c r="K1825" s="30">
        <f>K1826</f>
        <v>0</v>
      </c>
      <c r="L1825" s="30">
        <f>L1826</f>
        <v>0</v>
      </c>
      <c r="M1825" s="30">
        <f t="shared" si="6295"/>
        <v>0</v>
      </c>
      <c r="N1825" s="30">
        <f t="shared" si="6296"/>
        <v>0</v>
      </c>
      <c r="O1825" s="30">
        <f t="shared" si="6297"/>
        <v>952.29999999999995</v>
      </c>
      <c r="P1825" s="30">
        <f>P1826</f>
        <v>0</v>
      </c>
      <c r="Q1825" s="30">
        <f>Q1826</f>
        <v>0</v>
      </c>
      <c r="R1825" s="30">
        <f>R1826</f>
        <v>0</v>
      </c>
      <c r="S1825" s="30">
        <f>S1826</f>
        <v>0</v>
      </c>
      <c r="T1825" s="30">
        <f>T1826</f>
        <v>0</v>
      </c>
      <c r="U1825" s="30">
        <f>U1826</f>
        <v>0</v>
      </c>
      <c r="V1825" s="30">
        <f>V1826</f>
        <v>0</v>
      </c>
      <c r="W1825" s="30">
        <f>W1826</f>
        <v>0</v>
      </c>
      <c r="X1825" s="30">
        <f>X1826</f>
        <v>0</v>
      </c>
      <c r="Y1825" s="30">
        <f>Y1826</f>
        <v>0</v>
      </c>
      <c r="Z1825" s="30">
        <f>Z1826</f>
        <v>0</v>
      </c>
      <c r="AA1825" s="30">
        <f>AA1826</f>
        <v>0</v>
      </c>
      <c r="AB1825" s="30">
        <f>AB1826</f>
        <v>0</v>
      </c>
      <c r="AC1825" s="30">
        <f t="shared" si="6223"/>
        <v>0</v>
      </c>
      <c r="AD1825" s="30">
        <f t="shared" si="6224"/>
        <v>0</v>
      </c>
      <c r="AE1825" s="30">
        <f t="shared" si="6225"/>
        <v>952.29999999999995</v>
      </c>
      <c r="AF1825" s="30">
        <f>AF1826</f>
        <v>0</v>
      </c>
      <c r="AG1825" s="30">
        <f t="shared" si="6226"/>
        <v>0</v>
      </c>
      <c r="AH1825" s="30">
        <f t="shared" si="6227"/>
        <v>0</v>
      </c>
      <c r="AI1825" s="30">
        <f t="shared" si="6228"/>
        <v>952.29999999999995</v>
      </c>
      <c r="AJ1825" s="30">
        <f>AJ1826</f>
        <v>0</v>
      </c>
      <c r="AK1825" s="30">
        <f>AK1826</f>
        <v>0</v>
      </c>
      <c r="AL1825" s="30">
        <f>AL1826</f>
        <v>0</v>
      </c>
      <c r="AM1825" s="30">
        <f>AM1826</f>
        <v>0</v>
      </c>
      <c r="AN1825" s="30">
        <f>AN1826</f>
        <v>0</v>
      </c>
      <c r="AO1825" s="30">
        <f>AO1826</f>
        <v>0</v>
      </c>
      <c r="AP1825" s="30">
        <f>AP1826</f>
        <v>0</v>
      </c>
      <c r="AQ1825" s="30">
        <f>AQ1826</f>
        <v>0</v>
      </c>
      <c r="AR1825" s="30">
        <f>AR1826</f>
        <v>0</v>
      </c>
      <c r="AS1825" s="30">
        <f t="shared" si="6229"/>
        <v>0</v>
      </c>
      <c r="AT1825" s="30">
        <f t="shared" si="6230"/>
        <v>0</v>
      </c>
      <c r="AU1825" s="30">
        <f t="shared" si="6231"/>
        <v>952.29999999999995</v>
      </c>
      <c r="AV1825" s="30">
        <f>AV1826</f>
        <v>0</v>
      </c>
      <c r="AW1825" s="30">
        <f>AW1826</f>
        <v>0</v>
      </c>
      <c r="AX1825" s="30">
        <f>AX1826</f>
        <v>0</v>
      </c>
      <c r="AY1825" s="30">
        <f t="shared" si="6232"/>
        <v>0</v>
      </c>
      <c r="AZ1825" s="30">
        <f t="shared" si="6233"/>
        <v>0</v>
      </c>
      <c r="BA1825" s="30">
        <f t="shared" si="6234"/>
        <v>952.29999999999995</v>
      </c>
      <c r="BB1825" s="30">
        <f>BB1826</f>
        <v>0</v>
      </c>
      <c r="BC1825" s="30">
        <f>BC1826</f>
        <v>0</v>
      </c>
      <c r="BD1825" s="30">
        <f>BD1826</f>
        <v>0</v>
      </c>
      <c r="BE1825" s="30">
        <f>BE1826</f>
        <v>0</v>
      </c>
      <c r="BF1825" s="30">
        <f>BF1826</f>
        <v>0</v>
      </c>
      <c r="BG1825" s="30">
        <f>BG1826</f>
        <v>0</v>
      </c>
      <c r="BH1825" s="30">
        <f>BH1826</f>
        <v>0</v>
      </c>
      <c r="BI1825" s="30">
        <f>BI1826</f>
        <v>0</v>
      </c>
      <c r="BJ1825" s="30">
        <f>BJ1826</f>
        <v>0</v>
      </c>
      <c r="BK1825" s="30">
        <f>BK1826</f>
        <v>0</v>
      </c>
      <c r="BL1825" s="30">
        <f t="shared" si="6220"/>
        <v>0</v>
      </c>
      <c r="BM1825" s="30">
        <f t="shared" si="6221"/>
        <v>0</v>
      </c>
      <c r="BN1825" s="30">
        <f t="shared" si="6222"/>
        <v>952.29999999999995</v>
      </c>
      <c r="BO1825" s="30">
        <f>BO1826</f>
        <v>0</v>
      </c>
      <c r="BP1825" s="31"/>
      <c r="BQ1825" s="1"/>
      <c r="BR1825" s="1"/>
      <c r="BS1825" s="1"/>
      <c r="BT1825" s="1"/>
      <c r="BU1825" s="1"/>
      <c r="BV1825" s="1"/>
      <c r="BW1825" s="1"/>
      <c r="BX1825" s="1"/>
      <c r="BY1825" s="1"/>
    </row>
    <row r="1826" ht="31.5">
      <c r="A1826" s="28" t="s">
        <v>603</v>
      </c>
      <c r="B1826" s="28" t="s">
        <v>62</v>
      </c>
      <c r="C1826" s="28" t="s">
        <v>291</v>
      </c>
      <c r="D1826" s="28" t="s">
        <v>651</v>
      </c>
      <c r="E1826" s="28" t="s">
        <v>331</v>
      </c>
      <c r="F1826" s="29" t="s">
        <v>332</v>
      </c>
      <c r="G1826" s="30"/>
      <c r="H1826" s="30"/>
      <c r="I1826" s="30">
        <v>952.29999999999995</v>
      </c>
      <c r="J1826" s="30"/>
      <c r="K1826" s="30"/>
      <c r="L1826" s="30"/>
      <c r="M1826" s="30">
        <f t="shared" si="6295"/>
        <v>0</v>
      </c>
      <c r="N1826" s="30">
        <f t="shared" si="6296"/>
        <v>0</v>
      </c>
      <c r="O1826" s="30">
        <f t="shared" si="6297"/>
        <v>952.29999999999995</v>
      </c>
      <c r="P1826" s="30"/>
      <c r="Q1826" s="30"/>
      <c r="R1826" s="30"/>
      <c r="S1826" s="30"/>
      <c r="T1826" s="30"/>
      <c r="U1826" s="30"/>
      <c r="V1826" s="30"/>
      <c r="W1826" s="30"/>
      <c r="X1826" s="30"/>
      <c r="Y1826" s="30"/>
      <c r="Z1826" s="30"/>
      <c r="AA1826" s="30"/>
      <c r="AB1826" s="30"/>
      <c r="AC1826" s="30">
        <f t="shared" si="6223"/>
        <v>0</v>
      </c>
      <c r="AD1826" s="30">
        <f t="shared" si="6224"/>
        <v>0</v>
      </c>
      <c r="AE1826" s="30">
        <f t="shared" si="6225"/>
        <v>952.29999999999995</v>
      </c>
      <c r="AF1826" s="30"/>
      <c r="AG1826" s="30">
        <f t="shared" si="6226"/>
        <v>0</v>
      </c>
      <c r="AH1826" s="30">
        <f t="shared" si="6227"/>
        <v>0</v>
      </c>
      <c r="AI1826" s="30">
        <f t="shared" si="6228"/>
        <v>952.29999999999995</v>
      </c>
      <c r="AJ1826" s="30"/>
      <c r="AK1826" s="30"/>
      <c r="AL1826" s="30"/>
      <c r="AM1826" s="30"/>
      <c r="AN1826" s="30"/>
      <c r="AO1826" s="30"/>
      <c r="AP1826" s="30"/>
      <c r="AQ1826" s="30"/>
      <c r="AR1826" s="30"/>
      <c r="AS1826" s="30">
        <f t="shared" si="6229"/>
        <v>0</v>
      </c>
      <c r="AT1826" s="30">
        <f t="shared" si="6230"/>
        <v>0</v>
      </c>
      <c r="AU1826" s="30">
        <f t="shared" si="6231"/>
        <v>952.29999999999995</v>
      </c>
      <c r="AV1826" s="30"/>
      <c r="AW1826" s="30"/>
      <c r="AX1826" s="30"/>
      <c r="AY1826" s="30">
        <f t="shared" si="6232"/>
        <v>0</v>
      </c>
      <c r="AZ1826" s="30">
        <f t="shared" si="6233"/>
        <v>0</v>
      </c>
      <c r="BA1826" s="30">
        <f t="shared" si="6234"/>
        <v>952.29999999999995</v>
      </c>
      <c r="BB1826" s="30"/>
      <c r="BC1826" s="30"/>
      <c r="BD1826" s="30"/>
      <c r="BE1826" s="30"/>
      <c r="BF1826" s="30"/>
      <c r="BG1826" s="30"/>
      <c r="BH1826" s="30"/>
      <c r="BI1826" s="30"/>
      <c r="BJ1826" s="30"/>
      <c r="BK1826" s="30"/>
      <c r="BL1826" s="30">
        <f t="shared" si="6220"/>
        <v>0</v>
      </c>
      <c r="BM1826" s="30">
        <f t="shared" si="6221"/>
        <v>0</v>
      </c>
      <c r="BN1826" s="30">
        <f t="shared" si="6222"/>
        <v>952.29999999999995</v>
      </c>
      <c r="BO1826" s="30"/>
      <c r="BP1826" s="31"/>
      <c r="BQ1826" s="1"/>
      <c r="BR1826" s="1"/>
      <c r="BS1826" s="1"/>
      <c r="BT1826" s="1"/>
      <c r="BU1826" s="1"/>
      <c r="BV1826" s="1"/>
      <c r="BW1826" s="1"/>
      <c r="BX1826" s="1"/>
      <c r="BY1826" s="1"/>
    </row>
    <row r="1827" ht="47.25">
      <c r="A1827" s="28" t="s">
        <v>603</v>
      </c>
      <c r="B1827" s="28" t="s">
        <v>62</v>
      </c>
      <c r="C1827" s="28" t="s">
        <v>291</v>
      </c>
      <c r="D1827" s="28" t="s">
        <v>653</v>
      </c>
      <c r="E1827" s="28"/>
      <c r="F1827" s="29" t="s">
        <v>654</v>
      </c>
      <c r="G1827" s="30">
        <f>G1828</f>
        <v>0</v>
      </c>
      <c r="H1827" s="30">
        <f>H1828</f>
        <v>0</v>
      </c>
      <c r="I1827" s="30">
        <f>I1828</f>
        <v>952.29999999999995</v>
      </c>
      <c r="J1827" s="30">
        <f>J1828</f>
        <v>0</v>
      </c>
      <c r="K1827" s="30">
        <f>K1828</f>
        <v>0</v>
      </c>
      <c r="L1827" s="30">
        <f>L1828</f>
        <v>0</v>
      </c>
      <c r="M1827" s="30">
        <f t="shared" si="6295"/>
        <v>0</v>
      </c>
      <c r="N1827" s="30">
        <f t="shared" si="6296"/>
        <v>0</v>
      </c>
      <c r="O1827" s="30">
        <f t="shared" si="6297"/>
        <v>952.29999999999995</v>
      </c>
      <c r="P1827" s="30">
        <f>P1828</f>
        <v>0</v>
      </c>
      <c r="Q1827" s="30">
        <f>Q1828</f>
        <v>0</v>
      </c>
      <c r="R1827" s="30">
        <f>R1828</f>
        <v>0</v>
      </c>
      <c r="S1827" s="30">
        <f>S1828</f>
        <v>0</v>
      </c>
      <c r="T1827" s="30">
        <f>T1828</f>
        <v>0</v>
      </c>
      <c r="U1827" s="30">
        <f>U1828</f>
        <v>0</v>
      </c>
      <c r="V1827" s="30">
        <f>V1828</f>
        <v>0</v>
      </c>
      <c r="W1827" s="30">
        <f>W1828</f>
        <v>0</v>
      </c>
      <c r="X1827" s="30">
        <f>X1828</f>
        <v>0</v>
      </c>
      <c r="Y1827" s="30">
        <f>Y1828</f>
        <v>0</v>
      </c>
      <c r="Z1827" s="30">
        <f>Z1828</f>
        <v>0</v>
      </c>
      <c r="AA1827" s="30">
        <f>AA1828</f>
        <v>0</v>
      </c>
      <c r="AB1827" s="30">
        <f>AB1828</f>
        <v>0</v>
      </c>
      <c r="AC1827" s="30">
        <f t="shared" si="6223"/>
        <v>0</v>
      </c>
      <c r="AD1827" s="30">
        <f t="shared" si="6224"/>
        <v>0</v>
      </c>
      <c r="AE1827" s="30">
        <f t="shared" si="6225"/>
        <v>952.29999999999995</v>
      </c>
      <c r="AF1827" s="30">
        <f>AF1828</f>
        <v>0</v>
      </c>
      <c r="AG1827" s="30">
        <f t="shared" si="6226"/>
        <v>0</v>
      </c>
      <c r="AH1827" s="30">
        <f t="shared" si="6227"/>
        <v>0</v>
      </c>
      <c r="AI1827" s="30">
        <f t="shared" si="6228"/>
        <v>952.29999999999995</v>
      </c>
      <c r="AJ1827" s="30">
        <f>AJ1828</f>
        <v>0</v>
      </c>
      <c r="AK1827" s="30">
        <f>AK1828</f>
        <v>0</v>
      </c>
      <c r="AL1827" s="30">
        <f>AL1828</f>
        <v>0</v>
      </c>
      <c r="AM1827" s="30">
        <f>AM1828</f>
        <v>0</v>
      </c>
      <c r="AN1827" s="30">
        <f>AN1828</f>
        <v>0</v>
      </c>
      <c r="AO1827" s="30">
        <f>AO1828</f>
        <v>0</v>
      </c>
      <c r="AP1827" s="30">
        <f>AP1828</f>
        <v>0</v>
      </c>
      <c r="AQ1827" s="30">
        <f>AQ1828</f>
        <v>0</v>
      </c>
      <c r="AR1827" s="30">
        <f>AR1828</f>
        <v>0</v>
      </c>
      <c r="AS1827" s="30">
        <f t="shared" si="6229"/>
        <v>0</v>
      </c>
      <c r="AT1827" s="30">
        <f t="shared" si="6230"/>
        <v>0</v>
      </c>
      <c r="AU1827" s="30">
        <f t="shared" si="6231"/>
        <v>952.29999999999995</v>
      </c>
      <c r="AV1827" s="30">
        <f>AV1828</f>
        <v>0</v>
      </c>
      <c r="AW1827" s="30">
        <f>AW1828</f>
        <v>0</v>
      </c>
      <c r="AX1827" s="30">
        <f>AX1828</f>
        <v>0</v>
      </c>
      <c r="AY1827" s="30">
        <f t="shared" si="6232"/>
        <v>0</v>
      </c>
      <c r="AZ1827" s="30">
        <f t="shared" si="6233"/>
        <v>0</v>
      </c>
      <c r="BA1827" s="30">
        <f t="shared" si="6234"/>
        <v>952.29999999999995</v>
      </c>
      <c r="BB1827" s="30">
        <f>BB1828</f>
        <v>0</v>
      </c>
      <c r="BC1827" s="30">
        <f>BC1828</f>
        <v>0</v>
      </c>
      <c r="BD1827" s="30">
        <f>BD1828</f>
        <v>0</v>
      </c>
      <c r="BE1827" s="30">
        <f>BE1828</f>
        <v>0</v>
      </c>
      <c r="BF1827" s="30">
        <f>BF1828</f>
        <v>0</v>
      </c>
      <c r="BG1827" s="30">
        <f>BG1828</f>
        <v>0</v>
      </c>
      <c r="BH1827" s="30">
        <f>BH1828</f>
        <v>0</v>
      </c>
      <c r="BI1827" s="30">
        <f>BI1828</f>
        <v>0</v>
      </c>
      <c r="BJ1827" s="30">
        <f>BJ1828</f>
        <v>0</v>
      </c>
      <c r="BK1827" s="30">
        <f>BK1828</f>
        <v>0</v>
      </c>
      <c r="BL1827" s="30">
        <f t="shared" si="6220"/>
        <v>0</v>
      </c>
      <c r="BM1827" s="30">
        <f t="shared" si="6221"/>
        <v>0</v>
      </c>
      <c r="BN1827" s="30">
        <f t="shared" si="6222"/>
        <v>952.29999999999995</v>
      </c>
      <c r="BO1827" s="30">
        <f>BO1828</f>
        <v>0</v>
      </c>
      <c r="BP1827" s="31"/>
      <c r="BQ1827" s="1"/>
      <c r="BR1827" s="1"/>
      <c r="BS1827" s="1"/>
      <c r="BT1827" s="1"/>
      <c r="BU1827" s="1"/>
      <c r="BV1827" s="1"/>
      <c r="BW1827" s="1"/>
      <c r="BX1827" s="1"/>
      <c r="BY1827" s="1"/>
    </row>
    <row r="1828" ht="31.5">
      <c r="A1828" s="28" t="s">
        <v>603</v>
      </c>
      <c r="B1828" s="28" t="s">
        <v>62</v>
      </c>
      <c r="C1828" s="28" t="s">
        <v>291</v>
      </c>
      <c r="D1828" s="28" t="s">
        <v>653</v>
      </c>
      <c r="E1828" s="28" t="s">
        <v>331</v>
      </c>
      <c r="F1828" s="29" t="s">
        <v>332</v>
      </c>
      <c r="G1828" s="30"/>
      <c r="H1828" s="30"/>
      <c r="I1828" s="30">
        <v>952.29999999999995</v>
      </c>
      <c r="J1828" s="30"/>
      <c r="K1828" s="30"/>
      <c r="L1828" s="30"/>
      <c r="M1828" s="30">
        <f t="shared" si="6295"/>
        <v>0</v>
      </c>
      <c r="N1828" s="30">
        <f t="shared" si="6296"/>
        <v>0</v>
      </c>
      <c r="O1828" s="30">
        <f t="shared" si="6297"/>
        <v>952.29999999999995</v>
      </c>
      <c r="P1828" s="30"/>
      <c r="Q1828" s="30"/>
      <c r="R1828" s="30"/>
      <c r="S1828" s="30"/>
      <c r="T1828" s="30"/>
      <c r="U1828" s="30"/>
      <c r="V1828" s="30"/>
      <c r="W1828" s="30"/>
      <c r="X1828" s="30"/>
      <c r="Y1828" s="30"/>
      <c r="Z1828" s="30"/>
      <c r="AA1828" s="30"/>
      <c r="AB1828" s="30"/>
      <c r="AC1828" s="30">
        <f t="shared" si="6223"/>
        <v>0</v>
      </c>
      <c r="AD1828" s="30">
        <f t="shared" si="6224"/>
        <v>0</v>
      </c>
      <c r="AE1828" s="30">
        <f t="shared" si="6225"/>
        <v>952.29999999999995</v>
      </c>
      <c r="AF1828" s="30"/>
      <c r="AG1828" s="30">
        <f t="shared" si="6226"/>
        <v>0</v>
      </c>
      <c r="AH1828" s="30">
        <f t="shared" si="6227"/>
        <v>0</v>
      </c>
      <c r="AI1828" s="30">
        <f t="shared" si="6228"/>
        <v>952.29999999999995</v>
      </c>
      <c r="AJ1828" s="30"/>
      <c r="AK1828" s="30"/>
      <c r="AL1828" s="30"/>
      <c r="AM1828" s="30"/>
      <c r="AN1828" s="30"/>
      <c r="AO1828" s="30"/>
      <c r="AP1828" s="30"/>
      <c r="AQ1828" s="30"/>
      <c r="AR1828" s="30"/>
      <c r="AS1828" s="30">
        <f t="shared" si="6229"/>
        <v>0</v>
      </c>
      <c r="AT1828" s="30">
        <f t="shared" si="6230"/>
        <v>0</v>
      </c>
      <c r="AU1828" s="30">
        <f t="shared" si="6231"/>
        <v>952.29999999999995</v>
      </c>
      <c r="AV1828" s="30"/>
      <c r="AW1828" s="30"/>
      <c r="AX1828" s="30"/>
      <c r="AY1828" s="30">
        <f t="shared" si="6232"/>
        <v>0</v>
      </c>
      <c r="AZ1828" s="30">
        <f t="shared" si="6233"/>
        <v>0</v>
      </c>
      <c r="BA1828" s="30">
        <f t="shared" si="6234"/>
        <v>952.29999999999995</v>
      </c>
      <c r="BB1828" s="30"/>
      <c r="BC1828" s="30"/>
      <c r="BD1828" s="30"/>
      <c r="BE1828" s="30"/>
      <c r="BF1828" s="30"/>
      <c r="BG1828" s="30"/>
      <c r="BH1828" s="30"/>
      <c r="BI1828" s="30"/>
      <c r="BJ1828" s="30"/>
      <c r="BK1828" s="30"/>
      <c r="BL1828" s="30">
        <f t="shared" si="6220"/>
        <v>0</v>
      </c>
      <c r="BM1828" s="30">
        <f t="shared" si="6221"/>
        <v>0</v>
      </c>
      <c r="BN1828" s="30">
        <f t="shared" si="6222"/>
        <v>952.29999999999995</v>
      </c>
      <c r="BO1828" s="30"/>
      <c r="BP1828" s="31"/>
      <c r="BQ1828" s="1"/>
      <c r="BR1828" s="1"/>
      <c r="BS1828" s="1"/>
      <c r="BT1828" s="1"/>
      <c r="BU1828" s="1"/>
      <c r="BV1828" s="1"/>
      <c r="BW1828" s="1"/>
      <c r="BX1828" s="1"/>
      <c r="BY1828" s="1"/>
    </row>
    <row r="1829" ht="31.5">
      <c r="A1829" s="28" t="s">
        <v>603</v>
      </c>
      <c r="B1829" s="28" t="s">
        <v>62</v>
      </c>
      <c r="C1829" s="28" t="s">
        <v>291</v>
      </c>
      <c r="D1829" s="28" t="s">
        <v>655</v>
      </c>
      <c r="E1829" s="28"/>
      <c r="F1829" s="29" t="s">
        <v>656</v>
      </c>
      <c r="G1829" s="30">
        <f>G1830</f>
        <v>0</v>
      </c>
      <c r="H1829" s="30">
        <f>H1830</f>
        <v>0</v>
      </c>
      <c r="I1829" s="30">
        <f>I1830</f>
        <v>952.29999999999995</v>
      </c>
      <c r="J1829" s="30">
        <f>J1830</f>
        <v>0</v>
      </c>
      <c r="K1829" s="30">
        <f>K1830</f>
        <v>0</v>
      </c>
      <c r="L1829" s="30">
        <f>L1830</f>
        <v>0</v>
      </c>
      <c r="M1829" s="30">
        <f t="shared" si="6295"/>
        <v>0</v>
      </c>
      <c r="N1829" s="30">
        <f t="shared" si="6296"/>
        <v>0</v>
      </c>
      <c r="O1829" s="30">
        <f t="shared" si="6297"/>
        <v>952.29999999999995</v>
      </c>
      <c r="P1829" s="30">
        <f>P1830</f>
        <v>0</v>
      </c>
      <c r="Q1829" s="30">
        <f>Q1830</f>
        <v>0</v>
      </c>
      <c r="R1829" s="30">
        <f>R1830</f>
        <v>0</v>
      </c>
      <c r="S1829" s="30">
        <f>S1830</f>
        <v>0</v>
      </c>
      <c r="T1829" s="30">
        <f>T1830</f>
        <v>0</v>
      </c>
      <c r="U1829" s="30">
        <f>U1830</f>
        <v>0</v>
      </c>
      <c r="V1829" s="30">
        <f>V1830</f>
        <v>0</v>
      </c>
      <c r="W1829" s="30">
        <f>W1830</f>
        <v>0</v>
      </c>
      <c r="X1829" s="30">
        <f>X1830</f>
        <v>0</v>
      </c>
      <c r="Y1829" s="30">
        <f>Y1830</f>
        <v>0</v>
      </c>
      <c r="Z1829" s="30">
        <f>Z1830</f>
        <v>0</v>
      </c>
      <c r="AA1829" s="30">
        <f>AA1830</f>
        <v>0</v>
      </c>
      <c r="AB1829" s="30">
        <f>AB1830</f>
        <v>0</v>
      </c>
      <c r="AC1829" s="30">
        <f t="shared" si="6223"/>
        <v>0</v>
      </c>
      <c r="AD1829" s="30">
        <f t="shared" si="6224"/>
        <v>0</v>
      </c>
      <c r="AE1829" s="30">
        <f t="shared" si="6225"/>
        <v>952.29999999999995</v>
      </c>
      <c r="AF1829" s="30">
        <f>AF1830</f>
        <v>0</v>
      </c>
      <c r="AG1829" s="30">
        <f t="shared" si="6226"/>
        <v>0</v>
      </c>
      <c r="AH1829" s="30">
        <f t="shared" si="6227"/>
        <v>0</v>
      </c>
      <c r="AI1829" s="30">
        <f t="shared" si="6228"/>
        <v>952.29999999999995</v>
      </c>
      <c r="AJ1829" s="30">
        <f>AJ1830</f>
        <v>0</v>
      </c>
      <c r="AK1829" s="30">
        <f>AK1830</f>
        <v>0</v>
      </c>
      <c r="AL1829" s="30">
        <f>AL1830</f>
        <v>0</v>
      </c>
      <c r="AM1829" s="30">
        <f>AM1830</f>
        <v>0</v>
      </c>
      <c r="AN1829" s="30">
        <f>AN1830</f>
        <v>0</v>
      </c>
      <c r="AO1829" s="30">
        <f>AO1830</f>
        <v>0</v>
      </c>
      <c r="AP1829" s="30">
        <f>AP1830</f>
        <v>0</v>
      </c>
      <c r="AQ1829" s="30">
        <f>AQ1830</f>
        <v>0</v>
      </c>
      <c r="AR1829" s="30">
        <f>AR1830</f>
        <v>0</v>
      </c>
      <c r="AS1829" s="30">
        <f t="shared" si="6229"/>
        <v>0</v>
      </c>
      <c r="AT1829" s="30">
        <f t="shared" si="6230"/>
        <v>0</v>
      </c>
      <c r="AU1829" s="30">
        <f t="shared" si="6231"/>
        <v>952.29999999999995</v>
      </c>
      <c r="AV1829" s="30">
        <f>AV1830</f>
        <v>0</v>
      </c>
      <c r="AW1829" s="30">
        <f>AW1830</f>
        <v>0</v>
      </c>
      <c r="AX1829" s="30">
        <f>AX1830</f>
        <v>0</v>
      </c>
      <c r="AY1829" s="30">
        <f t="shared" si="6232"/>
        <v>0</v>
      </c>
      <c r="AZ1829" s="30">
        <f t="shared" si="6233"/>
        <v>0</v>
      </c>
      <c r="BA1829" s="30">
        <f t="shared" si="6234"/>
        <v>952.29999999999995</v>
      </c>
      <c r="BB1829" s="30">
        <f>BB1830</f>
        <v>0</v>
      </c>
      <c r="BC1829" s="30">
        <f>BC1830</f>
        <v>0</v>
      </c>
      <c r="BD1829" s="30">
        <f>BD1830</f>
        <v>0</v>
      </c>
      <c r="BE1829" s="30">
        <f>BE1830</f>
        <v>0</v>
      </c>
      <c r="BF1829" s="30">
        <f>BF1830</f>
        <v>0</v>
      </c>
      <c r="BG1829" s="30">
        <f>BG1830</f>
        <v>0</v>
      </c>
      <c r="BH1829" s="30">
        <f>BH1830</f>
        <v>0</v>
      </c>
      <c r="BI1829" s="30">
        <f>BI1830</f>
        <v>0</v>
      </c>
      <c r="BJ1829" s="30">
        <f>BJ1830</f>
        <v>0</v>
      </c>
      <c r="BK1829" s="30">
        <f>BK1830</f>
        <v>0</v>
      </c>
      <c r="BL1829" s="30">
        <f t="shared" si="6220"/>
        <v>0</v>
      </c>
      <c r="BM1829" s="30">
        <f t="shared" si="6221"/>
        <v>0</v>
      </c>
      <c r="BN1829" s="30">
        <f t="shared" si="6222"/>
        <v>952.29999999999995</v>
      </c>
      <c r="BO1829" s="30">
        <f>BO1830</f>
        <v>0</v>
      </c>
      <c r="BP1829" s="31"/>
      <c r="BQ1829" s="1"/>
      <c r="BR1829" s="1"/>
      <c r="BS1829" s="1"/>
      <c r="BT1829" s="1"/>
      <c r="BU1829" s="1"/>
      <c r="BV1829" s="1"/>
      <c r="BW1829" s="1"/>
      <c r="BX1829" s="1"/>
      <c r="BY1829" s="1"/>
    </row>
    <row r="1830" ht="31.5">
      <c r="A1830" s="28" t="s">
        <v>603</v>
      </c>
      <c r="B1830" s="28" t="s">
        <v>62</v>
      </c>
      <c r="C1830" s="28" t="s">
        <v>291</v>
      </c>
      <c r="D1830" s="28" t="s">
        <v>655</v>
      </c>
      <c r="E1830" s="28" t="s">
        <v>331</v>
      </c>
      <c r="F1830" s="29" t="s">
        <v>332</v>
      </c>
      <c r="G1830" s="30"/>
      <c r="H1830" s="30"/>
      <c r="I1830" s="30">
        <v>952.29999999999995</v>
      </c>
      <c r="J1830" s="30"/>
      <c r="K1830" s="30"/>
      <c r="L1830" s="30"/>
      <c r="M1830" s="30">
        <f t="shared" si="6295"/>
        <v>0</v>
      </c>
      <c r="N1830" s="30">
        <f t="shared" si="6296"/>
        <v>0</v>
      </c>
      <c r="O1830" s="30">
        <f t="shared" si="6297"/>
        <v>952.29999999999995</v>
      </c>
      <c r="P1830" s="30"/>
      <c r="Q1830" s="30"/>
      <c r="R1830" s="30"/>
      <c r="S1830" s="30"/>
      <c r="T1830" s="30"/>
      <c r="U1830" s="30"/>
      <c r="V1830" s="30"/>
      <c r="W1830" s="30"/>
      <c r="X1830" s="30"/>
      <c r="Y1830" s="30"/>
      <c r="Z1830" s="30"/>
      <c r="AA1830" s="30"/>
      <c r="AB1830" s="30"/>
      <c r="AC1830" s="30">
        <f t="shared" si="6223"/>
        <v>0</v>
      </c>
      <c r="AD1830" s="30">
        <f t="shared" si="6224"/>
        <v>0</v>
      </c>
      <c r="AE1830" s="30">
        <f t="shared" si="6225"/>
        <v>952.29999999999995</v>
      </c>
      <c r="AF1830" s="30"/>
      <c r="AG1830" s="30">
        <f t="shared" si="6226"/>
        <v>0</v>
      </c>
      <c r="AH1830" s="30">
        <f t="shared" si="6227"/>
        <v>0</v>
      </c>
      <c r="AI1830" s="30">
        <f t="shared" si="6228"/>
        <v>952.29999999999995</v>
      </c>
      <c r="AJ1830" s="30"/>
      <c r="AK1830" s="30"/>
      <c r="AL1830" s="30"/>
      <c r="AM1830" s="30"/>
      <c r="AN1830" s="30"/>
      <c r="AO1830" s="30"/>
      <c r="AP1830" s="30"/>
      <c r="AQ1830" s="30"/>
      <c r="AR1830" s="30"/>
      <c r="AS1830" s="30">
        <f t="shared" si="6229"/>
        <v>0</v>
      </c>
      <c r="AT1830" s="30">
        <f t="shared" si="6230"/>
        <v>0</v>
      </c>
      <c r="AU1830" s="30">
        <f t="shared" si="6231"/>
        <v>952.29999999999995</v>
      </c>
      <c r="AV1830" s="30"/>
      <c r="AW1830" s="30"/>
      <c r="AX1830" s="30"/>
      <c r="AY1830" s="30">
        <f t="shared" si="6232"/>
        <v>0</v>
      </c>
      <c r="AZ1830" s="30">
        <f t="shared" si="6233"/>
        <v>0</v>
      </c>
      <c r="BA1830" s="30">
        <f t="shared" si="6234"/>
        <v>952.29999999999995</v>
      </c>
      <c r="BB1830" s="30"/>
      <c r="BC1830" s="30"/>
      <c r="BD1830" s="30"/>
      <c r="BE1830" s="30"/>
      <c r="BF1830" s="30"/>
      <c r="BG1830" s="30"/>
      <c r="BH1830" s="30"/>
      <c r="BI1830" s="30"/>
      <c r="BJ1830" s="30"/>
      <c r="BK1830" s="30"/>
      <c r="BL1830" s="30">
        <f t="shared" si="6220"/>
        <v>0</v>
      </c>
      <c r="BM1830" s="30">
        <f t="shared" si="6221"/>
        <v>0</v>
      </c>
      <c r="BN1830" s="30">
        <f t="shared" si="6222"/>
        <v>952.29999999999995</v>
      </c>
      <c r="BO1830" s="30"/>
      <c r="BP1830" s="31"/>
      <c r="BQ1830" s="1"/>
      <c r="BR1830" s="1"/>
      <c r="BS1830" s="1"/>
      <c r="BT1830" s="1"/>
      <c r="BU1830" s="1"/>
      <c r="BV1830" s="1"/>
      <c r="BW1830" s="1"/>
      <c r="BX1830" s="1"/>
      <c r="BY1830" s="1"/>
    </row>
    <row r="1831" ht="31.5">
      <c r="A1831" s="28" t="s">
        <v>603</v>
      </c>
      <c r="B1831" s="28" t="s">
        <v>62</v>
      </c>
      <c r="C1831" s="28" t="s">
        <v>291</v>
      </c>
      <c r="D1831" s="28" t="s">
        <v>657</v>
      </c>
      <c r="E1831" s="28"/>
      <c r="F1831" s="29" t="s">
        <v>658</v>
      </c>
      <c r="G1831" s="30">
        <f>G1832</f>
        <v>0</v>
      </c>
      <c r="H1831" s="30">
        <f>H1832</f>
        <v>0</v>
      </c>
      <c r="I1831" s="30">
        <f>I1832</f>
        <v>952.20000000000005</v>
      </c>
      <c r="J1831" s="30">
        <f>J1832</f>
        <v>0</v>
      </c>
      <c r="K1831" s="30">
        <f>K1832</f>
        <v>0</v>
      </c>
      <c r="L1831" s="30">
        <f>L1832</f>
        <v>0</v>
      </c>
      <c r="M1831" s="30">
        <f t="shared" si="6295"/>
        <v>0</v>
      </c>
      <c r="N1831" s="30">
        <f t="shared" si="6296"/>
        <v>0</v>
      </c>
      <c r="O1831" s="30">
        <f t="shared" si="6297"/>
        <v>952.20000000000005</v>
      </c>
      <c r="P1831" s="30">
        <f>P1832</f>
        <v>0</v>
      </c>
      <c r="Q1831" s="30">
        <f>Q1832</f>
        <v>0</v>
      </c>
      <c r="R1831" s="30">
        <f>R1832</f>
        <v>0</v>
      </c>
      <c r="S1831" s="30">
        <f>S1832</f>
        <v>0</v>
      </c>
      <c r="T1831" s="30">
        <f>T1832</f>
        <v>0</v>
      </c>
      <c r="U1831" s="30">
        <f>U1832</f>
        <v>0</v>
      </c>
      <c r="V1831" s="30">
        <f>V1832</f>
        <v>0</v>
      </c>
      <c r="W1831" s="30">
        <f>W1832</f>
        <v>0</v>
      </c>
      <c r="X1831" s="30">
        <f>X1832</f>
        <v>0</v>
      </c>
      <c r="Y1831" s="30">
        <f>Y1832</f>
        <v>0</v>
      </c>
      <c r="Z1831" s="30">
        <f>Z1832</f>
        <v>0</v>
      </c>
      <c r="AA1831" s="30">
        <f>AA1832</f>
        <v>0</v>
      </c>
      <c r="AB1831" s="30">
        <f>AB1832</f>
        <v>0</v>
      </c>
      <c r="AC1831" s="30">
        <f t="shared" si="6223"/>
        <v>0</v>
      </c>
      <c r="AD1831" s="30">
        <f t="shared" si="6224"/>
        <v>0</v>
      </c>
      <c r="AE1831" s="30">
        <f t="shared" si="6225"/>
        <v>952.20000000000005</v>
      </c>
      <c r="AF1831" s="30">
        <f>AF1832</f>
        <v>0</v>
      </c>
      <c r="AG1831" s="30">
        <f t="shared" si="6226"/>
        <v>0</v>
      </c>
      <c r="AH1831" s="30">
        <f t="shared" si="6227"/>
        <v>0</v>
      </c>
      <c r="AI1831" s="30">
        <f t="shared" si="6228"/>
        <v>952.20000000000005</v>
      </c>
      <c r="AJ1831" s="30">
        <f>AJ1832</f>
        <v>0</v>
      </c>
      <c r="AK1831" s="30">
        <f>AK1832</f>
        <v>0</v>
      </c>
      <c r="AL1831" s="30">
        <f>AL1832</f>
        <v>0</v>
      </c>
      <c r="AM1831" s="30">
        <f>AM1832</f>
        <v>0</v>
      </c>
      <c r="AN1831" s="30">
        <f>AN1832</f>
        <v>0</v>
      </c>
      <c r="AO1831" s="30">
        <f>AO1832</f>
        <v>0</v>
      </c>
      <c r="AP1831" s="30">
        <f>AP1832</f>
        <v>0</v>
      </c>
      <c r="AQ1831" s="30">
        <f>AQ1832</f>
        <v>0</v>
      </c>
      <c r="AR1831" s="30">
        <f>AR1832</f>
        <v>0</v>
      </c>
      <c r="AS1831" s="30">
        <f t="shared" si="6229"/>
        <v>0</v>
      </c>
      <c r="AT1831" s="30">
        <f t="shared" si="6230"/>
        <v>0</v>
      </c>
      <c r="AU1831" s="30">
        <f t="shared" si="6231"/>
        <v>952.20000000000005</v>
      </c>
      <c r="AV1831" s="30">
        <f>AV1832</f>
        <v>0</v>
      </c>
      <c r="AW1831" s="30">
        <f>AW1832</f>
        <v>0</v>
      </c>
      <c r="AX1831" s="30">
        <f>AX1832</f>
        <v>0</v>
      </c>
      <c r="AY1831" s="30">
        <f t="shared" si="6232"/>
        <v>0</v>
      </c>
      <c r="AZ1831" s="30">
        <f t="shared" si="6233"/>
        <v>0</v>
      </c>
      <c r="BA1831" s="30">
        <f t="shared" si="6234"/>
        <v>952.20000000000005</v>
      </c>
      <c r="BB1831" s="30">
        <f>BB1832</f>
        <v>0</v>
      </c>
      <c r="BC1831" s="30">
        <f>BC1832</f>
        <v>0</v>
      </c>
      <c r="BD1831" s="30">
        <f>BD1832</f>
        <v>0</v>
      </c>
      <c r="BE1831" s="30">
        <f>BE1832</f>
        <v>0</v>
      </c>
      <c r="BF1831" s="30">
        <f>BF1832</f>
        <v>0</v>
      </c>
      <c r="BG1831" s="30">
        <f>BG1832</f>
        <v>0</v>
      </c>
      <c r="BH1831" s="30">
        <f>BH1832</f>
        <v>0</v>
      </c>
      <c r="BI1831" s="30">
        <f>BI1832</f>
        <v>0</v>
      </c>
      <c r="BJ1831" s="30">
        <f>BJ1832</f>
        <v>0</v>
      </c>
      <c r="BK1831" s="30">
        <f>BK1832</f>
        <v>0</v>
      </c>
      <c r="BL1831" s="30">
        <f t="shared" si="6220"/>
        <v>0</v>
      </c>
      <c r="BM1831" s="30">
        <f t="shared" si="6221"/>
        <v>0</v>
      </c>
      <c r="BN1831" s="30">
        <f t="shared" si="6222"/>
        <v>952.20000000000005</v>
      </c>
      <c r="BO1831" s="30">
        <f>BO1832</f>
        <v>0</v>
      </c>
      <c r="BP1831" s="31"/>
      <c r="BQ1831" s="1"/>
      <c r="BR1831" s="1"/>
      <c r="BS1831" s="1"/>
      <c r="BT1831" s="1"/>
      <c r="BU1831" s="1"/>
      <c r="BV1831" s="1"/>
      <c r="BW1831" s="1"/>
      <c r="BX1831" s="1"/>
      <c r="BY1831" s="1"/>
    </row>
    <row r="1832" ht="31.5">
      <c r="A1832" s="28" t="s">
        <v>603</v>
      </c>
      <c r="B1832" s="28" t="s">
        <v>62</v>
      </c>
      <c r="C1832" s="28" t="s">
        <v>291</v>
      </c>
      <c r="D1832" s="28" t="s">
        <v>657</v>
      </c>
      <c r="E1832" s="28" t="s">
        <v>331</v>
      </c>
      <c r="F1832" s="29" t="s">
        <v>332</v>
      </c>
      <c r="G1832" s="30"/>
      <c r="H1832" s="30"/>
      <c r="I1832" s="30">
        <v>952.20000000000005</v>
      </c>
      <c r="J1832" s="30"/>
      <c r="K1832" s="30"/>
      <c r="L1832" s="30"/>
      <c r="M1832" s="30">
        <f t="shared" si="6295"/>
        <v>0</v>
      </c>
      <c r="N1832" s="30">
        <f t="shared" si="6296"/>
        <v>0</v>
      </c>
      <c r="O1832" s="30">
        <f t="shared" si="6297"/>
        <v>952.20000000000005</v>
      </c>
      <c r="P1832" s="30"/>
      <c r="Q1832" s="30"/>
      <c r="R1832" s="30"/>
      <c r="S1832" s="30"/>
      <c r="T1832" s="30"/>
      <c r="U1832" s="30"/>
      <c r="V1832" s="30"/>
      <c r="W1832" s="30"/>
      <c r="X1832" s="30"/>
      <c r="Y1832" s="30"/>
      <c r="Z1832" s="30"/>
      <c r="AA1832" s="30"/>
      <c r="AB1832" s="30"/>
      <c r="AC1832" s="30">
        <f t="shared" si="6223"/>
        <v>0</v>
      </c>
      <c r="AD1832" s="30">
        <f t="shared" si="6224"/>
        <v>0</v>
      </c>
      <c r="AE1832" s="30">
        <f t="shared" si="6225"/>
        <v>952.20000000000005</v>
      </c>
      <c r="AF1832" s="30"/>
      <c r="AG1832" s="30">
        <f t="shared" si="6226"/>
        <v>0</v>
      </c>
      <c r="AH1832" s="30">
        <f t="shared" si="6227"/>
        <v>0</v>
      </c>
      <c r="AI1832" s="30">
        <f t="shared" si="6228"/>
        <v>952.20000000000005</v>
      </c>
      <c r="AJ1832" s="30"/>
      <c r="AK1832" s="30"/>
      <c r="AL1832" s="30"/>
      <c r="AM1832" s="30"/>
      <c r="AN1832" s="30"/>
      <c r="AO1832" s="30"/>
      <c r="AP1832" s="30"/>
      <c r="AQ1832" s="30"/>
      <c r="AR1832" s="30"/>
      <c r="AS1832" s="30">
        <f t="shared" si="6229"/>
        <v>0</v>
      </c>
      <c r="AT1832" s="30">
        <f t="shared" si="6230"/>
        <v>0</v>
      </c>
      <c r="AU1832" s="30">
        <f t="shared" si="6231"/>
        <v>952.20000000000005</v>
      </c>
      <c r="AV1832" s="30"/>
      <c r="AW1832" s="30"/>
      <c r="AX1832" s="30"/>
      <c r="AY1832" s="30">
        <f t="shared" si="6232"/>
        <v>0</v>
      </c>
      <c r="AZ1832" s="30">
        <f t="shared" si="6233"/>
        <v>0</v>
      </c>
      <c r="BA1832" s="30">
        <f t="shared" si="6234"/>
        <v>952.20000000000005</v>
      </c>
      <c r="BB1832" s="30"/>
      <c r="BC1832" s="30"/>
      <c r="BD1832" s="30"/>
      <c r="BE1832" s="30"/>
      <c r="BF1832" s="30"/>
      <c r="BG1832" s="30"/>
      <c r="BH1832" s="30"/>
      <c r="BI1832" s="30"/>
      <c r="BJ1832" s="30"/>
      <c r="BK1832" s="30"/>
      <c r="BL1832" s="30">
        <f t="shared" ref="BL1832:BL1895" si="6367">AY1832+BB1832+BC1832+BE1832+BD1832</f>
        <v>0</v>
      </c>
      <c r="BM1832" s="30">
        <f t="shared" ref="BM1832:BM1895" si="6368">AZ1832+BF1832+BG1832+BH1832</f>
        <v>0</v>
      </c>
      <c r="BN1832" s="30">
        <f t="shared" ref="BN1832:BN1895" si="6369">BA1832+BI1832+BJ1832+BK1832</f>
        <v>952.20000000000005</v>
      </c>
      <c r="BO1832" s="30"/>
      <c r="BP1832" s="31"/>
      <c r="BQ1832" s="1"/>
      <c r="BR1832" s="1"/>
      <c r="BS1832" s="1"/>
      <c r="BT1832" s="1"/>
      <c r="BU1832" s="1"/>
      <c r="BV1832" s="1"/>
      <c r="BW1832" s="1"/>
      <c r="BX1832" s="1"/>
      <c r="BY1832" s="1"/>
    </row>
    <row r="1833" ht="63">
      <c r="A1833" s="28" t="s">
        <v>603</v>
      </c>
      <c r="B1833" s="28" t="s">
        <v>62</v>
      </c>
      <c r="C1833" s="28" t="s">
        <v>291</v>
      </c>
      <c r="D1833" s="28" t="s">
        <v>659</v>
      </c>
      <c r="E1833" s="35"/>
      <c r="F1833" s="29" t="s">
        <v>660</v>
      </c>
      <c r="G1833" s="30">
        <f>G1834</f>
        <v>10011.700000000001</v>
      </c>
      <c r="H1833" s="30">
        <f>H1834</f>
        <v>0</v>
      </c>
      <c r="I1833" s="30">
        <f>I1834</f>
        <v>0</v>
      </c>
      <c r="J1833" s="30">
        <f>J1834</f>
        <v>0</v>
      </c>
      <c r="K1833" s="30">
        <f>K1834</f>
        <v>0</v>
      </c>
      <c r="L1833" s="30">
        <f>L1834</f>
        <v>0</v>
      </c>
      <c r="M1833" s="30">
        <f t="shared" si="6295"/>
        <v>10011.700000000001</v>
      </c>
      <c r="N1833" s="30">
        <f t="shared" si="6296"/>
        <v>0</v>
      </c>
      <c r="O1833" s="30">
        <f t="shared" si="6297"/>
        <v>0</v>
      </c>
      <c r="P1833" s="30">
        <f>P1834</f>
        <v>0</v>
      </c>
      <c r="Q1833" s="30">
        <f>Q1834</f>
        <v>0</v>
      </c>
      <c r="R1833" s="30">
        <f>R1834</f>
        <v>0</v>
      </c>
      <c r="S1833" s="30">
        <f>S1834</f>
        <v>0</v>
      </c>
      <c r="T1833" s="30">
        <f>T1834</f>
        <v>0</v>
      </c>
      <c r="U1833" s="30">
        <f>U1834</f>
        <v>0</v>
      </c>
      <c r="V1833" s="30">
        <f>V1834</f>
        <v>0</v>
      </c>
      <c r="W1833" s="30">
        <f>W1834</f>
        <v>0</v>
      </c>
      <c r="X1833" s="30">
        <f>X1834</f>
        <v>0</v>
      </c>
      <c r="Y1833" s="30">
        <f>Y1834</f>
        <v>0</v>
      </c>
      <c r="Z1833" s="30">
        <f>Z1834</f>
        <v>0</v>
      </c>
      <c r="AA1833" s="30">
        <f>AA1834</f>
        <v>0</v>
      </c>
      <c r="AB1833" s="30">
        <f>AB1834</f>
        <v>0</v>
      </c>
      <c r="AC1833" s="30">
        <f t="shared" si="6223"/>
        <v>10011.700000000001</v>
      </c>
      <c r="AD1833" s="30">
        <f t="shared" si="6224"/>
        <v>0</v>
      </c>
      <c r="AE1833" s="30">
        <f t="shared" si="6225"/>
        <v>0</v>
      </c>
      <c r="AF1833" s="30">
        <f>AF1834</f>
        <v>0</v>
      </c>
      <c r="AG1833" s="30">
        <f t="shared" si="6226"/>
        <v>10011.700000000001</v>
      </c>
      <c r="AH1833" s="30">
        <f t="shared" si="6227"/>
        <v>0</v>
      </c>
      <c r="AI1833" s="30">
        <f t="shared" si="6228"/>
        <v>0</v>
      </c>
      <c r="AJ1833" s="30">
        <f>AJ1834</f>
        <v>0</v>
      </c>
      <c r="AK1833" s="30">
        <f>AK1834</f>
        <v>0</v>
      </c>
      <c r="AL1833" s="30">
        <f>AL1834</f>
        <v>0</v>
      </c>
      <c r="AM1833" s="30">
        <f>AM1834</f>
        <v>0</v>
      </c>
      <c r="AN1833" s="30">
        <f>AN1834</f>
        <v>0</v>
      </c>
      <c r="AO1833" s="30">
        <f>AO1834</f>
        <v>0</v>
      </c>
      <c r="AP1833" s="30">
        <f>AP1834</f>
        <v>0</v>
      </c>
      <c r="AQ1833" s="30">
        <f>AQ1834</f>
        <v>0</v>
      </c>
      <c r="AR1833" s="30">
        <f>AR1834</f>
        <v>0</v>
      </c>
      <c r="AS1833" s="30">
        <f t="shared" si="6229"/>
        <v>10011.700000000001</v>
      </c>
      <c r="AT1833" s="30">
        <f t="shared" si="6230"/>
        <v>0</v>
      </c>
      <c r="AU1833" s="30">
        <f t="shared" si="6231"/>
        <v>0</v>
      </c>
      <c r="AV1833" s="30">
        <f>AV1834</f>
        <v>0</v>
      </c>
      <c r="AW1833" s="30">
        <f>AW1834</f>
        <v>0</v>
      </c>
      <c r="AX1833" s="30">
        <f>AX1834</f>
        <v>0</v>
      </c>
      <c r="AY1833" s="30">
        <f t="shared" si="6232"/>
        <v>10011.700000000001</v>
      </c>
      <c r="AZ1833" s="30">
        <f t="shared" si="6233"/>
        <v>0</v>
      </c>
      <c r="BA1833" s="30">
        <f t="shared" si="6234"/>
        <v>0</v>
      </c>
      <c r="BB1833" s="30">
        <f>BB1834</f>
        <v>0</v>
      </c>
      <c r="BC1833" s="30">
        <f>BC1834</f>
        <v>0</v>
      </c>
      <c r="BD1833" s="30">
        <f>BD1834</f>
        <v>0</v>
      </c>
      <c r="BE1833" s="30">
        <f>BE1834</f>
        <v>0</v>
      </c>
      <c r="BF1833" s="30">
        <f>BF1834</f>
        <v>0</v>
      </c>
      <c r="BG1833" s="30">
        <f>BG1834</f>
        <v>0</v>
      </c>
      <c r="BH1833" s="30">
        <f>BH1834</f>
        <v>0</v>
      </c>
      <c r="BI1833" s="30">
        <f>BI1834</f>
        <v>0</v>
      </c>
      <c r="BJ1833" s="30">
        <f>BJ1834</f>
        <v>0</v>
      </c>
      <c r="BK1833" s="30">
        <f>BK1834</f>
        <v>0</v>
      </c>
      <c r="BL1833" s="30">
        <f t="shared" si="6367"/>
        <v>10011.700000000001</v>
      </c>
      <c r="BM1833" s="30">
        <f t="shared" si="6368"/>
        <v>0</v>
      </c>
      <c r="BN1833" s="30">
        <f t="shared" si="6369"/>
        <v>0</v>
      </c>
      <c r="BO1833" s="30">
        <f>BO1834</f>
        <v>0</v>
      </c>
      <c r="BP1833" s="31"/>
      <c r="BQ1833" s="1"/>
      <c r="BR1833" s="1"/>
      <c r="BS1833" s="1"/>
      <c r="BT1833" s="1"/>
      <c r="BU1833" s="1"/>
      <c r="BV1833" s="1"/>
      <c r="BW1833" s="1"/>
      <c r="BX1833" s="1"/>
      <c r="BY1833" s="1"/>
    </row>
    <row r="1834" ht="31.5">
      <c r="A1834" s="28" t="s">
        <v>603</v>
      </c>
      <c r="B1834" s="28" t="s">
        <v>62</v>
      </c>
      <c r="C1834" s="28" t="s">
        <v>291</v>
      </c>
      <c r="D1834" s="28" t="s">
        <v>659</v>
      </c>
      <c r="E1834" s="28" t="s">
        <v>331</v>
      </c>
      <c r="F1834" s="29" t="s">
        <v>332</v>
      </c>
      <c r="G1834" s="30">
        <v>10011.700000000001</v>
      </c>
      <c r="H1834" s="30"/>
      <c r="I1834" s="30"/>
      <c r="J1834" s="30"/>
      <c r="K1834" s="30"/>
      <c r="L1834" s="30"/>
      <c r="M1834" s="30">
        <f t="shared" si="6295"/>
        <v>10011.700000000001</v>
      </c>
      <c r="N1834" s="30">
        <f t="shared" si="6296"/>
        <v>0</v>
      </c>
      <c r="O1834" s="30">
        <f t="shared" si="6297"/>
        <v>0</v>
      </c>
      <c r="P1834" s="30"/>
      <c r="Q1834" s="30"/>
      <c r="R1834" s="30"/>
      <c r="S1834" s="30"/>
      <c r="T1834" s="30"/>
      <c r="U1834" s="30"/>
      <c r="V1834" s="30"/>
      <c r="W1834" s="30"/>
      <c r="X1834" s="30"/>
      <c r="Y1834" s="30"/>
      <c r="Z1834" s="30"/>
      <c r="AA1834" s="30"/>
      <c r="AB1834" s="30"/>
      <c r="AC1834" s="30">
        <f t="shared" si="6223"/>
        <v>10011.700000000001</v>
      </c>
      <c r="AD1834" s="30">
        <f t="shared" si="6224"/>
        <v>0</v>
      </c>
      <c r="AE1834" s="30">
        <f t="shared" si="6225"/>
        <v>0</v>
      </c>
      <c r="AF1834" s="30"/>
      <c r="AG1834" s="30">
        <f t="shared" si="6226"/>
        <v>10011.700000000001</v>
      </c>
      <c r="AH1834" s="30">
        <f t="shared" si="6227"/>
        <v>0</v>
      </c>
      <c r="AI1834" s="30">
        <f t="shared" si="6228"/>
        <v>0</v>
      </c>
      <c r="AJ1834" s="30"/>
      <c r="AK1834" s="30"/>
      <c r="AL1834" s="30"/>
      <c r="AM1834" s="30"/>
      <c r="AN1834" s="30"/>
      <c r="AO1834" s="30"/>
      <c r="AP1834" s="30"/>
      <c r="AQ1834" s="30"/>
      <c r="AR1834" s="30"/>
      <c r="AS1834" s="30">
        <f t="shared" si="6229"/>
        <v>10011.700000000001</v>
      </c>
      <c r="AT1834" s="30">
        <f t="shared" si="6230"/>
        <v>0</v>
      </c>
      <c r="AU1834" s="30">
        <f t="shared" si="6231"/>
        <v>0</v>
      </c>
      <c r="AV1834" s="30"/>
      <c r="AW1834" s="30"/>
      <c r="AX1834" s="30"/>
      <c r="AY1834" s="30">
        <f t="shared" si="6232"/>
        <v>10011.700000000001</v>
      </c>
      <c r="AZ1834" s="30">
        <f t="shared" si="6233"/>
        <v>0</v>
      </c>
      <c r="BA1834" s="30">
        <f t="shared" si="6234"/>
        <v>0</v>
      </c>
      <c r="BB1834" s="30"/>
      <c r="BC1834" s="30"/>
      <c r="BD1834" s="30"/>
      <c r="BE1834" s="30"/>
      <c r="BF1834" s="30"/>
      <c r="BG1834" s="30"/>
      <c r="BH1834" s="30"/>
      <c r="BI1834" s="30"/>
      <c r="BJ1834" s="30"/>
      <c r="BK1834" s="30"/>
      <c r="BL1834" s="30">
        <f t="shared" si="6367"/>
        <v>10011.700000000001</v>
      </c>
      <c r="BM1834" s="30">
        <f t="shared" si="6368"/>
        <v>0</v>
      </c>
      <c r="BN1834" s="30">
        <f t="shared" si="6369"/>
        <v>0</v>
      </c>
      <c r="BO1834" s="30"/>
      <c r="BP1834" s="31"/>
      <c r="BQ1834" s="1"/>
      <c r="BR1834" s="1"/>
      <c r="BS1834" s="1"/>
      <c r="BT1834" s="1"/>
      <c r="BU1834" s="1"/>
      <c r="BV1834" s="1"/>
      <c r="BW1834" s="1"/>
      <c r="BX1834" s="1"/>
      <c r="BY1834" s="1"/>
    </row>
    <row r="1835" ht="47.25">
      <c r="A1835" s="28" t="s">
        <v>603</v>
      </c>
      <c r="B1835" s="28" t="s">
        <v>62</v>
      </c>
      <c r="C1835" s="28" t="s">
        <v>291</v>
      </c>
      <c r="D1835" s="28" t="s">
        <v>661</v>
      </c>
      <c r="E1835" s="35"/>
      <c r="F1835" s="29" t="s">
        <v>662</v>
      </c>
      <c r="G1835" s="30">
        <f>G1836</f>
        <v>877.10000000000002</v>
      </c>
      <c r="H1835" s="30">
        <f>H1836</f>
        <v>10827.4</v>
      </c>
      <c r="I1835" s="30">
        <f>I1836</f>
        <v>0</v>
      </c>
      <c r="J1835" s="30">
        <f>J1836</f>
        <v>0</v>
      </c>
      <c r="K1835" s="30">
        <f>K1836</f>
        <v>0</v>
      </c>
      <c r="L1835" s="30">
        <f>L1836</f>
        <v>0</v>
      </c>
      <c r="M1835" s="30">
        <f t="shared" si="6295"/>
        <v>877.10000000000002</v>
      </c>
      <c r="N1835" s="30">
        <f t="shared" si="6296"/>
        <v>10827.4</v>
      </c>
      <c r="O1835" s="30">
        <f t="shared" si="6297"/>
        <v>0</v>
      </c>
      <c r="P1835" s="30">
        <f>P1836</f>
        <v>0</v>
      </c>
      <c r="Q1835" s="30">
        <f>Q1836</f>
        <v>0</v>
      </c>
      <c r="R1835" s="30">
        <f>R1836</f>
        <v>0</v>
      </c>
      <c r="S1835" s="30">
        <f>S1836</f>
        <v>-877.10000000000002</v>
      </c>
      <c r="T1835" s="30">
        <f>T1836</f>
        <v>0</v>
      </c>
      <c r="U1835" s="30">
        <f>U1836</f>
        <v>0</v>
      </c>
      <c r="V1835" s="30">
        <f>V1836</f>
        <v>0</v>
      </c>
      <c r="W1835" s="30">
        <f>W1836</f>
        <v>-9950.2999999999993</v>
      </c>
      <c r="X1835" s="30">
        <f>X1836</f>
        <v>0</v>
      </c>
      <c r="Y1835" s="30">
        <f>Y1836</f>
        <v>0</v>
      </c>
      <c r="Z1835" s="30">
        <f>Z1836</f>
        <v>0</v>
      </c>
      <c r="AA1835" s="30">
        <f>AA1836</f>
        <v>10827.4</v>
      </c>
      <c r="AB1835" s="30">
        <f>AB1836</f>
        <v>0</v>
      </c>
      <c r="AC1835" s="30">
        <f t="shared" ref="AC1835:AC1898" si="6370">M1835+R1835+P1835+Q1835+T1835+S1835</f>
        <v>0</v>
      </c>
      <c r="AD1835" s="30">
        <f t="shared" ref="AD1835:AD1898" si="6371">N1835+V1835+X1835+U1835+W1835</f>
        <v>877.10000000000036</v>
      </c>
      <c r="AE1835" s="30">
        <f t="shared" ref="AE1835:AE1898" si="6372">O1835+Z1835+AB1835+Y1835+AA1835</f>
        <v>10827.4</v>
      </c>
      <c r="AF1835" s="30">
        <f>AF1836</f>
        <v>0</v>
      </c>
      <c r="AG1835" s="30">
        <f t="shared" ref="AG1835:AG1898" si="6373">AC1835+AF1835</f>
        <v>0</v>
      </c>
      <c r="AH1835" s="30">
        <f t="shared" ref="AH1835:AH1898" si="6374">AD1835</f>
        <v>877.10000000000036</v>
      </c>
      <c r="AI1835" s="30">
        <f t="shared" ref="AI1835:AI1898" si="6375">AE1835</f>
        <v>10827.4</v>
      </c>
      <c r="AJ1835" s="30">
        <f>AJ1836</f>
        <v>0</v>
      </c>
      <c r="AK1835" s="30">
        <f>AK1836</f>
        <v>0</v>
      </c>
      <c r="AL1835" s="30">
        <f>AL1836</f>
        <v>0</v>
      </c>
      <c r="AM1835" s="30">
        <f>AM1836</f>
        <v>0</v>
      </c>
      <c r="AN1835" s="30">
        <f>AN1836</f>
        <v>0</v>
      </c>
      <c r="AO1835" s="30">
        <f>AO1836</f>
        <v>0</v>
      </c>
      <c r="AP1835" s="30">
        <f>AP1836</f>
        <v>0</v>
      </c>
      <c r="AQ1835" s="30">
        <f>AQ1836</f>
        <v>0</v>
      </c>
      <c r="AR1835" s="30">
        <f>AR1836</f>
        <v>0</v>
      </c>
      <c r="AS1835" s="30">
        <f t="shared" si="6229"/>
        <v>0</v>
      </c>
      <c r="AT1835" s="30">
        <f t="shared" si="6230"/>
        <v>877.10000000000036</v>
      </c>
      <c r="AU1835" s="30">
        <f t="shared" si="6231"/>
        <v>10827.4</v>
      </c>
      <c r="AV1835" s="30">
        <f>AV1836</f>
        <v>0</v>
      </c>
      <c r="AW1835" s="30">
        <f>AW1836</f>
        <v>0</v>
      </c>
      <c r="AX1835" s="30">
        <f>AX1836</f>
        <v>0</v>
      </c>
      <c r="AY1835" s="30">
        <f t="shared" si="6232"/>
        <v>0</v>
      </c>
      <c r="AZ1835" s="30">
        <f t="shared" si="6233"/>
        <v>877.10000000000036</v>
      </c>
      <c r="BA1835" s="30">
        <f t="shared" si="6234"/>
        <v>10827.4</v>
      </c>
      <c r="BB1835" s="30">
        <f>BB1836</f>
        <v>0</v>
      </c>
      <c r="BC1835" s="30">
        <f>BC1836</f>
        <v>0</v>
      </c>
      <c r="BD1835" s="30">
        <f>BD1836</f>
        <v>0</v>
      </c>
      <c r="BE1835" s="30">
        <f>BE1836</f>
        <v>0</v>
      </c>
      <c r="BF1835" s="30">
        <f>BF1836</f>
        <v>0</v>
      </c>
      <c r="BG1835" s="30">
        <f>BG1836</f>
        <v>0</v>
      </c>
      <c r="BH1835" s="30">
        <f>BH1836</f>
        <v>0</v>
      </c>
      <c r="BI1835" s="30">
        <f>BI1836</f>
        <v>0</v>
      </c>
      <c r="BJ1835" s="30">
        <f>BJ1836</f>
        <v>0</v>
      </c>
      <c r="BK1835" s="30">
        <f>BK1836</f>
        <v>0</v>
      </c>
      <c r="BL1835" s="30">
        <f t="shared" si="6367"/>
        <v>0</v>
      </c>
      <c r="BM1835" s="30">
        <f t="shared" si="6368"/>
        <v>877.10000000000036</v>
      </c>
      <c r="BN1835" s="30">
        <f t="shared" si="6369"/>
        <v>10827.4</v>
      </c>
      <c r="BO1835" s="30">
        <f>BO1836</f>
        <v>0</v>
      </c>
      <c r="BP1835" s="31"/>
      <c r="BQ1835" s="1"/>
      <c r="BR1835" s="1"/>
      <c r="BS1835" s="1"/>
      <c r="BT1835" s="1"/>
      <c r="BU1835" s="1"/>
      <c r="BV1835" s="1"/>
      <c r="BW1835" s="1"/>
      <c r="BX1835" s="1"/>
      <c r="BY1835" s="1"/>
    </row>
    <row r="1836" ht="31.5">
      <c r="A1836" s="28" t="s">
        <v>603</v>
      </c>
      <c r="B1836" s="28" t="s">
        <v>62</v>
      </c>
      <c r="C1836" s="28" t="s">
        <v>291</v>
      </c>
      <c r="D1836" s="28" t="s">
        <v>661</v>
      </c>
      <c r="E1836" s="28" t="s">
        <v>331</v>
      </c>
      <c r="F1836" s="29" t="s">
        <v>332</v>
      </c>
      <c r="G1836" s="30">
        <v>877.10000000000002</v>
      </c>
      <c r="H1836" s="30">
        <v>10827.4</v>
      </c>
      <c r="I1836" s="30"/>
      <c r="J1836" s="30"/>
      <c r="K1836" s="30"/>
      <c r="L1836" s="30"/>
      <c r="M1836" s="30">
        <f t="shared" si="6295"/>
        <v>877.10000000000002</v>
      </c>
      <c r="N1836" s="30">
        <f t="shared" si="6296"/>
        <v>10827.4</v>
      </c>
      <c r="O1836" s="30">
        <f t="shared" si="6297"/>
        <v>0</v>
      </c>
      <c r="P1836" s="30"/>
      <c r="Q1836" s="30"/>
      <c r="R1836" s="30"/>
      <c r="S1836" s="30">
        <v>-877.10000000000002</v>
      </c>
      <c r="T1836" s="30"/>
      <c r="U1836" s="30"/>
      <c r="V1836" s="30"/>
      <c r="W1836" s="30">
        <v>-9950.2999999999993</v>
      </c>
      <c r="X1836" s="30"/>
      <c r="Y1836" s="30"/>
      <c r="Z1836" s="30"/>
      <c r="AA1836" s="30">
        <v>10827.4</v>
      </c>
      <c r="AB1836" s="30"/>
      <c r="AC1836" s="30">
        <f t="shared" si="6370"/>
        <v>0</v>
      </c>
      <c r="AD1836" s="30">
        <f t="shared" si="6371"/>
        <v>877.10000000000036</v>
      </c>
      <c r="AE1836" s="30">
        <f t="shared" si="6372"/>
        <v>10827.4</v>
      </c>
      <c r="AF1836" s="30"/>
      <c r="AG1836" s="30">
        <f t="shared" si="6373"/>
        <v>0</v>
      </c>
      <c r="AH1836" s="30">
        <f t="shared" si="6374"/>
        <v>877.10000000000036</v>
      </c>
      <c r="AI1836" s="30">
        <f t="shared" si="6375"/>
        <v>10827.4</v>
      </c>
      <c r="AJ1836" s="30"/>
      <c r="AK1836" s="30"/>
      <c r="AL1836" s="30"/>
      <c r="AM1836" s="30"/>
      <c r="AN1836" s="30"/>
      <c r="AO1836" s="30"/>
      <c r="AP1836" s="30"/>
      <c r="AQ1836" s="30"/>
      <c r="AR1836" s="30"/>
      <c r="AS1836" s="30">
        <f t="shared" si="6229"/>
        <v>0</v>
      </c>
      <c r="AT1836" s="30">
        <f t="shared" si="6230"/>
        <v>877.10000000000036</v>
      </c>
      <c r="AU1836" s="30">
        <f t="shared" si="6231"/>
        <v>10827.4</v>
      </c>
      <c r="AV1836" s="30"/>
      <c r="AW1836" s="30"/>
      <c r="AX1836" s="30"/>
      <c r="AY1836" s="30">
        <f t="shared" si="6232"/>
        <v>0</v>
      </c>
      <c r="AZ1836" s="30">
        <f t="shared" si="6233"/>
        <v>877.10000000000036</v>
      </c>
      <c r="BA1836" s="30">
        <f t="shared" si="6234"/>
        <v>10827.4</v>
      </c>
      <c r="BB1836" s="30"/>
      <c r="BC1836" s="30"/>
      <c r="BD1836" s="30"/>
      <c r="BE1836" s="30"/>
      <c r="BF1836" s="30"/>
      <c r="BG1836" s="30"/>
      <c r="BH1836" s="30"/>
      <c r="BI1836" s="30"/>
      <c r="BJ1836" s="30"/>
      <c r="BK1836" s="30"/>
      <c r="BL1836" s="30">
        <f t="shared" si="6367"/>
        <v>0</v>
      </c>
      <c r="BM1836" s="30">
        <f t="shared" si="6368"/>
        <v>877.10000000000036</v>
      </c>
      <c r="BN1836" s="30">
        <f t="shared" si="6369"/>
        <v>10827.4</v>
      </c>
      <c r="BO1836" s="30"/>
      <c r="BP1836" s="31"/>
      <c r="BQ1836" s="1"/>
      <c r="BR1836" s="1"/>
      <c r="BS1836" s="1"/>
      <c r="BT1836" s="1"/>
      <c r="BU1836" s="1"/>
      <c r="BV1836" s="1"/>
      <c r="BW1836" s="1"/>
      <c r="BX1836" s="1"/>
      <c r="BY1836" s="1"/>
    </row>
    <row r="1837" ht="47.25">
      <c r="A1837" s="28" t="s">
        <v>603</v>
      </c>
      <c r="B1837" s="28" t="s">
        <v>62</v>
      </c>
      <c r="C1837" s="28" t="s">
        <v>291</v>
      </c>
      <c r="D1837" s="28" t="s">
        <v>663</v>
      </c>
      <c r="E1837" s="35"/>
      <c r="F1837" s="29" t="s">
        <v>664</v>
      </c>
      <c r="G1837" s="30">
        <f>G1838</f>
        <v>877.10000000000002</v>
      </c>
      <c r="H1837" s="30">
        <f>H1838</f>
        <v>10827.4</v>
      </c>
      <c r="I1837" s="30">
        <f>I1838</f>
        <v>0</v>
      </c>
      <c r="J1837" s="30">
        <f>J1838</f>
        <v>0</v>
      </c>
      <c r="K1837" s="30">
        <f>K1838</f>
        <v>0</v>
      </c>
      <c r="L1837" s="30">
        <f>L1838</f>
        <v>0</v>
      </c>
      <c r="M1837" s="30">
        <f t="shared" si="6295"/>
        <v>877.10000000000002</v>
      </c>
      <c r="N1837" s="30">
        <f t="shared" si="6296"/>
        <v>10827.4</v>
      </c>
      <c r="O1837" s="30">
        <f t="shared" si="6297"/>
        <v>0</v>
      </c>
      <c r="P1837" s="30">
        <f>P1838</f>
        <v>0</v>
      </c>
      <c r="Q1837" s="30">
        <f>Q1838</f>
        <v>0</v>
      </c>
      <c r="R1837" s="30">
        <f>R1838</f>
        <v>0</v>
      </c>
      <c r="S1837" s="30">
        <f>S1838</f>
        <v>-877.10000000000002</v>
      </c>
      <c r="T1837" s="30">
        <f>T1838</f>
        <v>0</v>
      </c>
      <c r="U1837" s="30">
        <f>U1838</f>
        <v>0</v>
      </c>
      <c r="V1837" s="30">
        <f>V1838</f>
        <v>0</v>
      </c>
      <c r="W1837" s="30">
        <f>W1838</f>
        <v>877.10000000000002</v>
      </c>
      <c r="X1837" s="30">
        <f>X1838</f>
        <v>0</v>
      </c>
      <c r="Y1837" s="30">
        <f>Y1838</f>
        <v>0</v>
      </c>
      <c r="Z1837" s="30">
        <f>Z1838</f>
        <v>0</v>
      </c>
      <c r="AA1837" s="30">
        <f>AA1838</f>
        <v>0</v>
      </c>
      <c r="AB1837" s="30">
        <f>AB1838</f>
        <v>0</v>
      </c>
      <c r="AC1837" s="30">
        <f t="shared" si="6370"/>
        <v>0</v>
      </c>
      <c r="AD1837" s="30">
        <f t="shared" si="6371"/>
        <v>11704.5</v>
      </c>
      <c r="AE1837" s="30">
        <f t="shared" si="6372"/>
        <v>0</v>
      </c>
      <c r="AF1837" s="30">
        <f>AF1838</f>
        <v>0</v>
      </c>
      <c r="AG1837" s="30">
        <f t="shared" si="6373"/>
        <v>0</v>
      </c>
      <c r="AH1837" s="30">
        <f t="shared" si="6374"/>
        <v>11704.5</v>
      </c>
      <c r="AI1837" s="30">
        <f t="shared" si="6375"/>
        <v>0</v>
      </c>
      <c r="AJ1837" s="30">
        <f>AJ1838</f>
        <v>0</v>
      </c>
      <c r="AK1837" s="30">
        <f>AK1838</f>
        <v>0</v>
      </c>
      <c r="AL1837" s="30">
        <f>AL1838</f>
        <v>0</v>
      </c>
      <c r="AM1837" s="30">
        <f>AM1838</f>
        <v>0</v>
      </c>
      <c r="AN1837" s="30">
        <f>AN1838</f>
        <v>0</v>
      </c>
      <c r="AO1837" s="30">
        <f>AO1838</f>
        <v>0</v>
      </c>
      <c r="AP1837" s="30">
        <f>AP1838</f>
        <v>0</v>
      </c>
      <c r="AQ1837" s="30">
        <f>AQ1838</f>
        <v>0</v>
      </c>
      <c r="AR1837" s="30">
        <f>AR1838</f>
        <v>0</v>
      </c>
      <c r="AS1837" s="30">
        <f t="shared" si="6229"/>
        <v>0</v>
      </c>
      <c r="AT1837" s="30">
        <f t="shared" si="6230"/>
        <v>11704.5</v>
      </c>
      <c r="AU1837" s="30">
        <f t="shared" si="6231"/>
        <v>0</v>
      </c>
      <c r="AV1837" s="30">
        <f>AV1838</f>
        <v>0</v>
      </c>
      <c r="AW1837" s="30">
        <f>AW1838</f>
        <v>0</v>
      </c>
      <c r="AX1837" s="30">
        <f>AX1838</f>
        <v>0</v>
      </c>
      <c r="AY1837" s="30">
        <f t="shared" si="6232"/>
        <v>0</v>
      </c>
      <c r="AZ1837" s="30">
        <f t="shared" si="6233"/>
        <v>11704.5</v>
      </c>
      <c r="BA1837" s="30">
        <f t="shared" si="6234"/>
        <v>0</v>
      </c>
      <c r="BB1837" s="30">
        <f>BB1838</f>
        <v>0</v>
      </c>
      <c r="BC1837" s="30">
        <f>BC1838</f>
        <v>0</v>
      </c>
      <c r="BD1837" s="30">
        <f>BD1838</f>
        <v>0</v>
      </c>
      <c r="BE1837" s="30">
        <f>BE1838</f>
        <v>0</v>
      </c>
      <c r="BF1837" s="30">
        <f>BF1838</f>
        <v>0</v>
      </c>
      <c r="BG1837" s="30">
        <f>BG1838</f>
        <v>0</v>
      </c>
      <c r="BH1837" s="30">
        <f>BH1838</f>
        <v>0</v>
      </c>
      <c r="BI1837" s="30">
        <f>BI1838</f>
        <v>0</v>
      </c>
      <c r="BJ1837" s="30">
        <f>BJ1838</f>
        <v>0</v>
      </c>
      <c r="BK1837" s="30">
        <f>BK1838</f>
        <v>0</v>
      </c>
      <c r="BL1837" s="30">
        <f t="shared" si="6367"/>
        <v>0</v>
      </c>
      <c r="BM1837" s="30">
        <f t="shared" si="6368"/>
        <v>11704.5</v>
      </c>
      <c r="BN1837" s="30">
        <f t="shared" si="6369"/>
        <v>0</v>
      </c>
      <c r="BO1837" s="30">
        <f>BO1838</f>
        <v>0</v>
      </c>
      <c r="BP1837" s="31"/>
      <c r="BQ1837" s="1"/>
      <c r="BR1837" s="1"/>
      <c r="BS1837" s="1"/>
      <c r="BT1837" s="1"/>
      <c r="BU1837" s="1"/>
      <c r="BV1837" s="1"/>
      <c r="BW1837" s="1"/>
      <c r="BX1837" s="1"/>
      <c r="BY1837" s="1"/>
    </row>
    <row r="1838" ht="31.5">
      <c r="A1838" s="28" t="s">
        <v>603</v>
      </c>
      <c r="B1838" s="28" t="s">
        <v>62</v>
      </c>
      <c r="C1838" s="28" t="s">
        <v>291</v>
      </c>
      <c r="D1838" s="28" t="s">
        <v>663</v>
      </c>
      <c r="E1838" s="28" t="s">
        <v>331</v>
      </c>
      <c r="F1838" s="29" t="s">
        <v>332</v>
      </c>
      <c r="G1838" s="30">
        <v>877.10000000000002</v>
      </c>
      <c r="H1838" s="30">
        <v>10827.4</v>
      </c>
      <c r="I1838" s="30"/>
      <c r="J1838" s="30"/>
      <c r="K1838" s="30"/>
      <c r="L1838" s="30"/>
      <c r="M1838" s="30">
        <f t="shared" si="6295"/>
        <v>877.10000000000002</v>
      </c>
      <c r="N1838" s="30">
        <f t="shared" si="6296"/>
        <v>10827.4</v>
      </c>
      <c r="O1838" s="30">
        <f t="shared" si="6297"/>
        <v>0</v>
      </c>
      <c r="P1838" s="30"/>
      <c r="Q1838" s="30"/>
      <c r="R1838" s="30"/>
      <c r="S1838" s="30">
        <v>-877.10000000000002</v>
      </c>
      <c r="T1838" s="30"/>
      <c r="U1838" s="30"/>
      <c r="V1838" s="30"/>
      <c r="W1838" s="30">
        <v>877.10000000000002</v>
      </c>
      <c r="X1838" s="30"/>
      <c r="Y1838" s="30"/>
      <c r="Z1838" s="30"/>
      <c r="AA1838" s="30"/>
      <c r="AB1838" s="30"/>
      <c r="AC1838" s="30">
        <f t="shared" si="6370"/>
        <v>0</v>
      </c>
      <c r="AD1838" s="30">
        <f t="shared" si="6371"/>
        <v>11704.5</v>
      </c>
      <c r="AE1838" s="30">
        <f t="shared" si="6372"/>
        <v>0</v>
      </c>
      <c r="AF1838" s="30"/>
      <c r="AG1838" s="30">
        <f t="shared" si="6373"/>
        <v>0</v>
      </c>
      <c r="AH1838" s="30">
        <f t="shared" si="6374"/>
        <v>11704.5</v>
      </c>
      <c r="AI1838" s="30">
        <f t="shared" si="6375"/>
        <v>0</v>
      </c>
      <c r="AJ1838" s="30"/>
      <c r="AK1838" s="30"/>
      <c r="AL1838" s="30"/>
      <c r="AM1838" s="30"/>
      <c r="AN1838" s="30"/>
      <c r="AO1838" s="30"/>
      <c r="AP1838" s="30"/>
      <c r="AQ1838" s="30"/>
      <c r="AR1838" s="30"/>
      <c r="AS1838" s="30">
        <f t="shared" si="6229"/>
        <v>0</v>
      </c>
      <c r="AT1838" s="30">
        <f t="shared" si="6230"/>
        <v>11704.5</v>
      </c>
      <c r="AU1838" s="30">
        <f t="shared" si="6231"/>
        <v>0</v>
      </c>
      <c r="AV1838" s="30"/>
      <c r="AW1838" s="30"/>
      <c r="AX1838" s="30"/>
      <c r="AY1838" s="30">
        <f t="shared" si="6232"/>
        <v>0</v>
      </c>
      <c r="AZ1838" s="30">
        <f t="shared" si="6233"/>
        <v>11704.5</v>
      </c>
      <c r="BA1838" s="30">
        <f t="shared" si="6234"/>
        <v>0</v>
      </c>
      <c r="BB1838" s="30"/>
      <c r="BC1838" s="30"/>
      <c r="BD1838" s="30"/>
      <c r="BE1838" s="30"/>
      <c r="BF1838" s="30"/>
      <c r="BG1838" s="30"/>
      <c r="BH1838" s="30"/>
      <c r="BI1838" s="30"/>
      <c r="BJ1838" s="30"/>
      <c r="BK1838" s="30"/>
      <c r="BL1838" s="30">
        <f t="shared" si="6367"/>
        <v>0</v>
      </c>
      <c r="BM1838" s="30">
        <f t="shared" si="6368"/>
        <v>11704.5</v>
      </c>
      <c r="BN1838" s="30">
        <f t="shared" si="6369"/>
        <v>0</v>
      </c>
      <c r="BO1838" s="30"/>
      <c r="BP1838" s="31"/>
      <c r="BQ1838" s="1"/>
      <c r="BR1838" s="1"/>
      <c r="BS1838" s="1"/>
      <c r="BT1838" s="1"/>
      <c r="BU1838" s="1"/>
      <c r="BV1838" s="1"/>
      <c r="BW1838" s="1"/>
      <c r="BX1838" s="1"/>
      <c r="BY1838" s="1"/>
    </row>
    <row r="1839" ht="31.5">
      <c r="A1839" s="28" t="s">
        <v>603</v>
      </c>
      <c r="B1839" s="28" t="s">
        <v>62</v>
      </c>
      <c r="C1839" s="28" t="s">
        <v>291</v>
      </c>
      <c r="D1839" s="28" t="s">
        <v>665</v>
      </c>
      <c r="E1839" s="35"/>
      <c r="F1839" s="29" t="s">
        <v>666</v>
      </c>
      <c r="G1839" s="30">
        <f>G1840</f>
        <v>877.10000000000002</v>
      </c>
      <c r="H1839" s="30">
        <f>H1840</f>
        <v>10827.4</v>
      </c>
      <c r="I1839" s="30">
        <f>I1840</f>
        <v>0</v>
      </c>
      <c r="J1839" s="30">
        <f>J1840</f>
        <v>0</v>
      </c>
      <c r="K1839" s="30">
        <f>K1840</f>
        <v>0</v>
      </c>
      <c r="L1839" s="30">
        <f>L1840</f>
        <v>0</v>
      </c>
      <c r="M1839" s="30">
        <f t="shared" si="6295"/>
        <v>877.10000000000002</v>
      </c>
      <c r="N1839" s="30">
        <f t="shared" si="6296"/>
        <v>10827.4</v>
      </c>
      <c r="O1839" s="30">
        <f t="shared" si="6297"/>
        <v>0</v>
      </c>
      <c r="P1839" s="30">
        <f>P1840</f>
        <v>0</v>
      </c>
      <c r="Q1839" s="30">
        <f>Q1840</f>
        <v>0</v>
      </c>
      <c r="R1839" s="30">
        <f>R1840</f>
        <v>0</v>
      </c>
      <c r="S1839" s="30">
        <f>S1840</f>
        <v>-877.10000000000002</v>
      </c>
      <c r="T1839" s="30">
        <f>T1840</f>
        <v>0</v>
      </c>
      <c r="U1839" s="30">
        <f>U1840</f>
        <v>0</v>
      </c>
      <c r="V1839" s="30">
        <f>V1840</f>
        <v>0</v>
      </c>
      <c r="W1839" s="30">
        <f>W1840</f>
        <v>877.10000000000002</v>
      </c>
      <c r="X1839" s="30">
        <f>X1840</f>
        <v>0</v>
      </c>
      <c r="Y1839" s="30">
        <f>Y1840</f>
        <v>0</v>
      </c>
      <c r="Z1839" s="30">
        <f>Z1840</f>
        <v>0</v>
      </c>
      <c r="AA1839" s="30">
        <f>AA1840</f>
        <v>0</v>
      </c>
      <c r="AB1839" s="30">
        <f>AB1840</f>
        <v>0</v>
      </c>
      <c r="AC1839" s="30">
        <f t="shared" si="6370"/>
        <v>0</v>
      </c>
      <c r="AD1839" s="30">
        <f t="shared" si="6371"/>
        <v>11704.5</v>
      </c>
      <c r="AE1839" s="30">
        <f t="shared" si="6372"/>
        <v>0</v>
      </c>
      <c r="AF1839" s="30">
        <f>AF1840</f>
        <v>0</v>
      </c>
      <c r="AG1839" s="30">
        <f t="shared" si="6373"/>
        <v>0</v>
      </c>
      <c r="AH1839" s="30">
        <f t="shared" si="6374"/>
        <v>11704.5</v>
      </c>
      <c r="AI1839" s="30">
        <f t="shared" si="6375"/>
        <v>0</v>
      </c>
      <c r="AJ1839" s="30">
        <f>AJ1840</f>
        <v>0</v>
      </c>
      <c r="AK1839" s="30">
        <f>AK1840</f>
        <v>0</v>
      </c>
      <c r="AL1839" s="30">
        <f>AL1840</f>
        <v>0</v>
      </c>
      <c r="AM1839" s="30">
        <f>AM1840</f>
        <v>0</v>
      </c>
      <c r="AN1839" s="30">
        <f>AN1840</f>
        <v>0</v>
      </c>
      <c r="AO1839" s="30">
        <f>AO1840</f>
        <v>0</v>
      </c>
      <c r="AP1839" s="30">
        <f>AP1840</f>
        <v>0</v>
      </c>
      <c r="AQ1839" s="30">
        <f>AQ1840</f>
        <v>0</v>
      </c>
      <c r="AR1839" s="30">
        <f>AR1840</f>
        <v>0</v>
      </c>
      <c r="AS1839" s="30">
        <f t="shared" si="6229"/>
        <v>0</v>
      </c>
      <c r="AT1839" s="30">
        <f t="shared" si="6230"/>
        <v>11704.5</v>
      </c>
      <c r="AU1839" s="30">
        <f t="shared" si="6231"/>
        <v>0</v>
      </c>
      <c r="AV1839" s="30">
        <f>AV1840</f>
        <v>0</v>
      </c>
      <c r="AW1839" s="30">
        <f>AW1840</f>
        <v>0</v>
      </c>
      <c r="AX1839" s="30">
        <f>AX1840</f>
        <v>0</v>
      </c>
      <c r="AY1839" s="30">
        <f t="shared" si="6232"/>
        <v>0</v>
      </c>
      <c r="AZ1839" s="30">
        <f t="shared" si="6233"/>
        <v>11704.5</v>
      </c>
      <c r="BA1839" s="30">
        <f t="shared" si="6234"/>
        <v>0</v>
      </c>
      <c r="BB1839" s="30">
        <f>BB1840</f>
        <v>0</v>
      </c>
      <c r="BC1839" s="30">
        <f>BC1840</f>
        <v>0</v>
      </c>
      <c r="BD1839" s="30">
        <f>BD1840</f>
        <v>0</v>
      </c>
      <c r="BE1839" s="30">
        <f>BE1840</f>
        <v>0</v>
      </c>
      <c r="BF1839" s="30">
        <f>BF1840</f>
        <v>0</v>
      </c>
      <c r="BG1839" s="30">
        <f>BG1840</f>
        <v>0</v>
      </c>
      <c r="BH1839" s="30">
        <f>BH1840</f>
        <v>0</v>
      </c>
      <c r="BI1839" s="30">
        <f>BI1840</f>
        <v>0</v>
      </c>
      <c r="BJ1839" s="30">
        <f>BJ1840</f>
        <v>0</v>
      </c>
      <c r="BK1839" s="30">
        <f>BK1840</f>
        <v>0</v>
      </c>
      <c r="BL1839" s="30">
        <f t="shared" si="6367"/>
        <v>0</v>
      </c>
      <c r="BM1839" s="30">
        <f t="shared" si="6368"/>
        <v>11704.5</v>
      </c>
      <c r="BN1839" s="30">
        <f t="shared" si="6369"/>
        <v>0</v>
      </c>
      <c r="BO1839" s="30">
        <f>BO1840</f>
        <v>0</v>
      </c>
      <c r="BP1839" s="31"/>
      <c r="BQ1839" s="1"/>
      <c r="BR1839" s="1"/>
      <c r="BS1839" s="1"/>
      <c r="BT1839" s="1"/>
      <c r="BU1839" s="1"/>
      <c r="BV1839" s="1"/>
      <c r="BW1839" s="1"/>
      <c r="BX1839" s="1"/>
      <c r="BY1839" s="1"/>
    </row>
    <row r="1840" ht="31.5">
      <c r="A1840" s="28" t="s">
        <v>603</v>
      </c>
      <c r="B1840" s="28" t="s">
        <v>62</v>
      </c>
      <c r="C1840" s="28" t="s">
        <v>291</v>
      </c>
      <c r="D1840" s="28" t="s">
        <v>665</v>
      </c>
      <c r="E1840" s="28" t="s">
        <v>331</v>
      </c>
      <c r="F1840" s="29" t="s">
        <v>332</v>
      </c>
      <c r="G1840" s="30">
        <v>877.10000000000002</v>
      </c>
      <c r="H1840" s="30">
        <v>10827.4</v>
      </c>
      <c r="I1840" s="30"/>
      <c r="J1840" s="30"/>
      <c r="K1840" s="30"/>
      <c r="L1840" s="30"/>
      <c r="M1840" s="30">
        <f t="shared" si="6295"/>
        <v>877.10000000000002</v>
      </c>
      <c r="N1840" s="30">
        <f t="shared" si="6296"/>
        <v>10827.4</v>
      </c>
      <c r="O1840" s="30">
        <f t="shared" si="6297"/>
        <v>0</v>
      </c>
      <c r="P1840" s="30"/>
      <c r="Q1840" s="30"/>
      <c r="R1840" s="30"/>
      <c r="S1840" s="30">
        <v>-877.10000000000002</v>
      </c>
      <c r="T1840" s="30"/>
      <c r="U1840" s="30"/>
      <c r="V1840" s="30"/>
      <c r="W1840" s="30">
        <v>877.10000000000002</v>
      </c>
      <c r="X1840" s="30"/>
      <c r="Y1840" s="30"/>
      <c r="Z1840" s="30"/>
      <c r="AA1840" s="30"/>
      <c r="AB1840" s="30"/>
      <c r="AC1840" s="30">
        <f t="shared" si="6370"/>
        <v>0</v>
      </c>
      <c r="AD1840" s="30">
        <f t="shared" si="6371"/>
        <v>11704.5</v>
      </c>
      <c r="AE1840" s="30">
        <f t="shared" si="6372"/>
        <v>0</v>
      </c>
      <c r="AF1840" s="30"/>
      <c r="AG1840" s="30">
        <f t="shared" si="6373"/>
        <v>0</v>
      </c>
      <c r="AH1840" s="30">
        <f t="shared" si="6374"/>
        <v>11704.5</v>
      </c>
      <c r="AI1840" s="30">
        <f t="shared" si="6375"/>
        <v>0</v>
      </c>
      <c r="AJ1840" s="30"/>
      <c r="AK1840" s="30"/>
      <c r="AL1840" s="30"/>
      <c r="AM1840" s="30"/>
      <c r="AN1840" s="30"/>
      <c r="AO1840" s="30"/>
      <c r="AP1840" s="30"/>
      <c r="AQ1840" s="30"/>
      <c r="AR1840" s="30"/>
      <c r="AS1840" s="30">
        <f t="shared" si="6229"/>
        <v>0</v>
      </c>
      <c r="AT1840" s="30">
        <f t="shared" si="6230"/>
        <v>11704.5</v>
      </c>
      <c r="AU1840" s="30">
        <f t="shared" si="6231"/>
        <v>0</v>
      </c>
      <c r="AV1840" s="30"/>
      <c r="AW1840" s="30"/>
      <c r="AX1840" s="30"/>
      <c r="AY1840" s="30">
        <f t="shared" si="6232"/>
        <v>0</v>
      </c>
      <c r="AZ1840" s="30">
        <f t="shared" si="6233"/>
        <v>11704.5</v>
      </c>
      <c r="BA1840" s="30">
        <f t="shared" si="6234"/>
        <v>0</v>
      </c>
      <c r="BB1840" s="30"/>
      <c r="BC1840" s="30"/>
      <c r="BD1840" s="30"/>
      <c r="BE1840" s="30"/>
      <c r="BF1840" s="30"/>
      <c r="BG1840" s="30"/>
      <c r="BH1840" s="30"/>
      <c r="BI1840" s="30"/>
      <c r="BJ1840" s="30"/>
      <c r="BK1840" s="30"/>
      <c r="BL1840" s="30">
        <f t="shared" si="6367"/>
        <v>0</v>
      </c>
      <c r="BM1840" s="30">
        <f t="shared" si="6368"/>
        <v>11704.5</v>
      </c>
      <c r="BN1840" s="30">
        <f t="shared" si="6369"/>
        <v>0</v>
      </c>
      <c r="BO1840" s="30"/>
      <c r="BP1840" s="31"/>
      <c r="BQ1840" s="1"/>
      <c r="BR1840" s="1"/>
      <c r="BS1840" s="1"/>
      <c r="BT1840" s="1"/>
      <c r="BU1840" s="1"/>
      <c r="BV1840" s="1"/>
      <c r="BW1840" s="1"/>
      <c r="BX1840" s="1"/>
      <c r="BY1840" s="1"/>
    </row>
    <row r="1841" ht="31.5">
      <c r="A1841" s="28" t="s">
        <v>603</v>
      </c>
      <c r="B1841" s="28" t="s">
        <v>62</v>
      </c>
      <c r="C1841" s="28" t="s">
        <v>291</v>
      </c>
      <c r="D1841" s="28" t="s">
        <v>667</v>
      </c>
      <c r="E1841" s="28"/>
      <c r="F1841" s="29" t="s">
        <v>668</v>
      </c>
      <c r="G1841" s="30"/>
      <c r="H1841" s="30"/>
      <c r="I1841" s="30"/>
      <c r="J1841" s="30"/>
      <c r="K1841" s="30"/>
      <c r="L1841" s="30"/>
      <c r="M1841" s="30"/>
      <c r="N1841" s="30"/>
      <c r="O1841" s="30"/>
      <c r="P1841" s="30">
        <f t="shared" ref="P1841:P1842" si="6376">P1842</f>
        <v>0</v>
      </c>
      <c r="Q1841" s="30">
        <f t="shared" ref="Q1841:Q1842" si="6377">Q1842</f>
        <v>0</v>
      </c>
      <c r="R1841" s="30">
        <f t="shared" ref="R1841:R1842" si="6378">R1842</f>
        <v>25563.157999999999</v>
      </c>
      <c r="S1841" s="30">
        <f t="shared" ref="S1841:S1842" si="6379">S1842</f>
        <v>0</v>
      </c>
      <c r="T1841" s="30">
        <f t="shared" ref="T1841:T1842" si="6380">T1842</f>
        <v>0</v>
      </c>
      <c r="U1841" s="30">
        <f t="shared" ref="U1841:U1842" si="6381">U1842</f>
        <v>0</v>
      </c>
      <c r="V1841" s="30">
        <f t="shared" ref="V1841:V1842" si="6382">V1842</f>
        <v>0</v>
      </c>
      <c r="W1841" s="30">
        <f t="shared" ref="W1841:W1842" si="6383">W1842</f>
        <v>0</v>
      </c>
      <c r="X1841" s="30">
        <f t="shared" ref="X1841:X1842" si="6384">X1842</f>
        <v>0</v>
      </c>
      <c r="Y1841" s="30">
        <f t="shared" ref="Y1841:Y1842" si="6385">Y1842</f>
        <v>0</v>
      </c>
      <c r="Z1841" s="30">
        <f t="shared" ref="Z1841:Z1842" si="6386">Z1842</f>
        <v>0</v>
      </c>
      <c r="AA1841" s="30">
        <f t="shared" ref="AA1841:AA1842" si="6387">AA1842</f>
        <v>0</v>
      </c>
      <c r="AB1841" s="30">
        <f t="shared" ref="AB1841:AB1842" si="6388">AB1842</f>
        <v>0</v>
      </c>
      <c r="AC1841" s="30">
        <f t="shared" si="6370"/>
        <v>25563.157999999999</v>
      </c>
      <c r="AD1841" s="30">
        <f t="shared" si="6371"/>
        <v>0</v>
      </c>
      <c r="AE1841" s="30">
        <f t="shared" si="6372"/>
        <v>0</v>
      </c>
      <c r="AF1841" s="30">
        <f t="shared" ref="AF1841:AF1842" si="6389">AF1842</f>
        <v>0</v>
      </c>
      <c r="AG1841" s="30">
        <f t="shared" si="6373"/>
        <v>25563.157999999999</v>
      </c>
      <c r="AH1841" s="30">
        <f t="shared" si="6374"/>
        <v>0</v>
      </c>
      <c r="AI1841" s="30">
        <f t="shared" si="6375"/>
        <v>0</v>
      </c>
      <c r="AJ1841" s="30">
        <f t="shared" ref="AJ1841:AJ1842" si="6390">AJ1842</f>
        <v>0</v>
      </c>
      <c r="AK1841" s="30">
        <f t="shared" ref="AK1841:AK1842" si="6391">AK1842</f>
        <v>0</v>
      </c>
      <c r="AL1841" s="30">
        <f t="shared" ref="AL1841:AL1842" si="6392">AL1842</f>
        <v>0</v>
      </c>
      <c r="AM1841" s="30">
        <f t="shared" ref="AM1841:AM1842" si="6393">AM1842</f>
        <v>0</v>
      </c>
      <c r="AN1841" s="30">
        <f t="shared" ref="AN1841:AN1842" si="6394">AN1842</f>
        <v>0</v>
      </c>
      <c r="AO1841" s="30">
        <f t="shared" ref="AO1841:AO1842" si="6395">AO1842</f>
        <v>0</v>
      </c>
      <c r="AP1841" s="30">
        <f t="shared" ref="AP1841:AP1842" si="6396">AP1842</f>
        <v>0</v>
      </c>
      <c r="AQ1841" s="30">
        <f t="shared" ref="AQ1841:AQ1842" si="6397">AQ1842</f>
        <v>0</v>
      </c>
      <c r="AR1841" s="30">
        <f t="shared" ref="AR1841:AR1842" si="6398">AR1842</f>
        <v>0</v>
      </c>
      <c r="AS1841" s="30">
        <f t="shared" si="6229"/>
        <v>25563.157999999999</v>
      </c>
      <c r="AT1841" s="30">
        <f t="shared" si="6230"/>
        <v>0</v>
      </c>
      <c r="AU1841" s="30">
        <f t="shared" si="6231"/>
        <v>0</v>
      </c>
      <c r="AV1841" s="30">
        <f t="shared" ref="AV1841:AV1842" si="6399">AV1842</f>
        <v>0</v>
      </c>
      <c r="AW1841" s="30">
        <f t="shared" ref="AW1841:AW1842" si="6400">AW1842</f>
        <v>0</v>
      </c>
      <c r="AX1841" s="30">
        <f t="shared" ref="AX1841:AX1842" si="6401">AX1842</f>
        <v>0</v>
      </c>
      <c r="AY1841" s="30">
        <f t="shared" si="6232"/>
        <v>25563.157999999999</v>
      </c>
      <c r="AZ1841" s="30">
        <f t="shared" si="6233"/>
        <v>0</v>
      </c>
      <c r="BA1841" s="30">
        <f t="shared" si="6234"/>
        <v>0</v>
      </c>
      <c r="BB1841" s="30">
        <f t="shared" ref="BB1841:BB1842" si="6402">BB1842</f>
        <v>0</v>
      </c>
      <c r="BC1841" s="30">
        <f t="shared" ref="BC1841:BC1842" si="6403">BC1842</f>
        <v>0</v>
      </c>
      <c r="BD1841" s="30">
        <f t="shared" ref="BD1841:BD1842" si="6404">BD1842</f>
        <v>0</v>
      </c>
      <c r="BE1841" s="30">
        <f t="shared" ref="BE1841:BE1842" si="6405">BE1842</f>
        <v>0</v>
      </c>
      <c r="BF1841" s="30">
        <f t="shared" ref="BF1841:BF1842" si="6406">BF1842</f>
        <v>0</v>
      </c>
      <c r="BG1841" s="30">
        <f t="shared" ref="BG1841:BG1842" si="6407">BG1842</f>
        <v>0</v>
      </c>
      <c r="BH1841" s="30">
        <f t="shared" ref="BH1841:BH1842" si="6408">BH1842</f>
        <v>0</v>
      </c>
      <c r="BI1841" s="30">
        <f t="shared" ref="BI1841:BI1842" si="6409">BI1842</f>
        <v>0</v>
      </c>
      <c r="BJ1841" s="30">
        <f t="shared" ref="BJ1841:BJ1842" si="6410">BJ1842</f>
        <v>0</v>
      </c>
      <c r="BK1841" s="30">
        <f t="shared" ref="BK1841:BK1842" si="6411">BK1842</f>
        <v>0</v>
      </c>
      <c r="BL1841" s="30">
        <f t="shared" si="6367"/>
        <v>25563.157999999999</v>
      </c>
      <c r="BM1841" s="30">
        <f t="shared" si="6368"/>
        <v>0</v>
      </c>
      <c r="BN1841" s="30">
        <f t="shared" si="6369"/>
        <v>0</v>
      </c>
      <c r="BO1841" s="30">
        <f t="shared" ref="BO1841:BO1842" si="6412">BO1842</f>
        <v>0</v>
      </c>
      <c r="BP1841" s="31"/>
      <c r="BQ1841" s="1"/>
      <c r="BR1841" s="1"/>
      <c r="BS1841" s="1"/>
      <c r="BT1841" s="1"/>
      <c r="BU1841" s="1"/>
      <c r="BV1841" s="1"/>
      <c r="BW1841" s="1"/>
      <c r="BX1841" s="1"/>
      <c r="BY1841" s="1"/>
    </row>
    <row r="1842" ht="31.5">
      <c r="A1842" s="28" t="s">
        <v>603</v>
      </c>
      <c r="B1842" s="28" t="s">
        <v>62</v>
      </c>
      <c r="C1842" s="28" t="s">
        <v>291</v>
      </c>
      <c r="D1842" s="28" t="s">
        <v>669</v>
      </c>
      <c r="E1842" s="28"/>
      <c r="F1842" s="29" t="s">
        <v>670</v>
      </c>
      <c r="G1842" s="30"/>
      <c r="H1842" s="30"/>
      <c r="I1842" s="30"/>
      <c r="J1842" s="30"/>
      <c r="K1842" s="30"/>
      <c r="L1842" s="30"/>
      <c r="M1842" s="30"/>
      <c r="N1842" s="30"/>
      <c r="O1842" s="30"/>
      <c r="P1842" s="30">
        <f t="shared" si="6376"/>
        <v>0</v>
      </c>
      <c r="Q1842" s="30">
        <f t="shared" si="6377"/>
        <v>0</v>
      </c>
      <c r="R1842" s="30">
        <f t="shared" si="6378"/>
        <v>25563.157999999999</v>
      </c>
      <c r="S1842" s="30">
        <f t="shared" si="6379"/>
        <v>0</v>
      </c>
      <c r="T1842" s="30">
        <f t="shared" si="6380"/>
        <v>0</v>
      </c>
      <c r="U1842" s="30">
        <f t="shared" si="6381"/>
        <v>0</v>
      </c>
      <c r="V1842" s="30">
        <f t="shared" si="6382"/>
        <v>0</v>
      </c>
      <c r="W1842" s="30">
        <f t="shared" si="6383"/>
        <v>0</v>
      </c>
      <c r="X1842" s="30">
        <f t="shared" si="6384"/>
        <v>0</v>
      </c>
      <c r="Y1842" s="30">
        <f t="shared" si="6385"/>
        <v>0</v>
      </c>
      <c r="Z1842" s="30">
        <f t="shared" si="6386"/>
        <v>0</v>
      </c>
      <c r="AA1842" s="30">
        <f t="shared" si="6387"/>
        <v>0</v>
      </c>
      <c r="AB1842" s="30">
        <f t="shared" si="6388"/>
        <v>0</v>
      </c>
      <c r="AC1842" s="30">
        <f t="shared" si="6370"/>
        <v>25563.157999999999</v>
      </c>
      <c r="AD1842" s="30">
        <f t="shared" si="6371"/>
        <v>0</v>
      </c>
      <c r="AE1842" s="30">
        <f t="shared" si="6372"/>
        <v>0</v>
      </c>
      <c r="AF1842" s="30">
        <f t="shared" si="6389"/>
        <v>0</v>
      </c>
      <c r="AG1842" s="30">
        <f t="shared" si="6373"/>
        <v>25563.157999999999</v>
      </c>
      <c r="AH1842" s="30">
        <f t="shared" si="6374"/>
        <v>0</v>
      </c>
      <c r="AI1842" s="30">
        <f t="shared" si="6375"/>
        <v>0</v>
      </c>
      <c r="AJ1842" s="30">
        <f t="shared" si="6390"/>
        <v>0</v>
      </c>
      <c r="AK1842" s="30">
        <f t="shared" si="6391"/>
        <v>0</v>
      </c>
      <c r="AL1842" s="30">
        <f t="shared" si="6392"/>
        <v>0</v>
      </c>
      <c r="AM1842" s="30">
        <f t="shared" si="6393"/>
        <v>0</v>
      </c>
      <c r="AN1842" s="30">
        <f t="shared" si="6394"/>
        <v>0</v>
      </c>
      <c r="AO1842" s="30">
        <f t="shared" si="6395"/>
        <v>0</v>
      </c>
      <c r="AP1842" s="30">
        <f t="shared" si="6396"/>
        <v>0</v>
      </c>
      <c r="AQ1842" s="30">
        <f t="shared" si="6397"/>
        <v>0</v>
      </c>
      <c r="AR1842" s="30">
        <f t="shared" si="6398"/>
        <v>0</v>
      </c>
      <c r="AS1842" s="30">
        <f t="shared" ref="AS1842:AS1905" si="6413">AG1842+AJ1842+AK1842+AL1842+AM1842</f>
        <v>25563.157999999999</v>
      </c>
      <c r="AT1842" s="30">
        <f t="shared" ref="AT1842:AT1905" si="6414">AH1842+AN1842+AO1842+AP1842</f>
        <v>0</v>
      </c>
      <c r="AU1842" s="30">
        <f t="shared" ref="AU1842:AU1905" si="6415">AI1842+AR1842+AQ1842</f>
        <v>0</v>
      </c>
      <c r="AV1842" s="30">
        <f t="shared" si="6399"/>
        <v>0</v>
      </c>
      <c r="AW1842" s="30">
        <f t="shared" si="6400"/>
        <v>0</v>
      </c>
      <c r="AX1842" s="30">
        <f t="shared" si="6401"/>
        <v>0</v>
      </c>
      <c r="AY1842" s="30">
        <f t="shared" ref="AY1842:AY1905" si="6416">AS1842+AV1842</f>
        <v>25563.157999999999</v>
      </c>
      <c r="AZ1842" s="30">
        <f t="shared" ref="AZ1842:AZ1905" si="6417">AT1842+AW1842</f>
        <v>0</v>
      </c>
      <c r="BA1842" s="30">
        <f t="shared" ref="BA1842:BA1905" si="6418">AU1842+AX1842</f>
        <v>0</v>
      </c>
      <c r="BB1842" s="30">
        <f t="shared" si="6402"/>
        <v>0</v>
      </c>
      <c r="BC1842" s="30">
        <f t="shared" si="6403"/>
        <v>0</v>
      </c>
      <c r="BD1842" s="30">
        <f t="shared" si="6404"/>
        <v>0</v>
      </c>
      <c r="BE1842" s="30">
        <f t="shared" si="6405"/>
        <v>0</v>
      </c>
      <c r="BF1842" s="30">
        <f t="shared" si="6406"/>
        <v>0</v>
      </c>
      <c r="BG1842" s="30">
        <f t="shared" si="6407"/>
        <v>0</v>
      </c>
      <c r="BH1842" s="30">
        <f t="shared" si="6408"/>
        <v>0</v>
      </c>
      <c r="BI1842" s="30">
        <f t="shared" si="6409"/>
        <v>0</v>
      </c>
      <c r="BJ1842" s="30">
        <f t="shared" si="6410"/>
        <v>0</v>
      </c>
      <c r="BK1842" s="30">
        <f t="shared" si="6411"/>
        <v>0</v>
      </c>
      <c r="BL1842" s="30">
        <f t="shared" si="6367"/>
        <v>25563.157999999999</v>
      </c>
      <c r="BM1842" s="30">
        <f t="shared" si="6368"/>
        <v>0</v>
      </c>
      <c r="BN1842" s="30">
        <f t="shared" si="6369"/>
        <v>0</v>
      </c>
      <c r="BO1842" s="30">
        <f t="shared" si="6412"/>
        <v>0</v>
      </c>
      <c r="BP1842" s="31"/>
      <c r="BQ1842" s="1"/>
      <c r="BR1842" s="1"/>
      <c r="BS1842" s="1"/>
      <c r="BT1842" s="1"/>
      <c r="BU1842" s="1"/>
      <c r="BV1842" s="1"/>
      <c r="BW1842" s="1"/>
      <c r="BX1842" s="1"/>
      <c r="BY1842" s="1"/>
    </row>
    <row r="1843" ht="31.5">
      <c r="A1843" s="28" t="s">
        <v>603</v>
      </c>
      <c r="B1843" s="28" t="s">
        <v>62</v>
      </c>
      <c r="C1843" s="28" t="s">
        <v>291</v>
      </c>
      <c r="D1843" s="28" t="s">
        <v>669</v>
      </c>
      <c r="E1843" s="28" t="s">
        <v>331</v>
      </c>
      <c r="F1843" s="29" t="s">
        <v>332</v>
      </c>
      <c r="G1843" s="30"/>
      <c r="H1843" s="30"/>
      <c r="I1843" s="30"/>
      <c r="J1843" s="30"/>
      <c r="K1843" s="30"/>
      <c r="L1843" s="30"/>
      <c r="M1843" s="30"/>
      <c r="N1843" s="30"/>
      <c r="O1843" s="30"/>
      <c r="P1843" s="30"/>
      <c r="Q1843" s="30"/>
      <c r="R1843" s="30">
        <v>25563.157999999999</v>
      </c>
      <c r="S1843" s="30"/>
      <c r="T1843" s="30"/>
      <c r="U1843" s="30"/>
      <c r="V1843" s="30"/>
      <c r="W1843" s="30"/>
      <c r="X1843" s="30"/>
      <c r="Y1843" s="30"/>
      <c r="Z1843" s="30"/>
      <c r="AA1843" s="30"/>
      <c r="AB1843" s="30"/>
      <c r="AC1843" s="30">
        <f t="shared" si="6370"/>
        <v>25563.157999999999</v>
      </c>
      <c r="AD1843" s="30">
        <f t="shared" si="6371"/>
        <v>0</v>
      </c>
      <c r="AE1843" s="30">
        <f t="shared" si="6372"/>
        <v>0</v>
      </c>
      <c r="AF1843" s="30"/>
      <c r="AG1843" s="30">
        <f t="shared" si="6373"/>
        <v>25563.157999999999</v>
      </c>
      <c r="AH1843" s="30">
        <f t="shared" si="6374"/>
        <v>0</v>
      </c>
      <c r="AI1843" s="30">
        <f t="shared" si="6375"/>
        <v>0</v>
      </c>
      <c r="AJ1843" s="30"/>
      <c r="AK1843" s="30"/>
      <c r="AL1843" s="30"/>
      <c r="AM1843" s="30"/>
      <c r="AN1843" s="30"/>
      <c r="AO1843" s="30"/>
      <c r="AP1843" s="30"/>
      <c r="AQ1843" s="30"/>
      <c r="AR1843" s="30"/>
      <c r="AS1843" s="30">
        <f t="shared" si="6413"/>
        <v>25563.157999999999</v>
      </c>
      <c r="AT1843" s="30">
        <f t="shared" si="6414"/>
        <v>0</v>
      </c>
      <c r="AU1843" s="30">
        <f t="shared" si="6415"/>
        <v>0</v>
      </c>
      <c r="AV1843" s="30"/>
      <c r="AW1843" s="30"/>
      <c r="AX1843" s="30"/>
      <c r="AY1843" s="30">
        <f t="shared" si="6416"/>
        <v>25563.157999999999</v>
      </c>
      <c r="AZ1843" s="30">
        <f t="shared" si="6417"/>
        <v>0</v>
      </c>
      <c r="BA1843" s="30">
        <f t="shared" si="6418"/>
        <v>0</v>
      </c>
      <c r="BB1843" s="30"/>
      <c r="BC1843" s="30"/>
      <c r="BD1843" s="30"/>
      <c r="BE1843" s="30"/>
      <c r="BF1843" s="30"/>
      <c r="BG1843" s="30"/>
      <c r="BH1843" s="30"/>
      <c r="BI1843" s="30"/>
      <c r="BJ1843" s="30"/>
      <c r="BK1843" s="30"/>
      <c r="BL1843" s="30">
        <f t="shared" si="6367"/>
        <v>25563.157999999999</v>
      </c>
      <c r="BM1843" s="30">
        <f t="shared" si="6368"/>
        <v>0</v>
      </c>
      <c r="BN1843" s="30">
        <f t="shared" si="6369"/>
        <v>0</v>
      </c>
      <c r="BO1843" s="30"/>
      <c r="BP1843" s="31"/>
      <c r="BQ1843" s="1"/>
      <c r="BR1843" s="1"/>
      <c r="BS1843" s="1"/>
      <c r="BT1843" s="1"/>
      <c r="BU1843" s="1"/>
      <c r="BV1843" s="1"/>
      <c r="BW1843" s="1"/>
      <c r="BX1843" s="1"/>
      <c r="BY1843" s="1"/>
    </row>
    <row r="1844" s="18" customFormat="1">
      <c r="A1844" s="19" t="s">
        <v>603</v>
      </c>
      <c r="B1844" s="19" t="s">
        <v>60</v>
      </c>
      <c r="C1844" s="19"/>
      <c r="D1844" s="19"/>
      <c r="E1844" s="19"/>
      <c r="F1844" s="20" t="s">
        <v>61</v>
      </c>
      <c r="G1844" s="21">
        <f>G1845+G1891</f>
        <v>523607.89999999991</v>
      </c>
      <c r="H1844" s="21">
        <f>H1845+H1891</f>
        <v>723669.69999999995</v>
      </c>
      <c r="I1844" s="21">
        <f>I1845+I1891</f>
        <v>0</v>
      </c>
      <c r="J1844" s="21">
        <f>J1845+J1891</f>
        <v>61540.300000000003</v>
      </c>
      <c r="K1844" s="21">
        <f>K1845+K1891</f>
        <v>43558</v>
      </c>
      <c r="L1844" s="21">
        <f>L1845+L1891</f>
        <v>0</v>
      </c>
      <c r="M1844" s="21">
        <f t="shared" si="6295"/>
        <v>585148.19999999995</v>
      </c>
      <c r="N1844" s="21">
        <f t="shared" si="6296"/>
        <v>767227.69999999995</v>
      </c>
      <c r="O1844" s="21">
        <f t="shared" si="6297"/>
        <v>0</v>
      </c>
      <c r="P1844" s="21">
        <f>P1845+P1891</f>
        <v>0</v>
      </c>
      <c r="Q1844" s="21">
        <f>Q1845+Q1891</f>
        <v>0</v>
      </c>
      <c r="R1844" s="21">
        <f>R1845+R1891</f>
        <v>24865.268</v>
      </c>
      <c r="S1844" s="21">
        <f>S1845+S1891</f>
        <v>-299819.16099999996</v>
      </c>
      <c r="T1844" s="21">
        <f>T1845+T1891</f>
        <v>0</v>
      </c>
      <c r="U1844" s="21">
        <f>U1845+U1891</f>
        <v>0</v>
      </c>
      <c r="V1844" s="21">
        <f>V1845+V1891</f>
        <v>0</v>
      </c>
      <c r="W1844" s="21">
        <f>W1845+W1891</f>
        <v>147519.06900000002</v>
      </c>
      <c r="X1844" s="21">
        <f>X1845+X1891</f>
        <v>0</v>
      </c>
      <c r="Y1844" s="21">
        <f>Y1845+Y1891</f>
        <v>0</v>
      </c>
      <c r="Z1844" s="21">
        <f>Z1845+Z1891</f>
        <v>19672.275000000001</v>
      </c>
      <c r="AA1844" s="21">
        <f>AA1845+AA1891</f>
        <v>152300.092</v>
      </c>
      <c r="AB1844" s="21">
        <f>AB1845+AB1891</f>
        <v>0</v>
      </c>
      <c r="AC1844" s="21">
        <f t="shared" si="6370"/>
        <v>310194.30700000003</v>
      </c>
      <c r="AD1844" s="21">
        <f t="shared" si="6371"/>
        <v>914746.76899999997</v>
      </c>
      <c r="AE1844" s="21">
        <f t="shared" si="6372"/>
        <v>171972.367</v>
      </c>
      <c r="AF1844" s="21">
        <f>AF1845+AF1891</f>
        <v>0</v>
      </c>
      <c r="AG1844" s="21">
        <f t="shared" si="6373"/>
        <v>310194.30700000003</v>
      </c>
      <c r="AH1844" s="21">
        <f t="shared" si="6374"/>
        <v>914746.76899999997</v>
      </c>
      <c r="AI1844" s="21">
        <f t="shared" si="6375"/>
        <v>171972.367</v>
      </c>
      <c r="AJ1844" s="21">
        <f>AJ1845+AJ1891</f>
        <v>0</v>
      </c>
      <c r="AK1844" s="21">
        <f>AK1845+AK1891</f>
        <v>0</v>
      </c>
      <c r="AL1844" s="21">
        <f>AL1845+AL1891</f>
        <v>0</v>
      </c>
      <c r="AM1844" s="21">
        <f>AM1845+AM1891</f>
        <v>-19751.561000000002</v>
      </c>
      <c r="AN1844" s="21">
        <f>AN1845+AN1891</f>
        <v>0</v>
      </c>
      <c r="AO1844" s="21">
        <f>AO1845+AO1891</f>
        <v>0</v>
      </c>
      <c r="AP1844" s="21">
        <f>AP1845+AP1891</f>
        <v>19751.561000000002</v>
      </c>
      <c r="AQ1844" s="21">
        <f>AQ1845+AQ1891</f>
        <v>0</v>
      </c>
      <c r="AR1844" s="21">
        <f>AR1845+AR1891</f>
        <v>0</v>
      </c>
      <c r="AS1844" s="21">
        <f t="shared" si="6413"/>
        <v>290442.74600000004</v>
      </c>
      <c r="AT1844" s="21">
        <f t="shared" si="6414"/>
        <v>934498.32999999996</v>
      </c>
      <c r="AU1844" s="21">
        <f t="shared" si="6415"/>
        <v>171972.367</v>
      </c>
      <c r="AV1844" s="21">
        <f>AV1845+AV1891</f>
        <v>-61540.300000000003</v>
      </c>
      <c r="AW1844" s="21">
        <f>AW1845+AW1891</f>
        <v>-26829.656999999992</v>
      </c>
      <c r="AX1844" s="21">
        <f>AX1845+AX1891</f>
        <v>41639.830000000002</v>
      </c>
      <c r="AY1844" s="21">
        <f t="shared" si="6416"/>
        <v>228902.44600000005</v>
      </c>
      <c r="AZ1844" s="21">
        <f t="shared" si="6417"/>
        <v>907668.67299999995</v>
      </c>
      <c r="BA1844" s="21">
        <f t="shared" si="6418"/>
        <v>213612.19699999999</v>
      </c>
      <c r="BB1844" s="21">
        <f>BB1845+BB1891</f>
        <v>0</v>
      </c>
      <c r="BC1844" s="21">
        <f>BC1845+BC1891</f>
        <v>0</v>
      </c>
      <c r="BD1844" s="21">
        <f>BD1845+BD1891</f>
        <v>0</v>
      </c>
      <c r="BE1844" s="21">
        <f>BE1845+BE1891</f>
        <v>0</v>
      </c>
      <c r="BF1844" s="21">
        <f>BF1845+BF1891</f>
        <v>0</v>
      </c>
      <c r="BG1844" s="21">
        <f>BG1845+BG1891</f>
        <v>-76740.630999999994</v>
      </c>
      <c r="BH1844" s="21">
        <f>BH1845+BH1891</f>
        <v>-193723.41699999999</v>
      </c>
      <c r="BI1844" s="21">
        <f>BI1845+BI1891</f>
        <v>0</v>
      </c>
      <c r="BJ1844" s="21">
        <f>BJ1845+BJ1891</f>
        <v>0</v>
      </c>
      <c r="BK1844" s="21">
        <f>BK1845+BK1891</f>
        <v>193723.41699999999</v>
      </c>
      <c r="BL1844" s="21">
        <f t="shared" si="6367"/>
        <v>228902.44600000005</v>
      </c>
      <c r="BM1844" s="21">
        <f t="shared" si="6368"/>
        <v>637204.62499999988</v>
      </c>
      <c r="BN1844" s="21">
        <f t="shared" si="6369"/>
        <v>407335.61399999994</v>
      </c>
      <c r="BO1844" s="21">
        <f>BO1845+BO1891</f>
        <v>0</v>
      </c>
      <c r="BP1844" s="22"/>
      <c r="BQ1844" s="18"/>
      <c r="BR1844" s="18"/>
      <c r="BS1844" s="18"/>
      <c r="BT1844" s="18"/>
      <c r="BU1844" s="18"/>
      <c r="BV1844" s="18"/>
      <c r="BW1844" s="18"/>
      <c r="BX1844" s="18"/>
      <c r="BY1844" s="18"/>
    </row>
    <row r="1845" s="23" customFormat="1">
      <c r="A1845" s="24" t="s">
        <v>603</v>
      </c>
      <c r="B1845" s="24" t="s">
        <v>60</v>
      </c>
      <c r="C1845" s="24" t="s">
        <v>325</v>
      </c>
      <c r="D1845" s="24"/>
      <c r="E1845" s="34"/>
      <c r="F1845" s="25" t="s">
        <v>495</v>
      </c>
      <c r="G1845" s="26">
        <f t="shared" ref="G1845:G1861" si="6419">G1846</f>
        <v>387485.89999999991</v>
      </c>
      <c r="H1845" s="26">
        <f t="shared" ref="H1845:H1861" si="6420">H1846</f>
        <v>723669.69999999995</v>
      </c>
      <c r="I1845" s="26">
        <f t="shared" ref="I1845:I1861" si="6421">I1846</f>
        <v>0</v>
      </c>
      <c r="J1845" s="26">
        <f t="shared" ref="J1845:J1861" si="6422">J1846</f>
        <v>61540.300000000003</v>
      </c>
      <c r="K1845" s="26">
        <f t="shared" ref="K1845:K1861" si="6423">K1846</f>
        <v>43558</v>
      </c>
      <c r="L1845" s="26">
        <f t="shared" ref="L1845:L1861" si="6424">L1846</f>
        <v>0</v>
      </c>
      <c r="M1845" s="26">
        <f t="shared" si="6295"/>
        <v>449026.1999999999</v>
      </c>
      <c r="N1845" s="26">
        <f t="shared" si="6296"/>
        <v>767227.69999999995</v>
      </c>
      <c r="O1845" s="26">
        <f t="shared" si="6297"/>
        <v>0</v>
      </c>
      <c r="P1845" s="26">
        <f>P1846</f>
        <v>0</v>
      </c>
      <c r="Q1845" s="26">
        <f>Q1846</f>
        <v>0</v>
      </c>
      <c r="R1845" s="26">
        <f>R1846</f>
        <v>24865.268</v>
      </c>
      <c r="S1845" s="26">
        <f>S1846</f>
        <v>-163697.16099999999</v>
      </c>
      <c r="T1845" s="26">
        <f>T1846</f>
        <v>0</v>
      </c>
      <c r="U1845" s="26">
        <f>U1846</f>
        <v>0</v>
      </c>
      <c r="V1845" s="26">
        <f>V1846</f>
        <v>0</v>
      </c>
      <c r="W1845" s="26">
        <f>W1846</f>
        <v>11397.069000000003</v>
      </c>
      <c r="X1845" s="26">
        <f>X1846</f>
        <v>0</v>
      </c>
      <c r="Y1845" s="26">
        <f>Y1846</f>
        <v>0</v>
      </c>
      <c r="Z1845" s="26">
        <f>Z1846</f>
        <v>19672.275000000001</v>
      </c>
      <c r="AA1845" s="26">
        <f>AA1846</f>
        <v>152300.092</v>
      </c>
      <c r="AB1845" s="26">
        <f>AB1846</f>
        <v>0</v>
      </c>
      <c r="AC1845" s="26">
        <f t="shared" si="6370"/>
        <v>310194.30699999991</v>
      </c>
      <c r="AD1845" s="26">
        <f t="shared" si="6371"/>
        <v>778624.76899999997</v>
      </c>
      <c r="AE1845" s="26">
        <f t="shared" si="6372"/>
        <v>171972.367</v>
      </c>
      <c r="AF1845" s="26">
        <f>AF1846</f>
        <v>0</v>
      </c>
      <c r="AG1845" s="26">
        <f t="shared" si="6373"/>
        <v>310194.30699999991</v>
      </c>
      <c r="AH1845" s="26">
        <f t="shared" si="6374"/>
        <v>778624.76899999997</v>
      </c>
      <c r="AI1845" s="26">
        <f t="shared" si="6375"/>
        <v>171972.367</v>
      </c>
      <c r="AJ1845" s="26">
        <f>AJ1846</f>
        <v>0</v>
      </c>
      <c r="AK1845" s="26">
        <f>AK1846</f>
        <v>0</v>
      </c>
      <c r="AL1845" s="26">
        <f>AL1846</f>
        <v>0</v>
      </c>
      <c r="AM1845" s="26">
        <f>AM1846</f>
        <v>-19751.561000000002</v>
      </c>
      <c r="AN1845" s="26">
        <f>AN1846</f>
        <v>0</v>
      </c>
      <c r="AO1845" s="26">
        <f>AO1846</f>
        <v>0</v>
      </c>
      <c r="AP1845" s="26">
        <f>AP1846</f>
        <v>19751.561000000002</v>
      </c>
      <c r="AQ1845" s="26">
        <f>AQ1846</f>
        <v>0</v>
      </c>
      <c r="AR1845" s="26">
        <f>AR1846</f>
        <v>0</v>
      </c>
      <c r="AS1845" s="26">
        <f t="shared" si="6413"/>
        <v>290442.74599999993</v>
      </c>
      <c r="AT1845" s="26">
        <f t="shared" si="6414"/>
        <v>798376.32999999996</v>
      </c>
      <c r="AU1845" s="26">
        <f t="shared" si="6415"/>
        <v>171972.367</v>
      </c>
      <c r="AV1845" s="26">
        <f>AV1846</f>
        <v>-61540.300000000003</v>
      </c>
      <c r="AW1845" s="26">
        <f>AW1846</f>
        <v>-26829.656999999992</v>
      </c>
      <c r="AX1845" s="26">
        <f>AX1846</f>
        <v>41639.830000000002</v>
      </c>
      <c r="AY1845" s="26">
        <f t="shared" si="6416"/>
        <v>228902.44599999994</v>
      </c>
      <c r="AZ1845" s="26">
        <f t="shared" si="6417"/>
        <v>771546.67299999995</v>
      </c>
      <c r="BA1845" s="26">
        <f t="shared" si="6418"/>
        <v>213612.19699999999</v>
      </c>
      <c r="BB1845" s="26">
        <f>BB1846</f>
        <v>0</v>
      </c>
      <c r="BC1845" s="26">
        <f>BC1846</f>
        <v>0</v>
      </c>
      <c r="BD1845" s="26">
        <f>BD1846</f>
        <v>0</v>
      </c>
      <c r="BE1845" s="26">
        <f>BE1846</f>
        <v>0</v>
      </c>
      <c r="BF1845" s="26">
        <f>BF1846</f>
        <v>0</v>
      </c>
      <c r="BG1845" s="26">
        <f>BG1846</f>
        <v>-76740.630999999994</v>
      </c>
      <c r="BH1845" s="26">
        <f>BH1846</f>
        <v>-162018.39999999999</v>
      </c>
      <c r="BI1845" s="26">
        <f>BI1846</f>
        <v>0</v>
      </c>
      <c r="BJ1845" s="26">
        <f>BJ1846</f>
        <v>0</v>
      </c>
      <c r="BK1845" s="26">
        <f>BK1846</f>
        <v>162018.39999999999</v>
      </c>
      <c r="BL1845" s="26">
        <f t="shared" si="6367"/>
        <v>228902.44599999994</v>
      </c>
      <c r="BM1845" s="26">
        <f t="shared" si="6368"/>
        <v>532787.64199999988</v>
      </c>
      <c r="BN1845" s="26">
        <f t="shared" si="6369"/>
        <v>375630.59699999995</v>
      </c>
      <c r="BO1845" s="26">
        <f>BO1846</f>
        <v>0</v>
      </c>
      <c r="BP1845" s="27"/>
      <c r="BQ1845" s="23"/>
      <c r="BR1845" s="23"/>
      <c r="BS1845" s="23"/>
      <c r="BT1845" s="23"/>
      <c r="BU1845" s="23"/>
      <c r="BV1845" s="23"/>
      <c r="BW1845" s="23"/>
      <c r="BX1845" s="23"/>
      <c r="BY1845" s="23"/>
    </row>
    <row r="1846" ht="31.5">
      <c r="A1846" s="28" t="s">
        <v>603</v>
      </c>
      <c r="B1846" s="28" t="s">
        <v>60</v>
      </c>
      <c r="C1846" s="28" t="s">
        <v>325</v>
      </c>
      <c r="D1846" s="28" t="s">
        <v>465</v>
      </c>
      <c r="E1846" s="35"/>
      <c r="F1846" s="29" t="s">
        <v>466</v>
      </c>
      <c r="G1846" s="30">
        <f>G1861+G1847</f>
        <v>387485.89999999991</v>
      </c>
      <c r="H1846" s="30">
        <f>H1861+H1847</f>
        <v>723669.69999999995</v>
      </c>
      <c r="I1846" s="30">
        <f>I1861+I1847</f>
        <v>0</v>
      </c>
      <c r="J1846" s="30">
        <f>J1861+J1847</f>
        <v>61540.300000000003</v>
      </c>
      <c r="K1846" s="30">
        <f>K1861+K1847</f>
        <v>43558</v>
      </c>
      <c r="L1846" s="30">
        <f>L1861+L1847</f>
        <v>0</v>
      </c>
      <c r="M1846" s="30">
        <f t="shared" si="6295"/>
        <v>449026.1999999999</v>
      </c>
      <c r="N1846" s="30">
        <f t="shared" si="6296"/>
        <v>767227.69999999995</v>
      </c>
      <c r="O1846" s="30">
        <f t="shared" si="6297"/>
        <v>0</v>
      </c>
      <c r="P1846" s="30">
        <f>P1861+P1847</f>
        <v>0</v>
      </c>
      <c r="Q1846" s="30">
        <f>Q1861+Q1847</f>
        <v>0</v>
      </c>
      <c r="R1846" s="30">
        <f>R1861+R1847</f>
        <v>24865.268</v>
      </c>
      <c r="S1846" s="30">
        <f>S1861+S1847</f>
        <v>-163697.16099999999</v>
      </c>
      <c r="T1846" s="30">
        <f>T1861+T1847</f>
        <v>0</v>
      </c>
      <c r="U1846" s="30">
        <f>U1861+U1847</f>
        <v>0</v>
      </c>
      <c r="V1846" s="30">
        <f>V1861+V1847</f>
        <v>0</v>
      </c>
      <c r="W1846" s="30">
        <f>W1861+W1847</f>
        <v>11397.069000000003</v>
      </c>
      <c r="X1846" s="30">
        <f>X1861+X1847</f>
        <v>0</v>
      </c>
      <c r="Y1846" s="30">
        <f>Y1861+Y1847</f>
        <v>0</v>
      </c>
      <c r="Z1846" s="30">
        <f>Z1861+Z1847</f>
        <v>19672.275000000001</v>
      </c>
      <c r="AA1846" s="30">
        <f>AA1861+AA1847</f>
        <v>152300.092</v>
      </c>
      <c r="AB1846" s="30">
        <f>AB1861+AB1847</f>
        <v>0</v>
      </c>
      <c r="AC1846" s="30">
        <f t="shared" si="6370"/>
        <v>310194.30699999991</v>
      </c>
      <c r="AD1846" s="30">
        <f t="shared" si="6371"/>
        <v>778624.76899999997</v>
      </c>
      <c r="AE1846" s="30">
        <f t="shared" si="6372"/>
        <v>171972.367</v>
      </c>
      <c r="AF1846" s="30">
        <f>AF1861+AF1847</f>
        <v>0</v>
      </c>
      <c r="AG1846" s="30">
        <f t="shared" si="6373"/>
        <v>310194.30699999991</v>
      </c>
      <c r="AH1846" s="30">
        <f t="shared" si="6374"/>
        <v>778624.76899999997</v>
      </c>
      <c r="AI1846" s="30">
        <f t="shared" si="6375"/>
        <v>171972.367</v>
      </c>
      <c r="AJ1846" s="30">
        <f>AJ1861+AJ1847</f>
        <v>0</v>
      </c>
      <c r="AK1846" s="30">
        <f>AK1861+AK1847</f>
        <v>0</v>
      </c>
      <c r="AL1846" s="30">
        <f>AL1861+AL1847</f>
        <v>0</v>
      </c>
      <c r="AM1846" s="30">
        <f>AM1861+AM1847</f>
        <v>-19751.561000000002</v>
      </c>
      <c r="AN1846" s="30">
        <f>AN1861+AN1847</f>
        <v>0</v>
      </c>
      <c r="AO1846" s="30">
        <f>AO1861+AO1847</f>
        <v>0</v>
      </c>
      <c r="AP1846" s="30">
        <f>AP1861+AP1847</f>
        <v>19751.561000000002</v>
      </c>
      <c r="AQ1846" s="30">
        <f>AQ1861+AQ1847</f>
        <v>0</v>
      </c>
      <c r="AR1846" s="30">
        <f>AR1861+AR1847</f>
        <v>0</v>
      </c>
      <c r="AS1846" s="30">
        <f t="shared" si="6413"/>
        <v>290442.74599999993</v>
      </c>
      <c r="AT1846" s="30">
        <f t="shared" si="6414"/>
        <v>798376.32999999996</v>
      </c>
      <c r="AU1846" s="30">
        <f t="shared" si="6415"/>
        <v>171972.367</v>
      </c>
      <c r="AV1846" s="30">
        <f>AV1861+AV1847</f>
        <v>-61540.300000000003</v>
      </c>
      <c r="AW1846" s="30">
        <f>AW1861+AW1847</f>
        <v>-26829.656999999992</v>
      </c>
      <c r="AX1846" s="30">
        <f>AX1861+AX1847</f>
        <v>41639.830000000002</v>
      </c>
      <c r="AY1846" s="30">
        <f t="shared" si="6416"/>
        <v>228902.44599999994</v>
      </c>
      <c r="AZ1846" s="30">
        <f t="shared" si="6417"/>
        <v>771546.67299999995</v>
      </c>
      <c r="BA1846" s="30">
        <f t="shared" si="6418"/>
        <v>213612.19699999999</v>
      </c>
      <c r="BB1846" s="30">
        <f>BB1861+BB1847</f>
        <v>0</v>
      </c>
      <c r="BC1846" s="30">
        <f>BC1861+BC1847</f>
        <v>0</v>
      </c>
      <c r="BD1846" s="30">
        <f>BD1861+BD1847</f>
        <v>0</v>
      </c>
      <c r="BE1846" s="30">
        <f>BE1861+BE1847</f>
        <v>0</v>
      </c>
      <c r="BF1846" s="30">
        <f>BF1861+BF1847</f>
        <v>0</v>
      </c>
      <c r="BG1846" s="30">
        <f>BG1861+BG1847</f>
        <v>-76740.630999999994</v>
      </c>
      <c r="BH1846" s="30">
        <f>BH1861+BH1847</f>
        <v>-162018.39999999999</v>
      </c>
      <c r="BI1846" s="30">
        <f>BI1861+BI1847</f>
        <v>0</v>
      </c>
      <c r="BJ1846" s="30">
        <f>BJ1861+BJ1847</f>
        <v>0</v>
      </c>
      <c r="BK1846" s="30">
        <f>BK1861+BK1847</f>
        <v>162018.39999999999</v>
      </c>
      <c r="BL1846" s="30">
        <f t="shared" si="6367"/>
        <v>228902.44599999994</v>
      </c>
      <c r="BM1846" s="30">
        <f t="shared" si="6368"/>
        <v>532787.64199999988</v>
      </c>
      <c r="BN1846" s="30">
        <f t="shared" si="6369"/>
        <v>375630.59699999995</v>
      </c>
      <c r="BO1846" s="30">
        <f>BO1861+BO1847</f>
        <v>0</v>
      </c>
      <c r="BP1846" s="31"/>
      <c r="BQ1846" s="1"/>
      <c r="BR1846" s="1"/>
      <c r="BS1846" s="1"/>
      <c r="BT1846" s="1"/>
      <c r="BU1846" s="1"/>
      <c r="BV1846" s="1"/>
      <c r="BW1846" s="1"/>
      <c r="BX1846" s="1"/>
      <c r="BY1846" s="1"/>
    </row>
    <row r="1847" ht="31.5">
      <c r="A1847" s="28" t="s">
        <v>603</v>
      </c>
      <c r="B1847" s="28" t="s">
        <v>60</v>
      </c>
      <c r="C1847" s="28" t="s">
        <v>325</v>
      </c>
      <c r="D1847" s="28" t="s">
        <v>533</v>
      </c>
      <c r="E1847" s="35"/>
      <c r="F1847" s="29" t="s">
        <v>162</v>
      </c>
      <c r="G1847" s="30"/>
      <c r="H1847" s="30"/>
      <c r="I1847" s="30"/>
      <c r="J1847" s="30">
        <f>J1848</f>
        <v>61540.300000000003</v>
      </c>
      <c r="K1847" s="30">
        <f>K1848</f>
        <v>43558</v>
      </c>
      <c r="L1847" s="30">
        <f>L1848</f>
        <v>0</v>
      </c>
      <c r="M1847" s="30">
        <f t="shared" si="6295"/>
        <v>61540.300000000003</v>
      </c>
      <c r="N1847" s="30">
        <f t="shared" si="6296"/>
        <v>43558</v>
      </c>
      <c r="O1847" s="30">
        <f t="shared" si="6297"/>
        <v>0</v>
      </c>
      <c r="P1847" s="30">
        <f>P1848</f>
        <v>0</v>
      </c>
      <c r="Q1847" s="30">
        <f>Q1848</f>
        <v>0</v>
      </c>
      <c r="R1847" s="30">
        <f>R1848</f>
        <v>0</v>
      </c>
      <c r="S1847" s="30">
        <f>S1848</f>
        <v>0</v>
      </c>
      <c r="T1847" s="30">
        <f>T1848</f>
        <v>0</v>
      </c>
      <c r="U1847" s="30">
        <f>U1848</f>
        <v>0</v>
      </c>
      <c r="V1847" s="30">
        <f>V1848</f>
        <v>0</v>
      </c>
      <c r="W1847" s="30">
        <f>W1848</f>
        <v>0</v>
      </c>
      <c r="X1847" s="30">
        <f>X1848</f>
        <v>0</v>
      </c>
      <c r="Y1847" s="30">
        <f>Y1848</f>
        <v>0</v>
      </c>
      <c r="Z1847" s="30">
        <f>Z1848</f>
        <v>0</v>
      </c>
      <c r="AA1847" s="30">
        <f>AA1848</f>
        <v>0</v>
      </c>
      <c r="AB1847" s="30">
        <f>AB1848</f>
        <v>0</v>
      </c>
      <c r="AC1847" s="30">
        <f t="shared" si="6370"/>
        <v>61540.300000000003</v>
      </c>
      <c r="AD1847" s="30">
        <f t="shared" si="6371"/>
        <v>43558</v>
      </c>
      <c r="AE1847" s="30">
        <f t="shared" si="6372"/>
        <v>0</v>
      </c>
      <c r="AF1847" s="30">
        <f>AF1848</f>
        <v>0</v>
      </c>
      <c r="AG1847" s="30">
        <f t="shared" si="6373"/>
        <v>61540.300000000003</v>
      </c>
      <c r="AH1847" s="30">
        <f t="shared" si="6374"/>
        <v>43558</v>
      </c>
      <c r="AI1847" s="30">
        <f t="shared" si="6375"/>
        <v>0</v>
      </c>
      <c r="AJ1847" s="30">
        <f>AJ1848</f>
        <v>0</v>
      </c>
      <c r="AK1847" s="30">
        <f>AK1848</f>
        <v>0</v>
      </c>
      <c r="AL1847" s="30">
        <f>AL1848</f>
        <v>0</v>
      </c>
      <c r="AM1847" s="30">
        <f>AM1848</f>
        <v>0</v>
      </c>
      <c r="AN1847" s="30">
        <f>AN1848</f>
        <v>0</v>
      </c>
      <c r="AO1847" s="30">
        <f>AO1848</f>
        <v>0</v>
      </c>
      <c r="AP1847" s="30">
        <f>AP1848</f>
        <v>0</v>
      </c>
      <c r="AQ1847" s="30">
        <f>AQ1848</f>
        <v>0</v>
      </c>
      <c r="AR1847" s="30">
        <f>AR1848</f>
        <v>0</v>
      </c>
      <c r="AS1847" s="30">
        <f t="shared" si="6413"/>
        <v>61540.300000000003</v>
      </c>
      <c r="AT1847" s="30">
        <f t="shared" si="6414"/>
        <v>43558</v>
      </c>
      <c r="AU1847" s="30">
        <f t="shared" si="6415"/>
        <v>0</v>
      </c>
      <c r="AV1847" s="30">
        <f>AV1848</f>
        <v>-61540.300000000003</v>
      </c>
      <c r="AW1847" s="30">
        <f>AW1848</f>
        <v>61540.300000000003</v>
      </c>
      <c r="AX1847" s="30">
        <f>AX1848</f>
        <v>0</v>
      </c>
      <c r="AY1847" s="30">
        <f t="shared" si="6416"/>
        <v>0</v>
      </c>
      <c r="AZ1847" s="30">
        <f t="shared" si="6417"/>
        <v>105098.3</v>
      </c>
      <c r="BA1847" s="30">
        <f t="shared" si="6418"/>
        <v>0</v>
      </c>
      <c r="BB1847" s="30">
        <f>BB1848</f>
        <v>0</v>
      </c>
      <c r="BC1847" s="30">
        <f>BC1848</f>
        <v>0</v>
      </c>
      <c r="BD1847" s="30">
        <f>BD1848</f>
        <v>0</v>
      </c>
      <c r="BE1847" s="30">
        <f>BE1848</f>
        <v>0</v>
      </c>
      <c r="BF1847" s="30">
        <f>BF1848</f>
        <v>0</v>
      </c>
      <c r="BG1847" s="30">
        <f>BG1848</f>
        <v>-50578.477999999996</v>
      </c>
      <c r="BH1847" s="30">
        <f>BH1848</f>
        <v>0</v>
      </c>
      <c r="BI1847" s="30">
        <f>BI1848</f>
        <v>0</v>
      </c>
      <c r="BJ1847" s="30">
        <f>BJ1848</f>
        <v>0</v>
      </c>
      <c r="BK1847" s="30">
        <f>BK1848</f>
        <v>0</v>
      </c>
      <c r="BL1847" s="30">
        <f t="shared" si="6367"/>
        <v>0</v>
      </c>
      <c r="BM1847" s="30">
        <f t="shared" si="6368"/>
        <v>54519.822000000007</v>
      </c>
      <c r="BN1847" s="30">
        <f t="shared" si="6369"/>
        <v>0</v>
      </c>
      <c r="BO1847" s="30">
        <f>BO1848</f>
        <v>0</v>
      </c>
      <c r="BP1847" s="31"/>
      <c r="BQ1847" s="1"/>
      <c r="BR1847" s="1"/>
      <c r="BS1847" s="1"/>
      <c r="BT1847" s="1"/>
      <c r="BU1847" s="1"/>
      <c r="BV1847" s="1"/>
      <c r="BW1847" s="1"/>
      <c r="BX1847" s="1"/>
      <c r="BY1847" s="1"/>
    </row>
    <row r="1848" ht="31.5">
      <c r="A1848" s="28" t="s">
        <v>603</v>
      </c>
      <c r="B1848" s="28" t="s">
        <v>60</v>
      </c>
      <c r="C1848" s="28" t="s">
        <v>325</v>
      </c>
      <c r="D1848" s="28" t="s">
        <v>554</v>
      </c>
      <c r="E1848" s="35"/>
      <c r="F1848" s="29" t="s">
        <v>555</v>
      </c>
      <c r="G1848" s="30"/>
      <c r="H1848" s="30"/>
      <c r="I1848" s="30"/>
      <c r="J1848" s="30">
        <f>J1849+J1851+J1853+J1855+J1857+J1859</f>
        <v>61540.300000000003</v>
      </c>
      <c r="K1848" s="30">
        <f>K1849+K1851+K1853+K1855+K1857+K1859</f>
        <v>43558</v>
      </c>
      <c r="L1848" s="30">
        <f>L1849+L1851+L1853+L1855+L1857+L1859</f>
        <v>0</v>
      </c>
      <c r="M1848" s="30">
        <f t="shared" si="6295"/>
        <v>61540.300000000003</v>
      </c>
      <c r="N1848" s="30">
        <f t="shared" si="6296"/>
        <v>43558</v>
      </c>
      <c r="O1848" s="30">
        <f t="shared" si="6297"/>
        <v>0</v>
      </c>
      <c r="P1848" s="30">
        <f>P1849+P1851+P1853+P1855+P1857+P1859</f>
        <v>0</v>
      </c>
      <c r="Q1848" s="30">
        <f>Q1849+Q1851+Q1853+Q1855+Q1857+Q1859</f>
        <v>0</v>
      </c>
      <c r="R1848" s="30">
        <f>R1849+R1851+R1853+R1855+R1857+R1859</f>
        <v>0</v>
      </c>
      <c r="S1848" s="30">
        <f>S1849+S1851+S1853+S1855+S1857+S1859</f>
        <v>0</v>
      </c>
      <c r="T1848" s="30">
        <f>T1849+T1851+T1853+T1855+T1857+T1859</f>
        <v>0</v>
      </c>
      <c r="U1848" s="30">
        <f>U1849+U1851+U1853+U1855+U1857+U1859</f>
        <v>0</v>
      </c>
      <c r="V1848" s="30">
        <f>V1849+V1851+V1853+V1855+V1857+V1859</f>
        <v>0</v>
      </c>
      <c r="W1848" s="30">
        <f>W1849+W1851+W1853+W1855+W1857+W1859</f>
        <v>0</v>
      </c>
      <c r="X1848" s="30">
        <f>X1849+X1851+X1853+X1855+X1857+X1859</f>
        <v>0</v>
      </c>
      <c r="Y1848" s="30">
        <f>Y1849+Y1851+Y1853+Y1855+Y1857+Y1859</f>
        <v>0</v>
      </c>
      <c r="Z1848" s="30">
        <f>Z1849+Z1851+Z1853+Z1855+Z1857+Z1859</f>
        <v>0</v>
      </c>
      <c r="AA1848" s="30">
        <f>AA1849+AA1851+AA1853+AA1855+AA1857+AA1859</f>
        <v>0</v>
      </c>
      <c r="AB1848" s="30">
        <f>AB1849+AB1851+AB1853+AB1855+AB1857+AB1859</f>
        <v>0</v>
      </c>
      <c r="AC1848" s="30">
        <f t="shared" si="6370"/>
        <v>61540.300000000003</v>
      </c>
      <c r="AD1848" s="30">
        <f t="shared" si="6371"/>
        <v>43558</v>
      </c>
      <c r="AE1848" s="30">
        <f t="shared" si="6372"/>
        <v>0</v>
      </c>
      <c r="AF1848" s="30">
        <f>AF1849+AF1851+AF1853+AF1855+AF1857+AF1859</f>
        <v>0</v>
      </c>
      <c r="AG1848" s="30">
        <f t="shared" si="6373"/>
        <v>61540.300000000003</v>
      </c>
      <c r="AH1848" s="30">
        <f t="shared" si="6374"/>
        <v>43558</v>
      </c>
      <c r="AI1848" s="30">
        <f t="shared" si="6375"/>
        <v>0</v>
      </c>
      <c r="AJ1848" s="30">
        <f>AJ1849+AJ1851+AJ1853+AJ1855+AJ1857+AJ1859</f>
        <v>0</v>
      </c>
      <c r="AK1848" s="30">
        <f>AK1849+AK1851+AK1853+AK1855+AK1857+AK1859</f>
        <v>0</v>
      </c>
      <c r="AL1848" s="30">
        <f>AL1849+AL1851+AL1853+AL1855+AL1857+AL1859</f>
        <v>0</v>
      </c>
      <c r="AM1848" s="30">
        <f>AM1849+AM1851+AM1853+AM1855+AM1857+AM1859</f>
        <v>0</v>
      </c>
      <c r="AN1848" s="30">
        <f>AN1849+AN1851+AN1853+AN1855+AN1857+AN1859</f>
        <v>0</v>
      </c>
      <c r="AO1848" s="30">
        <f>AO1849+AO1851+AO1853+AO1855+AO1857+AO1859</f>
        <v>0</v>
      </c>
      <c r="AP1848" s="30">
        <f>AP1849+AP1851+AP1853+AP1855+AP1857+AP1859</f>
        <v>0</v>
      </c>
      <c r="AQ1848" s="30">
        <f>AQ1849+AQ1851+AQ1853+AQ1855+AQ1857+AQ1859</f>
        <v>0</v>
      </c>
      <c r="AR1848" s="30">
        <f>AR1849+AR1851+AR1853+AR1855+AR1857+AR1859</f>
        <v>0</v>
      </c>
      <c r="AS1848" s="30">
        <f t="shared" si="6413"/>
        <v>61540.300000000003</v>
      </c>
      <c r="AT1848" s="30">
        <f t="shared" si="6414"/>
        <v>43558</v>
      </c>
      <c r="AU1848" s="30">
        <f t="shared" si="6415"/>
        <v>0</v>
      </c>
      <c r="AV1848" s="30">
        <f>AV1849+AV1851+AV1853+AV1855+AV1857+AV1859</f>
        <v>-61540.300000000003</v>
      </c>
      <c r="AW1848" s="30">
        <f>AW1849+AW1851+AW1853+AW1855+AW1857+AW1859</f>
        <v>61540.300000000003</v>
      </c>
      <c r="AX1848" s="30">
        <f>AX1849+AX1851+AX1853+AX1855+AX1857+AX1859</f>
        <v>0</v>
      </c>
      <c r="AY1848" s="30">
        <f t="shared" si="6416"/>
        <v>0</v>
      </c>
      <c r="AZ1848" s="30">
        <f t="shared" si="6417"/>
        <v>105098.3</v>
      </c>
      <c r="BA1848" s="30">
        <f t="shared" si="6418"/>
        <v>0</v>
      </c>
      <c r="BB1848" s="30">
        <f>BB1849+BB1851+BB1853+BB1855+BB1857+BB1859</f>
        <v>0</v>
      </c>
      <c r="BC1848" s="30">
        <f>BC1849+BC1851+BC1853+BC1855+BC1857+BC1859</f>
        <v>0</v>
      </c>
      <c r="BD1848" s="30">
        <f>BD1849+BD1851+BD1853+BD1855+BD1857+BD1859</f>
        <v>0</v>
      </c>
      <c r="BE1848" s="30">
        <f>BE1849+BE1851+BE1853+BE1855+BE1857+BE1859</f>
        <v>0</v>
      </c>
      <c r="BF1848" s="30">
        <f>BF1849+BF1851+BF1853+BF1855+BF1857+BF1859</f>
        <v>0</v>
      </c>
      <c r="BG1848" s="30">
        <f>BG1849+BG1851+BG1853+BG1855+BG1857+BG1859</f>
        <v>-50578.477999999996</v>
      </c>
      <c r="BH1848" s="30">
        <f>BH1849+BH1851+BH1853+BH1855+BH1857+BH1859</f>
        <v>0</v>
      </c>
      <c r="BI1848" s="30">
        <f>BI1849+BI1851+BI1853+BI1855+BI1857+BI1859</f>
        <v>0</v>
      </c>
      <c r="BJ1848" s="30">
        <f>BJ1849+BJ1851+BJ1853+BJ1855+BJ1857+BJ1859</f>
        <v>0</v>
      </c>
      <c r="BK1848" s="30">
        <f>BK1849+BK1851+BK1853+BK1855+BK1857+BK1859</f>
        <v>0</v>
      </c>
      <c r="BL1848" s="30">
        <f t="shared" si="6367"/>
        <v>0</v>
      </c>
      <c r="BM1848" s="30">
        <f t="shared" si="6368"/>
        <v>54519.822000000007</v>
      </c>
      <c r="BN1848" s="30">
        <f t="shared" si="6369"/>
        <v>0</v>
      </c>
      <c r="BO1848" s="30">
        <f>BO1849+BO1851+BO1853+BO1855+BO1857+BO1859</f>
        <v>0</v>
      </c>
      <c r="BP1848" s="31"/>
      <c r="BQ1848" s="1"/>
      <c r="BR1848" s="1"/>
      <c r="BS1848" s="1"/>
      <c r="BT1848" s="1"/>
      <c r="BU1848" s="1"/>
      <c r="BV1848" s="1"/>
      <c r="BW1848" s="1"/>
      <c r="BX1848" s="1"/>
      <c r="BY1848" s="1"/>
    </row>
    <row r="1849" ht="31.5">
      <c r="A1849" s="28" t="s">
        <v>603</v>
      </c>
      <c r="B1849" s="28" t="s">
        <v>60</v>
      </c>
      <c r="C1849" s="28" t="s">
        <v>325</v>
      </c>
      <c r="D1849" s="28" t="s">
        <v>671</v>
      </c>
      <c r="E1849" s="35"/>
      <c r="F1849" s="29" t="s">
        <v>672</v>
      </c>
      <c r="G1849" s="30"/>
      <c r="H1849" s="30"/>
      <c r="I1849" s="30"/>
      <c r="J1849" s="30">
        <f>J1850</f>
        <v>0</v>
      </c>
      <c r="K1849" s="30">
        <f>K1850</f>
        <v>15093.6</v>
      </c>
      <c r="L1849" s="30">
        <f>L1850</f>
        <v>0</v>
      </c>
      <c r="M1849" s="30">
        <f t="shared" si="6295"/>
        <v>0</v>
      </c>
      <c r="N1849" s="30">
        <f t="shared" si="6296"/>
        <v>15093.6</v>
      </c>
      <c r="O1849" s="30">
        <f t="shared" si="6297"/>
        <v>0</v>
      </c>
      <c r="P1849" s="30">
        <f>P1850</f>
        <v>0</v>
      </c>
      <c r="Q1849" s="30">
        <f>Q1850</f>
        <v>0</v>
      </c>
      <c r="R1849" s="30">
        <f>R1850</f>
        <v>0</v>
      </c>
      <c r="S1849" s="30">
        <f>S1850</f>
        <v>0</v>
      </c>
      <c r="T1849" s="30">
        <f>T1850</f>
        <v>0</v>
      </c>
      <c r="U1849" s="30">
        <f>U1850</f>
        <v>0</v>
      </c>
      <c r="V1849" s="30">
        <f>V1850</f>
        <v>0</v>
      </c>
      <c r="W1849" s="30">
        <f>W1850</f>
        <v>0</v>
      </c>
      <c r="X1849" s="30">
        <f>X1850</f>
        <v>0</v>
      </c>
      <c r="Y1849" s="30">
        <f>Y1850</f>
        <v>0</v>
      </c>
      <c r="Z1849" s="30">
        <f>Z1850</f>
        <v>0</v>
      </c>
      <c r="AA1849" s="30">
        <f>AA1850</f>
        <v>0</v>
      </c>
      <c r="AB1849" s="30">
        <f>AB1850</f>
        <v>0</v>
      </c>
      <c r="AC1849" s="30">
        <f t="shared" si="6370"/>
        <v>0</v>
      </c>
      <c r="AD1849" s="30">
        <f t="shared" si="6371"/>
        <v>15093.6</v>
      </c>
      <c r="AE1849" s="30">
        <f t="shared" si="6372"/>
        <v>0</v>
      </c>
      <c r="AF1849" s="30">
        <f>AF1850</f>
        <v>0</v>
      </c>
      <c r="AG1849" s="30">
        <f t="shared" si="6373"/>
        <v>0</v>
      </c>
      <c r="AH1849" s="30">
        <f t="shared" si="6374"/>
        <v>15093.6</v>
      </c>
      <c r="AI1849" s="30">
        <f t="shared" si="6375"/>
        <v>0</v>
      </c>
      <c r="AJ1849" s="30">
        <f>AJ1850</f>
        <v>0</v>
      </c>
      <c r="AK1849" s="30">
        <f>AK1850</f>
        <v>0</v>
      </c>
      <c r="AL1849" s="30">
        <f>AL1850</f>
        <v>0</v>
      </c>
      <c r="AM1849" s="30">
        <f>AM1850</f>
        <v>0</v>
      </c>
      <c r="AN1849" s="30">
        <f>AN1850</f>
        <v>0</v>
      </c>
      <c r="AO1849" s="30">
        <f>AO1850</f>
        <v>0</v>
      </c>
      <c r="AP1849" s="30">
        <f>AP1850</f>
        <v>0</v>
      </c>
      <c r="AQ1849" s="30">
        <f>AQ1850</f>
        <v>0</v>
      </c>
      <c r="AR1849" s="30">
        <f>AR1850</f>
        <v>0</v>
      </c>
      <c r="AS1849" s="30">
        <f t="shared" si="6413"/>
        <v>0</v>
      </c>
      <c r="AT1849" s="30">
        <f t="shared" si="6414"/>
        <v>15093.6</v>
      </c>
      <c r="AU1849" s="30">
        <f t="shared" si="6415"/>
        <v>0</v>
      </c>
      <c r="AV1849" s="30">
        <f>AV1850</f>
        <v>0</v>
      </c>
      <c r="AW1849" s="30">
        <f>AW1850</f>
        <v>0</v>
      </c>
      <c r="AX1849" s="30">
        <f>AX1850</f>
        <v>0</v>
      </c>
      <c r="AY1849" s="30">
        <f t="shared" si="6416"/>
        <v>0</v>
      </c>
      <c r="AZ1849" s="30">
        <f t="shared" si="6417"/>
        <v>15093.6</v>
      </c>
      <c r="BA1849" s="30">
        <f t="shared" si="6418"/>
        <v>0</v>
      </c>
      <c r="BB1849" s="30">
        <f>BB1850</f>
        <v>0</v>
      </c>
      <c r="BC1849" s="30">
        <f>BC1850</f>
        <v>0</v>
      </c>
      <c r="BD1849" s="30">
        <f>BD1850</f>
        <v>0</v>
      </c>
      <c r="BE1849" s="30">
        <f>BE1850</f>
        <v>0</v>
      </c>
      <c r="BF1849" s="30">
        <f>BF1850</f>
        <v>0</v>
      </c>
      <c r="BG1849" s="30">
        <f>BG1850</f>
        <v>-311.16300000000001</v>
      </c>
      <c r="BH1849" s="30">
        <f>BH1850</f>
        <v>0</v>
      </c>
      <c r="BI1849" s="30">
        <f>BI1850</f>
        <v>0</v>
      </c>
      <c r="BJ1849" s="30">
        <f>BJ1850</f>
        <v>0</v>
      </c>
      <c r="BK1849" s="30">
        <f>BK1850</f>
        <v>0</v>
      </c>
      <c r="BL1849" s="30">
        <f t="shared" si="6367"/>
        <v>0</v>
      </c>
      <c r="BM1849" s="30">
        <f t="shared" si="6368"/>
        <v>14782.437</v>
      </c>
      <c r="BN1849" s="30">
        <f t="shared" si="6369"/>
        <v>0</v>
      </c>
      <c r="BO1849" s="30">
        <f>BO1850</f>
        <v>0</v>
      </c>
      <c r="BP1849" s="31"/>
      <c r="BQ1849" s="1"/>
      <c r="BR1849" s="1"/>
      <c r="BS1849" s="1"/>
      <c r="BT1849" s="1"/>
      <c r="BU1849" s="1"/>
      <c r="BV1849" s="1"/>
      <c r="BW1849" s="1"/>
      <c r="BX1849" s="1"/>
      <c r="BY1849" s="1"/>
    </row>
    <row r="1850" ht="31.5">
      <c r="A1850" s="28" t="s">
        <v>603</v>
      </c>
      <c r="B1850" s="28" t="s">
        <v>60</v>
      </c>
      <c r="C1850" s="28" t="s">
        <v>325</v>
      </c>
      <c r="D1850" s="28" t="s">
        <v>671</v>
      </c>
      <c r="E1850" s="28" t="s">
        <v>331</v>
      </c>
      <c r="F1850" s="29" t="s">
        <v>332</v>
      </c>
      <c r="G1850" s="30"/>
      <c r="H1850" s="30"/>
      <c r="I1850" s="30"/>
      <c r="J1850" s="30"/>
      <c r="K1850" s="32">
        <f>14846.2+247.4</f>
        <v>15093.6</v>
      </c>
      <c r="L1850" s="30"/>
      <c r="M1850" s="30">
        <f t="shared" ref="M1850:M1913" si="6425">G1850+J1850</f>
        <v>0</v>
      </c>
      <c r="N1850" s="30">
        <f t="shared" ref="N1850:N1913" si="6426">H1850+K1850</f>
        <v>15093.6</v>
      </c>
      <c r="O1850" s="30">
        <f t="shared" ref="O1850:O1913" si="6427">I1850+L1850</f>
        <v>0</v>
      </c>
      <c r="P1850" s="30"/>
      <c r="Q1850" s="30"/>
      <c r="R1850" s="30"/>
      <c r="S1850" s="30"/>
      <c r="T1850" s="30"/>
      <c r="U1850" s="30"/>
      <c r="V1850" s="30"/>
      <c r="W1850" s="30"/>
      <c r="X1850" s="30"/>
      <c r="Y1850" s="30"/>
      <c r="Z1850" s="30"/>
      <c r="AA1850" s="30"/>
      <c r="AB1850" s="30"/>
      <c r="AC1850" s="30">
        <f t="shared" si="6370"/>
        <v>0</v>
      </c>
      <c r="AD1850" s="30">
        <f t="shared" si="6371"/>
        <v>15093.6</v>
      </c>
      <c r="AE1850" s="30">
        <f t="shared" si="6372"/>
        <v>0</v>
      </c>
      <c r="AF1850" s="30"/>
      <c r="AG1850" s="30">
        <f t="shared" si="6373"/>
        <v>0</v>
      </c>
      <c r="AH1850" s="30">
        <f t="shared" si="6374"/>
        <v>15093.6</v>
      </c>
      <c r="AI1850" s="30">
        <f t="shared" si="6375"/>
        <v>0</v>
      </c>
      <c r="AJ1850" s="30"/>
      <c r="AK1850" s="30"/>
      <c r="AL1850" s="30"/>
      <c r="AM1850" s="30"/>
      <c r="AN1850" s="30"/>
      <c r="AO1850" s="30"/>
      <c r="AP1850" s="30"/>
      <c r="AQ1850" s="30"/>
      <c r="AR1850" s="30"/>
      <c r="AS1850" s="30">
        <f t="shared" si="6413"/>
        <v>0</v>
      </c>
      <c r="AT1850" s="30">
        <f t="shared" si="6414"/>
        <v>15093.6</v>
      </c>
      <c r="AU1850" s="30">
        <f t="shared" si="6415"/>
        <v>0</v>
      </c>
      <c r="AV1850" s="30"/>
      <c r="AW1850" s="30"/>
      <c r="AX1850" s="30"/>
      <c r="AY1850" s="30">
        <f t="shared" si="6416"/>
        <v>0</v>
      </c>
      <c r="AZ1850" s="30">
        <f t="shared" si="6417"/>
        <v>15093.6</v>
      </c>
      <c r="BA1850" s="30">
        <f t="shared" si="6418"/>
        <v>0</v>
      </c>
      <c r="BB1850" s="30"/>
      <c r="BC1850" s="30"/>
      <c r="BD1850" s="30"/>
      <c r="BE1850" s="30"/>
      <c r="BF1850" s="30"/>
      <c r="BG1850" s="30">
        <v>-311.16300000000001</v>
      </c>
      <c r="BH1850" s="30"/>
      <c r="BI1850" s="30"/>
      <c r="BJ1850" s="30"/>
      <c r="BK1850" s="30"/>
      <c r="BL1850" s="30">
        <f t="shared" si="6367"/>
        <v>0</v>
      </c>
      <c r="BM1850" s="30">
        <f t="shared" si="6368"/>
        <v>14782.437</v>
      </c>
      <c r="BN1850" s="30">
        <f t="shared" si="6369"/>
        <v>0</v>
      </c>
      <c r="BO1850" s="30"/>
      <c r="BP1850" s="31"/>
      <c r="BQ1850" s="1"/>
      <c r="BR1850" s="1"/>
      <c r="BS1850" s="1"/>
      <c r="BT1850" s="1"/>
      <c r="BU1850" s="1"/>
      <c r="BV1850" s="1"/>
      <c r="BW1850" s="1"/>
      <c r="BX1850" s="1"/>
      <c r="BY1850" s="1"/>
    </row>
    <row r="1851" ht="31.5">
      <c r="A1851" s="28" t="s">
        <v>603</v>
      </c>
      <c r="B1851" s="28" t="s">
        <v>60</v>
      </c>
      <c r="C1851" s="28" t="s">
        <v>325</v>
      </c>
      <c r="D1851" s="28" t="s">
        <v>673</v>
      </c>
      <c r="E1851" s="35"/>
      <c r="F1851" s="29" t="s">
        <v>674</v>
      </c>
      <c r="G1851" s="30"/>
      <c r="H1851" s="30"/>
      <c r="I1851" s="30"/>
      <c r="J1851" s="30">
        <f>J1852</f>
        <v>0</v>
      </c>
      <c r="K1851" s="30">
        <f>K1852</f>
        <v>4069.6999999999998</v>
      </c>
      <c r="L1851" s="30">
        <f>L1852</f>
        <v>0</v>
      </c>
      <c r="M1851" s="30">
        <f t="shared" si="6425"/>
        <v>0</v>
      </c>
      <c r="N1851" s="30">
        <f t="shared" si="6426"/>
        <v>4069.6999999999998</v>
      </c>
      <c r="O1851" s="30">
        <f t="shared" si="6427"/>
        <v>0</v>
      </c>
      <c r="P1851" s="30">
        <f>P1852</f>
        <v>0</v>
      </c>
      <c r="Q1851" s="30">
        <f>Q1852</f>
        <v>0</v>
      </c>
      <c r="R1851" s="30">
        <f>R1852</f>
        <v>0</v>
      </c>
      <c r="S1851" s="30">
        <f>S1852</f>
        <v>0</v>
      </c>
      <c r="T1851" s="30">
        <f>T1852</f>
        <v>0</v>
      </c>
      <c r="U1851" s="30">
        <f>U1852</f>
        <v>0</v>
      </c>
      <c r="V1851" s="30">
        <f>V1852</f>
        <v>0</v>
      </c>
      <c r="W1851" s="30">
        <f>W1852</f>
        <v>0</v>
      </c>
      <c r="X1851" s="30">
        <f>X1852</f>
        <v>0</v>
      </c>
      <c r="Y1851" s="30">
        <f>Y1852</f>
        <v>0</v>
      </c>
      <c r="Z1851" s="30">
        <f>Z1852</f>
        <v>0</v>
      </c>
      <c r="AA1851" s="30">
        <f>AA1852</f>
        <v>0</v>
      </c>
      <c r="AB1851" s="30">
        <f>AB1852</f>
        <v>0</v>
      </c>
      <c r="AC1851" s="30">
        <f t="shared" si="6370"/>
        <v>0</v>
      </c>
      <c r="AD1851" s="30">
        <f t="shared" si="6371"/>
        <v>4069.6999999999998</v>
      </c>
      <c r="AE1851" s="30">
        <f t="shared" si="6372"/>
        <v>0</v>
      </c>
      <c r="AF1851" s="30">
        <f>AF1852</f>
        <v>0</v>
      </c>
      <c r="AG1851" s="30">
        <f t="shared" si="6373"/>
        <v>0</v>
      </c>
      <c r="AH1851" s="30">
        <f t="shared" si="6374"/>
        <v>4069.6999999999998</v>
      </c>
      <c r="AI1851" s="30">
        <f t="shared" si="6375"/>
        <v>0</v>
      </c>
      <c r="AJ1851" s="30">
        <f>AJ1852</f>
        <v>0</v>
      </c>
      <c r="AK1851" s="30">
        <f>AK1852</f>
        <v>0</v>
      </c>
      <c r="AL1851" s="30">
        <f>AL1852</f>
        <v>0</v>
      </c>
      <c r="AM1851" s="30">
        <f>AM1852</f>
        <v>0</v>
      </c>
      <c r="AN1851" s="30">
        <f>AN1852</f>
        <v>0</v>
      </c>
      <c r="AO1851" s="30">
        <f>AO1852</f>
        <v>0</v>
      </c>
      <c r="AP1851" s="30">
        <f>AP1852</f>
        <v>0</v>
      </c>
      <c r="AQ1851" s="30">
        <f>AQ1852</f>
        <v>0</v>
      </c>
      <c r="AR1851" s="30">
        <f>AR1852</f>
        <v>0</v>
      </c>
      <c r="AS1851" s="30">
        <f t="shared" si="6413"/>
        <v>0</v>
      </c>
      <c r="AT1851" s="30">
        <f t="shared" si="6414"/>
        <v>4069.6999999999998</v>
      </c>
      <c r="AU1851" s="30">
        <f t="shared" si="6415"/>
        <v>0</v>
      </c>
      <c r="AV1851" s="30">
        <f>AV1852</f>
        <v>0</v>
      </c>
      <c r="AW1851" s="30">
        <f>AW1852</f>
        <v>0</v>
      </c>
      <c r="AX1851" s="30">
        <f>AX1852</f>
        <v>0</v>
      </c>
      <c r="AY1851" s="30">
        <f t="shared" si="6416"/>
        <v>0</v>
      </c>
      <c r="AZ1851" s="30">
        <f t="shared" si="6417"/>
        <v>4069.6999999999998</v>
      </c>
      <c r="BA1851" s="30">
        <f t="shared" si="6418"/>
        <v>0</v>
      </c>
      <c r="BB1851" s="30">
        <f>BB1852</f>
        <v>0</v>
      </c>
      <c r="BC1851" s="30">
        <f>BC1852</f>
        <v>0</v>
      </c>
      <c r="BD1851" s="30">
        <f>BD1852</f>
        <v>0</v>
      </c>
      <c r="BE1851" s="30">
        <f>BE1852</f>
        <v>0</v>
      </c>
      <c r="BF1851" s="30">
        <f>BF1852</f>
        <v>0</v>
      </c>
      <c r="BG1851" s="30">
        <f>BG1852</f>
        <v>-1319.7</v>
      </c>
      <c r="BH1851" s="30">
        <f>BH1852</f>
        <v>0</v>
      </c>
      <c r="BI1851" s="30">
        <f>BI1852</f>
        <v>0</v>
      </c>
      <c r="BJ1851" s="30">
        <f>BJ1852</f>
        <v>0</v>
      </c>
      <c r="BK1851" s="30">
        <f>BK1852</f>
        <v>0</v>
      </c>
      <c r="BL1851" s="30">
        <f t="shared" si="6367"/>
        <v>0</v>
      </c>
      <c r="BM1851" s="30">
        <f t="shared" si="6368"/>
        <v>2750</v>
      </c>
      <c r="BN1851" s="30">
        <f t="shared" si="6369"/>
        <v>0</v>
      </c>
      <c r="BO1851" s="30">
        <f>BO1852</f>
        <v>0</v>
      </c>
      <c r="BP1851" s="31"/>
      <c r="BQ1851" s="1"/>
      <c r="BR1851" s="1"/>
      <c r="BS1851" s="1"/>
      <c r="BT1851" s="1"/>
      <c r="BU1851" s="1"/>
      <c r="BV1851" s="1"/>
      <c r="BW1851" s="1"/>
      <c r="BX1851" s="1"/>
      <c r="BY1851" s="1"/>
    </row>
    <row r="1852" ht="31.5">
      <c r="A1852" s="28" t="s">
        <v>603</v>
      </c>
      <c r="B1852" s="28" t="s">
        <v>60</v>
      </c>
      <c r="C1852" s="28" t="s">
        <v>325</v>
      </c>
      <c r="D1852" s="28" t="s">
        <v>673</v>
      </c>
      <c r="E1852" s="28" t="s">
        <v>331</v>
      </c>
      <c r="F1852" s="29" t="s">
        <v>332</v>
      </c>
      <c r="G1852" s="30"/>
      <c r="H1852" s="30"/>
      <c r="I1852" s="30"/>
      <c r="J1852" s="30"/>
      <c r="K1852" s="32">
        <f>4003+66.7</f>
        <v>4069.6999999999998</v>
      </c>
      <c r="L1852" s="30"/>
      <c r="M1852" s="30">
        <f t="shared" si="6425"/>
        <v>0</v>
      </c>
      <c r="N1852" s="30">
        <f t="shared" si="6426"/>
        <v>4069.6999999999998</v>
      </c>
      <c r="O1852" s="30">
        <f t="shared" si="6427"/>
        <v>0</v>
      </c>
      <c r="P1852" s="30"/>
      <c r="Q1852" s="30"/>
      <c r="R1852" s="30"/>
      <c r="S1852" s="30"/>
      <c r="T1852" s="30"/>
      <c r="U1852" s="30"/>
      <c r="V1852" s="30"/>
      <c r="W1852" s="30"/>
      <c r="X1852" s="30"/>
      <c r="Y1852" s="30"/>
      <c r="Z1852" s="30"/>
      <c r="AA1852" s="30"/>
      <c r="AB1852" s="30"/>
      <c r="AC1852" s="30">
        <f t="shared" si="6370"/>
        <v>0</v>
      </c>
      <c r="AD1852" s="30">
        <f t="shared" si="6371"/>
        <v>4069.6999999999998</v>
      </c>
      <c r="AE1852" s="30">
        <f t="shared" si="6372"/>
        <v>0</v>
      </c>
      <c r="AF1852" s="30"/>
      <c r="AG1852" s="30">
        <f t="shared" si="6373"/>
        <v>0</v>
      </c>
      <c r="AH1852" s="30">
        <f t="shared" si="6374"/>
        <v>4069.6999999999998</v>
      </c>
      <c r="AI1852" s="30">
        <f t="shared" si="6375"/>
        <v>0</v>
      </c>
      <c r="AJ1852" s="30"/>
      <c r="AK1852" s="30"/>
      <c r="AL1852" s="30"/>
      <c r="AM1852" s="30"/>
      <c r="AN1852" s="30"/>
      <c r="AO1852" s="30"/>
      <c r="AP1852" s="30"/>
      <c r="AQ1852" s="30"/>
      <c r="AR1852" s="30"/>
      <c r="AS1852" s="30">
        <f t="shared" si="6413"/>
        <v>0</v>
      </c>
      <c r="AT1852" s="30">
        <f t="shared" si="6414"/>
        <v>4069.6999999999998</v>
      </c>
      <c r="AU1852" s="30">
        <f t="shared" si="6415"/>
        <v>0</v>
      </c>
      <c r="AV1852" s="30"/>
      <c r="AW1852" s="30"/>
      <c r="AX1852" s="30"/>
      <c r="AY1852" s="30">
        <f t="shared" si="6416"/>
        <v>0</v>
      </c>
      <c r="AZ1852" s="30">
        <f t="shared" si="6417"/>
        <v>4069.6999999999998</v>
      </c>
      <c r="BA1852" s="30">
        <f t="shared" si="6418"/>
        <v>0</v>
      </c>
      <c r="BB1852" s="30"/>
      <c r="BC1852" s="30"/>
      <c r="BD1852" s="30"/>
      <c r="BE1852" s="30"/>
      <c r="BF1852" s="30"/>
      <c r="BG1852" s="30">
        <v>-1319.7</v>
      </c>
      <c r="BH1852" s="30"/>
      <c r="BI1852" s="30"/>
      <c r="BJ1852" s="30"/>
      <c r="BK1852" s="30"/>
      <c r="BL1852" s="30">
        <f t="shared" si="6367"/>
        <v>0</v>
      </c>
      <c r="BM1852" s="30">
        <f t="shared" si="6368"/>
        <v>2750</v>
      </c>
      <c r="BN1852" s="30">
        <f t="shared" si="6369"/>
        <v>0</v>
      </c>
      <c r="BO1852" s="30"/>
      <c r="BP1852" s="31"/>
      <c r="BQ1852" s="1"/>
      <c r="BR1852" s="1"/>
      <c r="BS1852" s="1"/>
      <c r="BT1852" s="1"/>
      <c r="BU1852" s="1"/>
      <c r="BV1852" s="1"/>
      <c r="BW1852" s="1"/>
      <c r="BX1852" s="1"/>
      <c r="BY1852" s="1"/>
    </row>
    <row r="1853" ht="31.5">
      <c r="A1853" s="28" t="s">
        <v>603</v>
      </c>
      <c r="B1853" s="28" t="s">
        <v>60</v>
      </c>
      <c r="C1853" s="28" t="s">
        <v>325</v>
      </c>
      <c r="D1853" s="28" t="s">
        <v>675</v>
      </c>
      <c r="E1853" s="35"/>
      <c r="F1853" s="29" t="s">
        <v>676</v>
      </c>
      <c r="G1853" s="30"/>
      <c r="H1853" s="30"/>
      <c r="I1853" s="30"/>
      <c r="J1853" s="30">
        <f>J1854</f>
        <v>16139.5</v>
      </c>
      <c r="K1853" s="30">
        <f>K1854</f>
        <v>0</v>
      </c>
      <c r="L1853" s="30">
        <f>L1854</f>
        <v>0</v>
      </c>
      <c r="M1853" s="30">
        <f t="shared" si="6425"/>
        <v>16139.5</v>
      </c>
      <c r="N1853" s="30">
        <f t="shared" si="6426"/>
        <v>0</v>
      </c>
      <c r="O1853" s="30">
        <f t="shared" si="6427"/>
        <v>0</v>
      </c>
      <c r="P1853" s="30">
        <f>P1854</f>
        <v>0</v>
      </c>
      <c r="Q1853" s="30">
        <f>Q1854</f>
        <v>0</v>
      </c>
      <c r="R1853" s="30">
        <f>R1854</f>
        <v>0</v>
      </c>
      <c r="S1853" s="30">
        <f>S1854</f>
        <v>0</v>
      </c>
      <c r="T1853" s="30">
        <f>T1854</f>
        <v>0</v>
      </c>
      <c r="U1853" s="30">
        <f>U1854</f>
        <v>0</v>
      </c>
      <c r="V1853" s="30">
        <f>V1854</f>
        <v>0</v>
      </c>
      <c r="W1853" s="30">
        <f>W1854</f>
        <v>0</v>
      </c>
      <c r="X1853" s="30">
        <f>X1854</f>
        <v>0</v>
      </c>
      <c r="Y1853" s="30">
        <f>Y1854</f>
        <v>0</v>
      </c>
      <c r="Z1853" s="30">
        <f>Z1854</f>
        <v>0</v>
      </c>
      <c r="AA1853" s="30">
        <f>AA1854</f>
        <v>0</v>
      </c>
      <c r="AB1853" s="30">
        <f>AB1854</f>
        <v>0</v>
      </c>
      <c r="AC1853" s="30">
        <f t="shared" si="6370"/>
        <v>16139.5</v>
      </c>
      <c r="AD1853" s="30">
        <f t="shared" si="6371"/>
        <v>0</v>
      </c>
      <c r="AE1853" s="30">
        <f t="shared" si="6372"/>
        <v>0</v>
      </c>
      <c r="AF1853" s="30">
        <f>AF1854</f>
        <v>0</v>
      </c>
      <c r="AG1853" s="30">
        <f t="shared" si="6373"/>
        <v>16139.5</v>
      </c>
      <c r="AH1853" s="30">
        <f t="shared" si="6374"/>
        <v>0</v>
      </c>
      <c r="AI1853" s="30">
        <f t="shared" si="6375"/>
        <v>0</v>
      </c>
      <c r="AJ1853" s="30">
        <f>AJ1854</f>
        <v>0</v>
      </c>
      <c r="AK1853" s="30">
        <f>AK1854</f>
        <v>0</v>
      </c>
      <c r="AL1853" s="30">
        <f>AL1854</f>
        <v>0</v>
      </c>
      <c r="AM1853" s="30">
        <f>AM1854</f>
        <v>0</v>
      </c>
      <c r="AN1853" s="30">
        <f>AN1854</f>
        <v>0</v>
      </c>
      <c r="AO1853" s="30">
        <f>AO1854</f>
        <v>0</v>
      </c>
      <c r="AP1853" s="30">
        <f>AP1854</f>
        <v>0</v>
      </c>
      <c r="AQ1853" s="30">
        <f>AQ1854</f>
        <v>0</v>
      </c>
      <c r="AR1853" s="30">
        <f>AR1854</f>
        <v>0</v>
      </c>
      <c r="AS1853" s="30">
        <f t="shared" si="6413"/>
        <v>16139.5</v>
      </c>
      <c r="AT1853" s="30">
        <f t="shared" si="6414"/>
        <v>0</v>
      </c>
      <c r="AU1853" s="30">
        <f t="shared" si="6415"/>
        <v>0</v>
      </c>
      <c r="AV1853" s="30">
        <f>AV1854</f>
        <v>-16139.5</v>
      </c>
      <c r="AW1853" s="30">
        <f>AW1854</f>
        <v>16139.5</v>
      </c>
      <c r="AX1853" s="30">
        <f>AX1854</f>
        <v>0</v>
      </c>
      <c r="AY1853" s="30">
        <f t="shared" si="6416"/>
        <v>0</v>
      </c>
      <c r="AZ1853" s="30">
        <f t="shared" si="6417"/>
        <v>16139.5</v>
      </c>
      <c r="BA1853" s="30">
        <f t="shared" si="6418"/>
        <v>0</v>
      </c>
      <c r="BB1853" s="30">
        <f>BB1854</f>
        <v>0</v>
      </c>
      <c r="BC1853" s="30">
        <f>BC1854</f>
        <v>0</v>
      </c>
      <c r="BD1853" s="30">
        <f>BD1854</f>
        <v>0</v>
      </c>
      <c r="BE1853" s="30">
        <f>BE1854</f>
        <v>0</v>
      </c>
      <c r="BF1853" s="30">
        <f>BF1854</f>
        <v>0</v>
      </c>
      <c r="BG1853" s="30">
        <f>BG1854</f>
        <v>-6198.6149999999998</v>
      </c>
      <c r="BH1853" s="30">
        <f>BH1854</f>
        <v>0</v>
      </c>
      <c r="BI1853" s="30">
        <f>BI1854</f>
        <v>0</v>
      </c>
      <c r="BJ1853" s="30">
        <f>BJ1854</f>
        <v>0</v>
      </c>
      <c r="BK1853" s="30">
        <f>BK1854</f>
        <v>0</v>
      </c>
      <c r="BL1853" s="30">
        <f t="shared" si="6367"/>
        <v>0</v>
      </c>
      <c r="BM1853" s="30">
        <f t="shared" si="6368"/>
        <v>9940.8850000000002</v>
      </c>
      <c r="BN1853" s="30">
        <f t="shared" si="6369"/>
        <v>0</v>
      </c>
      <c r="BO1853" s="30">
        <f>BO1854</f>
        <v>0</v>
      </c>
      <c r="BP1853" s="31"/>
      <c r="BQ1853" s="1"/>
      <c r="BR1853" s="1"/>
      <c r="BS1853" s="1"/>
      <c r="BT1853" s="1"/>
      <c r="BU1853" s="1"/>
      <c r="BV1853" s="1"/>
      <c r="BW1853" s="1"/>
      <c r="BX1853" s="1"/>
      <c r="BY1853" s="1"/>
    </row>
    <row r="1854" s="1" customFormat="1" ht="31.5">
      <c r="A1854" s="28" t="s">
        <v>603</v>
      </c>
      <c r="B1854" s="28" t="s">
        <v>60</v>
      </c>
      <c r="C1854" s="28" t="s">
        <v>325</v>
      </c>
      <c r="D1854" s="28" t="s">
        <v>675</v>
      </c>
      <c r="E1854" s="28" t="s">
        <v>331</v>
      </c>
      <c r="F1854" s="29" t="s">
        <v>332</v>
      </c>
      <c r="G1854" s="30"/>
      <c r="H1854" s="30"/>
      <c r="I1854" s="30"/>
      <c r="J1854" s="32">
        <f>15746.5+393</f>
        <v>16139.5</v>
      </c>
      <c r="K1854" s="30"/>
      <c r="L1854" s="30"/>
      <c r="M1854" s="30">
        <f t="shared" si="6425"/>
        <v>16139.5</v>
      </c>
      <c r="N1854" s="30">
        <f t="shared" si="6426"/>
        <v>0</v>
      </c>
      <c r="O1854" s="30">
        <f t="shared" si="6427"/>
        <v>0</v>
      </c>
      <c r="P1854" s="30"/>
      <c r="Q1854" s="30"/>
      <c r="R1854" s="30"/>
      <c r="S1854" s="30"/>
      <c r="T1854" s="30"/>
      <c r="U1854" s="30"/>
      <c r="V1854" s="30"/>
      <c r="W1854" s="30"/>
      <c r="X1854" s="30"/>
      <c r="Y1854" s="30"/>
      <c r="Z1854" s="30"/>
      <c r="AA1854" s="30"/>
      <c r="AB1854" s="30"/>
      <c r="AC1854" s="30">
        <f t="shared" si="6370"/>
        <v>16139.5</v>
      </c>
      <c r="AD1854" s="30">
        <f t="shared" si="6371"/>
        <v>0</v>
      </c>
      <c r="AE1854" s="30">
        <f t="shared" si="6372"/>
        <v>0</v>
      </c>
      <c r="AF1854" s="30"/>
      <c r="AG1854" s="30">
        <f t="shared" si="6373"/>
        <v>16139.5</v>
      </c>
      <c r="AH1854" s="30">
        <f t="shared" si="6374"/>
        <v>0</v>
      </c>
      <c r="AI1854" s="30">
        <f t="shared" si="6375"/>
        <v>0</v>
      </c>
      <c r="AJ1854" s="30"/>
      <c r="AK1854" s="30"/>
      <c r="AL1854" s="30"/>
      <c r="AM1854" s="30"/>
      <c r="AN1854" s="30"/>
      <c r="AO1854" s="30"/>
      <c r="AP1854" s="30"/>
      <c r="AQ1854" s="30"/>
      <c r="AR1854" s="30"/>
      <c r="AS1854" s="30">
        <f t="shared" si="6413"/>
        <v>16139.5</v>
      </c>
      <c r="AT1854" s="30">
        <f t="shared" si="6414"/>
        <v>0</v>
      </c>
      <c r="AU1854" s="30">
        <f t="shared" si="6415"/>
        <v>0</v>
      </c>
      <c r="AV1854" s="30">
        <v>-16139.5</v>
      </c>
      <c r="AW1854" s="30">
        <v>16139.5</v>
      </c>
      <c r="AX1854" s="30"/>
      <c r="AY1854" s="30">
        <f t="shared" si="6416"/>
        <v>0</v>
      </c>
      <c r="AZ1854" s="30">
        <f t="shared" si="6417"/>
        <v>16139.5</v>
      </c>
      <c r="BA1854" s="30">
        <f t="shared" si="6418"/>
        <v>0</v>
      </c>
      <c r="BB1854" s="30"/>
      <c r="BC1854" s="30"/>
      <c r="BD1854" s="30"/>
      <c r="BE1854" s="30"/>
      <c r="BF1854" s="30"/>
      <c r="BG1854" s="30">
        <v>-6198.6149999999998</v>
      </c>
      <c r="BH1854" s="30"/>
      <c r="BI1854" s="30"/>
      <c r="BJ1854" s="30"/>
      <c r="BK1854" s="30"/>
      <c r="BL1854" s="30">
        <f t="shared" si="6367"/>
        <v>0</v>
      </c>
      <c r="BM1854" s="30">
        <f t="shared" si="6368"/>
        <v>9940.8850000000002</v>
      </c>
      <c r="BN1854" s="30">
        <f t="shared" si="6369"/>
        <v>0</v>
      </c>
      <c r="BO1854" s="30"/>
      <c r="BP1854" s="31"/>
      <c r="BQ1854" s="1"/>
      <c r="BR1854" s="1"/>
      <c r="BS1854" s="1"/>
      <c r="BT1854" s="1"/>
      <c r="BU1854" s="1"/>
      <c r="BV1854" s="1"/>
      <c r="BW1854" s="1"/>
      <c r="BX1854" s="1"/>
      <c r="BY1854" s="1"/>
      <c r="BZ1854" s="1"/>
    </row>
    <row r="1855" ht="31.5" hidden="1">
      <c r="A1855" s="28" t="s">
        <v>603</v>
      </c>
      <c r="B1855" s="28" t="s">
        <v>60</v>
      </c>
      <c r="C1855" s="28" t="s">
        <v>325</v>
      </c>
      <c r="D1855" s="28" t="s">
        <v>677</v>
      </c>
      <c r="E1855" s="35"/>
      <c r="F1855" s="29" t="s">
        <v>678</v>
      </c>
      <c r="G1855" s="30"/>
      <c r="H1855" s="30"/>
      <c r="I1855" s="30"/>
      <c r="J1855" s="30">
        <f>J1856</f>
        <v>29143.799999999999</v>
      </c>
      <c r="K1855" s="30">
        <f>K1856</f>
        <v>0</v>
      </c>
      <c r="L1855" s="30">
        <f>L1856</f>
        <v>0</v>
      </c>
      <c r="M1855" s="30">
        <f t="shared" si="6425"/>
        <v>29143.799999999999</v>
      </c>
      <c r="N1855" s="30">
        <f t="shared" si="6426"/>
        <v>0</v>
      </c>
      <c r="O1855" s="30">
        <f t="shared" si="6427"/>
        <v>0</v>
      </c>
      <c r="P1855" s="30">
        <f>P1856</f>
        <v>0</v>
      </c>
      <c r="Q1855" s="30">
        <f>Q1856</f>
        <v>0</v>
      </c>
      <c r="R1855" s="30">
        <f>R1856</f>
        <v>0</v>
      </c>
      <c r="S1855" s="30">
        <f>S1856</f>
        <v>0</v>
      </c>
      <c r="T1855" s="30">
        <f>T1856</f>
        <v>0</v>
      </c>
      <c r="U1855" s="30">
        <f>U1856</f>
        <v>0</v>
      </c>
      <c r="V1855" s="30">
        <f>V1856</f>
        <v>0</v>
      </c>
      <c r="W1855" s="30">
        <f>W1856</f>
        <v>0</v>
      </c>
      <c r="X1855" s="30">
        <f>X1856</f>
        <v>0</v>
      </c>
      <c r="Y1855" s="30">
        <f>Y1856</f>
        <v>0</v>
      </c>
      <c r="Z1855" s="30">
        <f>Z1856</f>
        <v>0</v>
      </c>
      <c r="AA1855" s="30">
        <f>AA1856</f>
        <v>0</v>
      </c>
      <c r="AB1855" s="30">
        <f>AB1856</f>
        <v>0</v>
      </c>
      <c r="AC1855" s="30">
        <f t="shared" si="6370"/>
        <v>29143.799999999999</v>
      </c>
      <c r="AD1855" s="30">
        <f t="shared" si="6371"/>
        <v>0</v>
      </c>
      <c r="AE1855" s="30">
        <f t="shared" si="6372"/>
        <v>0</v>
      </c>
      <c r="AF1855" s="30">
        <f>AF1856</f>
        <v>0</v>
      </c>
      <c r="AG1855" s="30">
        <f t="shared" si="6373"/>
        <v>29143.799999999999</v>
      </c>
      <c r="AH1855" s="30">
        <f t="shared" si="6374"/>
        <v>0</v>
      </c>
      <c r="AI1855" s="30">
        <f t="shared" si="6375"/>
        <v>0</v>
      </c>
      <c r="AJ1855" s="30">
        <f>AJ1856</f>
        <v>0</v>
      </c>
      <c r="AK1855" s="30">
        <f>AK1856</f>
        <v>0</v>
      </c>
      <c r="AL1855" s="30">
        <f>AL1856</f>
        <v>0</v>
      </c>
      <c r="AM1855" s="30">
        <f>AM1856</f>
        <v>0</v>
      </c>
      <c r="AN1855" s="30">
        <f>AN1856</f>
        <v>0</v>
      </c>
      <c r="AO1855" s="30">
        <f>AO1856</f>
        <v>0</v>
      </c>
      <c r="AP1855" s="30">
        <f>AP1856</f>
        <v>0</v>
      </c>
      <c r="AQ1855" s="30">
        <f>AQ1856</f>
        <v>0</v>
      </c>
      <c r="AR1855" s="30">
        <f>AR1856</f>
        <v>0</v>
      </c>
      <c r="AS1855" s="30">
        <f t="shared" si="6413"/>
        <v>29143.799999999999</v>
      </c>
      <c r="AT1855" s="30">
        <f t="shared" si="6414"/>
        <v>0</v>
      </c>
      <c r="AU1855" s="30">
        <f t="shared" si="6415"/>
        <v>0</v>
      </c>
      <c r="AV1855" s="30">
        <f>AV1856</f>
        <v>-29143.799999999999</v>
      </c>
      <c r="AW1855" s="30">
        <f>AW1856</f>
        <v>29143.799999999999</v>
      </c>
      <c r="AX1855" s="30">
        <f>AX1856</f>
        <v>0</v>
      </c>
      <c r="AY1855" s="30">
        <f t="shared" si="6416"/>
        <v>0</v>
      </c>
      <c r="AZ1855" s="30">
        <f t="shared" si="6417"/>
        <v>29143.799999999999</v>
      </c>
      <c r="BA1855" s="30">
        <f t="shared" si="6418"/>
        <v>0</v>
      </c>
      <c r="BB1855" s="30">
        <f>BB1856</f>
        <v>0</v>
      </c>
      <c r="BC1855" s="30">
        <f>BC1856</f>
        <v>0</v>
      </c>
      <c r="BD1855" s="30">
        <f>BD1856</f>
        <v>0</v>
      </c>
      <c r="BE1855" s="30">
        <f>BE1856</f>
        <v>0</v>
      </c>
      <c r="BF1855" s="30">
        <f>BF1856</f>
        <v>0</v>
      </c>
      <c r="BG1855" s="30">
        <f>BG1856</f>
        <v>-29143.799999999999</v>
      </c>
      <c r="BH1855" s="30">
        <f>BH1856</f>
        <v>0</v>
      </c>
      <c r="BI1855" s="30">
        <f>BI1856</f>
        <v>0</v>
      </c>
      <c r="BJ1855" s="30">
        <f>BJ1856</f>
        <v>0</v>
      </c>
      <c r="BK1855" s="30">
        <f>BK1856</f>
        <v>0</v>
      </c>
      <c r="BL1855" s="30">
        <f t="shared" si="6367"/>
        <v>0</v>
      </c>
      <c r="BM1855" s="30">
        <f t="shared" si="6368"/>
        <v>0</v>
      </c>
      <c r="BN1855" s="30">
        <f t="shared" si="6369"/>
        <v>0</v>
      </c>
      <c r="BO1855" s="30">
        <f>BO1856</f>
        <v>0</v>
      </c>
      <c r="BP1855" s="31">
        <v>0</v>
      </c>
      <c r="BQ1855" s="1"/>
      <c r="BR1855" s="1"/>
      <c r="BS1855" s="1"/>
      <c r="BT1855" s="1"/>
      <c r="BU1855" s="1"/>
      <c r="BV1855" s="1"/>
      <c r="BW1855" s="1"/>
      <c r="BX1855" s="1"/>
      <c r="BY1855" s="1"/>
    </row>
    <row r="1856" s="1" customFormat="1" ht="31.5" hidden="1">
      <c r="A1856" s="28" t="s">
        <v>603</v>
      </c>
      <c r="B1856" s="28" t="s">
        <v>60</v>
      </c>
      <c r="C1856" s="28" t="s">
        <v>325</v>
      </c>
      <c r="D1856" s="28" t="s">
        <v>677</v>
      </c>
      <c r="E1856" s="28" t="s">
        <v>331</v>
      </c>
      <c r="F1856" s="29" t="s">
        <v>332</v>
      </c>
      <c r="G1856" s="30"/>
      <c r="H1856" s="30"/>
      <c r="I1856" s="30"/>
      <c r="J1856" s="32">
        <f>28666.1+477.7</f>
        <v>29143.799999999999</v>
      </c>
      <c r="K1856" s="30"/>
      <c r="L1856" s="30"/>
      <c r="M1856" s="30">
        <f t="shared" si="6425"/>
        <v>29143.799999999999</v>
      </c>
      <c r="N1856" s="30">
        <f t="shared" si="6426"/>
        <v>0</v>
      </c>
      <c r="O1856" s="30">
        <f t="shared" si="6427"/>
        <v>0</v>
      </c>
      <c r="P1856" s="30"/>
      <c r="Q1856" s="30"/>
      <c r="R1856" s="30"/>
      <c r="S1856" s="30"/>
      <c r="T1856" s="30"/>
      <c r="U1856" s="30"/>
      <c r="V1856" s="30"/>
      <c r="W1856" s="30"/>
      <c r="X1856" s="30"/>
      <c r="Y1856" s="30"/>
      <c r="Z1856" s="30"/>
      <c r="AA1856" s="30"/>
      <c r="AB1856" s="30"/>
      <c r="AC1856" s="30">
        <f t="shared" si="6370"/>
        <v>29143.799999999999</v>
      </c>
      <c r="AD1856" s="30">
        <f t="shared" si="6371"/>
        <v>0</v>
      </c>
      <c r="AE1856" s="30">
        <f t="shared" si="6372"/>
        <v>0</v>
      </c>
      <c r="AF1856" s="30"/>
      <c r="AG1856" s="30">
        <f t="shared" si="6373"/>
        <v>29143.799999999999</v>
      </c>
      <c r="AH1856" s="30">
        <f t="shared" si="6374"/>
        <v>0</v>
      </c>
      <c r="AI1856" s="30">
        <f t="shared" si="6375"/>
        <v>0</v>
      </c>
      <c r="AJ1856" s="30"/>
      <c r="AK1856" s="30"/>
      <c r="AL1856" s="30"/>
      <c r="AM1856" s="30"/>
      <c r="AN1856" s="30"/>
      <c r="AO1856" s="30"/>
      <c r="AP1856" s="30"/>
      <c r="AQ1856" s="30"/>
      <c r="AR1856" s="30"/>
      <c r="AS1856" s="30">
        <f t="shared" si="6413"/>
        <v>29143.799999999999</v>
      </c>
      <c r="AT1856" s="30">
        <f t="shared" si="6414"/>
        <v>0</v>
      </c>
      <c r="AU1856" s="30">
        <f t="shared" si="6415"/>
        <v>0</v>
      </c>
      <c r="AV1856" s="30">
        <v>-29143.799999999999</v>
      </c>
      <c r="AW1856" s="30">
        <v>29143.799999999999</v>
      </c>
      <c r="AX1856" s="30"/>
      <c r="AY1856" s="30">
        <f t="shared" si="6416"/>
        <v>0</v>
      </c>
      <c r="AZ1856" s="30">
        <f t="shared" si="6417"/>
        <v>29143.799999999999</v>
      </c>
      <c r="BA1856" s="30">
        <f t="shared" si="6418"/>
        <v>0</v>
      </c>
      <c r="BB1856" s="30"/>
      <c r="BC1856" s="30"/>
      <c r="BD1856" s="30"/>
      <c r="BE1856" s="30"/>
      <c r="BF1856" s="30"/>
      <c r="BG1856" s="30">
        <v>-29143.799999999999</v>
      </c>
      <c r="BH1856" s="30"/>
      <c r="BI1856" s="30"/>
      <c r="BJ1856" s="30"/>
      <c r="BK1856" s="30"/>
      <c r="BL1856" s="30">
        <f t="shared" si="6367"/>
        <v>0</v>
      </c>
      <c r="BM1856" s="30">
        <f t="shared" si="6368"/>
        <v>0</v>
      </c>
      <c r="BN1856" s="30">
        <f t="shared" si="6369"/>
        <v>0</v>
      </c>
      <c r="BO1856" s="30"/>
      <c r="BP1856" s="31">
        <v>0</v>
      </c>
      <c r="BQ1856" s="1"/>
      <c r="BR1856" s="1"/>
      <c r="BS1856" s="1"/>
      <c r="BT1856" s="1"/>
      <c r="BU1856" s="1"/>
      <c r="BV1856" s="1"/>
      <c r="BW1856" s="1"/>
      <c r="BX1856" s="1"/>
      <c r="BY1856" s="1"/>
      <c r="BZ1856" s="1"/>
    </row>
    <row r="1857" ht="30">
      <c r="A1857" s="28" t="s">
        <v>603</v>
      </c>
      <c r="B1857" s="28" t="s">
        <v>60</v>
      </c>
      <c r="C1857" s="28" t="s">
        <v>325</v>
      </c>
      <c r="D1857" s="28" t="s">
        <v>679</v>
      </c>
      <c r="E1857" s="35"/>
      <c r="F1857" s="29" t="s">
        <v>680</v>
      </c>
      <c r="G1857" s="30"/>
      <c r="H1857" s="30"/>
      <c r="I1857" s="30"/>
      <c r="J1857" s="32">
        <f>J1858</f>
        <v>16257</v>
      </c>
      <c r="K1857" s="32">
        <f>K1858</f>
        <v>0</v>
      </c>
      <c r="L1857" s="32">
        <f>L1858</f>
        <v>0</v>
      </c>
      <c r="M1857" s="30">
        <f t="shared" si="6425"/>
        <v>16257</v>
      </c>
      <c r="N1857" s="30">
        <f t="shared" si="6426"/>
        <v>0</v>
      </c>
      <c r="O1857" s="30">
        <f t="shared" si="6427"/>
        <v>0</v>
      </c>
      <c r="P1857" s="32">
        <f>P1858</f>
        <v>0</v>
      </c>
      <c r="Q1857" s="32">
        <f>Q1858</f>
        <v>0</v>
      </c>
      <c r="R1857" s="32">
        <f>R1858</f>
        <v>0</v>
      </c>
      <c r="S1857" s="32">
        <f>S1858</f>
        <v>0</v>
      </c>
      <c r="T1857" s="32">
        <f>T1858</f>
        <v>0</v>
      </c>
      <c r="U1857" s="32">
        <f>U1858</f>
        <v>0</v>
      </c>
      <c r="V1857" s="32">
        <f>V1858</f>
        <v>0</v>
      </c>
      <c r="W1857" s="32">
        <f>W1858</f>
        <v>0</v>
      </c>
      <c r="X1857" s="32">
        <f>X1858</f>
        <v>0</v>
      </c>
      <c r="Y1857" s="32">
        <f>Y1858</f>
        <v>0</v>
      </c>
      <c r="Z1857" s="32">
        <f>Z1858</f>
        <v>0</v>
      </c>
      <c r="AA1857" s="32">
        <f>AA1858</f>
        <v>0</v>
      </c>
      <c r="AB1857" s="32">
        <f>AB1858</f>
        <v>0</v>
      </c>
      <c r="AC1857" s="32">
        <f t="shared" si="6370"/>
        <v>16257</v>
      </c>
      <c r="AD1857" s="32">
        <f t="shared" si="6371"/>
        <v>0</v>
      </c>
      <c r="AE1857" s="32">
        <f t="shared" si="6372"/>
        <v>0</v>
      </c>
      <c r="AF1857" s="32">
        <f>AF1858</f>
        <v>0</v>
      </c>
      <c r="AG1857" s="32">
        <f t="shared" si="6373"/>
        <v>16257</v>
      </c>
      <c r="AH1857" s="32">
        <f t="shared" si="6374"/>
        <v>0</v>
      </c>
      <c r="AI1857" s="32">
        <f t="shared" si="6375"/>
        <v>0</v>
      </c>
      <c r="AJ1857" s="32">
        <f>AJ1858</f>
        <v>0</v>
      </c>
      <c r="AK1857" s="32">
        <f>AK1858</f>
        <v>0</v>
      </c>
      <c r="AL1857" s="32">
        <f>AL1858</f>
        <v>0</v>
      </c>
      <c r="AM1857" s="32">
        <f>AM1858</f>
        <v>0</v>
      </c>
      <c r="AN1857" s="32">
        <f>AN1858</f>
        <v>0</v>
      </c>
      <c r="AO1857" s="32">
        <f>AO1858</f>
        <v>0</v>
      </c>
      <c r="AP1857" s="32">
        <f>AP1858</f>
        <v>0</v>
      </c>
      <c r="AQ1857" s="32">
        <f>AQ1858</f>
        <v>0</v>
      </c>
      <c r="AR1857" s="32">
        <f>AR1858</f>
        <v>0</v>
      </c>
      <c r="AS1857" s="32">
        <f t="shared" si="6413"/>
        <v>16257</v>
      </c>
      <c r="AT1857" s="32">
        <f t="shared" si="6414"/>
        <v>0</v>
      </c>
      <c r="AU1857" s="32">
        <f t="shared" si="6415"/>
        <v>0</v>
      </c>
      <c r="AV1857" s="32">
        <f>AV1858</f>
        <v>-16257</v>
      </c>
      <c r="AW1857" s="32">
        <f>AW1858</f>
        <v>16257</v>
      </c>
      <c r="AX1857" s="32">
        <f>AX1858</f>
        <v>0</v>
      </c>
      <c r="AY1857" s="30">
        <f t="shared" si="6416"/>
        <v>0</v>
      </c>
      <c r="AZ1857" s="30">
        <f t="shared" si="6417"/>
        <v>16257</v>
      </c>
      <c r="BA1857" s="30">
        <f t="shared" si="6418"/>
        <v>0</v>
      </c>
      <c r="BB1857" s="32">
        <f>BB1858</f>
        <v>0</v>
      </c>
      <c r="BC1857" s="32">
        <f>BC1858</f>
        <v>0</v>
      </c>
      <c r="BD1857" s="32">
        <f>BD1858</f>
        <v>0</v>
      </c>
      <c r="BE1857" s="32">
        <f>BE1858</f>
        <v>0</v>
      </c>
      <c r="BF1857" s="32">
        <f>BF1858</f>
        <v>0</v>
      </c>
      <c r="BG1857" s="32">
        <f>BG1858</f>
        <v>-6807</v>
      </c>
      <c r="BH1857" s="32">
        <f>BH1858</f>
        <v>0</v>
      </c>
      <c r="BI1857" s="32">
        <f>BI1858</f>
        <v>0</v>
      </c>
      <c r="BJ1857" s="32">
        <f>BJ1858</f>
        <v>0</v>
      </c>
      <c r="BK1857" s="32">
        <f>BK1858</f>
        <v>0</v>
      </c>
      <c r="BL1857" s="32">
        <f t="shared" si="6367"/>
        <v>0</v>
      </c>
      <c r="BM1857" s="32">
        <f t="shared" si="6368"/>
        <v>9450</v>
      </c>
      <c r="BN1857" s="32">
        <f t="shared" si="6369"/>
        <v>0</v>
      </c>
      <c r="BO1857" s="32">
        <f>BO1858</f>
        <v>0</v>
      </c>
      <c r="BP1857" s="31"/>
      <c r="BQ1857" s="1"/>
      <c r="BR1857" s="1"/>
      <c r="BS1857" s="1"/>
      <c r="BT1857" s="1"/>
      <c r="BU1857" s="1"/>
      <c r="BV1857" s="1"/>
      <c r="BW1857" s="1"/>
      <c r="BX1857" s="1"/>
      <c r="BY1857" s="1"/>
    </row>
    <row r="1858" s="1" customFormat="1" ht="30">
      <c r="A1858" s="28" t="s">
        <v>603</v>
      </c>
      <c r="B1858" s="28" t="s">
        <v>60</v>
      </c>
      <c r="C1858" s="28" t="s">
        <v>325</v>
      </c>
      <c r="D1858" s="28" t="s">
        <v>679</v>
      </c>
      <c r="E1858" s="28" t="s">
        <v>331</v>
      </c>
      <c r="F1858" s="29" t="s">
        <v>332</v>
      </c>
      <c r="G1858" s="30"/>
      <c r="H1858" s="30"/>
      <c r="I1858" s="30"/>
      <c r="J1858" s="32">
        <v>16257</v>
      </c>
      <c r="K1858" s="30"/>
      <c r="L1858" s="30"/>
      <c r="M1858" s="30">
        <f t="shared" si="6425"/>
        <v>16257</v>
      </c>
      <c r="N1858" s="30">
        <f t="shared" si="6426"/>
        <v>0</v>
      </c>
      <c r="O1858" s="30">
        <f t="shared" si="6427"/>
        <v>0</v>
      </c>
      <c r="P1858" s="30"/>
      <c r="Q1858" s="30"/>
      <c r="R1858" s="30"/>
      <c r="S1858" s="30"/>
      <c r="T1858" s="30"/>
      <c r="U1858" s="30"/>
      <c r="V1858" s="30"/>
      <c r="W1858" s="30"/>
      <c r="X1858" s="30"/>
      <c r="Y1858" s="30"/>
      <c r="Z1858" s="30"/>
      <c r="AA1858" s="30"/>
      <c r="AB1858" s="30"/>
      <c r="AC1858" s="30">
        <f t="shared" si="6370"/>
        <v>16257</v>
      </c>
      <c r="AD1858" s="30">
        <f t="shared" si="6371"/>
        <v>0</v>
      </c>
      <c r="AE1858" s="30">
        <f t="shared" si="6372"/>
        <v>0</v>
      </c>
      <c r="AF1858" s="30"/>
      <c r="AG1858" s="30">
        <f t="shared" si="6373"/>
        <v>16257</v>
      </c>
      <c r="AH1858" s="30">
        <f t="shared" si="6374"/>
        <v>0</v>
      </c>
      <c r="AI1858" s="30">
        <f t="shared" si="6375"/>
        <v>0</v>
      </c>
      <c r="AJ1858" s="30"/>
      <c r="AK1858" s="30"/>
      <c r="AL1858" s="30"/>
      <c r="AM1858" s="30"/>
      <c r="AN1858" s="30"/>
      <c r="AO1858" s="30"/>
      <c r="AP1858" s="30"/>
      <c r="AQ1858" s="30"/>
      <c r="AR1858" s="30"/>
      <c r="AS1858" s="30">
        <f t="shared" si="6413"/>
        <v>16257</v>
      </c>
      <c r="AT1858" s="30">
        <f t="shared" si="6414"/>
        <v>0</v>
      </c>
      <c r="AU1858" s="30">
        <f t="shared" si="6415"/>
        <v>0</v>
      </c>
      <c r="AV1858" s="30">
        <v>-16257</v>
      </c>
      <c r="AW1858" s="30">
        <v>16257</v>
      </c>
      <c r="AX1858" s="30"/>
      <c r="AY1858" s="30">
        <f t="shared" si="6416"/>
        <v>0</v>
      </c>
      <c r="AZ1858" s="30">
        <f t="shared" si="6417"/>
        <v>16257</v>
      </c>
      <c r="BA1858" s="30">
        <f t="shared" si="6418"/>
        <v>0</v>
      </c>
      <c r="BB1858" s="30"/>
      <c r="BC1858" s="30"/>
      <c r="BD1858" s="30"/>
      <c r="BE1858" s="30"/>
      <c r="BF1858" s="30"/>
      <c r="BG1858" s="30">
        <v>-6807</v>
      </c>
      <c r="BH1858" s="30"/>
      <c r="BI1858" s="30"/>
      <c r="BJ1858" s="30"/>
      <c r="BK1858" s="30"/>
      <c r="BL1858" s="30">
        <f t="shared" si="6367"/>
        <v>0</v>
      </c>
      <c r="BM1858" s="30">
        <f t="shared" si="6368"/>
        <v>9450</v>
      </c>
      <c r="BN1858" s="30">
        <f t="shared" si="6369"/>
        <v>0</v>
      </c>
      <c r="BO1858" s="30"/>
      <c r="BP1858" s="31"/>
      <c r="BQ1858" s="1"/>
      <c r="BR1858" s="1"/>
      <c r="BS1858" s="1"/>
      <c r="BT1858" s="1"/>
      <c r="BU1858" s="1"/>
      <c r="BV1858" s="1"/>
      <c r="BW1858" s="1"/>
      <c r="BX1858" s="1"/>
      <c r="BY1858" s="1"/>
      <c r="BZ1858" s="1"/>
    </row>
    <row r="1859" ht="45">
      <c r="A1859" s="28" t="s">
        <v>603</v>
      </c>
      <c r="B1859" s="28" t="s">
        <v>60</v>
      </c>
      <c r="C1859" s="28" t="s">
        <v>325</v>
      </c>
      <c r="D1859" s="28" t="s">
        <v>681</v>
      </c>
      <c r="E1859" s="35"/>
      <c r="F1859" s="29" t="s">
        <v>682</v>
      </c>
      <c r="G1859" s="30"/>
      <c r="H1859" s="30"/>
      <c r="I1859" s="30"/>
      <c r="J1859" s="32">
        <f>J1860</f>
        <v>0</v>
      </c>
      <c r="K1859" s="32">
        <f>K1860</f>
        <v>24394.700000000001</v>
      </c>
      <c r="L1859" s="32">
        <f>L1860</f>
        <v>0</v>
      </c>
      <c r="M1859" s="30">
        <f t="shared" si="6425"/>
        <v>0</v>
      </c>
      <c r="N1859" s="30">
        <f t="shared" si="6426"/>
        <v>24394.700000000001</v>
      </c>
      <c r="O1859" s="30">
        <f t="shared" si="6427"/>
        <v>0</v>
      </c>
      <c r="P1859" s="32">
        <f>P1860</f>
        <v>0</v>
      </c>
      <c r="Q1859" s="32">
        <f>Q1860</f>
        <v>0</v>
      </c>
      <c r="R1859" s="32">
        <f>R1860</f>
        <v>0</v>
      </c>
      <c r="S1859" s="32">
        <f>S1860</f>
        <v>0</v>
      </c>
      <c r="T1859" s="32">
        <f>T1860</f>
        <v>0</v>
      </c>
      <c r="U1859" s="32">
        <f>U1860</f>
        <v>0</v>
      </c>
      <c r="V1859" s="32">
        <f>V1860</f>
        <v>0</v>
      </c>
      <c r="W1859" s="32">
        <f>W1860</f>
        <v>0</v>
      </c>
      <c r="X1859" s="32">
        <f>X1860</f>
        <v>0</v>
      </c>
      <c r="Y1859" s="32">
        <f>Y1860</f>
        <v>0</v>
      </c>
      <c r="Z1859" s="32">
        <f>Z1860</f>
        <v>0</v>
      </c>
      <c r="AA1859" s="32">
        <f>AA1860</f>
        <v>0</v>
      </c>
      <c r="AB1859" s="32">
        <f>AB1860</f>
        <v>0</v>
      </c>
      <c r="AC1859" s="32">
        <f t="shared" si="6370"/>
        <v>0</v>
      </c>
      <c r="AD1859" s="32">
        <f t="shared" si="6371"/>
        <v>24394.700000000001</v>
      </c>
      <c r="AE1859" s="32">
        <f t="shared" si="6372"/>
        <v>0</v>
      </c>
      <c r="AF1859" s="32">
        <f>AF1860</f>
        <v>0</v>
      </c>
      <c r="AG1859" s="32">
        <f t="shared" si="6373"/>
        <v>0</v>
      </c>
      <c r="AH1859" s="32">
        <f t="shared" si="6374"/>
        <v>24394.700000000001</v>
      </c>
      <c r="AI1859" s="32">
        <f t="shared" si="6375"/>
        <v>0</v>
      </c>
      <c r="AJ1859" s="32">
        <f>AJ1860</f>
        <v>0</v>
      </c>
      <c r="AK1859" s="32">
        <f>AK1860</f>
        <v>0</v>
      </c>
      <c r="AL1859" s="32">
        <f>AL1860</f>
        <v>0</v>
      </c>
      <c r="AM1859" s="32">
        <f>AM1860</f>
        <v>0</v>
      </c>
      <c r="AN1859" s="32">
        <f>AN1860</f>
        <v>0</v>
      </c>
      <c r="AO1859" s="32">
        <f>AO1860</f>
        <v>0</v>
      </c>
      <c r="AP1859" s="32">
        <f>AP1860</f>
        <v>0</v>
      </c>
      <c r="AQ1859" s="32">
        <f>AQ1860</f>
        <v>0</v>
      </c>
      <c r="AR1859" s="32">
        <f>AR1860</f>
        <v>0</v>
      </c>
      <c r="AS1859" s="32">
        <f t="shared" si="6413"/>
        <v>0</v>
      </c>
      <c r="AT1859" s="32">
        <f t="shared" si="6414"/>
        <v>24394.700000000001</v>
      </c>
      <c r="AU1859" s="32">
        <f t="shared" si="6415"/>
        <v>0</v>
      </c>
      <c r="AV1859" s="32">
        <f>AV1860</f>
        <v>0</v>
      </c>
      <c r="AW1859" s="32">
        <f>AW1860</f>
        <v>0</v>
      </c>
      <c r="AX1859" s="32">
        <f>AX1860</f>
        <v>0</v>
      </c>
      <c r="AY1859" s="30">
        <f t="shared" si="6416"/>
        <v>0</v>
      </c>
      <c r="AZ1859" s="30">
        <f t="shared" si="6417"/>
        <v>24394.700000000001</v>
      </c>
      <c r="BA1859" s="30">
        <f t="shared" si="6418"/>
        <v>0</v>
      </c>
      <c r="BB1859" s="32">
        <f>BB1860</f>
        <v>0</v>
      </c>
      <c r="BC1859" s="32">
        <f>BC1860</f>
        <v>0</v>
      </c>
      <c r="BD1859" s="32">
        <f>BD1860</f>
        <v>0</v>
      </c>
      <c r="BE1859" s="32">
        <f>BE1860</f>
        <v>0</v>
      </c>
      <c r="BF1859" s="32">
        <f>BF1860</f>
        <v>0</v>
      </c>
      <c r="BG1859" s="32">
        <f>BG1860</f>
        <v>-6798.1999999999998</v>
      </c>
      <c r="BH1859" s="32">
        <f>BH1860</f>
        <v>0</v>
      </c>
      <c r="BI1859" s="32">
        <f>BI1860</f>
        <v>0</v>
      </c>
      <c r="BJ1859" s="32">
        <f>BJ1860</f>
        <v>0</v>
      </c>
      <c r="BK1859" s="32">
        <f>BK1860</f>
        <v>0</v>
      </c>
      <c r="BL1859" s="32">
        <f t="shared" si="6367"/>
        <v>0</v>
      </c>
      <c r="BM1859" s="32">
        <f t="shared" si="6368"/>
        <v>17596.5</v>
      </c>
      <c r="BN1859" s="32">
        <f t="shared" si="6369"/>
        <v>0</v>
      </c>
      <c r="BO1859" s="32">
        <f>BO1860</f>
        <v>0</v>
      </c>
      <c r="BP1859" s="31"/>
      <c r="BQ1859" s="1"/>
      <c r="BR1859" s="1"/>
      <c r="BS1859" s="1"/>
      <c r="BT1859" s="1"/>
      <c r="BU1859" s="1"/>
      <c r="BV1859" s="1"/>
      <c r="BW1859" s="1"/>
      <c r="BX1859" s="1"/>
      <c r="BY1859" s="1"/>
    </row>
    <row r="1860" ht="30">
      <c r="A1860" s="28" t="s">
        <v>603</v>
      </c>
      <c r="B1860" s="28" t="s">
        <v>60</v>
      </c>
      <c r="C1860" s="28" t="s">
        <v>325</v>
      </c>
      <c r="D1860" s="28" t="s">
        <v>681</v>
      </c>
      <c r="E1860" s="28" t="s">
        <v>331</v>
      </c>
      <c r="F1860" s="29" t="s">
        <v>332</v>
      </c>
      <c r="G1860" s="30"/>
      <c r="H1860" s="30"/>
      <c r="I1860" s="30"/>
      <c r="J1860" s="32"/>
      <c r="K1860" s="32">
        <v>24394.700000000001</v>
      </c>
      <c r="L1860" s="30"/>
      <c r="M1860" s="30">
        <f t="shared" si="6425"/>
        <v>0</v>
      </c>
      <c r="N1860" s="30">
        <f t="shared" si="6426"/>
        <v>24394.700000000001</v>
      </c>
      <c r="O1860" s="30">
        <f t="shared" si="6427"/>
        <v>0</v>
      </c>
      <c r="P1860" s="30"/>
      <c r="Q1860" s="30"/>
      <c r="R1860" s="30"/>
      <c r="S1860" s="30"/>
      <c r="T1860" s="30"/>
      <c r="U1860" s="30"/>
      <c r="V1860" s="30"/>
      <c r="W1860" s="30"/>
      <c r="X1860" s="30"/>
      <c r="Y1860" s="30"/>
      <c r="Z1860" s="30"/>
      <c r="AA1860" s="30"/>
      <c r="AB1860" s="30"/>
      <c r="AC1860" s="30">
        <f t="shared" si="6370"/>
        <v>0</v>
      </c>
      <c r="AD1860" s="30">
        <f t="shared" si="6371"/>
        <v>24394.700000000001</v>
      </c>
      <c r="AE1860" s="30">
        <f t="shared" si="6372"/>
        <v>0</v>
      </c>
      <c r="AF1860" s="30"/>
      <c r="AG1860" s="30">
        <f t="shared" si="6373"/>
        <v>0</v>
      </c>
      <c r="AH1860" s="30">
        <f t="shared" si="6374"/>
        <v>24394.700000000001</v>
      </c>
      <c r="AI1860" s="30">
        <f t="shared" si="6375"/>
        <v>0</v>
      </c>
      <c r="AJ1860" s="30"/>
      <c r="AK1860" s="30"/>
      <c r="AL1860" s="30"/>
      <c r="AM1860" s="30"/>
      <c r="AN1860" s="30"/>
      <c r="AO1860" s="30"/>
      <c r="AP1860" s="30"/>
      <c r="AQ1860" s="30"/>
      <c r="AR1860" s="30"/>
      <c r="AS1860" s="30">
        <f t="shared" si="6413"/>
        <v>0</v>
      </c>
      <c r="AT1860" s="30">
        <f t="shared" si="6414"/>
        <v>24394.700000000001</v>
      </c>
      <c r="AU1860" s="30">
        <f t="shared" si="6415"/>
        <v>0</v>
      </c>
      <c r="AV1860" s="30"/>
      <c r="AW1860" s="30"/>
      <c r="AX1860" s="30"/>
      <c r="AY1860" s="30">
        <f t="shared" si="6416"/>
        <v>0</v>
      </c>
      <c r="AZ1860" s="30">
        <f t="shared" si="6417"/>
        <v>24394.700000000001</v>
      </c>
      <c r="BA1860" s="30">
        <f t="shared" si="6418"/>
        <v>0</v>
      </c>
      <c r="BB1860" s="30"/>
      <c r="BC1860" s="30"/>
      <c r="BD1860" s="30"/>
      <c r="BE1860" s="30"/>
      <c r="BF1860" s="30"/>
      <c r="BG1860" s="30">
        <v>-6798.1999999999998</v>
      </c>
      <c r="BH1860" s="30"/>
      <c r="BI1860" s="30"/>
      <c r="BJ1860" s="30"/>
      <c r="BK1860" s="30"/>
      <c r="BL1860" s="30">
        <f t="shared" si="6367"/>
        <v>0</v>
      </c>
      <c r="BM1860" s="30">
        <f t="shared" si="6368"/>
        <v>17596.5</v>
      </c>
      <c r="BN1860" s="30">
        <f t="shared" si="6369"/>
        <v>0</v>
      </c>
      <c r="BO1860" s="30"/>
      <c r="BP1860" s="31"/>
      <c r="BQ1860" s="1"/>
      <c r="BR1860" s="1"/>
      <c r="BS1860" s="1"/>
      <c r="BT1860" s="1"/>
      <c r="BU1860" s="1"/>
      <c r="BV1860" s="1"/>
      <c r="BW1860" s="1"/>
      <c r="BX1860" s="1"/>
      <c r="BY1860" s="1"/>
    </row>
    <row r="1861" ht="15">
      <c r="A1861" s="28" t="s">
        <v>603</v>
      </c>
      <c r="B1861" s="28" t="s">
        <v>60</v>
      </c>
      <c r="C1861" s="28" t="s">
        <v>325</v>
      </c>
      <c r="D1861" s="28" t="s">
        <v>467</v>
      </c>
      <c r="E1861" s="35"/>
      <c r="F1861" s="29" t="s">
        <v>440</v>
      </c>
      <c r="G1861" s="30">
        <f t="shared" si="6419"/>
        <v>387485.89999999991</v>
      </c>
      <c r="H1861" s="30">
        <f t="shared" si="6420"/>
        <v>723669.69999999995</v>
      </c>
      <c r="I1861" s="30">
        <f t="shared" si="6421"/>
        <v>0</v>
      </c>
      <c r="J1861" s="30">
        <f t="shared" si="6422"/>
        <v>0</v>
      </c>
      <c r="K1861" s="30">
        <f t="shared" si="6423"/>
        <v>0</v>
      </c>
      <c r="L1861" s="30">
        <f t="shared" si="6424"/>
        <v>0</v>
      </c>
      <c r="M1861" s="30">
        <f t="shared" si="6425"/>
        <v>387485.89999999991</v>
      </c>
      <c r="N1861" s="30">
        <f t="shared" si="6426"/>
        <v>723669.69999999995</v>
      </c>
      <c r="O1861" s="30">
        <f t="shared" si="6427"/>
        <v>0</v>
      </c>
      <c r="P1861" s="30">
        <f>P1862</f>
        <v>0</v>
      </c>
      <c r="Q1861" s="30">
        <f>Q1862</f>
        <v>0</v>
      </c>
      <c r="R1861" s="30">
        <f>R1862</f>
        <v>24865.268</v>
      </c>
      <c r="S1861" s="30">
        <f>S1862</f>
        <v>-163697.16099999999</v>
      </c>
      <c r="T1861" s="30">
        <f>T1862</f>
        <v>0</v>
      </c>
      <c r="U1861" s="30">
        <f>U1862</f>
        <v>0</v>
      </c>
      <c r="V1861" s="30">
        <f>V1862</f>
        <v>0</v>
      </c>
      <c r="W1861" s="30">
        <f>W1862</f>
        <v>11397.069000000003</v>
      </c>
      <c r="X1861" s="30">
        <f>X1862</f>
        <v>0</v>
      </c>
      <c r="Y1861" s="30">
        <f>Y1862</f>
        <v>0</v>
      </c>
      <c r="Z1861" s="30">
        <f>Z1862</f>
        <v>19672.275000000001</v>
      </c>
      <c r="AA1861" s="30">
        <f>AA1862</f>
        <v>152300.092</v>
      </c>
      <c r="AB1861" s="30">
        <f>AB1862</f>
        <v>0</v>
      </c>
      <c r="AC1861" s="30">
        <f t="shared" si="6370"/>
        <v>248654.0069999999</v>
      </c>
      <c r="AD1861" s="30">
        <f t="shared" si="6371"/>
        <v>735066.76899999997</v>
      </c>
      <c r="AE1861" s="30">
        <f t="shared" si="6372"/>
        <v>171972.367</v>
      </c>
      <c r="AF1861" s="30">
        <f>AF1862</f>
        <v>0</v>
      </c>
      <c r="AG1861" s="30">
        <f t="shared" si="6373"/>
        <v>248654.0069999999</v>
      </c>
      <c r="AH1861" s="30">
        <f t="shared" si="6374"/>
        <v>735066.76899999997</v>
      </c>
      <c r="AI1861" s="30">
        <f t="shared" si="6375"/>
        <v>171972.367</v>
      </c>
      <c r="AJ1861" s="30">
        <f>AJ1862</f>
        <v>0</v>
      </c>
      <c r="AK1861" s="30">
        <f>AK1862</f>
        <v>0</v>
      </c>
      <c r="AL1861" s="30">
        <f>AL1862</f>
        <v>0</v>
      </c>
      <c r="AM1861" s="30">
        <f>AM1862</f>
        <v>-19751.561000000002</v>
      </c>
      <c r="AN1861" s="30">
        <f>AN1862</f>
        <v>0</v>
      </c>
      <c r="AO1861" s="30">
        <f>AO1862</f>
        <v>0</v>
      </c>
      <c r="AP1861" s="30">
        <f>AP1862</f>
        <v>19751.561000000002</v>
      </c>
      <c r="AQ1861" s="30">
        <f>AQ1862</f>
        <v>0</v>
      </c>
      <c r="AR1861" s="30">
        <f>AR1862</f>
        <v>0</v>
      </c>
      <c r="AS1861" s="30">
        <f t="shared" si="6413"/>
        <v>228902.44599999988</v>
      </c>
      <c r="AT1861" s="30">
        <f t="shared" si="6414"/>
        <v>754818.32999999996</v>
      </c>
      <c r="AU1861" s="30">
        <f t="shared" si="6415"/>
        <v>171972.367</v>
      </c>
      <c r="AV1861" s="30">
        <f>AV1862</f>
        <v>0</v>
      </c>
      <c r="AW1861" s="30">
        <f>AW1862</f>
        <v>-88369.956999999995</v>
      </c>
      <c r="AX1861" s="30">
        <f>AX1862</f>
        <v>41639.830000000002</v>
      </c>
      <c r="AY1861" s="30">
        <f t="shared" si="6416"/>
        <v>228902.44599999988</v>
      </c>
      <c r="AZ1861" s="30">
        <f t="shared" si="6417"/>
        <v>666448.37299999991</v>
      </c>
      <c r="BA1861" s="30">
        <f t="shared" si="6418"/>
        <v>213612.19699999999</v>
      </c>
      <c r="BB1861" s="30">
        <f>BB1862</f>
        <v>0</v>
      </c>
      <c r="BC1861" s="30">
        <f>BC1862</f>
        <v>0</v>
      </c>
      <c r="BD1861" s="30">
        <f>BD1862</f>
        <v>0</v>
      </c>
      <c r="BE1861" s="30">
        <f>BE1862</f>
        <v>0</v>
      </c>
      <c r="BF1861" s="30">
        <f>BF1862</f>
        <v>0</v>
      </c>
      <c r="BG1861" s="30">
        <f>BG1862</f>
        <v>-26162.153000000002</v>
      </c>
      <c r="BH1861" s="30">
        <f>BH1862</f>
        <v>-162018.39999999999</v>
      </c>
      <c r="BI1861" s="30">
        <f>BI1862</f>
        <v>0</v>
      </c>
      <c r="BJ1861" s="30">
        <f>BJ1862</f>
        <v>0</v>
      </c>
      <c r="BK1861" s="30">
        <f>BK1862</f>
        <v>162018.39999999999</v>
      </c>
      <c r="BL1861" s="30">
        <f t="shared" si="6367"/>
        <v>228902.44599999988</v>
      </c>
      <c r="BM1861" s="30">
        <f t="shared" si="6368"/>
        <v>478267.81999999983</v>
      </c>
      <c r="BN1861" s="30">
        <f t="shared" si="6369"/>
        <v>375630.59699999995</v>
      </c>
      <c r="BO1861" s="30">
        <f>BO1862</f>
        <v>0</v>
      </c>
      <c r="BP1861" s="31"/>
      <c r="BQ1861" s="1"/>
      <c r="BR1861" s="1"/>
      <c r="BS1861" s="1"/>
      <c r="BT1861" s="1"/>
      <c r="BU1861" s="1"/>
      <c r="BV1861" s="1"/>
      <c r="BW1861" s="1"/>
      <c r="BX1861" s="1"/>
      <c r="BY1861" s="1"/>
    </row>
    <row r="1862" ht="45">
      <c r="A1862" s="28" t="s">
        <v>603</v>
      </c>
      <c r="B1862" s="28" t="s">
        <v>60</v>
      </c>
      <c r="C1862" s="28" t="s">
        <v>325</v>
      </c>
      <c r="D1862" s="28" t="s">
        <v>568</v>
      </c>
      <c r="E1862" s="35"/>
      <c r="F1862" s="29" t="s">
        <v>569</v>
      </c>
      <c r="G1862" s="30">
        <f>G1865+G1889+G1887+G1863+G1867+G1871+G1873+G1877+G1879+G1881+G1883+G1885</f>
        <v>387485.89999999991</v>
      </c>
      <c r="H1862" s="30">
        <f>H1865+H1889+H1887+H1863+H1867+H1871+H1873+H1877+H1879+H1881+H1883+H1885</f>
        <v>723669.69999999995</v>
      </c>
      <c r="I1862" s="30">
        <f>I1865+I1889+I1887+I1863+I1867+I1871+I1873+I1877+I1879+I1881+I1883+I1885</f>
        <v>0</v>
      </c>
      <c r="J1862" s="30">
        <f>J1865+J1889+J1887+J1863+J1867+J1871+J1873+J1877+J1879+J1881+J1883+J1885</f>
        <v>0</v>
      </c>
      <c r="K1862" s="30">
        <f>K1865+K1889+K1887+K1863+K1867+K1871+K1873+K1877+K1879+K1881+K1883+K1885</f>
        <v>0</v>
      </c>
      <c r="L1862" s="30">
        <f>L1865+L1889+L1887+L1863+L1867+L1871+L1873+L1877+L1879+L1881+L1883+L1885</f>
        <v>0</v>
      </c>
      <c r="M1862" s="30">
        <f t="shared" si="6425"/>
        <v>387485.89999999991</v>
      </c>
      <c r="N1862" s="30">
        <f t="shared" si="6426"/>
        <v>723669.69999999995</v>
      </c>
      <c r="O1862" s="30">
        <f t="shared" si="6427"/>
        <v>0</v>
      </c>
      <c r="P1862" s="30">
        <f>P1865+P1889+P1887+P1863+P1867+P1871+P1873+P1877+P1879+P1881+P1883+P1885+P1875+P1869</f>
        <v>0</v>
      </c>
      <c r="Q1862" s="30">
        <f>Q1865+Q1889+Q1887+Q1863+Q1867+Q1871+Q1873+Q1877+Q1879+Q1881+Q1883+Q1885+Q1875+Q1869</f>
        <v>0</v>
      </c>
      <c r="R1862" s="30">
        <f>R1865+R1889+R1887+R1863+R1867+R1871+R1873+R1877+R1879+R1881+R1883+R1885+R1875+R1869</f>
        <v>24865.268</v>
      </c>
      <c r="S1862" s="30">
        <f>S1865+S1889+S1887+S1863+S1867+S1871+S1873+S1877+S1879+S1881+S1883+S1885+S1875+S1869</f>
        <v>-163697.16099999999</v>
      </c>
      <c r="T1862" s="30">
        <f>T1865+T1889+T1887+T1863+T1867+T1871+T1873+T1877+T1879+T1881+T1883+T1885+T1875+T1869</f>
        <v>0</v>
      </c>
      <c r="U1862" s="30">
        <f>U1865+U1889+U1887+U1863+U1867+U1871+U1873+U1877+U1879+U1881+U1883+U1885+U1875+U1869</f>
        <v>0</v>
      </c>
      <c r="V1862" s="30">
        <f>V1865+V1889+V1887+V1863+V1867+V1871+V1873+V1877+V1879+V1881+V1883+V1885+V1875+V1869</f>
        <v>0</v>
      </c>
      <c r="W1862" s="30">
        <f>W1865+W1889+W1887+W1863+W1867+W1871+W1873+W1877+W1879+W1881+W1883+W1885+W1875+W1869</f>
        <v>11397.069000000003</v>
      </c>
      <c r="X1862" s="30">
        <f>X1865+X1889+X1887+X1863+X1867+X1871+X1873+X1877+X1879+X1881+X1883+X1885+X1875+X1869</f>
        <v>0</v>
      </c>
      <c r="Y1862" s="30">
        <f>Y1865+Y1889+Y1887+Y1863+Y1867+Y1871+Y1873+Y1877+Y1879+Y1881+Y1883+Y1885+Y1875+Y1869</f>
        <v>0</v>
      </c>
      <c r="Z1862" s="30">
        <f>Z1865+Z1889+Z1887+Z1863+Z1867+Z1871+Z1873+Z1877+Z1879+Z1881+Z1883+Z1885+Z1875+Z1869</f>
        <v>19672.275000000001</v>
      </c>
      <c r="AA1862" s="30">
        <f>AA1865+AA1889+AA1887+AA1863+AA1867+AA1871+AA1873+AA1877+AA1879+AA1881+AA1883+AA1885+AA1875+AA1869</f>
        <v>152300.092</v>
      </c>
      <c r="AB1862" s="30">
        <f>AB1865+AB1889+AB1887+AB1863+AB1867+AB1871+AB1873+AB1877+AB1879+AB1881+AB1883+AB1885+AB1875+AB1869</f>
        <v>0</v>
      </c>
      <c r="AC1862" s="30">
        <f t="shared" si="6370"/>
        <v>248654.0069999999</v>
      </c>
      <c r="AD1862" s="30">
        <f t="shared" si="6371"/>
        <v>735066.76899999997</v>
      </c>
      <c r="AE1862" s="30">
        <f t="shared" si="6372"/>
        <v>171972.367</v>
      </c>
      <c r="AF1862" s="30">
        <f>AF1865+AF1889+AF1887+AF1863+AF1867+AF1871+AF1873+AF1877+AF1879+AF1881+AF1883+AF1885+AF1875+AF1869</f>
        <v>0</v>
      </c>
      <c r="AG1862" s="30">
        <f t="shared" si="6373"/>
        <v>248654.0069999999</v>
      </c>
      <c r="AH1862" s="30">
        <f t="shared" si="6374"/>
        <v>735066.76899999997</v>
      </c>
      <c r="AI1862" s="30">
        <f t="shared" si="6375"/>
        <v>171972.367</v>
      </c>
      <c r="AJ1862" s="30">
        <f>AJ1865+AJ1889+AJ1887+AJ1863+AJ1867+AJ1871+AJ1873+AJ1877+AJ1879+AJ1881+AJ1883+AJ1885+AJ1875+AJ1869</f>
        <v>0</v>
      </c>
      <c r="AK1862" s="30">
        <f>AK1865+AK1889+AK1887+AK1863+AK1867+AK1871+AK1873+AK1877+AK1879+AK1881+AK1883+AK1885+AK1875+AK1869</f>
        <v>0</v>
      </c>
      <c r="AL1862" s="30">
        <f>AL1865+AL1889+AL1887+AL1863+AL1867+AL1871+AL1873+AL1877+AL1879+AL1881+AL1883+AL1885+AL1875+AL1869</f>
        <v>0</v>
      </c>
      <c r="AM1862" s="30">
        <f>AM1865+AM1889+AM1887+AM1863+AM1867+AM1871+AM1873+AM1877+AM1879+AM1881+AM1883+AM1885+AM1875+AM1869</f>
        <v>-19751.561000000002</v>
      </c>
      <c r="AN1862" s="30">
        <f>AN1865+AN1889+AN1887+AN1863+AN1867+AN1871+AN1873+AN1877+AN1879+AN1881+AN1883+AN1885+AN1875+AN1869</f>
        <v>0</v>
      </c>
      <c r="AO1862" s="30">
        <f>AO1865+AO1889+AO1887+AO1863+AO1867+AO1871+AO1873+AO1877+AO1879+AO1881+AO1883+AO1885+AO1875+AO1869</f>
        <v>0</v>
      </c>
      <c r="AP1862" s="30">
        <f>AP1865+AP1889+AP1887+AP1863+AP1867+AP1871+AP1873+AP1877+AP1879+AP1881+AP1883+AP1885+AP1875+AP1869</f>
        <v>19751.561000000002</v>
      </c>
      <c r="AQ1862" s="30">
        <f>AQ1865+AQ1889+AQ1887+AQ1863+AQ1867+AQ1871+AQ1873+AQ1877+AQ1879+AQ1881+AQ1883+AQ1885+AQ1875+AQ1869</f>
        <v>0</v>
      </c>
      <c r="AR1862" s="30">
        <f>AR1865+AR1889+AR1887+AR1863+AR1867+AR1871+AR1873+AR1877+AR1879+AR1881+AR1883+AR1885+AR1875+AR1869</f>
        <v>0</v>
      </c>
      <c r="AS1862" s="30">
        <f t="shared" si="6413"/>
        <v>228902.44599999988</v>
      </c>
      <c r="AT1862" s="30">
        <f t="shared" si="6414"/>
        <v>754818.32999999996</v>
      </c>
      <c r="AU1862" s="30">
        <f t="shared" si="6415"/>
        <v>171972.367</v>
      </c>
      <c r="AV1862" s="30">
        <f>AV1865+AV1889+AV1887+AV1863+AV1867+AV1871+AV1873+AV1877+AV1879+AV1881+AV1883+AV1885+AV1875+AV1869</f>
        <v>0</v>
      </c>
      <c r="AW1862" s="30">
        <f>AW1865+AW1889+AW1887+AW1863+AW1867+AW1871+AW1873+AW1877+AW1879+AW1881+AW1883+AW1885+AW1875+AW1869</f>
        <v>-88369.956999999995</v>
      </c>
      <c r="AX1862" s="30">
        <f>AX1865+AX1889+AX1887+AX1863+AX1867+AX1871+AX1873+AX1877+AX1879+AX1881+AX1883+AX1885+AX1875+AX1869</f>
        <v>41639.830000000002</v>
      </c>
      <c r="AY1862" s="30">
        <f t="shared" si="6416"/>
        <v>228902.44599999988</v>
      </c>
      <c r="AZ1862" s="30">
        <f t="shared" si="6417"/>
        <v>666448.37299999991</v>
      </c>
      <c r="BA1862" s="30">
        <f t="shared" si="6418"/>
        <v>213612.19699999999</v>
      </c>
      <c r="BB1862" s="30">
        <f>BB1865+BB1889+BB1887+BB1863+BB1867+BB1871+BB1873+BB1877+BB1879+BB1881+BB1883+BB1885+BB1875+BB1869</f>
        <v>0</v>
      </c>
      <c r="BC1862" s="30">
        <f>BC1865+BC1889+BC1887+BC1863+BC1867+BC1871+BC1873+BC1877+BC1879+BC1881+BC1883+BC1885+BC1875+BC1869</f>
        <v>0</v>
      </c>
      <c r="BD1862" s="30">
        <f>BD1865+BD1889+BD1887+BD1863+BD1867+BD1871+BD1873+BD1877+BD1879+BD1881+BD1883+BD1885+BD1875+BD1869</f>
        <v>0</v>
      </c>
      <c r="BE1862" s="30">
        <f>BE1865+BE1889+BE1887+BE1863+BE1867+BE1871+BE1873+BE1877+BE1879+BE1881+BE1883+BE1885+BE1875+BE1869</f>
        <v>0</v>
      </c>
      <c r="BF1862" s="30">
        <f>BF1865+BF1889+BF1887+BF1863+BF1867+BF1871+BF1873+BF1877+BF1879+BF1881+BF1883+BF1885+BF1875+BF1869</f>
        <v>0</v>
      </c>
      <c r="BG1862" s="30">
        <f>BG1865+BG1889+BG1887+BG1863+BG1867+BG1871+BG1873+BG1877+BG1879+BG1881+BG1883+BG1885+BG1875+BG1869</f>
        <v>-26162.153000000002</v>
      </c>
      <c r="BH1862" s="30">
        <f>BH1865+BH1889+BH1887+BH1863+BH1867+BH1871+BH1873+BH1877+BH1879+BH1881+BH1883+BH1885+BH1875+BH1869</f>
        <v>-162018.39999999999</v>
      </c>
      <c r="BI1862" s="30">
        <f>BI1865+BI1889+BI1887+BI1863+BI1867+BI1871+BI1873+BI1877+BI1879+BI1881+BI1883+BI1885+BI1875+BI1869</f>
        <v>0</v>
      </c>
      <c r="BJ1862" s="30">
        <f>BJ1865+BJ1889+BJ1887+BJ1863+BJ1867+BJ1871+BJ1873+BJ1877+BJ1879+BJ1881+BJ1883+BJ1885+BJ1875+BJ1869</f>
        <v>0</v>
      </c>
      <c r="BK1862" s="30">
        <f>BK1865+BK1889+BK1887+BK1863+BK1867+BK1871+BK1873+BK1877+BK1879+BK1881+BK1883+BK1885+BK1875+BK1869</f>
        <v>162018.39999999999</v>
      </c>
      <c r="BL1862" s="30">
        <f t="shared" si="6367"/>
        <v>228902.44599999988</v>
      </c>
      <c r="BM1862" s="30">
        <f t="shared" si="6368"/>
        <v>478267.81999999983</v>
      </c>
      <c r="BN1862" s="30">
        <f t="shared" si="6369"/>
        <v>375630.59699999995</v>
      </c>
      <c r="BO1862" s="30">
        <f>BO1865+BO1889+BO1887+BO1863+BO1867+BO1871+BO1873+BO1877+BO1879+BO1881+BO1883+BO1885+BO1875+BO1869</f>
        <v>0</v>
      </c>
      <c r="BP1862" s="31"/>
      <c r="BQ1862" s="1"/>
      <c r="BR1862" s="1"/>
      <c r="BS1862" s="1"/>
      <c r="BT1862" s="1"/>
      <c r="BU1862" s="1"/>
      <c r="BV1862" s="1"/>
      <c r="BW1862" s="1"/>
      <c r="BX1862" s="1"/>
      <c r="BY1862" s="1"/>
    </row>
    <row r="1863" ht="30">
      <c r="A1863" s="28" t="s">
        <v>603</v>
      </c>
      <c r="B1863" s="28" t="s">
        <v>60</v>
      </c>
      <c r="C1863" s="28" t="s">
        <v>325</v>
      </c>
      <c r="D1863" s="28" t="s">
        <v>683</v>
      </c>
      <c r="E1863" s="35"/>
      <c r="F1863" s="29" t="s">
        <v>684</v>
      </c>
      <c r="G1863" s="30">
        <f>G1864</f>
        <v>33851.199999999997</v>
      </c>
      <c r="H1863" s="30">
        <f>H1864</f>
        <v>364663.59999999998</v>
      </c>
      <c r="I1863" s="30">
        <f>I1864</f>
        <v>0</v>
      </c>
      <c r="J1863" s="30">
        <f>J1864</f>
        <v>0</v>
      </c>
      <c r="K1863" s="30">
        <f>K1864</f>
        <v>0</v>
      </c>
      <c r="L1863" s="30">
        <f>L1864</f>
        <v>0</v>
      </c>
      <c r="M1863" s="30">
        <f t="shared" si="6425"/>
        <v>33851.199999999997</v>
      </c>
      <c r="N1863" s="30">
        <f t="shared" si="6426"/>
        <v>364663.59999999998</v>
      </c>
      <c r="O1863" s="30">
        <f t="shared" si="6427"/>
        <v>0</v>
      </c>
      <c r="P1863" s="30">
        <f>P1864</f>
        <v>0</v>
      </c>
      <c r="Q1863" s="30">
        <f>Q1864</f>
        <v>0</v>
      </c>
      <c r="R1863" s="30">
        <f>R1864</f>
        <v>0</v>
      </c>
      <c r="S1863" s="30">
        <f>S1864</f>
        <v>-33851.199999999997</v>
      </c>
      <c r="T1863" s="30">
        <f>T1864</f>
        <v>0</v>
      </c>
      <c r="U1863" s="30">
        <f>U1864</f>
        <v>0</v>
      </c>
      <c r="V1863" s="30">
        <f>V1864</f>
        <v>0</v>
      </c>
      <c r="W1863" s="30">
        <f>W1864</f>
        <v>-32367.231</v>
      </c>
      <c r="X1863" s="30">
        <f>X1864</f>
        <v>0</v>
      </c>
      <c r="Y1863" s="30">
        <f>Y1864</f>
        <v>0</v>
      </c>
      <c r="Z1863" s="30">
        <f>Z1864</f>
        <v>0</v>
      </c>
      <c r="AA1863" s="30">
        <f>AA1864</f>
        <v>66218.430999999997</v>
      </c>
      <c r="AB1863" s="30">
        <f>AB1864</f>
        <v>0</v>
      </c>
      <c r="AC1863" s="30">
        <f t="shared" si="6370"/>
        <v>0</v>
      </c>
      <c r="AD1863" s="30">
        <f t="shared" si="6371"/>
        <v>332296.36899999995</v>
      </c>
      <c r="AE1863" s="30">
        <f t="shared" si="6372"/>
        <v>66218.430999999997</v>
      </c>
      <c r="AF1863" s="30">
        <f>AF1864</f>
        <v>0</v>
      </c>
      <c r="AG1863" s="30">
        <f t="shared" si="6373"/>
        <v>0</v>
      </c>
      <c r="AH1863" s="30">
        <f t="shared" si="6374"/>
        <v>332296.36899999995</v>
      </c>
      <c r="AI1863" s="30">
        <f t="shared" si="6375"/>
        <v>66218.430999999997</v>
      </c>
      <c r="AJ1863" s="30">
        <f>AJ1864</f>
        <v>0</v>
      </c>
      <c r="AK1863" s="30">
        <f>AK1864</f>
        <v>0</v>
      </c>
      <c r="AL1863" s="30">
        <f>AL1864</f>
        <v>0</v>
      </c>
      <c r="AM1863" s="30">
        <f>AM1864</f>
        <v>0</v>
      </c>
      <c r="AN1863" s="30">
        <f>AN1864</f>
        <v>0</v>
      </c>
      <c r="AO1863" s="30">
        <f>AO1864</f>
        <v>0</v>
      </c>
      <c r="AP1863" s="30">
        <f>AP1864</f>
        <v>0</v>
      </c>
      <c r="AQ1863" s="30">
        <f>AQ1864</f>
        <v>0</v>
      </c>
      <c r="AR1863" s="30">
        <f>AR1864</f>
        <v>0</v>
      </c>
      <c r="AS1863" s="30">
        <f t="shared" si="6413"/>
        <v>0</v>
      </c>
      <c r="AT1863" s="30">
        <f t="shared" si="6414"/>
        <v>332296.36899999995</v>
      </c>
      <c r="AU1863" s="30">
        <f t="shared" si="6415"/>
        <v>66218.430999999997</v>
      </c>
      <c r="AV1863" s="30">
        <f>AV1864</f>
        <v>0</v>
      </c>
      <c r="AW1863" s="30">
        <f>AW1864</f>
        <v>0</v>
      </c>
      <c r="AX1863" s="30">
        <f>AX1864</f>
        <v>0</v>
      </c>
      <c r="AY1863" s="30">
        <f t="shared" si="6416"/>
        <v>0</v>
      </c>
      <c r="AZ1863" s="30">
        <f t="shared" si="6417"/>
        <v>332296.36899999995</v>
      </c>
      <c r="BA1863" s="30">
        <f t="shared" si="6418"/>
        <v>66218.430999999997</v>
      </c>
      <c r="BB1863" s="30">
        <f>BB1864</f>
        <v>0</v>
      </c>
      <c r="BC1863" s="30">
        <f>BC1864</f>
        <v>0</v>
      </c>
      <c r="BD1863" s="30">
        <f>BD1864</f>
        <v>0</v>
      </c>
      <c r="BE1863" s="30">
        <f>BE1864</f>
        <v>0</v>
      </c>
      <c r="BF1863" s="30">
        <f>BF1864</f>
        <v>0</v>
      </c>
      <c r="BG1863" s="30">
        <f>BG1864</f>
        <v>-9500.7900000000009</v>
      </c>
      <c r="BH1863" s="30">
        <f>BH1864</f>
        <v>-80000</v>
      </c>
      <c r="BI1863" s="30">
        <f>BI1864</f>
        <v>0</v>
      </c>
      <c r="BJ1863" s="30">
        <f>BJ1864</f>
        <v>0</v>
      </c>
      <c r="BK1863" s="30">
        <f>BK1864</f>
        <v>80000</v>
      </c>
      <c r="BL1863" s="30">
        <f t="shared" si="6367"/>
        <v>0</v>
      </c>
      <c r="BM1863" s="30">
        <f t="shared" si="6368"/>
        <v>242795.57899999997</v>
      </c>
      <c r="BN1863" s="30">
        <f t="shared" si="6369"/>
        <v>146218.43099999998</v>
      </c>
      <c r="BO1863" s="30">
        <f>BO1864</f>
        <v>0</v>
      </c>
      <c r="BP1863" s="31"/>
      <c r="BQ1863" s="1"/>
      <c r="BR1863" s="1"/>
      <c r="BS1863" s="1"/>
      <c r="BT1863" s="1"/>
      <c r="BU1863" s="1"/>
      <c r="BV1863" s="1"/>
      <c r="BW1863" s="1"/>
      <c r="BX1863" s="1"/>
      <c r="BY1863" s="1"/>
    </row>
    <row r="1864" ht="30">
      <c r="A1864" s="28" t="s">
        <v>603</v>
      </c>
      <c r="B1864" s="28" t="s">
        <v>60</v>
      </c>
      <c r="C1864" s="28" t="s">
        <v>325</v>
      </c>
      <c r="D1864" s="28" t="s">
        <v>683</v>
      </c>
      <c r="E1864" s="28" t="s">
        <v>331</v>
      </c>
      <c r="F1864" s="29" t="s">
        <v>332</v>
      </c>
      <c r="G1864" s="30">
        <v>33851.199999999997</v>
      </c>
      <c r="H1864" s="30">
        <v>364663.59999999998</v>
      </c>
      <c r="I1864" s="30"/>
      <c r="J1864" s="30"/>
      <c r="K1864" s="30"/>
      <c r="L1864" s="30"/>
      <c r="M1864" s="30">
        <f t="shared" si="6425"/>
        <v>33851.199999999997</v>
      </c>
      <c r="N1864" s="30">
        <f t="shared" si="6426"/>
        <v>364663.59999999998</v>
      </c>
      <c r="O1864" s="30">
        <f t="shared" si="6427"/>
        <v>0</v>
      </c>
      <c r="P1864" s="30"/>
      <c r="Q1864" s="30"/>
      <c r="R1864" s="30"/>
      <c r="S1864" s="30">
        <v>-33851.199999999997</v>
      </c>
      <c r="T1864" s="30"/>
      <c r="U1864" s="30"/>
      <c r="V1864" s="30"/>
      <c r="W1864" s="30">
        <v>-32367.231</v>
      </c>
      <c r="X1864" s="30"/>
      <c r="Y1864" s="30"/>
      <c r="Z1864" s="30"/>
      <c r="AA1864" s="30">
        <v>66218.430999999997</v>
      </c>
      <c r="AB1864" s="30"/>
      <c r="AC1864" s="30">
        <f t="shared" si="6370"/>
        <v>0</v>
      </c>
      <c r="AD1864" s="30">
        <f t="shared" si="6371"/>
        <v>332296.36899999995</v>
      </c>
      <c r="AE1864" s="30">
        <f t="shared" si="6372"/>
        <v>66218.430999999997</v>
      </c>
      <c r="AF1864" s="30"/>
      <c r="AG1864" s="30">
        <f t="shared" si="6373"/>
        <v>0</v>
      </c>
      <c r="AH1864" s="30">
        <f t="shared" si="6374"/>
        <v>332296.36899999995</v>
      </c>
      <c r="AI1864" s="30">
        <f t="shared" si="6375"/>
        <v>66218.430999999997</v>
      </c>
      <c r="AJ1864" s="30"/>
      <c r="AK1864" s="30"/>
      <c r="AL1864" s="30"/>
      <c r="AM1864" s="30"/>
      <c r="AN1864" s="30"/>
      <c r="AO1864" s="30"/>
      <c r="AP1864" s="30"/>
      <c r="AQ1864" s="30"/>
      <c r="AR1864" s="30"/>
      <c r="AS1864" s="30">
        <f t="shared" si="6413"/>
        <v>0</v>
      </c>
      <c r="AT1864" s="30">
        <f t="shared" si="6414"/>
        <v>332296.36899999995</v>
      </c>
      <c r="AU1864" s="30">
        <f t="shared" si="6415"/>
        <v>66218.430999999997</v>
      </c>
      <c r="AV1864" s="30"/>
      <c r="AW1864" s="30"/>
      <c r="AX1864" s="30"/>
      <c r="AY1864" s="30">
        <f t="shared" si="6416"/>
        <v>0</v>
      </c>
      <c r="AZ1864" s="30">
        <f t="shared" si="6417"/>
        <v>332296.36899999995</v>
      </c>
      <c r="BA1864" s="30">
        <f t="shared" si="6418"/>
        <v>66218.430999999997</v>
      </c>
      <c r="BB1864" s="30"/>
      <c r="BC1864" s="30"/>
      <c r="BD1864" s="30"/>
      <c r="BE1864" s="30"/>
      <c r="BF1864" s="30"/>
      <c r="BG1864" s="30">
        <v>-9500.7900000000009</v>
      </c>
      <c r="BH1864" s="30">
        <v>-80000</v>
      </c>
      <c r="BI1864" s="30"/>
      <c r="BJ1864" s="30"/>
      <c r="BK1864" s="30">
        <v>80000</v>
      </c>
      <c r="BL1864" s="30">
        <f t="shared" si="6367"/>
        <v>0</v>
      </c>
      <c r="BM1864" s="30">
        <f t="shared" si="6368"/>
        <v>242795.57899999997</v>
      </c>
      <c r="BN1864" s="30">
        <f t="shared" si="6369"/>
        <v>146218.43099999998</v>
      </c>
      <c r="BO1864" s="30"/>
      <c r="BP1864" s="31"/>
      <c r="BQ1864" s="1"/>
      <c r="BR1864" s="1"/>
      <c r="BS1864" s="1"/>
      <c r="BT1864" s="1"/>
      <c r="BU1864" s="1"/>
      <c r="BV1864" s="1"/>
      <c r="BW1864" s="1"/>
      <c r="BX1864" s="1"/>
      <c r="BY1864" s="1"/>
    </row>
    <row r="1865" ht="30">
      <c r="A1865" s="28" t="s">
        <v>603</v>
      </c>
      <c r="B1865" s="28" t="s">
        <v>60</v>
      </c>
      <c r="C1865" s="28" t="s">
        <v>325</v>
      </c>
      <c r="D1865" s="28" t="s">
        <v>685</v>
      </c>
      <c r="E1865" s="35"/>
      <c r="F1865" s="29" t="s">
        <v>686</v>
      </c>
      <c r="G1865" s="30">
        <f>G1866</f>
        <v>52115.800000000003</v>
      </c>
      <c r="H1865" s="30">
        <f>H1866</f>
        <v>0</v>
      </c>
      <c r="I1865" s="30">
        <f>I1866</f>
        <v>0</v>
      </c>
      <c r="J1865" s="30">
        <f>J1866</f>
        <v>0</v>
      </c>
      <c r="K1865" s="30">
        <f>K1866</f>
        <v>0</v>
      </c>
      <c r="L1865" s="30">
        <f>L1866</f>
        <v>0</v>
      </c>
      <c r="M1865" s="30">
        <f t="shared" si="6425"/>
        <v>52115.800000000003</v>
      </c>
      <c r="N1865" s="30">
        <f t="shared" si="6426"/>
        <v>0</v>
      </c>
      <c r="O1865" s="30">
        <f t="shared" si="6427"/>
        <v>0</v>
      </c>
      <c r="P1865" s="30">
        <f>P1866</f>
        <v>0</v>
      </c>
      <c r="Q1865" s="30">
        <f>Q1866</f>
        <v>0</v>
      </c>
      <c r="R1865" s="30">
        <f>R1866</f>
        <v>0</v>
      </c>
      <c r="S1865" s="30">
        <f>S1866</f>
        <v>0</v>
      </c>
      <c r="T1865" s="30">
        <f>T1866</f>
        <v>0</v>
      </c>
      <c r="U1865" s="30">
        <f>U1866</f>
        <v>0</v>
      </c>
      <c r="V1865" s="30">
        <f>V1866</f>
        <v>0</v>
      </c>
      <c r="W1865" s="30">
        <f>W1866</f>
        <v>0</v>
      </c>
      <c r="X1865" s="30">
        <f>X1866</f>
        <v>0</v>
      </c>
      <c r="Y1865" s="30">
        <f>Y1866</f>
        <v>0</v>
      </c>
      <c r="Z1865" s="30">
        <f>Z1866</f>
        <v>0</v>
      </c>
      <c r="AA1865" s="30">
        <f>AA1866</f>
        <v>0</v>
      </c>
      <c r="AB1865" s="30">
        <f>AB1866</f>
        <v>0</v>
      </c>
      <c r="AC1865" s="30">
        <f t="shared" si="6370"/>
        <v>52115.800000000003</v>
      </c>
      <c r="AD1865" s="30">
        <f t="shared" si="6371"/>
        <v>0</v>
      </c>
      <c r="AE1865" s="30">
        <f t="shared" si="6372"/>
        <v>0</v>
      </c>
      <c r="AF1865" s="30">
        <f>AF1866</f>
        <v>0</v>
      </c>
      <c r="AG1865" s="30">
        <f t="shared" si="6373"/>
        <v>52115.800000000003</v>
      </c>
      <c r="AH1865" s="30">
        <f t="shared" si="6374"/>
        <v>0</v>
      </c>
      <c r="AI1865" s="30">
        <f t="shared" si="6375"/>
        <v>0</v>
      </c>
      <c r="AJ1865" s="30">
        <f>AJ1866</f>
        <v>0</v>
      </c>
      <c r="AK1865" s="30">
        <f>AK1866</f>
        <v>0</v>
      </c>
      <c r="AL1865" s="30">
        <f>AL1866</f>
        <v>0</v>
      </c>
      <c r="AM1865" s="30">
        <f>AM1866</f>
        <v>0</v>
      </c>
      <c r="AN1865" s="30">
        <f>AN1866</f>
        <v>0</v>
      </c>
      <c r="AO1865" s="30">
        <f>AO1866</f>
        <v>0</v>
      </c>
      <c r="AP1865" s="30">
        <f>AP1866</f>
        <v>0</v>
      </c>
      <c r="AQ1865" s="30">
        <f>AQ1866</f>
        <v>0</v>
      </c>
      <c r="AR1865" s="30">
        <f>AR1866</f>
        <v>0</v>
      </c>
      <c r="AS1865" s="30">
        <f t="shared" si="6413"/>
        <v>52115.800000000003</v>
      </c>
      <c r="AT1865" s="30">
        <f t="shared" si="6414"/>
        <v>0</v>
      </c>
      <c r="AU1865" s="30">
        <f t="shared" si="6415"/>
        <v>0</v>
      </c>
      <c r="AV1865" s="30">
        <f>AV1866</f>
        <v>0</v>
      </c>
      <c r="AW1865" s="30">
        <f>AW1866</f>
        <v>0</v>
      </c>
      <c r="AX1865" s="30">
        <f>AX1866</f>
        <v>0</v>
      </c>
      <c r="AY1865" s="30">
        <f t="shared" si="6416"/>
        <v>52115.800000000003</v>
      </c>
      <c r="AZ1865" s="30">
        <f t="shared" si="6417"/>
        <v>0</v>
      </c>
      <c r="BA1865" s="30">
        <f t="shared" si="6418"/>
        <v>0</v>
      </c>
      <c r="BB1865" s="30">
        <f>BB1866</f>
        <v>0</v>
      </c>
      <c r="BC1865" s="30">
        <f>BC1866</f>
        <v>0</v>
      </c>
      <c r="BD1865" s="30">
        <f>BD1866</f>
        <v>0</v>
      </c>
      <c r="BE1865" s="30">
        <f>BE1866</f>
        <v>0</v>
      </c>
      <c r="BF1865" s="30">
        <f>BF1866</f>
        <v>0</v>
      </c>
      <c r="BG1865" s="30">
        <f>BG1866</f>
        <v>14721.299999999999</v>
      </c>
      <c r="BH1865" s="30">
        <f>BH1866</f>
        <v>0</v>
      </c>
      <c r="BI1865" s="30">
        <f>BI1866</f>
        <v>0</v>
      </c>
      <c r="BJ1865" s="30">
        <f>BJ1866</f>
        <v>0</v>
      </c>
      <c r="BK1865" s="30">
        <f>BK1866</f>
        <v>0</v>
      </c>
      <c r="BL1865" s="30">
        <f t="shared" si="6367"/>
        <v>52115.800000000003</v>
      </c>
      <c r="BM1865" s="30">
        <f t="shared" si="6368"/>
        <v>14721.299999999999</v>
      </c>
      <c r="BN1865" s="30">
        <f t="shared" si="6369"/>
        <v>0</v>
      </c>
      <c r="BO1865" s="30">
        <f>BO1866</f>
        <v>0</v>
      </c>
      <c r="BP1865" s="31"/>
      <c r="BQ1865" s="1"/>
      <c r="BR1865" s="1"/>
      <c r="BS1865" s="1"/>
      <c r="BT1865" s="1"/>
      <c r="BU1865" s="1"/>
      <c r="BV1865" s="1"/>
      <c r="BW1865" s="1"/>
      <c r="BX1865" s="1"/>
      <c r="BY1865" s="1"/>
    </row>
    <row r="1866" ht="30">
      <c r="A1866" s="28" t="s">
        <v>603</v>
      </c>
      <c r="B1866" s="28" t="s">
        <v>60</v>
      </c>
      <c r="C1866" s="28" t="s">
        <v>325</v>
      </c>
      <c r="D1866" s="28" t="s">
        <v>685</v>
      </c>
      <c r="E1866" s="28" t="s">
        <v>331</v>
      </c>
      <c r="F1866" s="29" t="s">
        <v>332</v>
      </c>
      <c r="G1866" s="30">
        <v>52115.800000000003</v>
      </c>
      <c r="H1866" s="30"/>
      <c r="I1866" s="30"/>
      <c r="J1866" s="30"/>
      <c r="K1866" s="30"/>
      <c r="L1866" s="30"/>
      <c r="M1866" s="30">
        <f t="shared" si="6425"/>
        <v>52115.800000000003</v>
      </c>
      <c r="N1866" s="30">
        <f t="shared" si="6426"/>
        <v>0</v>
      </c>
      <c r="O1866" s="30">
        <f t="shared" si="6427"/>
        <v>0</v>
      </c>
      <c r="P1866" s="30"/>
      <c r="Q1866" s="30"/>
      <c r="R1866" s="30"/>
      <c r="S1866" s="30"/>
      <c r="T1866" s="30"/>
      <c r="U1866" s="30"/>
      <c r="V1866" s="30"/>
      <c r="W1866" s="30"/>
      <c r="X1866" s="30"/>
      <c r="Y1866" s="30"/>
      <c r="Z1866" s="30"/>
      <c r="AA1866" s="30"/>
      <c r="AB1866" s="30"/>
      <c r="AC1866" s="30">
        <f t="shared" si="6370"/>
        <v>52115.800000000003</v>
      </c>
      <c r="AD1866" s="30">
        <f t="shared" si="6371"/>
        <v>0</v>
      </c>
      <c r="AE1866" s="30">
        <f t="shared" si="6372"/>
        <v>0</v>
      </c>
      <c r="AF1866" s="30"/>
      <c r="AG1866" s="30">
        <f t="shared" si="6373"/>
        <v>52115.800000000003</v>
      </c>
      <c r="AH1866" s="30">
        <f t="shared" si="6374"/>
        <v>0</v>
      </c>
      <c r="AI1866" s="30">
        <f t="shared" si="6375"/>
        <v>0</v>
      </c>
      <c r="AJ1866" s="30"/>
      <c r="AK1866" s="30"/>
      <c r="AL1866" s="30"/>
      <c r="AM1866" s="30"/>
      <c r="AN1866" s="30"/>
      <c r="AO1866" s="30"/>
      <c r="AP1866" s="30"/>
      <c r="AQ1866" s="30"/>
      <c r="AR1866" s="30"/>
      <c r="AS1866" s="30">
        <f t="shared" si="6413"/>
        <v>52115.800000000003</v>
      </c>
      <c r="AT1866" s="30">
        <f t="shared" si="6414"/>
        <v>0</v>
      </c>
      <c r="AU1866" s="30">
        <f t="shared" si="6415"/>
        <v>0</v>
      </c>
      <c r="AV1866" s="30"/>
      <c r="AW1866" s="30"/>
      <c r="AX1866" s="30"/>
      <c r="AY1866" s="30">
        <f t="shared" si="6416"/>
        <v>52115.800000000003</v>
      </c>
      <c r="AZ1866" s="30">
        <f t="shared" si="6417"/>
        <v>0</v>
      </c>
      <c r="BA1866" s="30">
        <f t="shared" si="6418"/>
        <v>0</v>
      </c>
      <c r="BB1866" s="30"/>
      <c r="BC1866" s="30"/>
      <c r="BD1866" s="30"/>
      <c r="BE1866" s="30"/>
      <c r="BF1866" s="30"/>
      <c r="BG1866" s="30">
        <v>14721.299999999999</v>
      </c>
      <c r="BH1866" s="30"/>
      <c r="BI1866" s="30"/>
      <c r="BJ1866" s="30"/>
      <c r="BK1866" s="30"/>
      <c r="BL1866" s="30">
        <f t="shared" si="6367"/>
        <v>52115.800000000003</v>
      </c>
      <c r="BM1866" s="30">
        <f t="shared" si="6368"/>
        <v>14721.299999999999</v>
      </c>
      <c r="BN1866" s="30">
        <f t="shared" si="6369"/>
        <v>0</v>
      </c>
      <c r="BO1866" s="30"/>
      <c r="BP1866" s="31"/>
      <c r="BQ1866" s="1"/>
      <c r="BR1866" s="1"/>
      <c r="BS1866" s="1"/>
      <c r="BT1866" s="1"/>
      <c r="BU1866" s="1"/>
      <c r="BV1866" s="1"/>
      <c r="BW1866" s="1"/>
      <c r="BX1866" s="1"/>
      <c r="BY1866" s="1"/>
    </row>
    <row r="1867" ht="30">
      <c r="A1867" s="28" t="s">
        <v>603</v>
      </c>
      <c r="B1867" s="28" t="s">
        <v>60</v>
      </c>
      <c r="C1867" s="28" t="s">
        <v>325</v>
      </c>
      <c r="D1867" s="28" t="s">
        <v>687</v>
      </c>
      <c r="E1867" s="35"/>
      <c r="F1867" s="29" t="s">
        <v>688</v>
      </c>
      <c r="G1867" s="30">
        <f>G1868</f>
        <v>4784.3000000000002</v>
      </c>
      <c r="H1867" s="30">
        <f>H1868</f>
        <v>0</v>
      </c>
      <c r="I1867" s="30">
        <f>I1868</f>
        <v>0</v>
      </c>
      <c r="J1867" s="30">
        <f>J1868</f>
        <v>0</v>
      </c>
      <c r="K1867" s="30">
        <f>K1868</f>
        <v>0</v>
      </c>
      <c r="L1867" s="30">
        <f>L1868</f>
        <v>0</v>
      </c>
      <c r="M1867" s="30">
        <f t="shared" si="6425"/>
        <v>4784.3000000000002</v>
      </c>
      <c r="N1867" s="30">
        <f t="shared" si="6426"/>
        <v>0</v>
      </c>
      <c r="O1867" s="30">
        <f t="shared" si="6427"/>
        <v>0</v>
      </c>
      <c r="P1867" s="30">
        <f>P1868</f>
        <v>0</v>
      </c>
      <c r="Q1867" s="30">
        <f>Q1868</f>
        <v>0</v>
      </c>
      <c r="R1867" s="30">
        <f>R1868</f>
        <v>0</v>
      </c>
      <c r="S1867" s="30">
        <f>S1868</f>
        <v>0</v>
      </c>
      <c r="T1867" s="30">
        <f>T1868</f>
        <v>0</v>
      </c>
      <c r="U1867" s="30">
        <f>U1868</f>
        <v>0</v>
      </c>
      <c r="V1867" s="30">
        <f>V1868</f>
        <v>0</v>
      </c>
      <c r="W1867" s="30">
        <f>W1868</f>
        <v>0</v>
      </c>
      <c r="X1867" s="30">
        <f>X1868</f>
        <v>0</v>
      </c>
      <c r="Y1867" s="30">
        <f>Y1868</f>
        <v>0</v>
      </c>
      <c r="Z1867" s="30">
        <f>Z1868</f>
        <v>0</v>
      </c>
      <c r="AA1867" s="30">
        <f>AA1868</f>
        <v>0</v>
      </c>
      <c r="AB1867" s="30">
        <f>AB1868</f>
        <v>0</v>
      </c>
      <c r="AC1867" s="30">
        <f t="shared" si="6370"/>
        <v>4784.3000000000002</v>
      </c>
      <c r="AD1867" s="30">
        <f t="shared" si="6371"/>
        <v>0</v>
      </c>
      <c r="AE1867" s="30">
        <f t="shared" si="6372"/>
        <v>0</v>
      </c>
      <c r="AF1867" s="30">
        <f>AF1868</f>
        <v>0</v>
      </c>
      <c r="AG1867" s="30">
        <f t="shared" si="6373"/>
        <v>4784.3000000000002</v>
      </c>
      <c r="AH1867" s="30">
        <f t="shared" si="6374"/>
        <v>0</v>
      </c>
      <c r="AI1867" s="30">
        <f t="shared" si="6375"/>
        <v>0</v>
      </c>
      <c r="AJ1867" s="30">
        <f>AJ1868</f>
        <v>0</v>
      </c>
      <c r="AK1867" s="30">
        <f>AK1868</f>
        <v>0</v>
      </c>
      <c r="AL1867" s="30">
        <f>AL1868</f>
        <v>0</v>
      </c>
      <c r="AM1867" s="30">
        <f>AM1868</f>
        <v>0</v>
      </c>
      <c r="AN1867" s="30">
        <f>AN1868</f>
        <v>0</v>
      </c>
      <c r="AO1867" s="30">
        <f>AO1868</f>
        <v>0</v>
      </c>
      <c r="AP1867" s="30">
        <f>AP1868</f>
        <v>0</v>
      </c>
      <c r="AQ1867" s="30">
        <f>AQ1868</f>
        <v>0</v>
      </c>
      <c r="AR1867" s="30">
        <f>AR1868</f>
        <v>0</v>
      </c>
      <c r="AS1867" s="30">
        <f t="shared" si="6413"/>
        <v>4784.3000000000002</v>
      </c>
      <c r="AT1867" s="30">
        <f t="shared" si="6414"/>
        <v>0</v>
      </c>
      <c r="AU1867" s="30">
        <f t="shared" si="6415"/>
        <v>0</v>
      </c>
      <c r="AV1867" s="30">
        <f>AV1868</f>
        <v>0</v>
      </c>
      <c r="AW1867" s="30">
        <f>AW1868</f>
        <v>0</v>
      </c>
      <c r="AX1867" s="30">
        <f>AX1868</f>
        <v>0</v>
      </c>
      <c r="AY1867" s="30">
        <f t="shared" si="6416"/>
        <v>4784.3000000000002</v>
      </c>
      <c r="AZ1867" s="30">
        <f t="shared" si="6417"/>
        <v>0</v>
      </c>
      <c r="BA1867" s="30">
        <f t="shared" si="6418"/>
        <v>0</v>
      </c>
      <c r="BB1867" s="30">
        <f>BB1868</f>
        <v>0</v>
      </c>
      <c r="BC1867" s="30">
        <f>BC1868</f>
        <v>0</v>
      </c>
      <c r="BD1867" s="30">
        <f>BD1868</f>
        <v>0</v>
      </c>
      <c r="BE1867" s="30">
        <f>BE1868</f>
        <v>0</v>
      </c>
      <c r="BF1867" s="30">
        <f>BF1868</f>
        <v>0</v>
      </c>
      <c r="BG1867" s="30">
        <f>BG1868</f>
        <v>0</v>
      </c>
      <c r="BH1867" s="30">
        <f>BH1868</f>
        <v>0</v>
      </c>
      <c r="BI1867" s="30">
        <f>BI1868</f>
        <v>0</v>
      </c>
      <c r="BJ1867" s="30">
        <f>BJ1868</f>
        <v>0</v>
      </c>
      <c r="BK1867" s="30">
        <f>BK1868</f>
        <v>0</v>
      </c>
      <c r="BL1867" s="30">
        <f t="shared" si="6367"/>
        <v>4784.3000000000002</v>
      </c>
      <c r="BM1867" s="30">
        <f t="shared" si="6368"/>
        <v>0</v>
      </c>
      <c r="BN1867" s="30">
        <f t="shared" si="6369"/>
        <v>0</v>
      </c>
      <c r="BO1867" s="30">
        <f>BO1868</f>
        <v>0</v>
      </c>
      <c r="BP1867" s="31"/>
      <c r="BQ1867" s="1"/>
      <c r="BR1867" s="1"/>
      <c r="BS1867" s="1"/>
      <c r="BT1867" s="1"/>
      <c r="BU1867" s="1"/>
      <c r="BV1867" s="1"/>
      <c r="BW1867" s="1"/>
      <c r="BX1867" s="1"/>
      <c r="BY1867" s="1"/>
    </row>
    <row r="1868" ht="30">
      <c r="A1868" s="28" t="s">
        <v>603</v>
      </c>
      <c r="B1868" s="28" t="s">
        <v>60</v>
      </c>
      <c r="C1868" s="28" t="s">
        <v>325</v>
      </c>
      <c r="D1868" s="28" t="s">
        <v>687</v>
      </c>
      <c r="E1868" s="28" t="s">
        <v>331</v>
      </c>
      <c r="F1868" s="29" t="s">
        <v>332</v>
      </c>
      <c r="G1868" s="30">
        <v>4784.3000000000002</v>
      </c>
      <c r="H1868" s="30"/>
      <c r="I1868" s="30"/>
      <c r="J1868" s="30"/>
      <c r="K1868" s="30"/>
      <c r="L1868" s="30"/>
      <c r="M1868" s="30">
        <f t="shared" si="6425"/>
        <v>4784.3000000000002</v>
      </c>
      <c r="N1868" s="30">
        <f t="shared" si="6426"/>
        <v>0</v>
      </c>
      <c r="O1868" s="30">
        <f t="shared" si="6427"/>
        <v>0</v>
      </c>
      <c r="P1868" s="30"/>
      <c r="Q1868" s="30"/>
      <c r="R1868" s="30"/>
      <c r="S1868" s="30"/>
      <c r="T1868" s="30"/>
      <c r="U1868" s="30"/>
      <c r="V1868" s="30"/>
      <c r="W1868" s="30"/>
      <c r="X1868" s="30"/>
      <c r="Y1868" s="30"/>
      <c r="Z1868" s="30"/>
      <c r="AA1868" s="30"/>
      <c r="AB1868" s="30"/>
      <c r="AC1868" s="30">
        <f t="shared" si="6370"/>
        <v>4784.3000000000002</v>
      </c>
      <c r="AD1868" s="30">
        <f t="shared" si="6371"/>
        <v>0</v>
      </c>
      <c r="AE1868" s="30">
        <f t="shared" si="6372"/>
        <v>0</v>
      </c>
      <c r="AF1868" s="30"/>
      <c r="AG1868" s="30">
        <f t="shared" si="6373"/>
        <v>4784.3000000000002</v>
      </c>
      <c r="AH1868" s="30">
        <f t="shared" si="6374"/>
        <v>0</v>
      </c>
      <c r="AI1868" s="30">
        <f t="shared" si="6375"/>
        <v>0</v>
      </c>
      <c r="AJ1868" s="30"/>
      <c r="AK1868" s="30"/>
      <c r="AL1868" s="30"/>
      <c r="AM1868" s="30"/>
      <c r="AN1868" s="30"/>
      <c r="AO1868" s="30"/>
      <c r="AP1868" s="30"/>
      <c r="AQ1868" s="30"/>
      <c r="AR1868" s="30"/>
      <c r="AS1868" s="30">
        <f t="shared" si="6413"/>
        <v>4784.3000000000002</v>
      </c>
      <c r="AT1868" s="30">
        <f t="shared" si="6414"/>
        <v>0</v>
      </c>
      <c r="AU1868" s="30">
        <f t="shared" si="6415"/>
        <v>0</v>
      </c>
      <c r="AV1868" s="30"/>
      <c r="AW1868" s="30"/>
      <c r="AX1868" s="30"/>
      <c r="AY1868" s="30">
        <f t="shared" si="6416"/>
        <v>4784.3000000000002</v>
      </c>
      <c r="AZ1868" s="30">
        <f t="shared" si="6417"/>
        <v>0</v>
      </c>
      <c r="BA1868" s="30">
        <f t="shared" si="6418"/>
        <v>0</v>
      </c>
      <c r="BB1868" s="30"/>
      <c r="BC1868" s="30"/>
      <c r="BD1868" s="30"/>
      <c r="BE1868" s="30"/>
      <c r="BF1868" s="30"/>
      <c r="BG1868" s="30"/>
      <c r="BH1868" s="30"/>
      <c r="BI1868" s="30"/>
      <c r="BJ1868" s="30"/>
      <c r="BK1868" s="30"/>
      <c r="BL1868" s="30">
        <f t="shared" si="6367"/>
        <v>4784.3000000000002</v>
      </c>
      <c r="BM1868" s="30">
        <f t="shared" si="6368"/>
        <v>0</v>
      </c>
      <c r="BN1868" s="30">
        <f t="shared" si="6369"/>
        <v>0</v>
      </c>
      <c r="BO1868" s="30"/>
      <c r="BP1868" s="31"/>
      <c r="BQ1868" s="1"/>
      <c r="BR1868" s="1"/>
      <c r="BS1868" s="1"/>
      <c r="BT1868" s="1"/>
      <c r="BU1868" s="1"/>
      <c r="BV1868" s="1"/>
      <c r="BW1868" s="1"/>
      <c r="BX1868" s="1"/>
      <c r="BY1868" s="1"/>
    </row>
    <row r="1869" ht="30">
      <c r="A1869" s="28" t="s">
        <v>603</v>
      </c>
      <c r="B1869" s="28" t="s">
        <v>60</v>
      </c>
      <c r="C1869" s="28" t="s">
        <v>325</v>
      </c>
      <c r="D1869" s="28" t="s">
        <v>689</v>
      </c>
      <c r="E1869" s="28"/>
      <c r="F1869" s="29" t="s">
        <v>690</v>
      </c>
      <c r="G1869" s="30"/>
      <c r="H1869" s="30"/>
      <c r="I1869" s="30"/>
      <c r="J1869" s="30"/>
      <c r="K1869" s="30"/>
      <c r="L1869" s="30"/>
      <c r="M1869" s="30"/>
      <c r="N1869" s="30"/>
      <c r="O1869" s="30"/>
      <c r="P1869" s="30">
        <f>P1870</f>
        <v>0</v>
      </c>
      <c r="Q1869" s="30">
        <f>Q1870</f>
        <v>0</v>
      </c>
      <c r="R1869" s="30">
        <f>R1870</f>
        <v>25131.630000000001</v>
      </c>
      <c r="S1869" s="30">
        <f>S1870</f>
        <v>0</v>
      </c>
      <c r="T1869" s="30">
        <f>T1870</f>
        <v>0</v>
      </c>
      <c r="U1869" s="30">
        <f>U1870</f>
        <v>0</v>
      </c>
      <c r="V1869" s="30">
        <f>V1870</f>
        <v>0</v>
      </c>
      <c r="W1869" s="30">
        <f>W1870</f>
        <v>0</v>
      </c>
      <c r="X1869" s="30">
        <f>X1870</f>
        <v>0</v>
      </c>
      <c r="Y1869" s="30">
        <f>Y1870</f>
        <v>0</v>
      </c>
      <c r="Z1869" s="30">
        <f>Z1870</f>
        <v>0</v>
      </c>
      <c r="AA1869" s="30">
        <f>AA1870</f>
        <v>0</v>
      </c>
      <c r="AB1869" s="30">
        <f>AB1870</f>
        <v>0</v>
      </c>
      <c r="AC1869" s="30">
        <f t="shared" si="6370"/>
        <v>25131.630000000001</v>
      </c>
      <c r="AD1869" s="30">
        <f t="shared" si="6371"/>
        <v>0</v>
      </c>
      <c r="AE1869" s="30">
        <f t="shared" si="6372"/>
        <v>0</v>
      </c>
      <c r="AF1869" s="30">
        <f>AF1870</f>
        <v>0</v>
      </c>
      <c r="AG1869" s="30">
        <f t="shared" si="6373"/>
        <v>25131.630000000001</v>
      </c>
      <c r="AH1869" s="30">
        <f t="shared" si="6374"/>
        <v>0</v>
      </c>
      <c r="AI1869" s="30">
        <f t="shared" si="6375"/>
        <v>0</v>
      </c>
      <c r="AJ1869" s="30">
        <f>AJ1870</f>
        <v>0</v>
      </c>
      <c r="AK1869" s="30">
        <f>AK1870</f>
        <v>0</v>
      </c>
      <c r="AL1869" s="30">
        <f>AL1870</f>
        <v>0</v>
      </c>
      <c r="AM1869" s="30">
        <f>AM1870</f>
        <v>0</v>
      </c>
      <c r="AN1869" s="30">
        <f>AN1870</f>
        <v>0</v>
      </c>
      <c r="AO1869" s="30">
        <f>AO1870</f>
        <v>0</v>
      </c>
      <c r="AP1869" s="30">
        <f>AP1870</f>
        <v>0</v>
      </c>
      <c r="AQ1869" s="30">
        <f>AQ1870</f>
        <v>0</v>
      </c>
      <c r="AR1869" s="30">
        <f>AR1870</f>
        <v>0</v>
      </c>
      <c r="AS1869" s="30">
        <f t="shared" si="6413"/>
        <v>25131.630000000001</v>
      </c>
      <c r="AT1869" s="30">
        <f t="shared" si="6414"/>
        <v>0</v>
      </c>
      <c r="AU1869" s="30">
        <f t="shared" si="6415"/>
        <v>0</v>
      </c>
      <c r="AV1869" s="30">
        <f>AV1870</f>
        <v>0</v>
      </c>
      <c r="AW1869" s="30">
        <f>AW1870</f>
        <v>0</v>
      </c>
      <c r="AX1869" s="30">
        <f>AX1870</f>
        <v>0</v>
      </c>
      <c r="AY1869" s="30">
        <f t="shared" si="6416"/>
        <v>25131.630000000001</v>
      </c>
      <c r="AZ1869" s="30">
        <f t="shared" si="6417"/>
        <v>0</v>
      </c>
      <c r="BA1869" s="30">
        <f t="shared" si="6418"/>
        <v>0</v>
      </c>
      <c r="BB1869" s="30">
        <f>BB1870</f>
        <v>0</v>
      </c>
      <c r="BC1869" s="30">
        <f>BC1870</f>
        <v>0</v>
      </c>
      <c r="BD1869" s="30">
        <f>BD1870</f>
        <v>0</v>
      </c>
      <c r="BE1869" s="30">
        <f>BE1870</f>
        <v>0</v>
      </c>
      <c r="BF1869" s="30">
        <f>BF1870</f>
        <v>0</v>
      </c>
      <c r="BG1869" s="30">
        <f>BG1870</f>
        <v>0</v>
      </c>
      <c r="BH1869" s="30">
        <f>BH1870</f>
        <v>0</v>
      </c>
      <c r="BI1869" s="30">
        <f>BI1870</f>
        <v>0</v>
      </c>
      <c r="BJ1869" s="30">
        <f>BJ1870</f>
        <v>0</v>
      </c>
      <c r="BK1869" s="30">
        <f>BK1870</f>
        <v>0</v>
      </c>
      <c r="BL1869" s="30">
        <f t="shared" si="6367"/>
        <v>25131.630000000001</v>
      </c>
      <c r="BM1869" s="30">
        <f t="shared" si="6368"/>
        <v>0</v>
      </c>
      <c r="BN1869" s="30">
        <f t="shared" si="6369"/>
        <v>0</v>
      </c>
      <c r="BO1869" s="30">
        <f>BO1870</f>
        <v>0</v>
      </c>
      <c r="BP1869" s="31"/>
      <c r="BQ1869" s="1"/>
      <c r="BR1869" s="1"/>
      <c r="BS1869" s="1"/>
      <c r="BT1869" s="1"/>
      <c r="BU1869" s="1"/>
      <c r="BV1869" s="1"/>
      <c r="BW1869" s="1"/>
      <c r="BX1869" s="1"/>
      <c r="BY1869" s="1"/>
    </row>
    <row r="1870" ht="30">
      <c r="A1870" s="28" t="s">
        <v>603</v>
      </c>
      <c r="B1870" s="28" t="s">
        <v>60</v>
      </c>
      <c r="C1870" s="28" t="s">
        <v>325</v>
      </c>
      <c r="D1870" s="28" t="s">
        <v>689</v>
      </c>
      <c r="E1870" s="28" t="s">
        <v>331</v>
      </c>
      <c r="F1870" s="29" t="s">
        <v>332</v>
      </c>
      <c r="G1870" s="30"/>
      <c r="H1870" s="30"/>
      <c r="I1870" s="30"/>
      <c r="J1870" s="30"/>
      <c r="K1870" s="30"/>
      <c r="L1870" s="30"/>
      <c r="M1870" s="30"/>
      <c r="N1870" s="30"/>
      <c r="O1870" s="30"/>
      <c r="P1870" s="30"/>
      <c r="Q1870" s="30"/>
      <c r="R1870" s="30">
        <v>25131.630000000001</v>
      </c>
      <c r="S1870" s="30"/>
      <c r="T1870" s="30"/>
      <c r="U1870" s="30"/>
      <c r="V1870" s="30"/>
      <c r="W1870" s="30"/>
      <c r="X1870" s="30"/>
      <c r="Y1870" s="30"/>
      <c r="Z1870" s="30"/>
      <c r="AA1870" s="30"/>
      <c r="AB1870" s="30"/>
      <c r="AC1870" s="30">
        <f t="shared" si="6370"/>
        <v>25131.630000000001</v>
      </c>
      <c r="AD1870" s="30">
        <f t="shared" si="6371"/>
        <v>0</v>
      </c>
      <c r="AE1870" s="30">
        <f t="shared" si="6372"/>
        <v>0</v>
      </c>
      <c r="AF1870" s="30"/>
      <c r="AG1870" s="30">
        <f t="shared" si="6373"/>
        <v>25131.630000000001</v>
      </c>
      <c r="AH1870" s="30">
        <f t="shared" si="6374"/>
        <v>0</v>
      </c>
      <c r="AI1870" s="30">
        <f t="shared" si="6375"/>
        <v>0</v>
      </c>
      <c r="AJ1870" s="30"/>
      <c r="AK1870" s="30"/>
      <c r="AL1870" s="30"/>
      <c r="AM1870" s="30"/>
      <c r="AN1870" s="30"/>
      <c r="AO1870" s="30"/>
      <c r="AP1870" s="30"/>
      <c r="AQ1870" s="30"/>
      <c r="AR1870" s="30"/>
      <c r="AS1870" s="30">
        <f t="shared" si="6413"/>
        <v>25131.630000000001</v>
      </c>
      <c r="AT1870" s="30">
        <f t="shared" si="6414"/>
        <v>0</v>
      </c>
      <c r="AU1870" s="30">
        <f t="shared" si="6415"/>
        <v>0</v>
      </c>
      <c r="AV1870" s="30"/>
      <c r="AW1870" s="30"/>
      <c r="AX1870" s="30"/>
      <c r="AY1870" s="30">
        <f t="shared" si="6416"/>
        <v>25131.630000000001</v>
      </c>
      <c r="AZ1870" s="30">
        <f t="shared" si="6417"/>
        <v>0</v>
      </c>
      <c r="BA1870" s="30">
        <f t="shared" si="6418"/>
        <v>0</v>
      </c>
      <c r="BB1870" s="30"/>
      <c r="BC1870" s="30"/>
      <c r="BD1870" s="30"/>
      <c r="BE1870" s="30"/>
      <c r="BF1870" s="30"/>
      <c r="BG1870" s="30"/>
      <c r="BH1870" s="30"/>
      <c r="BI1870" s="30"/>
      <c r="BJ1870" s="30"/>
      <c r="BK1870" s="30"/>
      <c r="BL1870" s="30">
        <f t="shared" si="6367"/>
        <v>25131.630000000001</v>
      </c>
      <c r="BM1870" s="30">
        <f t="shared" si="6368"/>
        <v>0</v>
      </c>
      <c r="BN1870" s="30">
        <f t="shared" si="6369"/>
        <v>0</v>
      </c>
      <c r="BO1870" s="30"/>
      <c r="BP1870" s="31"/>
      <c r="BQ1870" s="1"/>
      <c r="BR1870" s="1"/>
      <c r="BS1870" s="1"/>
      <c r="BT1870" s="1"/>
      <c r="BU1870" s="1"/>
      <c r="BV1870" s="1"/>
      <c r="BW1870" s="1"/>
      <c r="BX1870" s="1"/>
      <c r="BY1870" s="1"/>
    </row>
    <row r="1871" ht="30">
      <c r="A1871" s="28" t="s">
        <v>603</v>
      </c>
      <c r="B1871" s="28" t="s">
        <v>60</v>
      </c>
      <c r="C1871" s="28" t="s">
        <v>325</v>
      </c>
      <c r="D1871" s="28" t="s">
        <v>691</v>
      </c>
      <c r="E1871" s="35"/>
      <c r="F1871" s="29" t="s">
        <v>692</v>
      </c>
      <c r="G1871" s="30">
        <f>G1872</f>
        <v>34485.800000000003</v>
      </c>
      <c r="H1871" s="30">
        <f>H1872</f>
        <v>0</v>
      </c>
      <c r="I1871" s="30">
        <f>I1872</f>
        <v>0</v>
      </c>
      <c r="J1871" s="30">
        <f>J1872</f>
        <v>0</v>
      </c>
      <c r="K1871" s="30">
        <f>K1872</f>
        <v>0</v>
      </c>
      <c r="L1871" s="30">
        <f>L1872</f>
        <v>0</v>
      </c>
      <c r="M1871" s="30">
        <f t="shared" si="6425"/>
        <v>34485.800000000003</v>
      </c>
      <c r="N1871" s="30">
        <f t="shared" si="6426"/>
        <v>0</v>
      </c>
      <c r="O1871" s="30">
        <f t="shared" si="6427"/>
        <v>0</v>
      </c>
      <c r="P1871" s="30">
        <f>P1872</f>
        <v>0</v>
      </c>
      <c r="Q1871" s="30">
        <f>Q1872</f>
        <v>0</v>
      </c>
      <c r="R1871" s="30">
        <f>R1872</f>
        <v>0.437</v>
      </c>
      <c r="S1871" s="30">
        <f>S1872</f>
        <v>0</v>
      </c>
      <c r="T1871" s="30">
        <f>T1872</f>
        <v>0</v>
      </c>
      <c r="U1871" s="30">
        <f>U1872</f>
        <v>0</v>
      </c>
      <c r="V1871" s="30">
        <f>V1872</f>
        <v>0</v>
      </c>
      <c r="W1871" s="30">
        <f>W1872</f>
        <v>0</v>
      </c>
      <c r="X1871" s="30">
        <f>X1872</f>
        <v>0</v>
      </c>
      <c r="Y1871" s="30">
        <f>Y1872</f>
        <v>0</v>
      </c>
      <c r="Z1871" s="30">
        <f>Z1872</f>
        <v>0</v>
      </c>
      <c r="AA1871" s="30">
        <f>AA1872</f>
        <v>0</v>
      </c>
      <c r="AB1871" s="30">
        <f>AB1872</f>
        <v>0</v>
      </c>
      <c r="AC1871" s="30">
        <f t="shared" si="6370"/>
        <v>34486.237000000001</v>
      </c>
      <c r="AD1871" s="30">
        <f t="shared" si="6371"/>
        <v>0</v>
      </c>
      <c r="AE1871" s="30">
        <f t="shared" si="6372"/>
        <v>0</v>
      </c>
      <c r="AF1871" s="30">
        <f>AF1872</f>
        <v>0</v>
      </c>
      <c r="AG1871" s="30">
        <f t="shared" si="6373"/>
        <v>34486.237000000001</v>
      </c>
      <c r="AH1871" s="30">
        <f t="shared" si="6374"/>
        <v>0</v>
      </c>
      <c r="AI1871" s="30">
        <f t="shared" si="6375"/>
        <v>0</v>
      </c>
      <c r="AJ1871" s="30">
        <f>AJ1872</f>
        <v>0</v>
      </c>
      <c r="AK1871" s="30">
        <f>AK1872</f>
        <v>0</v>
      </c>
      <c r="AL1871" s="30">
        <f>AL1872</f>
        <v>0</v>
      </c>
      <c r="AM1871" s="30">
        <f>AM1872</f>
        <v>0</v>
      </c>
      <c r="AN1871" s="30">
        <f>AN1872</f>
        <v>0</v>
      </c>
      <c r="AO1871" s="30">
        <f>AO1872</f>
        <v>0</v>
      </c>
      <c r="AP1871" s="30">
        <f>AP1872</f>
        <v>0</v>
      </c>
      <c r="AQ1871" s="30">
        <f>AQ1872</f>
        <v>0</v>
      </c>
      <c r="AR1871" s="30">
        <f>AR1872</f>
        <v>0</v>
      </c>
      <c r="AS1871" s="30">
        <f t="shared" si="6413"/>
        <v>34486.237000000001</v>
      </c>
      <c r="AT1871" s="30">
        <f t="shared" si="6414"/>
        <v>0</v>
      </c>
      <c r="AU1871" s="30">
        <f t="shared" si="6415"/>
        <v>0</v>
      </c>
      <c r="AV1871" s="30">
        <f>AV1872</f>
        <v>0</v>
      </c>
      <c r="AW1871" s="30">
        <f>AW1872</f>
        <v>0</v>
      </c>
      <c r="AX1871" s="30">
        <f>AX1872</f>
        <v>0</v>
      </c>
      <c r="AY1871" s="30">
        <f t="shared" si="6416"/>
        <v>34486.237000000001</v>
      </c>
      <c r="AZ1871" s="30">
        <f t="shared" si="6417"/>
        <v>0</v>
      </c>
      <c r="BA1871" s="30">
        <f t="shared" si="6418"/>
        <v>0</v>
      </c>
      <c r="BB1871" s="30">
        <f>BB1872</f>
        <v>0</v>
      </c>
      <c r="BC1871" s="30">
        <f>BC1872</f>
        <v>0</v>
      </c>
      <c r="BD1871" s="30">
        <f>BD1872</f>
        <v>0</v>
      </c>
      <c r="BE1871" s="30">
        <f>BE1872</f>
        <v>0</v>
      </c>
      <c r="BF1871" s="30">
        <f>BF1872</f>
        <v>0</v>
      </c>
      <c r="BG1871" s="30">
        <f>BG1872</f>
        <v>0</v>
      </c>
      <c r="BH1871" s="30">
        <f>BH1872</f>
        <v>0</v>
      </c>
      <c r="BI1871" s="30">
        <f>BI1872</f>
        <v>0</v>
      </c>
      <c r="BJ1871" s="30">
        <f>BJ1872</f>
        <v>0</v>
      </c>
      <c r="BK1871" s="30">
        <f>BK1872</f>
        <v>0</v>
      </c>
      <c r="BL1871" s="30">
        <f t="shared" si="6367"/>
        <v>34486.237000000001</v>
      </c>
      <c r="BM1871" s="30">
        <f t="shared" si="6368"/>
        <v>0</v>
      </c>
      <c r="BN1871" s="30">
        <f t="shared" si="6369"/>
        <v>0</v>
      </c>
      <c r="BO1871" s="30">
        <f>BO1872</f>
        <v>0</v>
      </c>
      <c r="BP1871" s="31"/>
      <c r="BQ1871" s="1"/>
      <c r="BR1871" s="1"/>
      <c r="BS1871" s="1"/>
      <c r="BT1871" s="1"/>
      <c r="BU1871" s="1"/>
      <c r="BV1871" s="1"/>
      <c r="BW1871" s="1"/>
      <c r="BX1871" s="1"/>
      <c r="BY1871" s="1"/>
    </row>
    <row r="1872" ht="30">
      <c r="A1872" s="28" t="s">
        <v>603</v>
      </c>
      <c r="B1872" s="28" t="s">
        <v>60</v>
      </c>
      <c r="C1872" s="28" t="s">
        <v>325</v>
      </c>
      <c r="D1872" s="28" t="s">
        <v>691</v>
      </c>
      <c r="E1872" s="28" t="s">
        <v>331</v>
      </c>
      <c r="F1872" s="29" t="s">
        <v>332</v>
      </c>
      <c r="G1872" s="30">
        <v>34485.800000000003</v>
      </c>
      <c r="H1872" s="30"/>
      <c r="I1872" s="30"/>
      <c r="J1872" s="30"/>
      <c r="K1872" s="30"/>
      <c r="L1872" s="30"/>
      <c r="M1872" s="30">
        <f t="shared" si="6425"/>
        <v>34485.800000000003</v>
      </c>
      <c r="N1872" s="30">
        <f t="shared" si="6426"/>
        <v>0</v>
      </c>
      <c r="O1872" s="30">
        <f t="shared" si="6427"/>
        <v>0</v>
      </c>
      <c r="P1872" s="30"/>
      <c r="Q1872" s="30"/>
      <c r="R1872" s="30">
        <v>0.437</v>
      </c>
      <c r="S1872" s="30"/>
      <c r="T1872" s="30"/>
      <c r="U1872" s="30"/>
      <c r="V1872" s="30"/>
      <c r="W1872" s="30"/>
      <c r="X1872" s="30"/>
      <c r="Y1872" s="30"/>
      <c r="Z1872" s="30"/>
      <c r="AA1872" s="30"/>
      <c r="AB1872" s="30"/>
      <c r="AC1872" s="30">
        <f t="shared" si="6370"/>
        <v>34486.237000000001</v>
      </c>
      <c r="AD1872" s="30">
        <f t="shared" si="6371"/>
        <v>0</v>
      </c>
      <c r="AE1872" s="30">
        <f t="shared" si="6372"/>
        <v>0</v>
      </c>
      <c r="AF1872" s="30"/>
      <c r="AG1872" s="30">
        <f t="shared" si="6373"/>
        <v>34486.237000000001</v>
      </c>
      <c r="AH1872" s="30">
        <f t="shared" si="6374"/>
        <v>0</v>
      </c>
      <c r="AI1872" s="30">
        <f t="shared" si="6375"/>
        <v>0</v>
      </c>
      <c r="AJ1872" s="30"/>
      <c r="AK1872" s="30"/>
      <c r="AL1872" s="30"/>
      <c r="AM1872" s="30"/>
      <c r="AN1872" s="30"/>
      <c r="AO1872" s="30"/>
      <c r="AP1872" s="30"/>
      <c r="AQ1872" s="30"/>
      <c r="AR1872" s="30"/>
      <c r="AS1872" s="30">
        <f t="shared" si="6413"/>
        <v>34486.237000000001</v>
      </c>
      <c r="AT1872" s="30">
        <f t="shared" si="6414"/>
        <v>0</v>
      </c>
      <c r="AU1872" s="30">
        <f t="shared" si="6415"/>
        <v>0</v>
      </c>
      <c r="AV1872" s="30"/>
      <c r="AW1872" s="30"/>
      <c r="AX1872" s="30"/>
      <c r="AY1872" s="30">
        <f t="shared" si="6416"/>
        <v>34486.237000000001</v>
      </c>
      <c r="AZ1872" s="30">
        <f t="shared" si="6417"/>
        <v>0</v>
      </c>
      <c r="BA1872" s="30">
        <f t="shared" si="6418"/>
        <v>0</v>
      </c>
      <c r="BB1872" s="30"/>
      <c r="BC1872" s="30"/>
      <c r="BD1872" s="30"/>
      <c r="BE1872" s="30"/>
      <c r="BF1872" s="30"/>
      <c r="BG1872" s="30"/>
      <c r="BH1872" s="30"/>
      <c r="BI1872" s="30"/>
      <c r="BJ1872" s="30"/>
      <c r="BK1872" s="30"/>
      <c r="BL1872" s="30">
        <f t="shared" si="6367"/>
        <v>34486.237000000001</v>
      </c>
      <c r="BM1872" s="30">
        <f t="shared" si="6368"/>
        <v>0</v>
      </c>
      <c r="BN1872" s="30">
        <f t="shared" si="6369"/>
        <v>0</v>
      </c>
      <c r="BO1872" s="30"/>
      <c r="BP1872" s="31"/>
      <c r="BQ1872" s="1"/>
      <c r="BR1872" s="1"/>
      <c r="BS1872" s="1"/>
      <c r="BT1872" s="1"/>
      <c r="BU1872" s="1"/>
      <c r="BV1872" s="1"/>
      <c r="BW1872" s="1"/>
      <c r="BX1872" s="1"/>
      <c r="BY1872" s="1"/>
    </row>
    <row r="1873" ht="30">
      <c r="A1873" s="28" t="s">
        <v>603</v>
      </c>
      <c r="B1873" s="28" t="s">
        <v>60</v>
      </c>
      <c r="C1873" s="28" t="s">
        <v>325</v>
      </c>
      <c r="D1873" s="28" t="s">
        <v>693</v>
      </c>
      <c r="E1873" s="35"/>
      <c r="F1873" s="29" t="s">
        <v>694</v>
      </c>
      <c r="G1873" s="30">
        <f>G1874</f>
        <v>30453.799999999999</v>
      </c>
      <c r="H1873" s="30">
        <f>H1874</f>
        <v>0</v>
      </c>
      <c r="I1873" s="30">
        <f>I1874</f>
        <v>0</v>
      </c>
      <c r="J1873" s="30">
        <f>J1874</f>
        <v>0</v>
      </c>
      <c r="K1873" s="30">
        <f>K1874</f>
        <v>0</v>
      </c>
      <c r="L1873" s="30">
        <f>L1874</f>
        <v>0</v>
      </c>
      <c r="M1873" s="30">
        <f t="shared" si="6425"/>
        <v>30453.799999999999</v>
      </c>
      <c r="N1873" s="30">
        <f t="shared" si="6426"/>
        <v>0</v>
      </c>
      <c r="O1873" s="30">
        <f t="shared" si="6427"/>
        <v>0</v>
      </c>
      <c r="P1873" s="30">
        <f>P1874</f>
        <v>0</v>
      </c>
      <c r="Q1873" s="30">
        <f>Q1874</f>
        <v>0</v>
      </c>
      <c r="R1873" s="30">
        <f>R1874</f>
        <v>0.001</v>
      </c>
      <c r="S1873" s="30">
        <f>S1874</f>
        <v>0</v>
      </c>
      <c r="T1873" s="30">
        <f>T1874</f>
        <v>0</v>
      </c>
      <c r="U1873" s="30">
        <f>U1874</f>
        <v>0</v>
      </c>
      <c r="V1873" s="30">
        <f>V1874</f>
        <v>0</v>
      </c>
      <c r="W1873" s="30">
        <f>W1874</f>
        <v>0</v>
      </c>
      <c r="X1873" s="30">
        <f>X1874</f>
        <v>0</v>
      </c>
      <c r="Y1873" s="30">
        <f>Y1874</f>
        <v>0</v>
      </c>
      <c r="Z1873" s="30">
        <f>Z1874</f>
        <v>0</v>
      </c>
      <c r="AA1873" s="30">
        <f>AA1874</f>
        <v>0</v>
      </c>
      <c r="AB1873" s="30">
        <f>AB1874</f>
        <v>0</v>
      </c>
      <c r="AC1873" s="30">
        <f t="shared" si="6370"/>
        <v>30453.800999999999</v>
      </c>
      <c r="AD1873" s="30">
        <f t="shared" si="6371"/>
        <v>0</v>
      </c>
      <c r="AE1873" s="30">
        <f t="shared" si="6372"/>
        <v>0</v>
      </c>
      <c r="AF1873" s="30">
        <f>AF1874</f>
        <v>0</v>
      </c>
      <c r="AG1873" s="30">
        <f t="shared" si="6373"/>
        <v>30453.800999999999</v>
      </c>
      <c r="AH1873" s="30">
        <f t="shared" si="6374"/>
        <v>0</v>
      </c>
      <c r="AI1873" s="30">
        <f t="shared" si="6375"/>
        <v>0</v>
      </c>
      <c r="AJ1873" s="30">
        <f>AJ1874</f>
        <v>0</v>
      </c>
      <c r="AK1873" s="30">
        <f>AK1874</f>
        <v>0</v>
      </c>
      <c r="AL1873" s="30">
        <f>AL1874</f>
        <v>0</v>
      </c>
      <c r="AM1873" s="30">
        <f>AM1874</f>
        <v>0</v>
      </c>
      <c r="AN1873" s="30">
        <f>AN1874</f>
        <v>0</v>
      </c>
      <c r="AO1873" s="30">
        <f>AO1874</f>
        <v>0</v>
      </c>
      <c r="AP1873" s="30">
        <f>AP1874</f>
        <v>0</v>
      </c>
      <c r="AQ1873" s="30">
        <f>AQ1874</f>
        <v>0</v>
      </c>
      <c r="AR1873" s="30">
        <f>AR1874</f>
        <v>0</v>
      </c>
      <c r="AS1873" s="30">
        <f t="shared" si="6413"/>
        <v>30453.800999999999</v>
      </c>
      <c r="AT1873" s="30">
        <f t="shared" si="6414"/>
        <v>0</v>
      </c>
      <c r="AU1873" s="30">
        <f t="shared" si="6415"/>
        <v>0</v>
      </c>
      <c r="AV1873" s="30">
        <f>AV1874</f>
        <v>0</v>
      </c>
      <c r="AW1873" s="30">
        <f>AW1874</f>
        <v>0</v>
      </c>
      <c r="AX1873" s="30">
        <f>AX1874</f>
        <v>0</v>
      </c>
      <c r="AY1873" s="30">
        <f t="shared" si="6416"/>
        <v>30453.800999999999</v>
      </c>
      <c r="AZ1873" s="30">
        <f t="shared" si="6417"/>
        <v>0</v>
      </c>
      <c r="BA1873" s="30">
        <f t="shared" si="6418"/>
        <v>0</v>
      </c>
      <c r="BB1873" s="30">
        <f>BB1874</f>
        <v>0</v>
      </c>
      <c r="BC1873" s="30">
        <f>BC1874</f>
        <v>0</v>
      </c>
      <c r="BD1873" s="30">
        <f>BD1874</f>
        <v>0</v>
      </c>
      <c r="BE1873" s="30">
        <f>BE1874</f>
        <v>0</v>
      </c>
      <c r="BF1873" s="30">
        <f>BF1874</f>
        <v>0</v>
      </c>
      <c r="BG1873" s="30">
        <f>BG1874</f>
        <v>0</v>
      </c>
      <c r="BH1873" s="30">
        <f>BH1874</f>
        <v>0</v>
      </c>
      <c r="BI1873" s="30">
        <f>BI1874</f>
        <v>0</v>
      </c>
      <c r="BJ1873" s="30">
        <f>BJ1874</f>
        <v>0</v>
      </c>
      <c r="BK1873" s="30">
        <f>BK1874</f>
        <v>0</v>
      </c>
      <c r="BL1873" s="30">
        <f t="shared" si="6367"/>
        <v>30453.800999999999</v>
      </c>
      <c r="BM1873" s="30">
        <f t="shared" si="6368"/>
        <v>0</v>
      </c>
      <c r="BN1873" s="30">
        <f t="shared" si="6369"/>
        <v>0</v>
      </c>
      <c r="BO1873" s="30">
        <f>BO1874</f>
        <v>0</v>
      </c>
      <c r="BP1873" s="31"/>
      <c r="BQ1873" s="1"/>
      <c r="BR1873" s="1"/>
      <c r="BS1873" s="1"/>
      <c r="BT1873" s="1"/>
      <c r="BU1873" s="1"/>
      <c r="BV1873" s="1"/>
      <c r="BW1873" s="1"/>
      <c r="BX1873" s="1"/>
      <c r="BY1873" s="1"/>
    </row>
    <row r="1874" ht="30">
      <c r="A1874" s="28" t="s">
        <v>603</v>
      </c>
      <c r="B1874" s="28" t="s">
        <v>60</v>
      </c>
      <c r="C1874" s="28" t="s">
        <v>325</v>
      </c>
      <c r="D1874" s="28" t="s">
        <v>693</v>
      </c>
      <c r="E1874" s="28" t="s">
        <v>331</v>
      </c>
      <c r="F1874" s="29" t="s">
        <v>332</v>
      </c>
      <c r="G1874" s="30">
        <v>30453.799999999999</v>
      </c>
      <c r="H1874" s="30"/>
      <c r="I1874" s="30"/>
      <c r="J1874" s="30"/>
      <c r="K1874" s="30"/>
      <c r="L1874" s="30"/>
      <c r="M1874" s="30">
        <f t="shared" si="6425"/>
        <v>30453.799999999999</v>
      </c>
      <c r="N1874" s="30">
        <f t="shared" si="6426"/>
        <v>0</v>
      </c>
      <c r="O1874" s="30">
        <f t="shared" si="6427"/>
        <v>0</v>
      </c>
      <c r="P1874" s="30"/>
      <c r="Q1874" s="30"/>
      <c r="R1874" s="30">
        <v>0.001</v>
      </c>
      <c r="S1874" s="30"/>
      <c r="T1874" s="30"/>
      <c r="U1874" s="30"/>
      <c r="V1874" s="30"/>
      <c r="W1874" s="30"/>
      <c r="X1874" s="30"/>
      <c r="Y1874" s="30"/>
      <c r="Z1874" s="30"/>
      <c r="AA1874" s="30"/>
      <c r="AB1874" s="30"/>
      <c r="AC1874" s="30">
        <f t="shared" si="6370"/>
        <v>30453.800999999999</v>
      </c>
      <c r="AD1874" s="30">
        <f t="shared" si="6371"/>
        <v>0</v>
      </c>
      <c r="AE1874" s="30">
        <f t="shared" si="6372"/>
        <v>0</v>
      </c>
      <c r="AF1874" s="30"/>
      <c r="AG1874" s="30">
        <f t="shared" si="6373"/>
        <v>30453.800999999999</v>
      </c>
      <c r="AH1874" s="30">
        <f t="shared" si="6374"/>
        <v>0</v>
      </c>
      <c r="AI1874" s="30">
        <f t="shared" si="6375"/>
        <v>0</v>
      </c>
      <c r="AJ1874" s="30"/>
      <c r="AK1874" s="30"/>
      <c r="AL1874" s="30"/>
      <c r="AM1874" s="30"/>
      <c r="AN1874" s="30"/>
      <c r="AO1874" s="30"/>
      <c r="AP1874" s="30"/>
      <c r="AQ1874" s="30"/>
      <c r="AR1874" s="30"/>
      <c r="AS1874" s="30">
        <f t="shared" si="6413"/>
        <v>30453.800999999999</v>
      </c>
      <c r="AT1874" s="30">
        <f t="shared" si="6414"/>
        <v>0</v>
      </c>
      <c r="AU1874" s="30">
        <f t="shared" si="6415"/>
        <v>0</v>
      </c>
      <c r="AV1874" s="30"/>
      <c r="AW1874" s="30"/>
      <c r="AX1874" s="30"/>
      <c r="AY1874" s="30">
        <f t="shared" si="6416"/>
        <v>30453.800999999999</v>
      </c>
      <c r="AZ1874" s="30">
        <f t="shared" si="6417"/>
        <v>0</v>
      </c>
      <c r="BA1874" s="30">
        <f t="shared" si="6418"/>
        <v>0</v>
      </c>
      <c r="BB1874" s="30"/>
      <c r="BC1874" s="30"/>
      <c r="BD1874" s="30"/>
      <c r="BE1874" s="30"/>
      <c r="BF1874" s="30"/>
      <c r="BG1874" s="30"/>
      <c r="BH1874" s="30"/>
      <c r="BI1874" s="30"/>
      <c r="BJ1874" s="30"/>
      <c r="BK1874" s="30"/>
      <c r="BL1874" s="30">
        <f t="shared" si="6367"/>
        <v>30453.800999999999</v>
      </c>
      <c r="BM1874" s="30">
        <f t="shared" si="6368"/>
        <v>0</v>
      </c>
      <c r="BN1874" s="30">
        <f t="shared" si="6369"/>
        <v>0</v>
      </c>
      <c r="BO1874" s="30"/>
      <c r="BP1874" s="31"/>
      <c r="BQ1874" s="1"/>
      <c r="BR1874" s="1"/>
      <c r="BS1874" s="1"/>
      <c r="BT1874" s="1"/>
      <c r="BU1874" s="1"/>
      <c r="BV1874" s="1"/>
      <c r="BW1874" s="1"/>
      <c r="BX1874" s="1"/>
      <c r="BY1874" s="1"/>
    </row>
    <row r="1875" ht="30">
      <c r="A1875" s="28" t="s">
        <v>603</v>
      </c>
      <c r="B1875" s="28" t="s">
        <v>60</v>
      </c>
      <c r="C1875" s="28" t="s">
        <v>325</v>
      </c>
      <c r="D1875" s="28" t="s">
        <v>695</v>
      </c>
      <c r="E1875" s="28"/>
      <c r="F1875" s="29" t="s">
        <v>696</v>
      </c>
      <c r="G1875" s="30"/>
      <c r="H1875" s="30"/>
      <c r="I1875" s="30"/>
      <c r="J1875" s="30"/>
      <c r="K1875" s="30"/>
      <c r="L1875" s="30"/>
      <c r="M1875" s="30"/>
      <c r="N1875" s="30"/>
      <c r="O1875" s="30"/>
      <c r="P1875" s="30">
        <f>P1876</f>
        <v>0</v>
      </c>
      <c r="Q1875" s="30">
        <f>Q1876</f>
        <v>0</v>
      </c>
      <c r="R1875" s="30">
        <f>R1876</f>
        <v>0</v>
      </c>
      <c r="S1875" s="30">
        <f>S1876</f>
        <v>0</v>
      </c>
      <c r="T1875" s="30">
        <f>T1876</f>
        <v>0</v>
      </c>
      <c r="U1875" s="30">
        <f>U1876</f>
        <v>0</v>
      </c>
      <c r="V1875" s="30">
        <f>V1876</f>
        <v>0</v>
      </c>
      <c r="W1875" s="30">
        <f>W1876</f>
        <v>0</v>
      </c>
      <c r="X1875" s="30">
        <f>X1876</f>
        <v>0</v>
      </c>
      <c r="Y1875" s="30">
        <f>Y1876</f>
        <v>0</v>
      </c>
      <c r="Z1875" s="30">
        <f>Z1876</f>
        <v>19672.275000000001</v>
      </c>
      <c r="AA1875" s="30">
        <f>AA1876</f>
        <v>0</v>
      </c>
      <c r="AB1875" s="30">
        <f>AB1876</f>
        <v>0</v>
      </c>
      <c r="AC1875" s="30">
        <f t="shared" si="6370"/>
        <v>0</v>
      </c>
      <c r="AD1875" s="30">
        <f t="shared" si="6371"/>
        <v>0</v>
      </c>
      <c r="AE1875" s="30">
        <f t="shared" si="6372"/>
        <v>19672.275000000001</v>
      </c>
      <c r="AF1875" s="30">
        <f>AF1876</f>
        <v>0</v>
      </c>
      <c r="AG1875" s="30">
        <f t="shared" si="6373"/>
        <v>0</v>
      </c>
      <c r="AH1875" s="30">
        <f t="shared" si="6374"/>
        <v>0</v>
      </c>
      <c r="AI1875" s="30">
        <f t="shared" si="6375"/>
        <v>19672.275000000001</v>
      </c>
      <c r="AJ1875" s="30">
        <f>AJ1876</f>
        <v>0</v>
      </c>
      <c r="AK1875" s="30">
        <f>AK1876</f>
        <v>0</v>
      </c>
      <c r="AL1875" s="30">
        <f>AL1876</f>
        <v>0</v>
      </c>
      <c r="AM1875" s="30">
        <f>AM1876</f>
        <v>0</v>
      </c>
      <c r="AN1875" s="30">
        <f>AN1876</f>
        <v>0</v>
      </c>
      <c r="AO1875" s="30">
        <f>AO1876</f>
        <v>0</v>
      </c>
      <c r="AP1875" s="30">
        <f>AP1876</f>
        <v>0</v>
      </c>
      <c r="AQ1875" s="30">
        <f>AQ1876</f>
        <v>0</v>
      </c>
      <c r="AR1875" s="30">
        <f>AR1876</f>
        <v>0</v>
      </c>
      <c r="AS1875" s="30">
        <f t="shared" si="6413"/>
        <v>0</v>
      </c>
      <c r="AT1875" s="30">
        <f t="shared" si="6414"/>
        <v>0</v>
      </c>
      <c r="AU1875" s="30">
        <f t="shared" si="6415"/>
        <v>19672.275000000001</v>
      </c>
      <c r="AV1875" s="30">
        <f>AV1876</f>
        <v>0</v>
      </c>
      <c r="AW1875" s="30">
        <f>AW1876</f>
        <v>0</v>
      </c>
      <c r="AX1875" s="30">
        <f>AX1876</f>
        <v>0</v>
      </c>
      <c r="AY1875" s="30">
        <f t="shared" si="6416"/>
        <v>0</v>
      </c>
      <c r="AZ1875" s="30">
        <f t="shared" si="6417"/>
        <v>0</v>
      </c>
      <c r="BA1875" s="30">
        <f t="shared" si="6418"/>
        <v>19672.275000000001</v>
      </c>
      <c r="BB1875" s="30">
        <f>BB1876</f>
        <v>0</v>
      </c>
      <c r="BC1875" s="30">
        <f>BC1876</f>
        <v>0</v>
      </c>
      <c r="BD1875" s="30">
        <f>BD1876</f>
        <v>0</v>
      </c>
      <c r="BE1875" s="30">
        <f>BE1876</f>
        <v>0</v>
      </c>
      <c r="BF1875" s="30">
        <f>BF1876</f>
        <v>0</v>
      </c>
      <c r="BG1875" s="30">
        <f>BG1876</f>
        <v>0</v>
      </c>
      <c r="BH1875" s="30">
        <f>BH1876</f>
        <v>0</v>
      </c>
      <c r="BI1875" s="30">
        <f>BI1876</f>
        <v>0</v>
      </c>
      <c r="BJ1875" s="30">
        <f>BJ1876</f>
        <v>0</v>
      </c>
      <c r="BK1875" s="30">
        <f>BK1876</f>
        <v>0</v>
      </c>
      <c r="BL1875" s="30">
        <f t="shared" si="6367"/>
        <v>0</v>
      </c>
      <c r="BM1875" s="30">
        <f t="shared" si="6368"/>
        <v>0</v>
      </c>
      <c r="BN1875" s="30">
        <f t="shared" si="6369"/>
        <v>19672.275000000001</v>
      </c>
      <c r="BO1875" s="30">
        <f>BO1876</f>
        <v>0</v>
      </c>
      <c r="BP1875" s="31"/>
      <c r="BQ1875" s="1"/>
      <c r="BR1875" s="1"/>
      <c r="BS1875" s="1"/>
      <c r="BT1875" s="1"/>
      <c r="BU1875" s="1"/>
      <c r="BV1875" s="1"/>
      <c r="BW1875" s="1"/>
      <c r="BX1875" s="1"/>
      <c r="BY1875" s="1"/>
    </row>
    <row r="1876" ht="30">
      <c r="A1876" s="28" t="s">
        <v>603</v>
      </c>
      <c r="B1876" s="28" t="s">
        <v>60</v>
      </c>
      <c r="C1876" s="28" t="s">
        <v>325</v>
      </c>
      <c r="D1876" s="28" t="s">
        <v>695</v>
      </c>
      <c r="E1876" s="28" t="s">
        <v>331</v>
      </c>
      <c r="F1876" s="29" t="s">
        <v>332</v>
      </c>
      <c r="G1876" s="30"/>
      <c r="H1876" s="30"/>
      <c r="I1876" s="30"/>
      <c r="J1876" s="30"/>
      <c r="K1876" s="30"/>
      <c r="L1876" s="30"/>
      <c r="M1876" s="30"/>
      <c r="N1876" s="30"/>
      <c r="O1876" s="30"/>
      <c r="P1876" s="30"/>
      <c r="Q1876" s="30"/>
      <c r="R1876" s="30"/>
      <c r="S1876" s="30"/>
      <c r="T1876" s="30"/>
      <c r="U1876" s="30"/>
      <c r="V1876" s="30"/>
      <c r="W1876" s="30"/>
      <c r="X1876" s="30"/>
      <c r="Y1876" s="30"/>
      <c r="Z1876" s="30">
        <v>19672.275000000001</v>
      </c>
      <c r="AA1876" s="30"/>
      <c r="AB1876" s="30"/>
      <c r="AC1876" s="30">
        <f t="shared" si="6370"/>
        <v>0</v>
      </c>
      <c r="AD1876" s="30">
        <f t="shared" si="6371"/>
        <v>0</v>
      </c>
      <c r="AE1876" s="30">
        <f t="shared" si="6372"/>
        <v>19672.275000000001</v>
      </c>
      <c r="AF1876" s="30"/>
      <c r="AG1876" s="30">
        <f t="shared" si="6373"/>
        <v>0</v>
      </c>
      <c r="AH1876" s="30">
        <f t="shared" si="6374"/>
        <v>0</v>
      </c>
      <c r="AI1876" s="30">
        <f t="shared" si="6375"/>
        <v>19672.275000000001</v>
      </c>
      <c r="AJ1876" s="30"/>
      <c r="AK1876" s="30"/>
      <c r="AL1876" s="30"/>
      <c r="AM1876" s="30"/>
      <c r="AN1876" s="30"/>
      <c r="AO1876" s="30"/>
      <c r="AP1876" s="30"/>
      <c r="AQ1876" s="30"/>
      <c r="AR1876" s="30"/>
      <c r="AS1876" s="30">
        <f t="shared" si="6413"/>
        <v>0</v>
      </c>
      <c r="AT1876" s="30">
        <f t="shared" si="6414"/>
        <v>0</v>
      </c>
      <c r="AU1876" s="30">
        <f t="shared" si="6415"/>
        <v>19672.275000000001</v>
      </c>
      <c r="AV1876" s="30"/>
      <c r="AW1876" s="30"/>
      <c r="AX1876" s="30"/>
      <c r="AY1876" s="30">
        <f t="shared" si="6416"/>
        <v>0</v>
      </c>
      <c r="AZ1876" s="30">
        <f t="shared" si="6417"/>
        <v>0</v>
      </c>
      <c r="BA1876" s="30">
        <f t="shared" si="6418"/>
        <v>19672.275000000001</v>
      </c>
      <c r="BB1876" s="30"/>
      <c r="BC1876" s="30"/>
      <c r="BD1876" s="30"/>
      <c r="BE1876" s="30"/>
      <c r="BF1876" s="30"/>
      <c r="BG1876" s="30"/>
      <c r="BH1876" s="30"/>
      <c r="BI1876" s="30"/>
      <c r="BJ1876" s="30"/>
      <c r="BK1876" s="30"/>
      <c r="BL1876" s="30">
        <f t="shared" si="6367"/>
        <v>0</v>
      </c>
      <c r="BM1876" s="30">
        <f t="shared" si="6368"/>
        <v>0</v>
      </c>
      <c r="BN1876" s="30">
        <f t="shared" si="6369"/>
        <v>19672.275000000001</v>
      </c>
      <c r="BO1876" s="30"/>
      <c r="BP1876" s="31"/>
      <c r="BQ1876" s="1"/>
      <c r="BR1876" s="1"/>
      <c r="BS1876" s="1"/>
      <c r="BT1876" s="1"/>
      <c r="BU1876" s="1"/>
      <c r="BV1876" s="1"/>
      <c r="BW1876" s="1"/>
      <c r="BX1876" s="1"/>
      <c r="BY1876" s="1"/>
    </row>
    <row r="1877" ht="30">
      <c r="A1877" s="28" t="s">
        <v>603</v>
      </c>
      <c r="B1877" s="28" t="s">
        <v>60</v>
      </c>
      <c r="C1877" s="28" t="s">
        <v>325</v>
      </c>
      <c r="D1877" s="28" t="s">
        <v>697</v>
      </c>
      <c r="E1877" s="28"/>
      <c r="F1877" s="29" t="s">
        <v>698</v>
      </c>
      <c r="G1877" s="30">
        <f>G1878</f>
        <v>26789.5</v>
      </c>
      <c r="H1877" s="30">
        <f>H1878</f>
        <v>0</v>
      </c>
      <c r="I1877" s="30">
        <f>I1878</f>
        <v>0</v>
      </c>
      <c r="J1877" s="30">
        <f>J1878</f>
        <v>0</v>
      </c>
      <c r="K1877" s="30">
        <f>K1878</f>
        <v>0</v>
      </c>
      <c r="L1877" s="30">
        <f>L1878</f>
        <v>0</v>
      </c>
      <c r="M1877" s="30">
        <f t="shared" si="6425"/>
        <v>26789.5</v>
      </c>
      <c r="N1877" s="30">
        <f t="shared" si="6426"/>
        <v>0</v>
      </c>
      <c r="O1877" s="30">
        <f t="shared" si="6427"/>
        <v>0</v>
      </c>
      <c r="P1877" s="30">
        <f>P1878</f>
        <v>0</v>
      </c>
      <c r="Q1877" s="30">
        <f>Q1878</f>
        <v>0</v>
      </c>
      <c r="R1877" s="30">
        <f>R1878</f>
        <v>0</v>
      </c>
      <c r="S1877" s="30">
        <f>S1878</f>
        <v>0</v>
      </c>
      <c r="T1877" s="30">
        <f>T1878</f>
        <v>0</v>
      </c>
      <c r="U1877" s="30">
        <f>U1878</f>
        <v>0</v>
      </c>
      <c r="V1877" s="30">
        <f>V1878</f>
        <v>0</v>
      </c>
      <c r="W1877" s="30">
        <f>W1878</f>
        <v>0</v>
      </c>
      <c r="X1877" s="30">
        <f>X1878</f>
        <v>0</v>
      </c>
      <c r="Y1877" s="30">
        <f>Y1878</f>
        <v>0</v>
      </c>
      <c r="Z1877" s="30">
        <f>Z1878</f>
        <v>0</v>
      </c>
      <c r="AA1877" s="30">
        <f>AA1878</f>
        <v>0</v>
      </c>
      <c r="AB1877" s="30">
        <f>AB1878</f>
        <v>0</v>
      </c>
      <c r="AC1877" s="30">
        <f t="shared" si="6370"/>
        <v>26789.5</v>
      </c>
      <c r="AD1877" s="30">
        <f t="shared" si="6371"/>
        <v>0</v>
      </c>
      <c r="AE1877" s="30">
        <f t="shared" si="6372"/>
        <v>0</v>
      </c>
      <c r="AF1877" s="30">
        <f>AF1878</f>
        <v>0</v>
      </c>
      <c r="AG1877" s="30">
        <f t="shared" si="6373"/>
        <v>26789.5</v>
      </c>
      <c r="AH1877" s="30">
        <f t="shared" si="6374"/>
        <v>0</v>
      </c>
      <c r="AI1877" s="30">
        <f t="shared" si="6375"/>
        <v>0</v>
      </c>
      <c r="AJ1877" s="30">
        <f>AJ1878</f>
        <v>0</v>
      </c>
      <c r="AK1877" s="30">
        <f>AK1878</f>
        <v>0</v>
      </c>
      <c r="AL1877" s="30">
        <f>AL1878</f>
        <v>0</v>
      </c>
      <c r="AM1877" s="30">
        <f>AM1878</f>
        <v>-19751.561000000002</v>
      </c>
      <c r="AN1877" s="30">
        <f>AN1878</f>
        <v>0</v>
      </c>
      <c r="AO1877" s="30">
        <f>AO1878</f>
        <v>0</v>
      </c>
      <c r="AP1877" s="30">
        <f>AP1878</f>
        <v>19751.561000000002</v>
      </c>
      <c r="AQ1877" s="30">
        <f>AQ1878</f>
        <v>0</v>
      </c>
      <c r="AR1877" s="30">
        <f>AR1878</f>
        <v>0</v>
      </c>
      <c r="AS1877" s="30">
        <f t="shared" si="6413"/>
        <v>7037.9389999999985</v>
      </c>
      <c r="AT1877" s="30">
        <f t="shared" si="6414"/>
        <v>19751.561000000002</v>
      </c>
      <c r="AU1877" s="30">
        <f t="shared" si="6415"/>
        <v>0</v>
      </c>
      <c r="AV1877" s="30">
        <f>AV1878</f>
        <v>0</v>
      </c>
      <c r="AW1877" s="30">
        <f>AW1878</f>
        <v>0</v>
      </c>
      <c r="AX1877" s="30">
        <f>AX1878</f>
        <v>0</v>
      </c>
      <c r="AY1877" s="30">
        <f t="shared" si="6416"/>
        <v>7037.9389999999985</v>
      </c>
      <c r="AZ1877" s="30">
        <f t="shared" si="6417"/>
        <v>19751.561000000002</v>
      </c>
      <c r="BA1877" s="30">
        <f t="shared" si="6418"/>
        <v>0</v>
      </c>
      <c r="BB1877" s="30">
        <f>BB1878</f>
        <v>0</v>
      </c>
      <c r="BC1877" s="30">
        <f>BC1878</f>
        <v>0</v>
      </c>
      <c r="BD1877" s="30">
        <f>BD1878</f>
        <v>0</v>
      </c>
      <c r="BE1877" s="30">
        <f>BE1878</f>
        <v>0</v>
      </c>
      <c r="BF1877" s="30">
        <f>BF1878</f>
        <v>0</v>
      </c>
      <c r="BG1877" s="30">
        <f>BG1878</f>
        <v>0</v>
      </c>
      <c r="BH1877" s="30">
        <f>BH1878</f>
        <v>0</v>
      </c>
      <c r="BI1877" s="30">
        <f>BI1878</f>
        <v>0</v>
      </c>
      <c r="BJ1877" s="30">
        <f>BJ1878</f>
        <v>0</v>
      </c>
      <c r="BK1877" s="30">
        <f>BK1878</f>
        <v>0</v>
      </c>
      <c r="BL1877" s="30">
        <f t="shared" si="6367"/>
        <v>7037.9389999999985</v>
      </c>
      <c r="BM1877" s="30">
        <f t="shared" si="6368"/>
        <v>19751.561000000002</v>
      </c>
      <c r="BN1877" s="30">
        <f t="shared" si="6369"/>
        <v>0</v>
      </c>
      <c r="BO1877" s="30">
        <f>BO1878</f>
        <v>0</v>
      </c>
      <c r="BP1877" s="31"/>
      <c r="BQ1877" s="1"/>
      <c r="BR1877" s="1"/>
      <c r="BS1877" s="1"/>
      <c r="BT1877" s="1"/>
      <c r="BU1877" s="1"/>
      <c r="BV1877" s="1"/>
      <c r="BW1877" s="1"/>
      <c r="BX1877" s="1"/>
      <c r="BY1877" s="1"/>
    </row>
    <row r="1878" ht="30">
      <c r="A1878" s="28" t="s">
        <v>603</v>
      </c>
      <c r="B1878" s="28" t="s">
        <v>60</v>
      </c>
      <c r="C1878" s="28" t="s">
        <v>325</v>
      </c>
      <c r="D1878" s="28" t="s">
        <v>697</v>
      </c>
      <c r="E1878" s="28" t="s">
        <v>331</v>
      </c>
      <c r="F1878" s="29" t="s">
        <v>332</v>
      </c>
      <c r="G1878" s="30">
        <v>26789.5</v>
      </c>
      <c r="H1878" s="30"/>
      <c r="I1878" s="30"/>
      <c r="J1878" s="30"/>
      <c r="K1878" s="30"/>
      <c r="L1878" s="30"/>
      <c r="M1878" s="30">
        <f t="shared" si="6425"/>
        <v>26789.5</v>
      </c>
      <c r="N1878" s="30">
        <f t="shared" si="6426"/>
        <v>0</v>
      </c>
      <c r="O1878" s="30">
        <f t="shared" si="6427"/>
        <v>0</v>
      </c>
      <c r="P1878" s="30"/>
      <c r="Q1878" s="30"/>
      <c r="R1878" s="30"/>
      <c r="S1878" s="30"/>
      <c r="T1878" s="30"/>
      <c r="U1878" s="30"/>
      <c r="V1878" s="30"/>
      <c r="W1878" s="30"/>
      <c r="X1878" s="30"/>
      <c r="Y1878" s="30"/>
      <c r="Z1878" s="30"/>
      <c r="AA1878" s="30"/>
      <c r="AB1878" s="30"/>
      <c r="AC1878" s="30">
        <f t="shared" si="6370"/>
        <v>26789.5</v>
      </c>
      <c r="AD1878" s="30">
        <f t="shared" si="6371"/>
        <v>0</v>
      </c>
      <c r="AE1878" s="30">
        <f t="shared" si="6372"/>
        <v>0</v>
      </c>
      <c r="AF1878" s="30"/>
      <c r="AG1878" s="30">
        <f t="shared" si="6373"/>
        <v>26789.5</v>
      </c>
      <c r="AH1878" s="30">
        <f t="shared" si="6374"/>
        <v>0</v>
      </c>
      <c r="AI1878" s="30">
        <f t="shared" si="6375"/>
        <v>0</v>
      </c>
      <c r="AJ1878" s="30"/>
      <c r="AK1878" s="30"/>
      <c r="AL1878" s="30"/>
      <c r="AM1878" s="30">
        <v>-19751.561000000002</v>
      </c>
      <c r="AN1878" s="30"/>
      <c r="AO1878" s="30"/>
      <c r="AP1878" s="30">
        <v>19751.561000000002</v>
      </c>
      <c r="AQ1878" s="30"/>
      <c r="AR1878" s="30"/>
      <c r="AS1878" s="30">
        <f t="shared" si="6413"/>
        <v>7037.9389999999985</v>
      </c>
      <c r="AT1878" s="30">
        <f t="shared" si="6414"/>
        <v>19751.561000000002</v>
      </c>
      <c r="AU1878" s="30">
        <f t="shared" si="6415"/>
        <v>0</v>
      </c>
      <c r="AV1878" s="30"/>
      <c r="AW1878" s="30"/>
      <c r="AX1878" s="30"/>
      <c r="AY1878" s="30">
        <f t="shared" si="6416"/>
        <v>7037.9389999999985</v>
      </c>
      <c r="AZ1878" s="30">
        <f t="shared" si="6417"/>
        <v>19751.561000000002</v>
      </c>
      <c r="BA1878" s="30">
        <f t="shared" si="6418"/>
        <v>0</v>
      </c>
      <c r="BB1878" s="30"/>
      <c r="BC1878" s="30"/>
      <c r="BD1878" s="30"/>
      <c r="BE1878" s="30"/>
      <c r="BF1878" s="30"/>
      <c r="BG1878" s="30"/>
      <c r="BH1878" s="30"/>
      <c r="BI1878" s="30"/>
      <c r="BJ1878" s="30"/>
      <c r="BK1878" s="30"/>
      <c r="BL1878" s="30">
        <f t="shared" si="6367"/>
        <v>7037.9389999999985</v>
      </c>
      <c r="BM1878" s="30">
        <f t="shared" si="6368"/>
        <v>19751.561000000002</v>
      </c>
      <c r="BN1878" s="30">
        <f t="shared" si="6369"/>
        <v>0</v>
      </c>
      <c r="BO1878" s="30"/>
      <c r="BP1878" s="31"/>
      <c r="BQ1878" s="1"/>
      <c r="BR1878" s="1"/>
      <c r="BS1878" s="1"/>
      <c r="BT1878" s="1"/>
      <c r="BU1878" s="1"/>
      <c r="BV1878" s="1"/>
      <c r="BW1878" s="1"/>
      <c r="BX1878" s="1"/>
      <c r="BY1878" s="1"/>
    </row>
    <row r="1879" ht="30">
      <c r="A1879" s="28" t="s">
        <v>603</v>
      </c>
      <c r="B1879" s="28" t="s">
        <v>60</v>
      </c>
      <c r="C1879" s="28" t="s">
        <v>325</v>
      </c>
      <c r="D1879" s="28" t="s">
        <v>699</v>
      </c>
      <c r="E1879" s="28"/>
      <c r="F1879" s="29" t="s">
        <v>700</v>
      </c>
      <c r="G1879" s="30">
        <f>G1880</f>
        <v>11334.1</v>
      </c>
      <c r="H1879" s="30">
        <f>H1880</f>
        <v>0</v>
      </c>
      <c r="I1879" s="30">
        <f>I1880</f>
        <v>0</v>
      </c>
      <c r="J1879" s="30">
        <f>J1880</f>
        <v>0</v>
      </c>
      <c r="K1879" s="30">
        <f>K1880</f>
        <v>0</v>
      </c>
      <c r="L1879" s="30">
        <f>L1880</f>
        <v>0</v>
      </c>
      <c r="M1879" s="30">
        <f t="shared" si="6425"/>
        <v>11334.1</v>
      </c>
      <c r="N1879" s="30">
        <f t="shared" si="6426"/>
        <v>0</v>
      </c>
      <c r="O1879" s="30">
        <f t="shared" si="6427"/>
        <v>0</v>
      </c>
      <c r="P1879" s="30">
        <f>P1880</f>
        <v>0</v>
      </c>
      <c r="Q1879" s="30">
        <f>Q1880</f>
        <v>0</v>
      </c>
      <c r="R1879" s="30">
        <f>R1880</f>
        <v>-266.80000000000001</v>
      </c>
      <c r="S1879" s="30">
        <f>S1880</f>
        <v>0</v>
      </c>
      <c r="T1879" s="30">
        <f>T1880</f>
        <v>0</v>
      </c>
      <c r="U1879" s="30">
        <f>U1880</f>
        <v>0</v>
      </c>
      <c r="V1879" s="30">
        <f>V1880</f>
        <v>0</v>
      </c>
      <c r="W1879" s="30">
        <f>W1880</f>
        <v>0</v>
      </c>
      <c r="X1879" s="30">
        <f>X1880</f>
        <v>0</v>
      </c>
      <c r="Y1879" s="30">
        <f>Y1880</f>
        <v>0</v>
      </c>
      <c r="Z1879" s="30">
        <f>Z1880</f>
        <v>0</v>
      </c>
      <c r="AA1879" s="30">
        <f>AA1880</f>
        <v>0</v>
      </c>
      <c r="AB1879" s="30">
        <f>AB1880</f>
        <v>0</v>
      </c>
      <c r="AC1879" s="30">
        <f t="shared" si="6370"/>
        <v>11067.300000000001</v>
      </c>
      <c r="AD1879" s="30">
        <f t="shared" si="6371"/>
        <v>0</v>
      </c>
      <c r="AE1879" s="30">
        <f t="shared" si="6372"/>
        <v>0</v>
      </c>
      <c r="AF1879" s="30">
        <f>AF1880</f>
        <v>0</v>
      </c>
      <c r="AG1879" s="30">
        <f t="shared" si="6373"/>
        <v>11067.300000000001</v>
      </c>
      <c r="AH1879" s="30">
        <f t="shared" si="6374"/>
        <v>0</v>
      </c>
      <c r="AI1879" s="30">
        <f t="shared" si="6375"/>
        <v>0</v>
      </c>
      <c r="AJ1879" s="30">
        <f>AJ1880</f>
        <v>0</v>
      </c>
      <c r="AK1879" s="30">
        <f>AK1880</f>
        <v>0</v>
      </c>
      <c r="AL1879" s="30">
        <f>AL1880</f>
        <v>0</v>
      </c>
      <c r="AM1879" s="30">
        <f>AM1880</f>
        <v>0</v>
      </c>
      <c r="AN1879" s="30">
        <f>AN1880</f>
        <v>0</v>
      </c>
      <c r="AO1879" s="30">
        <f>AO1880</f>
        <v>0</v>
      </c>
      <c r="AP1879" s="30">
        <f>AP1880</f>
        <v>0</v>
      </c>
      <c r="AQ1879" s="30">
        <f>AQ1880</f>
        <v>0</v>
      </c>
      <c r="AR1879" s="30">
        <f>AR1880</f>
        <v>0</v>
      </c>
      <c r="AS1879" s="30">
        <f t="shared" si="6413"/>
        <v>11067.300000000001</v>
      </c>
      <c r="AT1879" s="30">
        <f t="shared" si="6414"/>
        <v>0</v>
      </c>
      <c r="AU1879" s="30">
        <f t="shared" si="6415"/>
        <v>0</v>
      </c>
      <c r="AV1879" s="30">
        <f>AV1880</f>
        <v>0</v>
      </c>
      <c r="AW1879" s="30">
        <f>AW1880</f>
        <v>0</v>
      </c>
      <c r="AX1879" s="30">
        <f>AX1880</f>
        <v>0</v>
      </c>
      <c r="AY1879" s="30">
        <f t="shared" si="6416"/>
        <v>11067.300000000001</v>
      </c>
      <c r="AZ1879" s="30">
        <f t="shared" si="6417"/>
        <v>0</v>
      </c>
      <c r="BA1879" s="30">
        <f t="shared" si="6418"/>
        <v>0</v>
      </c>
      <c r="BB1879" s="30">
        <f>BB1880</f>
        <v>0</v>
      </c>
      <c r="BC1879" s="30">
        <f>BC1880</f>
        <v>0</v>
      </c>
      <c r="BD1879" s="30">
        <f>BD1880</f>
        <v>0</v>
      </c>
      <c r="BE1879" s="30">
        <f>BE1880</f>
        <v>0</v>
      </c>
      <c r="BF1879" s="30">
        <f>BF1880</f>
        <v>0</v>
      </c>
      <c r="BG1879" s="30">
        <f>BG1880</f>
        <v>0</v>
      </c>
      <c r="BH1879" s="30">
        <f>BH1880</f>
        <v>0</v>
      </c>
      <c r="BI1879" s="30">
        <f>BI1880</f>
        <v>0</v>
      </c>
      <c r="BJ1879" s="30">
        <f>BJ1880</f>
        <v>0</v>
      </c>
      <c r="BK1879" s="30">
        <f>BK1880</f>
        <v>0</v>
      </c>
      <c r="BL1879" s="30">
        <f t="shared" si="6367"/>
        <v>11067.300000000001</v>
      </c>
      <c r="BM1879" s="30">
        <f t="shared" si="6368"/>
        <v>0</v>
      </c>
      <c r="BN1879" s="30">
        <f t="shared" si="6369"/>
        <v>0</v>
      </c>
      <c r="BO1879" s="30">
        <f>BO1880</f>
        <v>0</v>
      </c>
      <c r="BP1879" s="31"/>
      <c r="BQ1879" s="1"/>
      <c r="BR1879" s="1"/>
      <c r="BS1879" s="1"/>
      <c r="BT1879" s="1"/>
      <c r="BU1879" s="1"/>
      <c r="BV1879" s="1"/>
      <c r="BW1879" s="1"/>
      <c r="BX1879" s="1"/>
      <c r="BY1879" s="1"/>
    </row>
    <row r="1880" ht="30">
      <c r="A1880" s="28" t="s">
        <v>603</v>
      </c>
      <c r="B1880" s="28" t="s">
        <v>60</v>
      </c>
      <c r="C1880" s="28" t="s">
        <v>325</v>
      </c>
      <c r="D1880" s="28" t="s">
        <v>699</v>
      </c>
      <c r="E1880" s="28" t="s">
        <v>331</v>
      </c>
      <c r="F1880" s="29" t="s">
        <v>332</v>
      </c>
      <c r="G1880" s="30">
        <v>11334.1</v>
      </c>
      <c r="H1880" s="30"/>
      <c r="I1880" s="30"/>
      <c r="J1880" s="30"/>
      <c r="K1880" s="30"/>
      <c r="L1880" s="30"/>
      <c r="M1880" s="30">
        <f t="shared" si="6425"/>
        <v>11334.1</v>
      </c>
      <c r="N1880" s="30">
        <f t="shared" si="6426"/>
        <v>0</v>
      </c>
      <c r="O1880" s="30">
        <f t="shared" si="6427"/>
        <v>0</v>
      </c>
      <c r="P1880" s="30"/>
      <c r="Q1880" s="30"/>
      <c r="R1880" s="30">
        <v>-266.80000000000001</v>
      </c>
      <c r="S1880" s="30"/>
      <c r="T1880" s="30"/>
      <c r="U1880" s="30"/>
      <c r="V1880" s="30"/>
      <c r="W1880" s="30"/>
      <c r="X1880" s="30"/>
      <c r="Y1880" s="30"/>
      <c r="Z1880" s="30"/>
      <c r="AA1880" s="30"/>
      <c r="AB1880" s="30"/>
      <c r="AC1880" s="30">
        <f t="shared" si="6370"/>
        <v>11067.300000000001</v>
      </c>
      <c r="AD1880" s="30">
        <f t="shared" si="6371"/>
        <v>0</v>
      </c>
      <c r="AE1880" s="30">
        <f t="shared" si="6372"/>
        <v>0</v>
      </c>
      <c r="AF1880" s="30"/>
      <c r="AG1880" s="30">
        <f t="shared" si="6373"/>
        <v>11067.300000000001</v>
      </c>
      <c r="AH1880" s="30">
        <f t="shared" si="6374"/>
        <v>0</v>
      </c>
      <c r="AI1880" s="30">
        <f t="shared" si="6375"/>
        <v>0</v>
      </c>
      <c r="AJ1880" s="30"/>
      <c r="AK1880" s="30"/>
      <c r="AL1880" s="30"/>
      <c r="AM1880" s="30"/>
      <c r="AN1880" s="30"/>
      <c r="AO1880" s="30"/>
      <c r="AP1880" s="30"/>
      <c r="AQ1880" s="30"/>
      <c r="AR1880" s="30"/>
      <c r="AS1880" s="30">
        <f t="shared" si="6413"/>
        <v>11067.300000000001</v>
      </c>
      <c r="AT1880" s="30">
        <f t="shared" si="6414"/>
        <v>0</v>
      </c>
      <c r="AU1880" s="30">
        <f t="shared" si="6415"/>
        <v>0</v>
      </c>
      <c r="AV1880" s="30"/>
      <c r="AW1880" s="30"/>
      <c r="AX1880" s="30"/>
      <c r="AY1880" s="30">
        <f t="shared" si="6416"/>
        <v>11067.300000000001</v>
      </c>
      <c r="AZ1880" s="30">
        <f t="shared" si="6417"/>
        <v>0</v>
      </c>
      <c r="BA1880" s="30">
        <f t="shared" si="6418"/>
        <v>0</v>
      </c>
      <c r="BB1880" s="30"/>
      <c r="BC1880" s="30"/>
      <c r="BD1880" s="30"/>
      <c r="BE1880" s="30"/>
      <c r="BF1880" s="30"/>
      <c r="BG1880" s="30"/>
      <c r="BH1880" s="30"/>
      <c r="BI1880" s="30"/>
      <c r="BJ1880" s="30"/>
      <c r="BK1880" s="30"/>
      <c r="BL1880" s="30">
        <f t="shared" si="6367"/>
        <v>11067.300000000001</v>
      </c>
      <c r="BM1880" s="30">
        <f t="shared" si="6368"/>
        <v>0</v>
      </c>
      <c r="BN1880" s="30">
        <f t="shared" si="6369"/>
        <v>0</v>
      </c>
      <c r="BO1880" s="30"/>
      <c r="BP1880" s="31"/>
      <c r="BQ1880" s="1"/>
      <c r="BR1880" s="1"/>
      <c r="BS1880" s="1"/>
      <c r="BT1880" s="1"/>
      <c r="BU1880" s="1"/>
      <c r="BV1880" s="1"/>
      <c r="BW1880" s="1"/>
      <c r="BX1880" s="1"/>
      <c r="BY1880" s="1"/>
    </row>
    <row r="1881" ht="30">
      <c r="A1881" s="28" t="s">
        <v>603</v>
      </c>
      <c r="B1881" s="28" t="s">
        <v>60</v>
      </c>
      <c r="C1881" s="28" t="s">
        <v>325</v>
      </c>
      <c r="D1881" s="28" t="s">
        <v>701</v>
      </c>
      <c r="E1881" s="28"/>
      <c r="F1881" s="29" t="s">
        <v>702</v>
      </c>
      <c r="G1881" s="30">
        <f>G1882</f>
        <v>4115.1000000000004</v>
      </c>
      <c r="H1881" s="30">
        <f>H1882</f>
        <v>168427.60000000001</v>
      </c>
      <c r="I1881" s="30">
        <f>I1882</f>
        <v>0</v>
      </c>
      <c r="J1881" s="30">
        <f>J1882</f>
        <v>0</v>
      </c>
      <c r="K1881" s="30">
        <f>K1882</f>
        <v>0</v>
      </c>
      <c r="L1881" s="30">
        <f>L1882</f>
        <v>0</v>
      </c>
      <c r="M1881" s="30">
        <f t="shared" si="6425"/>
        <v>4115.1000000000004</v>
      </c>
      <c r="N1881" s="30">
        <f t="shared" si="6426"/>
        <v>168427.60000000001</v>
      </c>
      <c r="O1881" s="30">
        <f t="shared" si="6427"/>
        <v>0</v>
      </c>
      <c r="P1881" s="30">
        <f>P1882</f>
        <v>0</v>
      </c>
      <c r="Q1881" s="30">
        <f>Q1882</f>
        <v>0</v>
      </c>
      <c r="R1881" s="30">
        <f>R1882</f>
        <v>0</v>
      </c>
      <c r="S1881" s="30">
        <f>S1882</f>
        <v>0</v>
      </c>
      <c r="T1881" s="30">
        <f>T1882</f>
        <v>0</v>
      </c>
      <c r="U1881" s="30">
        <f>U1882</f>
        <v>0</v>
      </c>
      <c r="V1881" s="30">
        <f>V1882</f>
        <v>0</v>
      </c>
      <c r="W1881" s="30">
        <f>W1882</f>
        <v>0</v>
      </c>
      <c r="X1881" s="30">
        <f>X1882</f>
        <v>0</v>
      </c>
      <c r="Y1881" s="30">
        <f>Y1882</f>
        <v>0</v>
      </c>
      <c r="Z1881" s="30">
        <f>Z1882</f>
        <v>0</v>
      </c>
      <c r="AA1881" s="30">
        <f>AA1882</f>
        <v>0</v>
      </c>
      <c r="AB1881" s="30">
        <f>AB1882</f>
        <v>0</v>
      </c>
      <c r="AC1881" s="30">
        <f t="shared" si="6370"/>
        <v>4115.1000000000004</v>
      </c>
      <c r="AD1881" s="30">
        <f t="shared" si="6371"/>
        <v>168427.60000000001</v>
      </c>
      <c r="AE1881" s="30">
        <f t="shared" si="6372"/>
        <v>0</v>
      </c>
      <c r="AF1881" s="30">
        <f>AF1882</f>
        <v>0</v>
      </c>
      <c r="AG1881" s="30">
        <f t="shared" si="6373"/>
        <v>4115.1000000000004</v>
      </c>
      <c r="AH1881" s="30">
        <f t="shared" si="6374"/>
        <v>168427.60000000001</v>
      </c>
      <c r="AI1881" s="30">
        <f t="shared" si="6375"/>
        <v>0</v>
      </c>
      <c r="AJ1881" s="30">
        <f>AJ1882</f>
        <v>0</v>
      </c>
      <c r="AK1881" s="30">
        <f>AK1882</f>
        <v>0</v>
      </c>
      <c r="AL1881" s="30">
        <f>AL1882</f>
        <v>0</v>
      </c>
      <c r="AM1881" s="30">
        <f>AM1882</f>
        <v>0</v>
      </c>
      <c r="AN1881" s="30">
        <f>AN1882</f>
        <v>0</v>
      </c>
      <c r="AO1881" s="30">
        <f>AO1882</f>
        <v>0</v>
      </c>
      <c r="AP1881" s="30">
        <f>AP1882</f>
        <v>0</v>
      </c>
      <c r="AQ1881" s="30">
        <f>AQ1882</f>
        <v>0</v>
      </c>
      <c r="AR1881" s="30">
        <f>AR1882</f>
        <v>0</v>
      </c>
      <c r="AS1881" s="30">
        <f t="shared" si="6413"/>
        <v>4115.1000000000004</v>
      </c>
      <c r="AT1881" s="30">
        <f t="shared" si="6414"/>
        <v>168427.60000000001</v>
      </c>
      <c r="AU1881" s="30">
        <f t="shared" si="6415"/>
        <v>0</v>
      </c>
      <c r="AV1881" s="30">
        <f>AV1882</f>
        <v>0</v>
      </c>
      <c r="AW1881" s="30">
        <f>AW1882</f>
        <v>0</v>
      </c>
      <c r="AX1881" s="30">
        <f>AX1882</f>
        <v>0</v>
      </c>
      <c r="AY1881" s="30">
        <f t="shared" si="6416"/>
        <v>4115.1000000000004</v>
      </c>
      <c r="AZ1881" s="30">
        <f t="shared" si="6417"/>
        <v>168427.60000000001</v>
      </c>
      <c r="BA1881" s="30">
        <f t="shared" si="6418"/>
        <v>0</v>
      </c>
      <c r="BB1881" s="30">
        <f>BB1882</f>
        <v>0</v>
      </c>
      <c r="BC1881" s="30">
        <f>BC1882</f>
        <v>0</v>
      </c>
      <c r="BD1881" s="30">
        <f>BD1882</f>
        <v>0</v>
      </c>
      <c r="BE1881" s="30">
        <f>BE1882</f>
        <v>0</v>
      </c>
      <c r="BF1881" s="30">
        <f>BF1882</f>
        <v>0</v>
      </c>
      <c r="BG1881" s="30">
        <f>BG1882</f>
        <v>0</v>
      </c>
      <c r="BH1881" s="30">
        <f>BH1882</f>
        <v>-82018.399999999994</v>
      </c>
      <c r="BI1881" s="30">
        <f>BI1882</f>
        <v>0</v>
      </c>
      <c r="BJ1881" s="30">
        <f>BJ1882</f>
        <v>0</v>
      </c>
      <c r="BK1881" s="30">
        <f>BK1882</f>
        <v>82018.399999999994</v>
      </c>
      <c r="BL1881" s="30">
        <f t="shared" si="6367"/>
        <v>4115.1000000000004</v>
      </c>
      <c r="BM1881" s="30">
        <f t="shared" si="6368"/>
        <v>86409.200000000012</v>
      </c>
      <c r="BN1881" s="30">
        <f t="shared" si="6369"/>
        <v>82018.399999999994</v>
      </c>
      <c r="BO1881" s="30">
        <f>BO1882</f>
        <v>0</v>
      </c>
      <c r="BP1881" s="31"/>
      <c r="BQ1881" s="1"/>
      <c r="BR1881" s="1"/>
      <c r="BS1881" s="1"/>
      <c r="BT1881" s="1"/>
      <c r="BU1881" s="1"/>
      <c r="BV1881" s="1"/>
      <c r="BW1881" s="1"/>
      <c r="BX1881" s="1"/>
      <c r="BY1881" s="1"/>
    </row>
    <row r="1882" ht="30">
      <c r="A1882" s="28" t="s">
        <v>603</v>
      </c>
      <c r="B1882" s="28" t="s">
        <v>60</v>
      </c>
      <c r="C1882" s="28" t="s">
        <v>325</v>
      </c>
      <c r="D1882" s="28" t="s">
        <v>701</v>
      </c>
      <c r="E1882" s="28" t="s">
        <v>331</v>
      </c>
      <c r="F1882" s="29" t="s">
        <v>332</v>
      </c>
      <c r="G1882" s="30">
        <v>4115.1000000000004</v>
      </c>
      <c r="H1882" s="30">
        <v>168427.60000000001</v>
      </c>
      <c r="I1882" s="30"/>
      <c r="J1882" s="30"/>
      <c r="K1882" s="30"/>
      <c r="L1882" s="30"/>
      <c r="M1882" s="30">
        <f t="shared" si="6425"/>
        <v>4115.1000000000004</v>
      </c>
      <c r="N1882" s="30">
        <f t="shared" si="6426"/>
        <v>168427.60000000001</v>
      </c>
      <c r="O1882" s="30">
        <f t="shared" si="6427"/>
        <v>0</v>
      </c>
      <c r="P1882" s="30"/>
      <c r="Q1882" s="30"/>
      <c r="R1882" s="30"/>
      <c r="S1882" s="30"/>
      <c r="T1882" s="30"/>
      <c r="U1882" s="30"/>
      <c r="V1882" s="30"/>
      <c r="W1882" s="30"/>
      <c r="X1882" s="30"/>
      <c r="Y1882" s="30"/>
      <c r="Z1882" s="30"/>
      <c r="AA1882" s="30"/>
      <c r="AB1882" s="30"/>
      <c r="AC1882" s="30">
        <f t="shared" si="6370"/>
        <v>4115.1000000000004</v>
      </c>
      <c r="AD1882" s="30">
        <f t="shared" si="6371"/>
        <v>168427.60000000001</v>
      </c>
      <c r="AE1882" s="30">
        <f t="shared" si="6372"/>
        <v>0</v>
      </c>
      <c r="AF1882" s="30"/>
      <c r="AG1882" s="30">
        <f t="shared" si="6373"/>
        <v>4115.1000000000004</v>
      </c>
      <c r="AH1882" s="30">
        <f t="shared" si="6374"/>
        <v>168427.60000000001</v>
      </c>
      <c r="AI1882" s="30">
        <f t="shared" si="6375"/>
        <v>0</v>
      </c>
      <c r="AJ1882" s="30"/>
      <c r="AK1882" s="30"/>
      <c r="AL1882" s="30"/>
      <c r="AM1882" s="30"/>
      <c r="AN1882" s="30"/>
      <c r="AO1882" s="30"/>
      <c r="AP1882" s="30"/>
      <c r="AQ1882" s="30"/>
      <c r="AR1882" s="30"/>
      <c r="AS1882" s="30">
        <f t="shared" si="6413"/>
        <v>4115.1000000000004</v>
      </c>
      <c r="AT1882" s="30">
        <f t="shared" si="6414"/>
        <v>168427.60000000001</v>
      </c>
      <c r="AU1882" s="30">
        <f t="shared" si="6415"/>
        <v>0</v>
      </c>
      <c r="AV1882" s="30"/>
      <c r="AW1882" s="30"/>
      <c r="AX1882" s="30"/>
      <c r="AY1882" s="30">
        <f t="shared" si="6416"/>
        <v>4115.1000000000004</v>
      </c>
      <c r="AZ1882" s="30">
        <f t="shared" si="6417"/>
        <v>168427.60000000001</v>
      </c>
      <c r="BA1882" s="30">
        <f t="shared" si="6418"/>
        <v>0</v>
      </c>
      <c r="BB1882" s="30"/>
      <c r="BC1882" s="30"/>
      <c r="BD1882" s="30"/>
      <c r="BE1882" s="30"/>
      <c r="BF1882" s="30"/>
      <c r="BG1882" s="30"/>
      <c r="BH1882" s="30">
        <v>-82018.399999999994</v>
      </c>
      <c r="BI1882" s="30"/>
      <c r="BJ1882" s="30"/>
      <c r="BK1882" s="30">
        <v>82018.399999999994</v>
      </c>
      <c r="BL1882" s="30">
        <f t="shared" si="6367"/>
        <v>4115.1000000000004</v>
      </c>
      <c r="BM1882" s="30">
        <f t="shared" si="6368"/>
        <v>86409.200000000012</v>
      </c>
      <c r="BN1882" s="30">
        <f t="shared" si="6369"/>
        <v>82018.399999999994</v>
      </c>
      <c r="BO1882" s="30"/>
      <c r="BP1882" s="31"/>
      <c r="BQ1882" s="1"/>
      <c r="BR1882" s="1"/>
      <c r="BS1882" s="1"/>
      <c r="BT1882" s="1"/>
      <c r="BU1882" s="1"/>
      <c r="BV1882" s="1"/>
      <c r="BW1882" s="1"/>
      <c r="BX1882" s="1"/>
      <c r="BY1882" s="1"/>
    </row>
    <row r="1883" ht="30">
      <c r="A1883" s="28" t="s">
        <v>603</v>
      </c>
      <c r="B1883" s="28" t="s">
        <v>60</v>
      </c>
      <c r="C1883" s="28" t="s">
        <v>325</v>
      </c>
      <c r="D1883" s="28" t="s">
        <v>703</v>
      </c>
      <c r="E1883" s="28"/>
      <c r="F1883" s="29" t="s">
        <v>704</v>
      </c>
      <c r="G1883" s="30">
        <f>G1884</f>
        <v>1711.3</v>
      </c>
      <c r="H1883" s="30">
        <f>H1884</f>
        <v>0</v>
      </c>
      <c r="I1883" s="30">
        <f>I1884</f>
        <v>0</v>
      </c>
      <c r="J1883" s="30">
        <f>J1884</f>
        <v>0</v>
      </c>
      <c r="K1883" s="30">
        <f>K1884</f>
        <v>0</v>
      </c>
      <c r="L1883" s="30">
        <f>L1884</f>
        <v>0</v>
      </c>
      <c r="M1883" s="30">
        <f t="shared" si="6425"/>
        <v>1711.3</v>
      </c>
      <c r="N1883" s="30">
        <f t="shared" si="6426"/>
        <v>0</v>
      </c>
      <c r="O1883" s="30">
        <f t="shared" si="6427"/>
        <v>0</v>
      </c>
      <c r="P1883" s="30">
        <f>P1884</f>
        <v>0</v>
      </c>
      <c r="Q1883" s="30">
        <f>Q1884</f>
        <v>0</v>
      </c>
      <c r="R1883" s="30">
        <f>R1884</f>
        <v>0</v>
      </c>
      <c r="S1883" s="30">
        <f>S1884</f>
        <v>0</v>
      </c>
      <c r="T1883" s="30">
        <f>T1884</f>
        <v>0</v>
      </c>
      <c r="U1883" s="30">
        <f>U1884</f>
        <v>0</v>
      </c>
      <c r="V1883" s="30">
        <f>V1884</f>
        <v>0</v>
      </c>
      <c r="W1883" s="30">
        <f>W1884</f>
        <v>0</v>
      </c>
      <c r="X1883" s="30">
        <f>X1884</f>
        <v>0</v>
      </c>
      <c r="Y1883" s="30">
        <f>Y1884</f>
        <v>0</v>
      </c>
      <c r="Z1883" s="30">
        <f>Z1884</f>
        <v>0</v>
      </c>
      <c r="AA1883" s="30">
        <f>AA1884</f>
        <v>0</v>
      </c>
      <c r="AB1883" s="30">
        <f>AB1884</f>
        <v>0</v>
      </c>
      <c r="AC1883" s="30">
        <f t="shared" si="6370"/>
        <v>1711.3</v>
      </c>
      <c r="AD1883" s="30">
        <f t="shared" si="6371"/>
        <v>0</v>
      </c>
      <c r="AE1883" s="30">
        <f t="shared" si="6372"/>
        <v>0</v>
      </c>
      <c r="AF1883" s="30">
        <f>AF1884</f>
        <v>0</v>
      </c>
      <c r="AG1883" s="30">
        <f t="shared" si="6373"/>
        <v>1711.3</v>
      </c>
      <c r="AH1883" s="30">
        <f t="shared" si="6374"/>
        <v>0</v>
      </c>
      <c r="AI1883" s="30">
        <f t="shared" si="6375"/>
        <v>0</v>
      </c>
      <c r="AJ1883" s="30">
        <f>AJ1884</f>
        <v>0</v>
      </c>
      <c r="AK1883" s="30">
        <f>AK1884</f>
        <v>0</v>
      </c>
      <c r="AL1883" s="30">
        <f>AL1884</f>
        <v>0</v>
      </c>
      <c r="AM1883" s="30">
        <f>AM1884</f>
        <v>0</v>
      </c>
      <c r="AN1883" s="30">
        <f>AN1884</f>
        <v>0</v>
      </c>
      <c r="AO1883" s="30">
        <f>AO1884</f>
        <v>0</v>
      </c>
      <c r="AP1883" s="30">
        <f>AP1884</f>
        <v>0</v>
      </c>
      <c r="AQ1883" s="30">
        <f>AQ1884</f>
        <v>0</v>
      </c>
      <c r="AR1883" s="30">
        <f>AR1884</f>
        <v>0</v>
      </c>
      <c r="AS1883" s="30">
        <f t="shared" si="6413"/>
        <v>1711.3</v>
      </c>
      <c r="AT1883" s="30">
        <f t="shared" si="6414"/>
        <v>0</v>
      </c>
      <c r="AU1883" s="30">
        <f t="shared" si="6415"/>
        <v>0</v>
      </c>
      <c r="AV1883" s="30">
        <f>AV1884</f>
        <v>0</v>
      </c>
      <c r="AW1883" s="30">
        <f>AW1884</f>
        <v>0</v>
      </c>
      <c r="AX1883" s="30">
        <f>AX1884</f>
        <v>0</v>
      </c>
      <c r="AY1883" s="30">
        <f t="shared" si="6416"/>
        <v>1711.3</v>
      </c>
      <c r="AZ1883" s="30">
        <f t="shared" si="6417"/>
        <v>0</v>
      </c>
      <c r="BA1883" s="30">
        <f t="shared" si="6418"/>
        <v>0</v>
      </c>
      <c r="BB1883" s="30">
        <f>BB1884</f>
        <v>0</v>
      </c>
      <c r="BC1883" s="30">
        <f>BC1884</f>
        <v>0</v>
      </c>
      <c r="BD1883" s="30">
        <f>BD1884</f>
        <v>0</v>
      </c>
      <c r="BE1883" s="30">
        <f>BE1884</f>
        <v>0</v>
      </c>
      <c r="BF1883" s="30">
        <f>BF1884</f>
        <v>0</v>
      </c>
      <c r="BG1883" s="30">
        <f>BG1884</f>
        <v>0</v>
      </c>
      <c r="BH1883" s="30">
        <f>BH1884</f>
        <v>0</v>
      </c>
      <c r="BI1883" s="30">
        <f>BI1884</f>
        <v>0</v>
      </c>
      <c r="BJ1883" s="30">
        <f>BJ1884</f>
        <v>0</v>
      </c>
      <c r="BK1883" s="30">
        <f>BK1884</f>
        <v>0</v>
      </c>
      <c r="BL1883" s="30">
        <f t="shared" si="6367"/>
        <v>1711.3</v>
      </c>
      <c r="BM1883" s="30">
        <f t="shared" si="6368"/>
        <v>0</v>
      </c>
      <c r="BN1883" s="30">
        <f t="shared" si="6369"/>
        <v>0</v>
      </c>
      <c r="BO1883" s="30">
        <f>BO1884</f>
        <v>0</v>
      </c>
      <c r="BP1883" s="31"/>
      <c r="BQ1883" s="1"/>
      <c r="BR1883" s="1"/>
      <c r="BS1883" s="1"/>
      <c r="BT1883" s="1"/>
      <c r="BU1883" s="1"/>
      <c r="BV1883" s="1"/>
      <c r="BW1883" s="1"/>
      <c r="BX1883" s="1"/>
      <c r="BY1883" s="1"/>
    </row>
    <row r="1884" ht="30">
      <c r="A1884" s="28" t="s">
        <v>603</v>
      </c>
      <c r="B1884" s="28" t="s">
        <v>60</v>
      </c>
      <c r="C1884" s="28" t="s">
        <v>325</v>
      </c>
      <c r="D1884" s="28" t="s">
        <v>703</v>
      </c>
      <c r="E1884" s="28" t="s">
        <v>331</v>
      </c>
      <c r="F1884" s="29" t="s">
        <v>332</v>
      </c>
      <c r="G1884" s="30">
        <v>1711.3</v>
      </c>
      <c r="H1884" s="30"/>
      <c r="I1884" s="30"/>
      <c r="J1884" s="30"/>
      <c r="K1884" s="30"/>
      <c r="L1884" s="30"/>
      <c r="M1884" s="30">
        <f t="shared" si="6425"/>
        <v>1711.3</v>
      </c>
      <c r="N1884" s="30">
        <f t="shared" si="6426"/>
        <v>0</v>
      </c>
      <c r="O1884" s="30">
        <f t="shared" si="6427"/>
        <v>0</v>
      </c>
      <c r="P1884" s="30"/>
      <c r="Q1884" s="30"/>
      <c r="R1884" s="30"/>
      <c r="S1884" s="30"/>
      <c r="T1884" s="30"/>
      <c r="U1884" s="30"/>
      <c r="V1884" s="30"/>
      <c r="W1884" s="30"/>
      <c r="X1884" s="30"/>
      <c r="Y1884" s="30"/>
      <c r="Z1884" s="30"/>
      <c r="AA1884" s="30"/>
      <c r="AB1884" s="30"/>
      <c r="AC1884" s="30">
        <f t="shared" si="6370"/>
        <v>1711.3</v>
      </c>
      <c r="AD1884" s="30">
        <f t="shared" si="6371"/>
        <v>0</v>
      </c>
      <c r="AE1884" s="30">
        <f t="shared" si="6372"/>
        <v>0</v>
      </c>
      <c r="AF1884" s="30"/>
      <c r="AG1884" s="30">
        <f t="shared" si="6373"/>
        <v>1711.3</v>
      </c>
      <c r="AH1884" s="30">
        <f t="shared" si="6374"/>
        <v>0</v>
      </c>
      <c r="AI1884" s="30">
        <f t="shared" si="6375"/>
        <v>0</v>
      </c>
      <c r="AJ1884" s="30"/>
      <c r="AK1884" s="30"/>
      <c r="AL1884" s="30"/>
      <c r="AM1884" s="30"/>
      <c r="AN1884" s="30"/>
      <c r="AO1884" s="30"/>
      <c r="AP1884" s="30"/>
      <c r="AQ1884" s="30"/>
      <c r="AR1884" s="30"/>
      <c r="AS1884" s="30">
        <f t="shared" si="6413"/>
        <v>1711.3</v>
      </c>
      <c r="AT1884" s="30">
        <f t="shared" si="6414"/>
        <v>0</v>
      </c>
      <c r="AU1884" s="30">
        <f t="shared" si="6415"/>
        <v>0</v>
      </c>
      <c r="AV1884" s="30"/>
      <c r="AW1884" s="30"/>
      <c r="AX1884" s="30"/>
      <c r="AY1884" s="30">
        <f t="shared" si="6416"/>
        <v>1711.3</v>
      </c>
      <c r="AZ1884" s="30">
        <f t="shared" si="6417"/>
        <v>0</v>
      </c>
      <c r="BA1884" s="30">
        <f t="shared" si="6418"/>
        <v>0</v>
      </c>
      <c r="BB1884" s="30"/>
      <c r="BC1884" s="30"/>
      <c r="BD1884" s="30"/>
      <c r="BE1884" s="30"/>
      <c r="BF1884" s="30"/>
      <c r="BG1884" s="30"/>
      <c r="BH1884" s="30"/>
      <c r="BI1884" s="30"/>
      <c r="BJ1884" s="30"/>
      <c r="BK1884" s="30"/>
      <c r="BL1884" s="30">
        <f t="shared" si="6367"/>
        <v>1711.3</v>
      </c>
      <c r="BM1884" s="30">
        <f t="shared" si="6368"/>
        <v>0</v>
      </c>
      <c r="BN1884" s="30">
        <f t="shared" si="6369"/>
        <v>0</v>
      </c>
      <c r="BO1884" s="30"/>
      <c r="BP1884" s="31"/>
      <c r="BQ1884" s="1"/>
      <c r="BR1884" s="1"/>
      <c r="BS1884" s="1"/>
      <c r="BT1884" s="1"/>
      <c r="BU1884" s="1"/>
      <c r="BV1884" s="1"/>
      <c r="BW1884" s="1"/>
      <c r="BX1884" s="1"/>
      <c r="BY1884" s="1"/>
    </row>
    <row r="1885" ht="60">
      <c r="A1885" s="28" t="s">
        <v>603</v>
      </c>
      <c r="B1885" s="28" t="s">
        <v>60</v>
      </c>
      <c r="C1885" s="28" t="s">
        <v>325</v>
      </c>
      <c r="D1885" s="28" t="s">
        <v>705</v>
      </c>
      <c r="E1885" s="28"/>
      <c r="F1885" s="29" t="s">
        <v>706</v>
      </c>
      <c r="G1885" s="30">
        <f>G1886</f>
        <v>35550.599999999999</v>
      </c>
      <c r="H1885" s="30">
        <f>H1886</f>
        <v>0</v>
      </c>
      <c r="I1885" s="30">
        <f>I1886</f>
        <v>0</v>
      </c>
      <c r="J1885" s="30">
        <f>J1886</f>
        <v>0</v>
      </c>
      <c r="K1885" s="30">
        <f>K1886</f>
        <v>0</v>
      </c>
      <c r="L1885" s="30">
        <f>L1886</f>
        <v>0</v>
      </c>
      <c r="M1885" s="30">
        <f t="shared" si="6425"/>
        <v>35550.599999999999</v>
      </c>
      <c r="N1885" s="30">
        <f t="shared" si="6426"/>
        <v>0</v>
      </c>
      <c r="O1885" s="30">
        <f t="shared" si="6427"/>
        <v>0</v>
      </c>
      <c r="P1885" s="30">
        <f>P1886</f>
        <v>0</v>
      </c>
      <c r="Q1885" s="30">
        <f>Q1886</f>
        <v>0</v>
      </c>
      <c r="R1885" s="30">
        <f>R1886</f>
        <v>0</v>
      </c>
      <c r="S1885" s="30">
        <f>S1886</f>
        <v>0</v>
      </c>
      <c r="T1885" s="30">
        <f>T1886</f>
        <v>0</v>
      </c>
      <c r="U1885" s="30">
        <f>U1886</f>
        <v>0</v>
      </c>
      <c r="V1885" s="30">
        <f>V1886</f>
        <v>0</v>
      </c>
      <c r="W1885" s="30">
        <f>W1886</f>
        <v>0</v>
      </c>
      <c r="X1885" s="30">
        <f>X1886</f>
        <v>0</v>
      </c>
      <c r="Y1885" s="30">
        <f>Y1886</f>
        <v>0</v>
      </c>
      <c r="Z1885" s="30">
        <f>Z1886</f>
        <v>0</v>
      </c>
      <c r="AA1885" s="30">
        <f>AA1886</f>
        <v>0</v>
      </c>
      <c r="AB1885" s="30">
        <f>AB1886</f>
        <v>0</v>
      </c>
      <c r="AC1885" s="30">
        <f t="shared" si="6370"/>
        <v>35550.599999999999</v>
      </c>
      <c r="AD1885" s="30">
        <f t="shared" si="6371"/>
        <v>0</v>
      </c>
      <c r="AE1885" s="30">
        <f t="shared" si="6372"/>
        <v>0</v>
      </c>
      <c r="AF1885" s="30">
        <f>AF1886</f>
        <v>0</v>
      </c>
      <c r="AG1885" s="30">
        <f t="shared" si="6373"/>
        <v>35550.599999999999</v>
      </c>
      <c r="AH1885" s="30">
        <f t="shared" si="6374"/>
        <v>0</v>
      </c>
      <c r="AI1885" s="30">
        <f t="shared" si="6375"/>
        <v>0</v>
      </c>
      <c r="AJ1885" s="30">
        <f>AJ1886</f>
        <v>0</v>
      </c>
      <c r="AK1885" s="30">
        <f>AK1886</f>
        <v>0</v>
      </c>
      <c r="AL1885" s="30">
        <f>AL1886</f>
        <v>0</v>
      </c>
      <c r="AM1885" s="30">
        <f>AM1886</f>
        <v>0</v>
      </c>
      <c r="AN1885" s="30">
        <f>AN1886</f>
        <v>0</v>
      </c>
      <c r="AO1885" s="30">
        <f>AO1886</f>
        <v>0</v>
      </c>
      <c r="AP1885" s="30">
        <f>AP1886</f>
        <v>0</v>
      </c>
      <c r="AQ1885" s="30">
        <f>AQ1886</f>
        <v>0</v>
      </c>
      <c r="AR1885" s="30">
        <f>AR1886</f>
        <v>0</v>
      </c>
      <c r="AS1885" s="30">
        <f t="shared" si="6413"/>
        <v>35550.599999999999</v>
      </c>
      <c r="AT1885" s="30">
        <f t="shared" si="6414"/>
        <v>0</v>
      </c>
      <c r="AU1885" s="30">
        <f t="shared" si="6415"/>
        <v>0</v>
      </c>
      <c r="AV1885" s="30">
        <f>AV1886</f>
        <v>0</v>
      </c>
      <c r="AW1885" s="30">
        <f>AW1886</f>
        <v>0</v>
      </c>
      <c r="AX1885" s="30">
        <f>AX1886</f>
        <v>0</v>
      </c>
      <c r="AY1885" s="30">
        <f t="shared" si="6416"/>
        <v>35550.599999999999</v>
      </c>
      <c r="AZ1885" s="30">
        <f t="shared" si="6417"/>
        <v>0</v>
      </c>
      <c r="BA1885" s="30">
        <f t="shared" si="6418"/>
        <v>0</v>
      </c>
      <c r="BB1885" s="30">
        <f>BB1886</f>
        <v>0</v>
      </c>
      <c r="BC1885" s="30">
        <f>BC1886</f>
        <v>0</v>
      </c>
      <c r="BD1885" s="30">
        <f>BD1886</f>
        <v>0</v>
      </c>
      <c r="BE1885" s="30">
        <f>BE1886</f>
        <v>0</v>
      </c>
      <c r="BF1885" s="30">
        <f>BF1886</f>
        <v>0</v>
      </c>
      <c r="BG1885" s="30">
        <f>BG1886</f>
        <v>0</v>
      </c>
      <c r="BH1885" s="30">
        <f>BH1886</f>
        <v>0</v>
      </c>
      <c r="BI1885" s="30">
        <f>BI1886</f>
        <v>0</v>
      </c>
      <c r="BJ1885" s="30">
        <f>BJ1886</f>
        <v>0</v>
      </c>
      <c r="BK1885" s="30">
        <f>BK1886</f>
        <v>0</v>
      </c>
      <c r="BL1885" s="30">
        <f t="shared" si="6367"/>
        <v>35550.599999999999</v>
      </c>
      <c r="BM1885" s="30">
        <f t="shared" si="6368"/>
        <v>0</v>
      </c>
      <c r="BN1885" s="30">
        <f t="shared" si="6369"/>
        <v>0</v>
      </c>
      <c r="BO1885" s="30">
        <f>BO1886</f>
        <v>0</v>
      </c>
      <c r="BP1885" s="31"/>
      <c r="BQ1885" s="1"/>
      <c r="BR1885" s="1"/>
      <c r="BS1885" s="1"/>
      <c r="BT1885" s="1"/>
      <c r="BU1885" s="1"/>
      <c r="BV1885" s="1"/>
      <c r="BW1885" s="1"/>
      <c r="BX1885" s="1"/>
      <c r="BY1885" s="1"/>
    </row>
    <row r="1886" ht="30">
      <c r="A1886" s="28" t="s">
        <v>603</v>
      </c>
      <c r="B1886" s="28" t="s">
        <v>60</v>
      </c>
      <c r="C1886" s="28" t="s">
        <v>325</v>
      </c>
      <c r="D1886" s="28" t="s">
        <v>705</v>
      </c>
      <c r="E1886" s="28" t="s">
        <v>331</v>
      </c>
      <c r="F1886" s="29" t="s">
        <v>332</v>
      </c>
      <c r="G1886" s="30">
        <v>35550.599999999999</v>
      </c>
      <c r="H1886" s="30"/>
      <c r="I1886" s="30"/>
      <c r="J1886" s="30"/>
      <c r="K1886" s="30"/>
      <c r="L1886" s="30"/>
      <c r="M1886" s="30">
        <f t="shared" si="6425"/>
        <v>35550.599999999999</v>
      </c>
      <c r="N1886" s="30">
        <f t="shared" si="6426"/>
        <v>0</v>
      </c>
      <c r="O1886" s="30">
        <f t="shared" si="6427"/>
        <v>0</v>
      </c>
      <c r="P1886" s="30"/>
      <c r="Q1886" s="30"/>
      <c r="R1886" s="30"/>
      <c r="S1886" s="30"/>
      <c r="T1886" s="30"/>
      <c r="U1886" s="30"/>
      <c r="V1886" s="30"/>
      <c r="W1886" s="30"/>
      <c r="X1886" s="30"/>
      <c r="Y1886" s="30"/>
      <c r="Z1886" s="30"/>
      <c r="AA1886" s="30"/>
      <c r="AB1886" s="30"/>
      <c r="AC1886" s="30">
        <f t="shared" si="6370"/>
        <v>35550.599999999999</v>
      </c>
      <c r="AD1886" s="30">
        <f t="shared" si="6371"/>
        <v>0</v>
      </c>
      <c r="AE1886" s="30">
        <f t="shared" si="6372"/>
        <v>0</v>
      </c>
      <c r="AF1886" s="30"/>
      <c r="AG1886" s="30">
        <f t="shared" si="6373"/>
        <v>35550.599999999999</v>
      </c>
      <c r="AH1886" s="30">
        <f t="shared" si="6374"/>
        <v>0</v>
      </c>
      <c r="AI1886" s="30">
        <f t="shared" si="6375"/>
        <v>0</v>
      </c>
      <c r="AJ1886" s="30"/>
      <c r="AK1886" s="30"/>
      <c r="AL1886" s="30"/>
      <c r="AM1886" s="30"/>
      <c r="AN1886" s="30"/>
      <c r="AO1886" s="30"/>
      <c r="AP1886" s="30"/>
      <c r="AQ1886" s="30"/>
      <c r="AR1886" s="30"/>
      <c r="AS1886" s="30">
        <f t="shared" si="6413"/>
        <v>35550.599999999999</v>
      </c>
      <c r="AT1886" s="30">
        <f t="shared" si="6414"/>
        <v>0</v>
      </c>
      <c r="AU1886" s="30">
        <f t="shared" si="6415"/>
        <v>0</v>
      </c>
      <c r="AV1886" s="30"/>
      <c r="AW1886" s="30"/>
      <c r="AX1886" s="30"/>
      <c r="AY1886" s="30">
        <f t="shared" si="6416"/>
        <v>35550.599999999999</v>
      </c>
      <c r="AZ1886" s="30">
        <f t="shared" si="6417"/>
        <v>0</v>
      </c>
      <c r="BA1886" s="30">
        <f t="shared" si="6418"/>
        <v>0</v>
      </c>
      <c r="BB1886" s="30"/>
      <c r="BC1886" s="30"/>
      <c r="BD1886" s="30"/>
      <c r="BE1886" s="30"/>
      <c r="BF1886" s="30"/>
      <c r="BG1886" s="30"/>
      <c r="BH1886" s="30"/>
      <c r="BI1886" s="30"/>
      <c r="BJ1886" s="30"/>
      <c r="BK1886" s="30"/>
      <c r="BL1886" s="30">
        <f t="shared" si="6367"/>
        <v>35550.599999999999</v>
      </c>
      <c r="BM1886" s="30">
        <f t="shared" si="6368"/>
        <v>0</v>
      </c>
      <c r="BN1886" s="30">
        <f t="shared" si="6369"/>
        <v>0</v>
      </c>
      <c r="BO1886" s="30"/>
      <c r="BP1886" s="31"/>
      <c r="BQ1886" s="1"/>
      <c r="BR1886" s="1"/>
      <c r="BS1886" s="1"/>
      <c r="BT1886" s="1"/>
      <c r="BU1886" s="1"/>
      <c r="BV1886" s="1"/>
      <c r="BW1886" s="1"/>
      <c r="BX1886" s="1"/>
      <c r="BY1886" s="1"/>
    </row>
    <row r="1887" ht="30">
      <c r="A1887" s="28" t="s">
        <v>603</v>
      </c>
      <c r="B1887" s="28" t="s">
        <v>60</v>
      </c>
      <c r="C1887" s="28" t="s">
        <v>325</v>
      </c>
      <c r="D1887" s="28" t="s">
        <v>707</v>
      </c>
      <c r="E1887" s="35"/>
      <c r="F1887" s="29" t="s">
        <v>708</v>
      </c>
      <c r="G1887" s="30">
        <f>G1888</f>
        <v>43764.300000000003</v>
      </c>
      <c r="H1887" s="30">
        <f>H1888</f>
        <v>0</v>
      </c>
      <c r="I1887" s="30">
        <f>I1888</f>
        <v>0</v>
      </c>
      <c r="J1887" s="30">
        <f>J1888</f>
        <v>0</v>
      </c>
      <c r="K1887" s="30">
        <f>K1888</f>
        <v>0</v>
      </c>
      <c r="L1887" s="30">
        <f>L1888</f>
        <v>0</v>
      </c>
      <c r="M1887" s="30">
        <f t="shared" si="6425"/>
        <v>43764.300000000003</v>
      </c>
      <c r="N1887" s="30">
        <f t="shared" si="6426"/>
        <v>0</v>
      </c>
      <c r="O1887" s="30">
        <f t="shared" si="6427"/>
        <v>0</v>
      </c>
      <c r="P1887" s="30">
        <f>P1888</f>
        <v>0</v>
      </c>
      <c r="Q1887" s="30">
        <f>Q1888</f>
        <v>0</v>
      </c>
      <c r="R1887" s="30">
        <f>R1888</f>
        <v>0</v>
      </c>
      <c r="S1887" s="30">
        <f>S1888</f>
        <v>-43764.300000000003</v>
      </c>
      <c r="T1887" s="30">
        <f>T1888</f>
        <v>0</v>
      </c>
      <c r="U1887" s="30">
        <f>U1888</f>
        <v>0</v>
      </c>
      <c r="V1887" s="30">
        <f>V1888</f>
        <v>0</v>
      </c>
      <c r="W1887" s="30">
        <f>W1888</f>
        <v>43764.300000000003</v>
      </c>
      <c r="X1887" s="30">
        <f>X1888</f>
        <v>0</v>
      </c>
      <c r="Y1887" s="30">
        <f>Y1888</f>
        <v>0</v>
      </c>
      <c r="Z1887" s="30">
        <f>Z1888</f>
        <v>0</v>
      </c>
      <c r="AA1887" s="30">
        <f>AA1888</f>
        <v>0</v>
      </c>
      <c r="AB1887" s="30">
        <f>AB1888</f>
        <v>0</v>
      </c>
      <c r="AC1887" s="30">
        <f t="shared" si="6370"/>
        <v>0</v>
      </c>
      <c r="AD1887" s="30">
        <f t="shared" si="6371"/>
        <v>43764.300000000003</v>
      </c>
      <c r="AE1887" s="30">
        <f t="shared" si="6372"/>
        <v>0</v>
      </c>
      <c r="AF1887" s="30">
        <f>AF1888</f>
        <v>0</v>
      </c>
      <c r="AG1887" s="30">
        <f t="shared" si="6373"/>
        <v>0</v>
      </c>
      <c r="AH1887" s="30">
        <f t="shared" si="6374"/>
        <v>43764.300000000003</v>
      </c>
      <c r="AI1887" s="30">
        <f t="shared" si="6375"/>
        <v>0</v>
      </c>
      <c r="AJ1887" s="30">
        <f>AJ1888</f>
        <v>0</v>
      </c>
      <c r="AK1887" s="30">
        <f>AK1888</f>
        <v>0</v>
      </c>
      <c r="AL1887" s="30">
        <f>AL1888</f>
        <v>0</v>
      </c>
      <c r="AM1887" s="30">
        <f>AM1888</f>
        <v>0</v>
      </c>
      <c r="AN1887" s="30">
        <f>AN1888</f>
        <v>0</v>
      </c>
      <c r="AO1887" s="30">
        <f>AO1888</f>
        <v>0</v>
      </c>
      <c r="AP1887" s="30">
        <f>AP1888</f>
        <v>0</v>
      </c>
      <c r="AQ1887" s="30">
        <f>AQ1888</f>
        <v>0</v>
      </c>
      <c r="AR1887" s="30">
        <f>AR1888</f>
        <v>0</v>
      </c>
      <c r="AS1887" s="30">
        <f t="shared" si="6413"/>
        <v>0</v>
      </c>
      <c r="AT1887" s="30">
        <f t="shared" si="6414"/>
        <v>43764.300000000003</v>
      </c>
      <c r="AU1887" s="30">
        <f t="shared" si="6415"/>
        <v>0</v>
      </c>
      <c r="AV1887" s="30">
        <f>AV1888</f>
        <v>0</v>
      </c>
      <c r="AW1887" s="30">
        <f>AW1888</f>
        <v>0</v>
      </c>
      <c r="AX1887" s="30">
        <f>AX1888</f>
        <v>0</v>
      </c>
      <c r="AY1887" s="30">
        <f t="shared" si="6416"/>
        <v>0</v>
      </c>
      <c r="AZ1887" s="30">
        <f t="shared" si="6417"/>
        <v>43764.300000000003</v>
      </c>
      <c r="BA1887" s="30">
        <f t="shared" si="6418"/>
        <v>0</v>
      </c>
      <c r="BB1887" s="30">
        <f>BB1888</f>
        <v>0</v>
      </c>
      <c r="BC1887" s="30">
        <f>BC1888</f>
        <v>0</v>
      </c>
      <c r="BD1887" s="30">
        <f>BD1888</f>
        <v>0</v>
      </c>
      <c r="BE1887" s="30">
        <f>BE1888</f>
        <v>0</v>
      </c>
      <c r="BF1887" s="30">
        <f>BF1888</f>
        <v>0</v>
      </c>
      <c r="BG1887" s="30">
        <f>BG1888</f>
        <v>0</v>
      </c>
      <c r="BH1887" s="30">
        <f>BH1888</f>
        <v>0</v>
      </c>
      <c r="BI1887" s="30">
        <f>BI1888</f>
        <v>0</v>
      </c>
      <c r="BJ1887" s="30">
        <f>BJ1888</f>
        <v>0</v>
      </c>
      <c r="BK1887" s="30">
        <f>BK1888</f>
        <v>0</v>
      </c>
      <c r="BL1887" s="30">
        <f t="shared" si="6367"/>
        <v>0</v>
      </c>
      <c r="BM1887" s="30">
        <f t="shared" si="6368"/>
        <v>43764.300000000003</v>
      </c>
      <c r="BN1887" s="30">
        <f t="shared" si="6369"/>
        <v>0</v>
      </c>
      <c r="BO1887" s="30">
        <f>BO1888</f>
        <v>0</v>
      </c>
      <c r="BP1887" s="31"/>
      <c r="BQ1887" s="1"/>
      <c r="BR1887" s="1"/>
      <c r="BS1887" s="1"/>
      <c r="BT1887" s="1"/>
      <c r="BU1887" s="1"/>
      <c r="BV1887" s="1"/>
      <c r="BW1887" s="1"/>
      <c r="BX1887" s="1"/>
      <c r="BY1887" s="1"/>
    </row>
    <row r="1888" ht="30">
      <c r="A1888" s="28" t="s">
        <v>603</v>
      </c>
      <c r="B1888" s="28" t="s">
        <v>60</v>
      </c>
      <c r="C1888" s="28" t="s">
        <v>325</v>
      </c>
      <c r="D1888" s="28" t="s">
        <v>707</v>
      </c>
      <c r="E1888" s="28" t="s">
        <v>331</v>
      </c>
      <c r="F1888" s="29" t="s">
        <v>332</v>
      </c>
      <c r="G1888" s="30">
        <v>43764.300000000003</v>
      </c>
      <c r="H1888" s="30"/>
      <c r="I1888" s="30"/>
      <c r="J1888" s="30"/>
      <c r="K1888" s="30"/>
      <c r="L1888" s="30"/>
      <c r="M1888" s="30">
        <f t="shared" si="6425"/>
        <v>43764.300000000003</v>
      </c>
      <c r="N1888" s="30">
        <f t="shared" si="6426"/>
        <v>0</v>
      </c>
      <c r="O1888" s="30">
        <f t="shared" si="6427"/>
        <v>0</v>
      </c>
      <c r="P1888" s="30"/>
      <c r="Q1888" s="30"/>
      <c r="R1888" s="30"/>
      <c r="S1888" s="30">
        <v>-43764.300000000003</v>
      </c>
      <c r="T1888" s="30"/>
      <c r="U1888" s="30"/>
      <c r="V1888" s="30"/>
      <c r="W1888" s="30">
        <v>43764.300000000003</v>
      </c>
      <c r="X1888" s="30"/>
      <c r="Y1888" s="30"/>
      <c r="Z1888" s="30"/>
      <c r="AA1888" s="30"/>
      <c r="AB1888" s="30"/>
      <c r="AC1888" s="30">
        <f t="shared" si="6370"/>
        <v>0</v>
      </c>
      <c r="AD1888" s="30">
        <f t="shared" si="6371"/>
        <v>43764.300000000003</v>
      </c>
      <c r="AE1888" s="30">
        <f t="shared" si="6372"/>
        <v>0</v>
      </c>
      <c r="AF1888" s="30"/>
      <c r="AG1888" s="30">
        <f t="shared" si="6373"/>
        <v>0</v>
      </c>
      <c r="AH1888" s="30">
        <f t="shared" si="6374"/>
        <v>43764.300000000003</v>
      </c>
      <c r="AI1888" s="30">
        <f t="shared" si="6375"/>
        <v>0</v>
      </c>
      <c r="AJ1888" s="30"/>
      <c r="AK1888" s="30"/>
      <c r="AL1888" s="30"/>
      <c r="AM1888" s="30"/>
      <c r="AN1888" s="30"/>
      <c r="AO1888" s="30"/>
      <c r="AP1888" s="30"/>
      <c r="AQ1888" s="30"/>
      <c r="AR1888" s="30"/>
      <c r="AS1888" s="30">
        <f t="shared" si="6413"/>
        <v>0</v>
      </c>
      <c r="AT1888" s="30">
        <f t="shared" si="6414"/>
        <v>43764.300000000003</v>
      </c>
      <c r="AU1888" s="30">
        <f t="shared" si="6415"/>
        <v>0</v>
      </c>
      <c r="AV1888" s="30"/>
      <c r="AW1888" s="30"/>
      <c r="AX1888" s="30"/>
      <c r="AY1888" s="30">
        <f t="shared" si="6416"/>
        <v>0</v>
      </c>
      <c r="AZ1888" s="30">
        <f t="shared" si="6417"/>
        <v>43764.300000000003</v>
      </c>
      <c r="BA1888" s="30">
        <f t="shared" si="6418"/>
        <v>0</v>
      </c>
      <c r="BB1888" s="30"/>
      <c r="BC1888" s="30"/>
      <c r="BD1888" s="30"/>
      <c r="BE1888" s="30"/>
      <c r="BF1888" s="30"/>
      <c r="BG1888" s="30"/>
      <c r="BH1888" s="30"/>
      <c r="BI1888" s="30"/>
      <c r="BJ1888" s="30"/>
      <c r="BK1888" s="30"/>
      <c r="BL1888" s="30">
        <f t="shared" si="6367"/>
        <v>0</v>
      </c>
      <c r="BM1888" s="30">
        <f t="shared" si="6368"/>
        <v>43764.300000000003</v>
      </c>
      <c r="BN1888" s="30">
        <f t="shared" si="6369"/>
        <v>0</v>
      </c>
      <c r="BO1888" s="30"/>
      <c r="BP1888" s="31"/>
      <c r="BQ1888" s="1"/>
      <c r="BR1888" s="1"/>
      <c r="BS1888" s="1"/>
      <c r="BT1888" s="1"/>
      <c r="BU1888" s="1"/>
      <c r="BV1888" s="1"/>
      <c r="BW1888" s="1"/>
      <c r="BX1888" s="1"/>
      <c r="BY1888" s="1"/>
    </row>
    <row r="1889" ht="30">
      <c r="A1889" s="28" t="s">
        <v>603</v>
      </c>
      <c r="B1889" s="28" t="s">
        <v>60</v>
      </c>
      <c r="C1889" s="28" t="s">
        <v>325</v>
      </c>
      <c r="D1889" s="28" t="s">
        <v>709</v>
      </c>
      <c r="E1889" s="35"/>
      <c r="F1889" s="29" t="s">
        <v>710</v>
      </c>
      <c r="G1889" s="30">
        <f>G1890</f>
        <v>108530.10000000001</v>
      </c>
      <c r="H1889" s="30">
        <f>H1890</f>
        <v>190578.5</v>
      </c>
      <c r="I1889" s="30">
        <f>I1890</f>
        <v>0</v>
      </c>
      <c r="J1889" s="30">
        <f>J1890</f>
        <v>0</v>
      </c>
      <c r="K1889" s="30">
        <f>K1890</f>
        <v>0</v>
      </c>
      <c r="L1889" s="30">
        <f>L1890</f>
        <v>0</v>
      </c>
      <c r="M1889" s="30">
        <f t="shared" si="6425"/>
        <v>108530.10000000001</v>
      </c>
      <c r="N1889" s="30">
        <f t="shared" si="6426"/>
        <v>190578.5</v>
      </c>
      <c r="O1889" s="30">
        <f t="shared" si="6427"/>
        <v>0</v>
      </c>
      <c r="P1889" s="30">
        <f>P1890</f>
        <v>0</v>
      </c>
      <c r="Q1889" s="30">
        <f>Q1890</f>
        <v>0</v>
      </c>
      <c r="R1889" s="30">
        <f>R1890</f>
        <v>0</v>
      </c>
      <c r="S1889" s="30">
        <f>S1890</f>
        <v>-86081.660999999993</v>
      </c>
      <c r="T1889" s="30">
        <f>T1890</f>
        <v>0</v>
      </c>
      <c r="U1889" s="30">
        <f>U1890</f>
        <v>0</v>
      </c>
      <c r="V1889" s="30">
        <f>V1890</f>
        <v>0</v>
      </c>
      <c r="W1889" s="30">
        <f>W1890</f>
        <v>0</v>
      </c>
      <c r="X1889" s="30">
        <f>X1890</f>
        <v>0</v>
      </c>
      <c r="Y1889" s="30">
        <f>Y1890</f>
        <v>0</v>
      </c>
      <c r="Z1889" s="30">
        <f>Z1890</f>
        <v>0</v>
      </c>
      <c r="AA1889" s="30">
        <f>AA1890</f>
        <v>86081.660999999993</v>
      </c>
      <c r="AB1889" s="30">
        <f>AB1890</f>
        <v>0</v>
      </c>
      <c r="AC1889" s="30">
        <f t="shared" si="6370"/>
        <v>22448.439000000013</v>
      </c>
      <c r="AD1889" s="30">
        <f t="shared" si="6371"/>
        <v>190578.5</v>
      </c>
      <c r="AE1889" s="30">
        <f t="shared" si="6372"/>
        <v>86081.660999999993</v>
      </c>
      <c r="AF1889" s="30">
        <f>AF1890</f>
        <v>0</v>
      </c>
      <c r="AG1889" s="30">
        <f t="shared" si="6373"/>
        <v>22448.439000000013</v>
      </c>
      <c r="AH1889" s="30">
        <f t="shared" si="6374"/>
        <v>190578.5</v>
      </c>
      <c r="AI1889" s="30">
        <f t="shared" si="6375"/>
        <v>86081.660999999993</v>
      </c>
      <c r="AJ1889" s="30">
        <f>AJ1890</f>
        <v>0</v>
      </c>
      <c r="AK1889" s="30">
        <f>AK1890</f>
        <v>0</v>
      </c>
      <c r="AL1889" s="30">
        <f>AL1890</f>
        <v>0</v>
      </c>
      <c r="AM1889" s="30">
        <f>AM1890</f>
        <v>0</v>
      </c>
      <c r="AN1889" s="30">
        <f>AN1890</f>
        <v>0</v>
      </c>
      <c r="AO1889" s="30">
        <f>AO1890</f>
        <v>0</v>
      </c>
      <c r="AP1889" s="30">
        <f>AP1890</f>
        <v>0</v>
      </c>
      <c r="AQ1889" s="30">
        <f>AQ1890</f>
        <v>0</v>
      </c>
      <c r="AR1889" s="30">
        <f>AR1890</f>
        <v>0</v>
      </c>
      <c r="AS1889" s="30">
        <f t="shared" si="6413"/>
        <v>22448.439000000013</v>
      </c>
      <c r="AT1889" s="30">
        <f t="shared" si="6414"/>
        <v>190578.5</v>
      </c>
      <c r="AU1889" s="30">
        <f t="shared" si="6415"/>
        <v>86081.660999999993</v>
      </c>
      <c r="AV1889" s="30">
        <f>AV1890</f>
        <v>0</v>
      </c>
      <c r="AW1889" s="30">
        <f>AW1890</f>
        <v>-88369.956999999995</v>
      </c>
      <c r="AX1889" s="30">
        <f>AX1890</f>
        <v>41639.830000000002</v>
      </c>
      <c r="AY1889" s="30">
        <f t="shared" si="6416"/>
        <v>22448.439000000013</v>
      </c>
      <c r="AZ1889" s="30">
        <f t="shared" si="6417"/>
        <v>102208.54300000001</v>
      </c>
      <c r="BA1889" s="30">
        <f t="shared" si="6418"/>
        <v>127721.49099999999</v>
      </c>
      <c r="BB1889" s="30">
        <f>BB1890</f>
        <v>0</v>
      </c>
      <c r="BC1889" s="30">
        <f>BC1890</f>
        <v>0</v>
      </c>
      <c r="BD1889" s="30">
        <f>BD1890</f>
        <v>0</v>
      </c>
      <c r="BE1889" s="30">
        <f>BE1890</f>
        <v>0</v>
      </c>
      <c r="BF1889" s="30">
        <f>BF1890</f>
        <v>0</v>
      </c>
      <c r="BG1889" s="30">
        <f>BG1890</f>
        <v>-31382.663</v>
      </c>
      <c r="BH1889" s="30">
        <f>BH1890</f>
        <v>0</v>
      </c>
      <c r="BI1889" s="30">
        <f>BI1890</f>
        <v>0</v>
      </c>
      <c r="BJ1889" s="30">
        <f>BJ1890</f>
        <v>0</v>
      </c>
      <c r="BK1889" s="30">
        <f>BK1890</f>
        <v>0</v>
      </c>
      <c r="BL1889" s="30">
        <f t="shared" si="6367"/>
        <v>22448.439000000013</v>
      </c>
      <c r="BM1889" s="30">
        <f t="shared" si="6368"/>
        <v>70825.880000000005</v>
      </c>
      <c r="BN1889" s="30">
        <f t="shared" si="6369"/>
        <v>127721.49099999999</v>
      </c>
      <c r="BO1889" s="30">
        <f>BO1890</f>
        <v>0</v>
      </c>
      <c r="BP1889" s="31"/>
      <c r="BQ1889" s="1"/>
      <c r="BR1889" s="1"/>
      <c r="BS1889" s="1"/>
      <c r="BT1889" s="1"/>
      <c r="BU1889" s="1"/>
      <c r="BV1889" s="1"/>
      <c r="BW1889" s="1"/>
      <c r="BX1889" s="1"/>
      <c r="BY1889" s="1"/>
    </row>
    <row r="1890" s="1" customFormat="1" ht="30">
      <c r="A1890" s="28" t="s">
        <v>603</v>
      </c>
      <c r="B1890" s="28" t="s">
        <v>60</v>
      </c>
      <c r="C1890" s="28" t="s">
        <v>325</v>
      </c>
      <c r="D1890" s="28" t="s">
        <v>709</v>
      </c>
      <c r="E1890" s="28" t="s">
        <v>331</v>
      </c>
      <c r="F1890" s="29" t="s">
        <v>332</v>
      </c>
      <c r="G1890" s="30">
        <v>108530.10000000001</v>
      </c>
      <c r="H1890" s="30">
        <v>190578.5</v>
      </c>
      <c r="I1890" s="30"/>
      <c r="J1890" s="30"/>
      <c r="K1890" s="30"/>
      <c r="L1890" s="30"/>
      <c r="M1890" s="30">
        <f t="shared" si="6425"/>
        <v>108530.10000000001</v>
      </c>
      <c r="N1890" s="30">
        <f t="shared" si="6426"/>
        <v>190578.5</v>
      </c>
      <c r="O1890" s="30">
        <f t="shared" si="6427"/>
        <v>0</v>
      </c>
      <c r="P1890" s="30"/>
      <c r="Q1890" s="30"/>
      <c r="R1890" s="30"/>
      <c r="S1890" s="30">
        <v>-86081.660999999993</v>
      </c>
      <c r="T1890" s="30"/>
      <c r="U1890" s="30"/>
      <c r="V1890" s="30"/>
      <c r="W1890" s="30"/>
      <c r="X1890" s="30"/>
      <c r="Y1890" s="30"/>
      <c r="Z1890" s="30"/>
      <c r="AA1890" s="30">
        <v>86081.660999999993</v>
      </c>
      <c r="AB1890" s="30"/>
      <c r="AC1890" s="30">
        <f t="shared" si="6370"/>
        <v>22448.439000000013</v>
      </c>
      <c r="AD1890" s="30">
        <f t="shared" si="6371"/>
        <v>190578.5</v>
      </c>
      <c r="AE1890" s="30">
        <f t="shared" si="6372"/>
        <v>86081.660999999993</v>
      </c>
      <c r="AF1890" s="30"/>
      <c r="AG1890" s="30">
        <f t="shared" si="6373"/>
        <v>22448.439000000013</v>
      </c>
      <c r="AH1890" s="30">
        <f t="shared" si="6374"/>
        <v>190578.5</v>
      </c>
      <c r="AI1890" s="30">
        <f t="shared" si="6375"/>
        <v>86081.660999999993</v>
      </c>
      <c r="AJ1890" s="30"/>
      <c r="AK1890" s="30"/>
      <c r="AL1890" s="30"/>
      <c r="AM1890" s="30"/>
      <c r="AN1890" s="30"/>
      <c r="AO1890" s="30"/>
      <c r="AP1890" s="30"/>
      <c r="AQ1890" s="30"/>
      <c r="AR1890" s="30"/>
      <c r="AS1890" s="30">
        <f t="shared" si="6413"/>
        <v>22448.439000000013</v>
      </c>
      <c r="AT1890" s="30">
        <f t="shared" si="6414"/>
        <v>190578.5</v>
      </c>
      <c r="AU1890" s="30">
        <f t="shared" si="6415"/>
        <v>86081.660999999993</v>
      </c>
      <c r="AV1890" s="30"/>
      <c r="AW1890" s="30">
        <v>-88369.956999999995</v>
      </c>
      <c r="AX1890" s="30">
        <v>41639.830000000002</v>
      </c>
      <c r="AY1890" s="30">
        <f t="shared" si="6416"/>
        <v>22448.439000000013</v>
      </c>
      <c r="AZ1890" s="30">
        <f t="shared" si="6417"/>
        <v>102208.54300000001</v>
      </c>
      <c r="BA1890" s="30">
        <f t="shared" si="6418"/>
        <v>127721.49099999999</v>
      </c>
      <c r="BB1890" s="30"/>
      <c r="BC1890" s="30"/>
      <c r="BD1890" s="30"/>
      <c r="BE1890" s="30"/>
      <c r="BF1890" s="30"/>
      <c r="BG1890" s="30">
        <v>-31382.663</v>
      </c>
      <c r="BH1890" s="30"/>
      <c r="BI1890" s="30"/>
      <c r="BJ1890" s="30"/>
      <c r="BK1890" s="30"/>
      <c r="BL1890" s="30">
        <f t="shared" si="6367"/>
        <v>22448.439000000013</v>
      </c>
      <c r="BM1890" s="30">
        <f t="shared" si="6368"/>
        <v>70825.880000000005</v>
      </c>
      <c r="BN1890" s="30">
        <f t="shared" si="6369"/>
        <v>127721.49099999999</v>
      </c>
      <c r="BO1890" s="30"/>
      <c r="BP1890" s="31"/>
      <c r="BQ1890" s="1"/>
      <c r="BR1890" s="1"/>
      <c r="BS1890" s="1"/>
      <c r="BT1890" s="1"/>
      <c r="BU1890" s="1"/>
      <c r="BV1890" s="1"/>
      <c r="BW1890" s="1"/>
      <c r="BX1890" s="1"/>
      <c r="BY1890" s="1"/>
      <c r="BZ1890" s="1"/>
    </row>
    <row r="1891" s="23" customFormat="1" ht="15">
      <c r="A1891" s="24" t="s">
        <v>603</v>
      </c>
      <c r="B1891" s="24" t="s">
        <v>60</v>
      </c>
      <c r="C1891" s="24" t="s">
        <v>62</v>
      </c>
      <c r="D1891" s="24"/>
      <c r="E1891" s="34"/>
      <c r="F1891" s="25" t="s">
        <v>63</v>
      </c>
      <c r="G1891" s="26">
        <f t="shared" ref="G1891:G1895" si="6428">G1892</f>
        <v>136122</v>
      </c>
      <c r="H1891" s="26">
        <f t="shared" ref="H1891:H1895" si="6429">H1892</f>
        <v>0</v>
      </c>
      <c r="I1891" s="26">
        <f t="shared" ref="I1891:I1895" si="6430">I1892</f>
        <v>0</v>
      </c>
      <c r="J1891" s="26">
        <f t="shared" ref="J1891:J1895" si="6431">J1892</f>
        <v>0</v>
      </c>
      <c r="K1891" s="26">
        <f t="shared" ref="K1891:K1895" si="6432">K1892</f>
        <v>0</v>
      </c>
      <c r="L1891" s="26">
        <f t="shared" ref="L1891:L1895" si="6433">L1892</f>
        <v>0</v>
      </c>
      <c r="M1891" s="26">
        <f t="shared" si="6425"/>
        <v>136122</v>
      </c>
      <c r="N1891" s="26">
        <f t="shared" si="6426"/>
        <v>0</v>
      </c>
      <c r="O1891" s="26">
        <f t="shared" si="6427"/>
        <v>0</v>
      </c>
      <c r="P1891" s="26">
        <f t="shared" ref="P1891:P1895" si="6434">P1892</f>
        <v>0</v>
      </c>
      <c r="Q1891" s="26">
        <f t="shared" ref="Q1891:Q1895" si="6435">Q1892</f>
        <v>0</v>
      </c>
      <c r="R1891" s="26">
        <f t="shared" ref="R1891:R1895" si="6436">R1892</f>
        <v>0</v>
      </c>
      <c r="S1891" s="26">
        <f t="shared" ref="S1891:S1895" si="6437">S1892</f>
        <v>-136122</v>
      </c>
      <c r="T1891" s="26">
        <f t="shared" ref="T1891:T1895" si="6438">T1892</f>
        <v>0</v>
      </c>
      <c r="U1891" s="26">
        <f t="shared" ref="U1891:U1895" si="6439">U1892</f>
        <v>0</v>
      </c>
      <c r="V1891" s="26">
        <f t="shared" ref="V1891:V1895" si="6440">V1892</f>
        <v>0</v>
      </c>
      <c r="W1891" s="26">
        <f t="shared" ref="W1891:W1895" si="6441">W1892</f>
        <v>136122</v>
      </c>
      <c r="X1891" s="26">
        <f t="shared" ref="X1891:X1895" si="6442">X1892</f>
        <v>0</v>
      </c>
      <c r="Y1891" s="26">
        <f t="shared" ref="Y1891:Y1895" si="6443">Y1892</f>
        <v>0</v>
      </c>
      <c r="Z1891" s="26">
        <f t="shared" ref="Z1891:Z1895" si="6444">Z1892</f>
        <v>0</v>
      </c>
      <c r="AA1891" s="26">
        <f t="shared" ref="AA1891:AA1895" si="6445">AA1892</f>
        <v>0</v>
      </c>
      <c r="AB1891" s="26">
        <f t="shared" ref="AB1891:AB1895" si="6446">AB1892</f>
        <v>0</v>
      </c>
      <c r="AC1891" s="26">
        <f t="shared" si="6370"/>
        <v>0</v>
      </c>
      <c r="AD1891" s="26">
        <f t="shared" si="6371"/>
        <v>136122</v>
      </c>
      <c r="AE1891" s="26">
        <f t="shared" si="6372"/>
        <v>0</v>
      </c>
      <c r="AF1891" s="26">
        <f t="shared" ref="AF1891:AF1895" si="6447">AF1892</f>
        <v>0</v>
      </c>
      <c r="AG1891" s="26">
        <f t="shared" si="6373"/>
        <v>0</v>
      </c>
      <c r="AH1891" s="26">
        <f t="shared" si="6374"/>
        <v>136122</v>
      </c>
      <c r="AI1891" s="26">
        <f t="shared" si="6375"/>
        <v>0</v>
      </c>
      <c r="AJ1891" s="26">
        <f t="shared" ref="AJ1891:AJ1895" si="6448">AJ1892</f>
        <v>0</v>
      </c>
      <c r="AK1891" s="26">
        <f t="shared" ref="AK1891:AK1895" si="6449">AK1892</f>
        <v>0</v>
      </c>
      <c r="AL1891" s="26">
        <f t="shared" ref="AL1891:AL1895" si="6450">AL1892</f>
        <v>0</v>
      </c>
      <c r="AM1891" s="26">
        <f t="shared" ref="AM1891:AM1895" si="6451">AM1892</f>
        <v>0</v>
      </c>
      <c r="AN1891" s="26">
        <f t="shared" ref="AN1891:AN1895" si="6452">AN1892</f>
        <v>0</v>
      </c>
      <c r="AO1891" s="26">
        <f t="shared" ref="AO1891:AO1895" si="6453">AO1892</f>
        <v>0</v>
      </c>
      <c r="AP1891" s="26">
        <f t="shared" ref="AP1891:AP1895" si="6454">AP1892</f>
        <v>0</v>
      </c>
      <c r="AQ1891" s="26">
        <f t="shared" ref="AQ1891:AQ1895" si="6455">AQ1892</f>
        <v>0</v>
      </c>
      <c r="AR1891" s="26">
        <f t="shared" ref="AR1891:AR1895" si="6456">AR1892</f>
        <v>0</v>
      </c>
      <c r="AS1891" s="26">
        <f t="shared" si="6413"/>
        <v>0</v>
      </c>
      <c r="AT1891" s="26">
        <f t="shared" si="6414"/>
        <v>136122</v>
      </c>
      <c r="AU1891" s="26">
        <f t="shared" si="6415"/>
        <v>0</v>
      </c>
      <c r="AV1891" s="26">
        <f t="shared" ref="AV1891:AV1895" si="6457">AV1892</f>
        <v>0</v>
      </c>
      <c r="AW1891" s="26">
        <f t="shared" ref="AW1891:AW1895" si="6458">AW1892</f>
        <v>0</v>
      </c>
      <c r="AX1891" s="26">
        <f t="shared" ref="AX1891:AX1895" si="6459">AX1892</f>
        <v>0</v>
      </c>
      <c r="AY1891" s="26">
        <f t="shared" si="6416"/>
        <v>0</v>
      </c>
      <c r="AZ1891" s="26">
        <f t="shared" si="6417"/>
        <v>136122</v>
      </c>
      <c r="BA1891" s="26">
        <f t="shared" si="6418"/>
        <v>0</v>
      </c>
      <c r="BB1891" s="26">
        <f t="shared" ref="BB1891:BB1895" si="6460">BB1892</f>
        <v>0</v>
      </c>
      <c r="BC1891" s="26">
        <f t="shared" ref="BC1891:BC1895" si="6461">BC1892</f>
        <v>0</v>
      </c>
      <c r="BD1891" s="26">
        <f t="shared" ref="BD1891:BD1895" si="6462">BD1892</f>
        <v>0</v>
      </c>
      <c r="BE1891" s="26">
        <f t="shared" ref="BE1891:BE1895" si="6463">BE1892</f>
        <v>0</v>
      </c>
      <c r="BF1891" s="26">
        <f t="shared" ref="BF1891:BF1895" si="6464">BF1892</f>
        <v>0</v>
      </c>
      <c r="BG1891" s="26">
        <f t="shared" ref="BG1891:BG1895" si="6465">BG1892</f>
        <v>0</v>
      </c>
      <c r="BH1891" s="26">
        <f t="shared" ref="BH1891:BH1895" si="6466">BH1892</f>
        <v>-31705.017</v>
      </c>
      <c r="BI1891" s="26">
        <f t="shared" ref="BI1891:BI1895" si="6467">BI1892</f>
        <v>0</v>
      </c>
      <c r="BJ1891" s="26">
        <f t="shared" ref="BJ1891:BJ1895" si="6468">BJ1892</f>
        <v>0</v>
      </c>
      <c r="BK1891" s="26">
        <f t="shared" ref="BK1891:BK1895" si="6469">BK1892</f>
        <v>31705.017</v>
      </c>
      <c r="BL1891" s="26">
        <f t="shared" si="6367"/>
        <v>0</v>
      </c>
      <c r="BM1891" s="26">
        <f t="shared" si="6368"/>
        <v>104416.98300000001</v>
      </c>
      <c r="BN1891" s="26">
        <f t="shared" si="6369"/>
        <v>31705.017</v>
      </c>
      <c r="BO1891" s="26">
        <f t="shared" ref="BO1891:BO1895" si="6470">BO1892</f>
        <v>0</v>
      </c>
      <c r="BP1891" s="27"/>
      <c r="BQ1891" s="23"/>
      <c r="BR1891" s="23"/>
      <c r="BS1891" s="23"/>
      <c r="BT1891" s="23"/>
      <c r="BU1891" s="23"/>
      <c r="BV1891" s="23"/>
      <c r="BW1891" s="23"/>
      <c r="BX1891" s="23"/>
      <c r="BY1891" s="23"/>
    </row>
    <row r="1892" ht="30">
      <c r="A1892" s="28" t="s">
        <v>603</v>
      </c>
      <c r="B1892" s="28" t="s">
        <v>60</v>
      </c>
      <c r="C1892" s="28" t="s">
        <v>62</v>
      </c>
      <c r="D1892" s="28" t="s">
        <v>147</v>
      </c>
      <c r="E1892" s="35"/>
      <c r="F1892" s="29" t="s">
        <v>148</v>
      </c>
      <c r="G1892" s="30">
        <f t="shared" si="6428"/>
        <v>136122</v>
      </c>
      <c r="H1892" s="30">
        <f t="shared" si="6429"/>
        <v>0</v>
      </c>
      <c r="I1892" s="30">
        <f t="shared" si="6430"/>
        <v>0</v>
      </c>
      <c r="J1892" s="30">
        <f t="shared" si="6431"/>
        <v>0</v>
      </c>
      <c r="K1892" s="30">
        <f t="shared" si="6432"/>
        <v>0</v>
      </c>
      <c r="L1892" s="30">
        <f t="shared" si="6433"/>
        <v>0</v>
      </c>
      <c r="M1892" s="30">
        <f t="shared" si="6425"/>
        <v>136122</v>
      </c>
      <c r="N1892" s="30">
        <f t="shared" si="6426"/>
        <v>0</v>
      </c>
      <c r="O1892" s="30">
        <f t="shared" si="6427"/>
        <v>0</v>
      </c>
      <c r="P1892" s="30">
        <f t="shared" si="6434"/>
        <v>0</v>
      </c>
      <c r="Q1892" s="30">
        <f t="shared" si="6435"/>
        <v>0</v>
      </c>
      <c r="R1892" s="30">
        <f t="shared" si="6436"/>
        <v>0</v>
      </c>
      <c r="S1892" s="30">
        <f t="shared" si="6437"/>
        <v>-136122</v>
      </c>
      <c r="T1892" s="30">
        <f t="shared" si="6438"/>
        <v>0</v>
      </c>
      <c r="U1892" s="30">
        <f t="shared" si="6439"/>
        <v>0</v>
      </c>
      <c r="V1892" s="30">
        <f t="shared" si="6440"/>
        <v>0</v>
      </c>
      <c r="W1892" s="30">
        <f t="shared" si="6441"/>
        <v>136122</v>
      </c>
      <c r="X1892" s="30">
        <f t="shared" si="6442"/>
        <v>0</v>
      </c>
      <c r="Y1892" s="30">
        <f t="shared" si="6443"/>
        <v>0</v>
      </c>
      <c r="Z1892" s="30">
        <f t="shared" si="6444"/>
        <v>0</v>
      </c>
      <c r="AA1892" s="30">
        <f t="shared" si="6445"/>
        <v>0</v>
      </c>
      <c r="AB1892" s="30">
        <f t="shared" si="6446"/>
        <v>0</v>
      </c>
      <c r="AC1892" s="30">
        <f t="shared" si="6370"/>
        <v>0</v>
      </c>
      <c r="AD1892" s="30">
        <f t="shared" si="6371"/>
        <v>136122</v>
      </c>
      <c r="AE1892" s="30">
        <f t="shared" si="6372"/>
        <v>0</v>
      </c>
      <c r="AF1892" s="30">
        <f t="shared" si="6447"/>
        <v>0</v>
      </c>
      <c r="AG1892" s="30">
        <f t="shared" si="6373"/>
        <v>0</v>
      </c>
      <c r="AH1892" s="30">
        <f t="shared" si="6374"/>
        <v>136122</v>
      </c>
      <c r="AI1892" s="30">
        <f t="shared" si="6375"/>
        <v>0</v>
      </c>
      <c r="AJ1892" s="30">
        <f t="shared" si="6448"/>
        <v>0</v>
      </c>
      <c r="AK1892" s="30">
        <f t="shared" si="6449"/>
        <v>0</v>
      </c>
      <c r="AL1892" s="30">
        <f t="shared" si="6450"/>
        <v>0</v>
      </c>
      <c r="AM1892" s="30">
        <f t="shared" si="6451"/>
        <v>0</v>
      </c>
      <c r="AN1892" s="30">
        <f t="shared" si="6452"/>
        <v>0</v>
      </c>
      <c r="AO1892" s="30">
        <f t="shared" si="6453"/>
        <v>0</v>
      </c>
      <c r="AP1892" s="30">
        <f t="shared" si="6454"/>
        <v>0</v>
      </c>
      <c r="AQ1892" s="30">
        <f t="shared" si="6455"/>
        <v>0</v>
      </c>
      <c r="AR1892" s="30">
        <f t="shared" si="6456"/>
        <v>0</v>
      </c>
      <c r="AS1892" s="30">
        <f t="shared" si="6413"/>
        <v>0</v>
      </c>
      <c r="AT1892" s="30">
        <f t="shared" si="6414"/>
        <v>136122</v>
      </c>
      <c r="AU1892" s="30">
        <f t="shared" si="6415"/>
        <v>0</v>
      </c>
      <c r="AV1892" s="30">
        <f t="shared" si="6457"/>
        <v>0</v>
      </c>
      <c r="AW1892" s="30">
        <f t="shared" si="6458"/>
        <v>0</v>
      </c>
      <c r="AX1892" s="30">
        <f t="shared" si="6459"/>
        <v>0</v>
      </c>
      <c r="AY1892" s="30">
        <f t="shared" si="6416"/>
        <v>0</v>
      </c>
      <c r="AZ1892" s="30">
        <f t="shared" si="6417"/>
        <v>136122</v>
      </c>
      <c r="BA1892" s="30">
        <f t="shared" si="6418"/>
        <v>0</v>
      </c>
      <c r="BB1892" s="30">
        <f t="shared" si="6460"/>
        <v>0</v>
      </c>
      <c r="BC1892" s="30">
        <f t="shared" si="6461"/>
        <v>0</v>
      </c>
      <c r="BD1892" s="30">
        <f t="shared" si="6462"/>
        <v>0</v>
      </c>
      <c r="BE1892" s="30">
        <f t="shared" si="6463"/>
        <v>0</v>
      </c>
      <c r="BF1892" s="30">
        <f t="shared" si="6464"/>
        <v>0</v>
      </c>
      <c r="BG1892" s="30">
        <f t="shared" si="6465"/>
        <v>0</v>
      </c>
      <c r="BH1892" s="30">
        <f t="shared" si="6466"/>
        <v>-31705.017</v>
      </c>
      <c r="BI1892" s="30">
        <f t="shared" si="6467"/>
        <v>0</v>
      </c>
      <c r="BJ1892" s="30">
        <f t="shared" si="6468"/>
        <v>0</v>
      </c>
      <c r="BK1892" s="30">
        <f t="shared" si="6469"/>
        <v>31705.017</v>
      </c>
      <c r="BL1892" s="30">
        <f t="shared" si="6367"/>
        <v>0</v>
      </c>
      <c r="BM1892" s="30">
        <f t="shared" si="6368"/>
        <v>104416.98300000001</v>
      </c>
      <c r="BN1892" s="30">
        <f t="shared" si="6369"/>
        <v>31705.017</v>
      </c>
      <c r="BO1892" s="30">
        <f t="shared" si="6470"/>
        <v>0</v>
      </c>
      <c r="BP1892" s="31"/>
      <c r="BQ1892" s="1"/>
      <c r="BR1892" s="1"/>
      <c r="BS1892" s="1"/>
      <c r="BT1892" s="1"/>
      <c r="BU1892" s="1"/>
      <c r="BV1892" s="1"/>
      <c r="BW1892" s="1"/>
      <c r="BX1892" s="1"/>
      <c r="BY1892" s="1"/>
    </row>
    <row r="1893" ht="15">
      <c r="A1893" s="28" t="s">
        <v>603</v>
      </c>
      <c r="B1893" s="28" t="s">
        <v>60</v>
      </c>
      <c r="C1893" s="28" t="s">
        <v>62</v>
      </c>
      <c r="D1893" s="28" t="s">
        <v>711</v>
      </c>
      <c r="E1893" s="35"/>
      <c r="F1893" s="29" t="s">
        <v>440</v>
      </c>
      <c r="G1893" s="30">
        <f t="shared" si="6428"/>
        <v>136122</v>
      </c>
      <c r="H1893" s="30">
        <f t="shared" si="6429"/>
        <v>0</v>
      </c>
      <c r="I1893" s="30">
        <f t="shared" si="6430"/>
        <v>0</v>
      </c>
      <c r="J1893" s="30">
        <f t="shared" si="6431"/>
        <v>0</v>
      </c>
      <c r="K1893" s="30">
        <f t="shared" si="6432"/>
        <v>0</v>
      </c>
      <c r="L1893" s="30">
        <f t="shared" si="6433"/>
        <v>0</v>
      </c>
      <c r="M1893" s="30">
        <f t="shared" si="6425"/>
        <v>136122</v>
      </c>
      <c r="N1893" s="30">
        <f t="shared" si="6426"/>
        <v>0</v>
      </c>
      <c r="O1893" s="30">
        <f t="shared" si="6427"/>
        <v>0</v>
      </c>
      <c r="P1893" s="30">
        <f t="shared" si="6434"/>
        <v>0</v>
      </c>
      <c r="Q1893" s="30">
        <f t="shared" si="6435"/>
        <v>0</v>
      </c>
      <c r="R1893" s="30">
        <f t="shared" si="6436"/>
        <v>0</v>
      </c>
      <c r="S1893" s="30">
        <f t="shared" si="6437"/>
        <v>-136122</v>
      </c>
      <c r="T1893" s="30">
        <f t="shared" si="6438"/>
        <v>0</v>
      </c>
      <c r="U1893" s="30">
        <f t="shared" si="6439"/>
        <v>0</v>
      </c>
      <c r="V1893" s="30">
        <f t="shared" si="6440"/>
        <v>0</v>
      </c>
      <c r="W1893" s="30">
        <f t="shared" si="6441"/>
        <v>136122</v>
      </c>
      <c r="X1893" s="30">
        <f t="shared" si="6442"/>
        <v>0</v>
      </c>
      <c r="Y1893" s="30">
        <f t="shared" si="6443"/>
        <v>0</v>
      </c>
      <c r="Z1893" s="30">
        <f t="shared" si="6444"/>
        <v>0</v>
      </c>
      <c r="AA1893" s="30">
        <f t="shared" si="6445"/>
        <v>0</v>
      </c>
      <c r="AB1893" s="30">
        <f t="shared" si="6446"/>
        <v>0</v>
      </c>
      <c r="AC1893" s="30">
        <f t="shared" si="6370"/>
        <v>0</v>
      </c>
      <c r="AD1893" s="30">
        <f t="shared" si="6371"/>
        <v>136122</v>
      </c>
      <c r="AE1893" s="30">
        <f t="shared" si="6372"/>
        <v>0</v>
      </c>
      <c r="AF1893" s="30">
        <f t="shared" si="6447"/>
        <v>0</v>
      </c>
      <c r="AG1893" s="30">
        <f t="shared" si="6373"/>
        <v>0</v>
      </c>
      <c r="AH1893" s="30">
        <f t="shared" si="6374"/>
        <v>136122</v>
      </c>
      <c r="AI1893" s="30">
        <f t="shared" si="6375"/>
        <v>0</v>
      </c>
      <c r="AJ1893" s="30">
        <f t="shared" si="6448"/>
        <v>0</v>
      </c>
      <c r="AK1893" s="30">
        <f t="shared" si="6449"/>
        <v>0</v>
      </c>
      <c r="AL1893" s="30">
        <f t="shared" si="6450"/>
        <v>0</v>
      </c>
      <c r="AM1893" s="30">
        <f t="shared" si="6451"/>
        <v>0</v>
      </c>
      <c r="AN1893" s="30">
        <f t="shared" si="6452"/>
        <v>0</v>
      </c>
      <c r="AO1893" s="30">
        <f t="shared" si="6453"/>
        <v>0</v>
      </c>
      <c r="AP1893" s="30">
        <f t="shared" si="6454"/>
        <v>0</v>
      </c>
      <c r="AQ1893" s="30">
        <f t="shared" si="6455"/>
        <v>0</v>
      </c>
      <c r="AR1893" s="30">
        <f t="shared" si="6456"/>
        <v>0</v>
      </c>
      <c r="AS1893" s="30">
        <f t="shared" si="6413"/>
        <v>0</v>
      </c>
      <c r="AT1893" s="30">
        <f t="shared" si="6414"/>
        <v>136122</v>
      </c>
      <c r="AU1893" s="30">
        <f t="shared" si="6415"/>
        <v>0</v>
      </c>
      <c r="AV1893" s="30">
        <f t="shared" si="6457"/>
        <v>0</v>
      </c>
      <c r="AW1893" s="30">
        <f t="shared" si="6458"/>
        <v>0</v>
      </c>
      <c r="AX1893" s="30">
        <f t="shared" si="6459"/>
        <v>0</v>
      </c>
      <c r="AY1893" s="30">
        <f t="shared" si="6416"/>
        <v>0</v>
      </c>
      <c r="AZ1893" s="30">
        <f t="shared" si="6417"/>
        <v>136122</v>
      </c>
      <c r="BA1893" s="30">
        <f t="shared" si="6418"/>
        <v>0</v>
      </c>
      <c r="BB1893" s="30">
        <f t="shared" si="6460"/>
        <v>0</v>
      </c>
      <c r="BC1893" s="30">
        <f t="shared" si="6461"/>
        <v>0</v>
      </c>
      <c r="BD1893" s="30">
        <f t="shared" si="6462"/>
        <v>0</v>
      </c>
      <c r="BE1893" s="30">
        <f t="shared" si="6463"/>
        <v>0</v>
      </c>
      <c r="BF1893" s="30">
        <f t="shared" si="6464"/>
        <v>0</v>
      </c>
      <c r="BG1893" s="30">
        <f t="shared" si="6465"/>
        <v>0</v>
      </c>
      <c r="BH1893" s="30">
        <f t="shared" si="6466"/>
        <v>-31705.017</v>
      </c>
      <c r="BI1893" s="30">
        <f t="shared" si="6467"/>
        <v>0</v>
      </c>
      <c r="BJ1893" s="30">
        <f t="shared" si="6468"/>
        <v>0</v>
      </c>
      <c r="BK1893" s="30">
        <f t="shared" si="6469"/>
        <v>31705.017</v>
      </c>
      <c r="BL1893" s="30">
        <f t="shared" si="6367"/>
        <v>0</v>
      </c>
      <c r="BM1893" s="30">
        <f t="shared" si="6368"/>
        <v>104416.98300000001</v>
      </c>
      <c r="BN1893" s="30">
        <f t="shared" si="6369"/>
        <v>31705.017</v>
      </c>
      <c r="BO1893" s="30">
        <f t="shared" si="6470"/>
        <v>0</v>
      </c>
      <c r="BP1893" s="31"/>
      <c r="BQ1893" s="1"/>
      <c r="BR1893" s="1"/>
      <c r="BS1893" s="1"/>
      <c r="BT1893" s="1"/>
      <c r="BU1893" s="1"/>
      <c r="BV1893" s="1"/>
      <c r="BW1893" s="1"/>
      <c r="BX1893" s="1"/>
      <c r="BY1893" s="1"/>
    </row>
    <row r="1894" ht="30">
      <c r="A1894" s="28" t="s">
        <v>603</v>
      </c>
      <c r="B1894" s="28" t="s">
        <v>60</v>
      </c>
      <c r="C1894" s="28" t="s">
        <v>62</v>
      </c>
      <c r="D1894" s="28" t="s">
        <v>712</v>
      </c>
      <c r="E1894" s="35"/>
      <c r="F1894" s="29" t="s">
        <v>713</v>
      </c>
      <c r="G1894" s="30">
        <f t="shared" si="6428"/>
        <v>136122</v>
      </c>
      <c r="H1894" s="30">
        <f t="shared" si="6429"/>
        <v>0</v>
      </c>
      <c r="I1894" s="30">
        <f t="shared" si="6430"/>
        <v>0</v>
      </c>
      <c r="J1894" s="30">
        <f t="shared" si="6431"/>
        <v>0</v>
      </c>
      <c r="K1894" s="30">
        <f t="shared" si="6432"/>
        <v>0</v>
      </c>
      <c r="L1894" s="30">
        <f t="shared" si="6433"/>
        <v>0</v>
      </c>
      <c r="M1894" s="30">
        <f t="shared" si="6425"/>
        <v>136122</v>
      </c>
      <c r="N1894" s="30">
        <f t="shared" si="6426"/>
        <v>0</v>
      </c>
      <c r="O1894" s="30">
        <f t="shared" si="6427"/>
        <v>0</v>
      </c>
      <c r="P1894" s="30">
        <f t="shared" si="6434"/>
        <v>0</v>
      </c>
      <c r="Q1894" s="30">
        <f t="shared" si="6435"/>
        <v>0</v>
      </c>
      <c r="R1894" s="30">
        <f t="shared" si="6436"/>
        <v>0</v>
      </c>
      <c r="S1894" s="30">
        <f t="shared" si="6437"/>
        <v>-136122</v>
      </c>
      <c r="T1894" s="30">
        <f t="shared" si="6438"/>
        <v>0</v>
      </c>
      <c r="U1894" s="30">
        <f t="shared" si="6439"/>
        <v>0</v>
      </c>
      <c r="V1894" s="30">
        <f t="shared" si="6440"/>
        <v>0</v>
      </c>
      <c r="W1894" s="30">
        <f t="shared" si="6441"/>
        <v>136122</v>
      </c>
      <c r="X1894" s="30">
        <f t="shared" si="6442"/>
        <v>0</v>
      </c>
      <c r="Y1894" s="30">
        <f t="shared" si="6443"/>
        <v>0</v>
      </c>
      <c r="Z1894" s="30">
        <f t="shared" si="6444"/>
        <v>0</v>
      </c>
      <c r="AA1894" s="30">
        <f t="shared" si="6445"/>
        <v>0</v>
      </c>
      <c r="AB1894" s="30">
        <f t="shared" si="6446"/>
        <v>0</v>
      </c>
      <c r="AC1894" s="30">
        <f t="shared" si="6370"/>
        <v>0</v>
      </c>
      <c r="AD1894" s="30">
        <f t="shared" si="6371"/>
        <v>136122</v>
      </c>
      <c r="AE1894" s="30">
        <f t="shared" si="6372"/>
        <v>0</v>
      </c>
      <c r="AF1894" s="30">
        <f t="shared" si="6447"/>
        <v>0</v>
      </c>
      <c r="AG1894" s="30">
        <f t="shared" si="6373"/>
        <v>0</v>
      </c>
      <c r="AH1894" s="30">
        <f t="shared" si="6374"/>
        <v>136122</v>
      </c>
      <c r="AI1894" s="30">
        <f t="shared" si="6375"/>
        <v>0</v>
      </c>
      <c r="AJ1894" s="30">
        <f t="shared" si="6448"/>
        <v>0</v>
      </c>
      <c r="AK1894" s="30">
        <f t="shared" si="6449"/>
        <v>0</v>
      </c>
      <c r="AL1894" s="30">
        <f t="shared" si="6450"/>
        <v>0</v>
      </c>
      <c r="AM1894" s="30">
        <f t="shared" si="6451"/>
        <v>0</v>
      </c>
      <c r="AN1894" s="30">
        <f t="shared" si="6452"/>
        <v>0</v>
      </c>
      <c r="AO1894" s="30">
        <f t="shared" si="6453"/>
        <v>0</v>
      </c>
      <c r="AP1894" s="30">
        <f t="shared" si="6454"/>
        <v>0</v>
      </c>
      <c r="AQ1894" s="30">
        <f t="shared" si="6455"/>
        <v>0</v>
      </c>
      <c r="AR1894" s="30">
        <f t="shared" si="6456"/>
        <v>0</v>
      </c>
      <c r="AS1894" s="30">
        <f t="shared" si="6413"/>
        <v>0</v>
      </c>
      <c r="AT1894" s="30">
        <f t="shared" si="6414"/>
        <v>136122</v>
      </c>
      <c r="AU1894" s="30">
        <f t="shared" si="6415"/>
        <v>0</v>
      </c>
      <c r="AV1894" s="30">
        <f t="shared" si="6457"/>
        <v>0</v>
      </c>
      <c r="AW1894" s="30">
        <f t="shared" si="6458"/>
        <v>0</v>
      </c>
      <c r="AX1894" s="30">
        <f t="shared" si="6459"/>
        <v>0</v>
      </c>
      <c r="AY1894" s="30">
        <f t="shared" si="6416"/>
        <v>0</v>
      </c>
      <c r="AZ1894" s="30">
        <f t="shared" si="6417"/>
        <v>136122</v>
      </c>
      <c r="BA1894" s="30">
        <f t="shared" si="6418"/>
        <v>0</v>
      </c>
      <c r="BB1894" s="30">
        <f t="shared" si="6460"/>
        <v>0</v>
      </c>
      <c r="BC1894" s="30">
        <f t="shared" si="6461"/>
        <v>0</v>
      </c>
      <c r="BD1894" s="30">
        <f t="shared" si="6462"/>
        <v>0</v>
      </c>
      <c r="BE1894" s="30">
        <f t="shared" si="6463"/>
        <v>0</v>
      </c>
      <c r="BF1894" s="30">
        <f t="shared" si="6464"/>
        <v>0</v>
      </c>
      <c r="BG1894" s="30">
        <f t="shared" si="6465"/>
        <v>0</v>
      </c>
      <c r="BH1894" s="30">
        <f t="shared" si="6466"/>
        <v>-31705.017</v>
      </c>
      <c r="BI1894" s="30">
        <f t="shared" si="6467"/>
        <v>0</v>
      </c>
      <c r="BJ1894" s="30">
        <f t="shared" si="6468"/>
        <v>0</v>
      </c>
      <c r="BK1894" s="30">
        <f t="shared" si="6469"/>
        <v>31705.017</v>
      </c>
      <c r="BL1894" s="30">
        <f t="shared" si="6367"/>
        <v>0</v>
      </c>
      <c r="BM1894" s="30">
        <f t="shared" si="6368"/>
        <v>104416.98300000001</v>
      </c>
      <c r="BN1894" s="30">
        <f t="shared" si="6369"/>
        <v>31705.017</v>
      </c>
      <c r="BO1894" s="30">
        <f t="shared" si="6470"/>
        <v>0</v>
      </c>
      <c r="BP1894" s="31"/>
      <c r="BQ1894" s="1"/>
      <c r="BR1894" s="1"/>
      <c r="BS1894" s="1"/>
      <c r="BT1894" s="1"/>
      <c r="BU1894" s="1"/>
      <c r="BV1894" s="1"/>
      <c r="BW1894" s="1"/>
      <c r="BX1894" s="1"/>
      <c r="BY1894" s="1"/>
    </row>
    <row r="1895" ht="45">
      <c r="A1895" s="28" t="s">
        <v>603</v>
      </c>
      <c r="B1895" s="28" t="s">
        <v>60</v>
      </c>
      <c r="C1895" s="28" t="s">
        <v>62</v>
      </c>
      <c r="D1895" s="28" t="s">
        <v>714</v>
      </c>
      <c r="E1895" s="35"/>
      <c r="F1895" s="29" t="s">
        <v>715</v>
      </c>
      <c r="G1895" s="30">
        <f t="shared" si="6428"/>
        <v>136122</v>
      </c>
      <c r="H1895" s="30">
        <f t="shared" si="6429"/>
        <v>0</v>
      </c>
      <c r="I1895" s="30">
        <f t="shared" si="6430"/>
        <v>0</v>
      </c>
      <c r="J1895" s="30">
        <f t="shared" si="6431"/>
        <v>0</v>
      </c>
      <c r="K1895" s="30">
        <f t="shared" si="6432"/>
        <v>0</v>
      </c>
      <c r="L1895" s="30">
        <f t="shared" si="6433"/>
        <v>0</v>
      </c>
      <c r="M1895" s="30">
        <f t="shared" si="6425"/>
        <v>136122</v>
      </c>
      <c r="N1895" s="30">
        <f t="shared" si="6426"/>
        <v>0</v>
      </c>
      <c r="O1895" s="30">
        <f t="shared" si="6427"/>
        <v>0</v>
      </c>
      <c r="P1895" s="30">
        <f t="shared" si="6434"/>
        <v>0</v>
      </c>
      <c r="Q1895" s="30">
        <f t="shared" si="6435"/>
        <v>0</v>
      </c>
      <c r="R1895" s="30">
        <f t="shared" si="6436"/>
        <v>0</v>
      </c>
      <c r="S1895" s="30">
        <f t="shared" si="6437"/>
        <v>-136122</v>
      </c>
      <c r="T1895" s="30">
        <f t="shared" si="6438"/>
        <v>0</v>
      </c>
      <c r="U1895" s="30">
        <f t="shared" si="6439"/>
        <v>0</v>
      </c>
      <c r="V1895" s="30">
        <f t="shared" si="6440"/>
        <v>0</v>
      </c>
      <c r="W1895" s="30">
        <f t="shared" si="6441"/>
        <v>136122</v>
      </c>
      <c r="X1895" s="30">
        <f t="shared" si="6442"/>
        <v>0</v>
      </c>
      <c r="Y1895" s="30">
        <f t="shared" si="6443"/>
        <v>0</v>
      </c>
      <c r="Z1895" s="30">
        <f t="shared" si="6444"/>
        <v>0</v>
      </c>
      <c r="AA1895" s="30">
        <f t="shared" si="6445"/>
        <v>0</v>
      </c>
      <c r="AB1895" s="30">
        <f t="shared" si="6446"/>
        <v>0</v>
      </c>
      <c r="AC1895" s="30">
        <f t="shared" si="6370"/>
        <v>0</v>
      </c>
      <c r="AD1895" s="30">
        <f t="shared" si="6371"/>
        <v>136122</v>
      </c>
      <c r="AE1895" s="30">
        <f t="shared" si="6372"/>
        <v>0</v>
      </c>
      <c r="AF1895" s="30">
        <f t="shared" si="6447"/>
        <v>0</v>
      </c>
      <c r="AG1895" s="30">
        <f t="shared" si="6373"/>
        <v>0</v>
      </c>
      <c r="AH1895" s="30">
        <f t="shared" si="6374"/>
        <v>136122</v>
      </c>
      <c r="AI1895" s="30">
        <f t="shared" si="6375"/>
        <v>0</v>
      </c>
      <c r="AJ1895" s="30">
        <f t="shared" si="6448"/>
        <v>0</v>
      </c>
      <c r="AK1895" s="30">
        <f t="shared" si="6449"/>
        <v>0</v>
      </c>
      <c r="AL1895" s="30">
        <f t="shared" si="6450"/>
        <v>0</v>
      </c>
      <c r="AM1895" s="30">
        <f t="shared" si="6451"/>
        <v>0</v>
      </c>
      <c r="AN1895" s="30">
        <f t="shared" si="6452"/>
        <v>0</v>
      </c>
      <c r="AO1895" s="30">
        <f t="shared" si="6453"/>
        <v>0</v>
      </c>
      <c r="AP1895" s="30">
        <f t="shared" si="6454"/>
        <v>0</v>
      </c>
      <c r="AQ1895" s="30">
        <f t="shared" si="6455"/>
        <v>0</v>
      </c>
      <c r="AR1895" s="30">
        <f t="shared" si="6456"/>
        <v>0</v>
      </c>
      <c r="AS1895" s="30">
        <f t="shared" si="6413"/>
        <v>0</v>
      </c>
      <c r="AT1895" s="30">
        <f t="shared" si="6414"/>
        <v>136122</v>
      </c>
      <c r="AU1895" s="30">
        <f t="shared" si="6415"/>
        <v>0</v>
      </c>
      <c r="AV1895" s="30">
        <f t="shared" si="6457"/>
        <v>0</v>
      </c>
      <c r="AW1895" s="30">
        <f t="shared" si="6458"/>
        <v>0</v>
      </c>
      <c r="AX1895" s="30">
        <f t="shared" si="6459"/>
        <v>0</v>
      </c>
      <c r="AY1895" s="30">
        <f t="shared" si="6416"/>
        <v>0</v>
      </c>
      <c r="AZ1895" s="30">
        <f t="shared" si="6417"/>
        <v>136122</v>
      </c>
      <c r="BA1895" s="30">
        <f t="shared" si="6418"/>
        <v>0</v>
      </c>
      <c r="BB1895" s="30">
        <f t="shared" si="6460"/>
        <v>0</v>
      </c>
      <c r="BC1895" s="30">
        <f t="shared" si="6461"/>
        <v>0</v>
      </c>
      <c r="BD1895" s="30">
        <f t="shared" si="6462"/>
        <v>0</v>
      </c>
      <c r="BE1895" s="30">
        <f t="shared" si="6463"/>
        <v>0</v>
      </c>
      <c r="BF1895" s="30">
        <f t="shared" si="6464"/>
        <v>0</v>
      </c>
      <c r="BG1895" s="30">
        <f t="shared" si="6465"/>
        <v>0</v>
      </c>
      <c r="BH1895" s="30">
        <f t="shared" si="6466"/>
        <v>-31705.017</v>
      </c>
      <c r="BI1895" s="30">
        <f t="shared" si="6467"/>
        <v>0</v>
      </c>
      <c r="BJ1895" s="30">
        <f t="shared" si="6468"/>
        <v>0</v>
      </c>
      <c r="BK1895" s="30">
        <f t="shared" si="6469"/>
        <v>31705.017</v>
      </c>
      <c r="BL1895" s="30">
        <f t="shared" si="6367"/>
        <v>0</v>
      </c>
      <c r="BM1895" s="30">
        <f t="shared" si="6368"/>
        <v>104416.98300000001</v>
      </c>
      <c r="BN1895" s="30">
        <f t="shared" si="6369"/>
        <v>31705.017</v>
      </c>
      <c r="BO1895" s="30">
        <f t="shared" si="6470"/>
        <v>0</v>
      </c>
      <c r="BP1895" s="31"/>
      <c r="BQ1895" s="1"/>
      <c r="BR1895" s="1"/>
      <c r="BS1895" s="1"/>
      <c r="BT1895" s="1"/>
      <c r="BU1895" s="1"/>
      <c r="BV1895" s="1"/>
      <c r="BW1895" s="1"/>
      <c r="BX1895" s="1"/>
      <c r="BY1895" s="1"/>
    </row>
    <row r="1896" ht="30">
      <c r="A1896" s="28" t="s">
        <v>603</v>
      </c>
      <c r="B1896" s="28" t="s">
        <v>60</v>
      </c>
      <c r="C1896" s="28" t="s">
        <v>62</v>
      </c>
      <c r="D1896" s="28" t="s">
        <v>714</v>
      </c>
      <c r="E1896" s="28" t="s">
        <v>331</v>
      </c>
      <c r="F1896" s="29" t="s">
        <v>332</v>
      </c>
      <c r="G1896" s="30">
        <v>136122</v>
      </c>
      <c r="H1896" s="30"/>
      <c r="I1896" s="30"/>
      <c r="J1896" s="30"/>
      <c r="K1896" s="30"/>
      <c r="L1896" s="30"/>
      <c r="M1896" s="30">
        <f t="shared" si="6425"/>
        <v>136122</v>
      </c>
      <c r="N1896" s="30">
        <f t="shared" si="6426"/>
        <v>0</v>
      </c>
      <c r="O1896" s="30">
        <f t="shared" si="6427"/>
        <v>0</v>
      </c>
      <c r="P1896" s="30"/>
      <c r="Q1896" s="30"/>
      <c r="R1896" s="30"/>
      <c r="S1896" s="30">
        <v>-136122</v>
      </c>
      <c r="T1896" s="30"/>
      <c r="U1896" s="30"/>
      <c r="V1896" s="30"/>
      <c r="W1896" s="30">
        <v>136122</v>
      </c>
      <c r="X1896" s="30"/>
      <c r="Y1896" s="30"/>
      <c r="Z1896" s="30"/>
      <c r="AA1896" s="30"/>
      <c r="AB1896" s="30"/>
      <c r="AC1896" s="30">
        <f t="shared" si="6370"/>
        <v>0</v>
      </c>
      <c r="AD1896" s="30">
        <f t="shared" si="6371"/>
        <v>136122</v>
      </c>
      <c r="AE1896" s="30">
        <f t="shared" si="6372"/>
        <v>0</v>
      </c>
      <c r="AF1896" s="30"/>
      <c r="AG1896" s="30">
        <f t="shared" si="6373"/>
        <v>0</v>
      </c>
      <c r="AH1896" s="30">
        <f t="shared" si="6374"/>
        <v>136122</v>
      </c>
      <c r="AI1896" s="30">
        <f t="shared" si="6375"/>
        <v>0</v>
      </c>
      <c r="AJ1896" s="30"/>
      <c r="AK1896" s="30"/>
      <c r="AL1896" s="30"/>
      <c r="AM1896" s="30"/>
      <c r="AN1896" s="30"/>
      <c r="AO1896" s="30"/>
      <c r="AP1896" s="30"/>
      <c r="AQ1896" s="30"/>
      <c r="AR1896" s="30"/>
      <c r="AS1896" s="30">
        <f t="shared" si="6413"/>
        <v>0</v>
      </c>
      <c r="AT1896" s="30">
        <f t="shared" si="6414"/>
        <v>136122</v>
      </c>
      <c r="AU1896" s="30">
        <f t="shared" si="6415"/>
        <v>0</v>
      </c>
      <c r="AV1896" s="30"/>
      <c r="AW1896" s="30"/>
      <c r="AX1896" s="30"/>
      <c r="AY1896" s="30">
        <f t="shared" si="6416"/>
        <v>0</v>
      </c>
      <c r="AZ1896" s="30">
        <f t="shared" si="6417"/>
        <v>136122</v>
      </c>
      <c r="BA1896" s="30">
        <f t="shared" si="6418"/>
        <v>0</v>
      </c>
      <c r="BB1896" s="30"/>
      <c r="BC1896" s="30"/>
      <c r="BD1896" s="30"/>
      <c r="BE1896" s="30"/>
      <c r="BF1896" s="30"/>
      <c r="BG1896" s="30"/>
      <c r="BH1896" s="30">
        <v>-31705.017</v>
      </c>
      <c r="BI1896" s="30"/>
      <c r="BJ1896" s="30"/>
      <c r="BK1896" s="30">
        <v>31705.017</v>
      </c>
      <c r="BL1896" s="30">
        <f t="shared" ref="BL1896:BL1959" si="6471">AY1896+BB1896+BC1896+BE1896+BD1896</f>
        <v>0</v>
      </c>
      <c r="BM1896" s="30">
        <f t="shared" ref="BM1896:BM1959" si="6472">AZ1896+BF1896+BG1896+BH1896</f>
        <v>104416.98300000001</v>
      </c>
      <c r="BN1896" s="30">
        <f t="shared" ref="BN1896:BN1959" si="6473">BA1896+BI1896+BJ1896+BK1896</f>
        <v>31705.017</v>
      </c>
      <c r="BO1896" s="30"/>
      <c r="BP1896" s="31"/>
      <c r="BQ1896" s="1"/>
      <c r="BR1896" s="1"/>
      <c r="BS1896" s="1"/>
      <c r="BT1896" s="1"/>
      <c r="BU1896" s="1"/>
      <c r="BV1896" s="1"/>
      <c r="BW1896" s="1"/>
      <c r="BX1896" s="1"/>
      <c r="BY1896" s="1"/>
    </row>
    <row r="1897" s="18" customFormat="1" ht="15">
      <c r="A1897" s="19" t="s">
        <v>603</v>
      </c>
      <c r="B1897" s="19" t="s">
        <v>73</v>
      </c>
      <c r="C1897" s="19"/>
      <c r="D1897" s="19"/>
      <c r="E1897" s="33"/>
      <c r="F1897" s="20" t="s">
        <v>197</v>
      </c>
      <c r="G1897" s="21">
        <f>G1912+G1898+G1948+G1959</f>
        <v>5962871</v>
      </c>
      <c r="H1897" s="21">
        <f>H1912+H1898+H1948+H1959</f>
        <v>5727838.7000000002</v>
      </c>
      <c r="I1897" s="21">
        <f>I1912+I1898+I1948+I1959</f>
        <v>2576086.6000000001</v>
      </c>
      <c r="J1897" s="21">
        <f>J1912+J1898+J1948+J1959</f>
        <v>0</v>
      </c>
      <c r="K1897" s="21">
        <f>K1912+K1898+K1948+K1959</f>
        <v>0</v>
      </c>
      <c r="L1897" s="21">
        <f>L1912+L1898+L1948+L1959</f>
        <v>-99.709999999999994</v>
      </c>
      <c r="M1897" s="21">
        <f t="shared" si="6425"/>
        <v>5962871</v>
      </c>
      <c r="N1897" s="21">
        <f t="shared" si="6426"/>
        <v>5727838.7000000002</v>
      </c>
      <c r="O1897" s="21">
        <f t="shared" si="6427"/>
        <v>2575986.8900000001</v>
      </c>
      <c r="P1897" s="21">
        <f>P1912+P1898+P1948+P1959</f>
        <v>0</v>
      </c>
      <c r="Q1897" s="21">
        <f>Q1912+Q1898+Q1948+Q1959</f>
        <v>0</v>
      </c>
      <c r="R1897" s="21">
        <f>R1912+R1898+R1948+R1959</f>
        <v>33734.750980000004</v>
      </c>
      <c r="S1897" s="21">
        <f>S1912+S1898+S1948+S1959</f>
        <v>-413442.67100000009</v>
      </c>
      <c r="T1897" s="21">
        <f>T1912+T1898+T1948+T1959</f>
        <v>0</v>
      </c>
      <c r="U1897" s="21">
        <f>U1912+U1898+U1948+U1959</f>
        <v>0</v>
      </c>
      <c r="V1897" s="21">
        <f>V1912+V1898+V1948+V1959</f>
        <v>0</v>
      </c>
      <c r="W1897" s="21">
        <f>W1912+W1898+W1948+W1959</f>
        <v>-171988</v>
      </c>
      <c r="X1897" s="21">
        <f>X1912+X1898+X1948+X1959</f>
        <v>0</v>
      </c>
      <c r="Y1897" s="21">
        <f>Y1912+Y1898+Y1948+Y1959</f>
        <v>0</v>
      </c>
      <c r="Z1897" s="21">
        <f>Z1912+Z1898+Z1948+Z1959</f>
        <v>0</v>
      </c>
      <c r="AA1897" s="21">
        <f>AA1912+AA1898+AA1948+AA1959</f>
        <v>585430.67100000009</v>
      </c>
      <c r="AB1897" s="21">
        <f>AB1912+AB1898+AB1948+AB1959</f>
        <v>0</v>
      </c>
      <c r="AC1897" s="21">
        <f t="shared" si="6370"/>
        <v>5583163.0799799999</v>
      </c>
      <c r="AD1897" s="21">
        <f t="shared" si="6371"/>
        <v>5555850.7000000002</v>
      </c>
      <c r="AE1897" s="21">
        <f t="shared" si="6372"/>
        <v>3161417.5610000002</v>
      </c>
      <c r="AF1897" s="21">
        <f>AF1912+AF1898+AF1948+AF1959</f>
        <v>0</v>
      </c>
      <c r="AG1897" s="21">
        <f t="shared" si="6373"/>
        <v>5583163.0799799999</v>
      </c>
      <c r="AH1897" s="21">
        <f t="shared" si="6374"/>
        <v>5555850.7000000002</v>
      </c>
      <c r="AI1897" s="21">
        <f t="shared" si="6375"/>
        <v>3161417.5610000002</v>
      </c>
      <c r="AJ1897" s="21">
        <f>AJ1912+AJ1898+AJ1948+AJ1959</f>
        <v>54620.699999999997</v>
      </c>
      <c r="AK1897" s="21">
        <f>AK1912+AK1898+AK1948+AK1959</f>
        <v>-16.065000000000001</v>
      </c>
      <c r="AL1897" s="21">
        <f>AL1912+AL1898+AL1948+AL1959</f>
        <v>0</v>
      </c>
      <c r="AM1897" s="21">
        <f>AM1912+AM1898+AM1948+AM1959</f>
        <v>0</v>
      </c>
      <c r="AN1897" s="21">
        <f>AN1912+AN1898+AN1948+AN1959</f>
        <v>-121902.88923</v>
      </c>
      <c r="AO1897" s="21">
        <f>AO1912+AO1898+AO1948+AO1959</f>
        <v>0</v>
      </c>
      <c r="AP1897" s="21">
        <f>AP1912+AP1898+AP1948+AP1959</f>
        <v>0</v>
      </c>
      <c r="AQ1897" s="21">
        <f>AQ1912+AQ1898+AQ1948+AQ1959</f>
        <v>0</v>
      </c>
      <c r="AR1897" s="21">
        <f>AR1912+AR1898+AR1948+AR1959</f>
        <v>0</v>
      </c>
      <c r="AS1897" s="21">
        <f t="shared" si="6413"/>
        <v>5637767.7149799997</v>
      </c>
      <c r="AT1897" s="21">
        <f t="shared" si="6414"/>
        <v>5433947.8107700003</v>
      </c>
      <c r="AU1897" s="21">
        <f t="shared" si="6415"/>
        <v>3161417.5610000002</v>
      </c>
      <c r="AV1897" s="21">
        <f>AV1912+AV1898+AV1948+AV1959</f>
        <v>0</v>
      </c>
      <c r="AW1897" s="21">
        <f>AW1912+AW1898+AW1948+AW1959</f>
        <v>0</v>
      </c>
      <c r="AX1897" s="21">
        <f>AX1912+AX1898+AX1948+AX1959</f>
        <v>0</v>
      </c>
      <c r="AY1897" s="21">
        <f t="shared" si="6416"/>
        <v>5637767.7149799997</v>
      </c>
      <c r="AZ1897" s="21">
        <f t="shared" si="6417"/>
        <v>5433947.8107700003</v>
      </c>
      <c r="BA1897" s="21">
        <f t="shared" si="6418"/>
        <v>3161417.5610000002</v>
      </c>
      <c r="BB1897" s="21">
        <f>BB1912+BB1898+BB1948+BB1959</f>
        <v>-8929.5460000000003</v>
      </c>
      <c r="BC1897" s="21">
        <f>BC1912+BC1898+BC1948+BC1959</f>
        <v>0</v>
      </c>
      <c r="BD1897" s="21">
        <f>BD1912+BD1898+BD1948+BD1959</f>
        <v>0</v>
      </c>
      <c r="BE1897" s="21">
        <f>BE1912+BE1898+BE1948+BE1959</f>
        <v>-27392.807000000001</v>
      </c>
      <c r="BF1897" s="21">
        <f>BF1912+BF1898+BF1948+BF1959</f>
        <v>-229203.21599999999</v>
      </c>
      <c r="BG1897" s="21">
        <f>BG1912+BG1898+BG1948+BG1959</f>
        <v>0</v>
      </c>
      <c r="BH1897" s="21">
        <f>BH1912+BH1898+BH1948+BH1959</f>
        <v>27392.807000000001</v>
      </c>
      <c r="BI1897" s="21">
        <f>BI1912+BI1898+BI1948+BI1959</f>
        <v>0</v>
      </c>
      <c r="BJ1897" s="21">
        <f>BJ1912+BJ1898+BJ1948+BJ1959</f>
        <v>26106.812999999998</v>
      </c>
      <c r="BK1897" s="21">
        <f>BK1912+BK1898+BK1948+BK1959</f>
        <v>0</v>
      </c>
      <c r="BL1897" s="21">
        <f t="shared" si="6471"/>
        <v>5601445.3619799996</v>
      </c>
      <c r="BM1897" s="21">
        <f t="shared" si="6472"/>
        <v>5232137.4017700003</v>
      </c>
      <c r="BN1897" s="21">
        <f t="shared" si="6473"/>
        <v>3187524.3740000003</v>
      </c>
      <c r="BO1897" s="21">
        <f>BO1912+BO1898+BO1948+BO1959</f>
        <v>0</v>
      </c>
      <c r="BP1897" s="22"/>
      <c r="BQ1897" s="18"/>
      <c r="BR1897" s="18"/>
      <c r="BS1897" s="18"/>
      <c r="BT1897" s="18"/>
      <c r="BU1897" s="18"/>
      <c r="BV1897" s="18"/>
      <c r="BW1897" s="18"/>
      <c r="BX1897" s="18"/>
      <c r="BY1897" s="18"/>
    </row>
    <row r="1898" s="23" customFormat="1" ht="15">
      <c r="A1898" s="24" t="s">
        <v>603</v>
      </c>
      <c r="B1898" s="24" t="s">
        <v>73</v>
      </c>
      <c r="C1898" s="24" t="s">
        <v>26</v>
      </c>
      <c r="D1898" s="24"/>
      <c r="E1898" s="24"/>
      <c r="F1898" s="25" t="s">
        <v>296</v>
      </c>
      <c r="G1898" s="26">
        <f t="shared" ref="G1898:G1912" si="6474">G1899</f>
        <v>621656.79999999993</v>
      </c>
      <c r="H1898" s="26">
        <f t="shared" ref="H1898:H1912" si="6475">H1899</f>
        <v>1556976.7999999998</v>
      </c>
      <c r="I1898" s="26">
        <f t="shared" ref="I1898:I1912" si="6476">I1899</f>
        <v>1679453.8999999999</v>
      </c>
      <c r="J1898" s="26">
        <f>J1899</f>
        <v>0</v>
      </c>
      <c r="K1898" s="26">
        <f>K1899</f>
        <v>0</v>
      </c>
      <c r="L1898" s="26">
        <f>L1899</f>
        <v>-99.709999999999994</v>
      </c>
      <c r="M1898" s="26">
        <f t="shared" si="6425"/>
        <v>621656.79999999993</v>
      </c>
      <c r="N1898" s="26">
        <f t="shared" si="6426"/>
        <v>1556976.7999999998</v>
      </c>
      <c r="O1898" s="26">
        <f t="shared" si="6427"/>
        <v>1679354.1899999999</v>
      </c>
      <c r="P1898" s="26">
        <f>P1899</f>
        <v>0</v>
      </c>
      <c r="Q1898" s="26">
        <f>Q1899</f>
        <v>0</v>
      </c>
      <c r="R1898" s="26">
        <f>R1899</f>
        <v>0</v>
      </c>
      <c r="S1898" s="26">
        <f>S1899</f>
        <v>-174695.777</v>
      </c>
      <c r="T1898" s="26">
        <f>T1899</f>
        <v>0</v>
      </c>
      <c r="U1898" s="26">
        <f>U1899</f>
        <v>0</v>
      </c>
      <c r="V1898" s="26">
        <f>V1899</f>
        <v>0</v>
      </c>
      <c r="W1898" s="26">
        <f>W1899</f>
        <v>0</v>
      </c>
      <c r="X1898" s="26">
        <f>X1899</f>
        <v>0</v>
      </c>
      <c r="Y1898" s="26">
        <f>Y1899</f>
        <v>0</v>
      </c>
      <c r="Z1898" s="26">
        <f>Z1899</f>
        <v>0</v>
      </c>
      <c r="AA1898" s="26">
        <f>AA1899</f>
        <v>174695.777</v>
      </c>
      <c r="AB1898" s="26">
        <f>AB1899</f>
        <v>0</v>
      </c>
      <c r="AC1898" s="26">
        <f t="shared" si="6370"/>
        <v>446961.02299999993</v>
      </c>
      <c r="AD1898" s="26">
        <f t="shared" si="6371"/>
        <v>1556976.7999999998</v>
      </c>
      <c r="AE1898" s="26">
        <f t="shared" si="6372"/>
        <v>1854049.9669999999</v>
      </c>
      <c r="AF1898" s="26">
        <f>AF1899</f>
        <v>0</v>
      </c>
      <c r="AG1898" s="26">
        <f t="shared" si="6373"/>
        <v>446961.02299999993</v>
      </c>
      <c r="AH1898" s="26">
        <f t="shared" si="6374"/>
        <v>1556976.7999999998</v>
      </c>
      <c r="AI1898" s="26">
        <f t="shared" si="6375"/>
        <v>1854049.9669999999</v>
      </c>
      <c r="AJ1898" s="26">
        <f>AJ1899</f>
        <v>0</v>
      </c>
      <c r="AK1898" s="26">
        <f>AK1899</f>
        <v>0</v>
      </c>
      <c r="AL1898" s="26">
        <f>AL1899</f>
        <v>0</v>
      </c>
      <c r="AM1898" s="26">
        <f>AM1899</f>
        <v>0</v>
      </c>
      <c r="AN1898" s="26">
        <f>AN1899</f>
        <v>0</v>
      </c>
      <c r="AO1898" s="26">
        <f>AO1899</f>
        <v>0</v>
      </c>
      <c r="AP1898" s="26">
        <f>AP1899</f>
        <v>0</v>
      </c>
      <c r="AQ1898" s="26">
        <f>AQ1899</f>
        <v>0</v>
      </c>
      <c r="AR1898" s="26">
        <f>AR1899</f>
        <v>0</v>
      </c>
      <c r="AS1898" s="26">
        <f t="shared" si="6413"/>
        <v>446961.02299999993</v>
      </c>
      <c r="AT1898" s="26">
        <f t="shared" si="6414"/>
        <v>1556976.7999999998</v>
      </c>
      <c r="AU1898" s="26">
        <f t="shared" si="6415"/>
        <v>1854049.9669999999</v>
      </c>
      <c r="AV1898" s="26">
        <f>AV1899</f>
        <v>0</v>
      </c>
      <c r="AW1898" s="26">
        <f>AW1899</f>
        <v>0</v>
      </c>
      <c r="AX1898" s="26">
        <f>AX1899</f>
        <v>0</v>
      </c>
      <c r="AY1898" s="26">
        <f t="shared" si="6416"/>
        <v>446961.02299999993</v>
      </c>
      <c r="AZ1898" s="26">
        <f t="shared" si="6417"/>
        <v>1556976.7999999998</v>
      </c>
      <c r="BA1898" s="26">
        <f t="shared" si="6418"/>
        <v>1854049.9669999999</v>
      </c>
      <c r="BB1898" s="26">
        <f>BB1899</f>
        <v>0</v>
      </c>
      <c r="BC1898" s="26">
        <f>BC1899</f>
        <v>0</v>
      </c>
      <c r="BD1898" s="26">
        <f>BD1899</f>
        <v>0</v>
      </c>
      <c r="BE1898" s="26">
        <f>BE1899</f>
        <v>0</v>
      </c>
      <c r="BF1898" s="26">
        <f>BF1899</f>
        <v>0</v>
      </c>
      <c r="BG1898" s="26">
        <f>BG1899</f>
        <v>0</v>
      </c>
      <c r="BH1898" s="26">
        <f>BH1899</f>
        <v>0</v>
      </c>
      <c r="BI1898" s="26">
        <f>BI1899</f>
        <v>0</v>
      </c>
      <c r="BJ1898" s="26">
        <f>BJ1899</f>
        <v>0</v>
      </c>
      <c r="BK1898" s="26">
        <f>BK1899</f>
        <v>0</v>
      </c>
      <c r="BL1898" s="26">
        <f t="shared" si="6471"/>
        <v>446961.02299999993</v>
      </c>
      <c r="BM1898" s="26">
        <f t="shared" si="6472"/>
        <v>1556976.7999999998</v>
      </c>
      <c r="BN1898" s="26">
        <f t="shared" si="6473"/>
        <v>1854049.9669999999</v>
      </c>
      <c r="BO1898" s="26">
        <f>BO1899</f>
        <v>0</v>
      </c>
      <c r="BP1898" s="31"/>
      <c r="BQ1898" s="23"/>
      <c r="BR1898" s="23"/>
      <c r="BS1898" s="23"/>
      <c r="BT1898" s="23"/>
      <c r="BU1898" s="23"/>
      <c r="BV1898" s="23"/>
      <c r="BW1898" s="23"/>
      <c r="BX1898" s="23"/>
      <c r="BY1898" s="23"/>
    </row>
    <row r="1899" ht="30">
      <c r="A1899" s="28" t="s">
        <v>603</v>
      </c>
      <c r="B1899" s="28" t="s">
        <v>73</v>
      </c>
      <c r="C1899" s="28" t="s">
        <v>26</v>
      </c>
      <c r="D1899" s="28" t="s">
        <v>297</v>
      </c>
      <c r="E1899" s="28"/>
      <c r="F1899" s="29" t="s">
        <v>298</v>
      </c>
      <c r="G1899" s="30">
        <f>G1908+G1900+G1904</f>
        <v>621656.79999999993</v>
      </c>
      <c r="H1899" s="30">
        <f>H1908+H1900+H1904</f>
        <v>1556976.7999999998</v>
      </c>
      <c r="I1899" s="30">
        <f>I1908+I1900+I1904</f>
        <v>1679453.8999999999</v>
      </c>
      <c r="J1899" s="30">
        <f>J1908+J1900+J1904</f>
        <v>0</v>
      </c>
      <c r="K1899" s="30">
        <f>K1908+K1900+K1904</f>
        <v>0</v>
      </c>
      <c r="L1899" s="30">
        <f>L1908+L1900+L1904</f>
        <v>-99.709999999999994</v>
      </c>
      <c r="M1899" s="30">
        <f t="shared" si="6425"/>
        <v>621656.79999999993</v>
      </c>
      <c r="N1899" s="30">
        <f t="shared" si="6426"/>
        <v>1556976.7999999998</v>
      </c>
      <c r="O1899" s="30">
        <f t="shared" si="6427"/>
        <v>1679354.1899999999</v>
      </c>
      <c r="P1899" s="30">
        <f>P1908+P1900+P1904</f>
        <v>0</v>
      </c>
      <c r="Q1899" s="30">
        <f>Q1908+Q1900+Q1904</f>
        <v>0</v>
      </c>
      <c r="R1899" s="30">
        <f>R1908+R1900+R1904</f>
        <v>0</v>
      </c>
      <c r="S1899" s="30">
        <f>S1908+S1900+S1904</f>
        <v>-174695.777</v>
      </c>
      <c r="T1899" s="30">
        <f>T1908+T1900+T1904</f>
        <v>0</v>
      </c>
      <c r="U1899" s="30">
        <f>U1908+U1900+U1904</f>
        <v>0</v>
      </c>
      <c r="V1899" s="30">
        <f>V1908+V1900+V1904</f>
        <v>0</v>
      </c>
      <c r="W1899" s="30">
        <f>W1908+W1900+W1904</f>
        <v>0</v>
      </c>
      <c r="X1899" s="30">
        <f>X1908+X1900+X1904</f>
        <v>0</v>
      </c>
      <c r="Y1899" s="30">
        <f>Y1908+Y1900+Y1904</f>
        <v>0</v>
      </c>
      <c r="Z1899" s="30">
        <f>Z1908+Z1900+Z1904</f>
        <v>0</v>
      </c>
      <c r="AA1899" s="30">
        <f>AA1908+AA1900+AA1904</f>
        <v>174695.777</v>
      </c>
      <c r="AB1899" s="30">
        <f>AB1908+AB1900+AB1904</f>
        <v>0</v>
      </c>
      <c r="AC1899" s="30">
        <f t="shared" ref="AC1899:AC1962" si="6477">M1899+R1899+P1899+Q1899+T1899+S1899</f>
        <v>446961.02299999993</v>
      </c>
      <c r="AD1899" s="30">
        <f t="shared" ref="AD1899:AD1962" si="6478">N1899+V1899+X1899+U1899+W1899</f>
        <v>1556976.7999999998</v>
      </c>
      <c r="AE1899" s="30">
        <f t="shared" ref="AE1899:AE1962" si="6479">O1899+Z1899+AB1899+Y1899+AA1899</f>
        <v>1854049.9669999999</v>
      </c>
      <c r="AF1899" s="30">
        <f>AF1908+AF1900+AF1904</f>
        <v>0</v>
      </c>
      <c r="AG1899" s="30">
        <f t="shared" ref="AG1899:AG1962" si="6480">AC1899+AF1899</f>
        <v>446961.02299999993</v>
      </c>
      <c r="AH1899" s="30">
        <f t="shared" ref="AH1899:AH1962" si="6481">AD1899</f>
        <v>1556976.7999999998</v>
      </c>
      <c r="AI1899" s="30">
        <f t="shared" ref="AI1899:AI1962" si="6482">AE1899</f>
        <v>1854049.9669999999</v>
      </c>
      <c r="AJ1899" s="30">
        <f>AJ1908+AJ1900+AJ1904</f>
        <v>0</v>
      </c>
      <c r="AK1899" s="30">
        <f>AK1908+AK1900+AK1904</f>
        <v>0</v>
      </c>
      <c r="AL1899" s="30">
        <f>AL1908+AL1900+AL1904</f>
        <v>0</v>
      </c>
      <c r="AM1899" s="30">
        <f>AM1908+AM1900+AM1904</f>
        <v>0</v>
      </c>
      <c r="AN1899" s="30">
        <f>AN1908+AN1900+AN1904</f>
        <v>0</v>
      </c>
      <c r="AO1899" s="30">
        <f>AO1908+AO1900+AO1904</f>
        <v>0</v>
      </c>
      <c r="AP1899" s="30">
        <f>AP1908+AP1900+AP1904</f>
        <v>0</v>
      </c>
      <c r="AQ1899" s="30">
        <f>AQ1908+AQ1900+AQ1904</f>
        <v>0</v>
      </c>
      <c r="AR1899" s="30">
        <f>AR1908+AR1900+AR1904</f>
        <v>0</v>
      </c>
      <c r="AS1899" s="30">
        <f t="shared" si="6413"/>
        <v>446961.02299999993</v>
      </c>
      <c r="AT1899" s="30">
        <f t="shared" si="6414"/>
        <v>1556976.7999999998</v>
      </c>
      <c r="AU1899" s="30">
        <f t="shared" si="6415"/>
        <v>1854049.9669999999</v>
      </c>
      <c r="AV1899" s="30">
        <f>AV1908+AV1900+AV1904</f>
        <v>0</v>
      </c>
      <c r="AW1899" s="30">
        <f>AW1908+AW1900+AW1904</f>
        <v>0</v>
      </c>
      <c r="AX1899" s="30">
        <f>AX1908+AX1900+AX1904</f>
        <v>0</v>
      </c>
      <c r="AY1899" s="30">
        <f t="shared" si="6416"/>
        <v>446961.02299999993</v>
      </c>
      <c r="AZ1899" s="30">
        <f t="shared" si="6417"/>
        <v>1556976.7999999998</v>
      </c>
      <c r="BA1899" s="30">
        <f t="shared" si="6418"/>
        <v>1854049.9669999999</v>
      </c>
      <c r="BB1899" s="30">
        <f>BB1908+BB1900+BB1904</f>
        <v>0</v>
      </c>
      <c r="BC1899" s="30">
        <f>BC1908+BC1900+BC1904</f>
        <v>0</v>
      </c>
      <c r="BD1899" s="30">
        <f>BD1908+BD1900+BD1904</f>
        <v>0</v>
      </c>
      <c r="BE1899" s="30">
        <f>BE1908+BE1900+BE1904</f>
        <v>0</v>
      </c>
      <c r="BF1899" s="30">
        <f>BF1908+BF1900+BF1904</f>
        <v>0</v>
      </c>
      <c r="BG1899" s="30">
        <f>BG1908+BG1900+BG1904</f>
        <v>0</v>
      </c>
      <c r="BH1899" s="30">
        <f>BH1908+BH1900+BH1904</f>
        <v>0</v>
      </c>
      <c r="BI1899" s="30">
        <f>BI1908+BI1900+BI1904</f>
        <v>0</v>
      </c>
      <c r="BJ1899" s="30">
        <f>BJ1908+BJ1900+BJ1904</f>
        <v>0</v>
      </c>
      <c r="BK1899" s="30">
        <f>BK1908+BK1900+BK1904</f>
        <v>0</v>
      </c>
      <c r="BL1899" s="30">
        <f t="shared" si="6471"/>
        <v>446961.02299999993</v>
      </c>
      <c r="BM1899" s="30">
        <f t="shared" si="6472"/>
        <v>1556976.7999999998</v>
      </c>
      <c r="BN1899" s="30">
        <f t="shared" si="6473"/>
        <v>1854049.9669999999</v>
      </c>
      <c r="BO1899" s="30">
        <f>BO1908+BO1900+BO1904</f>
        <v>0</v>
      </c>
      <c r="BP1899" s="31"/>
      <c r="BQ1899" s="1"/>
      <c r="BR1899" s="1"/>
      <c r="BS1899" s="1"/>
      <c r="BT1899" s="1"/>
      <c r="BU1899" s="1"/>
      <c r="BV1899" s="1"/>
      <c r="BW1899" s="1"/>
      <c r="BX1899" s="1"/>
      <c r="BY1899" s="1"/>
    </row>
    <row r="1900" ht="30">
      <c r="A1900" s="28" t="s">
        <v>603</v>
      </c>
      <c r="B1900" s="28" t="s">
        <v>73</v>
      </c>
      <c r="C1900" s="28" t="s">
        <v>26</v>
      </c>
      <c r="D1900" s="28" t="s">
        <v>299</v>
      </c>
      <c r="E1900" s="28"/>
      <c r="F1900" s="29" t="s">
        <v>300</v>
      </c>
      <c r="G1900" s="30">
        <f t="shared" ref="G1900:G1906" si="6483">G1901</f>
        <v>79333.199999999997</v>
      </c>
      <c r="H1900" s="30">
        <f t="shared" ref="H1900:H1906" si="6484">H1901</f>
        <v>315477.09999999998</v>
      </c>
      <c r="I1900" s="30">
        <f t="shared" ref="I1900:I1906" si="6485">I1901</f>
        <v>0</v>
      </c>
      <c r="J1900" s="30">
        <f t="shared" ref="J1900:J1912" si="6486">J1901</f>
        <v>0</v>
      </c>
      <c r="K1900" s="30">
        <f t="shared" ref="K1900:K1912" si="6487">K1901</f>
        <v>0</v>
      </c>
      <c r="L1900" s="30">
        <f t="shared" ref="L1900:L1912" si="6488">L1901</f>
        <v>0</v>
      </c>
      <c r="M1900" s="30">
        <f t="shared" si="6425"/>
        <v>79333.199999999997</v>
      </c>
      <c r="N1900" s="30">
        <f t="shared" si="6426"/>
        <v>315477.09999999998</v>
      </c>
      <c r="O1900" s="30">
        <f t="shared" si="6427"/>
        <v>0</v>
      </c>
      <c r="P1900" s="30">
        <f t="shared" ref="P1900:P1912" si="6489">P1901</f>
        <v>0</v>
      </c>
      <c r="Q1900" s="30">
        <f t="shared" ref="Q1900:Q1912" si="6490">Q1901</f>
        <v>0</v>
      </c>
      <c r="R1900" s="30">
        <f t="shared" ref="R1900:R1912" si="6491">R1901</f>
        <v>0</v>
      </c>
      <c r="S1900" s="30">
        <f t="shared" ref="S1900:S1912" si="6492">S1901</f>
        <v>0</v>
      </c>
      <c r="T1900" s="30">
        <f t="shared" ref="T1900:T1912" si="6493">T1901</f>
        <v>0</v>
      </c>
      <c r="U1900" s="30">
        <f t="shared" ref="U1900:U1912" si="6494">U1901</f>
        <v>0</v>
      </c>
      <c r="V1900" s="30">
        <f t="shared" ref="V1900:V1912" si="6495">V1901</f>
        <v>0</v>
      </c>
      <c r="W1900" s="30">
        <f t="shared" ref="W1900:W1912" si="6496">W1901</f>
        <v>0</v>
      </c>
      <c r="X1900" s="30">
        <f t="shared" ref="X1900:X1912" si="6497">X1901</f>
        <v>0</v>
      </c>
      <c r="Y1900" s="30">
        <f t="shared" ref="Y1900:Y1912" si="6498">Y1901</f>
        <v>0</v>
      </c>
      <c r="Z1900" s="30">
        <f t="shared" ref="Z1900:Z1912" si="6499">Z1901</f>
        <v>0</v>
      </c>
      <c r="AA1900" s="30">
        <f t="shared" ref="AA1900:AA1912" si="6500">AA1901</f>
        <v>0</v>
      </c>
      <c r="AB1900" s="30">
        <f t="shared" ref="AB1900:AB1912" si="6501">AB1901</f>
        <v>0</v>
      </c>
      <c r="AC1900" s="30">
        <f t="shared" si="6477"/>
        <v>79333.199999999997</v>
      </c>
      <c r="AD1900" s="30">
        <f t="shared" si="6478"/>
        <v>315477.09999999998</v>
      </c>
      <c r="AE1900" s="30">
        <f t="shared" si="6479"/>
        <v>0</v>
      </c>
      <c r="AF1900" s="30">
        <f t="shared" ref="AF1900:AF1912" si="6502">AF1901</f>
        <v>0</v>
      </c>
      <c r="AG1900" s="30">
        <f t="shared" si="6480"/>
        <v>79333.199999999997</v>
      </c>
      <c r="AH1900" s="30">
        <f t="shared" si="6481"/>
        <v>315477.09999999998</v>
      </c>
      <c r="AI1900" s="30">
        <f t="shared" si="6482"/>
        <v>0</v>
      </c>
      <c r="AJ1900" s="30">
        <f t="shared" ref="AJ1900:AJ1912" si="6503">AJ1901</f>
        <v>0</v>
      </c>
      <c r="AK1900" s="30">
        <f t="shared" ref="AK1900:AK1912" si="6504">AK1901</f>
        <v>0</v>
      </c>
      <c r="AL1900" s="30">
        <f t="shared" ref="AL1900:AL1912" si="6505">AL1901</f>
        <v>0</v>
      </c>
      <c r="AM1900" s="30">
        <f t="shared" ref="AM1900:AM1912" si="6506">AM1901</f>
        <v>0</v>
      </c>
      <c r="AN1900" s="30">
        <f t="shared" ref="AN1900:AN1912" si="6507">AN1901</f>
        <v>0</v>
      </c>
      <c r="AO1900" s="30">
        <f t="shared" ref="AO1900:AO1912" si="6508">AO1901</f>
        <v>0</v>
      </c>
      <c r="AP1900" s="30">
        <f t="shared" ref="AP1900:AP1912" si="6509">AP1901</f>
        <v>0</v>
      </c>
      <c r="AQ1900" s="30">
        <f t="shared" ref="AQ1900:AQ1912" si="6510">AQ1901</f>
        <v>0</v>
      </c>
      <c r="AR1900" s="30">
        <f t="shared" ref="AR1900:AR1912" si="6511">AR1901</f>
        <v>0</v>
      </c>
      <c r="AS1900" s="30">
        <f t="shared" si="6413"/>
        <v>79333.199999999997</v>
      </c>
      <c r="AT1900" s="30">
        <f t="shared" si="6414"/>
        <v>315477.09999999998</v>
      </c>
      <c r="AU1900" s="30">
        <f t="shared" si="6415"/>
        <v>0</v>
      </c>
      <c r="AV1900" s="30">
        <f t="shared" ref="AV1900:AV1912" si="6512">AV1901</f>
        <v>0</v>
      </c>
      <c r="AW1900" s="30">
        <f t="shared" ref="AW1900:AW1912" si="6513">AW1901</f>
        <v>0</v>
      </c>
      <c r="AX1900" s="30">
        <f t="shared" ref="AX1900:AX1912" si="6514">AX1901</f>
        <v>0</v>
      </c>
      <c r="AY1900" s="30">
        <f t="shared" si="6416"/>
        <v>79333.199999999997</v>
      </c>
      <c r="AZ1900" s="30">
        <f t="shared" si="6417"/>
        <v>315477.09999999998</v>
      </c>
      <c r="BA1900" s="30">
        <f t="shared" si="6418"/>
        <v>0</v>
      </c>
      <c r="BB1900" s="30">
        <f t="shared" ref="BB1900:BB1912" si="6515">BB1901</f>
        <v>0</v>
      </c>
      <c r="BC1900" s="30">
        <f t="shared" ref="BC1900:BC1912" si="6516">BC1901</f>
        <v>0</v>
      </c>
      <c r="BD1900" s="30">
        <f t="shared" ref="BD1900:BD1912" si="6517">BD1901</f>
        <v>0</v>
      </c>
      <c r="BE1900" s="30">
        <f t="shared" ref="BE1900:BE1912" si="6518">BE1901</f>
        <v>0</v>
      </c>
      <c r="BF1900" s="30">
        <f t="shared" ref="BF1900:BF1912" si="6519">BF1901</f>
        <v>0</v>
      </c>
      <c r="BG1900" s="30">
        <f t="shared" ref="BG1900:BG1912" si="6520">BG1901</f>
        <v>0</v>
      </c>
      <c r="BH1900" s="30">
        <f t="shared" ref="BH1900:BH1912" si="6521">BH1901</f>
        <v>0</v>
      </c>
      <c r="BI1900" s="30">
        <f t="shared" ref="BI1900:BI1912" si="6522">BI1901</f>
        <v>0</v>
      </c>
      <c r="BJ1900" s="30">
        <f t="shared" ref="BJ1900:BJ1912" si="6523">BJ1901</f>
        <v>0</v>
      </c>
      <c r="BK1900" s="30">
        <f t="shared" ref="BK1900:BK1912" si="6524">BK1901</f>
        <v>0</v>
      </c>
      <c r="BL1900" s="30">
        <f t="shared" si="6471"/>
        <v>79333.199999999997</v>
      </c>
      <c r="BM1900" s="30">
        <f t="shared" si="6472"/>
        <v>315477.09999999998</v>
      </c>
      <c r="BN1900" s="30">
        <f t="shared" si="6473"/>
        <v>0</v>
      </c>
      <c r="BO1900" s="30">
        <f t="shared" ref="BO1900:BO1912" si="6525">BO1901</f>
        <v>0</v>
      </c>
      <c r="BP1900" s="31"/>
      <c r="BQ1900" s="1"/>
      <c r="BR1900" s="1"/>
      <c r="BS1900" s="1"/>
      <c r="BT1900" s="1"/>
      <c r="BU1900" s="1"/>
      <c r="BV1900" s="1"/>
      <c r="BW1900" s="1"/>
      <c r="BX1900" s="1"/>
      <c r="BY1900" s="1"/>
    </row>
    <row r="1901" ht="15">
      <c r="A1901" s="28" t="s">
        <v>603</v>
      </c>
      <c r="B1901" s="28" t="s">
        <v>73</v>
      </c>
      <c r="C1901" s="28" t="s">
        <v>26</v>
      </c>
      <c r="D1901" s="28" t="s">
        <v>301</v>
      </c>
      <c r="E1901" s="28"/>
      <c r="F1901" s="29" t="s">
        <v>302</v>
      </c>
      <c r="G1901" s="30">
        <f t="shared" si="6483"/>
        <v>79333.199999999997</v>
      </c>
      <c r="H1901" s="30">
        <f t="shared" si="6484"/>
        <v>315477.09999999998</v>
      </c>
      <c r="I1901" s="30">
        <f t="shared" si="6485"/>
        <v>0</v>
      </c>
      <c r="J1901" s="30">
        <f t="shared" si="6486"/>
        <v>0</v>
      </c>
      <c r="K1901" s="30">
        <f t="shared" si="6487"/>
        <v>0</v>
      </c>
      <c r="L1901" s="30">
        <f t="shared" si="6488"/>
        <v>0</v>
      </c>
      <c r="M1901" s="30">
        <f t="shared" si="6425"/>
        <v>79333.199999999997</v>
      </c>
      <c r="N1901" s="30">
        <f t="shared" si="6426"/>
        <v>315477.09999999998</v>
      </c>
      <c r="O1901" s="30">
        <f t="shared" si="6427"/>
        <v>0</v>
      </c>
      <c r="P1901" s="30">
        <f t="shared" si="6489"/>
        <v>0</v>
      </c>
      <c r="Q1901" s="30">
        <f t="shared" si="6490"/>
        <v>0</v>
      </c>
      <c r="R1901" s="30">
        <f t="shared" si="6491"/>
        <v>0</v>
      </c>
      <c r="S1901" s="30">
        <f t="shared" si="6492"/>
        <v>0</v>
      </c>
      <c r="T1901" s="30">
        <f t="shared" si="6493"/>
        <v>0</v>
      </c>
      <c r="U1901" s="30">
        <f t="shared" si="6494"/>
        <v>0</v>
      </c>
      <c r="V1901" s="30">
        <f t="shared" si="6495"/>
        <v>0</v>
      </c>
      <c r="W1901" s="30">
        <f t="shared" si="6496"/>
        <v>0</v>
      </c>
      <c r="X1901" s="30">
        <f t="shared" si="6497"/>
        <v>0</v>
      </c>
      <c r="Y1901" s="30">
        <f t="shared" si="6498"/>
        <v>0</v>
      </c>
      <c r="Z1901" s="30">
        <f t="shared" si="6499"/>
        <v>0</v>
      </c>
      <c r="AA1901" s="30">
        <f t="shared" si="6500"/>
        <v>0</v>
      </c>
      <c r="AB1901" s="30">
        <f t="shared" si="6501"/>
        <v>0</v>
      </c>
      <c r="AC1901" s="30">
        <f t="shared" si="6477"/>
        <v>79333.199999999997</v>
      </c>
      <c r="AD1901" s="30">
        <f t="shared" si="6478"/>
        <v>315477.09999999998</v>
      </c>
      <c r="AE1901" s="30">
        <f t="shared" si="6479"/>
        <v>0</v>
      </c>
      <c r="AF1901" s="30">
        <f t="shared" si="6502"/>
        <v>0</v>
      </c>
      <c r="AG1901" s="30">
        <f t="shared" si="6480"/>
        <v>79333.199999999997</v>
      </c>
      <c r="AH1901" s="30">
        <f t="shared" si="6481"/>
        <v>315477.09999999998</v>
      </c>
      <c r="AI1901" s="30">
        <f t="shared" si="6482"/>
        <v>0</v>
      </c>
      <c r="AJ1901" s="30">
        <f t="shared" si="6503"/>
        <v>0</v>
      </c>
      <c r="AK1901" s="30">
        <f t="shared" si="6504"/>
        <v>0</v>
      </c>
      <c r="AL1901" s="30">
        <f t="shared" si="6505"/>
        <v>0</v>
      </c>
      <c r="AM1901" s="30">
        <f t="shared" si="6506"/>
        <v>0</v>
      </c>
      <c r="AN1901" s="30">
        <f t="shared" si="6507"/>
        <v>0</v>
      </c>
      <c r="AO1901" s="30">
        <f t="shared" si="6508"/>
        <v>0</v>
      </c>
      <c r="AP1901" s="30">
        <f t="shared" si="6509"/>
        <v>0</v>
      </c>
      <c r="AQ1901" s="30">
        <f t="shared" si="6510"/>
        <v>0</v>
      </c>
      <c r="AR1901" s="30">
        <f t="shared" si="6511"/>
        <v>0</v>
      </c>
      <c r="AS1901" s="30">
        <f t="shared" si="6413"/>
        <v>79333.199999999997</v>
      </c>
      <c r="AT1901" s="30">
        <f t="shared" si="6414"/>
        <v>315477.09999999998</v>
      </c>
      <c r="AU1901" s="30">
        <f t="shared" si="6415"/>
        <v>0</v>
      </c>
      <c r="AV1901" s="30">
        <f t="shared" si="6512"/>
        <v>0</v>
      </c>
      <c r="AW1901" s="30">
        <f t="shared" si="6513"/>
        <v>0</v>
      </c>
      <c r="AX1901" s="30">
        <f t="shared" si="6514"/>
        <v>0</v>
      </c>
      <c r="AY1901" s="30">
        <f t="shared" si="6416"/>
        <v>79333.199999999997</v>
      </c>
      <c r="AZ1901" s="30">
        <f t="shared" si="6417"/>
        <v>315477.09999999998</v>
      </c>
      <c r="BA1901" s="30">
        <f t="shared" si="6418"/>
        <v>0</v>
      </c>
      <c r="BB1901" s="30">
        <f t="shared" si="6515"/>
        <v>0</v>
      </c>
      <c r="BC1901" s="30">
        <f t="shared" si="6516"/>
        <v>0</v>
      </c>
      <c r="BD1901" s="30">
        <f t="shared" si="6517"/>
        <v>0</v>
      </c>
      <c r="BE1901" s="30">
        <f t="shared" si="6518"/>
        <v>0</v>
      </c>
      <c r="BF1901" s="30">
        <f t="shared" si="6519"/>
        <v>0</v>
      </c>
      <c r="BG1901" s="30">
        <f t="shared" si="6520"/>
        <v>0</v>
      </c>
      <c r="BH1901" s="30">
        <f t="shared" si="6521"/>
        <v>0</v>
      </c>
      <c r="BI1901" s="30">
        <f t="shared" si="6522"/>
        <v>0</v>
      </c>
      <c r="BJ1901" s="30">
        <f t="shared" si="6523"/>
        <v>0</v>
      </c>
      <c r="BK1901" s="30">
        <f t="shared" si="6524"/>
        <v>0</v>
      </c>
      <c r="BL1901" s="30">
        <f t="shared" si="6471"/>
        <v>79333.199999999997</v>
      </c>
      <c r="BM1901" s="30">
        <f t="shared" si="6472"/>
        <v>315477.09999999998</v>
      </c>
      <c r="BN1901" s="30">
        <f t="shared" si="6473"/>
        <v>0</v>
      </c>
      <c r="BO1901" s="30">
        <f t="shared" si="6525"/>
        <v>0</v>
      </c>
      <c r="BP1901" s="31"/>
      <c r="BQ1901" s="1"/>
      <c r="BR1901" s="1"/>
      <c r="BS1901" s="1"/>
      <c r="BT1901" s="1"/>
      <c r="BU1901" s="1"/>
      <c r="BV1901" s="1"/>
      <c r="BW1901" s="1"/>
      <c r="BX1901" s="1"/>
      <c r="BY1901" s="1"/>
    </row>
    <row r="1902" ht="60">
      <c r="A1902" s="28" t="s">
        <v>603</v>
      </c>
      <c r="B1902" s="28" t="s">
        <v>73</v>
      </c>
      <c r="C1902" s="28" t="s">
        <v>26</v>
      </c>
      <c r="D1902" s="28" t="s">
        <v>303</v>
      </c>
      <c r="E1902" s="28"/>
      <c r="F1902" s="29" t="s">
        <v>304</v>
      </c>
      <c r="G1902" s="30">
        <f t="shared" si="6483"/>
        <v>79333.199999999997</v>
      </c>
      <c r="H1902" s="30">
        <f t="shared" si="6484"/>
        <v>315477.09999999998</v>
      </c>
      <c r="I1902" s="30">
        <f t="shared" si="6485"/>
        <v>0</v>
      </c>
      <c r="J1902" s="30">
        <f t="shared" si="6486"/>
        <v>0</v>
      </c>
      <c r="K1902" s="30">
        <f t="shared" si="6487"/>
        <v>0</v>
      </c>
      <c r="L1902" s="30">
        <f t="shared" si="6488"/>
        <v>0</v>
      </c>
      <c r="M1902" s="30">
        <f t="shared" si="6425"/>
        <v>79333.199999999997</v>
      </c>
      <c r="N1902" s="30">
        <f t="shared" si="6426"/>
        <v>315477.09999999998</v>
      </c>
      <c r="O1902" s="30">
        <f t="shared" si="6427"/>
        <v>0</v>
      </c>
      <c r="P1902" s="30">
        <f t="shared" si="6489"/>
        <v>0</v>
      </c>
      <c r="Q1902" s="30">
        <f t="shared" si="6490"/>
        <v>0</v>
      </c>
      <c r="R1902" s="30">
        <f t="shared" si="6491"/>
        <v>0</v>
      </c>
      <c r="S1902" s="30">
        <f t="shared" si="6492"/>
        <v>0</v>
      </c>
      <c r="T1902" s="30">
        <f t="shared" si="6493"/>
        <v>0</v>
      </c>
      <c r="U1902" s="30">
        <f t="shared" si="6494"/>
        <v>0</v>
      </c>
      <c r="V1902" s="30">
        <f t="shared" si="6495"/>
        <v>0</v>
      </c>
      <c r="W1902" s="30">
        <f t="shared" si="6496"/>
        <v>0</v>
      </c>
      <c r="X1902" s="30">
        <f t="shared" si="6497"/>
        <v>0</v>
      </c>
      <c r="Y1902" s="30">
        <f t="shared" si="6498"/>
        <v>0</v>
      </c>
      <c r="Z1902" s="30">
        <f t="shared" si="6499"/>
        <v>0</v>
      </c>
      <c r="AA1902" s="30">
        <f t="shared" si="6500"/>
        <v>0</v>
      </c>
      <c r="AB1902" s="30">
        <f t="shared" si="6501"/>
        <v>0</v>
      </c>
      <c r="AC1902" s="30">
        <f t="shared" si="6477"/>
        <v>79333.199999999997</v>
      </c>
      <c r="AD1902" s="30">
        <f t="shared" si="6478"/>
        <v>315477.09999999998</v>
      </c>
      <c r="AE1902" s="30">
        <f t="shared" si="6479"/>
        <v>0</v>
      </c>
      <c r="AF1902" s="30">
        <f t="shared" si="6502"/>
        <v>0</v>
      </c>
      <c r="AG1902" s="30">
        <f t="shared" si="6480"/>
        <v>79333.199999999997</v>
      </c>
      <c r="AH1902" s="30">
        <f t="shared" si="6481"/>
        <v>315477.09999999998</v>
      </c>
      <c r="AI1902" s="30">
        <f t="shared" si="6482"/>
        <v>0</v>
      </c>
      <c r="AJ1902" s="30">
        <f t="shared" si="6503"/>
        <v>0</v>
      </c>
      <c r="AK1902" s="30">
        <f t="shared" si="6504"/>
        <v>0</v>
      </c>
      <c r="AL1902" s="30">
        <f t="shared" si="6505"/>
        <v>0</v>
      </c>
      <c r="AM1902" s="30">
        <f t="shared" si="6506"/>
        <v>0</v>
      </c>
      <c r="AN1902" s="30">
        <f t="shared" si="6507"/>
        <v>0</v>
      </c>
      <c r="AO1902" s="30">
        <f t="shared" si="6508"/>
        <v>0</v>
      </c>
      <c r="AP1902" s="30">
        <f t="shared" si="6509"/>
        <v>0</v>
      </c>
      <c r="AQ1902" s="30">
        <f t="shared" si="6510"/>
        <v>0</v>
      </c>
      <c r="AR1902" s="30">
        <f t="shared" si="6511"/>
        <v>0</v>
      </c>
      <c r="AS1902" s="30">
        <f t="shared" si="6413"/>
        <v>79333.199999999997</v>
      </c>
      <c r="AT1902" s="30">
        <f t="shared" si="6414"/>
        <v>315477.09999999998</v>
      </c>
      <c r="AU1902" s="30">
        <f t="shared" si="6415"/>
        <v>0</v>
      </c>
      <c r="AV1902" s="30">
        <f t="shared" si="6512"/>
        <v>0</v>
      </c>
      <c r="AW1902" s="30">
        <f t="shared" si="6513"/>
        <v>0</v>
      </c>
      <c r="AX1902" s="30">
        <f t="shared" si="6514"/>
        <v>0</v>
      </c>
      <c r="AY1902" s="30">
        <f t="shared" si="6416"/>
        <v>79333.199999999997</v>
      </c>
      <c r="AZ1902" s="30">
        <f t="shared" si="6417"/>
        <v>315477.09999999998</v>
      </c>
      <c r="BA1902" s="30">
        <f t="shared" si="6418"/>
        <v>0</v>
      </c>
      <c r="BB1902" s="30">
        <f t="shared" si="6515"/>
        <v>0</v>
      </c>
      <c r="BC1902" s="30">
        <f t="shared" si="6516"/>
        <v>0</v>
      </c>
      <c r="BD1902" s="30">
        <f t="shared" si="6517"/>
        <v>0</v>
      </c>
      <c r="BE1902" s="30">
        <f t="shared" si="6518"/>
        <v>0</v>
      </c>
      <c r="BF1902" s="30">
        <f t="shared" si="6519"/>
        <v>0</v>
      </c>
      <c r="BG1902" s="30">
        <f t="shared" si="6520"/>
        <v>0</v>
      </c>
      <c r="BH1902" s="30">
        <f t="shared" si="6521"/>
        <v>0</v>
      </c>
      <c r="BI1902" s="30">
        <f t="shared" si="6522"/>
        <v>0</v>
      </c>
      <c r="BJ1902" s="30">
        <f t="shared" si="6523"/>
        <v>0</v>
      </c>
      <c r="BK1902" s="30">
        <f t="shared" si="6524"/>
        <v>0</v>
      </c>
      <c r="BL1902" s="30">
        <f t="shared" si="6471"/>
        <v>79333.199999999997</v>
      </c>
      <c r="BM1902" s="30">
        <f t="shared" si="6472"/>
        <v>315477.09999999998</v>
      </c>
      <c r="BN1902" s="30">
        <f t="shared" si="6473"/>
        <v>0</v>
      </c>
      <c r="BO1902" s="30">
        <f t="shared" si="6525"/>
        <v>0</v>
      </c>
      <c r="BP1902" s="31"/>
      <c r="BQ1902" s="1"/>
      <c r="BR1902" s="1"/>
      <c r="BS1902" s="1"/>
      <c r="BT1902" s="1"/>
      <c r="BU1902" s="1"/>
      <c r="BV1902" s="1"/>
      <c r="BW1902" s="1"/>
      <c r="BX1902" s="1"/>
      <c r="BY1902" s="1"/>
    </row>
    <row r="1903" ht="30">
      <c r="A1903" s="28" t="s">
        <v>603</v>
      </c>
      <c r="B1903" s="28" t="s">
        <v>73</v>
      </c>
      <c r="C1903" s="28" t="s">
        <v>26</v>
      </c>
      <c r="D1903" s="28" t="s">
        <v>303</v>
      </c>
      <c r="E1903" s="28" t="s">
        <v>38</v>
      </c>
      <c r="F1903" s="29" t="s">
        <v>39</v>
      </c>
      <c r="G1903" s="30">
        <v>79333.199999999997</v>
      </c>
      <c r="H1903" s="30">
        <v>315477.09999999998</v>
      </c>
      <c r="I1903" s="30"/>
      <c r="J1903" s="30"/>
      <c r="K1903" s="30"/>
      <c r="L1903" s="30"/>
      <c r="M1903" s="30">
        <f t="shared" si="6425"/>
        <v>79333.199999999997</v>
      </c>
      <c r="N1903" s="30">
        <f t="shared" si="6426"/>
        <v>315477.09999999998</v>
      </c>
      <c r="O1903" s="30">
        <f t="shared" si="6427"/>
        <v>0</v>
      </c>
      <c r="P1903" s="30"/>
      <c r="Q1903" s="30"/>
      <c r="R1903" s="30"/>
      <c r="S1903" s="30"/>
      <c r="T1903" s="30"/>
      <c r="U1903" s="30"/>
      <c r="V1903" s="30"/>
      <c r="W1903" s="30"/>
      <c r="X1903" s="30"/>
      <c r="Y1903" s="30"/>
      <c r="Z1903" s="30"/>
      <c r="AA1903" s="30"/>
      <c r="AB1903" s="30"/>
      <c r="AC1903" s="30">
        <f t="shared" si="6477"/>
        <v>79333.199999999997</v>
      </c>
      <c r="AD1903" s="30">
        <f t="shared" si="6478"/>
        <v>315477.09999999998</v>
      </c>
      <c r="AE1903" s="30">
        <f t="shared" si="6479"/>
        <v>0</v>
      </c>
      <c r="AF1903" s="30"/>
      <c r="AG1903" s="30">
        <f t="shared" si="6480"/>
        <v>79333.199999999997</v>
      </c>
      <c r="AH1903" s="30">
        <f t="shared" si="6481"/>
        <v>315477.09999999998</v>
      </c>
      <c r="AI1903" s="30">
        <f t="shared" si="6482"/>
        <v>0</v>
      </c>
      <c r="AJ1903" s="30"/>
      <c r="AK1903" s="30"/>
      <c r="AL1903" s="30"/>
      <c r="AM1903" s="30"/>
      <c r="AN1903" s="30"/>
      <c r="AO1903" s="30"/>
      <c r="AP1903" s="30"/>
      <c r="AQ1903" s="30"/>
      <c r="AR1903" s="30"/>
      <c r="AS1903" s="30">
        <f t="shared" si="6413"/>
        <v>79333.199999999997</v>
      </c>
      <c r="AT1903" s="30">
        <f t="shared" si="6414"/>
        <v>315477.09999999998</v>
      </c>
      <c r="AU1903" s="30">
        <f t="shared" si="6415"/>
        <v>0</v>
      </c>
      <c r="AV1903" s="30"/>
      <c r="AW1903" s="30"/>
      <c r="AX1903" s="30"/>
      <c r="AY1903" s="30">
        <f t="shared" si="6416"/>
        <v>79333.199999999997</v>
      </c>
      <c r="AZ1903" s="30">
        <f t="shared" si="6417"/>
        <v>315477.09999999998</v>
      </c>
      <c r="BA1903" s="30">
        <f t="shared" si="6418"/>
        <v>0</v>
      </c>
      <c r="BB1903" s="30"/>
      <c r="BC1903" s="30"/>
      <c r="BD1903" s="30"/>
      <c r="BE1903" s="30"/>
      <c r="BF1903" s="30"/>
      <c r="BG1903" s="30"/>
      <c r="BH1903" s="30"/>
      <c r="BI1903" s="30"/>
      <c r="BJ1903" s="30"/>
      <c r="BK1903" s="30"/>
      <c r="BL1903" s="30">
        <f t="shared" si="6471"/>
        <v>79333.199999999997</v>
      </c>
      <c r="BM1903" s="30">
        <f t="shared" si="6472"/>
        <v>315477.09999999998</v>
      </c>
      <c r="BN1903" s="30">
        <f t="shared" si="6473"/>
        <v>0</v>
      </c>
      <c r="BO1903" s="30"/>
      <c r="BP1903" s="31"/>
      <c r="BQ1903" s="1"/>
      <c r="BR1903" s="1"/>
      <c r="BS1903" s="1"/>
      <c r="BT1903" s="1"/>
      <c r="BU1903" s="1"/>
      <c r="BV1903" s="1"/>
      <c r="BW1903" s="1"/>
      <c r="BX1903" s="1"/>
      <c r="BY1903" s="1"/>
    </row>
    <row r="1904" ht="30">
      <c r="A1904" s="28" t="s">
        <v>603</v>
      </c>
      <c r="B1904" s="28" t="s">
        <v>73</v>
      </c>
      <c r="C1904" s="28" t="s">
        <v>26</v>
      </c>
      <c r="D1904" s="28" t="s">
        <v>343</v>
      </c>
      <c r="E1904" s="28"/>
      <c r="F1904" s="29" t="s">
        <v>162</v>
      </c>
      <c r="G1904" s="30">
        <f t="shared" si="6483"/>
        <v>5985</v>
      </c>
      <c r="H1904" s="30">
        <f t="shared" si="6484"/>
        <v>0</v>
      </c>
      <c r="I1904" s="30">
        <f t="shared" si="6485"/>
        <v>0</v>
      </c>
      <c r="J1904" s="30">
        <f t="shared" si="6486"/>
        <v>0</v>
      </c>
      <c r="K1904" s="30">
        <f t="shared" si="6487"/>
        <v>0</v>
      </c>
      <c r="L1904" s="30">
        <f t="shared" si="6488"/>
        <v>0</v>
      </c>
      <c r="M1904" s="30">
        <f t="shared" si="6425"/>
        <v>5985</v>
      </c>
      <c r="N1904" s="30">
        <f t="shared" si="6426"/>
        <v>0</v>
      </c>
      <c r="O1904" s="30">
        <f t="shared" si="6427"/>
        <v>0</v>
      </c>
      <c r="P1904" s="30">
        <f t="shared" si="6489"/>
        <v>0</v>
      </c>
      <c r="Q1904" s="30">
        <f t="shared" si="6490"/>
        <v>0</v>
      </c>
      <c r="R1904" s="30">
        <f t="shared" si="6491"/>
        <v>0</v>
      </c>
      <c r="S1904" s="30">
        <f t="shared" si="6492"/>
        <v>0</v>
      </c>
      <c r="T1904" s="30">
        <f t="shared" si="6493"/>
        <v>0</v>
      </c>
      <c r="U1904" s="30">
        <f t="shared" si="6494"/>
        <v>0</v>
      </c>
      <c r="V1904" s="30">
        <f t="shared" si="6495"/>
        <v>0</v>
      </c>
      <c r="W1904" s="30">
        <f t="shared" si="6496"/>
        <v>0</v>
      </c>
      <c r="X1904" s="30">
        <f t="shared" si="6497"/>
        <v>0</v>
      </c>
      <c r="Y1904" s="30">
        <f t="shared" si="6498"/>
        <v>0</v>
      </c>
      <c r="Z1904" s="30">
        <f t="shared" si="6499"/>
        <v>0</v>
      </c>
      <c r="AA1904" s="30">
        <f t="shared" si="6500"/>
        <v>0</v>
      </c>
      <c r="AB1904" s="30">
        <f t="shared" si="6501"/>
        <v>0</v>
      </c>
      <c r="AC1904" s="30">
        <f t="shared" si="6477"/>
        <v>5985</v>
      </c>
      <c r="AD1904" s="30">
        <f t="shared" si="6478"/>
        <v>0</v>
      </c>
      <c r="AE1904" s="30">
        <f t="shared" si="6479"/>
        <v>0</v>
      </c>
      <c r="AF1904" s="30">
        <f t="shared" si="6502"/>
        <v>0</v>
      </c>
      <c r="AG1904" s="30">
        <f t="shared" si="6480"/>
        <v>5985</v>
      </c>
      <c r="AH1904" s="30">
        <f t="shared" si="6481"/>
        <v>0</v>
      </c>
      <c r="AI1904" s="30">
        <f t="shared" si="6482"/>
        <v>0</v>
      </c>
      <c r="AJ1904" s="30">
        <f t="shared" si="6503"/>
        <v>0</v>
      </c>
      <c r="AK1904" s="30">
        <f t="shared" si="6504"/>
        <v>0</v>
      </c>
      <c r="AL1904" s="30">
        <f t="shared" si="6505"/>
        <v>0</v>
      </c>
      <c r="AM1904" s="30">
        <f t="shared" si="6506"/>
        <v>0</v>
      </c>
      <c r="AN1904" s="30">
        <f t="shared" si="6507"/>
        <v>0</v>
      </c>
      <c r="AO1904" s="30">
        <f t="shared" si="6508"/>
        <v>0</v>
      </c>
      <c r="AP1904" s="30">
        <f t="shared" si="6509"/>
        <v>0</v>
      </c>
      <c r="AQ1904" s="30">
        <f t="shared" si="6510"/>
        <v>0</v>
      </c>
      <c r="AR1904" s="30">
        <f t="shared" si="6511"/>
        <v>0</v>
      </c>
      <c r="AS1904" s="30">
        <f t="shared" si="6413"/>
        <v>5985</v>
      </c>
      <c r="AT1904" s="30">
        <f t="shared" si="6414"/>
        <v>0</v>
      </c>
      <c r="AU1904" s="30">
        <f t="shared" si="6415"/>
        <v>0</v>
      </c>
      <c r="AV1904" s="30">
        <f t="shared" si="6512"/>
        <v>0</v>
      </c>
      <c r="AW1904" s="30">
        <f t="shared" si="6513"/>
        <v>0</v>
      </c>
      <c r="AX1904" s="30">
        <f t="shared" si="6514"/>
        <v>0</v>
      </c>
      <c r="AY1904" s="30">
        <f t="shared" si="6416"/>
        <v>5985</v>
      </c>
      <c r="AZ1904" s="30">
        <f t="shared" si="6417"/>
        <v>0</v>
      </c>
      <c r="BA1904" s="30">
        <f t="shared" si="6418"/>
        <v>0</v>
      </c>
      <c r="BB1904" s="30">
        <f t="shared" si="6515"/>
        <v>0</v>
      </c>
      <c r="BC1904" s="30">
        <f t="shared" si="6516"/>
        <v>0</v>
      </c>
      <c r="BD1904" s="30">
        <f t="shared" si="6517"/>
        <v>0</v>
      </c>
      <c r="BE1904" s="30">
        <f t="shared" si="6518"/>
        <v>0</v>
      </c>
      <c r="BF1904" s="30">
        <f t="shared" si="6519"/>
        <v>0</v>
      </c>
      <c r="BG1904" s="30">
        <f t="shared" si="6520"/>
        <v>0</v>
      </c>
      <c r="BH1904" s="30">
        <f t="shared" si="6521"/>
        <v>0</v>
      </c>
      <c r="BI1904" s="30">
        <f t="shared" si="6522"/>
        <v>0</v>
      </c>
      <c r="BJ1904" s="30">
        <f t="shared" si="6523"/>
        <v>0</v>
      </c>
      <c r="BK1904" s="30">
        <f t="shared" si="6524"/>
        <v>0</v>
      </c>
      <c r="BL1904" s="30">
        <f t="shared" si="6471"/>
        <v>5985</v>
      </c>
      <c r="BM1904" s="30">
        <f t="shared" si="6472"/>
        <v>0</v>
      </c>
      <c r="BN1904" s="30">
        <f t="shared" si="6473"/>
        <v>0</v>
      </c>
      <c r="BO1904" s="30">
        <f t="shared" si="6525"/>
        <v>0</v>
      </c>
      <c r="BP1904" s="31"/>
      <c r="BQ1904" s="1"/>
      <c r="BR1904" s="1"/>
      <c r="BS1904" s="1"/>
      <c r="BT1904" s="1"/>
      <c r="BU1904" s="1"/>
      <c r="BV1904" s="1"/>
      <c r="BW1904" s="1"/>
      <c r="BX1904" s="1"/>
      <c r="BY1904" s="1"/>
    </row>
    <row r="1905" ht="30">
      <c r="A1905" s="28" t="s">
        <v>603</v>
      </c>
      <c r="B1905" s="28" t="s">
        <v>73</v>
      </c>
      <c r="C1905" s="28" t="s">
        <v>26</v>
      </c>
      <c r="D1905" s="28" t="s">
        <v>344</v>
      </c>
      <c r="E1905" s="28"/>
      <c r="F1905" s="29" t="s">
        <v>345</v>
      </c>
      <c r="G1905" s="30">
        <f t="shared" si="6483"/>
        <v>5985</v>
      </c>
      <c r="H1905" s="30">
        <f t="shared" si="6484"/>
        <v>0</v>
      </c>
      <c r="I1905" s="30">
        <f t="shared" si="6485"/>
        <v>0</v>
      </c>
      <c r="J1905" s="30">
        <f t="shared" si="6486"/>
        <v>0</v>
      </c>
      <c r="K1905" s="30">
        <f t="shared" si="6487"/>
        <v>0</v>
      </c>
      <c r="L1905" s="30">
        <f t="shared" si="6488"/>
        <v>0</v>
      </c>
      <c r="M1905" s="30">
        <f t="shared" si="6425"/>
        <v>5985</v>
      </c>
      <c r="N1905" s="30">
        <f t="shared" si="6426"/>
        <v>0</v>
      </c>
      <c r="O1905" s="30">
        <f t="shared" si="6427"/>
        <v>0</v>
      </c>
      <c r="P1905" s="30">
        <f t="shared" si="6489"/>
        <v>0</v>
      </c>
      <c r="Q1905" s="30">
        <f t="shared" si="6490"/>
        <v>0</v>
      </c>
      <c r="R1905" s="30">
        <f t="shared" si="6491"/>
        <v>0</v>
      </c>
      <c r="S1905" s="30">
        <f t="shared" si="6492"/>
        <v>0</v>
      </c>
      <c r="T1905" s="30">
        <f t="shared" si="6493"/>
        <v>0</v>
      </c>
      <c r="U1905" s="30">
        <f t="shared" si="6494"/>
        <v>0</v>
      </c>
      <c r="V1905" s="30">
        <f t="shared" si="6495"/>
        <v>0</v>
      </c>
      <c r="W1905" s="30">
        <f t="shared" si="6496"/>
        <v>0</v>
      </c>
      <c r="X1905" s="30">
        <f t="shared" si="6497"/>
        <v>0</v>
      </c>
      <c r="Y1905" s="30">
        <f t="shared" si="6498"/>
        <v>0</v>
      </c>
      <c r="Z1905" s="30">
        <f t="shared" si="6499"/>
        <v>0</v>
      </c>
      <c r="AA1905" s="30">
        <f t="shared" si="6500"/>
        <v>0</v>
      </c>
      <c r="AB1905" s="30">
        <f t="shared" si="6501"/>
        <v>0</v>
      </c>
      <c r="AC1905" s="30">
        <f t="shared" si="6477"/>
        <v>5985</v>
      </c>
      <c r="AD1905" s="30">
        <f t="shared" si="6478"/>
        <v>0</v>
      </c>
      <c r="AE1905" s="30">
        <f t="shared" si="6479"/>
        <v>0</v>
      </c>
      <c r="AF1905" s="30">
        <f t="shared" si="6502"/>
        <v>0</v>
      </c>
      <c r="AG1905" s="30">
        <f t="shared" si="6480"/>
        <v>5985</v>
      </c>
      <c r="AH1905" s="30">
        <f t="shared" si="6481"/>
        <v>0</v>
      </c>
      <c r="AI1905" s="30">
        <f t="shared" si="6482"/>
        <v>0</v>
      </c>
      <c r="AJ1905" s="30">
        <f t="shared" si="6503"/>
        <v>0</v>
      </c>
      <c r="AK1905" s="30">
        <f t="shared" si="6504"/>
        <v>0</v>
      </c>
      <c r="AL1905" s="30">
        <f t="shared" si="6505"/>
        <v>0</v>
      </c>
      <c r="AM1905" s="30">
        <f t="shared" si="6506"/>
        <v>0</v>
      </c>
      <c r="AN1905" s="30">
        <f t="shared" si="6507"/>
        <v>0</v>
      </c>
      <c r="AO1905" s="30">
        <f t="shared" si="6508"/>
        <v>0</v>
      </c>
      <c r="AP1905" s="30">
        <f t="shared" si="6509"/>
        <v>0</v>
      </c>
      <c r="AQ1905" s="30">
        <f t="shared" si="6510"/>
        <v>0</v>
      </c>
      <c r="AR1905" s="30">
        <f t="shared" si="6511"/>
        <v>0</v>
      </c>
      <c r="AS1905" s="30">
        <f t="shared" si="6413"/>
        <v>5985</v>
      </c>
      <c r="AT1905" s="30">
        <f t="shared" si="6414"/>
        <v>0</v>
      </c>
      <c r="AU1905" s="30">
        <f t="shared" si="6415"/>
        <v>0</v>
      </c>
      <c r="AV1905" s="30">
        <f t="shared" si="6512"/>
        <v>0</v>
      </c>
      <c r="AW1905" s="30">
        <f t="shared" si="6513"/>
        <v>0</v>
      </c>
      <c r="AX1905" s="30">
        <f t="shared" si="6514"/>
        <v>0</v>
      </c>
      <c r="AY1905" s="30">
        <f t="shared" si="6416"/>
        <v>5985</v>
      </c>
      <c r="AZ1905" s="30">
        <f t="shared" si="6417"/>
        <v>0</v>
      </c>
      <c r="BA1905" s="30">
        <f t="shared" si="6418"/>
        <v>0</v>
      </c>
      <c r="BB1905" s="30">
        <f t="shared" si="6515"/>
        <v>0</v>
      </c>
      <c r="BC1905" s="30">
        <f t="shared" si="6516"/>
        <v>0</v>
      </c>
      <c r="BD1905" s="30">
        <f t="shared" si="6517"/>
        <v>0</v>
      </c>
      <c r="BE1905" s="30">
        <f t="shared" si="6518"/>
        <v>0</v>
      </c>
      <c r="BF1905" s="30">
        <f t="shared" si="6519"/>
        <v>0</v>
      </c>
      <c r="BG1905" s="30">
        <f t="shared" si="6520"/>
        <v>0</v>
      </c>
      <c r="BH1905" s="30">
        <f t="shared" si="6521"/>
        <v>0</v>
      </c>
      <c r="BI1905" s="30">
        <f t="shared" si="6522"/>
        <v>0</v>
      </c>
      <c r="BJ1905" s="30">
        <f t="shared" si="6523"/>
        <v>0</v>
      </c>
      <c r="BK1905" s="30">
        <f t="shared" si="6524"/>
        <v>0</v>
      </c>
      <c r="BL1905" s="30">
        <f t="shared" si="6471"/>
        <v>5985</v>
      </c>
      <c r="BM1905" s="30">
        <f t="shared" si="6472"/>
        <v>0</v>
      </c>
      <c r="BN1905" s="30">
        <f t="shared" si="6473"/>
        <v>0</v>
      </c>
      <c r="BO1905" s="30">
        <f t="shared" si="6525"/>
        <v>0</v>
      </c>
      <c r="BP1905" s="31"/>
      <c r="BQ1905" s="1"/>
      <c r="BR1905" s="1"/>
      <c r="BS1905" s="1"/>
      <c r="BT1905" s="1"/>
      <c r="BU1905" s="1"/>
      <c r="BV1905" s="1"/>
      <c r="BW1905" s="1"/>
      <c r="BX1905" s="1"/>
      <c r="BY1905" s="1"/>
    </row>
    <row r="1906" ht="30">
      <c r="A1906" s="28" t="s">
        <v>603</v>
      </c>
      <c r="B1906" s="28" t="s">
        <v>73</v>
      </c>
      <c r="C1906" s="28" t="s">
        <v>26</v>
      </c>
      <c r="D1906" s="28" t="s">
        <v>350</v>
      </c>
      <c r="E1906" s="28"/>
      <c r="F1906" s="29" t="s">
        <v>351</v>
      </c>
      <c r="G1906" s="30">
        <f t="shared" si="6483"/>
        <v>5985</v>
      </c>
      <c r="H1906" s="30">
        <f t="shared" si="6484"/>
        <v>0</v>
      </c>
      <c r="I1906" s="30">
        <f t="shared" si="6485"/>
        <v>0</v>
      </c>
      <c r="J1906" s="30">
        <f t="shared" si="6486"/>
        <v>0</v>
      </c>
      <c r="K1906" s="30">
        <f t="shared" si="6487"/>
        <v>0</v>
      </c>
      <c r="L1906" s="30">
        <f t="shared" si="6488"/>
        <v>0</v>
      </c>
      <c r="M1906" s="30">
        <f t="shared" si="6425"/>
        <v>5985</v>
      </c>
      <c r="N1906" s="30">
        <f t="shared" si="6426"/>
        <v>0</v>
      </c>
      <c r="O1906" s="30">
        <f t="shared" si="6427"/>
        <v>0</v>
      </c>
      <c r="P1906" s="30">
        <f t="shared" si="6489"/>
        <v>0</v>
      </c>
      <c r="Q1906" s="30">
        <f t="shared" si="6490"/>
        <v>0</v>
      </c>
      <c r="R1906" s="30">
        <f t="shared" si="6491"/>
        <v>0</v>
      </c>
      <c r="S1906" s="30">
        <f t="shared" si="6492"/>
        <v>0</v>
      </c>
      <c r="T1906" s="30">
        <f t="shared" si="6493"/>
        <v>0</v>
      </c>
      <c r="U1906" s="30">
        <f t="shared" si="6494"/>
        <v>0</v>
      </c>
      <c r="V1906" s="30">
        <f t="shared" si="6495"/>
        <v>0</v>
      </c>
      <c r="W1906" s="30">
        <f t="shared" si="6496"/>
        <v>0</v>
      </c>
      <c r="X1906" s="30">
        <f t="shared" si="6497"/>
        <v>0</v>
      </c>
      <c r="Y1906" s="30">
        <f t="shared" si="6498"/>
        <v>0</v>
      </c>
      <c r="Z1906" s="30">
        <f t="shared" si="6499"/>
        <v>0</v>
      </c>
      <c r="AA1906" s="30">
        <f t="shared" si="6500"/>
        <v>0</v>
      </c>
      <c r="AB1906" s="30">
        <f t="shared" si="6501"/>
        <v>0</v>
      </c>
      <c r="AC1906" s="30">
        <f t="shared" si="6477"/>
        <v>5985</v>
      </c>
      <c r="AD1906" s="30">
        <f t="shared" si="6478"/>
        <v>0</v>
      </c>
      <c r="AE1906" s="30">
        <f t="shared" si="6479"/>
        <v>0</v>
      </c>
      <c r="AF1906" s="30">
        <f t="shared" si="6502"/>
        <v>0</v>
      </c>
      <c r="AG1906" s="30">
        <f t="shared" si="6480"/>
        <v>5985</v>
      </c>
      <c r="AH1906" s="30">
        <f t="shared" si="6481"/>
        <v>0</v>
      </c>
      <c r="AI1906" s="30">
        <f t="shared" si="6482"/>
        <v>0</v>
      </c>
      <c r="AJ1906" s="30">
        <f t="shared" si="6503"/>
        <v>0</v>
      </c>
      <c r="AK1906" s="30">
        <f t="shared" si="6504"/>
        <v>0</v>
      </c>
      <c r="AL1906" s="30">
        <f t="shared" si="6505"/>
        <v>0</v>
      </c>
      <c r="AM1906" s="30">
        <f t="shared" si="6506"/>
        <v>0</v>
      </c>
      <c r="AN1906" s="30">
        <f t="shared" si="6507"/>
        <v>0</v>
      </c>
      <c r="AO1906" s="30">
        <f t="shared" si="6508"/>
        <v>0</v>
      </c>
      <c r="AP1906" s="30">
        <f t="shared" si="6509"/>
        <v>0</v>
      </c>
      <c r="AQ1906" s="30">
        <f t="shared" si="6510"/>
        <v>0</v>
      </c>
      <c r="AR1906" s="30">
        <f t="shared" si="6511"/>
        <v>0</v>
      </c>
      <c r="AS1906" s="30">
        <f t="shared" ref="AS1906:AS1969" si="6526">AG1906+AJ1906+AK1906+AL1906+AM1906</f>
        <v>5985</v>
      </c>
      <c r="AT1906" s="30">
        <f t="shared" ref="AT1906:AT1969" si="6527">AH1906+AN1906+AO1906+AP1906</f>
        <v>0</v>
      </c>
      <c r="AU1906" s="30">
        <f t="shared" ref="AU1906:AU1969" si="6528">AI1906+AR1906+AQ1906</f>
        <v>0</v>
      </c>
      <c r="AV1906" s="30">
        <f t="shared" si="6512"/>
        <v>0</v>
      </c>
      <c r="AW1906" s="30">
        <f t="shared" si="6513"/>
        <v>0</v>
      </c>
      <c r="AX1906" s="30">
        <f t="shared" si="6514"/>
        <v>0</v>
      </c>
      <c r="AY1906" s="30">
        <f t="shared" ref="AY1906:AY1969" si="6529">AS1906+AV1906</f>
        <v>5985</v>
      </c>
      <c r="AZ1906" s="30">
        <f t="shared" ref="AZ1906:AZ1969" si="6530">AT1906+AW1906</f>
        <v>0</v>
      </c>
      <c r="BA1906" s="30">
        <f t="shared" ref="BA1906:BA1969" si="6531">AU1906+AX1906</f>
        <v>0</v>
      </c>
      <c r="BB1906" s="30">
        <f t="shared" si="6515"/>
        <v>0</v>
      </c>
      <c r="BC1906" s="30">
        <f t="shared" si="6516"/>
        <v>0</v>
      </c>
      <c r="BD1906" s="30">
        <f t="shared" si="6517"/>
        <v>0</v>
      </c>
      <c r="BE1906" s="30">
        <f t="shared" si="6518"/>
        <v>0</v>
      </c>
      <c r="BF1906" s="30">
        <f t="shared" si="6519"/>
        <v>0</v>
      </c>
      <c r="BG1906" s="30">
        <f t="shared" si="6520"/>
        <v>0</v>
      </c>
      <c r="BH1906" s="30">
        <f t="shared" si="6521"/>
        <v>0</v>
      </c>
      <c r="BI1906" s="30">
        <f t="shared" si="6522"/>
        <v>0</v>
      </c>
      <c r="BJ1906" s="30">
        <f t="shared" si="6523"/>
        <v>0</v>
      </c>
      <c r="BK1906" s="30">
        <f t="shared" si="6524"/>
        <v>0</v>
      </c>
      <c r="BL1906" s="30">
        <f t="shared" si="6471"/>
        <v>5985</v>
      </c>
      <c r="BM1906" s="30">
        <f t="shared" si="6472"/>
        <v>0</v>
      </c>
      <c r="BN1906" s="30">
        <f t="shared" si="6473"/>
        <v>0</v>
      </c>
      <c r="BO1906" s="30">
        <f t="shared" si="6525"/>
        <v>0</v>
      </c>
      <c r="BP1906" s="31"/>
      <c r="BQ1906" s="1"/>
      <c r="BR1906" s="1"/>
      <c r="BS1906" s="1"/>
      <c r="BT1906" s="1"/>
      <c r="BU1906" s="1"/>
      <c r="BV1906" s="1"/>
      <c r="BW1906" s="1"/>
      <c r="BX1906" s="1"/>
      <c r="BY1906" s="1"/>
    </row>
    <row r="1907" ht="30">
      <c r="A1907" s="28" t="s">
        <v>603</v>
      </c>
      <c r="B1907" s="28" t="s">
        <v>73</v>
      </c>
      <c r="C1907" s="28" t="s">
        <v>26</v>
      </c>
      <c r="D1907" s="28" t="s">
        <v>350</v>
      </c>
      <c r="E1907" s="28" t="s">
        <v>38</v>
      </c>
      <c r="F1907" s="29" t="s">
        <v>39</v>
      </c>
      <c r="G1907" s="30">
        <f>416.7+5568.3</f>
        <v>5985</v>
      </c>
      <c r="H1907" s="30"/>
      <c r="I1907" s="30"/>
      <c r="J1907" s="30"/>
      <c r="K1907" s="30"/>
      <c r="L1907" s="30"/>
      <c r="M1907" s="30">
        <f t="shared" si="6425"/>
        <v>5985</v>
      </c>
      <c r="N1907" s="30">
        <f t="shared" si="6426"/>
        <v>0</v>
      </c>
      <c r="O1907" s="30">
        <f t="shared" si="6427"/>
        <v>0</v>
      </c>
      <c r="P1907" s="30"/>
      <c r="Q1907" s="30"/>
      <c r="R1907" s="30"/>
      <c r="S1907" s="30"/>
      <c r="T1907" s="30"/>
      <c r="U1907" s="30"/>
      <c r="V1907" s="30"/>
      <c r="W1907" s="30"/>
      <c r="X1907" s="30"/>
      <c r="Y1907" s="30"/>
      <c r="Z1907" s="30"/>
      <c r="AA1907" s="30"/>
      <c r="AB1907" s="30"/>
      <c r="AC1907" s="30">
        <f t="shared" si="6477"/>
        <v>5985</v>
      </c>
      <c r="AD1907" s="30">
        <f t="shared" si="6478"/>
        <v>0</v>
      </c>
      <c r="AE1907" s="30">
        <f t="shared" si="6479"/>
        <v>0</v>
      </c>
      <c r="AF1907" s="30"/>
      <c r="AG1907" s="30">
        <f t="shared" si="6480"/>
        <v>5985</v>
      </c>
      <c r="AH1907" s="30">
        <f t="shared" si="6481"/>
        <v>0</v>
      </c>
      <c r="AI1907" s="30">
        <f t="shared" si="6482"/>
        <v>0</v>
      </c>
      <c r="AJ1907" s="30"/>
      <c r="AK1907" s="30"/>
      <c r="AL1907" s="30"/>
      <c r="AM1907" s="30"/>
      <c r="AN1907" s="30"/>
      <c r="AO1907" s="30"/>
      <c r="AP1907" s="30"/>
      <c r="AQ1907" s="30"/>
      <c r="AR1907" s="30"/>
      <c r="AS1907" s="30">
        <f t="shared" si="6526"/>
        <v>5985</v>
      </c>
      <c r="AT1907" s="30">
        <f t="shared" si="6527"/>
        <v>0</v>
      </c>
      <c r="AU1907" s="30">
        <f t="shared" si="6528"/>
        <v>0</v>
      </c>
      <c r="AV1907" s="30"/>
      <c r="AW1907" s="30"/>
      <c r="AX1907" s="30"/>
      <c r="AY1907" s="30">
        <f t="shared" si="6529"/>
        <v>5985</v>
      </c>
      <c r="AZ1907" s="30">
        <f t="shared" si="6530"/>
        <v>0</v>
      </c>
      <c r="BA1907" s="30">
        <f t="shared" si="6531"/>
        <v>0</v>
      </c>
      <c r="BB1907" s="30"/>
      <c r="BC1907" s="30"/>
      <c r="BD1907" s="30"/>
      <c r="BE1907" s="30"/>
      <c r="BF1907" s="30"/>
      <c r="BG1907" s="30"/>
      <c r="BH1907" s="30"/>
      <c r="BI1907" s="30"/>
      <c r="BJ1907" s="30"/>
      <c r="BK1907" s="30"/>
      <c r="BL1907" s="30">
        <f t="shared" si="6471"/>
        <v>5985</v>
      </c>
      <c r="BM1907" s="30">
        <f t="shared" si="6472"/>
        <v>0</v>
      </c>
      <c r="BN1907" s="30">
        <f t="shared" si="6473"/>
        <v>0</v>
      </c>
      <c r="BO1907" s="30"/>
      <c r="BP1907" s="31"/>
      <c r="BQ1907" s="1"/>
      <c r="BR1907" s="1"/>
      <c r="BS1907" s="1"/>
      <c r="BT1907" s="1"/>
      <c r="BU1907" s="1"/>
      <c r="BV1907" s="1"/>
      <c r="BW1907" s="1"/>
      <c r="BX1907" s="1"/>
      <c r="BY1907" s="1"/>
    </row>
    <row r="1908" ht="15">
      <c r="A1908" s="28" t="s">
        <v>603</v>
      </c>
      <c r="B1908" s="28" t="s">
        <v>73</v>
      </c>
      <c r="C1908" s="28" t="s">
        <v>26</v>
      </c>
      <c r="D1908" s="28" t="s">
        <v>305</v>
      </c>
      <c r="E1908" s="28"/>
      <c r="F1908" s="29" t="s">
        <v>33</v>
      </c>
      <c r="G1908" s="30">
        <f t="shared" si="6474"/>
        <v>536338.59999999998</v>
      </c>
      <c r="H1908" s="30">
        <f t="shared" si="6475"/>
        <v>1241499.7</v>
      </c>
      <c r="I1908" s="30">
        <f t="shared" si="6476"/>
        <v>1679453.8999999999</v>
      </c>
      <c r="J1908" s="30">
        <f t="shared" si="6486"/>
        <v>0</v>
      </c>
      <c r="K1908" s="30">
        <f t="shared" si="6487"/>
        <v>0</v>
      </c>
      <c r="L1908" s="30">
        <f t="shared" si="6488"/>
        <v>-99.709999999999994</v>
      </c>
      <c r="M1908" s="30">
        <f t="shared" si="6425"/>
        <v>536338.59999999998</v>
      </c>
      <c r="N1908" s="30">
        <f t="shared" si="6426"/>
        <v>1241499.7</v>
      </c>
      <c r="O1908" s="30">
        <f t="shared" si="6427"/>
        <v>1679354.1899999999</v>
      </c>
      <c r="P1908" s="30">
        <f t="shared" si="6489"/>
        <v>0</v>
      </c>
      <c r="Q1908" s="30">
        <f t="shared" si="6490"/>
        <v>0</v>
      </c>
      <c r="R1908" s="30">
        <f t="shared" si="6491"/>
        <v>0</v>
      </c>
      <c r="S1908" s="30">
        <f t="shared" si="6492"/>
        <v>-174695.777</v>
      </c>
      <c r="T1908" s="30">
        <f t="shared" si="6493"/>
        <v>0</v>
      </c>
      <c r="U1908" s="30">
        <f t="shared" si="6494"/>
        <v>0</v>
      </c>
      <c r="V1908" s="30">
        <f t="shared" si="6495"/>
        <v>0</v>
      </c>
      <c r="W1908" s="30">
        <f t="shared" si="6496"/>
        <v>0</v>
      </c>
      <c r="X1908" s="30">
        <f t="shared" si="6497"/>
        <v>0</v>
      </c>
      <c r="Y1908" s="30">
        <f t="shared" si="6498"/>
        <v>0</v>
      </c>
      <c r="Z1908" s="30">
        <f t="shared" si="6499"/>
        <v>0</v>
      </c>
      <c r="AA1908" s="30">
        <f t="shared" si="6500"/>
        <v>174695.777</v>
      </c>
      <c r="AB1908" s="30">
        <f t="shared" si="6501"/>
        <v>0</v>
      </c>
      <c r="AC1908" s="30">
        <f t="shared" si="6477"/>
        <v>361642.82299999997</v>
      </c>
      <c r="AD1908" s="30">
        <f t="shared" si="6478"/>
        <v>1241499.7</v>
      </c>
      <c r="AE1908" s="30">
        <f t="shared" si="6479"/>
        <v>1854049.9669999999</v>
      </c>
      <c r="AF1908" s="30">
        <f t="shared" si="6502"/>
        <v>0</v>
      </c>
      <c r="AG1908" s="30">
        <f t="shared" si="6480"/>
        <v>361642.82299999997</v>
      </c>
      <c r="AH1908" s="30">
        <f t="shared" si="6481"/>
        <v>1241499.7</v>
      </c>
      <c r="AI1908" s="30">
        <f t="shared" si="6482"/>
        <v>1854049.9669999999</v>
      </c>
      <c r="AJ1908" s="30">
        <f t="shared" si="6503"/>
        <v>0</v>
      </c>
      <c r="AK1908" s="30">
        <f t="shared" si="6504"/>
        <v>0</v>
      </c>
      <c r="AL1908" s="30">
        <f t="shared" si="6505"/>
        <v>0</v>
      </c>
      <c r="AM1908" s="30">
        <f t="shared" si="6506"/>
        <v>0</v>
      </c>
      <c r="AN1908" s="30">
        <f t="shared" si="6507"/>
        <v>0</v>
      </c>
      <c r="AO1908" s="30">
        <f t="shared" si="6508"/>
        <v>0</v>
      </c>
      <c r="AP1908" s="30">
        <f t="shared" si="6509"/>
        <v>0</v>
      </c>
      <c r="AQ1908" s="30">
        <f t="shared" si="6510"/>
        <v>0</v>
      </c>
      <c r="AR1908" s="30">
        <f t="shared" si="6511"/>
        <v>0</v>
      </c>
      <c r="AS1908" s="30">
        <f t="shared" si="6526"/>
        <v>361642.82299999997</v>
      </c>
      <c r="AT1908" s="30">
        <f t="shared" si="6527"/>
        <v>1241499.7</v>
      </c>
      <c r="AU1908" s="30">
        <f t="shared" si="6528"/>
        <v>1854049.9669999999</v>
      </c>
      <c r="AV1908" s="30">
        <f t="shared" si="6512"/>
        <v>0</v>
      </c>
      <c r="AW1908" s="30">
        <f t="shared" si="6513"/>
        <v>0</v>
      </c>
      <c r="AX1908" s="30">
        <f t="shared" si="6514"/>
        <v>0</v>
      </c>
      <c r="AY1908" s="30">
        <f t="shared" si="6529"/>
        <v>361642.82299999997</v>
      </c>
      <c r="AZ1908" s="30">
        <f t="shared" si="6530"/>
        <v>1241499.7</v>
      </c>
      <c r="BA1908" s="30">
        <f t="shared" si="6531"/>
        <v>1854049.9669999999</v>
      </c>
      <c r="BB1908" s="30">
        <f t="shared" si="6515"/>
        <v>0</v>
      </c>
      <c r="BC1908" s="30">
        <f t="shared" si="6516"/>
        <v>0</v>
      </c>
      <c r="BD1908" s="30">
        <f t="shared" si="6517"/>
        <v>0</v>
      </c>
      <c r="BE1908" s="30">
        <f t="shared" si="6518"/>
        <v>0</v>
      </c>
      <c r="BF1908" s="30">
        <f t="shared" si="6519"/>
        <v>0</v>
      </c>
      <c r="BG1908" s="30">
        <f t="shared" si="6520"/>
        <v>0</v>
      </c>
      <c r="BH1908" s="30">
        <f t="shared" si="6521"/>
        <v>0</v>
      </c>
      <c r="BI1908" s="30">
        <f t="shared" si="6522"/>
        <v>0</v>
      </c>
      <c r="BJ1908" s="30">
        <f t="shared" si="6523"/>
        <v>0</v>
      </c>
      <c r="BK1908" s="30">
        <f t="shared" si="6524"/>
        <v>0</v>
      </c>
      <c r="BL1908" s="30">
        <f t="shared" si="6471"/>
        <v>361642.82299999997</v>
      </c>
      <c r="BM1908" s="30">
        <f t="shared" si="6472"/>
        <v>1241499.7</v>
      </c>
      <c r="BN1908" s="30">
        <f t="shared" si="6473"/>
        <v>1854049.9669999999</v>
      </c>
      <c r="BO1908" s="30">
        <f t="shared" si="6525"/>
        <v>0</v>
      </c>
      <c r="BP1908" s="31"/>
      <c r="BQ1908" s="1"/>
      <c r="BR1908" s="1"/>
      <c r="BS1908" s="1"/>
      <c r="BT1908" s="1"/>
      <c r="BU1908" s="1"/>
      <c r="BV1908" s="1"/>
      <c r="BW1908" s="1"/>
      <c r="BX1908" s="1"/>
      <c r="BY1908" s="1"/>
    </row>
    <row r="1909" ht="60">
      <c r="A1909" s="28" t="s">
        <v>603</v>
      </c>
      <c r="B1909" s="28" t="s">
        <v>73</v>
      </c>
      <c r="C1909" s="28" t="s">
        <v>26</v>
      </c>
      <c r="D1909" s="28" t="s">
        <v>318</v>
      </c>
      <c r="E1909" s="28"/>
      <c r="F1909" s="29" t="s">
        <v>319</v>
      </c>
      <c r="G1909" s="30">
        <f t="shared" si="6474"/>
        <v>536338.59999999998</v>
      </c>
      <c r="H1909" s="30">
        <f t="shared" si="6475"/>
        <v>1241499.7</v>
      </c>
      <c r="I1909" s="30">
        <f t="shared" si="6476"/>
        <v>1679453.8999999999</v>
      </c>
      <c r="J1909" s="30">
        <f t="shared" si="6486"/>
        <v>0</v>
      </c>
      <c r="K1909" s="30">
        <f t="shared" si="6487"/>
        <v>0</v>
      </c>
      <c r="L1909" s="30">
        <f t="shared" si="6488"/>
        <v>-99.709999999999994</v>
      </c>
      <c r="M1909" s="30">
        <f t="shared" si="6425"/>
        <v>536338.59999999998</v>
      </c>
      <c r="N1909" s="30">
        <f t="shared" si="6426"/>
        <v>1241499.7</v>
      </c>
      <c r="O1909" s="30">
        <f t="shared" si="6427"/>
        <v>1679354.1899999999</v>
      </c>
      <c r="P1909" s="30">
        <f t="shared" si="6489"/>
        <v>0</v>
      </c>
      <c r="Q1909" s="30">
        <f t="shared" si="6490"/>
        <v>0</v>
      </c>
      <c r="R1909" s="30">
        <f t="shared" si="6491"/>
        <v>0</v>
      </c>
      <c r="S1909" s="30">
        <f t="shared" si="6492"/>
        <v>-174695.777</v>
      </c>
      <c r="T1909" s="30">
        <f t="shared" si="6493"/>
        <v>0</v>
      </c>
      <c r="U1909" s="30">
        <f t="shared" si="6494"/>
        <v>0</v>
      </c>
      <c r="V1909" s="30">
        <f t="shared" si="6495"/>
        <v>0</v>
      </c>
      <c r="W1909" s="30">
        <f t="shared" si="6496"/>
        <v>0</v>
      </c>
      <c r="X1909" s="30">
        <f t="shared" si="6497"/>
        <v>0</v>
      </c>
      <c r="Y1909" s="30">
        <f t="shared" si="6498"/>
        <v>0</v>
      </c>
      <c r="Z1909" s="30">
        <f t="shared" si="6499"/>
        <v>0</v>
      </c>
      <c r="AA1909" s="30">
        <f t="shared" si="6500"/>
        <v>174695.777</v>
      </c>
      <c r="AB1909" s="30">
        <f t="shared" si="6501"/>
        <v>0</v>
      </c>
      <c r="AC1909" s="30">
        <f t="shared" si="6477"/>
        <v>361642.82299999997</v>
      </c>
      <c r="AD1909" s="30">
        <f t="shared" si="6478"/>
        <v>1241499.7</v>
      </c>
      <c r="AE1909" s="30">
        <f t="shared" si="6479"/>
        <v>1854049.9669999999</v>
      </c>
      <c r="AF1909" s="30">
        <f t="shared" si="6502"/>
        <v>0</v>
      </c>
      <c r="AG1909" s="30">
        <f t="shared" si="6480"/>
        <v>361642.82299999997</v>
      </c>
      <c r="AH1909" s="30">
        <f t="shared" si="6481"/>
        <v>1241499.7</v>
      </c>
      <c r="AI1909" s="30">
        <f t="shared" si="6482"/>
        <v>1854049.9669999999</v>
      </c>
      <c r="AJ1909" s="30">
        <f t="shared" si="6503"/>
        <v>0</v>
      </c>
      <c r="AK1909" s="30">
        <f t="shared" si="6504"/>
        <v>0</v>
      </c>
      <c r="AL1909" s="30">
        <f t="shared" si="6505"/>
        <v>0</v>
      </c>
      <c r="AM1909" s="30">
        <f t="shared" si="6506"/>
        <v>0</v>
      </c>
      <c r="AN1909" s="30">
        <f t="shared" si="6507"/>
        <v>0</v>
      </c>
      <c r="AO1909" s="30">
        <f t="shared" si="6508"/>
        <v>0</v>
      </c>
      <c r="AP1909" s="30">
        <f t="shared" si="6509"/>
        <v>0</v>
      </c>
      <c r="AQ1909" s="30">
        <f t="shared" si="6510"/>
        <v>0</v>
      </c>
      <c r="AR1909" s="30">
        <f t="shared" si="6511"/>
        <v>0</v>
      </c>
      <c r="AS1909" s="30">
        <f t="shared" si="6526"/>
        <v>361642.82299999997</v>
      </c>
      <c r="AT1909" s="30">
        <f t="shared" si="6527"/>
        <v>1241499.7</v>
      </c>
      <c r="AU1909" s="30">
        <f t="shared" si="6528"/>
        <v>1854049.9669999999</v>
      </c>
      <c r="AV1909" s="30">
        <f t="shared" si="6512"/>
        <v>0</v>
      </c>
      <c r="AW1909" s="30">
        <f t="shared" si="6513"/>
        <v>0</v>
      </c>
      <c r="AX1909" s="30">
        <f t="shared" si="6514"/>
        <v>0</v>
      </c>
      <c r="AY1909" s="30">
        <f t="shared" si="6529"/>
        <v>361642.82299999997</v>
      </c>
      <c r="AZ1909" s="30">
        <f t="shared" si="6530"/>
        <v>1241499.7</v>
      </c>
      <c r="BA1909" s="30">
        <f t="shared" si="6531"/>
        <v>1854049.9669999999</v>
      </c>
      <c r="BB1909" s="30">
        <f t="shared" si="6515"/>
        <v>0</v>
      </c>
      <c r="BC1909" s="30">
        <f t="shared" si="6516"/>
        <v>0</v>
      </c>
      <c r="BD1909" s="30">
        <f t="shared" si="6517"/>
        <v>0</v>
      </c>
      <c r="BE1909" s="30">
        <f t="shared" si="6518"/>
        <v>0</v>
      </c>
      <c r="BF1909" s="30">
        <f t="shared" si="6519"/>
        <v>0</v>
      </c>
      <c r="BG1909" s="30">
        <f t="shared" si="6520"/>
        <v>0</v>
      </c>
      <c r="BH1909" s="30">
        <f t="shared" si="6521"/>
        <v>0</v>
      </c>
      <c r="BI1909" s="30">
        <f t="shared" si="6522"/>
        <v>0</v>
      </c>
      <c r="BJ1909" s="30">
        <f t="shared" si="6523"/>
        <v>0</v>
      </c>
      <c r="BK1909" s="30">
        <f t="shared" si="6524"/>
        <v>0</v>
      </c>
      <c r="BL1909" s="30">
        <f t="shared" si="6471"/>
        <v>361642.82299999997</v>
      </c>
      <c r="BM1909" s="30">
        <f t="shared" si="6472"/>
        <v>1241499.7</v>
      </c>
      <c r="BN1909" s="30">
        <f t="shared" si="6473"/>
        <v>1854049.9669999999</v>
      </c>
      <c r="BO1909" s="30">
        <f t="shared" si="6525"/>
        <v>0</v>
      </c>
      <c r="BP1909" s="31"/>
      <c r="BQ1909" s="1"/>
      <c r="BR1909" s="1"/>
      <c r="BS1909" s="1"/>
      <c r="BT1909" s="1"/>
      <c r="BU1909" s="1"/>
      <c r="BV1909" s="1"/>
      <c r="BW1909" s="1"/>
      <c r="BX1909" s="1"/>
      <c r="BY1909" s="1"/>
    </row>
    <row r="1910" ht="60">
      <c r="A1910" s="28" t="s">
        <v>603</v>
      </c>
      <c r="B1910" s="28" t="s">
        <v>73</v>
      </c>
      <c r="C1910" s="28" t="s">
        <v>26</v>
      </c>
      <c r="D1910" s="28" t="s">
        <v>321</v>
      </c>
      <c r="E1910" s="28"/>
      <c r="F1910" s="29" t="s">
        <v>322</v>
      </c>
      <c r="G1910" s="30">
        <f t="shared" si="6474"/>
        <v>536338.59999999998</v>
      </c>
      <c r="H1910" s="30">
        <f t="shared" si="6475"/>
        <v>1241499.7</v>
      </c>
      <c r="I1910" s="30">
        <f t="shared" si="6476"/>
        <v>1679453.8999999999</v>
      </c>
      <c r="J1910" s="30">
        <f t="shared" si="6486"/>
        <v>0</v>
      </c>
      <c r="K1910" s="30">
        <f t="shared" si="6487"/>
        <v>0</v>
      </c>
      <c r="L1910" s="30">
        <f t="shared" si="6488"/>
        <v>-99.709999999999994</v>
      </c>
      <c r="M1910" s="30">
        <f t="shared" si="6425"/>
        <v>536338.59999999998</v>
      </c>
      <c r="N1910" s="30">
        <f t="shared" si="6426"/>
        <v>1241499.7</v>
      </c>
      <c r="O1910" s="30">
        <f t="shared" si="6427"/>
        <v>1679354.1899999999</v>
      </c>
      <c r="P1910" s="30">
        <f t="shared" si="6489"/>
        <v>0</v>
      </c>
      <c r="Q1910" s="30">
        <f t="shared" si="6490"/>
        <v>0</v>
      </c>
      <c r="R1910" s="30">
        <f t="shared" si="6491"/>
        <v>0</v>
      </c>
      <c r="S1910" s="30">
        <f t="shared" si="6492"/>
        <v>-174695.777</v>
      </c>
      <c r="T1910" s="30">
        <f t="shared" si="6493"/>
        <v>0</v>
      </c>
      <c r="U1910" s="30">
        <f t="shared" si="6494"/>
        <v>0</v>
      </c>
      <c r="V1910" s="30">
        <f t="shared" si="6495"/>
        <v>0</v>
      </c>
      <c r="W1910" s="30">
        <f t="shared" si="6496"/>
        <v>0</v>
      </c>
      <c r="X1910" s="30">
        <f t="shared" si="6497"/>
        <v>0</v>
      </c>
      <c r="Y1910" s="30">
        <f t="shared" si="6498"/>
        <v>0</v>
      </c>
      <c r="Z1910" s="30">
        <f t="shared" si="6499"/>
        <v>0</v>
      </c>
      <c r="AA1910" s="30">
        <f t="shared" si="6500"/>
        <v>174695.777</v>
      </c>
      <c r="AB1910" s="30">
        <f t="shared" si="6501"/>
        <v>0</v>
      </c>
      <c r="AC1910" s="30">
        <f t="shared" si="6477"/>
        <v>361642.82299999997</v>
      </c>
      <c r="AD1910" s="30">
        <f t="shared" si="6478"/>
        <v>1241499.7</v>
      </c>
      <c r="AE1910" s="30">
        <f t="shared" si="6479"/>
        <v>1854049.9669999999</v>
      </c>
      <c r="AF1910" s="30">
        <f t="shared" si="6502"/>
        <v>0</v>
      </c>
      <c r="AG1910" s="30">
        <f t="shared" si="6480"/>
        <v>361642.82299999997</v>
      </c>
      <c r="AH1910" s="30">
        <f t="shared" si="6481"/>
        <v>1241499.7</v>
      </c>
      <c r="AI1910" s="30">
        <f t="shared" si="6482"/>
        <v>1854049.9669999999</v>
      </c>
      <c r="AJ1910" s="30">
        <f t="shared" si="6503"/>
        <v>0</v>
      </c>
      <c r="AK1910" s="30">
        <f t="shared" si="6504"/>
        <v>0</v>
      </c>
      <c r="AL1910" s="30">
        <f t="shared" si="6505"/>
        <v>0</v>
      </c>
      <c r="AM1910" s="30">
        <f t="shared" si="6506"/>
        <v>0</v>
      </c>
      <c r="AN1910" s="30">
        <f t="shared" si="6507"/>
        <v>0</v>
      </c>
      <c r="AO1910" s="30">
        <f t="shared" si="6508"/>
        <v>0</v>
      </c>
      <c r="AP1910" s="30">
        <f t="shared" si="6509"/>
        <v>0</v>
      </c>
      <c r="AQ1910" s="30">
        <f t="shared" si="6510"/>
        <v>0</v>
      </c>
      <c r="AR1910" s="30">
        <f t="shared" si="6511"/>
        <v>0</v>
      </c>
      <c r="AS1910" s="30">
        <f t="shared" si="6526"/>
        <v>361642.82299999997</v>
      </c>
      <c r="AT1910" s="30">
        <f t="shared" si="6527"/>
        <v>1241499.7</v>
      </c>
      <c r="AU1910" s="30">
        <f t="shared" si="6528"/>
        <v>1854049.9669999999</v>
      </c>
      <c r="AV1910" s="30">
        <f t="shared" si="6512"/>
        <v>0</v>
      </c>
      <c r="AW1910" s="30">
        <f t="shared" si="6513"/>
        <v>0</v>
      </c>
      <c r="AX1910" s="30">
        <f t="shared" si="6514"/>
        <v>0</v>
      </c>
      <c r="AY1910" s="30">
        <f t="shared" si="6529"/>
        <v>361642.82299999997</v>
      </c>
      <c r="AZ1910" s="30">
        <f t="shared" si="6530"/>
        <v>1241499.7</v>
      </c>
      <c r="BA1910" s="30">
        <f t="shared" si="6531"/>
        <v>1854049.9669999999</v>
      </c>
      <c r="BB1910" s="30">
        <f t="shared" si="6515"/>
        <v>0</v>
      </c>
      <c r="BC1910" s="30">
        <f t="shared" si="6516"/>
        <v>0</v>
      </c>
      <c r="BD1910" s="30">
        <f t="shared" si="6517"/>
        <v>0</v>
      </c>
      <c r="BE1910" s="30">
        <f t="shared" si="6518"/>
        <v>0</v>
      </c>
      <c r="BF1910" s="30">
        <f t="shared" si="6519"/>
        <v>0</v>
      </c>
      <c r="BG1910" s="30">
        <f t="shared" si="6520"/>
        <v>0</v>
      </c>
      <c r="BH1910" s="30">
        <f t="shared" si="6521"/>
        <v>0</v>
      </c>
      <c r="BI1910" s="30">
        <f t="shared" si="6522"/>
        <v>0</v>
      </c>
      <c r="BJ1910" s="30">
        <f t="shared" si="6523"/>
        <v>0</v>
      </c>
      <c r="BK1910" s="30">
        <f t="shared" si="6524"/>
        <v>0</v>
      </c>
      <c r="BL1910" s="30">
        <f t="shared" si="6471"/>
        <v>361642.82299999997</v>
      </c>
      <c r="BM1910" s="30">
        <f t="shared" si="6472"/>
        <v>1241499.7</v>
      </c>
      <c r="BN1910" s="30">
        <f t="shared" si="6473"/>
        <v>1854049.9669999999</v>
      </c>
      <c r="BO1910" s="30">
        <f t="shared" si="6525"/>
        <v>0</v>
      </c>
      <c r="BP1910" s="31"/>
      <c r="BQ1910" s="1"/>
      <c r="BR1910" s="1"/>
      <c r="BS1910" s="1"/>
      <c r="BT1910" s="1"/>
      <c r="BU1910" s="1"/>
      <c r="BV1910" s="1"/>
      <c r="BW1910" s="1"/>
      <c r="BX1910" s="1"/>
      <c r="BY1910" s="1"/>
    </row>
    <row r="1911" ht="30">
      <c r="A1911" s="28" t="s">
        <v>603</v>
      </c>
      <c r="B1911" s="28" t="s">
        <v>73</v>
      </c>
      <c r="C1911" s="28" t="s">
        <v>26</v>
      </c>
      <c r="D1911" s="28" t="s">
        <v>321</v>
      </c>
      <c r="E1911" s="28" t="s">
        <v>38</v>
      </c>
      <c r="F1911" s="29" t="s">
        <v>39</v>
      </c>
      <c r="G1911" s="30">
        <f>552738.6-7200-9200</f>
        <v>536338.59999999998</v>
      </c>
      <c r="H1911" s="30">
        <v>1241499.7</v>
      </c>
      <c r="I1911" s="30">
        <v>1679453.8999999999</v>
      </c>
      <c r="J1911" s="30"/>
      <c r="K1911" s="30"/>
      <c r="L1911" s="32">
        <v>-99.709999999999994</v>
      </c>
      <c r="M1911" s="30">
        <f t="shared" si="6425"/>
        <v>536338.59999999998</v>
      </c>
      <c r="N1911" s="30">
        <f t="shared" si="6426"/>
        <v>1241499.7</v>
      </c>
      <c r="O1911" s="30">
        <f t="shared" si="6427"/>
        <v>1679354.1899999999</v>
      </c>
      <c r="P1911" s="30"/>
      <c r="Q1911" s="30"/>
      <c r="R1911" s="30"/>
      <c r="S1911" s="30">
        <v>-174695.777</v>
      </c>
      <c r="T1911" s="30"/>
      <c r="U1911" s="30"/>
      <c r="V1911" s="30"/>
      <c r="W1911" s="30"/>
      <c r="X1911" s="30"/>
      <c r="Y1911" s="30"/>
      <c r="Z1911" s="30"/>
      <c r="AA1911" s="30">
        <v>174695.777</v>
      </c>
      <c r="AB1911" s="30"/>
      <c r="AC1911" s="30">
        <f t="shared" si="6477"/>
        <v>361642.82299999997</v>
      </c>
      <c r="AD1911" s="30">
        <f t="shared" si="6478"/>
        <v>1241499.7</v>
      </c>
      <c r="AE1911" s="30">
        <f t="shared" si="6479"/>
        <v>1854049.9669999999</v>
      </c>
      <c r="AF1911" s="30"/>
      <c r="AG1911" s="30">
        <f t="shared" si="6480"/>
        <v>361642.82299999997</v>
      </c>
      <c r="AH1911" s="30">
        <f t="shared" si="6481"/>
        <v>1241499.7</v>
      </c>
      <c r="AI1911" s="30">
        <f t="shared" si="6482"/>
        <v>1854049.9669999999</v>
      </c>
      <c r="AJ1911" s="30"/>
      <c r="AK1911" s="30"/>
      <c r="AL1911" s="30"/>
      <c r="AM1911" s="30"/>
      <c r="AN1911" s="30"/>
      <c r="AO1911" s="30"/>
      <c r="AP1911" s="30"/>
      <c r="AQ1911" s="30"/>
      <c r="AR1911" s="30"/>
      <c r="AS1911" s="30">
        <f t="shared" si="6526"/>
        <v>361642.82299999997</v>
      </c>
      <c r="AT1911" s="30">
        <f t="shared" si="6527"/>
        <v>1241499.7</v>
      </c>
      <c r="AU1911" s="30">
        <f t="shared" si="6528"/>
        <v>1854049.9669999999</v>
      </c>
      <c r="AV1911" s="30"/>
      <c r="AW1911" s="30"/>
      <c r="AX1911" s="30"/>
      <c r="AY1911" s="30">
        <f t="shared" si="6529"/>
        <v>361642.82299999997</v>
      </c>
      <c r="AZ1911" s="30">
        <f t="shared" si="6530"/>
        <v>1241499.7</v>
      </c>
      <c r="BA1911" s="30">
        <f t="shared" si="6531"/>
        <v>1854049.9669999999</v>
      </c>
      <c r="BB1911" s="30"/>
      <c r="BC1911" s="30"/>
      <c r="BD1911" s="30"/>
      <c r="BE1911" s="30"/>
      <c r="BF1911" s="30"/>
      <c r="BG1911" s="30"/>
      <c r="BH1911" s="30"/>
      <c r="BI1911" s="30"/>
      <c r="BJ1911" s="30"/>
      <c r="BK1911" s="30"/>
      <c r="BL1911" s="30">
        <f t="shared" si="6471"/>
        <v>361642.82299999997</v>
      </c>
      <c r="BM1911" s="30">
        <f t="shared" si="6472"/>
        <v>1241499.7</v>
      </c>
      <c r="BN1911" s="30">
        <f t="shared" si="6473"/>
        <v>1854049.9669999999</v>
      </c>
      <c r="BO1911" s="30"/>
      <c r="BP1911" s="31"/>
      <c r="BQ1911" s="1"/>
      <c r="BR1911" s="1"/>
      <c r="BS1911" s="1"/>
      <c r="BT1911" s="1"/>
      <c r="BU1911" s="1"/>
      <c r="BV1911" s="1"/>
      <c r="BW1911" s="1"/>
      <c r="BX1911" s="1"/>
      <c r="BY1911" s="1"/>
    </row>
    <row r="1912" s="23" customFormat="1" ht="15">
      <c r="A1912" s="24" t="s">
        <v>603</v>
      </c>
      <c r="B1912" s="24" t="s">
        <v>73</v>
      </c>
      <c r="C1912" s="24" t="s">
        <v>325</v>
      </c>
      <c r="D1912" s="24"/>
      <c r="E1912" s="34"/>
      <c r="F1912" s="25" t="s">
        <v>326</v>
      </c>
      <c r="G1912" s="26">
        <f t="shared" si="6474"/>
        <v>5191663.5999999996</v>
      </c>
      <c r="H1912" s="26">
        <f t="shared" si="6475"/>
        <v>3819252</v>
      </c>
      <c r="I1912" s="26">
        <f t="shared" si="6476"/>
        <v>887269.30000000005</v>
      </c>
      <c r="J1912" s="26">
        <f t="shared" si="6486"/>
        <v>0</v>
      </c>
      <c r="K1912" s="26">
        <f t="shared" si="6487"/>
        <v>0</v>
      </c>
      <c r="L1912" s="26">
        <f t="shared" si="6488"/>
        <v>0</v>
      </c>
      <c r="M1912" s="26">
        <f t="shared" si="6425"/>
        <v>5191663.5999999996</v>
      </c>
      <c r="N1912" s="26">
        <f t="shared" si="6426"/>
        <v>3819252</v>
      </c>
      <c r="O1912" s="26">
        <f t="shared" si="6427"/>
        <v>887269.30000000005</v>
      </c>
      <c r="P1912" s="26">
        <f t="shared" si="6489"/>
        <v>0</v>
      </c>
      <c r="Q1912" s="26">
        <f t="shared" si="6490"/>
        <v>0</v>
      </c>
      <c r="R1912" s="26">
        <f t="shared" si="6491"/>
        <v>33734.750980000004</v>
      </c>
      <c r="S1912" s="26">
        <f t="shared" si="6492"/>
        <v>-89196.339000000007</v>
      </c>
      <c r="T1912" s="26">
        <f t="shared" si="6493"/>
        <v>0</v>
      </c>
      <c r="U1912" s="26">
        <f t="shared" si="6494"/>
        <v>0</v>
      </c>
      <c r="V1912" s="26">
        <f t="shared" si="6495"/>
        <v>0</v>
      </c>
      <c r="W1912" s="26">
        <f t="shared" si="6496"/>
        <v>0</v>
      </c>
      <c r="X1912" s="26">
        <f t="shared" si="6497"/>
        <v>0</v>
      </c>
      <c r="Y1912" s="26">
        <f t="shared" si="6498"/>
        <v>0</v>
      </c>
      <c r="Z1912" s="26">
        <f t="shared" si="6499"/>
        <v>0</v>
      </c>
      <c r="AA1912" s="26">
        <f t="shared" si="6500"/>
        <v>89196.339000000007</v>
      </c>
      <c r="AB1912" s="26">
        <f t="shared" si="6501"/>
        <v>0</v>
      </c>
      <c r="AC1912" s="26">
        <f t="shared" si="6477"/>
        <v>5136202.01198</v>
      </c>
      <c r="AD1912" s="26">
        <f t="shared" si="6478"/>
        <v>3819252</v>
      </c>
      <c r="AE1912" s="26">
        <f t="shared" si="6479"/>
        <v>976465.63900000008</v>
      </c>
      <c r="AF1912" s="26">
        <f t="shared" si="6502"/>
        <v>0</v>
      </c>
      <c r="AG1912" s="26">
        <f t="shared" si="6480"/>
        <v>5136202.01198</v>
      </c>
      <c r="AH1912" s="26">
        <f t="shared" si="6481"/>
        <v>3819252</v>
      </c>
      <c r="AI1912" s="26">
        <f t="shared" si="6482"/>
        <v>976465.63900000008</v>
      </c>
      <c r="AJ1912" s="26">
        <f t="shared" si="6503"/>
        <v>54620.699999999997</v>
      </c>
      <c r="AK1912" s="26">
        <f t="shared" si="6504"/>
        <v>-16.065000000000001</v>
      </c>
      <c r="AL1912" s="26">
        <f t="shared" si="6505"/>
        <v>0</v>
      </c>
      <c r="AM1912" s="26">
        <f t="shared" si="6506"/>
        <v>0</v>
      </c>
      <c r="AN1912" s="26">
        <f t="shared" si="6507"/>
        <v>-121902.88923</v>
      </c>
      <c r="AO1912" s="26">
        <f t="shared" si="6508"/>
        <v>0</v>
      </c>
      <c r="AP1912" s="26">
        <f t="shared" si="6509"/>
        <v>0</v>
      </c>
      <c r="AQ1912" s="26">
        <f t="shared" si="6510"/>
        <v>0</v>
      </c>
      <c r="AR1912" s="26">
        <f t="shared" si="6511"/>
        <v>0</v>
      </c>
      <c r="AS1912" s="26">
        <f t="shared" si="6526"/>
        <v>5190806.6469799997</v>
      </c>
      <c r="AT1912" s="26">
        <f t="shared" si="6527"/>
        <v>3697349.1107700001</v>
      </c>
      <c r="AU1912" s="26">
        <f t="shared" si="6528"/>
        <v>976465.63900000008</v>
      </c>
      <c r="AV1912" s="26">
        <f t="shared" si="6512"/>
        <v>0</v>
      </c>
      <c r="AW1912" s="26">
        <f t="shared" si="6513"/>
        <v>0</v>
      </c>
      <c r="AX1912" s="26">
        <f t="shared" si="6514"/>
        <v>0</v>
      </c>
      <c r="AY1912" s="26">
        <f t="shared" si="6529"/>
        <v>5190806.6469799997</v>
      </c>
      <c r="AZ1912" s="26">
        <f t="shared" si="6530"/>
        <v>3697349.1107700001</v>
      </c>
      <c r="BA1912" s="26">
        <f t="shared" si="6531"/>
        <v>976465.63900000008</v>
      </c>
      <c r="BB1912" s="26">
        <f t="shared" si="6515"/>
        <v>-8929.5460000000003</v>
      </c>
      <c r="BC1912" s="26">
        <f t="shared" si="6516"/>
        <v>0</v>
      </c>
      <c r="BD1912" s="26">
        <f t="shared" si="6517"/>
        <v>0</v>
      </c>
      <c r="BE1912" s="26">
        <f t="shared" si="6518"/>
        <v>-27392.807000000001</v>
      </c>
      <c r="BF1912" s="26">
        <f t="shared" si="6519"/>
        <v>-229203.21599999999</v>
      </c>
      <c r="BG1912" s="26">
        <f t="shared" si="6520"/>
        <v>0</v>
      </c>
      <c r="BH1912" s="26">
        <f t="shared" si="6521"/>
        <v>27392.807000000001</v>
      </c>
      <c r="BI1912" s="26">
        <f t="shared" si="6522"/>
        <v>0</v>
      </c>
      <c r="BJ1912" s="26">
        <f t="shared" si="6523"/>
        <v>26106.812999999998</v>
      </c>
      <c r="BK1912" s="26">
        <f t="shared" si="6524"/>
        <v>0</v>
      </c>
      <c r="BL1912" s="26">
        <f t="shared" si="6471"/>
        <v>5154484.2939799996</v>
      </c>
      <c r="BM1912" s="26">
        <f t="shared" si="6472"/>
        <v>3495538.7017700002</v>
      </c>
      <c r="BN1912" s="26">
        <f t="shared" si="6473"/>
        <v>1002572.452</v>
      </c>
      <c r="BO1912" s="26">
        <f t="shared" si="6525"/>
        <v>0</v>
      </c>
      <c r="BP1912" s="27"/>
      <c r="BQ1912" s="23"/>
      <c r="BR1912" s="23"/>
      <c r="BS1912" s="23"/>
      <c r="BT1912" s="23"/>
      <c r="BU1912" s="23"/>
      <c r="BV1912" s="23"/>
      <c r="BW1912" s="23"/>
      <c r="BX1912" s="23"/>
      <c r="BY1912" s="23"/>
    </row>
    <row r="1913" ht="30">
      <c r="A1913" s="28" t="s">
        <v>603</v>
      </c>
      <c r="B1913" s="28" t="s">
        <v>73</v>
      </c>
      <c r="C1913" s="28" t="s">
        <v>325</v>
      </c>
      <c r="D1913" s="28" t="s">
        <v>297</v>
      </c>
      <c r="E1913" s="35"/>
      <c r="F1913" s="29" t="s">
        <v>298</v>
      </c>
      <c r="G1913" s="30">
        <f>G1920+G1936+G1914+G1944</f>
        <v>5191663.5999999996</v>
      </c>
      <c r="H1913" s="30">
        <f>H1920+H1936+H1914+H1944</f>
        <v>3819252</v>
      </c>
      <c r="I1913" s="30">
        <f>I1920+I1936+I1914+I1944</f>
        <v>887269.30000000005</v>
      </c>
      <c r="J1913" s="30">
        <f>J1920+J1936+J1914+J1944</f>
        <v>0</v>
      </c>
      <c r="K1913" s="30">
        <f>K1920+K1936+K1914+K1944</f>
        <v>0</v>
      </c>
      <c r="L1913" s="30">
        <f>L1920+L1936+L1914+L1944</f>
        <v>0</v>
      </c>
      <c r="M1913" s="30">
        <f t="shared" si="6425"/>
        <v>5191663.5999999996</v>
      </c>
      <c r="N1913" s="30">
        <f t="shared" si="6426"/>
        <v>3819252</v>
      </c>
      <c r="O1913" s="30">
        <f t="shared" si="6427"/>
        <v>887269.30000000005</v>
      </c>
      <c r="P1913" s="30">
        <f>P1920+P1936+P1914+P1944</f>
        <v>0</v>
      </c>
      <c r="Q1913" s="30">
        <f>Q1920+Q1936+Q1914+Q1944</f>
        <v>0</v>
      </c>
      <c r="R1913" s="30">
        <f>R1920+R1936+R1914+R1944</f>
        <v>33734.750980000004</v>
      </c>
      <c r="S1913" s="30">
        <f>S1920+S1936+S1914+S1944</f>
        <v>-89196.339000000007</v>
      </c>
      <c r="T1913" s="30">
        <f>T1920+T1936+T1914+T1944</f>
        <v>0</v>
      </c>
      <c r="U1913" s="30">
        <f>U1920+U1936+U1914+U1944</f>
        <v>0</v>
      </c>
      <c r="V1913" s="30">
        <f>V1920+V1936+V1914+V1944</f>
        <v>0</v>
      </c>
      <c r="W1913" s="30">
        <f>W1920+W1936+W1914+W1944</f>
        <v>0</v>
      </c>
      <c r="X1913" s="30">
        <f>X1920+X1936+X1914+X1944</f>
        <v>0</v>
      </c>
      <c r="Y1913" s="30">
        <f>Y1920+Y1936+Y1914+Y1944</f>
        <v>0</v>
      </c>
      <c r="Z1913" s="30">
        <f>Z1920+Z1936+Z1914+Z1944</f>
        <v>0</v>
      </c>
      <c r="AA1913" s="30">
        <f>AA1920+AA1936+AA1914+AA1944</f>
        <v>89196.339000000007</v>
      </c>
      <c r="AB1913" s="30">
        <f>AB1920+AB1936+AB1914+AB1944</f>
        <v>0</v>
      </c>
      <c r="AC1913" s="30">
        <f t="shared" si="6477"/>
        <v>5136202.01198</v>
      </c>
      <c r="AD1913" s="30">
        <f t="shared" si="6478"/>
        <v>3819252</v>
      </c>
      <c r="AE1913" s="30">
        <f t="shared" si="6479"/>
        <v>976465.63900000008</v>
      </c>
      <c r="AF1913" s="30">
        <f>AF1920+AF1936+AF1914+AF1944</f>
        <v>0</v>
      </c>
      <c r="AG1913" s="30">
        <f t="shared" si="6480"/>
        <v>5136202.01198</v>
      </c>
      <c r="AH1913" s="30">
        <f t="shared" si="6481"/>
        <v>3819252</v>
      </c>
      <c r="AI1913" s="30">
        <f t="shared" si="6482"/>
        <v>976465.63900000008</v>
      </c>
      <c r="AJ1913" s="30">
        <f>AJ1920+AJ1936+AJ1914+AJ1944</f>
        <v>54620.699999999997</v>
      </c>
      <c r="AK1913" s="30">
        <f>AK1920+AK1936+AK1914+AK1944</f>
        <v>-16.065000000000001</v>
      </c>
      <c r="AL1913" s="30">
        <f>AL1920+AL1936+AL1914+AL1944</f>
        <v>0</v>
      </c>
      <c r="AM1913" s="30">
        <f>AM1920+AM1936+AM1914+AM1944</f>
        <v>0</v>
      </c>
      <c r="AN1913" s="30">
        <f>AN1920+AN1936+AN1914+AN1944</f>
        <v>-121902.88923</v>
      </c>
      <c r="AO1913" s="30">
        <f>AO1920+AO1936+AO1914+AO1944</f>
        <v>0</v>
      </c>
      <c r="AP1913" s="30">
        <f>AP1920+AP1936+AP1914+AP1944</f>
        <v>0</v>
      </c>
      <c r="AQ1913" s="30">
        <f>AQ1920+AQ1936+AQ1914+AQ1944</f>
        <v>0</v>
      </c>
      <c r="AR1913" s="30">
        <f>AR1920+AR1936+AR1914+AR1944</f>
        <v>0</v>
      </c>
      <c r="AS1913" s="30">
        <f t="shared" si="6526"/>
        <v>5190806.6469799997</v>
      </c>
      <c r="AT1913" s="30">
        <f t="shared" si="6527"/>
        <v>3697349.1107700001</v>
      </c>
      <c r="AU1913" s="30">
        <f t="shared" si="6528"/>
        <v>976465.63900000008</v>
      </c>
      <c r="AV1913" s="30">
        <f>AV1920+AV1936+AV1914+AV1944</f>
        <v>0</v>
      </c>
      <c r="AW1913" s="30">
        <f>AW1920+AW1936+AW1914+AW1944</f>
        <v>0</v>
      </c>
      <c r="AX1913" s="30">
        <f>AX1920+AX1936+AX1914+AX1944</f>
        <v>0</v>
      </c>
      <c r="AY1913" s="30">
        <f t="shared" si="6529"/>
        <v>5190806.6469799997</v>
      </c>
      <c r="AZ1913" s="30">
        <f t="shared" si="6530"/>
        <v>3697349.1107700001</v>
      </c>
      <c r="BA1913" s="30">
        <f t="shared" si="6531"/>
        <v>976465.63900000008</v>
      </c>
      <c r="BB1913" s="30">
        <f>BB1920+BB1936+BB1914+BB1944</f>
        <v>-8929.5460000000003</v>
      </c>
      <c r="BC1913" s="30">
        <f>BC1920+BC1936+BC1914+BC1944</f>
        <v>0</v>
      </c>
      <c r="BD1913" s="30">
        <f>BD1920+BD1936+BD1914+BD1944</f>
        <v>0</v>
      </c>
      <c r="BE1913" s="30">
        <f>BE1920+BE1936+BE1914+BE1944</f>
        <v>-27392.807000000001</v>
      </c>
      <c r="BF1913" s="30">
        <f>BF1920+BF1936+BF1914+BF1944</f>
        <v>-229203.21599999999</v>
      </c>
      <c r="BG1913" s="30">
        <f>BG1920+BG1936+BG1914+BG1944</f>
        <v>0</v>
      </c>
      <c r="BH1913" s="30">
        <f>BH1920+BH1936+BH1914+BH1944</f>
        <v>27392.807000000001</v>
      </c>
      <c r="BI1913" s="30">
        <f>BI1920+BI1936+BI1914+BI1944</f>
        <v>0</v>
      </c>
      <c r="BJ1913" s="30">
        <f>BJ1920+BJ1936+BJ1914+BJ1944</f>
        <v>26106.812999999998</v>
      </c>
      <c r="BK1913" s="30">
        <f>BK1920+BK1936+BK1914+BK1944</f>
        <v>0</v>
      </c>
      <c r="BL1913" s="30">
        <f t="shared" si="6471"/>
        <v>5154484.2939799996</v>
      </c>
      <c r="BM1913" s="30">
        <f t="shared" si="6472"/>
        <v>3495538.7017700002</v>
      </c>
      <c r="BN1913" s="30">
        <f t="shared" si="6473"/>
        <v>1002572.452</v>
      </c>
      <c r="BO1913" s="30">
        <f>BO1920+BO1936+BO1914+BO1944</f>
        <v>0</v>
      </c>
      <c r="BP1913" s="31"/>
      <c r="BQ1913" s="1"/>
      <c r="BR1913" s="1"/>
      <c r="BS1913" s="1"/>
      <c r="BT1913" s="1"/>
      <c r="BU1913" s="1"/>
      <c r="BV1913" s="1"/>
      <c r="BW1913" s="1"/>
      <c r="BX1913" s="1"/>
      <c r="BY1913" s="1"/>
    </row>
    <row r="1914" ht="30">
      <c r="A1914" s="28" t="s">
        <v>603</v>
      </c>
      <c r="B1914" s="28" t="s">
        <v>73</v>
      </c>
      <c r="C1914" s="28" t="s">
        <v>325</v>
      </c>
      <c r="D1914" s="28" t="s">
        <v>299</v>
      </c>
      <c r="E1914" s="28"/>
      <c r="F1914" s="29" t="s">
        <v>300</v>
      </c>
      <c r="G1914" s="30">
        <f>G1915</f>
        <v>2703530.1000000001</v>
      </c>
      <c r="H1914" s="30">
        <f>H1915</f>
        <v>1318230.3999999999</v>
      </c>
      <c r="I1914" s="30">
        <f>I1915</f>
        <v>0</v>
      </c>
      <c r="J1914" s="30">
        <f>J1915</f>
        <v>0</v>
      </c>
      <c r="K1914" s="30">
        <f>K1915</f>
        <v>0</v>
      </c>
      <c r="L1914" s="30">
        <f>L1915</f>
        <v>0</v>
      </c>
      <c r="M1914" s="30">
        <f t="shared" ref="M1914:M1977" si="6532">G1914+J1914</f>
        <v>2703530.1000000001</v>
      </c>
      <c r="N1914" s="30">
        <f t="shared" ref="N1914:N1977" si="6533">H1914+K1914</f>
        <v>1318230.3999999999</v>
      </c>
      <c r="O1914" s="30">
        <f t="shared" ref="O1914:O1977" si="6534">I1914+L1914</f>
        <v>0</v>
      </c>
      <c r="P1914" s="30">
        <f>P1915</f>
        <v>0</v>
      </c>
      <c r="Q1914" s="30">
        <f>Q1915</f>
        <v>0</v>
      </c>
      <c r="R1914" s="30">
        <f>R1915</f>
        <v>0</v>
      </c>
      <c r="S1914" s="30">
        <f>S1915</f>
        <v>0</v>
      </c>
      <c r="T1914" s="30">
        <f>T1915</f>
        <v>0</v>
      </c>
      <c r="U1914" s="30">
        <f>U1915</f>
        <v>0</v>
      </c>
      <c r="V1914" s="30">
        <f>V1915</f>
        <v>0</v>
      </c>
      <c r="W1914" s="30">
        <f>W1915</f>
        <v>0</v>
      </c>
      <c r="X1914" s="30">
        <f>X1915</f>
        <v>0</v>
      </c>
      <c r="Y1914" s="30">
        <f>Y1915</f>
        <v>0</v>
      </c>
      <c r="Z1914" s="30">
        <f>Z1915</f>
        <v>0</v>
      </c>
      <c r="AA1914" s="30">
        <f>AA1915</f>
        <v>0</v>
      </c>
      <c r="AB1914" s="30">
        <f>AB1915</f>
        <v>0</v>
      </c>
      <c r="AC1914" s="30">
        <f t="shared" si="6477"/>
        <v>2703530.1000000001</v>
      </c>
      <c r="AD1914" s="30">
        <f t="shared" si="6478"/>
        <v>1318230.3999999999</v>
      </c>
      <c r="AE1914" s="30">
        <f t="shared" si="6479"/>
        <v>0</v>
      </c>
      <c r="AF1914" s="30">
        <f>AF1915</f>
        <v>0</v>
      </c>
      <c r="AG1914" s="30">
        <f t="shared" si="6480"/>
        <v>2703530.1000000001</v>
      </c>
      <c r="AH1914" s="30">
        <f t="shared" si="6481"/>
        <v>1318230.3999999999</v>
      </c>
      <c r="AI1914" s="30">
        <f t="shared" si="6482"/>
        <v>0</v>
      </c>
      <c r="AJ1914" s="30">
        <f>AJ1915</f>
        <v>54620.699999999997</v>
      </c>
      <c r="AK1914" s="30">
        <f>AK1915</f>
        <v>0</v>
      </c>
      <c r="AL1914" s="30">
        <f>AL1915</f>
        <v>0</v>
      </c>
      <c r="AM1914" s="30">
        <f>AM1915</f>
        <v>0</v>
      </c>
      <c r="AN1914" s="30">
        <f>AN1915</f>
        <v>-121902.86122999999</v>
      </c>
      <c r="AO1914" s="30">
        <f>AO1915</f>
        <v>0</v>
      </c>
      <c r="AP1914" s="30">
        <f>AP1915</f>
        <v>0</v>
      </c>
      <c r="AQ1914" s="30">
        <f>AQ1915</f>
        <v>0</v>
      </c>
      <c r="AR1914" s="30">
        <f>AR1915</f>
        <v>0</v>
      </c>
      <c r="AS1914" s="30">
        <f t="shared" si="6526"/>
        <v>2758150.8000000003</v>
      </c>
      <c r="AT1914" s="30">
        <f t="shared" si="6527"/>
        <v>1196327.53877</v>
      </c>
      <c r="AU1914" s="30">
        <f t="shared" si="6528"/>
        <v>0</v>
      </c>
      <c r="AV1914" s="30">
        <f>AV1915</f>
        <v>0</v>
      </c>
      <c r="AW1914" s="30">
        <f>AW1915</f>
        <v>0</v>
      </c>
      <c r="AX1914" s="30">
        <f>AX1915</f>
        <v>0</v>
      </c>
      <c r="AY1914" s="30">
        <f t="shared" si="6529"/>
        <v>2758150.8000000003</v>
      </c>
      <c r="AZ1914" s="30">
        <f t="shared" si="6530"/>
        <v>1196327.53877</v>
      </c>
      <c r="BA1914" s="30">
        <f t="shared" si="6531"/>
        <v>0</v>
      </c>
      <c r="BB1914" s="30">
        <f>BB1915</f>
        <v>0</v>
      </c>
      <c r="BC1914" s="30">
        <f>BC1915</f>
        <v>0</v>
      </c>
      <c r="BD1914" s="30">
        <f>BD1915</f>
        <v>0</v>
      </c>
      <c r="BE1914" s="30">
        <f>BE1915</f>
        <v>0</v>
      </c>
      <c r="BF1914" s="30">
        <f>BF1915</f>
        <v>0</v>
      </c>
      <c r="BG1914" s="30">
        <f>BG1915</f>
        <v>0</v>
      </c>
      <c r="BH1914" s="30">
        <f>BH1915</f>
        <v>0</v>
      </c>
      <c r="BI1914" s="30">
        <f>BI1915</f>
        <v>0</v>
      </c>
      <c r="BJ1914" s="30">
        <f>BJ1915</f>
        <v>0</v>
      </c>
      <c r="BK1914" s="30">
        <f>BK1915</f>
        <v>0</v>
      </c>
      <c r="BL1914" s="30">
        <f t="shared" si="6471"/>
        <v>2758150.8000000003</v>
      </c>
      <c r="BM1914" s="30">
        <f t="shared" si="6472"/>
        <v>1196327.53877</v>
      </c>
      <c r="BN1914" s="30">
        <f t="shared" si="6473"/>
        <v>0</v>
      </c>
      <c r="BO1914" s="30">
        <f>BO1915</f>
        <v>0</v>
      </c>
      <c r="BP1914" s="31"/>
      <c r="BQ1914" s="1"/>
      <c r="BR1914" s="1"/>
      <c r="BS1914" s="1"/>
      <c r="BT1914" s="1"/>
      <c r="BU1914" s="1"/>
      <c r="BV1914" s="1"/>
      <c r="BW1914" s="1"/>
      <c r="BX1914" s="1"/>
      <c r="BY1914" s="1"/>
    </row>
    <row r="1915" ht="15">
      <c r="A1915" s="28" t="s">
        <v>603</v>
      </c>
      <c r="B1915" s="28" t="s">
        <v>73</v>
      </c>
      <c r="C1915" s="28" t="s">
        <v>325</v>
      </c>
      <c r="D1915" s="28" t="s">
        <v>327</v>
      </c>
      <c r="E1915" s="28"/>
      <c r="F1915" s="29" t="s">
        <v>328</v>
      </c>
      <c r="G1915" s="30">
        <f>G1916+G1918</f>
        <v>2703530.1000000001</v>
      </c>
      <c r="H1915" s="30">
        <f>H1916+H1918</f>
        <v>1318230.3999999999</v>
      </c>
      <c r="I1915" s="30">
        <f>I1916+I1918</f>
        <v>0</v>
      </c>
      <c r="J1915" s="30">
        <f>J1916+J1918</f>
        <v>0</v>
      </c>
      <c r="K1915" s="30">
        <f>K1916+K1918</f>
        <v>0</v>
      </c>
      <c r="L1915" s="30">
        <f>L1916+L1918</f>
        <v>0</v>
      </c>
      <c r="M1915" s="30">
        <f t="shared" si="6532"/>
        <v>2703530.1000000001</v>
      </c>
      <c r="N1915" s="30">
        <f t="shared" si="6533"/>
        <v>1318230.3999999999</v>
      </c>
      <c r="O1915" s="30">
        <f t="shared" si="6534"/>
        <v>0</v>
      </c>
      <c r="P1915" s="30">
        <f>P1916+P1918</f>
        <v>0</v>
      </c>
      <c r="Q1915" s="30">
        <f>Q1916+Q1918</f>
        <v>0</v>
      </c>
      <c r="R1915" s="30">
        <f>R1916+R1918</f>
        <v>0</v>
      </c>
      <c r="S1915" s="30">
        <f>S1916+S1918</f>
        <v>0</v>
      </c>
      <c r="T1915" s="30">
        <f>T1916+T1918</f>
        <v>0</v>
      </c>
      <c r="U1915" s="30">
        <f>U1916+U1918</f>
        <v>0</v>
      </c>
      <c r="V1915" s="30">
        <f>V1916+V1918</f>
        <v>0</v>
      </c>
      <c r="W1915" s="30">
        <f>W1916+W1918</f>
        <v>0</v>
      </c>
      <c r="X1915" s="30">
        <f>X1916+X1918</f>
        <v>0</v>
      </c>
      <c r="Y1915" s="30">
        <f>Y1916+Y1918</f>
        <v>0</v>
      </c>
      <c r="Z1915" s="30">
        <f>Z1916+Z1918</f>
        <v>0</v>
      </c>
      <c r="AA1915" s="30">
        <f>AA1916+AA1918</f>
        <v>0</v>
      </c>
      <c r="AB1915" s="30">
        <f>AB1916+AB1918</f>
        <v>0</v>
      </c>
      <c r="AC1915" s="30">
        <f t="shared" si="6477"/>
        <v>2703530.1000000001</v>
      </c>
      <c r="AD1915" s="30">
        <f t="shared" si="6478"/>
        <v>1318230.3999999999</v>
      </c>
      <c r="AE1915" s="30">
        <f t="shared" si="6479"/>
        <v>0</v>
      </c>
      <c r="AF1915" s="30">
        <f>AF1916+AF1918</f>
        <v>0</v>
      </c>
      <c r="AG1915" s="30">
        <f t="shared" si="6480"/>
        <v>2703530.1000000001</v>
      </c>
      <c r="AH1915" s="30">
        <f t="shared" si="6481"/>
        <v>1318230.3999999999</v>
      </c>
      <c r="AI1915" s="30">
        <f t="shared" si="6482"/>
        <v>0</v>
      </c>
      <c r="AJ1915" s="30">
        <f>AJ1916+AJ1918</f>
        <v>54620.699999999997</v>
      </c>
      <c r="AK1915" s="30">
        <f>AK1916+AK1918</f>
        <v>0</v>
      </c>
      <c r="AL1915" s="30">
        <f>AL1916+AL1918</f>
        <v>0</v>
      </c>
      <c r="AM1915" s="30">
        <f>AM1916+AM1918</f>
        <v>0</v>
      </c>
      <c r="AN1915" s="30">
        <f>AN1916+AN1918</f>
        <v>-121902.86122999999</v>
      </c>
      <c r="AO1915" s="30">
        <f>AO1916+AO1918</f>
        <v>0</v>
      </c>
      <c r="AP1915" s="30">
        <f>AP1916+AP1918</f>
        <v>0</v>
      </c>
      <c r="AQ1915" s="30">
        <f>AQ1916+AQ1918</f>
        <v>0</v>
      </c>
      <c r="AR1915" s="30">
        <f>AR1916+AR1918</f>
        <v>0</v>
      </c>
      <c r="AS1915" s="30">
        <f t="shared" si="6526"/>
        <v>2758150.8000000003</v>
      </c>
      <c r="AT1915" s="30">
        <f t="shared" si="6527"/>
        <v>1196327.53877</v>
      </c>
      <c r="AU1915" s="30">
        <f t="shared" si="6528"/>
        <v>0</v>
      </c>
      <c r="AV1915" s="30">
        <f>AV1916+AV1918</f>
        <v>0</v>
      </c>
      <c r="AW1915" s="30">
        <f>AW1916+AW1918</f>
        <v>0</v>
      </c>
      <c r="AX1915" s="30">
        <f>AX1916+AX1918</f>
        <v>0</v>
      </c>
      <c r="AY1915" s="30">
        <f t="shared" si="6529"/>
        <v>2758150.8000000003</v>
      </c>
      <c r="AZ1915" s="30">
        <f t="shared" si="6530"/>
        <v>1196327.53877</v>
      </c>
      <c r="BA1915" s="30">
        <f t="shared" si="6531"/>
        <v>0</v>
      </c>
      <c r="BB1915" s="30">
        <f>BB1916+BB1918</f>
        <v>0</v>
      </c>
      <c r="BC1915" s="30">
        <f>BC1916+BC1918</f>
        <v>0</v>
      </c>
      <c r="BD1915" s="30">
        <f>BD1916+BD1918</f>
        <v>0</v>
      </c>
      <c r="BE1915" s="30">
        <f>BE1916+BE1918</f>
        <v>0</v>
      </c>
      <c r="BF1915" s="30">
        <f>BF1916+BF1918</f>
        <v>0</v>
      </c>
      <c r="BG1915" s="30">
        <f>BG1916+BG1918</f>
        <v>0</v>
      </c>
      <c r="BH1915" s="30">
        <f>BH1916+BH1918</f>
        <v>0</v>
      </c>
      <c r="BI1915" s="30">
        <f>BI1916+BI1918</f>
        <v>0</v>
      </c>
      <c r="BJ1915" s="30">
        <f>BJ1916+BJ1918</f>
        <v>0</v>
      </c>
      <c r="BK1915" s="30">
        <f>BK1916+BK1918</f>
        <v>0</v>
      </c>
      <c r="BL1915" s="30">
        <f t="shared" si="6471"/>
        <v>2758150.8000000003</v>
      </c>
      <c r="BM1915" s="30">
        <f t="shared" si="6472"/>
        <v>1196327.53877</v>
      </c>
      <c r="BN1915" s="30">
        <f t="shared" si="6473"/>
        <v>0</v>
      </c>
      <c r="BO1915" s="30">
        <f>BO1916+BO1918</f>
        <v>0</v>
      </c>
      <c r="BP1915" s="31"/>
      <c r="BQ1915" s="1"/>
      <c r="BR1915" s="1"/>
      <c r="BS1915" s="1"/>
      <c r="BT1915" s="1"/>
      <c r="BU1915" s="1"/>
      <c r="BV1915" s="1"/>
      <c r="BW1915" s="1"/>
      <c r="BX1915" s="1"/>
      <c r="BY1915" s="1"/>
    </row>
    <row r="1916" ht="45">
      <c r="A1916" s="28" t="s">
        <v>603</v>
      </c>
      <c r="B1916" s="28" t="s">
        <v>73</v>
      </c>
      <c r="C1916" s="28" t="s">
        <v>325</v>
      </c>
      <c r="D1916" s="28" t="s">
        <v>329</v>
      </c>
      <c r="E1916" s="28"/>
      <c r="F1916" s="29" t="s">
        <v>330</v>
      </c>
      <c r="G1916" s="30">
        <f>G1917</f>
        <v>575639</v>
      </c>
      <c r="H1916" s="30">
        <f>H1917</f>
        <v>643526.90000000002</v>
      </c>
      <c r="I1916" s="30">
        <f>I1917</f>
        <v>0</v>
      </c>
      <c r="J1916" s="30">
        <f>J1917</f>
        <v>0</v>
      </c>
      <c r="K1916" s="30">
        <f>K1917</f>
        <v>0</v>
      </c>
      <c r="L1916" s="30">
        <f>L1917</f>
        <v>0</v>
      </c>
      <c r="M1916" s="30">
        <f t="shared" si="6532"/>
        <v>575639</v>
      </c>
      <c r="N1916" s="30">
        <f t="shared" si="6533"/>
        <v>643526.90000000002</v>
      </c>
      <c r="O1916" s="30">
        <f t="shared" si="6534"/>
        <v>0</v>
      </c>
      <c r="P1916" s="30">
        <f>P1917</f>
        <v>0</v>
      </c>
      <c r="Q1916" s="30">
        <f>Q1917</f>
        <v>0</v>
      </c>
      <c r="R1916" s="30">
        <f>R1917</f>
        <v>0</v>
      </c>
      <c r="S1916" s="30">
        <f>S1917</f>
        <v>0</v>
      </c>
      <c r="T1916" s="30">
        <f>T1917</f>
        <v>0</v>
      </c>
      <c r="U1916" s="30">
        <f>U1917</f>
        <v>0</v>
      </c>
      <c r="V1916" s="30">
        <f>V1917</f>
        <v>0</v>
      </c>
      <c r="W1916" s="30">
        <f>W1917</f>
        <v>0</v>
      </c>
      <c r="X1916" s="30">
        <f>X1917</f>
        <v>0</v>
      </c>
      <c r="Y1916" s="30">
        <f>Y1917</f>
        <v>0</v>
      </c>
      <c r="Z1916" s="30">
        <f>Z1917</f>
        <v>0</v>
      </c>
      <c r="AA1916" s="30">
        <f>AA1917</f>
        <v>0</v>
      </c>
      <c r="AB1916" s="30">
        <f>AB1917</f>
        <v>0</v>
      </c>
      <c r="AC1916" s="30">
        <f t="shared" si="6477"/>
        <v>575639</v>
      </c>
      <c r="AD1916" s="30">
        <f t="shared" si="6478"/>
        <v>643526.90000000002</v>
      </c>
      <c r="AE1916" s="30">
        <f t="shared" si="6479"/>
        <v>0</v>
      </c>
      <c r="AF1916" s="30">
        <f>AF1917</f>
        <v>0</v>
      </c>
      <c r="AG1916" s="30">
        <f t="shared" si="6480"/>
        <v>575639</v>
      </c>
      <c r="AH1916" s="30">
        <f t="shared" si="6481"/>
        <v>643526.90000000002</v>
      </c>
      <c r="AI1916" s="30">
        <f t="shared" si="6482"/>
        <v>0</v>
      </c>
      <c r="AJ1916" s="30">
        <f>AJ1917</f>
        <v>54620.699999999997</v>
      </c>
      <c r="AK1916" s="30">
        <f>AK1917</f>
        <v>0</v>
      </c>
      <c r="AL1916" s="30">
        <f>AL1917</f>
        <v>0</v>
      </c>
      <c r="AM1916" s="30">
        <f>AM1917</f>
        <v>0</v>
      </c>
      <c r="AN1916" s="30">
        <f>AN1917</f>
        <v>-121902.86122999999</v>
      </c>
      <c r="AO1916" s="30">
        <f>AO1917</f>
        <v>0</v>
      </c>
      <c r="AP1916" s="30">
        <f>AP1917</f>
        <v>0</v>
      </c>
      <c r="AQ1916" s="30">
        <f>AQ1917</f>
        <v>0</v>
      </c>
      <c r="AR1916" s="30">
        <f>AR1917</f>
        <v>0</v>
      </c>
      <c r="AS1916" s="30">
        <f t="shared" si="6526"/>
        <v>630259.69999999995</v>
      </c>
      <c r="AT1916" s="30">
        <f t="shared" si="6527"/>
        <v>521624.03877000004</v>
      </c>
      <c r="AU1916" s="30">
        <f t="shared" si="6528"/>
        <v>0</v>
      </c>
      <c r="AV1916" s="30">
        <f>AV1917</f>
        <v>0</v>
      </c>
      <c r="AW1916" s="30">
        <f>AW1917</f>
        <v>0</v>
      </c>
      <c r="AX1916" s="30">
        <f>AX1917</f>
        <v>0</v>
      </c>
      <c r="AY1916" s="30">
        <f t="shared" si="6529"/>
        <v>630259.69999999995</v>
      </c>
      <c r="AZ1916" s="30">
        <f t="shared" si="6530"/>
        <v>521624.03877000004</v>
      </c>
      <c r="BA1916" s="30">
        <f t="shared" si="6531"/>
        <v>0</v>
      </c>
      <c r="BB1916" s="30">
        <f>BB1917</f>
        <v>0</v>
      </c>
      <c r="BC1916" s="30">
        <f>BC1917</f>
        <v>0</v>
      </c>
      <c r="BD1916" s="30">
        <f>BD1917</f>
        <v>0</v>
      </c>
      <c r="BE1916" s="30">
        <f>BE1917</f>
        <v>0</v>
      </c>
      <c r="BF1916" s="30">
        <f>BF1917</f>
        <v>0</v>
      </c>
      <c r="BG1916" s="30">
        <f>BG1917</f>
        <v>0</v>
      </c>
      <c r="BH1916" s="30">
        <f>BH1917</f>
        <v>0</v>
      </c>
      <c r="BI1916" s="30">
        <f>BI1917</f>
        <v>0</v>
      </c>
      <c r="BJ1916" s="30">
        <f>BJ1917</f>
        <v>0</v>
      </c>
      <c r="BK1916" s="30">
        <f>BK1917</f>
        <v>0</v>
      </c>
      <c r="BL1916" s="30">
        <f t="shared" si="6471"/>
        <v>630259.69999999995</v>
      </c>
      <c r="BM1916" s="30">
        <f t="shared" si="6472"/>
        <v>521624.03877000004</v>
      </c>
      <c r="BN1916" s="30">
        <f t="shared" si="6473"/>
        <v>0</v>
      </c>
      <c r="BO1916" s="30">
        <f>BO1917</f>
        <v>0</v>
      </c>
      <c r="BP1916" s="31"/>
      <c r="BQ1916" s="1"/>
      <c r="BR1916" s="1"/>
      <c r="BS1916" s="1"/>
      <c r="BT1916" s="1"/>
      <c r="BU1916" s="1"/>
      <c r="BV1916" s="1"/>
      <c r="BW1916" s="1"/>
      <c r="BX1916" s="1"/>
      <c r="BY1916" s="1"/>
    </row>
    <row r="1917" ht="30">
      <c r="A1917" s="28" t="s">
        <v>603</v>
      </c>
      <c r="B1917" s="28" t="s">
        <v>73</v>
      </c>
      <c r="C1917" s="28" t="s">
        <v>325</v>
      </c>
      <c r="D1917" s="28" t="s">
        <v>329</v>
      </c>
      <c r="E1917" s="28" t="s">
        <v>331</v>
      </c>
      <c r="F1917" s="29" t="s">
        <v>332</v>
      </c>
      <c r="G1917" s="30">
        <v>575639</v>
      </c>
      <c r="H1917" s="30">
        <v>643526.90000000002</v>
      </c>
      <c r="I1917" s="30"/>
      <c r="J1917" s="30"/>
      <c r="K1917" s="30"/>
      <c r="L1917" s="30"/>
      <c r="M1917" s="30">
        <f t="shared" si="6532"/>
        <v>575639</v>
      </c>
      <c r="N1917" s="30">
        <f t="shared" si="6533"/>
        <v>643526.90000000002</v>
      </c>
      <c r="O1917" s="30">
        <f t="shared" si="6534"/>
        <v>0</v>
      </c>
      <c r="P1917" s="30"/>
      <c r="Q1917" s="30"/>
      <c r="R1917" s="30"/>
      <c r="S1917" s="30"/>
      <c r="T1917" s="30"/>
      <c r="U1917" s="30"/>
      <c r="V1917" s="30"/>
      <c r="W1917" s="30"/>
      <c r="X1917" s="30"/>
      <c r="Y1917" s="30"/>
      <c r="Z1917" s="30"/>
      <c r="AA1917" s="30"/>
      <c r="AB1917" s="30"/>
      <c r="AC1917" s="30">
        <f t="shared" si="6477"/>
        <v>575639</v>
      </c>
      <c r="AD1917" s="30">
        <f t="shared" si="6478"/>
        <v>643526.90000000002</v>
      </c>
      <c r="AE1917" s="30">
        <f t="shared" si="6479"/>
        <v>0</v>
      </c>
      <c r="AF1917" s="30"/>
      <c r="AG1917" s="30">
        <f t="shared" si="6480"/>
        <v>575639</v>
      </c>
      <c r="AH1917" s="30">
        <f t="shared" si="6481"/>
        <v>643526.90000000002</v>
      </c>
      <c r="AI1917" s="30">
        <f t="shared" si="6482"/>
        <v>0</v>
      </c>
      <c r="AJ1917" s="30">
        <v>54620.699999999997</v>
      </c>
      <c r="AK1917" s="30"/>
      <c r="AL1917" s="30"/>
      <c r="AM1917" s="30"/>
      <c r="AN1917" s="30">
        <f>0.028-121902.88923</f>
        <v>-121902.86122999999</v>
      </c>
      <c r="AO1917" s="30"/>
      <c r="AP1917" s="30"/>
      <c r="AQ1917" s="30"/>
      <c r="AR1917" s="30"/>
      <c r="AS1917" s="30">
        <f t="shared" si="6526"/>
        <v>630259.69999999995</v>
      </c>
      <c r="AT1917" s="30">
        <f t="shared" si="6527"/>
        <v>521624.03877000004</v>
      </c>
      <c r="AU1917" s="30">
        <f t="shared" si="6528"/>
        <v>0</v>
      </c>
      <c r="AV1917" s="30"/>
      <c r="AW1917" s="30"/>
      <c r="AX1917" s="30"/>
      <c r="AY1917" s="30">
        <f t="shared" si="6529"/>
        <v>630259.69999999995</v>
      </c>
      <c r="AZ1917" s="30">
        <f t="shared" si="6530"/>
        <v>521624.03877000004</v>
      </c>
      <c r="BA1917" s="30">
        <f t="shared" si="6531"/>
        <v>0</v>
      </c>
      <c r="BB1917" s="30"/>
      <c r="BC1917" s="30"/>
      <c r="BD1917" s="30"/>
      <c r="BE1917" s="30"/>
      <c r="BF1917" s="30"/>
      <c r="BG1917" s="30"/>
      <c r="BH1917" s="30"/>
      <c r="BI1917" s="30"/>
      <c r="BJ1917" s="30"/>
      <c r="BK1917" s="30"/>
      <c r="BL1917" s="30">
        <f t="shared" si="6471"/>
        <v>630259.69999999995</v>
      </c>
      <c r="BM1917" s="30">
        <f t="shared" si="6472"/>
        <v>521624.03877000004</v>
      </c>
      <c r="BN1917" s="30">
        <f t="shared" si="6473"/>
        <v>0</v>
      </c>
      <c r="BO1917" s="30"/>
      <c r="BP1917" s="31"/>
      <c r="BQ1917" s="1"/>
      <c r="BR1917" s="1"/>
      <c r="BS1917" s="1"/>
      <c r="BT1917" s="1"/>
      <c r="BU1917" s="1"/>
      <c r="BV1917" s="1"/>
      <c r="BW1917" s="1"/>
      <c r="BX1917" s="1"/>
      <c r="BY1917" s="1"/>
    </row>
    <row r="1918" ht="30">
      <c r="A1918" s="28" t="s">
        <v>603</v>
      </c>
      <c r="B1918" s="28" t="s">
        <v>73</v>
      </c>
      <c r="C1918" s="28" t="s">
        <v>325</v>
      </c>
      <c r="D1918" s="28" t="s">
        <v>333</v>
      </c>
      <c r="E1918" s="28"/>
      <c r="F1918" s="29" t="s">
        <v>334</v>
      </c>
      <c r="G1918" s="30">
        <f>G1919</f>
        <v>2127891.1000000001</v>
      </c>
      <c r="H1918" s="30">
        <f>H1919</f>
        <v>674703.5</v>
      </c>
      <c r="I1918" s="30">
        <f>I1919</f>
        <v>0</v>
      </c>
      <c r="J1918" s="30">
        <f>J1919</f>
        <v>0</v>
      </c>
      <c r="K1918" s="30">
        <f>K1919</f>
        <v>0</v>
      </c>
      <c r="L1918" s="30">
        <f>L1919</f>
        <v>0</v>
      </c>
      <c r="M1918" s="30">
        <f t="shared" si="6532"/>
        <v>2127891.1000000001</v>
      </c>
      <c r="N1918" s="30">
        <f t="shared" si="6533"/>
        <v>674703.5</v>
      </c>
      <c r="O1918" s="30">
        <f t="shared" si="6534"/>
        <v>0</v>
      </c>
      <c r="P1918" s="30">
        <f>P1919</f>
        <v>0</v>
      </c>
      <c r="Q1918" s="30">
        <f>Q1919</f>
        <v>0</v>
      </c>
      <c r="R1918" s="30">
        <f>R1919</f>
        <v>0</v>
      </c>
      <c r="S1918" s="30">
        <f>S1919</f>
        <v>0</v>
      </c>
      <c r="T1918" s="30">
        <f>T1919</f>
        <v>0</v>
      </c>
      <c r="U1918" s="30">
        <f>U1919</f>
        <v>0</v>
      </c>
      <c r="V1918" s="30">
        <f>V1919</f>
        <v>0</v>
      </c>
      <c r="W1918" s="30">
        <f>W1919</f>
        <v>0</v>
      </c>
      <c r="X1918" s="30">
        <f>X1919</f>
        <v>0</v>
      </c>
      <c r="Y1918" s="30">
        <f>Y1919</f>
        <v>0</v>
      </c>
      <c r="Z1918" s="30">
        <f>Z1919</f>
        <v>0</v>
      </c>
      <c r="AA1918" s="30">
        <f>AA1919</f>
        <v>0</v>
      </c>
      <c r="AB1918" s="30">
        <f>AB1919</f>
        <v>0</v>
      </c>
      <c r="AC1918" s="30">
        <f t="shared" si="6477"/>
        <v>2127891.1000000001</v>
      </c>
      <c r="AD1918" s="30">
        <f t="shared" si="6478"/>
        <v>674703.5</v>
      </c>
      <c r="AE1918" s="30">
        <f t="shared" si="6479"/>
        <v>0</v>
      </c>
      <c r="AF1918" s="30">
        <f>AF1919</f>
        <v>0</v>
      </c>
      <c r="AG1918" s="30">
        <f t="shared" si="6480"/>
        <v>2127891.1000000001</v>
      </c>
      <c r="AH1918" s="30">
        <f t="shared" si="6481"/>
        <v>674703.5</v>
      </c>
      <c r="AI1918" s="30">
        <f t="shared" si="6482"/>
        <v>0</v>
      </c>
      <c r="AJ1918" s="30">
        <f>AJ1919</f>
        <v>0</v>
      </c>
      <c r="AK1918" s="30">
        <f>AK1919</f>
        <v>0</v>
      </c>
      <c r="AL1918" s="30">
        <f>AL1919</f>
        <v>0</v>
      </c>
      <c r="AM1918" s="30">
        <f>AM1919</f>
        <v>0</v>
      </c>
      <c r="AN1918" s="30">
        <f>AN1919</f>
        <v>0</v>
      </c>
      <c r="AO1918" s="30">
        <f>AO1919</f>
        <v>0</v>
      </c>
      <c r="AP1918" s="30">
        <f>AP1919</f>
        <v>0</v>
      </c>
      <c r="AQ1918" s="30">
        <f>AQ1919</f>
        <v>0</v>
      </c>
      <c r="AR1918" s="30">
        <f>AR1919</f>
        <v>0</v>
      </c>
      <c r="AS1918" s="30">
        <f t="shared" si="6526"/>
        <v>2127891.1000000001</v>
      </c>
      <c r="AT1918" s="30">
        <f t="shared" si="6527"/>
        <v>674703.5</v>
      </c>
      <c r="AU1918" s="30">
        <f t="shared" si="6528"/>
        <v>0</v>
      </c>
      <c r="AV1918" s="30">
        <f>AV1919</f>
        <v>0</v>
      </c>
      <c r="AW1918" s="30">
        <f>AW1919</f>
        <v>0</v>
      </c>
      <c r="AX1918" s="30">
        <f>AX1919</f>
        <v>0</v>
      </c>
      <c r="AY1918" s="30">
        <f t="shared" si="6529"/>
        <v>2127891.1000000001</v>
      </c>
      <c r="AZ1918" s="30">
        <f t="shared" si="6530"/>
        <v>674703.5</v>
      </c>
      <c r="BA1918" s="30">
        <f t="shared" si="6531"/>
        <v>0</v>
      </c>
      <c r="BB1918" s="30">
        <f>BB1919</f>
        <v>0</v>
      </c>
      <c r="BC1918" s="30">
        <f>BC1919</f>
        <v>0</v>
      </c>
      <c r="BD1918" s="30">
        <f>BD1919</f>
        <v>0</v>
      </c>
      <c r="BE1918" s="30">
        <f>BE1919</f>
        <v>0</v>
      </c>
      <c r="BF1918" s="30">
        <f>BF1919</f>
        <v>0</v>
      </c>
      <c r="BG1918" s="30">
        <f>BG1919</f>
        <v>0</v>
      </c>
      <c r="BH1918" s="30">
        <f>BH1919</f>
        <v>0</v>
      </c>
      <c r="BI1918" s="30">
        <f>BI1919</f>
        <v>0</v>
      </c>
      <c r="BJ1918" s="30">
        <f>BJ1919</f>
        <v>0</v>
      </c>
      <c r="BK1918" s="30">
        <f>BK1919</f>
        <v>0</v>
      </c>
      <c r="BL1918" s="30">
        <f t="shared" si="6471"/>
        <v>2127891.1000000001</v>
      </c>
      <c r="BM1918" s="30">
        <f t="shared" si="6472"/>
        <v>674703.5</v>
      </c>
      <c r="BN1918" s="30">
        <f t="shared" si="6473"/>
        <v>0</v>
      </c>
      <c r="BO1918" s="30">
        <f>BO1919</f>
        <v>0</v>
      </c>
      <c r="BP1918" s="31"/>
      <c r="BQ1918" s="1"/>
      <c r="BR1918" s="1"/>
      <c r="BS1918" s="1"/>
      <c r="BT1918" s="1"/>
      <c r="BU1918" s="1"/>
      <c r="BV1918" s="1"/>
      <c r="BW1918" s="1"/>
      <c r="BX1918" s="1"/>
      <c r="BY1918" s="1"/>
    </row>
    <row r="1919" ht="30">
      <c r="A1919" s="28" t="s">
        <v>603</v>
      </c>
      <c r="B1919" s="28" t="s">
        <v>73</v>
      </c>
      <c r="C1919" s="28" t="s">
        <v>325</v>
      </c>
      <c r="D1919" s="28" t="s">
        <v>333</v>
      </c>
      <c r="E1919" s="28" t="s">
        <v>38</v>
      </c>
      <c r="F1919" s="29" t="s">
        <v>39</v>
      </c>
      <c r="G1919" s="30">
        <f>2117748.7+10142.4</f>
        <v>2127891.1000000001</v>
      </c>
      <c r="H1919" s="30">
        <v>674703.5</v>
      </c>
      <c r="I1919" s="30"/>
      <c r="J1919" s="30"/>
      <c r="K1919" s="30"/>
      <c r="L1919" s="30"/>
      <c r="M1919" s="30">
        <f t="shared" si="6532"/>
        <v>2127891.1000000001</v>
      </c>
      <c r="N1919" s="30">
        <f t="shared" si="6533"/>
        <v>674703.5</v>
      </c>
      <c r="O1919" s="30">
        <f t="shared" si="6534"/>
        <v>0</v>
      </c>
      <c r="P1919" s="30"/>
      <c r="Q1919" s="30"/>
      <c r="R1919" s="30"/>
      <c r="S1919" s="30"/>
      <c r="T1919" s="30"/>
      <c r="U1919" s="30"/>
      <c r="V1919" s="30"/>
      <c r="W1919" s="30"/>
      <c r="X1919" s="30"/>
      <c r="Y1919" s="30"/>
      <c r="Z1919" s="30"/>
      <c r="AA1919" s="30"/>
      <c r="AB1919" s="30"/>
      <c r="AC1919" s="30">
        <f t="shared" si="6477"/>
        <v>2127891.1000000001</v>
      </c>
      <c r="AD1919" s="30">
        <f t="shared" si="6478"/>
        <v>674703.5</v>
      </c>
      <c r="AE1919" s="30">
        <f t="shared" si="6479"/>
        <v>0</v>
      </c>
      <c r="AF1919" s="30"/>
      <c r="AG1919" s="30">
        <f t="shared" si="6480"/>
        <v>2127891.1000000001</v>
      </c>
      <c r="AH1919" s="30">
        <f t="shared" si="6481"/>
        <v>674703.5</v>
      </c>
      <c r="AI1919" s="30">
        <f t="shared" si="6482"/>
        <v>0</v>
      </c>
      <c r="AJ1919" s="30"/>
      <c r="AK1919" s="30"/>
      <c r="AL1919" s="30"/>
      <c r="AM1919" s="30"/>
      <c r="AN1919" s="30"/>
      <c r="AO1919" s="30"/>
      <c r="AP1919" s="30"/>
      <c r="AQ1919" s="30"/>
      <c r="AR1919" s="30"/>
      <c r="AS1919" s="30">
        <f t="shared" si="6526"/>
        <v>2127891.1000000001</v>
      </c>
      <c r="AT1919" s="30">
        <f t="shared" si="6527"/>
        <v>674703.5</v>
      </c>
      <c r="AU1919" s="30">
        <f t="shared" si="6528"/>
        <v>0</v>
      </c>
      <c r="AV1919" s="30"/>
      <c r="AW1919" s="30"/>
      <c r="AX1919" s="30"/>
      <c r="AY1919" s="30">
        <f t="shared" si="6529"/>
        <v>2127891.1000000001</v>
      </c>
      <c r="AZ1919" s="30">
        <f t="shared" si="6530"/>
        <v>674703.5</v>
      </c>
      <c r="BA1919" s="30">
        <f t="shared" si="6531"/>
        <v>0</v>
      </c>
      <c r="BB1919" s="30"/>
      <c r="BC1919" s="30"/>
      <c r="BD1919" s="30"/>
      <c r="BE1919" s="30"/>
      <c r="BF1919" s="30"/>
      <c r="BG1919" s="30"/>
      <c r="BH1919" s="30"/>
      <c r="BI1919" s="30"/>
      <c r="BJ1919" s="30"/>
      <c r="BK1919" s="30"/>
      <c r="BL1919" s="30">
        <f t="shared" si="6471"/>
        <v>2127891.1000000001</v>
      </c>
      <c r="BM1919" s="30">
        <f t="shared" si="6472"/>
        <v>674703.5</v>
      </c>
      <c r="BN1919" s="30">
        <f t="shared" si="6473"/>
        <v>0</v>
      </c>
      <c r="BO1919" s="30"/>
      <c r="BP1919" s="31"/>
      <c r="BQ1919" s="1"/>
      <c r="BR1919" s="1"/>
      <c r="BS1919" s="1"/>
      <c r="BT1919" s="1"/>
      <c r="BU1919" s="1"/>
      <c r="BV1919" s="1"/>
      <c r="BW1919" s="1"/>
      <c r="BX1919" s="1"/>
      <c r="BY1919" s="1"/>
    </row>
    <row r="1920" ht="30">
      <c r="A1920" s="28" t="s">
        <v>603</v>
      </c>
      <c r="B1920" s="28" t="s">
        <v>73</v>
      </c>
      <c r="C1920" s="28" t="s">
        <v>325</v>
      </c>
      <c r="D1920" s="28" t="s">
        <v>343</v>
      </c>
      <c r="E1920" s="35"/>
      <c r="F1920" s="29" t="s">
        <v>162</v>
      </c>
      <c r="G1920" s="30">
        <f>G1921</f>
        <v>1808333.3</v>
      </c>
      <c r="H1920" s="30">
        <f>H1921</f>
        <v>1683516.7000000002</v>
      </c>
      <c r="I1920" s="30">
        <f>I1921</f>
        <v>0</v>
      </c>
      <c r="J1920" s="30">
        <f>J1921</f>
        <v>0</v>
      </c>
      <c r="K1920" s="30">
        <f>K1921</f>
        <v>0</v>
      </c>
      <c r="L1920" s="30">
        <f>L1921</f>
        <v>0</v>
      </c>
      <c r="M1920" s="30">
        <f t="shared" si="6532"/>
        <v>1808333.3</v>
      </c>
      <c r="N1920" s="30">
        <f t="shared" si="6533"/>
        <v>1683516.7000000002</v>
      </c>
      <c r="O1920" s="30">
        <f t="shared" si="6534"/>
        <v>0</v>
      </c>
      <c r="P1920" s="30">
        <f>P1921</f>
        <v>0</v>
      </c>
      <c r="Q1920" s="30">
        <f>Q1921</f>
        <v>0</v>
      </c>
      <c r="R1920" s="30">
        <f>R1921</f>
        <v>7540.8939500000006</v>
      </c>
      <c r="S1920" s="30">
        <f>S1921</f>
        <v>0</v>
      </c>
      <c r="T1920" s="30">
        <f>T1921</f>
        <v>0</v>
      </c>
      <c r="U1920" s="30">
        <f>U1921</f>
        <v>0</v>
      </c>
      <c r="V1920" s="30">
        <f>V1921</f>
        <v>0</v>
      </c>
      <c r="W1920" s="30">
        <f>W1921</f>
        <v>0</v>
      </c>
      <c r="X1920" s="30">
        <f>X1921</f>
        <v>0</v>
      </c>
      <c r="Y1920" s="30">
        <f>Y1921</f>
        <v>0</v>
      </c>
      <c r="Z1920" s="30">
        <f>Z1921</f>
        <v>0</v>
      </c>
      <c r="AA1920" s="30">
        <f>AA1921</f>
        <v>0</v>
      </c>
      <c r="AB1920" s="30">
        <f>AB1921</f>
        <v>0</v>
      </c>
      <c r="AC1920" s="30">
        <f t="shared" si="6477"/>
        <v>1815874.19395</v>
      </c>
      <c r="AD1920" s="30">
        <f t="shared" si="6478"/>
        <v>1683516.7000000002</v>
      </c>
      <c r="AE1920" s="30">
        <f t="shared" si="6479"/>
        <v>0</v>
      </c>
      <c r="AF1920" s="30">
        <f>AF1921</f>
        <v>0</v>
      </c>
      <c r="AG1920" s="30">
        <f t="shared" si="6480"/>
        <v>1815874.19395</v>
      </c>
      <c r="AH1920" s="30">
        <f t="shared" si="6481"/>
        <v>1683516.7000000002</v>
      </c>
      <c r="AI1920" s="30">
        <f t="shared" si="6482"/>
        <v>0</v>
      </c>
      <c r="AJ1920" s="30">
        <f>AJ1921</f>
        <v>0</v>
      </c>
      <c r="AK1920" s="30">
        <f>AK1921</f>
        <v>0</v>
      </c>
      <c r="AL1920" s="30">
        <f>AL1921</f>
        <v>0</v>
      </c>
      <c r="AM1920" s="30">
        <f>AM1921</f>
        <v>0</v>
      </c>
      <c r="AN1920" s="30">
        <f>AN1921</f>
        <v>-0.028000000000000001</v>
      </c>
      <c r="AO1920" s="30">
        <f>AO1921</f>
        <v>0</v>
      </c>
      <c r="AP1920" s="30">
        <f>AP1921</f>
        <v>0</v>
      </c>
      <c r="AQ1920" s="30">
        <f>AQ1921</f>
        <v>0</v>
      </c>
      <c r="AR1920" s="30">
        <f>AR1921</f>
        <v>0</v>
      </c>
      <c r="AS1920" s="30">
        <f t="shared" si="6526"/>
        <v>1815874.19395</v>
      </c>
      <c r="AT1920" s="30">
        <f t="shared" si="6527"/>
        <v>1683516.6720000003</v>
      </c>
      <c r="AU1920" s="30">
        <f t="shared" si="6528"/>
        <v>0</v>
      </c>
      <c r="AV1920" s="30">
        <f>AV1921</f>
        <v>0</v>
      </c>
      <c r="AW1920" s="30">
        <f>AW1921</f>
        <v>0</v>
      </c>
      <c r="AX1920" s="30">
        <f>AX1921</f>
        <v>0</v>
      </c>
      <c r="AY1920" s="30">
        <f t="shared" si="6529"/>
        <v>1815874.19395</v>
      </c>
      <c r="AZ1920" s="30">
        <f t="shared" si="6530"/>
        <v>1683516.6720000003</v>
      </c>
      <c r="BA1920" s="30">
        <f t="shared" si="6531"/>
        <v>0</v>
      </c>
      <c r="BB1920" s="30">
        <f>BB1921</f>
        <v>-581.11699999999996</v>
      </c>
      <c r="BC1920" s="30">
        <f>BC1921</f>
        <v>0</v>
      </c>
      <c r="BD1920" s="30">
        <f>BD1921</f>
        <v>0</v>
      </c>
      <c r="BE1920" s="30">
        <f>BE1921</f>
        <v>0</v>
      </c>
      <c r="BF1920" s="30">
        <f>BF1921</f>
        <v>-309129.61599999998</v>
      </c>
      <c r="BG1920" s="30">
        <f>BG1921</f>
        <v>0</v>
      </c>
      <c r="BH1920" s="30">
        <f>BH1921</f>
        <v>0</v>
      </c>
      <c r="BI1920" s="30">
        <f>BI1921</f>
        <v>0</v>
      </c>
      <c r="BJ1920" s="30">
        <f>BJ1921</f>
        <v>0</v>
      </c>
      <c r="BK1920" s="30">
        <f>BK1921</f>
        <v>0</v>
      </c>
      <c r="BL1920" s="30">
        <f t="shared" si="6471"/>
        <v>1815293.0769499999</v>
      </c>
      <c r="BM1920" s="30">
        <f t="shared" si="6472"/>
        <v>1374387.0560000003</v>
      </c>
      <c r="BN1920" s="30">
        <f t="shared" si="6473"/>
        <v>0</v>
      </c>
      <c r="BO1920" s="30">
        <f>BO1921</f>
        <v>0</v>
      </c>
      <c r="BP1920" s="31"/>
      <c r="BQ1920" s="1"/>
      <c r="BR1920" s="1"/>
      <c r="BS1920" s="1"/>
      <c r="BT1920" s="1"/>
      <c r="BU1920" s="1"/>
      <c r="BV1920" s="1"/>
      <c r="BW1920" s="1"/>
      <c r="BX1920" s="1"/>
      <c r="BY1920" s="1"/>
    </row>
    <row r="1921" ht="30">
      <c r="A1921" s="28" t="s">
        <v>603</v>
      </c>
      <c r="B1921" s="28" t="s">
        <v>73</v>
      </c>
      <c r="C1921" s="28" t="s">
        <v>325</v>
      </c>
      <c r="D1921" s="28" t="s">
        <v>344</v>
      </c>
      <c r="E1921" s="35"/>
      <c r="F1921" s="29" t="s">
        <v>345</v>
      </c>
      <c r="G1921" s="30">
        <f>G1924+G1926+G1928+G1922+G1934</f>
        <v>1808333.3</v>
      </c>
      <c r="H1921" s="30">
        <f>H1924+H1926+H1928+H1922+H1934</f>
        <v>1683516.7000000002</v>
      </c>
      <c r="I1921" s="30">
        <f>I1924+I1926+I1928+I1922+I1934</f>
        <v>0</v>
      </c>
      <c r="J1921" s="30">
        <f>J1924+J1926+J1928+J1922+J1934</f>
        <v>0</v>
      </c>
      <c r="K1921" s="30">
        <f>K1924+K1926+K1928+K1922+K1934</f>
        <v>0</v>
      </c>
      <c r="L1921" s="30">
        <f>L1924+L1926+L1928+L1922+L1934</f>
        <v>0</v>
      </c>
      <c r="M1921" s="30">
        <f t="shared" si="6532"/>
        <v>1808333.3</v>
      </c>
      <c r="N1921" s="30">
        <f t="shared" si="6533"/>
        <v>1683516.7000000002</v>
      </c>
      <c r="O1921" s="30">
        <f t="shared" si="6534"/>
        <v>0</v>
      </c>
      <c r="P1921" s="30">
        <f>P1924+P1926+P1928+P1922+P1934+P1930</f>
        <v>0</v>
      </c>
      <c r="Q1921" s="30">
        <f>Q1924+Q1926+Q1928+Q1922+Q1934+Q1930</f>
        <v>0</v>
      </c>
      <c r="R1921" s="30">
        <f>R1924+R1926+R1928+R1922+R1934+R1930</f>
        <v>7540.8939500000006</v>
      </c>
      <c r="S1921" s="30">
        <f>S1924+S1926+S1928+S1922+S1934+S1930</f>
        <v>0</v>
      </c>
      <c r="T1921" s="30">
        <f>T1924+T1926+T1928+T1922+T1934+T1930</f>
        <v>0</v>
      </c>
      <c r="U1921" s="30">
        <f>U1924+U1926+U1928+U1922+U1934+U1930</f>
        <v>0</v>
      </c>
      <c r="V1921" s="30">
        <f>V1924+V1926+V1928+V1922+V1934+V1930</f>
        <v>0</v>
      </c>
      <c r="W1921" s="30">
        <f>W1924+W1926+W1928+W1922+W1934+W1930</f>
        <v>0</v>
      </c>
      <c r="X1921" s="30">
        <f>X1924+X1926+X1928+X1922+X1934+X1930</f>
        <v>0</v>
      </c>
      <c r="Y1921" s="30">
        <f>Y1924+Y1926+Y1928+Y1922+Y1934+Y1930</f>
        <v>0</v>
      </c>
      <c r="Z1921" s="30">
        <f>Z1924+Z1926+Z1928+Z1922+Z1934+Z1930</f>
        <v>0</v>
      </c>
      <c r="AA1921" s="30">
        <f>AA1924+AA1926+AA1928+AA1922+AA1934+AA1930</f>
        <v>0</v>
      </c>
      <c r="AB1921" s="30">
        <f>AB1924+AB1926+AB1928+AB1922+AB1934+AB1930</f>
        <v>0</v>
      </c>
      <c r="AC1921" s="30">
        <f t="shared" si="6477"/>
        <v>1815874.19395</v>
      </c>
      <c r="AD1921" s="30">
        <f t="shared" si="6478"/>
        <v>1683516.7000000002</v>
      </c>
      <c r="AE1921" s="30">
        <f t="shared" si="6479"/>
        <v>0</v>
      </c>
      <c r="AF1921" s="30">
        <f>AF1924+AF1926+AF1928+AF1922+AF1934+AF1930</f>
        <v>0</v>
      </c>
      <c r="AG1921" s="30">
        <f t="shared" si="6480"/>
        <v>1815874.19395</v>
      </c>
      <c r="AH1921" s="30">
        <f t="shared" si="6481"/>
        <v>1683516.7000000002</v>
      </c>
      <c r="AI1921" s="30">
        <f t="shared" si="6482"/>
        <v>0</v>
      </c>
      <c r="AJ1921" s="30">
        <f>AJ1924+AJ1926+AJ1928+AJ1922+AJ1934+AJ1930+AJ1932</f>
        <v>0</v>
      </c>
      <c r="AK1921" s="30">
        <f>AK1924+AK1926+AK1928+AK1922+AK1934+AK1930+AK1932</f>
        <v>0</v>
      </c>
      <c r="AL1921" s="30">
        <f>AL1924+AL1926+AL1928+AL1922+AL1934+AL1930+AL1932</f>
        <v>0</v>
      </c>
      <c r="AM1921" s="30">
        <f>AM1924+AM1926+AM1928+AM1922+AM1934+AM1930+AM1932</f>
        <v>0</v>
      </c>
      <c r="AN1921" s="30">
        <f>AN1924+AN1926+AN1928+AN1922+AN1934+AN1930+AN1932</f>
        <v>-0.028000000000000001</v>
      </c>
      <c r="AO1921" s="30">
        <f>AO1924+AO1926+AO1928+AO1922+AO1934+AO1930+AO1932</f>
        <v>0</v>
      </c>
      <c r="AP1921" s="30">
        <f>AP1924+AP1926+AP1928+AP1922+AP1934+AP1930+AP1932</f>
        <v>0</v>
      </c>
      <c r="AQ1921" s="30">
        <f>AQ1924+AQ1926+AQ1928+AQ1922+AQ1934+AQ1930+AQ1932</f>
        <v>0</v>
      </c>
      <c r="AR1921" s="30">
        <f>AR1924+AR1926+AR1928+AR1922+AR1934+AR1930+AR1932</f>
        <v>0</v>
      </c>
      <c r="AS1921" s="30">
        <f t="shared" si="6526"/>
        <v>1815874.19395</v>
      </c>
      <c r="AT1921" s="30">
        <f t="shared" si="6527"/>
        <v>1683516.6720000003</v>
      </c>
      <c r="AU1921" s="30">
        <f t="shared" si="6528"/>
        <v>0</v>
      </c>
      <c r="AV1921" s="30">
        <f>AV1924+AV1926+AV1928+AV1922+AV1934+AV1930+AV1932</f>
        <v>0</v>
      </c>
      <c r="AW1921" s="30">
        <f>AW1924+AW1926+AW1928+AW1922+AW1934+AW1930+AW1932</f>
        <v>0</v>
      </c>
      <c r="AX1921" s="30">
        <f>AX1924+AX1926+AX1928+AX1922+AX1934+AX1930+AX1932</f>
        <v>0</v>
      </c>
      <c r="AY1921" s="30">
        <f t="shared" si="6529"/>
        <v>1815874.19395</v>
      </c>
      <c r="AZ1921" s="30">
        <f t="shared" si="6530"/>
        <v>1683516.6720000003</v>
      </c>
      <c r="BA1921" s="30">
        <f t="shared" si="6531"/>
        <v>0</v>
      </c>
      <c r="BB1921" s="30">
        <f>BB1924+BB1926+BB1928+BB1922+BB1934+BB1930+BB1932</f>
        <v>-581.11699999999996</v>
      </c>
      <c r="BC1921" s="30">
        <f>BC1924+BC1926+BC1928+BC1922+BC1934+BC1930+BC1932</f>
        <v>0</v>
      </c>
      <c r="BD1921" s="30">
        <f>BD1924+BD1926+BD1928+BD1922+BD1934+BD1930+BD1932</f>
        <v>0</v>
      </c>
      <c r="BE1921" s="30">
        <f>BE1924+BE1926+BE1928+BE1922+BE1934+BE1930+BE1932</f>
        <v>0</v>
      </c>
      <c r="BF1921" s="30">
        <f>BF1924+BF1926+BF1928+BF1922+BF1934+BF1930+BF1932</f>
        <v>-309129.61599999998</v>
      </c>
      <c r="BG1921" s="30">
        <f>BG1924+BG1926+BG1928+BG1922+BG1934+BG1930+BG1932</f>
        <v>0</v>
      </c>
      <c r="BH1921" s="30">
        <f>BH1924+BH1926+BH1928+BH1922+BH1934+BH1930+BH1932</f>
        <v>0</v>
      </c>
      <c r="BI1921" s="30">
        <f>BI1924+BI1926+BI1928+BI1922+BI1934+BI1930+BI1932</f>
        <v>0</v>
      </c>
      <c r="BJ1921" s="30">
        <f>BJ1924+BJ1926+BJ1928+BJ1922+BJ1934+BJ1930+BJ1932</f>
        <v>0</v>
      </c>
      <c r="BK1921" s="30">
        <f>BK1924+BK1926+BK1928+BK1922+BK1934+BK1930+BK1932</f>
        <v>0</v>
      </c>
      <c r="BL1921" s="30">
        <f t="shared" si="6471"/>
        <v>1815293.0769499999</v>
      </c>
      <c r="BM1921" s="30">
        <f t="shared" si="6472"/>
        <v>1374387.0560000003</v>
      </c>
      <c r="BN1921" s="30">
        <f t="shared" si="6473"/>
        <v>0</v>
      </c>
      <c r="BO1921" s="30">
        <f>BO1924+BO1926+BO1928+BO1922+BO1934+BO1930+BO1932</f>
        <v>0</v>
      </c>
      <c r="BP1921" s="31"/>
      <c r="BQ1921" s="1"/>
      <c r="BR1921" s="1"/>
      <c r="BS1921" s="1"/>
      <c r="BT1921" s="1"/>
      <c r="BU1921" s="1"/>
      <c r="BV1921" s="1"/>
      <c r="BW1921" s="1"/>
      <c r="BX1921" s="1"/>
      <c r="BY1921" s="1"/>
    </row>
    <row r="1922" ht="30" hidden="1">
      <c r="A1922" s="28" t="s">
        <v>603</v>
      </c>
      <c r="B1922" s="28" t="s">
        <v>73</v>
      </c>
      <c r="C1922" s="28" t="s">
        <v>325</v>
      </c>
      <c r="D1922" s="28" t="s">
        <v>716</v>
      </c>
      <c r="E1922" s="35"/>
      <c r="F1922" s="29" t="s">
        <v>717</v>
      </c>
      <c r="G1922" s="30">
        <f>G1923</f>
        <v>581.10000000000002</v>
      </c>
      <c r="H1922" s="30">
        <f>H1923</f>
        <v>0</v>
      </c>
      <c r="I1922" s="30">
        <f>I1923</f>
        <v>0</v>
      </c>
      <c r="J1922" s="30">
        <f>J1923</f>
        <v>0</v>
      </c>
      <c r="K1922" s="30">
        <f>K1923</f>
        <v>0</v>
      </c>
      <c r="L1922" s="30">
        <f>L1923</f>
        <v>0</v>
      </c>
      <c r="M1922" s="30">
        <f t="shared" si="6532"/>
        <v>581.10000000000002</v>
      </c>
      <c r="N1922" s="30">
        <f t="shared" si="6533"/>
        <v>0</v>
      </c>
      <c r="O1922" s="30">
        <f t="shared" si="6534"/>
        <v>0</v>
      </c>
      <c r="P1922" s="30">
        <f>P1923</f>
        <v>0</v>
      </c>
      <c r="Q1922" s="30">
        <f>Q1923</f>
        <v>0</v>
      </c>
      <c r="R1922" s="30">
        <f>R1923</f>
        <v>0.016619999999999999</v>
      </c>
      <c r="S1922" s="30">
        <f>S1923</f>
        <v>0</v>
      </c>
      <c r="T1922" s="30">
        <f>T1923</f>
        <v>0</v>
      </c>
      <c r="U1922" s="30">
        <f>U1923</f>
        <v>0</v>
      </c>
      <c r="V1922" s="30">
        <f>V1923</f>
        <v>0</v>
      </c>
      <c r="W1922" s="30">
        <f>W1923</f>
        <v>0</v>
      </c>
      <c r="X1922" s="30">
        <f>X1923</f>
        <v>0</v>
      </c>
      <c r="Y1922" s="30">
        <f>Y1923</f>
        <v>0</v>
      </c>
      <c r="Z1922" s="30">
        <f>Z1923</f>
        <v>0</v>
      </c>
      <c r="AA1922" s="30">
        <f>AA1923</f>
        <v>0</v>
      </c>
      <c r="AB1922" s="30">
        <f>AB1923</f>
        <v>0</v>
      </c>
      <c r="AC1922" s="30">
        <f t="shared" si="6477"/>
        <v>581.11662000000001</v>
      </c>
      <c r="AD1922" s="30">
        <f t="shared" si="6478"/>
        <v>0</v>
      </c>
      <c r="AE1922" s="30">
        <f t="shared" si="6479"/>
        <v>0</v>
      </c>
      <c r="AF1922" s="30">
        <f>AF1923</f>
        <v>0</v>
      </c>
      <c r="AG1922" s="30">
        <f t="shared" si="6480"/>
        <v>581.11662000000001</v>
      </c>
      <c r="AH1922" s="30">
        <f t="shared" si="6481"/>
        <v>0</v>
      </c>
      <c r="AI1922" s="30">
        <f t="shared" si="6482"/>
        <v>0</v>
      </c>
      <c r="AJ1922" s="30">
        <f>AJ1923</f>
        <v>0</v>
      </c>
      <c r="AK1922" s="30">
        <f>AK1923</f>
        <v>0</v>
      </c>
      <c r="AL1922" s="30">
        <f>AL1923</f>
        <v>0</v>
      </c>
      <c r="AM1922" s="30">
        <f>AM1923</f>
        <v>0</v>
      </c>
      <c r="AN1922" s="30">
        <f>AN1923</f>
        <v>0</v>
      </c>
      <c r="AO1922" s="30">
        <f>AO1923</f>
        <v>0</v>
      </c>
      <c r="AP1922" s="30">
        <f>AP1923</f>
        <v>0</v>
      </c>
      <c r="AQ1922" s="30">
        <f>AQ1923</f>
        <v>0</v>
      </c>
      <c r="AR1922" s="30">
        <f>AR1923</f>
        <v>0</v>
      </c>
      <c r="AS1922" s="30">
        <f t="shared" si="6526"/>
        <v>581.11662000000001</v>
      </c>
      <c r="AT1922" s="30">
        <f t="shared" si="6527"/>
        <v>0</v>
      </c>
      <c r="AU1922" s="30">
        <f t="shared" si="6528"/>
        <v>0</v>
      </c>
      <c r="AV1922" s="30">
        <f>AV1923</f>
        <v>0</v>
      </c>
      <c r="AW1922" s="30">
        <f>AW1923</f>
        <v>0</v>
      </c>
      <c r="AX1922" s="30">
        <f>AX1923</f>
        <v>0</v>
      </c>
      <c r="AY1922" s="30">
        <f t="shared" si="6529"/>
        <v>581.11662000000001</v>
      </c>
      <c r="AZ1922" s="30">
        <f t="shared" si="6530"/>
        <v>0</v>
      </c>
      <c r="BA1922" s="30">
        <f t="shared" si="6531"/>
        <v>0</v>
      </c>
      <c r="BB1922" s="30">
        <f>BB1923</f>
        <v>-581.11699999999996</v>
      </c>
      <c r="BC1922" s="30">
        <f>BC1923</f>
        <v>0</v>
      </c>
      <c r="BD1922" s="30">
        <f>BD1923</f>
        <v>0</v>
      </c>
      <c r="BE1922" s="30">
        <f>BE1923</f>
        <v>0</v>
      </c>
      <c r="BF1922" s="30">
        <f>BF1923</f>
        <v>0</v>
      </c>
      <c r="BG1922" s="30">
        <f>BG1923</f>
        <v>0</v>
      </c>
      <c r="BH1922" s="30">
        <f>BH1923</f>
        <v>0</v>
      </c>
      <c r="BI1922" s="30">
        <f>BI1923</f>
        <v>0</v>
      </c>
      <c r="BJ1922" s="30">
        <f>BJ1923</f>
        <v>0</v>
      </c>
      <c r="BK1922" s="30">
        <f>BK1923</f>
        <v>0</v>
      </c>
      <c r="BL1922" s="30">
        <f t="shared" si="6471"/>
        <v>-0.00037999999995008693</v>
      </c>
      <c r="BM1922" s="30">
        <f t="shared" si="6472"/>
        <v>0</v>
      </c>
      <c r="BN1922" s="30">
        <f t="shared" si="6473"/>
        <v>0</v>
      </c>
      <c r="BO1922" s="30">
        <f>BO1923</f>
        <v>0</v>
      </c>
      <c r="BP1922" s="31">
        <v>0</v>
      </c>
      <c r="BQ1922" s="1"/>
      <c r="BR1922" s="1"/>
      <c r="BS1922" s="1"/>
      <c r="BT1922" s="1"/>
      <c r="BU1922" s="1"/>
      <c r="BV1922" s="1"/>
      <c r="BW1922" s="1"/>
      <c r="BX1922" s="1"/>
      <c r="BY1922" s="1"/>
    </row>
    <row r="1923" ht="30" hidden="1">
      <c r="A1923" s="28" t="s">
        <v>603</v>
      </c>
      <c r="B1923" s="28" t="s">
        <v>73</v>
      </c>
      <c r="C1923" s="28" t="s">
        <v>325</v>
      </c>
      <c r="D1923" s="28" t="s">
        <v>716</v>
      </c>
      <c r="E1923" s="28" t="s">
        <v>331</v>
      </c>
      <c r="F1923" s="29" t="s">
        <v>332</v>
      </c>
      <c r="G1923" s="30">
        <v>581.10000000000002</v>
      </c>
      <c r="H1923" s="30"/>
      <c r="I1923" s="30"/>
      <c r="J1923" s="30"/>
      <c r="K1923" s="30"/>
      <c r="L1923" s="30"/>
      <c r="M1923" s="30">
        <f t="shared" si="6532"/>
        <v>581.10000000000002</v>
      </c>
      <c r="N1923" s="30">
        <f t="shared" si="6533"/>
        <v>0</v>
      </c>
      <c r="O1923" s="30">
        <f t="shared" si="6534"/>
        <v>0</v>
      </c>
      <c r="P1923" s="30"/>
      <c r="Q1923" s="30"/>
      <c r="R1923" s="30">
        <v>0.016619999999999999</v>
      </c>
      <c r="S1923" s="30"/>
      <c r="T1923" s="30"/>
      <c r="U1923" s="30"/>
      <c r="V1923" s="30"/>
      <c r="W1923" s="30"/>
      <c r="X1923" s="30"/>
      <c r="Y1923" s="30"/>
      <c r="Z1923" s="30"/>
      <c r="AA1923" s="30"/>
      <c r="AB1923" s="30"/>
      <c r="AC1923" s="30">
        <f t="shared" si="6477"/>
        <v>581.11662000000001</v>
      </c>
      <c r="AD1923" s="30">
        <f t="shared" si="6478"/>
        <v>0</v>
      </c>
      <c r="AE1923" s="30">
        <f t="shared" si="6479"/>
        <v>0</v>
      </c>
      <c r="AF1923" s="30"/>
      <c r="AG1923" s="30">
        <f t="shared" si="6480"/>
        <v>581.11662000000001</v>
      </c>
      <c r="AH1923" s="30">
        <f t="shared" si="6481"/>
        <v>0</v>
      </c>
      <c r="AI1923" s="30">
        <f t="shared" si="6482"/>
        <v>0</v>
      </c>
      <c r="AJ1923" s="30"/>
      <c r="AK1923" s="30"/>
      <c r="AL1923" s="30"/>
      <c r="AM1923" s="30"/>
      <c r="AN1923" s="30"/>
      <c r="AO1923" s="30"/>
      <c r="AP1923" s="30"/>
      <c r="AQ1923" s="30"/>
      <c r="AR1923" s="30"/>
      <c r="AS1923" s="30">
        <f t="shared" si="6526"/>
        <v>581.11662000000001</v>
      </c>
      <c r="AT1923" s="30">
        <f t="shared" si="6527"/>
        <v>0</v>
      </c>
      <c r="AU1923" s="30">
        <f t="shared" si="6528"/>
        <v>0</v>
      </c>
      <c r="AV1923" s="30"/>
      <c r="AW1923" s="30"/>
      <c r="AX1923" s="30"/>
      <c r="AY1923" s="30">
        <f t="shared" si="6529"/>
        <v>581.11662000000001</v>
      </c>
      <c r="AZ1923" s="30">
        <f t="shared" si="6530"/>
        <v>0</v>
      </c>
      <c r="BA1923" s="30">
        <f t="shared" si="6531"/>
        <v>0</v>
      </c>
      <c r="BB1923" s="30">
        <v>-581.11699999999996</v>
      </c>
      <c r="BC1923" s="30"/>
      <c r="BD1923" s="30"/>
      <c r="BE1923" s="30"/>
      <c r="BF1923" s="30"/>
      <c r="BG1923" s="30"/>
      <c r="BH1923" s="30"/>
      <c r="BI1923" s="30"/>
      <c r="BJ1923" s="30"/>
      <c r="BK1923" s="30"/>
      <c r="BL1923" s="30">
        <f t="shared" si="6471"/>
        <v>-0.00037999999995008693</v>
      </c>
      <c r="BM1923" s="30">
        <f t="shared" si="6472"/>
        <v>0</v>
      </c>
      <c r="BN1923" s="30">
        <f t="shared" si="6473"/>
        <v>0</v>
      </c>
      <c r="BO1923" s="30"/>
      <c r="BP1923" s="31">
        <v>0</v>
      </c>
      <c r="BQ1923" s="1"/>
      <c r="BR1923" s="1"/>
      <c r="BS1923" s="1"/>
      <c r="BT1923" s="1"/>
      <c r="BU1923" s="1"/>
      <c r="BV1923" s="1"/>
      <c r="BW1923" s="1"/>
      <c r="BX1923" s="1"/>
      <c r="BY1923" s="1"/>
    </row>
    <row r="1924" ht="30">
      <c r="A1924" s="28" t="s">
        <v>603</v>
      </c>
      <c r="B1924" s="28" t="s">
        <v>73</v>
      </c>
      <c r="C1924" s="28" t="s">
        <v>325</v>
      </c>
      <c r="D1924" s="28" t="s">
        <v>346</v>
      </c>
      <c r="E1924" s="35"/>
      <c r="F1924" s="29" t="s">
        <v>347</v>
      </c>
      <c r="G1924" s="30">
        <f>G1925</f>
        <v>847.29999999999995</v>
      </c>
      <c r="H1924" s="30">
        <f>H1925</f>
        <v>331205.40000000002</v>
      </c>
      <c r="I1924" s="30">
        <f>I1925</f>
        <v>0</v>
      </c>
      <c r="J1924" s="30">
        <f>J1925</f>
        <v>0</v>
      </c>
      <c r="K1924" s="30">
        <f>K1925</f>
        <v>0</v>
      </c>
      <c r="L1924" s="30">
        <f>L1925</f>
        <v>0</v>
      </c>
      <c r="M1924" s="30">
        <f t="shared" si="6532"/>
        <v>847.29999999999995</v>
      </c>
      <c r="N1924" s="30">
        <f t="shared" si="6533"/>
        <v>331205.40000000002</v>
      </c>
      <c r="O1924" s="30">
        <f t="shared" si="6534"/>
        <v>0</v>
      </c>
      <c r="P1924" s="30">
        <f>P1925</f>
        <v>0</v>
      </c>
      <c r="Q1924" s="30">
        <f>Q1925</f>
        <v>0</v>
      </c>
      <c r="R1924" s="30">
        <f>R1925</f>
        <v>0</v>
      </c>
      <c r="S1924" s="30">
        <f>S1925</f>
        <v>0</v>
      </c>
      <c r="T1924" s="30">
        <f>T1925</f>
        <v>0</v>
      </c>
      <c r="U1924" s="30">
        <f>U1925</f>
        <v>0</v>
      </c>
      <c r="V1924" s="30">
        <f>V1925</f>
        <v>0</v>
      </c>
      <c r="W1924" s="30">
        <f>W1925</f>
        <v>0</v>
      </c>
      <c r="X1924" s="30">
        <f>X1925</f>
        <v>0</v>
      </c>
      <c r="Y1924" s="30">
        <f>Y1925</f>
        <v>0</v>
      </c>
      <c r="Z1924" s="30">
        <f>Z1925</f>
        <v>0</v>
      </c>
      <c r="AA1924" s="30">
        <f>AA1925</f>
        <v>0</v>
      </c>
      <c r="AB1924" s="30">
        <f>AB1925</f>
        <v>0</v>
      </c>
      <c r="AC1924" s="30">
        <f t="shared" si="6477"/>
        <v>847.29999999999995</v>
      </c>
      <c r="AD1924" s="30">
        <f t="shared" si="6478"/>
        <v>331205.40000000002</v>
      </c>
      <c r="AE1924" s="30">
        <f t="shared" si="6479"/>
        <v>0</v>
      </c>
      <c r="AF1924" s="30">
        <f>AF1925</f>
        <v>0</v>
      </c>
      <c r="AG1924" s="30">
        <f t="shared" si="6480"/>
        <v>847.29999999999995</v>
      </c>
      <c r="AH1924" s="30">
        <f t="shared" si="6481"/>
        <v>331205.40000000002</v>
      </c>
      <c r="AI1924" s="30">
        <f t="shared" si="6482"/>
        <v>0</v>
      </c>
      <c r="AJ1924" s="30">
        <f>AJ1925</f>
        <v>0</v>
      </c>
      <c r="AK1924" s="30">
        <f>AK1925</f>
        <v>0</v>
      </c>
      <c r="AL1924" s="30">
        <f>AL1925</f>
        <v>0</v>
      </c>
      <c r="AM1924" s="30">
        <f>AM1925</f>
        <v>0</v>
      </c>
      <c r="AN1924" s="30">
        <f>AN1925</f>
        <v>-0.029000000000000001</v>
      </c>
      <c r="AO1924" s="30">
        <f>AO1925</f>
        <v>0</v>
      </c>
      <c r="AP1924" s="30">
        <f>AP1925</f>
        <v>0</v>
      </c>
      <c r="AQ1924" s="30">
        <f>AQ1925</f>
        <v>0</v>
      </c>
      <c r="AR1924" s="30">
        <f>AR1925</f>
        <v>0</v>
      </c>
      <c r="AS1924" s="30">
        <f t="shared" si="6526"/>
        <v>847.29999999999995</v>
      </c>
      <c r="AT1924" s="30">
        <f t="shared" si="6527"/>
        <v>331205.37100000004</v>
      </c>
      <c r="AU1924" s="30">
        <f t="shared" si="6528"/>
        <v>0</v>
      </c>
      <c r="AV1924" s="30">
        <f>AV1925</f>
        <v>0</v>
      </c>
      <c r="AW1924" s="30">
        <f>AW1925</f>
        <v>0</v>
      </c>
      <c r="AX1924" s="30">
        <f>AX1925</f>
        <v>0</v>
      </c>
      <c r="AY1924" s="30">
        <f t="shared" si="6529"/>
        <v>847.29999999999995</v>
      </c>
      <c r="AZ1924" s="30">
        <f t="shared" si="6530"/>
        <v>331205.37100000004</v>
      </c>
      <c r="BA1924" s="30">
        <f t="shared" si="6531"/>
        <v>0</v>
      </c>
      <c r="BB1924" s="30">
        <f>BB1925</f>
        <v>0</v>
      </c>
      <c r="BC1924" s="30">
        <f>BC1925</f>
        <v>0</v>
      </c>
      <c r="BD1924" s="30">
        <f>BD1925</f>
        <v>0</v>
      </c>
      <c r="BE1924" s="30">
        <f>BE1925</f>
        <v>0</v>
      </c>
      <c r="BF1924" s="30">
        <f>BF1925</f>
        <v>-195815.851</v>
      </c>
      <c r="BG1924" s="30">
        <f>BG1925</f>
        <v>0</v>
      </c>
      <c r="BH1924" s="30">
        <f>BH1925</f>
        <v>0</v>
      </c>
      <c r="BI1924" s="30">
        <f>BI1925</f>
        <v>0</v>
      </c>
      <c r="BJ1924" s="30">
        <f>BJ1925</f>
        <v>0</v>
      </c>
      <c r="BK1924" s="30">
        <f>BK1925</f>
        <v>0</v>
      </c>
      <c r="BL1924" s="30">
        <f t="shared" si="6471"/>
        <v>847.29999999999995</v>
      </c>
      <c r="BM1924" s="30">
        <f t="shared" si="6472"/>
        <v>135389.52000000005</v>
      </c>
      <c r="BN1924" s="30">
        <f t="shared" si="6473"/>
        <v>0</v>
      </c>
      <c r="BO1924" s="30">
        <f>BO1925</f>
        <v>0</v>
      </c>
      <c r="BP1924" s="31"/>
      <c r="BQ1924" s="1"/>
      <c r="BR1924" s="1"/>
      <c r="BS1924" s="1"/>
      <c r="BT1924" s="1"/>
      <c r="BU1924" s="1"/>
      <c r="BV1924" s="1"/>
      <c r="BW1924" s="1"/>
      <c r="BX1924" s="1"/>
      <c r="BY1924" s="1"/>
    </row>
    <row r="1925" ht="30">
      <c r="A1925" s="28" t="s">
        <v>603</v>
      </c>
      <c r="B1925" s="28" t="s">
        <v>73</v>
      </c>
      <c r="C1925" s="28" t="s">
        <v>325</v>
      </c>
      <c r="D1925" s="28" t="s">
        <v>346</v>
      </c>
      <c r="E1925" s="28" t="s">
        <v>331</v>
      </c>
      <c r="F1925" s="29" t="s">
        <v>332</v>
      </c>
      <c r="G1925" s="30">
        <v>847.29999999999995</v>
      </c>
      <c r="H1925" s="30">
        <v>331205.40000000002</v>
      </c>
      <c r="I1925" s="30"/>
      <c r="J1925" s="30"/>
      <c r="K1925" s="30"/>
      <c r="L1925" s="30"/>
      <c r="M1925" s="30">
        <f t="shared" si="6532"/>
        <v>847.29999999999995</v>
      </c>
      <c r="N1925" s="30">
        <f t="shared" si="6533"/>
        <v>331205.40000000002</v>
      </c>
      <c r="O1925" s="30">
        <f t="shared" si="6534"/>
        <v>0</v>
      </c>
      <c r="P1925" s="30"/>
      <c r="Q1925" s="30"/>
      <c r="R1925" s="30"/>
      <c r="S1925" s="30"/>
      <c r="T1925" s="30"/>
      <c r="U1925" s="30"/>
      <c r="V1925" s="30"/>
      <c r="W1925" s="30"/>
      <c r="X1925" s="30"/>
      <c r="Y1925" s="30"/>
      <c r="Z1925" s="30"/>
      <c r="AA1925" s="30"/>
      <c r="AB1925" s="30"/>
      <c r="AC1925" s="30">
        <f t="shared" si="6477"/>
        <v>847.29999999999995</v>
      </c>
      <c r="AD1925" s="30">
        <f t="shared" si="6478"/>
        <v>331205.40000000002</v>
      </c>
      <c r="AE1925" s="30">
        <f t="shared" si="6479"/>
        <v>0</v>
      </c>
      <c r="AF1925" s="30"/>
      <c r="AG1925" s="30">
        <f t="shared" si="6480"/>
        <v>847.29999999999995</v>
      </c>
      <c r="AH1925" s="30">
        <f t="shared" si="6481"/>
        <v>331205.40000000002</v>
      </c>
      <c r="AI1925" s="30">
        <f t="shared" si="6482"/>
        <v>0</v>
      </c>
      <c r="AJ1925" s="30"/>
      <c r="AK1925" s="30"/>
      <c r="AL1925" s="30"/>
      <c r="AM1925" s="30"/>
      <c r="AN1925" s="30">
        <v>-0.029000000000000001</v>
      </c>
      <c r="AO1925" s="30"/>
      <c r="AP1925" s="30"/>
      <c r="AQ1925" s="30"/>
      <c r="AR1925" s="30"/>
      <c r="AS1925" s="30">
        <f t="shared" si="6526"/>
        <v>847.29999999999995</v>
      </c>
      <c r="AT1925" s="30">
        <f t="shared" si="6527"/>
        <v>331205.37100000004</v>
      </c>
      <c r="AU1925" s="30">
        <f t="shared" si="6528"/>
        <v>0</v>
      </c>
      <c r="AV1925" s="30"/>
      <c r="AW1925" s="30"/>
      <c r="AX1925" s="30"/>
      <c r="AY1925" s="30">
        <f t="shared" si="6529"/>
        <v>847.29999999999995</v>
      </c>
      <c r="AZ1925" s="30">
        <f t="shared" si="6530"/>
        <v>331205.37100000004</v>
      </c>
      <c r="BA1925" s="30">
        <f t="shared" si="6531"/>
        <v>0</v>
      </c>
      <c r="BB1925" s="30"/>
      <c r="BC1925" s="30"/>
      <c r="BD1925" s="30"/>
      <c r="BE1925" s="30"/>
      <c r="BF1925" s="30">
        <f>-115889.451-79926.4</f>
        <v>-195815.851</v>
      </c>
      <c r="BG1925" s="30"/>
      <c r="BH1925" s="30"/>
      <c r="BI1925" s="30"/>
      <c r="BJ1925" s="30"/>
      <c r="BK1925" s="30"/>
      <c r="BL1925" s="30">
        <f t="shared" si="6471"/>
        <v>847.29999999999995</v>
      </c>
      <c r="BM1925" s="30">
        <f t="shared" si="6472"/>
        <v>135389.52000000005</v>
      </c>
      <c r="BN1925" s="30">
        <f t="shared" si="6473"/>
        <v>0</v>
      </c>
      <c r="BO1925" s="30"/>
      <c r="BP1925" s="31"/>
      <c r="BQ1925" s="1"/>
      <c r="BR1925" s="1"/>
      <c r="BS1925" s="1"/>
      <c r="BT1925" s="1"/>
      <c r="BU1925" s="1"/>
      <c r="BV1925" s="1"/>
      <c r="BW1925" s="1"/>
      <c r="BX1925" s="1"/>
      <c r="BY1925" s="1"/>
    </row>
    <row r="1926" ht="30">
      <c r="A1926" s="28" t="s">
        <v>603</v>
      </c>
      <c r="B1926" s="28" t="s">
        <v>73</v>
      </c>
      <c r="C1926" s="28" t="s">
        <v>325</v>
      </c>
      <c r="D1926" s="28" t="s">
        <v>718</v>
      </c>
      <c r="E1926" s="35"/>
      <c r="F1926" s="29" t="s">
        <v>719</v>
      </c>
      <c r="G1926" s="30">
        <f>G1927</f>
        <v>836.29999999999995</v>
      </c>
      <c r="H1926" s="30">
        <f>H1927</f>
        <v>1077.5</v>
      </c>
      <c r="I1926" s="30">
        <f>I1927</f>
        <v>0</v>
      </c>
      <c r="J1926" s="30">
        <f>J1927</f>
        <v>0</v>
      </c>
      <c r="K1926" s="30">
        <f>K1927</f>
        <v>0</v>
      </c>
      <c r="L1926" s="30">
        <f>L1927</f>
        <v>0</v>
      </c>
      <c r="M1926" s="30">
        <f t="shared" si="6532"/>
        <v>836.29999999999995</v>
      </c>
      <c r="N1926" s="30">
        <f t="shared" si="6533"/>
        <v>1077.5</v>
      </c>
      <c r="O1926" s="30">
        <f t="shared" si="6534"/>
        <v>0</v>
      </c>
      <c r="P1926" s="30">
        <f>P1927</f>
        <v>0</v>
      </c>
      <c r="Q1926" s="30">
        <f>Q1927</f>
        <v>0</v>
      </c>
      <c r="R1926" s="30">
        <f>R1927</f>
        <v>7540.8158800000001</v>
      </c>
      <c r="S1926" s="30">
        <f>S1927</f>
        <v>0</v>
      </c>
      <c r="T1926" s="30">
        <f>T1927</f>
        <v>0</v>
      </c>
      <c r="U1926" s="30">
        <f>U1927</f>
        <v>0</v>
      </c>
      <c r="V1926" s="30">
        <f>V1927</f>
        <v>0</v>
      </c>
      <c r="W1926" s="30">
        <f>W1927</f>
        <v>0</v>
      </c>
      <c r="X1926" s="30">
        <f>X1927</f>
        <v>0</v>
      </c>
      <c r="Y1926" s="30">
        <f>Y1927</f>
        <v>0</v>
      </c>
      <c r="Z1926" s="30">
        <f>Z1927</f>
        <v>0</v>
      </c>
      <c r="AA1926" s="30">
        <f>AA1927</f>
        <v>0</v>
      </c>
      <c r="AB1926" s="30">
        <f>AB1927</f>
        <v>0</v>
      </c>
      <c r="AC1926" s="30">
        <f t="shared" si="6477"/>
        <v>8377.1158799999994</v>
      </c>
      <c r="AD1926" s="30">
        <f t="shared" si="6478"/>
        <v>1077.5</v>
      </c>
      <c r="AE1926" s="30">
        <f t="shared" si="6479"/>
        <v>0</v>
      </c>
      <c r="AF1926" s="30">
        <f>AF1927</f>
        <v>0</v>
      </c>
      <c r="AG1926" s="30">
        <f t="shared" si="6480"/>
        <v>8377.1158799999994</v>
      </c>
      <c r="AH1926" s="30">
        <f t="shared" si="6481"/>
        <v>1077.5</v>
      </c>
      <c r="AI1926" s="30">
        <f t="shared" si="6482"/>
        <v>0</v>
      </c>
      <c r="AJ1926" s="30">
        <f>AJ1927</f>
        <v>0</v>
      </c>
      <c r="AK1926" s="30">
        <f>AK1927</f>
        <v>0</v>
      </c>
      <c r="AL1926" s="30">
        <f>AL1927</f>
        <v>0</v>
      </c>
      <c r="AM1926" s="30">
        <f>AM1927</f>
        <v>0</v>
      </c>
      <c r="AN1926" s="30">
        <f>AN1927</f>
        <v>0</v>
      </c>
      <c r="AO1926" s="30">
        <f>AO1927</f>
        <v>0</v>
      </c>
      <c r="AP1926" s="30">
        <f>AP1927</f>
        <v>0</v>
      </c>
      <c r="AQ1926" s="30">
        <f>AQ1927</f>
        <v>0</v>
      </c>
      <c r="AR1926" s="30">
        <f>AR1927</f>
        <v>0</v>
      </c>
      <c r="AS1926" s="30">
        <f t="shared" si="6526"/>
        <v>8377.1158799999994</v>
      </c>
      <c r="AT1926" s="30">
        <f t="shared" si="6527"/>
        <v>1077.5</v>
      </c>
      <c r="AU1926" s="30">
        <f t="shared" si="6528"/>
        <v>0</v>
      </c>
      <c r="AV1926" s="30">
        <f>AV1927</f>
        <v>0</v>
      </c>
      <c r="AW1926" s="30">
        <f>AW1927</f>
        <v>0</v>
      </c>
      <c r="AX1926" s="30">
        <f>AX1927</f>
        <v>0</v>
      </c>
      <c r="AY1926" s="30">
        <f t="shared" si="6529"/>
        <v>8377.1158799999994</v>
      </c>
      <c r="AZ1926" s="30">
        <f t="shared" si="6530"/>
        <v>1077.5</v>
      </c>
      <c r="BA1926" s="30">
        <f t="shared" si="6531"/>
        <v>0</v>
      </c>
      <c r="BB1926" s="30">
        <f>BB1927</f>
        <v>0</v>
      </c>
      <c r="BC1926" s="30">
        <f>BC1927</f>
        <v>0</v>
      </c>
      <c r="BD1926" s="30">
        <f>BD1927</f>
        <v>0</v>
      </c>
      <c r="BE1926" s="30">
        <f>BE1927</f>
        <v>0</v>
      </c>
      <c r="BF1926" s="30">
        <f>BF1927</f>
        <v>0</v>
      </c>
      <c r="BG1926" s="30">
        <f>BG1927</f>
        <v>0</v>
      </c>
      <c r="BH1926" s="30">
        <f>BH1927</f>
        <v>0</v>
      </c>
      <c r="BI1926" s="30">
        <f>BI1927</f>
        <v>0</v>
      </c>
      <c r="BJ1926" s="30">
        <f>BJ1927</f>
        <v>0</v>
      </c>
      <c r="BK1926" s="30">
        <f>BK1927</f>
        <v>0</v>
      </c>
      <c r="BL1926" s="30">
        <f t="shared" si="6471"/>
        <v>8377.1158799999994</v>
      </c>
      <c r="BM1926" s="30">
        <f t="shared" si="6472"/>
        <v>1077.5</v>
      </c>
      <c r="BN1926" s="30">
        <f t="shared" si="6473"/>
        <v>0</v>
      </c>
      <c r="BO1926" s="30">
        <f>BO1927</f>
        <v>0</v>
      </c>
      <c r="BP1926" s="31"/>
      <c r="BQ1926" s="1"/>
      <c r="BR1926" s="1"/>
      <c r="BS1926" s="1"/>
      <c r="BT1926" s="1"/>
      <c r="BU1926" s="1"/>
      <c r="BV1926" s="1"/>
      <c r="BW1926" s="1"/>
      <c r="BX1926" s="1"/>
      <c r="BY1926" s="1"/>
    </row>
    <row r="1927" ht="30">
      <c r="A1927" s="28" t="s">
        <v>603</v>
      </c>
      <c r="B1927" s="28" t="s">
        <v>73</v>
      </c>
      <c r="C1927" s="28" t="s">
        <v>325</v>
      </c>
      <c r="D1927" s="28" t="s">
        <v>718</v>
      </c>
      <c r="E1927" s="28" t="s">
        <v>331</v>
      </c>
      <c r="F1927" s="29" t="s">
        <v>332</v>
      </c>
      <c r="G1927" s="30">
        <v>836.29999999999995</v>
      </c>
      <c r="H1927" s="30">
        <v>1077.5</v>
      </c>
      <c r="I1927" s="30"/>
      <c r="J1927" s="30"/>
      <c r="K1927" s="30"/>
      <c r="L1927" s="30"/>
      <c r="M1927" s="30">
        <f t="shared" si="6532"/>
        <v>836.29999999999995</v>
      </c>
      <c r="N1927" s="30">
        <f t="shared" si="6533"/>
        <v>1077.5</v>
      </c>
      <c r="O1927" s="30">
        <f t="shared" si="6534"/>
        <v>0</v>
      </c>
      <c r="P1927" s="30"/>
      <c r="Q1927" s="30"/>
      <c r="R1927" s="30">
        <v>7540.8158800000001</v>
      </c>
      <c r="S1927" s="30"/>
      <c r="T1927" s="30"/>
      <c r="U1927" s="30"/>
      <c r="V1927" s="30"/>
      <c r="W1927" s="30"/>
      <c r="X1927" s="30"/>
      <c r="Y1927" s="30"/>
      <c r="Z1927" s="30"/>
      <c r="AA1927" s="30"/>
      <c r="AB1927" s="30"/>
      <c r="AC1927" s="30">
        <f t="shared" si="6477"/>
        <v>8377.1158799999994</v>
      </c>
      <c r="AD1927" s="30">
        <f t="shared" si="6478"/>
        <v>1077.5</v>
      </c>
      <c r="AE1927" s="30">
        <f t="shared" si="6479"/>
        <v>0</v>
      </c>
      <c r="AF1927" s="30"/>
      <c r="AG1927" s="30">
        <f t="shared" si="6480"/>
        <v>8377.1158799999994</v>
      </c>
      <c r="AH1927" s="30">
        <f t="shared" si="6481"/>
        <v>1077.5</v>
      </c>
      <c r="AI1927" s="30">
        <f t="shared" si="6482"/>
        <v>0</v>
      </c>
      <c r="AJ1927" s="30"/>
      <c r="AK1927" s="30"/>
      <c r="AL1927" s="30"/>
      <c r="AM1927" s="30"/>
      <c r="AN1927" s="30"/>
      <c r="AO1927" s="30"/>
      <c r="AP1927" s="30"/>
      <c r="AQ1927" s="30"/>
      <c r="AR1927" s="30"/>
      <c r="AS1927" s="30">
        <f t="shared" si="6526"/>
        <v>8377.1158799999994</v>
      </c>
      <c r="AT1927" s="30">
        <f t="shared" si="6527"/>
        <v>1077.5</v>
      </c>
      <c r="AU1927" s="30">
        <f t="shared" si="6528"/>
        <v>0</v>
      </c>
      <c r="AV1927" s="30"/>
      <c r="AW1927" s="30"/>
      <c r="AX1927" s="30"/>
      <c r="AY1927" s="30">
        <f t="shared" si="6529"/>
        <v>8377.1158799999994</v>
      </c>
      <c r="AZ1927" s="30">
        <f t="shared" si="6530"/>
        <v>1077.5</v>
      </c>
      <c r="BA1927" s="30">
        <f t="shared" si="6531"/>
        <v>0</v>
      </c>
      <c r="BB1927" s="30"/>
      <c r="BC1927" s="30"/>
      <c r="BD1927" s="30"/>
      <c r="BE1927" s="30"/>
      <c r="BF1927" s="30"/>
      <c r="BG1927" s="30"/>
      <c r="BH1927" s="30"/>
      <c r="BI1927" s="30"/>
      <c r="BJ1927" s="30"/>
      <c r="BK1927" s="30"/>
      <c r="BL1927" s="30">
        <f t="shared" si="6471"/>
        <v>8377.1158799999994</v>
      </c>
      <c r="BM1927" s="30">
        <f t="shared" si="6472"/>
        <v>1077.5</v>
      </c>
      <c r="BN1927" s="30">
        <f t="shared" si="6473"/>
        <v>0</v>
      </c>
      <c r="BO1927" s="30"/>
      <c r="BP1927" s="31"/>
      <c r="BQ1927" s="1"/>
      <c r="BR1927" s="1"/>
      <c r="BS1927" s="1"/>
      <c r="BT1927" s="1"/>
      <c r="BU1927" s="1"/>
      <c r="BV1927" s="1"/>
      <c r="BW1927" s="1"/>
      <c r="BX1927" s="1"/>
      <c r="BY1927" s="1"/>
    </row>
    <row r="1928" ht="105">
      <c r="A1928" s="28" t="s">
        <v>603</v>
      </c>
      <c r="B1928" s="28" t="s">
        <v>73</v>
      </c>
      <c r="C1928" s="28" t="s">
        <v>325</v>
      </c>
      <c r="D1928" s="28" t="s">
        <v>348</v>
      </c>
      <c r="E1928" s="35"/>
      <c r="F1928" s="29" t="s">
        <v>349</v>
      </c>
      <c r="G1928" s="30">
        <f>G1929</f>
        <v>1681950.3999999999</v>
      </c>
      <c r="H1928" s="30">
        <f>H1929</f>
        <v>1351233.8</v>
      </c>
      <c r="I1928" s="30">
        <f>I1929</f>
        <v>0</v>
      </c>
      <c r="J1928" s="30">
        <f>J1929</f>
        <v>0</v>
      </c>
      <c r="K1928" s="30">
        <f>K1929</f>
        <v>0</v>
      </c>
      <c r="L1928" s="30">
        <f>L1929</f>
        <v>0</v>
      </c>
      <c r="M1928" s="30">
        <f t="shared" si="6532"/>
        <v>1681950.3999999999</v>
      </c>
      <c r="N1928" s="30">
        <f t="shared" si="6533"/>
        <v>1351233.8</v>
      </c>
      <c r="O1928" s="30">
        <f t="shared" si="6534"/>
        <v>0</v>
      </c>
      <c r="P1928" s="30">
        <f>P1929</f>
        <v>0</v>
      </c>
      <c r="Q1928" s="30">
        <f>Q1929</f>
        <v>0</v>
      </c>
      <c r="R1928" s="30">
        <f>R1929</f>
        <v>0</v>
      </c>
      <c r="S1928" s="30">
        <f>S1929</f>
        <v>0</v>
      </c>
      <c r="T1928" s="30">
        <f>T1929</f>
        <v>0</v>
      </c>
      <c r="U1928" s="30">
        <f>U1929</f>
        <v>0</v>
      </c>
      <c r="V1928" s="30">
        <f>V1929</f>
        <v>0</v>
      </c>
      <c r="W1928" s="30">
        <f>W1929</f>
        <v>0</v>
      </c>
      <c r="X1928" s="30">
        <f>X1929</f>
        <v>0</v>
      </c>
      <c r="Y1928" s="30">
        <f>Y1929</f>
        <v>0</v>
      </c>
      <c r="Z1928" s="30">
        <f>Z1929</f>
        <v>0</v>
      </c>
      <c r="AA1928" s="30">
        <f>AA1929</f>
        <v>0</v>
      </c>
      <c r="AB1928" s="30">
        <f>AB1929</f>
        <v>0</v>
      </c>
      <c r="AC1928" s="30">
        <f t="shared" si="6477"/>
        <v>1681950.3999999999</v>
      </c>
      <c r="AD1928" s="30">
        <f t="shared" si="6478"/>
        <v>1351233.8</v>
      </c>
      <c r="AE1928" s="30">
        <f t="shared" si="6479"/>
        <v>0</v>
      </c>
      <c r="AF1928" s="30">
        <f>AF1929</f>
        <v>0</v>
      </c>
      <c r="AG1928" s="30">
        <f t="shared" si="6480"/>
        <v>1681950.3999999999</v>
      </c>
      <c r="AH1928" s="30">
        <f t="shared" si="6481"/>
        <v>1351233.8</v>
      </c>
      <c r="AI1928" s="30">
        <f t="shared" si="6482"/>
        <v>0</v>
      </c>
      <c r="AJ1928" s="30">
        <f>AJ1929</f>
        <v>0</v>
      </c>
      <c r="AK1928" s="30">
        <f>AK1929</f>
        <v>0</v>
      </c>
      <c r="AL1928" s="30">
        <f>AL1929</f>
        <v>0</v>
      </c>
      <c r="AM1928" s="30">
        <f>AM1929</f>
        <v>0</v>
      </c>
      <c r="AN1928" s="30">
        <f>AN1929</f>
        <v>0</v>
      </c>
      <c r="AO1928" s="30">
        <f>AO1929</f>
        <v>0</v>
      </c>
      <c r="AP1928" s="30">
        <f>AP1929</f>
        <v>0</v>
      </c>
      <c r="AQ1928" s="30">
        <f>AQ1929</f>
        <v>0</v>
      </c>
      <c r="AR1928" s="30">
        <f>AR1929</f>
        <v>0</v>
      </c>
      <c r="AS1928" s="30">
        <f t="shared" si="6526"/>
        <v>1681950.3999999999</v>
      </c>
      <c r="AT1928" s="30">
        <f t="shared" si="6527"/>
        <v>1351233.8</v>
      </c>
      <c r="AU1928" s="30">
        <f t="shared" si="6528"/>
        <v>0</v>
      </c>
      <c r="AV1928" s="30">
        <f>AV1929</f>
        <v>0</v>
      </c>
      <c r="AW1928" s="30">
        <f>AW1929</f>
        <v>0</v>
      </c>
      <c r="AX1928" s="30">
        <f>AX1929</f>
        <v>0</v>
      </c>
      <c r="AY1928" s="30">
        <f t="shared" si="6529"/>
        <v>1681950.3999999999</v>
      </c>
      <c r="AZ1928" s="30">
        <f t="shared" si="6530"/>
        <v>1351233.8</v>
      </c>
      <c r="BA1928" s="30">
        <f t="shared" si="6531"/>
        <v>0</v>
      </c>
      <c r="BB1928" s="30">
        <f>BB1929</f>
        <v>0</v>
      </c>
      <c r="BC1928" s="30">
        <f>BC1929</f>
        <v>0</v>
      </c>
      <c r="BD1928" s="30">
        <f>BD1929</f>
        <v>0</v>
      </c>
      <c r="BE1928" s="30">
        <f>BE1929</f>
        <v>0</v>
      </c>
      <c r="BF1928" s="30">
        <f>BF1929</f>
        <v>-113313.765</v>
      </c>
      <c r="BG1928" s="30">
        <f>BG1929</f>
        <v>0</v>
      </c>
      <c r="BH1928" s="30">
        <f>BH1929</f>
        <v>0</v>
      </c>
      <c r="BI1928" s="30">
        <f>BI1929</f>
        <v>0</v>
      </c>
      <c r="BJ1928" s="30">
        <f>BJ1929</f>
        <v>0</v>
      </c>
      <c r="BK1928" s="30">
        <f>BK1929</f>
        <v>0</v>
      </c>
      <c r="BL1928" s="30">
        <f t="shared" si="6471"/>
        <v>1681950.3999999999</v>
      </c>
      <c r="BM1928" s="30">
        <f t="shared" si="6472"/>
        <v>1237920.0350000001</v>
      </c>
      <c r="BN1928" s="30">
        <f t="shared" si="6473"/>
        <v>0</v>
      </c>
      <c r="BO1928" s="30">
        <f>BO1929</f>
        <v>0</v>
      </c>
      <c r="BP1928" s="31"/>
      <c r="BQ1928" s="1"/>
      <c r="BR1928" s="1"/>
      <c r="BS1928" s="1"/>
      <c r="BT1928" s="1"/>
      <c r="BU1928" s="1"/>
      <c r="BV1928" s="1"/>
      <c r="BW1928" s="1"/>
      <c r="BX1928" s="1"/>
      <c r="BY1928" s="1"/>
    </row>
    <row r="1929" ht="30">
      <c r="A1929" s="28" t="s">
        <v>603</v>
      </c>
      <c r="B1929" s="28" t="s">
        <v>73</v>
      </c>
      <c r="C1929" s="28" t="s">
        <v>325</v>
      </c>
      <c r="D1929" s="28" t="s">
        <v>348</v>
      </c>
      <c r="E1929" s="28" t="s">
        <v>331</v>
      </c>
      <c r="F1929" s="29" t="s">
        <v>332</v>
      </c>
      <c r="G1929" s="30">
        <v>1681950.3999999999</v>
      </c>
      <c r="H1929" s="30">
        <v>1351233.8</v>
      </c>
      <c r="I1929" s="30"/>
      <c r="J1929" s="30"/>
      <c r="K1929" s="30"/>
      <c r="L1929" s="30"/>
      <c r="M1929" s="30">
        <f t="shared" si="6532"/>
        <v>1681950.3999999999</v>
      </c>
      <c r="N1929" s="30">
        <f t="shared" si="6533"/>
        <v>1351233.8</v>
      </c>
      <c r="O1929" s="30">
        <f t="shared" si="6534"/>
        <v>0</v>
      </c>
      <c r="P1929" s="30"/>
      <c r="Q1929" s="30"/>
      <c r="R1929" s="30"/>
      <c r="S1929" s="30"/>
      <c r="T1929" s="30"/>
      <c r="U1929" s="30"/>
      <c r="V1929" s="30"/>
      <c r="W1929" s="30"/>
      <c r="X1929" s="30"/>
      <c r="Y1929" s="30"/>
      <c r="Z1929" s="30"/>
      <c r="AA1929" s="30"/>
      <c r="AB1929" s="30"/>
      <c r="AC1929" s="30">
        <f t="shared" si="6477"/>
        <v>1681950.3999999999</v>
      </c>
      <c r="AD1929" s="30">
        <f t="shared" si="6478"/>
        <v>1351233.8</v>
      </c>
      <c r="AE1929" s="30">
        <f t="shared" si="6479"/>
        <v>0</v>
      </c>
      <c r="AF1929" s="30"/>
      <c r="AG1929" s="30">
        <f t="shared" si="6480"/>
        <v>1681950.3999999999</v>
      </c>
      <c r="AH1929" s="30">
        <f t="shared" si="6481"/>
        <v>1351233.8</v>
      </c>
      <c r="AI1929" s="30">
        <f t="shared" si="6482"/>
        <v>0</v>
      </c>
      <c r="AJ1929" s="30"/>
      <c r="AK1929" s="30"/>
      <c r="AL1929" s="30"/>
      <c r="AM1929" s="30"/>
      <c r="AN1929" s="30"/>
      <c r="AO1929" s="30"/>
      <c r="AP1929" s="30"/>
      <c r="AQ1929" s="30"/>
      <c r="AR1929" s="30"/>
      <c r="AS1929" s="30">
        <f t="shared" si="6526"/>
        <v>1681950.3999999999</v>
      </c>
      <c r="AT1929" s="30">
        <f t="shared" si="6527"/>
        <v>1351233.8</v>
      </c>
      <c r="AU1929" s="30">
        <f t="shared" si="6528"/>
        <v>0</v>
      </c>
      <c r="AV1929" s="30"/>
      <c r="AW1929" s="30"/>
      <c r="AX1929" s="30"/>
      <c r="AY1929" s="30">
        <f t="shared" si="6529"/>
        <v>1681950.3999999999</v>
      </c>
      <c r="AZ1929" s="30">
        <f t="shared" si="6530"/>
        <v>1351233.8</v>
      </c>
      <c r="BA1929" s="30">
        <f t="shared" si="6531"/>
        <v>0</v>
      </c>
      <c r="BB1929" s="30"/>
      <c r="BC1929" s="30"/>
      <c r="BD1929" s="30"/>
      <c r="BE1929" s="30"/>
      <c r="BF1929" s="30">
        <v>-113313.765</v>
      </c>
      <c r="BG1929" s="30"/>
      <c r="BH1929" s="30"/>
      <c r="BI1929" s="30"/>
      <c r="BJ1929" s="30"/>
      <c r="BK1929" s="30"/>
      <c r="BL1929" s="30">
        <f t="shared" si="6471"/>
        <v>1681950.3999999999</v>
      </c>
      <c r="BM1929" s="30">
        <f t="shared" si="6472"/>
        <v>1237920.0350000001</v>
      </c>
      <c r="BN1929" s="30">
        <f t="shared" si="6473"/>
        <v>0</v>
      </c>
      <c r="BO1929" s="30"/>
      <c r="BP1929" s="31"/>
      <c r="BQ1929" s="1"/>
      <c r="BR1929" s="1"/>
      <c r="BS1929" s="1"/>
      <c r="BT1929" s="1"/>
      <c r="BU1929" s="1"/>
      <c r="BV1929" s="1"/>
      <c r="BW1929" s="1"/>
      <c r="BX1929" s="1"/>
      <c r="BY1929" s="1"/>
    </row>
    <row r="1930" ht="150">
      <c r="A1930" s="28" t="s">
        <v>603</v>
      </c>
      <c r="B1930" s="28" t="s">
        <v>73</v>
      </c>
      <c r="C1930" s="28" t="s">
        <v>325</v>
      </c>
      <c r="D1930" s="28" t="s">
        <v>720</v>
      </c>
      <c r="E1930" s="28"/>
      <c r="F1930" s="29" t="s">
        <v>721</v>
      </c>
      <c r="G1930" s="30"/>
      <c r="H1930" s="30"/>
      <c r="I1930" s="30"/>
      <c r="J1930" s="30"/>
      <c r="K1930" s="30"/>
      <c r="L1930" s="30"/>
      <c r="M1930" s="30"/>
      <c r="N1930" s="30"/>
      <c r="O1930" s="30"/>
      <c r="P1930" s="30">
        <f>P1931</f>
        <v>0</v>
      </c>
      <c r="Q1930" s="30">
        <f>Q1931</f>
        <v>0</v>
      </c>
      <c r="R1930" s="30">
        <f>R1931</f>
        <v>0.061449999999999998</v>
      </c>
      <c r="S1930" s="30">
        <f>S1931</f>
        <v>0</v>
      </c>
      <c r="T1930" s="30">
        <f>T1931</f>
        <v>0</v>
      </c>
      <c r="U1930" s="30">
        <f>U1931</f>
        <v>0</v>
      </c>
      <c r="V1930" s="30">
        <f>V1931</f>
        <v>0</v>
      </c>
      <c r="W1930" s="30">
        <f>W1931</f>
        <v>0</v>
      </c>
      <c r="X1930" s="30">
        <f>X1931</f>
        <v>0</v>
      </c>
      <c r="Y1930" s="30">
        <f>Y1931</f>
        <v>0</v>
      </c>
      <c r="Z1930" s="30">
        <f>Z1931</f>
        <v>0</v>
      </c>
      <c r="AA1930" s="30">
        <f>AA1931</f>
        <v>0</v>
      </c>
      <c r="AB1930" s="30">
        <f>AB1931</f>
        <v>0</v>
      </c>
      <c r="AC1930" s="30">
        <f t="shared" si="6477"/>
        <v>0.061449999999999998</v>
      </c>
      <c r="AD1930" s="30">
        <f t="shared" si="6478"/>
        <v>0</v>
      </c>
      <c r="AE1930" s="30">
        <f t="shared" si="6479"/>
        <v>0</v>
      </c>
      <c r="AF1930" s="30">
        <f>AF1931</f>
        <v>0</v>
      </c>
      <c r="AG1930" s="30">
        <f t="shared" si="6480"/>
        <v>0.061449999999999998</v>
      </c>
      <c r="AH1930" s="30">
        <f t="shared" si="6481"/>
        <v>0</v>
      </c>
      <c r="AI1930" s="30">
        <f t="shared" si="6482"/>
        <v>0</v>
      </c>
      <c r="AJ1930" s="30">
        <f>AJ1931</f>
        <v>0</v>
      </c>
      <c r="AK1930" s="30">
        <f>AK1931</f>
        <v>0</v>
      </c>
      <c r="AL1930" s="30">
        <f>AL1931</f>
        <v>0</v>
      </c>
      <c r="AM1930" s="30">
        <f>AM1931</f>
        <v>0</v>
      </c>
      <c r="AN1930" s="30">
        <f>AN1931</f>
        <v>0</v>
      </c>
      <c r="AO1930" s="30">
        <f>AO1931</f>
        <v>0</v>
      </c>
      <c r="AP1930" s="30">
        <f>AP1931</f>
        <v>0</v>
      </c>
      <c r="AQ1930" s="30">
        <f>AQ1931</f>
        <v>0</v>
      </c>
      <c r="AR1930" s="30">
        <f>AR1931</f>
        <v>0</v>
      </c>
      <c r="AS1930" s="30">
        <f t="shared" si="6526"/>
        <v>0.061449999999999998</v>
      </c>
      <c r="AT1930" s="30">
        <f t="shared" si="6527"/>
        <v>0</v>
      </c>
      <c r="AU1930" s="30">
        <f t="shared" si="6528"/>
        <v>0</v>
      </c>
      <c r="AV1930" s="30">
        <f>AV1931</f>
        <v>0</v>
      </c>
      <c r="AW1930" s="30">
        <f>AW1931</f>
        <v>0</v>
      </c>
      <c r="AX1930" s="30">
        <f>AX1931</f>
        <v>0</v>
      </c>
      <c r="AY1930" s="30">
        <f t="shared" si="6529"/>
        <v>0.061449999999999998</v>
      </c>
      <c r="AZ1930" s="30">
        <f t="shared" si="6530"/>
        <v>0</v>
      </c>
      <c r="BA1930" s="30">
        <f t="shared" si="6531"/>
        <v>0</v>
      </c>
      <c r="BB1930" s="30">
        <f>BB1931</f>
        <v>0</v>
      </c>
      <c r="BC1930" s="30">
        <f>BC1931</f>
        <v>0</v>
      </c>
      <c r="BD1930" s="30">
        <f>BD1931</f>
        <v>0</v>
      </c>
      <c r="BE1930" s="30">
        <f>BE1931</f>
        <v>0</v>
      </c>
      <c r="BF1930" s="30">
        <f>BF1931</f>
        <v>0</v>
      </c>
      <c r="BG1930" s="30">
        <f>BG1931</f>
        <v>0</v>
      </c>
      <c r="BH1930" s="30">
        <f>BH1931</f>
        <v>0</v>
      </c>
      <c r="BI1930" s="30">
        <f>BI1931</f>
        <v>0</v>
      </c>
      <c r="BJ1930" s="30">
        <f>BJ1931</f>
        <v>0</v>
      </c>
      <c r="BK1930" s="30">
        <f>BK1931</f>
        <v>0</v>
      </c>
      <c r="BL1930" s="30">
        <f t="shared" si="6471"/>
        <v>0.061449999999999998</v>
      </c>
      <c r="BM1930" s="30">
        <f t="shared" si="6472"/>
        <v>0</v>
      </c>
      <c r="BN1930" s="30">
        <f t="shared" si="6473"/>
        <v>0</v>
      </c>
      <c r="BO1930" s="30">
        <f>BO1931</f>
        <v>0</v>
      </c>
      <c r="BP1930" s="31"/>
      <c r="BQ1930" s="1"/>
      <c r="BR1930" s="1"/>
      <c r="BS1930" s="1"/>
      <c r="BT1930" s="1"/>
      <c r="BU1930" s="1"/>
      <c r="BV1930" s="1"/>
      <c r="BW1930" s="1"/>
      <c r="BX1930" s="1"/>
      <c r="BY1930" s="1"/>
    </row>
    <row r="1931" ht="30">
      <c r="A1931" s="28" t="s">
        <v>603</v>
      </c>
      <c r="B1931" s="28" t="s">
        <v>73</v>
      </c>
      <c r="C1931" s="28" t="s">
        <v>325</v>
      </c>
      <c r="D1931" s="28" t="s">
        <v>720</v>
      </c>
      <c r="E1931" s="28" t="s">
        <v>331</v>
      </c>
      <c r="F1931" s="29" t="s">
        <v>332</v>
      </c>
      <c r="G1931" s="30"/>
      <c r="H1931" s="30"/>
      <c r="I1931" s="30"/>
      <c r="J1931" s="30"/>
      <c r="K1931" s="30"/>
      <c r="L1931" s="30"/>
      <c r="M1931" s="30"/>
      <c r="N1931" s="30"/>
      <c r="O1931" s="30"/>
      <c r="P1931" s="30"/>
      <c r="Q1931" s="30"/>
      <c r="R1931" s="30">
        <v>0.061449999999999998</v>
      </c>
      <c r="S1931" s="30"/>
      <c r="T1931" s="30"/>
      <c r="U1931" s="30"/>
      <c r="V1931" s="30"/>
      <c r="W1931" s="30"/>
      <c r="X1931" s="30"/>
      <c r="Y1931" s="30"/>
      <c r="Z1931" s="30"/>
      <c r="AA1931" s="30"/>
      <c r="AB1931" s="30"/>
      <c r="AC1931" s="30">
        <f t="shared" si="6477"/>
        <v>0.061449999999999998</v>
      </c>
      <c r="AD1931" s="30">
        <f t="shared" si="6478"/>
        <v>0</v>
      </c>
      <c r="AE1931" s="30">
        <f t="shared" si="6479"/>
        <v>0</v>
      </c>
      <c r="AF1931" s="30"/>
      <c r="AG1931" s="30">
        <f t="shared" si="6480"/>
        <v>0.061449999999999998</v>
      </c>
      <c r="AH1931" s="30">
        <f t="shared" si="6481"/>
        <v>0</v>
      </c>
      <c r="AI1931" s="30">
        <f t="shared" si="6482"/>
        <v>0</v>
      </c>
      <c r="AJ1931" s="30"/>
      <c r="AK1931" s="30"/>
      <c r="AL1931" s="30"/>
      <c r="AM1931" s="30"/>
      <c r="AN1931" s="30"/>
      <c r="AO1931" s="30"/>
      <c r="AP1931" s="30"/>
      <c r="AQ1931" s="30"/>
      <c r="AR1931" s="30"/>
      <c r="AS1931" s="30">
        <f t="shared" si="6526"/>
        <v>0.061449999999999998</v>
      </c>
      <c r="AT1931" s="30">
        <f t="shared" si="6527"/>
        <v>0</v>
      </c>
      <c r="AU1931" s="30">
        <f t="shared" si="6528"/>
        <v>0</v>
      </c>
      <c r="AV1931" s="30"/>
      <c r="AW1931" s="30"/>
      <c r="AX1931" s="30"/>
      <c r="AY1931" s="30">
        <f t="shared" si="6529"/>
        <v>0.061449999999999998</v>
      </c>
      <c r="AZ1931" s="30">
        <f t="shared" si="6530"/>
        <v>0</v>
      </c>
      <c r="BA1931" s="30">
        <f t="shared" si="6531"/>
        <v>0</v>
      </c>
      <c r="BB1931" s="30"/>
      <c r="BC1931" s="30"/>
      <c r="BD1931" s="30"/>
      <c r="BE1931" s="30"/>
      <c r="BF1931" s="30"/>
      <c r="BG1931" s="30"/>
      <c r="BH1931" s="30"/>
      <c r="BI1931" s="30"/>
      <c r="BJ1931" s="30"/>
      <c r="BK1931" s="30"/>
      <c r="BL1931" s="30">
        <f t="shared" si="6471"/>
        <v>0.061449999999999998</v>
      </c>
      <c r="BM1931" s="30">
        <f t="shared" si="6472"/>
        <v>0</v>
      </c>
      <c r="BN1931" s="30">
        <f t="shared" si="6473"/>
        <v>0</v>
      </c>
      <c r="BO1931" s="30"/>
      <c r="BP1931" s="31"/>
      <c r="BQ1931" s="1"/>
      <c r="BR1931" s="1"/>
      <c r="BS1931" s="1"/>
      <c r="BT1931" s="1"/>
      <c r="BU1931" s="1"/>
      <c r="BV1931" s="1"/>
      <c r="BW1931" s="1"/>
      <c r="BX1931" s="1"/>
      <c r="BY1931" s="1"/>
    </row>
    <row r="1932" ht="30">
      <c r="A1932" s="28" t="s">
        <v>603</v>
      </c>
      <c r="B1932" s="28" t="s">
        <v>73</v>
      </c>
      <c r="C1932" s="28" t="s">
        <v>325</v>
      </c>
      <c r="D1932" s="28" t="s">
        <v>722</v>
      </c>
      <c r="E1932" s="28"/>
      <c r="F1932" s="29" t="s">
        <v>723</v>
      </c>
      <c r="G1932" s="30"/>
      <c r="H1932" s="30"/>
      <c r="I1932" s="30"/>
      <c r="J1932" s="30"/>
      <c r="K1932" s="30"/>
      <c r="L1932" s="30"/>
      <c r="M1932" s="30"/>
      <c r="N1932" s="30"/>
      <c r="O1932" s="30"/>
      <c r="P1932" s="30"/>
      <c r="Q1932" s="30"/>
      <c r="R1932" s="30"/>
      <c r="S1932" s="30"/>
      <c r="T1932" s="30"/>
      <c r="U1932" s="30"/>
      <c r="V1932" s="30"/>
      <c r="W1932" s="30"/>
      <c r="X1932" s="30"/>
      <c r="Y1932" s="30"/>
      <c r="Z1932" s="30"/>
      <c r="AA1932" s="30"/>
      <c r="AB1932" s="30"/>
      <c r="AC1932" s="30"/>
      <c r="AD1932" s="30"/>
      <c r="AE1932" s="30"/>
      <c r="AF1932" s="30"/>
      <c r="AG1932" s="30"/>
      <c r="AH1932" s="30"/>
      <c r="AI1932" s="30"/>
      <c r="AJ1932" s="30">
        <f>AJ1933</f>
        <v>0</v>
      </c>
      <c r="AK1932" s="30">
        <f>AK1933</f>
        <v>0</v>
      </c>
      <c r="AL1932" s="30">
        <f>AL1933</f>
        <v>0</v>
      </c>
      <c r="AM1932" s="30">
        <f>AM1933</f>
        <v>0</v>
      </c>
      <c r="AN1932" s="30">
        <f>AN1933</f>
        <v>0.001</v>
      </c>
      <c r="AO1932" s="30">
        <f>AO1933</f>
        <v>0</v>
      </c>
      <c r="AP1932" s="30">
        <f>AP1933</f>
        <v>0</v>
      </c>
      <c r="AQ1932" s="30">
        <f>AQ1933</f>
        <v>0</v>
      </c>
      <c r="AR1932" s="30">
        <f>AR1933</f>
        <v>0</v>
      </c>
      <c r="AS1932" s="30">
        <f t="shared" si="6526"/>
        <v>0</v>
      </c>
      <c r="AT1932" s="30">
        <f t="shared" si="6527"/>
        <v>0.001</v>
      </c>
      <c r="AU1932" s="30">
        <f t="shared" si="6528"/>
        <v>0</v>
      </c>
      <c r="AV1932" s="30">
        <f>AV1933</f>
        <v>0</v>
      </c>
      <c r="AW1932" s="30">
        <f>AW1933</f>
        <v>0</v>
      </c>
      <c r="AX1932" s="30">
        <f>AX1933</f>
        <v>0</v>
      </c>
      <c r="AY1932" s="30">
        <f t="shared" si="6529"/>
        <v>0</v>
      </c>
      <c r="AZ1932" s="30">
        <f t="shared" si="6530"/>
        <v>0.001</v>
      </c>
      <c r="BA1932" s="30">
        <f t="shared" si="6531"/>
        <v>0</v>
      </c>
      <c r="BB1932" s="30">
        <f>BB1933</f>
        <v>0</v>
      </c>
      <c r="BC1932" s="30">
        <f>BC1933</f>
        <v>0</v>
      </c>
      <c r="BD1932" s="30">
        <f>BD1933</f>
        <v>0</v>
      </c>
      <c r="BE1932" s="30">
        <f>BE1933</f>
        <v>0</v>
      </c>
      <c r="BF1932" s="30">
        <f>BF1933</f>
        <v>0</v>
      </c>
      <c r="BG1932" s="30">
        <f>BG1933</f>
        <v>0</v>
      </c>
      <c r="BH1932" s="30">
        <f>BH1933</f>
        <v>0</v>
      </c>
      <c r="BI1932" s="30">
        <f>BI1933</f>
        <v>0</v>
      </c>
      <c r="BJ1932" s="30">
        <f>BJ1933</f>
        <v>0</v>
      </c>
      <c r="BK1932" s="30">
        <f>BK1933</f>
        <v>0</v>
      </c>
      <c r="BL1932" s="30">
        <f t="shared" si="6471"/>
        <v>0</v>
      </c>
      <c r="BM1932" s="30">
        <f t="shared" si="6472"/>
        <v>0.001</v>
      </c>
      <c r="BN1932" s="30">
        <f t="shared" si="6473"/>
        <v>0</v>
      </c>
      <c r="BO1932" s="30">
        <f>BO1933</f>
        <v>0</v>
      </c>
      <c r="BP1932" s="31"/>
      <c r="BQ1932" s="1"/>
      <c r="BR1932" s="1"/>
      <c r="BS1932" s="1"/>
      <c r="BT1932" s="1"/>
      <c r="BU1932" s="1"/>
      <c r="BV1932" s="1"/>
      <c r="BW1932" s="1"/>
      <c r="BX1932" s="1"/>
      <c r="BY1932" s="1"/>
    </row>
    <row r="1933" ht="30">
      <c r="A1933" s="28" t="s">
        <v>603</v>
      </c>
      <c r="B1933" s="28" t="s">
        <v>73</v>
      </c>
      <c r="C1933" s="28" t="s">
        <v>325</v>
      </c>
      <c r="D1933" s="28" t="s">
        <v>722</v>
      </c>
      <c r="E1933" s="28" t="s">
        <v>331</v>
      </c>
      <c r="F1933" s="29" t="s">
        <v>332</v>
      </c>
      <c r="G1933" s="30"/>
      <c r="H1933" s="30"/>
      <c r="I1933" s="30"/>
      <c r="J1933" s="30"/>
      <c r="K1933" s="30"/>
      <c r="L1933" s="30"/>
      <c r="M1933" s="30"/>
      <c r="N1933" s="30"/>
      <c r="O1933" s="30"/>
      <c r="P1933" s="30"/>
      <c r="Q1933" s="30"/>
      <c r="R1933" s="30"/>
      <c r="S1933" s="30"/>
      <c r="T1933" s="30"/>
      <c r="U1933" s="30"/>
      <c r="V1933" s="30"/>
      <c r="W1933" s="30"/>
      <c r="X1933" s="30"/>
      <c r="Y1933" s="30"/>
      <c r="Z1933" s="30"/>
      <c r="AA1933" s="30"/>
      <c r="AB1933" s="30"/>
      <c r="AC1933" s="30"/>
      <c r="AD1933" s="30"/>
      <c r="AE1933" s="30"/>
      <c r="AF1933" s="30"/>
      <c r="AG1933" s="30"/>
      <c r="AH1933" s="30"/>
      <c r="AI1933" s="30"/>
      <c r="AJ1933" s="30"/>
      <c r="AK1933" s="30"/>
      <c r="AL1933" s="30"/>
      <c r="AM1933" s="30"/>
      <c r="AN1933" s="30">
        <v>0.001</v>
      </c>
      <c r="AO1933" s="30"/>
      <c r="AP1933" s="30"/>
      <c r="AQ1933" s="30"/>
      <c r="AR1933" s="30"/>
      <c r="AS1933" s="30">
        <f t="shared" si="6526"/>
        <v>0</v>
      </c>
      <c r="AT1933" s="30">
        <f t="shared" si="6527"/>
        <v>0.001</v>
      </c>
      <c r="AU1933" s="30">
        <f t="shared" si="6528"/>
        <v>0</v>
      </c>
      <c r="AV1933" s="30"/>
      <c r="AW1933" s="30"/>
      <c r="AX1933" s="30"/>
      <c r="AY1933" s="30">
        <f t="shared" si="6529"/>
        <v>0</v>
      </c>
      <c r="AZ1933" s="30">
        <f t="shared" si="6530"/>
        <v>0.001</v>
      </c>
      <c r="BA1933" s="30">
        <f t="shared" si="6531"/>
        <v>0</v>
      </c>
      <c r="BB1933" s="30"/>
      <c r="BC1933" s="30"/>
      <c r="BD1933" s="30"/>
      <c r="BE1933" s="30"/>
      <c r="BF1933" s="30"/>
      <c r="BG1933" s="30"/>
      <c r="BH1933" s="30"/>
      <c r="BI1933" s="30"/>
      <c r="BJ1933" s="30"/>
      <c r="BK1933" s="30"/>
      <c r="BL1933" s="30">
        <f t="shared" si="6471"/>
        <v>0</v>
      </c>
      <c r="BM1933" s="30">
        <f t="shared" si="6472"/>
        <v>0.001</v>
      </c>
      <c r="BN1933" s="30">
        <f t="shared" si="6473"/>
        <v>0</v>
      </c>
      <c r="BO1933" s="30"/>
      <c r="BP1933" s="31"/>
      <c r="BQ1933" s="1"/>
      <c r="BR1933" s="1"/>
      <c r="BS1933" s="1"/>
      <c r="BT1933" s="1"/>
      <c r="BU1933" s="1"/>
      <c r="BV1933" s="1"/>
      <c r="BW1933" s="1"/>
      <c r="BX1933" s="1"/>
      <c r="BY1933" s="1"/>
    </row>
    <row r="1934" ht="30">
      <c r="A1934" s="28" t="s">
        <v>603</v>
      </c>
      <c r="B1934" s="28" t="s">
        <v>73</v>
      </c>
      <c r="C1934" s="28" t="s">
        <v>325</v>
      </c>
      <c r="D1934" s="28" t="s">
        <v>350</v>
      </c>
      <c r="E1934" s="35"/>
      <c r="F1934" s="29" t="s">
        <v>351</v>
      </c>
      <c r="G1934" s="30">
        <f>G1935</f>
        <v>124118.2</v>
      </c>
      <c r="H1934" s="30">
        <f>H1935</f>
        <v>0</v>
      </c>
      <c r="I1934" s="30">
        <f>I1935</f>
        <v>0</v>
      </c>
      <c r="J1934" s="30">
        <f>J1935</f>
        <v>0</v>
      </c>
      <c r="K1934" s="30">
        <f>K1935</f>
        <v>0</v>
      </c>
      <c r="L1934" s="30">
        <f>L1935</f>
        <v>0</v>
      </c>
      <c r="M1934" s="30">
        <f t="shared" si="6532"/>
        <v>124118.2</v>
      </c>
      <c r="N1934" s="30">
        <f t="shared" si="6533"/>
        <v>0</v>
      </c>
      <c r="O1934" s="30">
        <f t="shared" si="6534"/>
        <v>0</v>
      </c>
      <c r="P1934" s="30">
        <f>P1935</f>
        <v>0</v>
      </c>
      <c r="Q1934" s="30">
        <f>Q1935</f>
        <v>0</v>
      </c>
      <c r="R1934" s="30">
        <f>R1935</f>
        <v>0</v>
      </c>
      <c r="S1934" s="30">
        <f>S1935</f>
        <v>0</v>
      </c>
      <c r="T1934" s="30">
        <f>T1935</f>
        <v>0</v>
      </c>
      <c r="U1934" s="30">
        <f>U1935</f>
        <v>0</v>
      </c>
      <c r="V1934" s="30">
        <f>V1935</f>
        <v>0</v>
      </c>
      <c r="W1934" s="30">
        <f>W1935</f>
        <v>0</v>
      </c>
      <c r="X1934" s="30">
        <f>X1935</f>
        <v>0</v>
      </c>
      <c r="Y1934" s="30">
        <f>Y1935</f>
        <v>0</v>
      </c>
      <c r="Z1934" s="30">
        <f>Z1935</f>
        <v>0</v>
      </c>
      <c r="AA1934" s="30">
        <f>AA1935</f>
        <v>0</v>
      </c>
      <c r="AB1934" s="30">
        <f>AB1935</f>
        <v>0</v>
      </c>
      <c r="AC1934" s="30">
        <f t="shared" si="6477"/>
        <v>124118.2</v>
      </c>
      <c r="AD1934" s="30">
        <f t="shared" si="6478"/>
        <v>0</v>
      </c>
      <c r="AE1934" s="30">
        <f t="shared" si="6479"/>
        <v>0</v>
      </c>
      <c r="AF1934" s="30">
        <f>AF1935</f>
        <v>0</v>
      </c>
      <c r="AG1934" s="30">
        <f t="shared" si="6480"/>
        <v>124118.2</v>
      </c>
      <c r="AH1934" s="30">
        <f t="shared" si="6481"/>
        <v>0</v>
      </c>
      <c r="AI1934" s="30">
        <f t="shared" si="6482"/>
        <v>0</v>
      </c>
      <c r="AJ1934" s="30">
        <f>AJ1935</f>
        <v>0</v>
      </c>
      <c r="AK1934" s="30">
        <f>AK1935</f>
        <v>0</v>
      </c>
      <c r="AL1934" s="30">
        <f>AL1935</f>
        <v>0</v>
      </c>
      <c r="AM1934" s="30">
        <f>AM1935</f>
        <v>0</v>
      </c>
      <c r="AN1934" s="30">
        <f>AN1935</f>
        <v>0</v>
      </c>
      <c r="AO1934" s="30">
        <f>AO1935</f>
        <v>0</v>
      </c>
      <c r="AP1934" s="30">
        <f>AP1935</f>
        <v>0</v>
      </c>
      <c r="AQ1934" s="30">
        <f>AQ1935</f>
        <v>0</v>
      </c>
      <c r="AR1934" s="30">
        <f>AR1935</f>
        <v>0</v>
      </c>
      <c r="AS1934" s="30">
        <f t="shared" si="6526"/>
        <v>124118.2</v>
      </c>
      <c r="AT1934" s="30">
        <f t="shared" si="6527"/>
        <v>0</v>
      </c>
      <c r="AU1934" s="30">
        <f t="shared" si="6528"/>
        <v>0</v>
      </c>
      <c r="AV1934" s="30">
        <f>AV1935</f>
        <v>0</v>
      </c>
      <c r="AW1934" s="30">
        <f>AW1935</f>
        <v>0</v>
      </c>
      <c r="AX1934" s="30">
        <f>AX1935</f>
        <v>0</v>
      </c>
      <c r="AY1934" s="30">
        <f t="shared" si="6529"/>
        <v>124118.2</v>
      </c>
      <c r="AZ1934" s="30">
        <f t="shared" si="6530"/>
        <v>0</v>
      </c>
      <c r="BA1934" s="30">
        <f t="shared" si="6531"/>
        <v>0</v>
      </c>
      <c r="BB1934" s="30">
        <f>BB1935</f>
        <v>0</v>
      </c>
      <c r="BC1934" s="30">
        <f>BC1935</f>
        <v>0</v>
      </c>
      <c r="BD1934" s="30">
        <f>BD1935</f>
        <v>0</v>
      </c>
      <c r="BE1934" s="30">
        <f>BE1935</f>
        <v>0</v>
      </c>
      <c r="BF1934" s="30">
        <f>BF1935</f>
        <v>0</v>
      </c>
      <c r="BG1934" s="30">
        <f>BG1935</f>
        <v>0</v>
      </c>
      <c r="BH1934" s="30">
        <f>BH1935</f>
        <v>0</v>
      </c>
      <c r="BI1934" s="30">
        <f>BI1935</f>
        <v>0</v>
      </c>
      <c r="BJ1934" s="30">
        <f>BJ1935</f>
        <v>0</v>
      </c>
      <c r="BK1934" s="30">
        <f>BK1935</f>
        <v>0</v>
      </c>
      <c r="BL1934" s="30">
        <f t="shared" si="6471"/>
        <v>124118.2</v>
      </c>
      <c r="BM1934" s="30">
        <f t="shared" si="6472"/>
        <v>0</v>
      </c>
      <c r="BN1934" s="30">
        <f t="shared" si="6473"/>
        <v>0</v>
      </c>
      <c r="BO1934" s="30">
        <f>BO1935</f>
        <v>0</v>
      </c>
      <c r="BP1934" s="31"/>
      <c r="BQ1934" s="1"/>
      <c r="BR1934" s="1"/>
      <c r="BS1934" s="1"/>
      <c r="BT1934" s="1"/>
      <c r="BU1934" s="1"/>
      <c r="BV1934" s="1"/>
      <c r="BW1934" s="1"/>
      <c r="BX1934" s="1"/>
      <c r="BY1934" s="1"/>
    </row>
    <row r="1935" ht="30">
      <c r="A1935" s="28" t="s">
        <v>603</v>
      </c>
      <c r="B1935" s="28" t="s">
        <v>73</v>
      </c>
      <c r="C1935" s="28" t="s">
        <v>325</v>
      </c>
      <c r="D1935" s="28" t="s">
        <v>350</v>
      </c>
      <c r="E1935" s="28" t="s">
        <v>38</v>
      </c>
      <c r="F1935" s="29" t="s">
        <v>39</v>
      </c>
      <c r="G1935" s="30">
        <f>142334.4-12647.8-5568.4</f>
        <v>124118.2</v>
      </c>
      <c r="H1935" s="30"/>
      <c r="I1935" s="30"/>
      <c r="J1935" s="30"/>
      <c r="K1935" s="30"/>
      <c r="L1935" s="30"/>
      <c r="M1935" s="30">
        <f t="shared" si="6532"/>
        <v>124118.2</v>
      </c>
      <c r="N1935" s="30">
        <f t="shared" si="6533"/>
        <v>0</v>
      </c>
      <c r="O1935" s="30">
        <f t="shared" si="6534"/>
        <v>0</v>
      </c>
      <c r="P1935" s="30"/>
      <c r="Q1935" s="30"/>
      <c r="R1935" s="30"/>
      <c r="S1935" s="30"/>
      <c r="T1935" s="30"/>
      <c r="U1935" s="30"/>
      <c r="V1935" s="30"/>
      <c r="W1935" s="30"/>
      <c r="X1935" s="30"/>
      <c r="Y1935" s="30"/>
      <c r="Z1935" s="30"/>
      <c r="AA1935" s="30"/>
      <c r="AB1935" s="30"/>
      <c r="AC1935" s="30">
        <f t="shared" si="6477"/>
        <v>124118.2</v>
      </c>
      <c r="AD1935" s="30">
        <f t="shared" si="6478"/>
        <v>0</v>
      </c>
      <c r="AE1935" s="30">
        <f t="shared" si="6479"/>
        <v>0</v>
      </c>
      <c r="AF1935" s="30"/>
      <c r="AG1935" s="30">
        <f t="shared" si="6480"/>
        <v>124118.2</v>
      </c>
      <c r="AH1935" s="30">
        <f t="shared" si="6481"/>
        <v>0</v>
      </c>
      <c r="AI1935" s="30">
        <f t="shared" si="6482"/>
        <v>0</v>
      </c>
      <c r="AJ1935" s="30"/>
      <c r="AK1935" s="30"/>
      <c r="AL1935" s="30"/>
      <c r="AM1935" s="30"/>
      <c r="AN1935" s="30"/>
      <c r="AO1935" s="30"/>
      <c r="AP1935" s="30"/>
      <c r="AQ1935" s="30"/>
      <c r="AR1935" s="30"/>
      <c r="AS1935" s="30">
        <f t="shared" si="6526"/>
        <v>124118.2</v>
      </c>
      <c r="AT1935" s="30">
        <f t="shared" si="6527"/>
        <v>0</v>
      </c>
      <c r="AU1935" s="30">
        <f t="shared" si="6528"/>
        <v>0</v>
      </c>
      <c r="AV1935" s="30"/>
      <c r="AW1935" s="30"/>
      <c r="AX1935" s="30"/>
      <c r="AY1935" s="30">
        <f t="shared" si="6529"/>
        <v>124118.2</v>
      </c>
      <c r="AZ1935" s="30">
        <f t="shared" si="6530"/>
        <v>0</v>
      </c>
      <c r="BA1935" s="30">
        <f t="shared" si="6531"/>
        <v>0</v>
      </c>
      <c r="BB1935" s="30"/>
      <c r="BC1935" s="30"/>
      <c r="BD1935" s="30"/>
      <c r="BE1935" s="30"/>
      <c r="BF1935" s="30"/>
      <c r="BG1935" s="30"/>
      <c r="BH1935" s="30"/>
      <c r="BI1935" s="30"/>
      <c r="BJ1935" s="30"/>
      <c r="BK1935" s="30"/>
      <c r="BL1935" s="30">
        <f t="shared" si="6471"/>
        <v>124118.2</v>
      </c>
      <c r="BM1935" s="30">
        <f t="shared" si="6472"/>
        <v>0</v>
      </c>
      <c r="BN1935" s="30">
        <f t="shared" si="6473"/>
        <v>0</v>
      </c>
      <c r="BO1935" s="30"/>
      <c r="BP1935" s="31"/>
      <c r="BQ1935" s="1"/>
      <c r="BR1935" s="1"/>
      <c r="BS1935" s="1"/>
      <c r="BT1935" s="1"/>
      <c r="BU1935" s="1"/>
      <c r="BV1935" s="1"/>
      <c r="BW1935" s="1"/>
      <c r="BX1935" s="1"/>
      <c r="BY1935" s="1"/>
    </row>
    <row r="1936" ht="15">
      <c r="A1936" s="28" t="s">
        <v>603</v>
      </c>
      <c r="B1936" s="28" t="s">
        <v>73</v>
      </c>
      <c r="C1936" s="28" t="s">
        <v>325</v>
      </c>
      <c r="D1936" s="28" t="s">
        <v>724</v>
      </c>
      <c r="E1936" s="35"/>
      <c r="F1936" s="29" t="s">
        <v>440</v>
      </c>
      <c r="G1936" s="30">
        <f t="shared" ref="G1936:G1946" si="6535">G1937</f>
        <v>33334.599999999999</v>
      </c>
      <c r="H1936" s="30">
        <f t="shared" ref="H1936:H1946" si="6536">H1937</f>
        <v>65000</v>
      </c>
      <c r="I1936" s="30">
        <f t="shared" ref="I1936:I1946" si="6537">I1937</f>
        <v>0</v>
      </c>
      <c r="J1936" s="30">
        <f t="shared" ref="J1936:J1946" si="6538">J1937</f>
        <v>0</v>
      </c>
      <c r="K1936" s="30">
        <f t="shared" ref="K1936:K1946" si="6539">K1937</f>
        <v>0</v>
      </c>
      <c r="L1936" s="30">
        <f t="shared" ref="L1936:L1946" si="6540">L1937</f>
        <v>0</v>
      </c>
      <c r="M1936" s="30">
        <f t="shared" si="6532"/>
        <v>33334.599999999999</v>
      </c>
      <c r="N1936" s="30">
        <f t="shared" si="6533"/>
        <v>65000</v>
      </c>
      <c r="O1936" s="30">
        <f t="shared" si="6534"/>
        <v>0</v>
      </c>
      <c r="P1936" s="30">
        <f t="shared" ref="P1936:P1946" si="6541">P1937</f>
        <v>0</v>
      </c>
      <c r="Q1936" s="30">
        <f t="shared" ref="Q1936:Q1946" si="6542">Q1937</f>
        <v>0</v>
      </c>
      <c r="R1936" s="30">
        <f t="shared" ref="R1936:R1946" si="6543">R1937</f>
        <v>26210.601030000002</v>
      </c>
      <c r="S1936" s="30">
        <f t="shared" ref="S1936:S1946" si="6544">S1937</f>
        <v>0</v>
      </c>
      <c r="T1936" s="30">
        <f t="shared" ref="T1936:T1946" si="6545">T1937</f>
        <v>0</v>
      </c>
      <c r="U1936" s="30">
        <f t="shared" ref="U1936:U1946" si="6546">U1937</f>
        <v>0</v>
      </c>
      <c r="V1936" s="30">
        <f t="shared" ref="V1936:V1946" si="6547">V1937</f>
        <v>0</v>
      </c>
      <c r="W1936" s="30">
        <f t="shared" ref="W1936:W1946" si="6548">W1937</f>
        <v>0</v>
      </c>
      <c r="X1936" s="30">
        <f t="shared" ref="X1936:X1946" si="6549">X1937</f>
        <v>0</v>
      </c>
      <c r="Y1936" s="30">
        <f t="shared" ref="Y1936:Y1946" si="6550">Y1937</f>
        <v>0</v>
      </c>
      <c r="Z1936" s="30">
        <f t="shared" ref="Z1936:Z1946" si="6551">Z1937</f>
        <v>0</v>
      </c>
      <c r="AA1936" s="30">
        <f t="shared" ref="AA1936:AA1946" si="6552">AA1937</f>
        <v>0</v>
      </c>
      <c r="AB1936" s="30">
        <f t="shared" ref="AB1936:AB1946" si="6553">AB1937</f>
        <v>0</v>
      </c>
      <c r="AC1936" s="30">
        <f t="shared" si="6477"/>
        <v>59545.201029999997</v>
      </c>
      <c r="AD1936" s="30">
        <f t="shared" si="6478"/>
        <v>65000</v>
      </c>
      <c r="AE1936" s="30">
        <f t="shared" si="6479"/>
        <v>0</v>
      </c>
      <c r="AF1936" s="30">
        <f>AF1937</f>
        <v>0</v>
      </c>
      <c r="AG1936" s="30">
        <f t="shared" si="6480"/>
        <v>59545.201029999997</v>
      </c>
      <c r="AH1936" s="30">
        <f t="shared" si="6481"/>
        <v>65000</v>
      </c>
      <c r="AI1936" s="30">
        <f t="shared" si="6482"/>
        <v>0</v>
      </c>
      <c r="AJ1936" s="30">
        <f>AJ1937</f>
        <v>0</v>
      </c>
      <c r="AK1936" s="30">
        <f>AK1937</f>
        <v>-16.065000000000001</v>
      </c>
      <c r="AL1936" s="30">
        <f>AL1937</f>
        <v>0</v>
      </c>
      <c r="AM1936" s="30">
        <f>AM1937</f>
        <v>0</v>
      </c>
      <c r="AN1936" s="30">
        <f>AN1937</f>
        <v>0</v>
      </c>
      <c r="AO1936" s="30">
        <f>AO1937</f>
        <v>0</v>
      </c>
      <c r="AP1936" s="30">
        <f>AP1937</f>
        <v>0</v>
      </c>
      <c r="AQ1936" s="30">
        <f>AQ1937</f>
        <v>0</v>
      </c>
      <c r="AR1936" s="30">
        <f>AR1937</f>
        <v>0</v>
      </c>
      <c r="AS1936" s="30">
        <f t="shared" si="6526"/>
        <v>59529.136029999994</v>
      </c>
      <c r="AT1936" s="30">
        <f t="shared" si="6527"/>
        <v>65000</v>
      </c>
      <c r="AU1936" s="30">
        <f t="shared" si="6528"/>
        <v>0</v>
      </c>
      <c r="AV1936" s="30">
        <f>AV1937</f>
        <v>0</v>
      </c>
      <c r="AW1936" s="30">
        <f>AW1937</f>
        <v>0</v>
      </c>
      <c r="AX1936" s="30">
        <f>AX1937</f>
        <v>0</v>
      </c>
      <c r="AY1936" s="30">
        <f t="shared" si="6529"/>
        <v>59529.136029999994</v>
      </c>
      <c r="AZ1936" s="30">
        <f t="shared" si="6530"/>
        <v>65000</v>
      </c>
      <c r="BA1936" s="30">
        <f t="shared" si="6531"/>
        <v>0</v>
      </c>
      <c r="BB1936" s="30">
        <f>BB1937</f>
        <v>581.11699999999996</v>
      </c>
      <c r="BC1936" s="30">
        <f>BC1937</f>
        <v>0</v>
      </c>
      <c r="BD1936" s="30">
        <f>BD1937</f>
        <v>0</v>
      </c>
      <c r="BE1936" s="30">
        <f>BE1937</f>
        <v>-27392.807000000001</v>
      </c>
      <c r="BF1936" s="30">
        <f>BF1937</f>
        <v>79926.399999999994</v>
      </c>
      <c r="BG1936" s="30">
        <f>BG1937</f>
        <v>0</v>
      </c>
      <c r="BH1936" s="30">
        <f>BH1937</f>
        <v>27392.807000000001</v>
      </c>
      <c r="BI1936" s="30">
        <f>BI1937</f>
        <v>0</v>
      </c>
      <c r="BJ1936" s="30">
        <f>BJ1937</f>
        <v>26106.812999999998</v>
      </c>
      <c r="BK1936" s="30">
        <f>BK1937</f>
        <v>0</v>
      </c>
      <c r="BL1936" s="30">
        <f t="shared" si="6471"/>
        <v>32717.446029999992</v>
      </c>
      <c r="BM1936" s="30">
        <f t="shared" si="6472"/>
        <v>172319.20699999999</v>
      </c>
      <c r="BN1936" s="30">
        <f t="shared" si="6473"/>
        <v>26106.812999999998</v>
      </c>
      <c r="BO1936" s="30">
        <f>BO1937</f>
        <v>0</v>
      </c>
      <c r="BP1936" s="31"/>
      <c r="BQ1936" s="1"/>
      <c r="BR1936" s="1"/>
      <c r="BS1936" s="1"/>
      <c r="BT1936" s="1"/>
      <c r="BU1936" s="1"/>
      <c r="BV1936" s="1"/>
      <c r="BW1936" s="1"/>
      <c r="BX1936" s="1"/>
      <c r="BY1936" s="1"/>
    </row>
    <row r="1937" ht="45">
      <c r="A1937" s="28" t="s">
        <v>603</v>
      </c>
      <c r="B1937" s="28" t="s">
        <v>73</v>
      </c>
      <c r="C1937" s="28" t="s">
        <v>325</v>
      </c>
      <c r="D1937" s="28" t="s">
        <v>725</v>
      </c>
      <c r="E1937" s="35"/>
      <c r="F1937" s="29" t="s">
        <v>726</v>
      </c>
      <c r="G1937" s="30">
        <f>G1940</f>
        <v>33334.599999999999</v>
      </c>
      <c r="H1937" s="30">
        <f>H1940</f>
        <v>65000</v>
      </c>
      <c r="I1937" s="30">
        <f>I1940</f>
        <v>0</v>
      </c>
      <c r="J1937" s="30">
        <f>J1940</f>
        <v>0</v>
      </c>
      <c r="K1937" s="30">
        <f>K1940</f>
        <v>0</v>
      </c>
      <c r="L1937" s="30">
        <f>L1940</f>
        <v>0</v>
      </c>
      <c r="M1937" s="30">
        <f t="shared" si="6532"/>
        <v>33334.599999999999</v>
      </c>
      <c r="N1937" s="30">
        <f t="shared" si="6533"/>
        <v>65000</v>
      </c>
      <c r="O1937" s="30">
        <f t="shared" si="6534"/>
        <v>0</v>
      </c>
      <c r="P1937" s="30">
        <f>P1940+P1942+P1938</f>
        <v>0</v>
      </c>
      <c r="Q1937" s="30">
        <f>Q1940+Q1942+Q1938</f>
        <v>0</v>
      </c>
      <c r="R1937" s="30">
        <f>R1940+R1942+R1938</f>
        <v>26210.601030000002</v>
      </c>
      <c r="S1937" s="30">
        <f>S1940+S1942+S1938</f>
        <v>0</v>
      </c>
      <c r="T1937" s="30">
        <f>T1940+T1942+T1938</f>
        <v>0</v>
      </c>
      <c r="U1937" s="30">
        <f>U1940+U1942+U1938</f>
        <v>0</v>
      </c>
      <c r="V1937" s="30">
        <f>V1940+V1942+V1938</f>
        <v>0</v>
      </c>
      <c r="W1937" s="30">
        <f>W1940+W1942+W1938</f>
        <v>0</v>
      </c>
      <c r="X1937" s="30">
        <f>X1940+X1942+X1938</f>
        <v>0</v>
      </c>
      <c r="Y1937" s="30">
        <f>Y1940+Y1942+Y1938</f>
        <v>0</v>
      </c>
      <c r="Z1937" s="30">
        <f>Z1940+Z1942+Z1938</f>
        <v>0</v>
      </c>
      <c r="AA1937" s="30">
        <f>AA1940+AA1942+AA1938</f>
        <v>0</v>
      </c>
      <c r="AB1937" s="30">
        <f>AB1940+AB1942+AB1938</f>
        <v>0</v>
      </c>
      <c r="AC1937" s="30">
        <f t="shared" si="6477"/>
        <v>59545.201029999997</v>
      </c>
      <c r="AD1937" s="30">
        <f t="shared" si="6478"/>
        <v>65000</v>
      </c>
      <c r="AE1937" s="30">
        <f t="shared" si="6479"/>
        <v>0</v>
      </c>
      <c r="AF1937" s="30">
        <f>AF1940+AF1942+AF1938</f>
        <v>0</v>
      </c>
      <c r="AG1937" s="30">
        <f t="shared" si="6480"/>
        <v>59545.201029999997</v>
      </c>
      <c r="AH1937" s="30">
        <f t="shared" si="6481"/>
        <v>65000</v>
      </c>
      <c r="AI1937" s="30">
        <f t="shared" si="6482"/>
        <v>0</v>
      </c>
      <c r="AJ1937" s="30">
        <f>AJ1940+AJ1942+AJ1938</f>
        <v>0</v>
      </c>
      <c r="AK1937" s="30">
        <f>AK1940+AK1942+AK1938</f>
        <v>-16.065000000000001</v>
      </c>
      <c r="AL1937" s="30">
        <f>AL1940+AL1942+AL1938</f>
        <v>0</v>
      </c>
      <c r="AM1937" s="30">
        <f>AM1940+AM1942+AM1938</f>
        <v>0</v>
      </c>
      <c r="AN1937" s="30">
        <f>AN1940+AN1942+AN1938</f>
        <v>0</v>
      </c>
      <c r="AO1937" s="30">
        <f>AO1940+AO1942+AO1938</f>
        <v>0</v>
      </c>
      <c r="AP1937" s="30">
        <f>AP1940+AP1942+AP1938</f>
        <v>0</v>
      </c>
      <c r="AQ1937" s="30">
        <f>AQ1940+AQ1942+AQ1938</f>
        <v>0</v>
      </c>
      <c r="AR1937" s="30">
        <f>AR1940+AR1942+AR1938</f>
        <v>0</v>
      </c>
      <c r="AS1937" s="30">
        <f t="shared" si="6526"/>
        <v>59529.136029999994</v>
      </c>
      <c r="AT1937" s="30">
        <f t="shared" si="6527"/>
        <v>65000</v>
      </c>
      <c r="AU1937" s="30">
        <f t="shared" si="6528"/>
        <v>0</v>
      </c>
      <c r="AV1937" s="30">
        <f>AV1940+AV1942+AV1938</f>
        <v>0</v>
      </c>
      <c r="AW1937" s="30">
        <f>AW1940+AW1942+AW1938</f>
        <v>0</v>
      </c>
      <c r="AX1937" s="30">
        <f>AX1940+AX1942+AX1938</f>
        <v>0</v>
      </c>
      <c r="AY1937" s="30">
        <f t="shared" si="6529"/>
        <v>59529.136029999994</v>
      </c>
      <c r="AZ1937" s="30">
        <f t="shared" si="6530"/>
        <v>65000</v>
      </c>
      <c r="BA1937" s="30">
        <f t="shared" si="6531"/>
        <v>0</v>
      </c>
      <c r="BB1937" s="30">
        <f>BB1940+BB1942+BB1938</f>
        <v>581.11699999999996</v>
      </c>
      <c r="BC1937" s="30">
        <f>BC1940+BC1942+BC1938</f>
        <v>0</v>
      </c>
      <c r="BD1937" s="30">
        <f>BD1940+BD1942+BD1938</f>
        <v>0</v>
      </c>
      <c r="BE1937" s="30">
        <f>BE1940+BE1942+BE1938</f>
        <v>-27392.807000000001</v>
      </c>
      <c r="BF1937" s="30">
        <f>BF1940+BF1942+BF1938</f>
        <v>79926.399999999994</v>
      </c>
      <c r="BG1937" s="30">
        <f>BG1940+BG1942+BG1938</f>
        <v>0</v>
      </c>
      <c r="BH1937" s="30">
        <f>BH1940+BH1942+BH1938</f>
        <v>27392.807000000001</v>
      </c>
      <c r="BI1937" s="30">
        <f>BI1940+BI1942+BI1938</f>
        <v>0</v>
      </c>
      <c r="BJ1937" s="30">
        <f>BJ1940+BJ1942+BJ1938</f>
        <v>26106.812999999998</v>
      </c>
      <c r="BK1937" s="30">
        <f>BK1940+BK1942+BK1938</f>
        <v>0</v>
      </c>
      <c r="BL1937" s="30">
        <f t="shared" si="6471"/>
        <v>32717.446029999992</v>
      </c>
      <c r="BM1937" s="30">
        <f t="shared" si="6472"/>
        <v>172319.20699999999</v>
      </c>
      <c r="BN1937" s="30">
        <f t="shared" si="6473"/>
        <v>26106.812999999998</v>
      </c>
      <c r="BO1937" s="30">
        <f>BO1940+BO1942+BO1938</f>
        <v>0</v>
      </c>
      <c r="BP1937" s="31"/>
      <c r="BQ1937" s="1"/>
      <c r="BR1937" s="1"/>
      <c r="BS1937" s="1"/>
      <c r="BT1937" s="1"/>
      <c r="BU1937" s="1"/>
      <c r="BV1937" s="1"/>
      <c r="BW1937" s="1"/>
      <c r="BX1937" s="1"/>
      <c r="BY1937" s="1"/>
    </row>
    <row r="1938" ht="45">
      <c r="A1938" s="28" t="s">
        <v>603</v>
      </c>
      <c r="B1938" s="28" t="s">
        <v>73</v>
      </c>
      <c r="C1938" s="28" t="s">
        <v>325</v>
      </c>
      <c r="D1938" s="28" t="s">
        <v>727</v>
      </c>
      <c r="E1938" s="35"/>
      <c r="F1938" s="29" t="s">
        <v>728</v>
      </c>
      <c r="G1938" s="30"/>
      <c r="H1938" s="30"/>
      <c r="I1938" s="30"/>
      <c r="J1938" s="30"/>
      <c r="K1938" s="30"/>
      <c r="L1938" s="30"/>
      <c r="M1938" s="30"/>
      <c r="N1938" s="30"/>
      <c r="O1938" s="30"/>
      <c r="P1938" s="30">
        <f>P1939</f>
        <v>0</v>
      </c>
      <c r="Q1938" s="30">
        <f>Q1939</f>
        <v>0</v>
      </c>
      <c r="R1938" s="30">
        <f>R1939</f>
        <v>47.655029999999996</v>
      </c>
      <c r="S1938" s="30">
        <f>S1939</f>
        <v>0</v>
      </c>
      <c r="T1938" s="30">
        <f>T1939</f>
        <v>0</v>
      </c>
      <c r="U1938" s="30">
        <f>U1939</f>
        <v>0</v>
      </c>
      <c r="V1938" s="30">
        <f>V1939</f>
        <v>0</v>
      </c>
      <c r="W1938" s="30">
        <f>W1939</f>
        <v>0</v>
      </c>
      <c r="X1938" s="30">
        <f>X1939</f>
        <v>0</v>
      </c>
      <c r="Y1938" s="30">
        <f>Y1939</f>
        <v>0</v>
      </c>
      <c r="Z1938" s="30">
        <f>Z1939</f>
        <v>0</v>
      </c>
      <c r="AA1938" s="30">
        <f>AA1939</f>
        <v>0</v>
      </c>
      <c r="AB1938" s="30">
        <f>AB1939</f>
        <v>0</v>
      </c>
      <c r="AC1938" s="30">
        <f t="shared" si="6477"/>
        <v>47.655029999999996</v>
      </c>
      <c r="AD1938" s="30">
        <f t="shared" si="6478"/>
        <v>0</v>
      </c>
      <c r="AE1938" s="30">
        <f t="shared" si="6479"/>
        <v>0</v>
      </c>
      <c r="AF1938" s="30">
        <f>AF1939</f>
        <v>0</v>
      </c>
      <c r="AG1938" s="30">
        <f t="shared" si="6480"/>
        <v>47.655029999999996</v>
      </c>
      <c r="AH1938" s="30">
        <f t="shared" si="6481"/>
        <v>0</v>
      </c>
      <c r="AI1938" s="30">
        <f t="shared" si="6482"/>
        <v>0</v>
      </c>
      <c r="AJ1938" s="30">
        <f>AJ1939</f>
        <v>0</v>
      </c>
      <c r="AK1938" s="30">
        <f>AK1939</f>
        <v>0</v>
      </c>
      <c r="AL1938" s="30">
        <f>AL1939</f>
        <v>0</v>
      </c>
      <c r="AM1938" s="30">
        <f>AM1939</f>
        <v>0</v>
      </c>
      <c r="AN1938" s="30">
        <f>AN1939</f>
        <v>0</v>
      </c>
      <c r="AO1938" s="30">
        <f>AO1939</f>
        <v>0</v>
      </c>
      <c r="AP1938" s="30">
        <f>AP1939</f>
        <v>0</v>
      </c>
      <c r="AQ1938" s="30">
        <f>AQ1939</f>
        <v>0</v>
      </c>
      <c r="AR1938" s="30">
        <f>AR1939</f>
        <v>0</v>
      </c>
      <c r="AS1938" s="30">
        <f t="shared" si="6526"/>
        <v>47.655029999999996</v>
      </c>
      <c r="AT1938" s="30">
        <f t="shared" si="6527"/>
        <v>0</v>
      </c>
      <c r="AU1938" s="30">
        <f t="shared" si="6528"/>
        <v>0</v>
      </c>
      <c r="AV1938" s="30">
        <f>AV1939</f>
        <v>0</v>
      </c>
      <c r="AW1938" s="30">
        <f>AW1939</f>
        <v>0</v>
      </c>
      <c r="AX1938" s="30">
        <f>AX1939</f>
        <v>0</v>
      </c>
      <c r="AY1938" s="30">
        <f t="shared" si="6529"/>
        <v>47.655029999999996</v>
      </c>
      <c r="AZ1938" s="30">
        <f t="shared" si="6530"/>
        <v>0</v>
      </c>
      <c r="BA1938" s="30">
        <f t="shared" si="6531"/>
        <v>0</v>
      </c>
      <c r="BB1938" s="30">
        <f>BB1939</f>
        <v>0</v>
      </c>
      <c r="BC1938" s="30">
        <f>BC1939</f>
        <v>0</v>
      </c>
      <c r="BD1938" s="30">
        <f>BD1939</f>
        <v>0</v>
      </c>
      <c r="BE1938" s="30">
        <f>BE1939</f>
        <v>0</v>
      </c>
      <c r="BF1938" s="30">
        <f>BF1939</f>
        <v>0</v>
      </c>
      <c r="BG1938" s="30">
        <f>BG1939</f>
        <v>0</v>
      </c>
      <c r="BH1938" s="30">
        <f>BH1939</f>
        <v>0</v>
      </c>
      <c r="BI1938" s="30">
        <f>BI1939</f>
        <v>0</v>
      </c>
      <c r="BJ1938" s="30">
        <f>BJ1939</f>
        <v>0</v>
      </c>
      <c r="BK1938" s="30">
        <f>BK1939</f>
        <v>0</v>
      </c>
      <c r="BL1938" s="30">
        <f t="shared" si="6471"/>
        <v>47.655029999999996</v>
      </c>
      <c r="BM1938" s="30">
        <f t="shared" si="6472"/>
        <v>0</v>
      </c>
      <c r="BN1938" s="30">
        <f t="shared" si="6473"/>
        <v>0</v>
      </c>
      <c r="BO1938" s="30">
        <f>BO1939</f>
        <v>0</v>
      </c>
      <c r="BP1938" s="31"/>
      <c r="BQ1938" s="1"/>
      <c r="BR1938" s="1"/>
      <c r="BS1938" s="1"/>
      <c r="BT1938" s="1"/>
      <c r="BU1938" s="1"/>
      <c r="BV1938" s="1"/>
      <c r="BW1938" s="1"/>
      <c r="BX1938" s="1"/>
      <c r="BY1938" s="1"/>
    </row>
    <row r="1939" ht="45">
      <c r="A1939" s="28" t="s">
        <v>603</v>
      </c>
      <c r="B1939" s="28" t="s">
        <v>73</v>
      </c>
      <c r="C1939" s="28" t="s">
        <v>325</v>
      </c>
      <c r="D1939" s="28" t="s">
        <v>727</v>
      </c>
      <c r="E1939" s="28" t="s">
        <v>331</v>
      </c>
      <c r="F1939" s="29" t="s">
        <v>332</v>
      </c>
      <c r="G1939" s="30"/>
      <c r="H1939" s="30"/>
      <c r="I1939" s="30"/>
      <c r="J1939" s="30"/>
      <c r="K1939" s="30"/>
      <c r="L1939" s="30"/>
      <c r="M1939" s="30"/>
      <c r="N1939" s="30"/>
      <c r="O1939" s="30"/>
      <c r="P1939" s="30"/>
      <c r="Q1939" s="30"/>
      <c r="R1939" s="30">
        <v>47.655029999999996</v>
      </c>
      <c r="S1939" s="30"/>
      <c r="T1939" s="30"/>
      <c r="U1939" s="30"/>
      <c r="V1939" s="30"/>
      <c r="W1939" s="30"/>
      <c r="X1939" s="30"/>
      <c r="Y1939" s="30"/>
      <c r="Z1939" s="30"/>
      <c r="AA1939" s="30"/>
      <c r="AB1939" s="30"/>
      <c r="AC1939" s="30">
        <f t="shared" si="6477"/>
        <v>47.655029999999996</v>
      </c>
      <c r="AD1939" s="30">
        <f t="shared" si="6478"/>
        <v>0</v>
      </c>
      <c r="AE1939" s="30">
        <f t="shared" si="6479"/>
        <v>0</v>
      </c>
      <c r="AF1939" s="30"/>
      <c r="AG1939" s="30">
        <f t="shared" si="6480"/>
        <v>47.655029999999996</v>
      </c>
      <c r="AH1939" s="30">
        <f t="shared" si="6481"/>
        <v>0</v>
      </c>
      <c r="AI1939" s="30">
        <f t="shared" si="6482"/>
        <v>0</v>
      </c>
      <c r="AJ1939" s="30"/>
      <c r="AK1939" s="30"/>
      <c r="AL1939" s="30"/>
      <c r="AM1939" s="30"/>
      <c r="AN1939" s="30"/>
      <c r="AO1939" s="30"/>
      <c r="AP1939" s="30"/>
      <c r="AQ1939" s="30"/>
      <c r="AR1939" s="30"/>
      <c r="AS1939" s="30">
        <f t="shared" si="6526"/>
        <v>47.655029999999996</v>
      </c>
      <c r="AT1939" s="30">
        <f t="shared" si="6527"/>
        <v>0</v>
      </c>
      <c r="AU1939" s="30">
        <f t="shared" si="6528"/>
        <v>0</v>
      </c>
      <c r="AV1939" s="30"/>
      <c r="AW1939" s="30"/>
      <c r="AX1939" s="30"/>
      <c r="AY1939" s="30">
        <f t="shared" si="6529"/>
        <v>47.655029999999996</v>
      </c>
      <c r="AZ1939" s="30">
        <f t="shared" si="6530"/>
        <v>0</v>
      </c>
      <c r="BA1939" s="30">
        <f t="shared" si="6531"/>
        <v>0</v>
      </c>
      <c r="BB1939" s="30"/>
      <c r="BC1939" s="30"/>
      <c r="BD1939" s="30"/>
      <c r="BE1939" s="30"/>
      <c r="BF1939" s="30"/>
      <c r="BG1939" s="30"/>
      <c r="BH1939" s="30"/>
      <c r="BI1939" s="30"/>
      <c r="BJ1939" s="30"/>
      <c r="BK1939" s="30"/>
      <c r="BL1939" s="30">
        <f t="shared" si="6471"/>
        <v>47.655029999999996</v>
      </c>
      <c r="BM1939" s="30">
        <f t="shared" si="6472"/>
        <v>0</v>
      </c>
      <c r="BN1939" s="30">
        <f t="shared" si="6473"/>
        <v>0</v>
      </c>
      <c r="BO1939" s="30"/>
      <c r="BP1939" s="31"/>
      <c r="BQ1939" s="1"/>
      <c r="BR1939" s="1"/>
      <c r="BS1939" s="1"/>
      <c r="BT1939" s="1"/>
      <c r="BU1939" s="1"/>
      <c r="BV1939" s="1"/>
      <c r="BW1939" s="1"/>
      <c r="BX1939" s="1"/>
      <c r="BY1939" s="1"/>
    </row>
    <row r="1940" ht="30">
      <c r="A1940" s="28" t="s">
        <v>603</v>
      </c>
      <c r="B1940" s="28" t="s">
        <v>73</v>
      </c>
      <c r="C1940" s="28" t="s">
        <v>325</v>
      </c>
      <c r="D1940" s="28" t="s">
        <v>729</v>
      </c>
      <c r="E1940" s="35"/>
      <c r="F1940" s="29" t="s">
        <v>730</v>
      </c>
      <c r="G1940" s="30">
        <f t="shared" si="6535"/>
        <v>33334.599999999999</v>
      </c>
      <c r="H1940" s="30">
        <f t="shared" si="6536"/>
        <v>65000</v>
      </c>
      <c r="I1940" s="30">
        <f t="shared" si="6537"/>
        <v>0</v>
      </c>
      <c r="J1940" s="30">
        <f t="shared" si="6538"/>
        <v>0</v>
      </c>
      <c r="K1940" s="30">
        <f t="shared" si="6539"/>
        <v>0</v>
      </c>
      <c r="L1940" s="30">
        <f t="shared" si="6540"/>
        <v>0</v>
      </c>
      <c r="M1940" s="30">
        <f t="shared" si="6532"/>
        <v>33334.599999999999</v>
      </c>
      <c r="N1940" s="30">
        <f t="shared" si="6533"/>
        <v>65000</v>
      </c>
      <c r="O1940" s="30">
        <f t="shared" si="6534"/>
        <v>0</v>
      </c>
      <c r="P1940" s="30">
        <f t="shared" si="6541"/>
        <v>0</v>
      </c>
      <c r="Q1940" s="30">
        <f t="shared" si="6542"/>
        <v>0</v>
      </c>
      <c r="R1940" s="30">
        <f t="shared" si="6543"/>
        <v>0</v>
      </c>
      <c r="S1940" s="30">
        <f t="shared" si="6544"/>
        <v>0</v>
      </c>
      <c r="T1940" s="30">
        <f t="shared" si="6545"/>
        <v>0</v>
      </c>
      <c r="U1940" s="30">
        <f t="shared" si="6546"/>
        <v>0</v>
      </c>
      <c r="V1940" s="30">
        <f t="shared" si="6547"/>
        <v>0</v>
      </c>
      <c r="W1940" s="30">
        <f t="shared" si="6548"/>
        <v>0</v>
      </c>
      <c r="X1940" s="30">
        <f t="shared" si="6549"/>
        <v>0</v>
      </c>
      <c r="Y1940" s="30">
        <f t="shared" si="6550"/>
        <v>0</v>
      </c>
      <c r="Z1940" s="30">
        <f t="shared" si="6551"/>
        <v>0</v>
      </c>
      <c r="AA1940" s="30">
        <f t="shared" si="6552"/>
        <v>0</v>
      </c>
      <c r="AB1940" s="30">
        <f t="shared" si="6553"/>
        <v>0</v>
      </c>
      <c r="AC1940" s="30">
        <f t="shared" si="6477"/>
        <v>33334.599999999999</v>
      </c>
      <c r="AD1940" s="30">
        <f t="shared" si="6478"/>
        <v>65000</v>
      </c>
      <c r="AE1940" s="30">
        <f t="shared" si="6479"/>
        <v>0</v>
      </c>
      <c r="AF1940" s="30">
        <f>AF1941</f>
        <v>0</v>
      </c>
      <c r="AG1940" s="30">
        <f t="shared" si="6480"/>
        <v>33334.599999999999</v>
      </c>
      <c r="AH1940" s="30">
        <f t="shared" si="6481"/>
        <v>65000</v>
      </c>
      <c r="AI1940" s="30">
        <f t="shared" si="6482"/>
        <v>0</v>
      </c>
      <c r="AJ1940" s="30">
        <f>AJ1941</f>
        <v>0</v>
      </c>
      <c r="AK1940" s="30">
        <f>AK1941</f>
        <v>0</v>
      </c>
      <c r="AL1940" s="30">
        <f>AL1941</f>
        <v>0</v>
      </c>
      <c r="AM1940" s="30">
        <f>AM1941</f>
        <v>0</v>
      </c>
      <c r="AN1940" s="30">
        <f>AN1941</f>
        <v>0</v>
      </c>
      <c r="AO1940" s="30">
        <f>AO1941</f>
        <v>0</v>
      </c>
      <c r="AP1940" s="30">
        <f>AP1941</f>
        <v>0</v>
      </c>
      <c r="AQ1940" s="30">
        <f>AQ1941</f>
        <v>0</v>
      </c>
      <c r="AR1940" s="30">
        <f>AR1941</f>
        <v>0</v>
      </c>
      <c r="AS1940" s="30">
        <f t="shared" si="6526"/>
        <v>33334.599999999999</v>
      </c>
      <c r="AT1940" s="30">
        <f t="shared" si="6527"/>
        <v>65000</v>
      </c>
      <c r="AU1940" s="30">
        <f t="shared" si="6528"/>
        <v>0</v>
      </c>
      <c r="AV1940" s="30">
        <f>AV1941</f>
        <v>0</v>
      </c>
      <c r="AW1940" s="30">
        <f>AW1941</f>
        <v>0</v>
      </c>
      <c r="AX1940" s="30">
        <f>AX1941</f>
        <v>0</v>
      </c>
      <c r="AY1940" s="30">
        <f t="shared" si="6529"/>
        <v>33334.599999999999</v>
      </c>
      <c r="AZ1940" s="30">
        <f t="shared" si="6530"/>
        <v>65000</v>
      </c>
      <c r="BA1940" s="30">
        <f t="shared" si="6531"/>
        <v>0</v>
      </c>
      <c r="BB1940" s="30">
        <f>BB1941</f>
        <v>581.11699999999996</v>
      </c>
      <c r="BC1940" s="30">
        <f>BC1941</f>
        <v>0</v>
      </c>
      <c r="BD1940" s="30">
        <f>BD1941</f>
        <v>0</v>
      </c>
      <c r="BE1940" s="30">
        <f>BE1941</f>
        <v>-27392.807000000001</v>
      </c>
      <c r="BF1940" s="30">
        <f>BF1941</f>
        <v>79926.399999999994</v>
      </c>
      <c r="BG1940" s="30">
        <f>BG1941</f>
        <v>0</v>
      </c>
      <c r="BH1940" s="30">
        <f>BH1941</f>
        <v>27392.807000000001</v>
      </c>
      <c r="BI1940" s="30">
        <f>BI1941</f>
        <v>0</v>
      </c>
      <c r="BJ1940" s="30">
        <f>BJ1941</f>
        <v>26106.812999999998</v>
      </c>
      <c r="BK1940" s="30">
        <f>BK1941</f>
        <v>0</v>
      </c>
      <c r="BL1940" s="30">
        <f t="shared" si="6471"/>
        <v>6522.9099999999962</v>
      </c>
      <c r="BM1940" s="30">
        <f t="shared" si="6472"/>
        <v>172319.20699999999</v>
      </c>
      <c r="BN1940" s="30">
        <f t="shared" si="6473"/>
        <v>26106.812999999998</v>
      </c>
      <c r="BO1940" s="30">
        <f>BO1941</f>
        <v>0</v>
      </c>
      <c r="BP1940" s="31"/>
      <c r="BQ1940" s="1"/>
      <c r="BR1940" s="1"/>
      <c r="BS1940" s="1"/>
      <c r="BT1940" s="1"/>
      <c r="BU1940" s="1"/>
      <c r="BV1940" s="1"/>
      <c r="BW1940" s="1"/>
      <c r="BX1940" s="1"/>
      <c r="BY1940" s="1"/>
    </row>
    <row r="1941" ht="30">
      <c r="A1941" s="28" t="s">
        <v>603</v>
      </c>
      <c r="B1941" s="28" t="s">
        <v>73</v>
      </c>
      <c r="C1941" s="28" t="s">
        <v>325</v>
      </c>
      <c r="D1941" s="28" t="s">
        <v>729</v>
      </c>
      <c r="E1941" s="28" t="s">
        <v>331</v>
      </c>
      <c r="F1941" s="29" t="s">
        <v>332</v>
      </c>
      <c r="G1941" s="30">
        <v>33334.599999999999</v>
      </c>
      <c r="H1941" s="30">
        <v>65000</v>
      </c>
      <c r="I1941" s="30"/>
      <c r="J1941" s="30"/>
      <c r="K1941" s="30"/>
      <c r="L1941" s="30"/>
      <c r="M1941" s="30">
        <f t="shared" si="6532"/>
        <v>33334.599999999999</v>
      </c>
      <c r="N1941" s="30">
        <f t="shared" si="6533"/>
        <v>65000</v>
      </c>
      <c r="O1941" s="30">
        <f t="shared" si="6534"/>
        <v>0</v>
      </c>
      <c r="P1941" s="30"/>
      <c r="Q1941" s="30"/>
      <c r="R1941" s="30"/>
      <c r="S1941" s="30"/>
      <c r="T1941" s="30"/>
      <c r="U1941" s="30"/>
      <c r="V1941" s="30"/>
      <c r="W1941" s="30"/>
      <c r="X1941" s="30"/>
      <c r="Y1941" s="30"/>
      <c r="Z1941" s="30"/>
      <c r="AA1941" s="30"/>
      <c r="AB1941" s="30"/>
      <c r="AC1941" s="30">
        <f t="shared" si="6477"/>
        <v>33334.599999999999</v>
      </c>
      <c r="AD1941" s="30">
        <f t="shared" si="6478"/>
        <v>65000</v>
      </c>
      <c r="AE1941" s="30">
        <f t="shared" si="6479"/>
        <v>0</v>
      </c>
      <c r="AF1941" s="30"/>
      <c r="AG1941" s="30">
        <f t="shared" si="6480"/>
        <v>33334.599999999999</v>
      </c>
      <c r="AH1941" s="30">
        <f t="shared" si="6481"/>
        <v>65000</v>
      </c>
      <c r="AI1941" s="30">
        <f t="shared" si="6482"/>
        <v>0</v>
      </c>
      <c r="AJ1941" s="30"/>
      <c r="AK1941" s="30"/>
      <c r="AL1941" s="30"/>
      <c r="AM1941" s="30"/>
      <c r="AN1941" s="30"/>
      <c r="AO1941" s="30"/>
      <c r="AP1941" s="30"/>
      <c r="AQ1941" s="30"/>
      <c r="AR1941" s="30"/>
      <c r="AS1941" s="30">
        <f t="shared" si="6526"/>
        <v>33334.599999999999</v>
      </c>
      <c r="AT1941" s="30">
        <f t="shared" si="6527"/>
        <v>65000</v>
      </c>
      <c r="AU1941" s="30">
        <f t="shared" si="6528"/>
        <v>0</v>
      </c>
      <c r="AV1941" s="30"/>
      <c r="AW1941" s="30"/>
      <c r="AX1941" s="30"/>
      <c r="AY1941" s="30">
        <f t="shared" si="6529"/>
        <v>33334.599999999999</v>
      </c>
      <c r="AZ1941" s="30">
        <f t="shared" si="6530"/>
        <v>65000</v>
      </c>
      <c r="BA1941" s="30">
        <f t="shared" si="6531"/>
        <v>0</v>
      </c>
      <c r="BB1941" s="30">
        <v>581.11699999999996</v>
      </c>
      <c r="BC1941" s="30"/>
      <c r="BD1941" s="30"/>
      <c r="BE1941" s="30">
        <v>-27392.807000000001</v>
      </c>
      <c r="BF1941" s="30">
        <v>79926.399999999994</v>
      </c>
      <c r="BG1941" s="30"/>
      <c r="BH1941" s="30">
        <v>27392.807000000001</v>
      </c>
      <c r="BI1941" s="30"/>
      <c r="BJ1941" s="30">
        <v>26106.812999999998</v>
      </c>
      <c r="BK1941" s="30"/>
      <c r="BL1941" s="30">
        <f t="shared" si="6471"/>
        <v>6522.9099999999962</v>
      </c>
      <c r="BM1941" s="30">
        <f t="shared" si="6472"/>
        <v>172319.20699999999</v>
      </c>
      <c r="BN1941" s="30">
        <f t="shared" si="6473"/>
        <v>26106.812999999998</v>
      </c>
      <c r="BO1941" s="30"/>
      <c r="BP1941" s="31"/>
      <c r="BQ1941" s="1"/>
      <c r="BR1941" s="1"/>
      <c r="BS1941" s="1"/>
      <c r="BT1941" s="1"/>
      <c r="BU1941" s="1"/>
      <c r="BV1941" s="1"/>
      <c r="BW1941" s="1"/>
      <c r="BX1941" s="1"/>
      <c r="BY1941" s="1"/>
    </row>
    <row r="1942" ht="31.5">
      <c r="A1942" s="28" t="s">
        <v>603</v>
      </c>
      <c r="B1942" s="28" t="s">
        <v>73</v>
      </c>
      <c r="C1942" s="28" t="s">
        <v>325</v>
      </c>
      <c r="D1942" s="28" t="s">
        <v>731</v>
      </c>
      <c r="E1942" s="28"/>
      <c r="F1942" s="29" t="s">
        <v>732</v>
      </c>
      <c r="G1942" s="30"/>
      <c r="H1942" s="30"/>
      <c r="I1942" s="30"/>
      <c r="J1942" s="30"/>
      <c r="K1942" s="30"/>
      <c r="L1942" s="30"/>
      <c r="M1942" s="30"/>
      <c r="N1942" s="30"/>
      <c r="O1942" s="30"/>
      <c r="P1942" s="30">
        <f t="shared" si="6541"/>
        <v>0</v>
      </c>
      <c r="Q1942" s="30">
        <f t="shared" si="6542"/>
        <v>0</v>
      </c>
      <c r="R1942" s="30">
        <f t="shared" si="6543"/>
        <v>26162.946</v>
      </c>
      <c r="S1942" s="30">
        <f t="shared" si="6544"/>
        <v>0</v>
      </c>
      <c r="T1942" s="30">
        <f t="shared" si="6545"/>
        <v>0</v>
      </c>
      <c r="U1942" s="30">
        <f t="shared" si="6546"/>
        <v>0</v>
      </c>
      <c r="V1942" s="30">
        <f t="shared" si="6547"/>
        <v>0</v>
      </c>
      <c r="W1942" s="30">
        <f t="shared" si="6548"/>
        <v>0</v>
      </c>
      <c r="X1942" s="30">
        <f t="shared" si="6549"/>
        <v>0</v>
      </c>
      <c r="Y1942" s="30">
        <f t="shared" si="6550"/>
        <v>0</v>
      </c>
      <c r="Z1942" s="30">
        <f t="shared" si="6551"/>
        <v>0</v>
      </c>
      <c r="AA1942" s="30">
        <f t="shared" si="6552"/>
        <v>0</v>
      </c>
      <c r="AB1942" s="30">
        <f t="shared" si="6553"/>
        <v>0</v>
      </c>
      <c r="AC1942" s="30">
        <f t="shared" si="6477"/>
        <v>26162.946</v>
      </c>
      <c r="AD1942" s="30">
        <f t="shared" si="6478"/>
        <v>0</v>
      </c>
      <c r="AE1942" s="30">
        <f t="shared" si="6479"/>
        <v>0</v>
      </c>
      <c r="AF1942" s="30">
        <f>AF1943</f>
        <v>0</v>
      </c>
      <c r="AG1942" s="30">
        <f t="shared" si="6480"/>
        <v>26162.946</v>
      </c>
      <c r="AH1942" s="30">
        <f t="shared" si="6481"/>
        <v>0</v>
      </c>
      <c r="AI1942" s="30">
        <f t="shared" si="6482"/>
        <v>0</v>
      </c>
      <c r="AJ1942" s="30">
        <f>AJ1943</f>
        <v>0</v>
      </c>
      <c r="AK1942" s="30">
        <f>AK1943</f>
        <v>-16.065000000000001</v>
      </c>
      <c r="AL1942" s="30">
        <f>AL1943</f>
        <v>0</v>
      </c>
      <c r="AM1942" s="30">
        <f>AM1943</f>
        <v>0</v>
      </c>
      <c r="AN1942" s="30">
        <f>AN1943</f>
        <v>0</v>
      </c>
      <c r="AO1942" s="30">
        <f>AO1943</f>
        <v>0</v>
      </c>
      <c r="AP1942" s="30">
        <f>AP1943</f>
        <v>0</v>
      </c>
      <c r="AQ1942" s="30">
        <f>AQ1943</f>
        <v>0</v>
      </c>
      <c r="AR1942" s="30">
        <f>AR1943</f>
        <v>0</v>
      </c>
      <c r="AS1942" s="30">
        <f t="shared" si="6526"/>
        <v>26146.881000000001</v>
      </c>
      <c r="AT1942" s="30">
        <f t="shared" si="6527"/>
        <v>0</v>
      </c>
      <c r="AU1942" s="30">
        <f t="shared" si="6528"/>
        <v>0</v>
      </c>
      <c r="AV1942" s="30">
        <f>AV1943</f>
        <v>0</v>
      </c>
      <c r="AW1942" s="30">
        <f>AW1943</f>
        <v>0</v>
      </c>
      <c r="AX1942" s="30">
        <f>AX1943</f>
        <v>0</v>
      </c>
      <c r="AY1942" s="30">
        <f t="shared" si="6529"/>
        <v>26146.881000000001</v>
      </c>
      <c r="AZ1942" s="30">
        <f t="shared" si="6530"/>
        <v>0</v>
      </c>
      <c r="BA1942" s="30">
        <f t="shared" si="6531"/>
        <v>0</v>
      </c>
      <c r="BB1942" s="30">
        <f>BB1943</f>
        <v>0</v>
      </c>
      <c r="BC1942" s="30">
        <f>BC1943</f>
        <v>0</v>
      </c>
      <c r="BD1942" s="30">
        <f>BD1943</f>
        <v>0</v>
      </c>
      <c r="BE1942" s="30">
        <f>BE1943</f>
        <v>0</v>
      </c>
      <c r="BF1942" s="30">
        <f>BF1943</f>
        <v>0</v>
      </c>
      <c r="BG1942" s="30">
        <f>BG1943</f>
        <v>0</v>
      </c>
      <c r="BH1942" s="30">
        <f>BH1943</f>
        <v>0</v>
      </c>
      <c r="BI1942" s="30">
        <f>BI1943</f>
        <v>0</v>
      </c>
      <c r="BJ1942" s="30">
        <f>BJ1943</f>
        <v>0</v>
      </c>
      <c r="BK1942" s="30">
        <f>BK1943</f>
        <v>0</v>
      </c>
      <c r="BL1942" s="30">
        <f t="shared" si="6471"/>
        <v>26146.881000000001</v>
      </c>
      <c r="BM1942" s="30">
        <f t="shared" si="6472"/>
        <v>0</v>
      </c>
      <c r="BN1942" s="30">
        <f t="shared" si="6473"/>
        <v>0</v>
      </c>
      <c r="BO1942" s="30">
        <f>BO1943</f>
        <v>0</v>
      </c>
      <c r="BP1942" s="31"/>
      <c r="BQ1942" s="1"/>
      <c r="BR1942" s="1"/>
      <c r="BS1942" s="1"/>
      <c r="BT1942" s="1"/>
      <c r="BU1942" s="1"/>
      <c r="BV1942" s="1"/>
      <c r="BW1942" s="1"/>
      <c r="BX1942" s="1"/>
      <c r="BY1942" s="1"/>
    </row>
    <row r="1943" ht="31.5">
      <c r="A1943" s="28" t="s">
        <v>603</v>
      </c>
      <c r="B1943" s="28" t="s">
        <v>73</v>
      </c>
      <c r="C1943" s="28" t="s">
        <v>325</v>
      </c>
      <c r="D1943" s="28" t="s">
        <v>731</v>
      </c>
      <c r="E1943" s="28" t="s">
        <v>331</v>
      </c>
      <c r="F1943" s="29" t="s">
        <v>332</v>
      </c>
      <c r="G1943" s="30"/>
      <c r="H1943" s="30"/>
      <c r="I1943" s="30"/>
      <c r="J1943" s="30"/>
      <c r="K1943" s="30"/>
      <c r="L1943" s="30"/>
      <c r="M1943" s="30"/>
      <c r="N1943" s="30"/>
      <c r="O1943" s="30"/>
      <c r="P1943" s="30"/>
      <c r="Q1943" s="30"/>
      <c r="R1943" s="30">
        <v>26162.946</v>
      </c>
      <c r="S1943" s="30"/>
      <c r="T1943" s="30"/>
      <c r="U1943" s="30"/>
      <c r="V1943" s="30"/>
      <c r="W1943" s="30"/>
      <c r="X1943" s="30"/>
      <c r="Y1943" s="30"/>
      <c r="Z1943" s="30"/>
      <c r="AA1943" s="30"/>
      <c r="AB1943" s="30"/>
      <c r="AC1943" s="30">
        <f t="shared" si="6477"/>
        <v>26162.946</v>
      </c>
      <c r="AD1943" s="30">
        <f t="shared" si="6478"/>
        <v>0</v>
      </c>
      <c r="AE1943" s="30">
        <f t="shared" si="6479"/>
        <v>0</v>
      </c>
      <c r="AF1943" s="30"/>
      <c r="AG1943" s="30">
        <f t="shared" si="6480"/>
        <v>26162.946</v>
      </c>
      <c r="AH1943" s="30">
        <f t="shared" si="6481"/>
        <v>0</v>
      </c>
      <c r="AI1943" s="30">
        <f t="shared" si="6482"/>
        <v>0</v>
      </c>
      <c r="AJ1943" s="30"/>
      <c r="AK1943" s="30">
        <v>-16.065000000000001</v>
      </c>
      <c r="AL1943" s="30"/>
      <c r="AM1943" s="30"/>
      <c r="AN1943" s="30"/>
      <c r="AO1943" s="30"/>
      <c r="AP1943" s="30"/>
      <c r="AQ1943" s="30"/>
      <c r="AR1943" s="30"/>
      <c r="AS1943" s="30">
        <f t="shared" si="6526"/>
        <v>26146.881000000001</v>
      </c>
      <c r="AT1943" s="30">
        <f t="shared" si="6527"/>
        <v>0</v>
      </c>
      <c r="AU1943" s="30">
        <f t="shared" si="6528"/>
        <v>0</v>
      </c>
      <c r="AV1943" s="30"/>
      <c r="AW1943" s="30"/>
      <c r="AX1943" s="30"/>
      <c r="AY1943" s="30">
        <f t="shared" si="6529"/>
        <v>26146.881000000001</v>
      </c>
      <c r="AZ1943" s="30">
        <f t="shared" si="6530"/>
        <v>0</v>
      </c>
      <c r="BA1943" s="30">
        <f t="shared" si="6531"/>
        <v>0</v>
      </c>
      <c r="BB1943" s="30"/>
      <c r="BC1943" s="30"/>
      <c r="BD1943" s="30"/>
      <c r="BE1943" s="30"/>
      <c r="BF1943" s="30"/>
      <c r="BG1943" s="30"/>
      <c r="BH1943" s="30"/>
      <c r="BI1943" s="30"/>
      <c r="BJ1943" s="30"/>
      <c r="BK1943" s="30"/>
      <c r="BL1943" s="30">
        <f t="shared" si="6471"/>
        <v>26146.881000000001</v>
      </c>
      <c r="BM1943" s="30">
        <f t="shared" si="6472"/>
        <v>0</v>
      </c>
      <c r="BN1943" s="30">
        <f t="shared" si="6473"/>
        <v>0</v>
      </c>
      <c r="BO1943" s="30"/>
      <c r="BP1943" s="31"/>
      <c r="BQ1943" s="1"/>
      <c r="BR1943" s="1"/>
      <c r="BS1943" s="1"/>
      <c r="BT1943" s="1"/>
      <c r="BU1943" s="1"/>
      <c r="BV1943" s="1"/>
      <c r="BW1943" s="1"/>
      <c r="BX1943" s="1"/>
      <c r="BY1943" s="1"/>
    </row>
    <row r="1944">
      <c r="A1944" s="28" t="s">
        <v>603</v>
      </c>
      <c r="B1944" s="28" t="s">
        <v>73</v>
      </c>
      <c r="C1944" s="28" t="s">
        <v>325</v>
      </c>
      <c r="D1944" s="28" t="s">
        <v>305</v>
      </c>
      <c r="E1944" s="28"/>
      <c r="F1944" s="29" t="s">
        <v>33</v>
      </c>
      <c r="G1944" s="30">
        <f t="shared" si="6535"/>
        <v>646465.60000000009</v>
      </c>
      <c r="H1944" s="30">
        <f t="shared" si="6536"/>
        <v>752504.90000000002</v>
      </c>
      <c r="I1944" s="30">
        <f t="shared" si="6537"/>
        <v>887269.30000000005</v>
      </c>
      <c r="J1944" s="30">
        <f t="shared" si="6538"/>
        <v>0</v>
      </c>
      <c r="K1944" s="30">
        <f t="shared" si="6539"/>
        <v>0</v>
      </c>
      <c r="L1944" s="30">
        <f t="shared" si="6540"/>
        <v>0</v>
      </c>
      <c r="M1944" s="30">
        <f t="shared" si="6532"/>
        <v>646465.60000000009</v>
      </c>
      <c r="N1944" s="30">
        <f t="shared" si="6533"/>
        <v>752504.90000000002</v>
      </c>
      <c r="O1944" s="30">
        <f t="shared" si="6534"/>
        <v>887269.30000000005</v>
      </c>
      <c r="P1944" s="30">
        <f t="shared" si="6541"/>
        <v>0</v>
      </c>
      <c r="Q1944" s="30">
        <f t="shared" si="6542"/>
        <v>0</v>
      </c>
      <c r="R1944" s="30">
        <f t="shared" si="6543"/>
        <v>-16.744</v>
      </c>
      <c r="S1944" s="30">
        <f t="shared" si="6544"/>
        <v>-89196.339000000007</v>
      </c>
      <c r="T1944" s="30">
        <f t="shared" si="6545"/>
        <v>0</v>
      </c>
      <c r="U1944" s="30">
        <f t="shared" si="6546"/>
        <v>0</v>
      </c>
      <c r="V1944" s="30">
        <f t="shared" si="6547"/>
        <v>0</v>
      </c>
      <c r="W1944" s="30">
        <f t="shared" si="6548"/>
        <v>0</v>
      </c>
      <c r="X1944" s="30">
        <f t="shared" si="6549"/>
        <v>0</v>
      </c>
      <c r="Y1944" s="30">
        <f t="shared" si="6550"/>
        <v>0</v>
      </c>
      <c r="Z1944" s="30">
        <f t="shared" si="6551"/>
        <v>0</v>
      </c>
      <c r="AA1944" s="30">
        <f t="shared" si="6552"/>
        <v>89196.339000000007</v>
      </c>
      <c r="AB1944" s="30">
        <f t="shared" si="6553"/>
        <v>0</v>
      </c>
      <c r="AC1944" s="30">
        <f t="shared" si="6477"/>
        <v>557252.51700000011</v>
      </c>
      <c r="AD1944" s="30">
        <f t="shared" si="6478"/>
        <v>752504.90000000002</v>
      </c>
      <c r="AE1944" s="30">
        <f t="shared" si="6479"/>
        <v>976465.63900000008</v>
      </c>
      <c r="AF1944" s="30">
        <f t="shared" ref="AF1944:AF1946" si="6554">AF1945</f>
        <v>0</v>
      </c>
      <c r="AG1944" s="30">
        <f t="shared" si="6480"/>
        <v>557252.51700000011</v>
      </c>
      <c r="AH1944" s="30">
        <f t="shared" si="6481"/>
        <v>752504.90000000002</v>
      </c>
      <c r="AI1944" s="30">
        <f t="shared" si="6482"/>
        <v>976465.63900000008</v>
      </c>
      <c r="AJ1944" s="30">
        <f t="shared" ref="AJ1944:AJ1946" si="6555">AJ1945</f>
        <v>0</v>
      </c>
      <c r="AK1944" s="30">
        <f t="shared" ref="AK1944:AK1946" si="6556">AK1945</f>
        <v>0</v>
      </c>
      <c r="AL1944" s="30">
        <f t="shared" ref="AL1944:AL1946" si="6557">AL1945</f>
        <v>0</v>
      </c>
      <c r="AM1944" s="30">
        <f t="shared" ref="AM1944:AM1946" si="6558">AM1945</f>
        <v>0</v>
      </c>
      <c r="AN1944" s="30">
        <f t="shared" ref="AN1944:AN1946" si="6559">AN1945</f>
        <v>0</v>
      </c>
      <c r="AO1944" s="30">
        <f t="shared" ref="AO1944:AO1946" si="6560">AO1945</f>
        <v>0</v>
      </c>
      <c r="AP1944" s="30">
        <f t="shared" ref="AP1944:AP1946" si="6561">AP1945</f>
        <v>0</v>
      </c>
      <c r="AQ1944" s="30">
        <f t="shared" ref="AQ1944:AQ1946" si="6562">AQ1945</f>
        <v>0</v>
      </c>
      <c r="AR1944" s="30">
        <f t="shared" ref="AR1944:AR1946" si="6563">AR1945</f>
        <v>0</v>
      </c>
      <c r="AS1944" s="30">
        <f t="shared" si="6526"/>
        <v>557252.51700000011</v>
      </c>
      <c r="AT1944" s="30">
        <f t="shared" si="6527"/>
        <v>752504.90000000002</v>
      </c>
      <c r="AU1944" s="30">
        <f t="shared" si="6528"/>
        <v>976465.63900000008</v>
      </c>
      <c r="AV1944" s="30">
        <f t="shared" ref="AV1944:AV1946" si="6564">AV1945</f>
        <v>0</v>
      </c>
      <c r="AW1944" s="30">
        <f t="shared" ref="AW1944:AW1946" si="6565">AW1945</f>
        <v>0</v>
      </c>
      <c r="AX1944" s="30">
        <f t="shared" ref="AX1944:AX1946" si="6566">AX1945</f>
        <v>0</v>
      </c>
      <c r="AY1944" s="30">
        <f t="shared" si="6529"/>
        <v>557252.51700000011</v>
      </c>
      <c r="AZ1944" s="30">
        <f t="shared" si="6530"/>
        <v>752504.90000000002</v>
      </c>
      <c r="BA1944" s="30">
        <f t="shared" si="6531"/>
        <v>976465.63900000008</v>
      </c>
      <c r="BB1944" s="30">
        <f t="shared" ref="BB1944:BB1946" si="6567">BB1945</f>
        <v>-8929.5460000000003</v>
      </c>
      <c r="BC1944" s="30">
        <f t="shared" ref="BC1944:BC1946" si="6568">BC1945</f>
        <v>0</v>
      </c>
      <c r="BD1944" s="30">
        <f t="shared" ref="BD1944:BD1946" si="6569">BD1945</f>
        <v>0</v>
      </c>
      <c r="BE1944" s="30">
        <f t="shared" ref="BE1944:BE1946" si="6570">BE1945</f>
        <v>0</v>
      </c>
      <c r="BF1944" s="30">
        <f t="shared" ref="BF1944:BF1946" si="6571">BF1945</f>
        <v>0</v>
      </c>
      <c r="BG1944" s="30">
        <f t="shared" ref="BG1944:BG1946" si="6572">BG1945</f>
        <v>0</v>
      </c>
      <c r="BH1944" s="30">
        <f t="shared" ref="BH1944:BH1946" si="6573">BH1945</f>
        <v>0</v>
      </c>
      <c r="BI1944" s="30">
        <f t="shared" ref="BI1944:BI1946" si="6574">BI1945</f>
        <v>0</v>
      </c>
      <c r="BJ1944" s="30">
        <f t="shared" ref="BJ1944:BJ1946" si="6575">BJ1945</f>
        <v>0</v>
      </c>
      <c r="BK1944" s="30">
        <f t="shared" ref="BK1944:BK1946" si="6576">BK1945</f>
        <v>0</v>
      </c>
      <c r="BL1944" s="30">
        <f t="shared" si="6471"/>
        <v>548322.97100000014</v>
      </c>
      <c r="BM1944" s="30">
        <f t="shared" si="6472"/>
        <v>752504.90000000002</v>
      </c>
      <c r="BN1944" s="30">
        <f t="shared" si="6473"/>
        <v>976465.63900000008</v>
      </c>
      <c r="BO1944" s="30">
        <f t="shared" ref="BO1944:BO1946" si="6577">BO1945</f>
        <v>0</v>
      </c>
      <c r="BP1944" s="31"/>
      <c r="BQ1944" s="1"/>
      <c r="BR1944" s="1"/>
      <c r="BS1944" s="1"/>
      <c r="BT1944" s="1"/>
      <c r="BU1944" s="1"/>
      <c r="BV1944" s="1"/>
      <c r="BW1944" s="1"/>
      <c r="BX1944" s="1"/>
      <c r="BY1944" s="1"/>
    </row>
    <row r="1945" ht="63">
      <c r="A1945" s="28" t="s">
        <v>603</v>
      </c>
      <c r="B1945" s="28" t="s">
        <v>73</v>
      </c>
      <c r="C1945" s="28" t="s">
        <v>325</v>
      </c>
      <c r="D1945" s="28" t="s">
        <v>318</v>
      </c>
      <c r="E1945" s="28"/>
      <c r="F1945" s="29" t="s">
        <v>319</v>
      </c>
      <c r="G1945" s="30">
        <f t="shared" si="6535"/>
        <v>646465.60000000009</v>
      </c>
      <c r="H1945" s="30">
        <f t="shared" si="6536"/>
        <v>752504.90000000002</v>
      </c>
      <c r="I1945" s="30">
        <f t="shared" si="6537"/>
        <v>887269.30000000005</v>
      </c>
      <c r="J1945" s="30">
        <f t="shared" si="6538"/>
        <v>0</v>
      </c>
      <c r="K1945" s="30">
        <f t="shared" si="6539"/>
        <v>0</v>
      </c>
      <c r="L1945" s="30">
        <f t="shared" si="6540"/>
        <v>0</v>
      </c>
      <c r="M1945" s="30">
        <f t="shared" si="6532"/>
        <v>646465.60000000009</v>
      </c>
      <c r="N1945" s="30">
        <f t="shared" si="6533"/>
        <v>752504.90000000002</v>
      </c>
      <c r="O1945" s="30">
        <f t="shared" si="6534"/>
        <v>887269.30000000005</v>
      </c>
      <c r="P1945" s="30">
        <f t="shared" si="6541"/>
        <v>0</v>
      </c>
      <c r="Q1945" s="30">
        <f t="shared" si="6542"/>
        <v>0</v>
      </c>
      <c r="R1945" s="30">
        <f t="shared" si="6543"/>
        <v>-16.744</v>
      </c>
      <c r="S1945" s="30">
        <f t="shared" si="6544"/>
        <v>-89196.339000000007</v>
      </c>
      <c r="T1945" s="30">
        <f t="shared" si="6545"/>
        <v>0</v>
      </c>
      <c r="U1945" s="30">
        <f t="shared" si="6546"/>
        <v>0</v>
      </c>
      <c r="V1945" s="30">
        <f t="shared" si="6547"/>
        <v>0</v>
      </c>
      <c r="W1945" s="30">
        <f t="shared" si="6548"/>
        <v>0</v>
      </c>
      <c r="X1945" s="30">
        <f t="shared" si="6549"/>
        <v>0</v>
      </c>
      <c r="Y1945" s="30">
        <f t="shared" si="6550"/>
        <v>0</v>
      </c>
      <c r="Z1945" s="30">
        <f t="shared" si="6551"/>
        <v>0</v>
      </c>
      <c r="AA1945" s="30">
        <f t="shared" si="6552"/>
        <v>89196.339000000007</v>
      </c>
      <c r="AB1945" s="30">
        <f t="shared" si="6553"/>
        <v>0</v>
      </c>
      <c r="AC1945" s="30">
        <f t="shared" si="6477"/>
        <v>557252.51700000011</v>
      </c>
      <c r="AD1945" s="30">
        <f t="shared" si="6478"/>
        <v>752504.90000000002</v>
      </c>
      <c r="AE1945" s="30">
        <f t="shared" si="6479"/>
        <v>976465.63900000008</v>
      </c>
      <c r="AF1945" s="30">
        <f t="shared" si="6554"/>
        <v>0</v>
      </c>
      <c r="AG1945" s="30">
        <f t="shared" si="6480"/>
        <v>557252.51700000011</v>
      </c>
      <c r="AH1945" s="30">
        <f t="shared" si="6481"/>
        <v>752504.90000000002</v>
      </c>
      <c r="AI1945" s="30">
        <f t="shared" si="6482"/>
        <v>976465.63900000008</v>
      </c>
      <c r="AJ1945" s="30">
        <f t="shared" si="6555"/>
        <v>0</v>
      </c>
      <c r="AK1945" s="30">
        <f t="shared" si="6556"/>
        <v>0</v>
      </c>
      <c r="AL1945" s="30">
        <f t="shared" si="6557"/>
        <v>0</v>
      </c>
      <c r="AM1945" s="30">
        <f t="shared" si="6558"/>
        <v>0</v>
      </c>
      <c r="AN1945" s="30">
        <f t="shared" si="6559"/>
        <v>0</v>
      </c>
      <c r="AO1945" s="30">
        <f t="shared" si="6560"/>
        <v>0</v>
      </c>
      <c r="AP1945" s="30">
        <f t="shared" si="6561"/>
        <v>0</v>
      </c>
      <c r="AQ1945" s="30">
        <f t="shared" si="6562"/>
        <v>0</v>
      </c>
      <c r="AR1945" s="30">
        <f t="shared" si="6563"/>
        <v>0</v>
      </c>
      <c r="AS1945" s="30">
        <f t="shared" si="6526"/>
        <v>557252.51700000011</v>
      </c>
      <c r="AT1945" s="30">
        <f t="shared" si="6527"/>
        <v>752504.90000000002</v>
      </c>
      <c r="AU1945" s="30">
        <f t="shared" si="6528"/>
        <v>976465.63900000008</v>
      </c>
      <c r="AV1945" s="30">
        <f t="shared" si="6564"/>
        <v>0</v>
      </c>
      <c r="AW1945" s="30">
        <f t="shared" si="6565"/>
        <v>0</v>
      </c>
      <c r="AX1945" s="30">
        <f t="shared" si="6566"/>
        <v>0</v>
      </c>
      <c r="AY1945" s="30">
        <f t="shared" si="6529"/>
        <v>557252.51700000011</v>
      </c>
      <c r="AZ1945" s="30">
        <f t="shared" si="6530"/>
        <v>752504.90000000002</v>
      </c>
      <c r="BA1945" s="30">
        <f t="shared" si="6531"/>
        <v>976465.63900000008</v>
      </c>
      <c r="BB1945" s="30">
        <f t="shared" si="6567"/>
        <v>-8929.5460000000003</v>
      </c>
      <c r="BC1945" s="30">
        <f t="shared" si="6568"/>
        <v>0</v>
      </c>
      <c r="BD1945" s="30">
        <f t="shared" si="6569"/>
        <v>0</v>
      </c>
      <c r="BE1945" s="30">
        <f t="shared" si="6570"/>
        <v>0</v>
      </c>
      <c r="BF1945" s="30">
        <f t="shared" si="6571"/>
        <v>0</v>
      </c>
      <c r="BG1945" s="30">
        <f t="shared" si="6572"/>
        <v>0</v>
      </c>
      <c r="BH1945" s="30">
        <f t="shared" si="6573"/>
        <v>0</v>
      </c>
      <c r="BI1945" s="30">
        <f t="shared" si="6574"/>
        <v>0</v>
      </c>
      <c r="BJ1945" s="30">
        <f t="shared" si="6575"/>
        <v>0</v>
      </c>
      <c r="BK1945" s="30">
        <f t="shared" si="6576"/>
        <v>0</v>
      </c>
      <c r="BL1945" s="30">
        <f t="shared" si="6471"/>
        <v>548322.97100000014</v>
      </c>
      <c r="BM1945" s="30">
        <f t="shared" si="6472"/>
        <v>752504.90000000002</v>
      </c>
      <c r="BN1945" s="30">
        <f t="shared" si="6473"/>
        <v>976465.63900000008</v>
      </c>
      <c r="BO1945" s="30">
        <f t="shared" si="6577"/>
        <v>0</v>
      </c>
      <c r="BP1945" s="31"/>
      <c r="BQ1945" s="1"/>
      <c r="BR1945" s="1"/>
      <c r="BS1945" s="1"/>
      <c r="BT1945" s="1"/>
      <c r="BU1945" s="1"/>
      <c r="BV1945" s="1"/>
      <c r="BW1945" s="1"/>
      <c r="BX1945" s="1"/>
      <c r="BY1945" s="1"/>
    </row>
    <row r="1946" ht="63">
      <c r="A1946" s="28" t="s">
        <v>603</v>
      </c>
      <c r="B1946" s="28" t="s">
        <v>73</v>
      </c>
      <c r="C1946" s="28" t="s">
        <v>325</v>
      </c>
      <c r="D1946" s="28" t="s">
        <v>321</v>
      </c>
      <c r="E1946" s="28"/>
      <c r="F1946" s="29" t="s">
        <v>322</v>
      </c>
      <c r="G1946" s="30">
        <f t="shared" si="6535"/>
        <v>646465.60000000009</v>
      </c>
      <c r="H1946" s="30">
        <f t="shared" si="6536"/>
        <v>752504.90000000002</v>
      </c>
      <c r="I1946" s="30">
        <f t="shared" si="6537"/>
        <v>887269.30000000005</v>
      </c>
      <c r="J1946" s="30">
        <f t="shared" si="6538"/>
        <v>0</v>
      </c>
      <c r="K1946" s="30">
        <f t="shared" si="6539"/>
        <v>0</v>
      </c>
      <c r="L1946" s="30">
        <f t="shared" si="6540"/>
        <v>0</v>
      </c>
      <c r="M1946" s="30">
        <f t="shared" si="6532"/>
        <v>646465.60000000009</v>
      </c>
      <c r="N1946" s="30">
        <f t="shared" si="6533"/>
        <v>752504.90000000002</v>
      </c>
      <c r="O1946" s="30">
        <f t="shared" si="6534"/>
        <v>887269.30000000005</v>
      </c>
      <c r="P1946" s="30">
        <f t="shared" si="6541"/>
        <v>0</v>
      </c>
      <c r="Q1946" s="30">
        <f t="shared" si="6542"/>
        <v>0</v>
      </c>
      <c r="R1946" s="30">
        <f t="shared" si="6543"/>
        <v>-16.744</v>
      </c>
      <c r="S1946" s="30">
        <f t="shared" si="6544"/>
        <v>-89196.339000000007</v>
      </c>
      <c r="T1946" s="30">
        <f t="shared" si="6545"/>
        <v>0</v>
      </c>
      <c r="U1946" s="30">
        <f t="shared" si="6546"/>
        <v>0</v>
      </c>
      <c r="V1946" s="30">
        <f t="shared" si="6547"/>
        <v>0</v>
      </c>
      <c r="W1946" s="30">
        <f t="shared" si="6548"/>
        <v>0</v>
      </c>
      <c r="X1946" s="30">
        <f t="shared" si="6549"/>
        <v>0</v>
      </c>
      <c r="Y1946" s="30">
        <f t="shared" si="6550"/>
        <v>0</v>
      </c>
      <c r="Z1946" s="30">
        <f t="shared" si="6551"/>
        <v>0</v>
      </c>
      <c r="AA1946" s="30">
        <f t="shared" si="6552"/>
        <v>89196.339000000007</v>
      </c>
      <c r="AB1946" s="30">
        <f t="shared" si="6553"/>
        <v>0</v>
      </c>
      <c r="AC1946" s="30">
        <f t="shared" si="6477"/>
        <v>557252.51700000011</v>
      </c>
      <c r="AD1946" s="30">
        <f t="shared" si="6478"/>
        <v>752504.90000000002</v>
      </c>
      <c r="AE1946" s="30">
        <f t="shared" si="6479"/>
        <v>976465.63900000008</v>
      </c>
      <c r="AF1946" s="30">
        <f t="shared" si="6554"/>
        <v>0</v>
      </c>
      <c r="AG1946" s="30">
        <f t="shared" si="6480"/>
        <v>557252.51700000011</v>
      </c>
      <c r="AH1946" s="30">
        <f t="shared" si="6481"/>
        <v>752504.90000000002</v>
      </c>
      <c r="AI1946" s="30">
        <f t="shared" si="6482"/>
        <v>976465.63900000008</v>
      </c>
      <c r="AJ1946" s="30">
        <f t="shared" si="6555"/>
        <v>0</v>
      </c>
      <c r="AK1946" s="30">
        <f t="shared" si="6556"/>
        <v>0</v>
      </c>
      <c r="AL1946" s="30">
        <f t="shared" si="6557"/>
        <v>0</v>
      </c>
      <c r="AM1946" s="30">
        <f t="shared" si="6558"/>
        <v>0</v>
      </c>
      <c r="AN1946" s="30">
        <f t="shared" si="6559"/>
        <v>0</v>
      </c>
      <c r="AO1946" s="30">
        <f t="shared" si="6560"/>
        <v>0</v>
      </c>
      <c r="AP1946" s="30">
        <f t="shared" si="6561"/>
        <v>0</v>
      </c>
      <c r="AQ1946" s="30">
        <f t="shared" si="6562"/>
        <v>0</v>
      </c>
      <c r="AR1946" s="30">
        <f t="shared" si="6563"/>
        <v>0</v>
      </c>
      <c r="AS1946" s="30">
        <f t="shared" si="6526"/>
        <v>557252.51700000011</v>
      </c>
      <c r="AT1946" s="30">
        <f t="shared" si="6527"/>
        <v>752504.90000000002</v>
      </c>
      <c r="AU1946" s="30">
        <f t="shared" si="6528"/>
        <v>976465.63900000008</v>
      </c>
      <c r="AV1946" s="30">
        <f t="shared" si="6564"/>
        <v>0</v>
      </c>
      <c r="AW1946" s="30">
        <f t="shared" si="6565"/>
        <v>0</v>
      </c>
      <c r="AX1946" s="30">
        <f t="shared" si="6566"/>
        <v>0</v>
      </c>
      <c r="AY1946" s="30">
        <f t="shared" si="6529"/>
        <v>557252.51700000011</v>
      </c>
      <c r="AZ1946" s="30">
        <f t="shared" si="6530"/>
        <v>752504.90000000002</v>
      </c>
      <c r="BA1946" s="30">
        <f t="shared" si="6531"/>
        <v>976465.63900000008</v>
      </c>
      <c r="BB1946" s="30">
        <f t="shared" si="6567"/>
        <v>-8929.5460000000003</v>
      </c>
      <c r="BC1946" s="30">
        <f t="shared" si="6568"/>
        <v>0</v>
      </c>
      <c r="BD1946" s="30">
        <f t="shared" si="6569"/>
        <v>0</v>
      </c>
      <c r="BE1946" s="30">
        <f t="shared" si="6570"/>
        <v>0</v>
      </c>
      <c r="BF1946" s="30">
        <f t="shared" si="6571"/>
        <v>0</v>
      </c>
      <c r="BG1946" s="30">
        <f t="shared" si="6572"/>
        <v>0</v>
      </c>
      <c r="BH1946" s="30">
        <f t="shared" si="6573"/>
        <v>0</v>
      </c>
      <c r="BI1946" s="30">
        <f t="shared" si="6574"/>
        <v>0</v>
      </c>
      <c r="BJ1946" s="30">
        <f t="shared" si="6575"/>
        <v>0</v>
      </c>
      <c r="BK1946" s="30">
        <f t="shared" si="6576"/>
        <v>0</v>
      </c>
      <c r="BL1946" s="30">
        <f t="shared" si="6471"/>
        <v>548322.97100000014</v>
      </c>
      <c r="BM1946" s="30">
        <f t="shared" si="6472"/>
        <v>752504.90000000002</v>
      </c>
      <c r="BN1946" s="30">
        <f t="shared" si="6473"/>
        <v>976465.63900000008</v>
      </c>
      <c r="BO1946" s="30">
        <f t="shared" si="6577"/>
        <v>0</v>
      </c>
      <c r="BP1946" s="31"/>
      <c r="BQ1946" s="1"/>
      <c r="BR1946" s="1"/>
      <c r="BS1946" s="1"/>
      <c r="BT1946" s="1"/>
      <c r="BU1946" s="1"/>
      <c r="BV1946" s="1"/>
      <c r="BW1946" s="1"/>
      <c r="BX1946" s="1"/>
      <c r="BY1946" s="1"/>
    </row>
    <row r="1947" ht="31.5">
      <c r="A1947" s="28" t="s">
        <v>603</v>
      </c>
      <c r="B1947" s="28" t="s">
        <v>73</v>
      </c>
      <c r="C1947" s="28" t="s">
        <v>325</v>
      </c>
      <c r="D1947" s="28" t="s">
        <v>321</v>
      </c>
      <c r="E1947" s="28" t="s">
        <v>38</v>
      </c>
      <c r="F1947" s="29" t="s">
        <v>39</v>
      </c>
      <c r="G1947" s="30">
        <f>631561.3+1745.9+13158.4</f>
        <v>646465.60000000009</v>
      </c>
      <c r="H1947" s="30">
        <f>752504.9</f>
        <v>752504.90000000002</v>
      </c>
      <c r="I1947" s="30">
        <f>887269.3</f>
        <v>887269.30000000005</v>
      </c>
      <c r="J1947" s="30"/>
      <c r="K1947" s="30"/>
      <c r="L1947" s="30"/>
      <c r="M1947" s="30">
        <f t="shared" si="6532"/>
        <v>646465.60000000009</v>
      </c>
      <c r="N1947" s="30">
        <f t="shared" si="6533"/>
        <v>752504.90000000002</v>
      </c>
      <c r="O1947" s="30">
        <f t="shared" si="6534"/>
        <v>887269.30000000005</v>
      </c>
      <c r="P1947" s="30"/>
      <c r="Q1947" s="30"/>
      <c r="R1947" s="30">
        <v>-16.744</v>
      </c>
      <c r="S1947" s="30">
        <v>-89196.339000000007</v>
      </c>
      <c r="T1947" s="30"/>
      <c r="U1947" s="30"/>
      <c r="V1947" s="30"/>
      <c r="W1947" s="30"/>
      <c r="X1947" s="30"/>
      <c r="Y1947" s="30"/>
      <c r="Z1947" s="30"/>
      <c r="AA1947" s="30">
        <v>89196.339000000007</v>
      </c>
      <c r="AB1947" s="30"/>
      <c r="AC1947" s="30">
        <f t="shared" si="6477"/>
        <v>557252.51700000011</v>
      </c>
      <c r="AD1947" s="30">
        <f t="shared" si="6478"/>
        <v>752504.90000000002</v>
      </c>
      <c r="AE1947" s="30">
        <f t="shared" si="6479"/>
        <v>976465.63900000008</v>
      </c>
      <c r="AF1947" s="30"/>
      <c r="AG1947" s="30">
        <f t="shared" si="6480"/>
        <v>557252.51700000011</v>
      </c>
      <c r="AH1947" s="30">
        <f t="shared" si="6481"/>
        <v>752504.90000000002</v>
      </c>
      <c r="AI1947" s="30">
        <f t="shared" si="6482"/>
        <v>976465.63900000008</v>
      </c>
      <c r="AJ1947" s="30"/>
      <c r="AK1947" s="30"/>
      <c r="AL1947" s="30"/>
      <c r="AM1947" s="30"/>
      <c r="AN1947" s="30"/>
      <c r="AO1947" s="30"/>
      <c r="AP1947" s="30"/>
      <c r="AQ1947" s="30"/>
      <c r="AR1947" s="30"/>
      <c r="AS1947" s="30">
        <f t="shared" si="6526"/>
        <v>557252.51700000011</v>
      </c>
      <c r="AT1947" s="30">
        <f t="shared" si="6527"/>
        <v>752504.90000000002</v>
      </c>
      <c r="AU1947" s="30">
        <f t="shared" si="6528"/>
        <v>976465.63900000008</v>
      </c>
      <c r="AV1947" s="30"/>
      <c r="AW1947" s="30"/>
      <c r="AX1947" s="30"/>
      <c r="AY1947" s="30">
        <f t="shared" si="6529"/>
        <v>557252.51700000011</v>
      </c>
      <c r="AZ1947" s="30">
        <f t="shared" si="6530"/>
        <v>752504.90000000002</v>
      </c>
      <c r="BA1947" s="30">
        <f t="shared" si="6531"/>
        <v>976465.63900000008</v>
      </c>
      <c r="BB1947" s="30">
        <v>-8929.5460000000003</v>
      </c>
      <c r="BC1947" s="30"/>
      <c r="BD1947" s="30"/>
      <c r="BE1947" s="30"/>
      <c r="BF1947" s="30"/>
      <c r="BG1947" s="30"/>
      <c r="BH1947" s="30"/>
      <c r="BI1947" s="30"/>
      <c r="BJ1947" s="30"/>
      <c r="BK1947" s="30"/>
      <c r="BL1947" s="30">
        <f t="shared" si="6471"/>
        <v>548322.97100000014</v>
      </c>
      <c r="BM1947" s="30">
        <f t="shared" si="6472"/>
        <v>752504.90000000002</v>
      </c>
      <c r="BN1947" s="30">
        <f t="shared" si="6473"/>
        <v>976465.63900000008</v>
      </c>
      <c r="BO1947" s="30"/>
      <c r="BP1947" s="31"/>
      <c r="BQ1947" s="1"/>
      <c r="BR1947" s="1"/>
      <c r="BS1947" s="1"/>
      <c r="BT1947" s="1"/>
      <c r="BU1947" s="1"/>
      <c r="BV1947" s="1"/>
      <c r="BW1947" s="1"/>
      <c r="BX1947" s="1"/>
      <c r="BY1947" s="1"/>
    </row>
    <row r="1948" s="23" customFormat="1">
      <c r="A1948" s="24" t="s">
        <v>603</v>
      </c>
      <c r="B1948" s="24" t="s">
        <v>73</v>
      </c>
      <c r="C1948" s="24" t="s">
        <v>62</v>
      </c>
      <c r="D1948" s="24"/>
      <c r="E1948" s="24"/>
      <c r="F1948" s="25" t="s">
        <v>198</v>
      </c>
      <c r="G1948" s="26">
        <f>G1954+G1949</f>
        <v>64426.199999999997</v>
      </c>
      <c r="H1948" s="26">
        <f>H1954+H1949</f>
        <v>326247.90000000002</v>
      </c>
      <c r="I1948" s="26">
        <f>I1954+I1949</f>
        <v>9363.3999999999996</v>
      </c>
      <c r="J1948" s="26">
        <f>J1954+J1949</f>
        <v>0</v>
      </c>
      <c r="K1948" s="26">
        <f>K1954+K1949</f>
        <v>0</v>
      </c>
      <c r="L1948" s="26">
        <f>L1954+L1949</f>
        <v>0</v>
      </c>
      <c r="M1948" s="26">
        <f t="shared" si="6532"/>
        <v>64426.199999999997</v>
      </c>
      <c r="N1948" s="26">
        <f t="shared" si="6533"/>
        <v>326247.90000000002</v>
      </c>
      <c r="O1948" s="26">
        <f t="shared" si="6534"/>
        <v>9363.3999999999996</v>
      </c>
      <c r="P1948" s="26">
        <f>P1954+P1949</f>
        <v>0</v>
      </c>
      <c r="Q1948" s="26">
        <f>Q1954+Q1949</f>
        <v>0</v>
      </c>
      <c r="R1948" s="26">
        <f>R1954+R1949</f>
        <v>0</v>
      </c>
      <c r="S1948" s="26">
        <f>S1954+S1949</f>
        <v>-64426.154999999999</v>
      </c>
      <c r="T1948" s="26">
        <f>T1954+T1949</f>
        <v>0</v>
      </c>
      <c r="U1948" s="26">
        <f>U1954+U1949</f>
        <v>0</v>
      </c>
      <c r="V1948" s="26">
        <f>V1954+V1949</f>
        <v>0</v>
      </c>
      <c r="W1948" s="26">
        <f>W1954+W1949</f>
        <v>-171988</v>
      </c>
      <c r="X1948" s="26">
        <f>X1954+X1949</f>
        <v>0</v>
      </c>
      <c r="Y1948" s="26">
        <f>Y1954+Y1949</f>
        <v>0</v>
      </c>
      <c r="Z1948" s="26">
        <f>Z1954+Z1949</f>
        <v>0</v>
      </c>
      <c r="AA1948" s="26">
        <f>AA1954+AA1949</f>
        <v>236414.155</v>
      </c>
      <c r="AB1948" s="26">
        <f>AB1954+AB1949</f>
        <v>0</v>
      </c>
      <c r="AC1948" s="26">
        <f t="shared" si="6477"/>
        <v>0.04499999999825377</v>
      </c>
      <c r="AD1948" s="26">
        <f t="shared" si="6478"/>
        <v>154259.90000000002</v>
      </c>
      <c r="AE1948" s="26">
        <f t="shared" si="6479"/>
        <v>245777.55499999999</v>
      </c>
      <c r="AF1948" s="26">
        <f>AF1954+AF1949</f>
        <v>0</v>
      </c>
      <c r="AG1948" s="26">
        <f t="shared" si="6480"/>
        <v>0.04499999999825377</v>
      </c>
      <c r="AH1948" s="26">
        <f t="shared" si="6481"/>
        <v>154259.90000000002</v>
      </c>
      <c r="AI1948" s="26">
        <f t="shared" si="6482"/>
        <v>245777.55499999999</v>
      </c>
      <c r="AJ1948" s="26">
        <f>AJ1954+AJ1949</f>
        <v>0</v>
      </c>
      <c r="AK1948" s="26">
        <f>AK1954+AK1949</f>
        <v>0</v>
      </c>
      <c r="AL1948" s="26">
        <f>AL1954+AL1949</f>
        <v>0</v>
      </c>
      <c r="AM1948" s="26">
        <f>AM1954+AM1949</f>
        <v>0</v>
      </c>
      <c r="AN1948" s="26">
        <f>AN1954+AN1949</f>
        <v>0</v>
      </c>
      <c r="AO1948" s="26">
        <f>AO1954+AO1949</f>
        <v>0</v>
      </c>
      <c r="AP1948" s="26">
        <f>AP1954+AP1949</f>
        <v>0</v>
      </c>
      <c r="AQ1948" s="26">
        <f>AQ1954+AQ1949</f>
        <v>0</v>
      </c>
      <c r="AR1948" s="26">
        <f>AR1954+AR1949</f>
        <v>0</v>
      </c>
      <c r="AS1948" s="26">
        <f t="shared" si="6526"/>
        <v>0.04499999999825377</v>
      </c>
      <c r="AT1948" s="26">
        <f t="shared" si="6527"/>
        <v>154259.90000000002</v>
      </c>
      <c r="AU1948" s="26">
        <f t="shared" si="6528"/>
        <v>245777.55499999999</v>
      </c>
      <c r="AV1948" s="26">
        <f>AV1954+AV1949</f>
        <v>0</v>
      </c>
      <c r="AW1948" s="26">
        <f>AW1954+AW1949</f>
        <v>0</v>
      </c>
      <c r="AX1948" s="26">
        <f>AX1954+AX1949</f>
        <v>0</v>
      </c>
      <c r="AY1948" s="26">
        <f t="shared" si="6529"/>
        <v>0.04499999999825377</v>
      </c>
      <c r="AZ1948" s="26">
        <f t="shared" si="6530"/>
        <v>154259.90000000002</v>
      </c>
      <c r="BA1948" s="26">
        <f t="shared" si="6531"/>
        <v>245777.55499999999</v>
      </c>
      <c r="BB1948" s="26">
        <f>BB1954+BB1949</f>
        <v>0</v>
      </c>
      <c r="BC1948" s="26">
        <f>BC1954+BC1949</f>
        <v>0</v>
      </c>
      <c r="BD1948" s="26">
        <f>BD1954+BD1949</f>
        <v>0</v>
      </c>
      <c r="BE1948" s="26">
        <f>BE1954+BE1949</f>
        <v>0</v>
      </c>
      <c r="BF1948" s="26">
        <f>BF1954+BF1949</f>
        <v>0</v>
      </c>
      <c r="BG1948" s="26">
        <f>BG1954+BG1949</f>
        <v>0</v>
      </c>
      <c r="BH1948" s="26">
        <f>BH1954+BH1949</f>
        <v>0</v>
      </c>
      <c r="BI1948" s="26">
        <f>BI1954+BI1949</f>
        <v>0</v>
      </c>
      <c r="BJ1948" s="26">
        <f>BJ1954+BJ1949</f>
        <v>0</v>
      </c>
      <c r="BK1948" s="26">
        <f>BK1954+BK1949</f>
        <v>0</v>
      </c>
      <c r="BL1948" s="26">
        <f t="shared" si="6471"/>
        <v>0.04499999999825377</v>
      </c>
      <c r="BM1948" s="26">
        <f t="shared" si="6472"/>
        <v>154259.90000000002</v>
      </c>
      <c r="BN1948" s="26">
        <f t="shared" si="6473"/>
        <v>245777.55499999999</v>
      </c>
      <c r="BO1948" s="26">
        <f>BO1954+BO1949</f>
        <v>0</v>
      </c>
      <c r="BP1948" s="31"/>
      <c r="BQ1948" s="23"/>
      <c r="BR1948" s="23"/>
      <c r="BS1948" s="23"/>
      <c r="BT1948" s="23"/>
      <c r="BU1948" s="23"/>
      <c r="BV1948" s="23"/>
      <c r="BW1948" s="23"/>
      <c r="BX1948" s="23"/>
      <c r="BY1948" s="23"/>
    </row>
    <row r="1949" s="23" customFormat="1" ht="31.5">
      <c r="A1949" s="28" t="s">
        <v>603</v>
      </c>
      <c r="B1949" s="28" t="s">
        <v>73</v>
      </c>
      <c r="C1949" s="28" t="s">
        <v>62</v>
      </c>
      <c r="D1949" s="28" t="s">
        <v>199</v>
      </c>
      <c r="E1949" s="28"/>
      <c r="F1949" s="29" t="s">
        <v>200</v>
      </c>
      <c r="G1949" s="30">
        <f t="shared" ref="G1949:G1975" si="6578">G1950</f>
        <v>0</v>
      </c>
      <c r="H1949" s="30">
        <f t="shared" ref="H1949:H1975" si="6579">H1950</f>
        <v>309447.90000000002</v>
      </c>
      <c r="I1949" s="30">
        <f t="shared" ref="I1949:I1975" si="6580">I1950</f>
        <v>0</v>
      </c>
      <c r="J1949" s="30">
        <f t="shared" ref="J1949:J1973" si="6581">J1950</f>
        <v>0</v>
      </c>
      <c r="K1949" s="30">
        <f t="shared" ref="K1949:K1973" si="6582">K1950</f>
        <v>0</v>
      </c>
      <c r="L1949" s="30">
        <f t="shared" ref="L1949:L1973" si="6583">L1950</f>
        <v>0</v>
      </c>
      <c r="M1949" s="30">
        <f t="shared" si="6532"/>
        <v>0</v>
      </c>
      <c r="N1949" s="30">
        <f t="shared" si="6533"/>
        <v>309447.90000000002</v>
      </c>
      <c r="O1949" s="30">
        <f t="shared" si="6534"/>
        <v>0</v>
      </c>
      <c r="P1949" s="30">
        <f t="shared" ref="P1949:P1973" si="6584">P1950</f>
        <v>0</v>
      </c>
      <c r="Q1949" s="30">
        <f t="shared" ref="Q1949:Q1973" si="6585">Q1950</f>
        <v>0</v>
      </c>
      <c r="R1949" s="30">
        <f t="shared" ref="R1949:R1973" si="6586">R1950</f>
        <v>0</v>
      </c>
      <c r="S1949" s="30">
        <f t="shared" ref="S1949:S1973" si="6587">S1950</f>
        <v>0</v>
      </c>
      <c r="T1949" s="30">
        <f t="shared" ref="T1949:T1973" si="6588">T1950</f>
        <v>0</v>
      </c>
      <c r="U1949" s="30">
        <f t="shared" ref="U1949:U1973" si="6589">U1950</f>
        <v>0</v>
      </c>
      <c r="V1949" s="30">
        <f t="shared" ref="V1949:V1973" si="6590">V1950</f>
        <v>0</v>
      </c>
      <c r="W1949" s="30">
        <f t="shared" ref="W1949:W1973" si="6591">W1950</f>
        <v>-171988</v>
      </c>
      <c r="X1949" s="30">
        <f t="shared" ref="X1949:X1973" si="6592">X1950</f>
        <v>0</v>
      </c>
      <c r="Y1949" s="30">
        <f t="shared" ref="Y1949:Y1973" si="6593">Y1950</f>
        <v>0</v>
      </c>
      <c r="Z1949" s="30">
        <f t="shared" ref="Z1949:Z1973" si="6594">Z1950</f>
        <v>0</v>
      </c>
      <c r="AA1949" s="30">
        <f t="shared" ref="AA1949:AA1973" si="6595">AA1950</f>
        <v>171988</v>
      </c>
      <c r="AB1949" s="30">
        <f t="shared" ref="AB1949:AB1973" si="6596">AB1950</f>
        <v>0</v>
      </c>
      <c r="AC1949" s="30">
        <f t="shared" si="6477"/>
        <v>0</v>
      </c>
      <c r="AD1949" s="30">
        <f t="shared" si="6478"/>
        <v>137459.90000000002</v>
      </c>
      <c r="AE1949" s="30">
        <f t="shared" si="6479"/>
        <v>171988</v>
      </c>
      <c r="AF1949" s="30">
        <f t="shared" ref="AF1949:AF1973" si="6597">AF1950</f>
        <v>0</v>
      </c>
      <c r="AG1949" s="30">
        <f t="shared" si="6480"/>
        <v>0</v>
      </c>
      <c r="AH1949" s="30">
        <f t="shared" si="6481"/>
        <v>137459.90000000002</v>
      </c>
      <c r="AI1949" s="30">
        <f t="shared" si="6482"/>
        <v>171988</v>
      </c>
      <c r="AJ1949" s="30">
        <f t="shared" ref="AJ1949:AJ1973" si="6598">AJ1950</f>
        <v>0</v>
      </c>
      <c r="AK1949" s="30">
        <f t="shared" ref="AK1949:AK1973" si="6599">AK1950</f>
        <v>0</v>
      </c>
      <c r="AL1949" s="30">
        <f t="shared" ref="AL1949:AL1973" si="6600">AL1950</f>
        <v>0</v>
      </c>
      <c r="AM1949" s="30">
        <f t="shared" ref="AM1949:AM1973" si="6601">AM1950</f>
        <v>0</v>
      </c>
      <c r="AN1949" s="30">
        <f t="shared" ref="AN1949:AN1973" si="6602">AN1950</f>
        <v>0</v>
      </c>
      <c r="AO1949" s="30">
        <f t="shared" ref="AO1949:AO1973" si="6603">AO1950</f>
        <v>0</v>
      </c>
      <c r="AP1949" s="30">
        <f t="shared" ref="AP1949:AP1973" si="6604">AP1950</f>
        <v>0</v>
      </c>
      <c r="AQ1949" s="30">
        <f t="shared" ref="AQ1949:AQ1973" si="6605">AQ1950</f>
        <v>0</v>
      </c>
      <c r="AR1949" s="30">
        <f t="shared" ref="AR1949:AR1973" si="6606">AR1950</f>
        <v>0</v>
      </c>
      <c r="AS1949" s="30">
        <f t="shared" si="6526"/>
        <v>0</v>
      </c>
      <c r="AT1949" s="30">
        <f t="shared" si="6527"/>
        <v>137459.90000000002</v>
      </c>
      <c r="AU1949" s="30">
        <f t="shared" si="6528"/>
        <v>171988</v>
      </c>
      <c r="AV1949" s="30">
        <f t="shared" ref="AV1949:AV1973" si="6607">AV1950</f>
        <v>0</v>
      </c>
      <c r="AW1949" s="30">
        <f t="shared" ref="AW1949:AW1973" si="6608">AW1950</f>
        <v>0</v>
      </c>
      <c r="AX1949" s="30">
        <f t="shared" ref="AX1949:AX1973" si="6609">AX1950</f>
        <v>0</v>
      </c>
      <c r="AY1949" s="30">
        <f t="shared" si="6529"/>
        <v>0</v>
      </c>
      <c r="AZ1949" s="30">
        <f t="shared" si="6530"/>
        <v>137459.90000000002</v>
      </c>
      <c r="BA1949" s="30">
        <f t="shared" si="6531"/>
        <v>171988</v>
      </c>
      <c r="BB1949" s="30">
        <f t="shared" ref="BB1949:BB1973" si="6610">BB1950</f>
        <v>0</v>
      </c>
      <c r="BC1949" s="30">
        <f t="shared" ref="BC1949:BC1973" si="6611">BC1950</f>
        <v>0</v>
      </c>
      <c r="BD1949" s="30">
        <f t="shared" ref="BD1949:BD1973" si="6612">BD1950</f>
        <v>0</v>
      </c>
      <c r="BE1949" s="30">
        <f t="shared" ref="BE1949:BE1973" si="6613">BE1950</f>
        <v>0</v>
      </c>
      <c r="BF1949" s="30">
        <f t="shared" ref="BF1949:BF1973" si="6614">BF1950</f>
        <v>0</v>
      </c>
      <c r="BG1949" s="30">
        <f t="shared" ref="BG1949:BG1973" si="6615">BG1950</f>
        <v>0</v>
      </c>
      <c r="BH1949" s="30">
        <f t="shared" ref="BH1949:BH1973" si="6616">BH1950</f>
        <v>0</v>
      </c>
      <c r="BI1949" s="30">
        <f t="shared" ref="BI1949:BI1973" si="6617">BI1950</f>
        <v>0</v>
      </c>
      <c r="BJ1949" s="30">
        <f t="shared" ref="BJ1949:BJ1973" si="6618">BJ1950</f>
        <v>0</v>
      </c>
      <c r="BK1949" s="30">
        <f t="shared" ref="BK1949:BK1973" si="6619">BK1950</f>
        <v>0</v>
      </c>
      <c r="BL1949" s="30">
        <f t="shared" si="6471"/>
        <v>0</v>
      </c>
      <c r="BM1949" s="30">
        <f t="shared" si="6472"/>
        <v>137459.90000000002</v>
      </c>
      <c r="BN1949" s="30">
        <f t="shared" si="6473"/>
        <v>171988</v>
      </c>
      <c r="BO1949" s="30">
        <f t="shared" ref="BO1949:BO1973" si="6620">BO1950</f>
        <v>0</v>
      </c>
      <c r="BP1949" s="31"/>
      <c r="BQ1949" s="23"/>
      <c r="BR1949" s="23"/>
      <c r="BS1949" s="23"/>
      <c r="BT1949" s="23"/>
      <c r="BU1949" s="23"/>
      <c r="BV1949" s="23"/>
      <c r="BW1949" s="23"/>
      <c r="BX1949" s="23"/>
      <c r="BY1949" s="23"/>
    </row>
    <row r="1950" s="23" customFormat="1">
      <c r="A1950" s="28" t="s">
        <v>603</v>
      </c>
      <c r="B1950" s="28" t="s">
        <v>73</v>
      </c>
      <c r="C1950" s="28" t="s">
        <v>62</v>
      </c>
      <c r="D1950" s="28" t="s">
        <v>201</v>
      </c>
      <c r="E1950" s="28"/>
      <c r="F1950" s="29" t="s">
        <v>33</v>
      </c>
      <c r="G1950" s="30">
        <f t="shared" si="6578"/>
        <v>0</v>
      </c>
      <c r="H1950" s="30">
        <f t="shared" si="6579"/>
        <v>309447.90000000002</v>
      </c>
      <c r="I1950" s="30">
        <f t="shared" si="6580"/>
        <v>0</v>
      </c>
      <c r="J1950" s="30">
        <f t="shared" si="6581"/>
        <v>0</v>
      </c>
      <c r="K1950" s="30">
        <f t="shared" si="6582"/>
        <v>0</v>
      </c>
      <c r="L1950" s="30">
        <f t="shared" si="6583"/>
        <v>0</v>
      </c>
      <c r="M1950" s="30">
        <f t="shared" si="6532"/>
        <v>0</v>
      </c>
      <c r="N1950" s="30">
        <f t="shared" si="6533"/>
        <v>309447.90000000002</v>
      </c>
      <c r="O1950" s="30">
        <f t="shared" si="6534"/>
        <v>0</v>
      </c>
      <c r="P1950" s="30">
        <f t="shared" si="6584"/>
        <v>0</v>
      </c>
      <c r="Q1950" s="30">
        <f t="shared" si="6585"/>
        <v>0</v>
      </c>
      <c r="R1950" s="30">
        <f t="shared" si="6586"/>
        <v>0</v>
      </c>
      <c r="S1950" s="30">
        <f t="shared" si="6587"/>
        <v>0</v>
      </c>
      <c r="T1950" s="30">
        <f t="shared" si="6588"/>
        <v>0</v>
      </c>
      <c r="U1950" s="30">
        <f t="shared" si="6589"/>
        <v>0</v>
      </c>
      <c r="V1950" s="30">
        <f t="shared" si="6590"/>
        <v>0</v>
      </c>
      <c r="W1950" s="30">
        <f t="shared" si="6591"/>
        <v>-171988</v>
      </c>
      <c r="X1950" s="30">
        <f t="shared" si="6592"/>
        <v>0</v>
      </c>
      <c r="Y1950" s="30">
        <f t="shared" si="6593"/>
        <v>0</v>
      </c>
      <c r="Z1950" s="30">
        <f t="shared" si="6594"/>
        <v>0</v>
      </c>
      <c r="AA1950" s="30">
        <f t="shared" si="6595"/>
        <v>171988</v>
      </c>
      <c r="AB1950" s="30">
        <f t="shared" si="6596"/>
        <v>0</v>
      </c>
      <c r="AC1950" s="30">
        <f t="shared" si="6477"/>
        <v>0</v>
      </c>
      <c r="AD1950" s="30">
        <f t="shared" si="6478"/>
        <v>137459.90000000002</v>
      </c>
      <c r="AE1950" s="30">
        <f t="shared" si="6479"/>
        <v>171988</v>
      </c>
      <c r="AF1950" s="30">
        <f t="shared" si="6597"/>
        <v>0</v>
      </c>
      <c r="AG1950" s="30">
        <f t="shared" si="6480"/>
        <v>0</v>
      </c>
      <c r="AH1950" s="30">
        <f t="shared" si="6481"/>
        <v>137459.90000000002</v>
      </c>
      <c r="AI1950" s="30">
        <f t="shared" si="6482"/>
        <v>171988</v>
      </c>
      <c r="AJ1950" s="30">
        <f t="shared" si="6598"/>
        <v>0</v>
      </c>
      <c r="AK1950" s="30">
        <f t="shared" si="6599"/>
        <v>0</v>
      </c>
      <c r="AL1950" s="30">
        <f t="shared" si="6600"/>
        <v>0</v>
      </c>
      <c r="AM1950" s="30">
        <f t="shared" si="6601"/>
        <v>0</v>
      </c>
      <c r="AN1950" s="30">
        <f t="shared" si="6602"/>
        <v>0</v>
      </c>
      <c r="AO1950" s="30">
        <f t="shared" si="6603"/>
        <v>0</v>
      </c>
      <c r="AP1950" s="30">
        <f t="shared" si="6604"/>
        <v>0</v>
      </c>
      <c r="AQ1950" s="30">
        <f t="shared" si="6605"/>
        <v>0</v>
      </c>
      <c r="AR1950" s="30">
        <f t="shared" si="6606"/>
        <v>0</v>
      </c>
      <c r="AS1950" s="30">
        <f t="shared" si="6526"/>
        <v>0</v>
      </c>
      <c r="AT1950" s="30">
        <f t="shared" si="6527"/>
        <v>137459.90000000002</v>
      </c>
      <c r="AU1950" s="30">
        <f t="shared" si="6528"/>
        <v>171988</v>
      </c>
      <c r="AV1950" s="30">
        <f t="shared" si="6607"/>
        <v>0</v>
      </c>
      <c r="AW1950" s="30">
        <f t="shared" si="6608"/>
        <v>0</v>
      </c>
      <c r="AX1950" s="30">
        <f t="shared" si="6609"/>
        <v>0</v>
      </c>
      <c r="AY1950" s="30">
        <f t="shared" si="6529"/>
        <v>0</v>
      </c>
      <c r="AZ1950" s="30">
        <f t="shared" si="6530"/>
        <v>137459.90000000002</v>
      </c>
      <c r="BA1950" s="30">
        <f t="shared" si="6531"/>
        <v>171988</v>
      </c>
      <c r="BB1950" s="30">
        <f t="shared" si="6610"/>
        <v>0</v>
      </c>
      <c r="BC1950" s="30">
        <f t="shared" si="6611"/>
        <v>0</v>
      </c>
      <c r="BD1950" s="30">
        <f t="shared" si="6612"/>
        <v>0</v>
      </c>
      <c r="BE1950" s="30">
        <f t="shared" si="6613"/>
        <v>0</v>
      </c>
      <c r="BF1950" s="30">
        <f t="shared" si="6614"/>
        <v>0</v>
      </c>
      <c r="BG1950" s="30">
        <f t="shared" si="6615"/>
        <v>0</v>
      </c>
      <c r="BH1950" s="30">
        <f t="shared" si="6616"/>
        <v>0</v>
      </c>
      <c r="BI1950" s="30">
        <f t="shared" si="6617"/>
        <v>0</v>
      </c>
      <c r="BJ1950" s="30">
        <f t="shared" si="6618"/>
        <v>0</v>
      </c>
      <c r="BK1950" s="30">
        <f t="shared" si="6619"/>
        <v>0</v>
      </c>
      <c r="BL1950" s="30">
        <f t="shared" si="6471"/>
        <v>0</v>
      </c>
      <c r="BM1950" s="30">
        <f t="shared" si="6472"/>
        <v>137459.90000000002</v>
      </c>
      <c r="BN1950" s="30">
        <f t="shared" si="6473"/>
        <v>171988</v>
      </c>
      <c r="BO1950" s="30">
        <f t="shared" si="6620"/>
        <v>0</v>
      </c>
      <c r="BP1950" s="31"/>
      <c r="BQ1950" s="23"/>
      <c r="BR1950" s="23"/>
      <c r="BS1950" s="23"/>
      <c r="BT1950" s="23"/>
      <c r="BU1950" s="23"/>
      <c r="BV1950" s="23"/>
      <c r="BW1950" s="23"/>
      <c r="BX1950" s="23"/>
      <c r="BY1950" s="23"/>
    </row>
    <row r="1951" s="23" customFormat="1" ht="31.5">
      <c r="A1951" s="28" t="s">
        <v>603</v>
      </c>
      <c r="B1951" s="28" t="s">
        <v>73</v>
      </c>
      <c r="C1951" s="28" t="s">
        <v>62</v>
      </c>
      <c r="D1951" s="28" t="s">
        <v>202</v>
      </c>
      <c r="E1951" s="28"/>
      <c r="F1951" s="29" t="s">
        <v>203</v>
      </c>
      <c r="G1951" s="30">
        <f t="shared" si="6578"/>
        <v>0</v>
      </c>
      <c r="H1951" s="30">
        <f t="shared" si="6579"/>
        <v>309447.90000000002</v>
      </c>
      <c r="I1951" s="30">
        <f t="shared" si="6580"/>
        <v>0</v>
      </c>
      <c r="J1951" s="30">
        <f t="shared" si="6581"/>
        <v>0</v>
      </c>
      <c r="K1951" s="30">
        <f t="shared" si="6582"/>
        <v>0</v>
      </c>
      <c r="L1951" s="30">
        <f t="shared" si="6583"/>
        <v>0</v>
      </c>
      <c r="M1951" s="30">
        <f t="shared" si="6532"/>
        <v>0</v>
      </c>
      <c r="N1951" s="30">
        <f t="shared" si="6533"/>
        <v>309447.90000000002</v>
      </c>
      <c r="O1951" s="30">
        <f t="shared" si="6534"/>
        <v>0</v>
      </c>
      <c r="P1951" s="30">
        <f t="shared" si="6584"/>
        <v>0</v>
      </c>
      <c r="Q1951" s="30">
        <f t="shared" si="6585"/>
        <v>0</v>
      </c>
      <c r="R1951" s="30">
        <f t="shared" si="6586"/>
        <v>0</v>
      </c>
      <c r="S1951" s="30">
        <f t="shared" si="6587"/>
        <v>0</v>
      </c>
      <c r="T1951" s="30">
        <f t="shared" si="6588"/>
        <v>0</v>
      </c>
      <c r="U1951" s="30">
        <f t="shared" si="6589"/>
        <v>0</v>
      </c>
      <c r="V1951" s="30">
        <f t="shared" si="6590"/>
        <v>0</v>
      </c>
      <c r="W1951" s="30">
        <f t="shared" si="6591"/>
        <v>-171988</v>
      </c>
      <c r="X1951" s="30">
        <f t="shared" si="6592"/>
        <v>0</v>
      </c>
      <c r="Y1951" s="30">
        <f t="shared" si="6593"/>
        <v>0</v>
      </c>
      <c r="Z1951" s="30">
        <f t="shared" si="6594"/>
        <v>0</v>
      </c>
      <c r="AA1951" s="30">
        <f t="shared" si="6595"/>
        <v>171988</v>
      </c>
      <c r="AB1951" s="30">
        <f t="shared" si="6596"/>
        <v>0</v>
      </c>
      <c r="AC1951" s="30">
        <f t="shared" si="6477"/>
        <v>0</v>
      </c>
      <c r="AD1951" s="30">
        <f t="shared" si="6478"/>
        <v>137459.90000000002</v>
      </c>
      <c r="AE1951" s="30">
        <f t="shared" si="6479"/>
        <v>171988</v>
      </c>
      <c r="AF1951" s="30">
        <f t="shared" si="6597"/>
        <v>0</v>
      </c>
      <c r="AG1951" s="30">
        <f t="shared" si="6480"/>
        <v>0</v>
      </c>
      <c r="AH1951" s="30">
        <f t="shared" si="6481"/>
        <v>137459.90000000002</v>
      </c>
      <c r="AI1951" s="30">
        <f t="shared" si="6482"/>
        <v>171988</v>
      </c>
      <c r="AJ1951" s="30">
        <f t="shared" si="6598"/>
        <v>0</v>
      </c>
      <c r="AK1951" s="30">
        <f t="shared" si="6599"/>
        <v>0</v>
      </c>
      <c r="AL1951" s="30">
        <f t="shared" si="6600"/>
        <v>0</v>
      </c>
      <c r="AM1951" s="30">
        <f t="shared" si="6601"/>
        <v>0</v>
      </c>
      <c r="AN1951" s="30">
        <f t="shared" si="6602"/>
        <v>0</v>
      </c>
      <c r="AO1951" s="30">
        <f t="shared" si="6603"/>
        <v>0</v>
      </c>
      <c r="AP1951" s="30">
        <f t="shared" si="6604"/>
        <v>0</v>
      </c>
      <c r="AQ1951" s="30">
        <f t="shared" si="6605"/>
        <v>0</v>
      </c>
      <c r="AR1951" s="30">
        <f t="shared" si="6606"/>
        <v>0</v>
      </c>
      <c r="AS1951" s="30">
        <f t="shared" si="6526"/>
        <v>0</v>
      </c>
      <c r="AT1951" s="30">
        <f t="shared" si="6527"/>
        <v>137459.90000000002</v>
      </c>
      <c r="AU1951" s="30">
        <f t="shared" si="6528"/>
        <v>171988</v>
      </c>
      <c r="AV1951" s="30">
        <f t="shared" si="6607"/>
        <v>0</v>
      </c>
      <c r="AW1951" s="30">
        <f t="shared" si="6608"/>
        <v>0</v>
      </c>
      <c r="AX1951" s="30">
        <f t="shared" si="6609"/>
        <v>0</v>
      </c>
      <c r="AY1951" s="30">
        <f t="shared" si="6529"/>
        <v>0</v>
      </c>
      <c r="AZ1951" s="30">
        <f t="shared" si="6530"/>
        <v>137459.90000000002</v>
      </c>
      <c r="BA1951" s="30">
        <f t="shared" si="6531"/>
        <v>171988</v>
      </c>
      <c r="BB1951" s="30">
        <f t="shared" si="6610"/>
        <v>0</v>
      </c>
      <c r="BC1951" s="30">
        <f t="shared" si="6611"/>
        <v>0</v>
      </c>
      <c r="BD1951" s="30">
        <f t="shared" si="6612"/>
        <v>0</v>
      </c>
      <c r="BE1951" s="30">
        <f t="shared" si="6613"/>
        <v>0</v>
      </c>
      <c r="BF1951" s="30">
        <f t="shared" si="6614"/>
        <v>0</v>
      </c>
      <c r="BG1951" s="30">
        <f t="shared" si="6615"/>
        <v>0</v>
      </c>
      <c r="BH1951" s="30">
        <f t="shared" si="6616"/>
        <v>0</v>
      </c>
      <c r="BI1951" s="30">
        <f t="shared" si="6617"/>
        <v>0</v>
      </c>
      <c r="BJ1951" s="30">
        <f t="shared" si="6618"/>
        <v>0</v>
      </c>
      <c r="BK1951" s="30">
        <f t="shared" si="6619"/>
        <v>0</v>
      </c>
      <c r="BL1951" s="30">
        <f t="shared" si="6471"/>
        <v>0</v>
      </c>
      <c r="BM1951" s="30">
        <f t="shared" si="6472"/>
        <v>137459.90000000002</v>
      </c>
      <c r="BN1951" s="30">
        <f t="shared" si="6473"/>
        <v>171988</v>
      </c>
      <c r="BO1951" s="30">
        <f t="shared" si="6620"/>
        <v>0</v>
      </c>
      <c r="BP1951" s="31"/>
      <c r="BQ1951" s="23"/>
      <c r="BR1951" s="23"/>
      <c r="BS1951" s="23"/>
      <c r="BT1951" s="23"/>
      <c r="BU1951" s="23"/>
      <c r="BV1951" s="23"/>
      <c r="BW1951" s="23"/>
      <c r="BX1951" s="23"/>
      <c r="BY1951" s="23"/>
    </row>
    <row r="1952" s="23" customFormat="1" ht="31.5">
      <c r="A1952" s="28" t="s">
        <v>603</v>
      </c>
      <c r="B1952" s="28" t="s">
        <v>73</v>
      </c>
      <c r="C1952" s="28" t="s">
        <v>62</v>
      </c>
      <c r="D1952" s="28" t="s">
        <v>206</v>
      </c>
      <c r="E1952" s="28"/>
      <c r="F1952" s="29" t="s">
        <v>207</v>
      </c>
      <c r="G1952" s="30">
        <f t="shared" si="6578"/>
        <v>0</v>
      </c>
      <c r="H1952" s="30">
        <f t="shared" si="6579"/>
        <v>309447.90000000002</v>
      </c>
      <c r="I1952" s="30">
        <f t="shared" si="6580"/>
        <v>0</v>
      </c>
      <c r="J1952" s="30">
        <f t="shared" si="6581"/>
        <v>0</v>
      </c>
      <c r="K1952" s="30">
        <f t="shared" si="6582"/>
        <v>0</v>
      </c>
      <c r="L1952" s="30">
        <f t="shared" si="6583"/>
        <v>0</v>
      </c>
      <c r="M1952" s="30">
        <f t="shared" si="6532"/>
        <v>0</v>
      </c>
      <c r="N1952" s="30">
        <f t="shared" si="6533"/>
        <v>309447.90000000002</v>
      </c>
      <c r="O1952" s="30">
        <f t="shared" si="6534"/>
        <v>0</v>
      </c>
      <c r="P1952" s="30">
        <f t="shared" si="6584"/>
        <v>0</v>
      </c>
      <c r="Q1952" s="30">
        <f t="shared" si="6585"/>
        <v>0</v>
      </c>
      <c r="R1952" s="30">
        <f t="shared" si="6586"/>
        <v>0</v>
      </c>
      <c r="S1952" s="30">
        <f t="shared" si="6587"/>
        <v>0</v>
      </c>
      <c r="T1952" s="30">
        <f t="shared" si="6588"/>
        <v>0</v>
      </c>
      <c r="U1952" s="30">
        <f t="shared" si="6589"/>
        <v>0</v>
      </c>
      <c r="V1952" s="30">
        <f t="shared" si="6590"/>
        <v>0</v>
      </c>
      <c r="W1952" s="30">
        <f t="shared" si="6591"/>
        <v>-171988</v>
      </c>
      <c r="X1952" s="30">
        <f t="shared" si="6592"/>
        <v>0</v>
      </c>
      <c r="Y1952" s="30">
        <f t="shared" si="6593"/>
        <v>0</v>
      </c>
      <c r="Z1952" s="30">
        <f t="shared" si="6594"/>
        <v>0</v>
      </c>
      <c r="AA1952" s="30">
        <f t="shared" si="6595"/>
        <v>171988</v>
      </c>
      <c r="AB1952" s="30">
        <f t="shared" si="6596"/>
        <v>0</v>
      </c>
      <c r="AC1952" s="30">
        <f t="shared" si="6477"/>
        <v>0</v>
      </c>
      <c r="AD1952" s="30">
        <f t="shared" si="6478"/>
        <v>137459.90000000002</v>
      </c>
      <c r="AE1952" s="30">
        <f t="shared" si="6479"/>
        <v>171988</v>
      </c>
      <c r="AF1952" s="30">
        <f t="shared" si="6597"/>
        <v>0</v>
      </c>
      <c r="AG1952" s="30">
        <f t="shared" si="6480"/>
        <v>0</v>
      </c>
      <c r="AH1952" s="30">
        <f t="shared" si="6481"/>
        <v>137459.90000000002</v>
      </c>
      <c r="AI1952" s="30">
        <f t="shared" si="6482"/>
        <v>171988</v>
      </c>
      <c r="AJ1952" s="30">
        <f t="shared" si="6598"/>
        <v>0</v>
      </c>
      <c r="AK1952" s="30">
        <f t="shared" si="6599"/>
        <v>0</v>
      </c>
      <c r="AL1952" s="30">
        <f t="shared" si="6600"/>
        <v>0</v>
      </c>
      <c r="AM1952" s="30">
        <f t="shared" si="6601"/>
        <v>0</v>
      </c>
      <c r="AN1952" s="30">
        <f t="shared" si="6602"/>
        <v>0</v>
      </c>
      <c r="AO1952" s="30">
        <f t="shared" si="6603"/>
        <v>0</v>
      </c>
      <c r="AP1952" s="30">
        <f t="shared" si="6604"/>
        <v>0</v>
      </c>
      <c r="AQ1952" s="30">
        <f t="shared" si="6605"/>
        <v>0</v>
      </c>
      <c r="AR1952" s="30">
        <f t="shared" si="6606"/>
        <v>0</v>
      </c>
      <c r="AS1952" s="30">
        <f t="shared" si="6526"/>
        <v>0</v>
      </c>
      <c r="AT1952" s="30">
        <f t="shared" si="6527"/>
        <v>137459.90000000002</v>
      </c>
      <c r="AU1952" s="30">
        <f t="shared" si="6528"/>
        <v>171988</v>
      </c>
      <c r="AV1952" s="30">
        <f t="shared" si="6607"/>
        <v>0</v>
      </c>
      <c r="AW1952" s="30">
        <f t="shared" si="6608"/>
        <v>0</v>
      </c>
      <c r="AX1952" s="30">
        <f t="shared" si="6609"/>
        <v>0</v>
      </c>
      <c r="AY1952" s="30">
        <f t="shared" si="6529"/>
        <v>0</v>
      </c>
      <c r="AZ1952" s="30">
        <f t="shared" si="6530"/>
        <v>137459.90000000002</v>
      </c>
      <c r="BA1952" s="30">
        <f t="shared" si="6531"/>
        <v>171988</v>
      </c>
      <c r="BB1952" s="30">
        <f t="shared" si="6610"/>
        <v>0</v>
      </c>
      <c r="BC1952" s="30">
        <f t="shared" si="6611"/>
        <v>0</v>
      </c>
      <c r="BD1952" s="30">
        <f t="shared" si="6612"/>
        <v>0</v>
      </c>
      <c r="BE1952" s="30">
        <f t="shared" si="6613"/>
        <v>0</v>
      </c>
      <c r="BF1952" s="30">
        <f t="shared" si="6614"/>
        <v>0</v>
      </c>
      <c r="BG1952" s="30">
        <f t="shared" si="6615"/>
        <v>0</v>
      </c>
      <c r="BH1952" s="30">
        <f t="shared" si="6616"/>
        <v>0</v>
      </c>
      <c r="BI1952" s="30">
        <f t="shared" si="6617"/>
        <v>0</v>
      </c>
      <c r="BJ1952" s="30">
        <f t="shared" si="6618"/>
        <v>0</v>
      </c>
      <c r="BK1952" s="30">
        <f t="shared" si="6619"/>
        <v>0</v>
      </c>
      <c r="BL1952" s="30">
        <f t="shared" si="6471"/>
        <v>0</v>
      </c>
      <c r="BM1952" s="30">
        <f t="shared" si="6472"/>
        <v>137459.90000000002</v>
      </c>
      <c r="BN1952" s="30">
        <f t="shared" si="6473"/>
        <v>171988</v>
      </c>
      <c r="BO1952" s="30">
        <f t="shared" si="6620"/>
        <v>0</v>
      </c>
      <c r="BP1952" s="31"/>
      <c r="BQ1952" s="23"/>
      <c r="BR1952" s="23"/>
      <c r="BS1952" s="23"/>
      <c r="BT1952" s="23"/>
      <c r="BU1952" s="23"/>
      <c r="BV1952" s="23"/>
      <c r="BW1952" s="23"/>
      <c r="BX1952" s="23"/>
      <c r="BY1952" s="23"/>
    </row>
    <row r="1953" s="23" customFormat="1" ht="31.5">
      <c r="A1953" s="28" t="s">
        <v>603</v>
      </c>
      <c r="B1953" s="28" t="s">
        <v>73</v>
      </c>
      <c r="C1953" s="28" t="s">
        <v>62</v>
      </c>
      <c r="D1953" s="28" t="s">
        <v>206</v>
      </c>
      <c r="E1953" s="28" t="s">
        <v>38</v>
      </c>
      <c r="F1953" s="29" t="s">
        <v>39</v>
      </c>
      <c r="G1953" s="30"/>
      <c r="H1953" s="30">
        <v>309447.90000000002</v>
      </c>
      <c r="I1953" s="30"/>
      <c r="J1953" s="30"/>
      <c r="K1953" s="30"/>
      <c r="L1953" s="30"/>
      <c r="M1953" s="30">
        <f t="shared" si="6532"/>
        <v>0</v>
      </c>
      <c r="N1953" s="30">
        <f t="shared" si="6533"/>
        <v>309447.90000000002</v>
      </c>
      <c r="O1953" s="30">
        <f t="shared" si="6534"/>
        <v>0</v>
      </c>
      <c r="P1953" s="30"/>
      <c r="Q1953" s="30"/>
      <c r="R1953" s="30"/>
      <c r="S1953" s="30"/>
      <c r="T1953" s="30"/>
      <c r="U1953" s="30"/>
      <c r="V1953" s="30"/>
      <c r="W1953" s="30">
        <v>-171988</v>
      </c>
      <c r="X1953" s="30"/>
      <c r="Y1953" s="30"/>
      <c r="Z1953" s="30"/>
      <c r="AA1953" s="30">
        <v>171988</v>
      </c>
      <c r="AB1953" s="30"/>
      <c r="AC1953" s="30">
        <f t="shared" si="6477"/>
        <v>0</v>
      </c>
      <c r="AD1953" s="30">
        <f t="shared" si="6478"/>
        <v>137459.90000000002</v>
      </c>
      <c r="AE1953" s="30">
        <f t="shared" si="6479"/>
        <v>171988</v>
      </c>
      <c r="AF1953" s="30"/>
      <c r="AG1953" s="30">
        <f t="shared" si="6480"/>
        <v>0</v>
      </c>
      <c r="AH1953" s="30">
        <f t="shared" si="6481"/>
        <v>137459.90000000002</v>
      </c>
      <c r="AI1953" s="30">
        <f t="shared" si="6482"/>
        <v>171988</v>
      </c>
      <c r="AJ1953" s="30"/>
      <c r="AK1953" s="30"/>
      <c r="AL1953" s="30"/>
      <c r="AM1953" s="30"/>
      <c r="AN1953" s="30"/>
      <c r="AO1953" s="30"/>
      <c r="AP1953" s="30"/>
      <c r="AQ1953" s="30"/>
      <c r="AR1953" s="30"/>
      <c r="AS1953" s="30">
        <f t="shared" si="6526"/>
        <v>0</v>
      </c>
      <c r="AT1953" s="30">
        <f t="shared" si="6527"/>
        <v>137459.90000000002</v>
      </c>
      <c r="AU1953" s="30">
        <f t="shared" si="6528"/>
        <v>171988</v>
      </c>
      <c r="AV1953" s="30"/>
      <c r="AW1953" s="30"/>
      <c r="AX1953" s="30"/>
      <c r="AY1953" s="30">
        <f t="shared" si="6529"/>
        <v>0</v>
      </c>
      <c r="AZ1953" s="30">
        <f t="shared" si="6530"/>
        <v>137459.90000000002</v>
      </c>
      <c r="BA1953" s="30">
        <f t="shared" si="6531"/>
        <v>171988</v>
      </c>
      <c r="BB1953" s="30"/>
      <c r="BC1953" s="30"/>
      <c r="BD1953" s="30"/>
      <c r="BE1953" s="30"/>
      <c r="BF1953" s="30"/>
      <c r="BG1953" s="30"/>
      <c r="BH1953" s="30"/>
      <c r="BI1953" s="30"/>
      <c r="BJ1953" s="30"/>
      <c r="BK1953" s="30"/>
      <c r="BL1953" s="30">
        <f t="shared" si="6471"/>
        <v>0</v>
      </c>
      <c r="BM1953" s="30">
        <f t="shared" si="6472"/>
        <v>137459.90000000002</v>
      </c>
      <c r="BN1953" s="30">
        <f t="shared" si="6473"/>
        <v>171988</v>
      </c>
      <c r="BO1953" s="30"/>
      <c r="BP1953" s="31"/>
      <c r="BQ1953" s="23"/>
      <c r="BR1953" s="23"/>
      <c r="BS1953" s="23"/>
      <c r="BT1953" s="23"/>
      <c r="BU1953" s="23"/>
      <c r="BV1953" s="23"/>
      <c r="BW1953" s="23"/>
      <c r="BX1953" s="23"/>
      <c r="BY1953" s="23"/>
    </row>
    <row r="1954" ht="31.5">
      <c r="A1954" s="28" t="s">
        <v>603</v>
      </c>
      <c r="B1954" s="28" t="s">
        <v>73</v>
      </c>
      <c r="C1954" s="28" t="s">
        <v>62</v>
      </c>
      <c r="D1954" s="28" t="s">
        <v>297</v>
      </c>
      <c r="E1954" s="28"/>
      <c r="F1954" s="29" t="s">
        <v>298</v>
      </c>
      <c r="G1954" s="30">
        <f t="shared" si="6578"/>
        <v>64426.199999999997</v>
      </c>
      <c r="H1954" s="30">
        <f t="shared" si="6579"/>
        <v>16800</v>
      </c>
      <c r="I1954" s="30">
        <f t="shared" si="6580"/>
        <v>9363.3999999999996</v>
      </c>
      <c r="J1954" s="30">
        <f t="shared" si="6581"/>
        <v>0</v>
      </c>
      <c r="K1954" s="30">
        <f t="shared" si="6582"/>
        <v>0</v>
      </c>
      <c r="L1954" s="30">
        <f t="shared" si="6583"/>
        <v>0</v>
      </c>
      <c r="M1954" s="30">
        <f t="shared" si="6532"/>
        <v>64426.199999999997</v>
      </c>
      <c r="N1954" s="30">
        <f t="shared" si="6533"/>
        <v>16800</v>
      </c>
      <c r="O1954" s="30">
        <f t="shared" si="6534"/>
        <v>9363.3999999999996</v>
      </c>
      <c r="P1954" s="30">
        <f t="shared" si="6584"/>
        <v>0</v>
      </c>
      <c r="Q1954" s="30">
        <f t="shared" si="6585"/>
        <v>0</v>
      </c>
      <c r="R1954" s="30">
        <f t="shared" si="6586"/>
        <v>0</v>
      </c>
      <c r="S1954" s="30">
        <f t="shared" si="6587"/>
        <v>-64426.154999999999</v>
      </c>
      <c r="T1954" s="30">
        <f t="shared" si="6588"/>
        <v>0</v>
      </c>
      <c r="U1954" s="30">
        <f t="shared" si="6589"/>
        <v>0</v>
      </c>
      <c r="V1954" s="30">
        <f t="shared" si="6590"/>
        <v>0</v>
      </c>
      <c r="W1954" s="30">
        <f t="shared" si="6591"/>
        <v>0</v>
      </c>
      <c r="X1954" s="30">
        <f t="shared" si="6592"/>
        <v>0</v>
      </c>
      <c r="Y1954" s="30">
        <f t="shared" si="6593"/>
        <v>0</v>
      </c>
      <c r="Z1954" s="30">
        <f t="shared" si="6594"/>
        <v>0</v>
      </c>
      <c r="AA1954" s="30">
        <f t="shared" si="6595"/>
        <v>64426.154999999999</v>
      </c>
      <c r="AB1954" s="30">
        <f t="shared" si="6596"/>
        <v>0</v>
      </c>
      <c r="AC1954" s="30">
        <f t="shared" si="6477"/>
        <v>0.04499999999825377</v>
      </c>
      <c r="AD1954" s="30">
        <f t="shared" si="6478"/>
        <v>16800</v>
      </c>
      <c r="AE1954" s="30">
        <f t="shared" si="6479"/>
        <v>73789.554999999993</v>
      </c>
      <c r="AF1954" s="30">
        <f t="shared" si="6597"/>
        <v>0</v>
      </c>
      <c r="AG1954" s="30">
        <f t="shared" si="6480"/>
        <v>0.04499999999825377</v>
      </c>
      <c r="AH1954" s="30">
        <f t="shared" si="6481"/>
        <v>16800</v>
      </c>
      <c r="AI1954" s="30">
        <f t="shared" si="6482"/>
        <v>73789.554999999993</v>
      </c>
      <c r="AJ1954" s="30">
        <f t="shared" si="6598"/>
        <v>0</v>
      </c>
      <c r="AK1954" s="30">
        <f t="shared" si="6599"/>
        <v>0</v>
      </c>
      <c r="AL1954" s="30">
        <f t="shared" si="6600"/>
        <v>0</v>
      </c>
      <c r="AM1954" s="30">
        <f t="shared" si="6601"/>
        <v>0</v>
      </c>
      <c r="AN1954" s="30">
        <f t="shared" si="6602"/>
        <v>0</v>
      </c>
      <c r="AO1954" s="30">
        <f t="shared" si="6603"/>
        <v>0</v>
      </c>
      <c r="AP1954" s="30">
        <f t="shared" si="6604"/>
        <v>0</v>
      </c>
      <c r="AQ1954" s="30">
        <f t="shared" si="6605"/>
        <v>0</v>
      </c>
      <c r="AR1954" s="30">
        <f t="shared" si="6606"/>
        <v>0</v>
      </c>
      <c r="AS1954" s="30">
        <f t="shared" si="6526"/>
        <v>0.04499999999825377</v>
      </c>
      <c r="AT1954" s="30">
        <f t="shared" si="6527"/>
        <v>16800</v>
      </c>
      <c r="AU1954" s="30">
        <f t="shared" si="6528"/>
        <v>73789.554999999993</v>
      </c>
      <c r="AV1954" s="30">
        <f t="shared" si="6607"/>
        <v>0</v>
      </c>
      <c r="AW1954" s="30">
        <f t="shared" si="6608"/>
        <v>0</v>
      </c>
      <c r="AX1954" s="30">
        <f t="shared" si="6609"/>
        <v>0</v>
      </c>
      <c r="AY1954" s="30">
        <f t="shared" si="6529"/>
        <v>0.04499999999825377</v>
      </c>
      <c r="AZ1954" s="30">
        <f t="shared" si="6530"/>
        <v>16800</v>
      </c>
      <c r="BA1954" s="30">
        <f t="shared" si="6531"/>
        <v>73789.554999999993</v>
      </c>
      <c r="BB1954" s="30">
        <f t="shared" si="6610"/>
        <v>0</v>
      </c>
      <c r="BC1954" s="30">
        <f t="shared" si="6611"/>
        <v>0</v>
      </c>
      <c r="BD1954" s="30">
        <f t="shared" si="6612"/>
        <v>0</v>
      </c>
      <c r="BE1954" s="30">
        <f t="shared" si="6613"/>
        <v>0</v>
      </c>
      <c r="BF1954" s="30">
        <f t="shared" si="6614"/>
        <v>0</v>
      </c>
      <c r="BG1954" s="30">
        <f t="shared" si="6615"/>
        <v>0</v>
      </c>
      <c r="BH1954" s="30">
        <f t="shared" si="6616"/>
        <v>0</v>
      </c>
      <c r="BI1954" s="30">
        <f t="shared" si="6617"/>
        <v>0</v>
      </c>
      <c r="BJ1954" s="30">
        <f t="shared" si="6618"/>
        <v>0</v>
      </c>
      <c r="BK1954" s="30">
        <f t="shared" si="6619"/>
        <v>0</v>
      </c>
      <c r="BL1954" s="30">
        <f t="shared" si="6471"/>
        <v>0.04499999999825377</v>
      </c>
      <c r="BM1954" s="30">
        <f t="shared" si="6472"/>
        <v>16800</v>
      </c>
      <c r="BN1954" s="30">
        <f t="shared" si="6473"/>
        <v>73789.554999999993</v>
      </c>
      <c r="BO1954" s="30">
        <f t="shared" si="6620"/>
        <v>0</v>
      </c>
      <c r="BP1954" s="31"/>
      <c r="BQ1954" s="1"/>
      <c r="BR1954" s="1"/>
      <c r="BS1954" s="1"/>
      <c r="BT1954" s="1"/>
      <c r="BU1954" s="1"/>
      <c r="BV1954" s="1"/>
      <c r="BW1954" s="1"/>
      <c r="BX1954" s="1"/>
      <c r="BY1954" s="1"/>
    </row>
    <row r="1955">
      <c r="A1955" s="28" t="s">
        <v>603</v>
      </c>
      <c r="B1955" s="28" t="s">
        <v>73</v>
      </c>
      <c r="C1955" s="28" t="s">
        <v>62</v>
      </c>
      <c r="D1955" s="28" t="s">
        <v>305</v>
      </c>
      <c r="E1955" s="28"/>
      <c r="F1955" s="29" t="s">
        <v>33</v>
      </c>
      <c r="G1955" s="30">
        <f t="shared" si="6578"/>
        <v>64426.199999999997</v>
      </c>
      <c r="H1955" s="30">
        <f t="shared" si="6579"/>
        <v>16800</v>
      </c>
      <c r="I1955" s="30">
        <f t="shared" si="6580"/>
        <v>9363.3999999999996</v>
      </c>
      <c r="J1955" s="30">
        <f t="shared" si="6581"/>
        <v>0</v>
      </c>
      <c r="K1955" s="30">
        <f t="shared" si="6582"/>
        <v>0</v>
      </c>
      <c r="L1955" s="30">
        <f t="shared" si="6583"/>
        <v>0</v>
      </c>
      <c r="M1955" s="30">
        <f t="shared" si="6532"/>
        <v>64426.199999999997</v>
      </c>
      <c r="N1955" s="30">
        <f t="shared" si="6533"/>
        <v>16800</v>
      </c>
      <c r="O1955" s="30">
        <f t="shared" si="6534"/>
        <v>9363.3999999999996</v>
      </c>
      <c r="P1955" s="30">
        <f t="shared" si="6584"/>
        <v>0</v>
      </c>
      <c r="Q1955" s="30">
        <f t="shared" si="6585"/>
        <v>0</v>
      </c>
      <c r="R1955" s="30">
        <f t="shared" si="6586"/>
        <v>0</v>
      </c>
      <c r="S1955" s="30">
        <f t="shared" si="6587"/>
        <v>-64426.154999999999</v>
      </c>
      <c r="T1955" s="30">
        <f t="shared" si="6588"/>
        <v>0</v>
      </c>
      <c r="U1955" s="30">
        <f t="shared" si="6589"/>
        <v>0</v>
      </c>
      <c r="V1955" s="30">
        <f t="shared" si="6590"/>
        <v>0</v>
      </c>
      <c r="W1955" s="30">
        <f t="shared" si="6591"/>
        <v>0</v>
      </c>
      <c r="X1955" s="30">
        <f t="shared" si="6592"/>
        <v>0</v>
      </c>
      <c r="Y1955" s="30">
        <f t="shared" si="6593"/>
        <v>0</v>
      </c>
      <c r="Z1955" s="30">
        <f t="shared" si="6594"/>
        <v>0</v>
      </c>
      <c r="AA1955" s="30">
        <f t="shared" si="6595"/>
        <v>64426.154999999999</v>
      </c>
      <c r="AB1955" s="30">
        <f t="shared" si="6596"/>
        <v>0</v>
      </c>
      <c r="AC1955" s="30">
        <f t="shared" si="6477"/>
        <v>0.04499999999825377</v>
      </c>
      <c r="AD1955" s="30">
        <f t="shared" si="6478"/>
        <v>16800</v>
      </c>
      <c r="AE1955" s="30">
        <f t="shared" si="6479"/>
        <v>73789.554999999993</v>
      </c>
      <c r="AF1955" s="30">
        <f t="shared" si="6597"/>
        <v>0</v>
      </c>
      <c r="AG1955" s="30">
        <f t="shared" si="6480"/>
        <v>0.04499999999825377</v>
      </c>
      <c r="AH1955" s="30">
        <f t="shared" si="6481"/>
        <v>16800</v>
      </c>
      <c r="AI1955" s="30">
        <f t="shared" si="6482"/>
        <v>73789.554999999993</v>
      </c>
      <c r="AJ1955" s="30">
        <f t="shared" si="6598"/>
        <v>0</v>
      </c>
      <c r="AK1955" s="30">
        <f t="shared" si="6599"/>
        <v>0</v>
      </c>
      <c r="AL1955" s="30">
        <f t="shared" si="6600"/>
        <v>0</v>
      </c>
      <c r="AM1955" s="30">
        <f t="shared" si="6601"/>
        <v>0</v>
      </c>
      <c r="AN1955" s="30">
        <f t="shared" si="6602"/>
        <v>0</v>
      </c>
      <c r="AO1955" s="30">
        <f t="shared" si="6603"/>
        <v>0</v>
      </c>
      <c r="AP1955" s="30">
        <f t="shared" si="6604"/>
        <v>0</v>
      </c>
      <c r="AQ1955" s="30">
        <f t="shared" si="6605"/>
        <v>0</v>
      </c>
      <c r="AR1955" s="30">
        <f t="shared" si="6606"/>
        <v>0</v>
      </c>
      <c r="AS1955" s="30">
        <f t="shared" si="6526"/>
        <v>0.04499999999825377</v>
      </c>
      <c r="AT1955" s="30">
        <f t="shared" si="6527"/>
        <v>16800</v>
      </c>
      <c r="AU1955" s="30">
        <f t="shared" si="6528"/>
        <v>73789.554999999993</v>
      </c>
      <c r="AV1955" s="30">
        <f t="shared" si="6607"/>
        <v>0</v>
      </c>
      <c r="AW1955" s="30">
        <f t="shared" si="6608"/>
        <v>0</v>
      </c>
      <c r="AX1955" s="30">
        <f t="shared" si="6609"/>
        <v>0</v>
      </c>
      <c r="AY1955" s="30">
        <f t="shared" si="6529"/>
        <v>0.04499999999825377</v>
      </c>
      <c r="AZ1955" s="30">
        <f t="shared" si="6530"/>
        <v>16800</v>
      </c>
      <c r="BA1955" s="30">
        <f t="shared" si="6531"/>
        <v>73789.554999999993</v>
      </c>
      <c r="BB1955" s="30">
        <f t="shared" si="6610"/>
        <v>0</v>
      </c>
      <c r="BC1955" s="30">
        <f t="shared" si="6611"/>
        <v>0</v>
      </c>
      <c r="BD1955" s="30">
        <f t="shared" si="6612"/>
        <v>0</v>
      </c>
      <c r="BE1955" s="30">
        <f t="shared" si="6613"/>
        <v>0</v>
      </c>
      <c r="BF1955" s="30">
        <f t="shared" si="6614"/>
        <v>0</v>
      </c>
      <c r="BG1955" s="30">
        <f t="shared" si="6615"/>
        <v>0</v>
      </c>
      <c r="BH1955" s="30">
        <f t="shared" si="6616"/>
        <v>0</v>
      </c>
      <c r="BI1955" s="30">
        <f t="shared" si="6617"/>
        <v>0</v>
      </c>
      <c r="BJ1955" s="30">
        <f t="shared" si="6618"/>
        <v>0</v>
      </c>
      <c r="BK1955" s="30">
        <f t="shared" si="6619"/>
        <v>0</v>
      </c>
      <c r="BL1955" s="30">
        <f t="shared" si="6471"/>
        <v>0.04499999999825377</v>
      </c>
      <c r="BM1955" s="30">
        <f t="shared" si="6472"/>
        <v>16800</v>
      </c>
      <c r="BN1955" s="30">
        <f t="shared" si="6473"/>
        <v>73789.554999999993</v>
      </c>
      <c r="BO1955" s="30">
        <f t="shared" si="6620"/>
        <v>0</v>
      </c>
      <c r="BP1955" s="31"/>
      <c r="BQ1955" s="1"/>
      <c r="BR1955" s="1"/>
      <c r="BS1955" s="1"/>
      <c r="BT1955" s="1"/>
      <c r="BU1955" s="1"/>
      <c r="BV1955" s="1"/>
      <c r="BW1955" s="1"/>
      <c r="BX1955" s="1"/>
      <c r="BY1955" s="1"/>
    </row>
    <row r="1956" ht="63">
      <c r="A1956" s="28" t="s">
        <v>603</v>
      </c>
      <c r="B1956" s="28" t="s">
        <v>73</v>
      </c>
      <c r="C1956" s="28" t="s">
        <v>62</v>
      </c>
      <c r="D1956" s="28" t="s">
        <v>318</v>
      </c>
      <c r="E1956" s="28"/>
      <c r="F1956" s="29" t="s">
        <v>319</v>
      </c>
      <c r="G1956" s="30">
        <f t="shared" si="6578"/>
        <v>64426.199999999997</v>
      </c>
      <c r="H1956" s="30">
        <f t="shared" si="6579"/>
        <v>16800</v>
      </c>
      <c r="I1956" s="30">
        <f t="shared" si="6580"/>
        <v>9363.3999999999996</v>
      </c>
      <c r="J1956" s="30">
        <f t="shared" si="6581"/>
        <v>0</v>
      </c>
      <c r="K1956" s="30">
        <f t="shared" si="6582"/>
        <v>0</v>
      </c>
      <c r="L1956" s="30">
        <f t="shared" si="6583"/>
        <v>0</v>
      </c>
      <c r="M1956" s="30">
        <f t="shared" si="6532"/>
        <v>64426.199999999997</v>
      </c>
      <c r="N1956" s="30">
        <f t="shared" si="6533"/>
        <v>16800</v>
      </c>
      <c r="O1956" s="30">
        <f t="shared" si="6534"/>
        <v>9363.3999999999996</v>
      </c>
      <c r="P1956" s="30">
        <f t="shared" si="6584"/>
        <v>0</v>
      </c>
      <c r="Q1956" s="30">
        <f t="shared" si="6585"/>
        <v>0</v>
      </c>
      <c r="R1956" s="30">
        <f t="shared" si="6586"/>
        <v>0</v>
      </c>
      <c r="S1956" s="30">
        <f t="shared" si="6587"/>
        <v>-64426.154999999999</v>
      </c>
      <c r="T1956" s="30">
        <f t="shared" si="6588"/>
        <v>0</v>
      </c>
      <c r="U1956" s="30">
        <f t="shared" si="6589"/>
        <v>0</v>
      </c>
      <c r="V1956" s="30">
        <f t="shared" si="6590"/>
        <v>0</v>
      </c>
      <c r="W1956" s="30">
        <f t="shared" si="6591"/>
        <v>0</v>
      </c>
      <c r="X1956" s="30">
        <f t="shared" si="6592"/>
        <v>0</v>
      </c>
      <c r="Y1956" s="30">
        <f t="shared" si="6593"/>
        <v>0</v>
      </c>
      <c r="Z1956" s="30">
        <f t="shared" si="6594"/>
        <v>0</v>
      </c>
      <c r="AA1956" s="30">
        <f t="shared" si="6595"/>
        <v>64426.154999999999</v>
      </c>
      <c r="AB1956" s="30">
        <f t="shared" si="6596"/>
        <v>0</v>
      </c>
      <c r="AC1956" s="30">
        <f t="shared" si="6477"/>
        <v>0.04499999999825377</v>
      </c>
      <c r="AD1956" s="30">
        <f t="shared" si="6478"/>
        <v>16800</v>
      </c>
      <c r="AE1956" s="30">
        <f t="shared" si="6479"/>
        <v>73789.554999999993</v>
      </c>
      <c r="AF1956" s="30">
        <f t="shared" si="6597"/>
        <v>0</v>
      </c>
      <c r="AG1956" s="30">
        <f t="shared" si="6480"/>
        <v>0.04499999999825377</v>
      </c>
      <c r="AH1956" s="30">
        <f t="shared" si="6481"/>
        <v>16800</v>
      </c>
      <c r="AI1956" s="30">
        <f t="shared" si="6482"/>
        <v>73789.554999999993</v>
      </c>
      <c r="AJ1956" s="30">
        <f t="shared" si="6598"/>
        <v>0</v>
      </c>
      <c r="AK1956" s="30">
        <f t="shared" si="6599"/>
        <v>0</v>
      </c>
      <c r="AL1956" s="30">
        <f t="shared" si="6600"/>
        <v>0</v>
      </c>
      <c r="AM1956" s="30">
        <f t="shared" si="6601"/>
        <v>0</v>
      </c>
      <c r="AN1956" s="30">
        <f t="shared" si="6602"/>
        <v>0</v>
      </c>
      <c r="AO1956" s="30">
        <f t="shared" si="6603"/>
        <v>0</v>
      </c>
      <c r="AP1956" s="30">
        <f t="shared" si="6604"/>
        <v>0</v>
      </c>
      <c r="AQ1956" s="30">
        <f t="shared" si="6605"/>
        <v>0</v>
      </c>
      <c r="AR1956" s="30">
        <f t="shared" si="6606"/>
        <v>0</v>
      </c>
      <c r="AS1956" s="30">
        <f t="shared" si="6526"/>
        <v>0.04499999999825377</v>
      </c>
      <c r="AT1956" s="30">
        <f t="shared" si="6527"/>
        <v>16800</v>
      </c>
      <c r="AU1956" s="30">
        <f t="shared" si="6528"/>
        <v>73789.554999999993</v>
      </c>
      <c r="AV1956" s="30">
        <f t="shared" si="6607"/>
        <v>0</v>
      </c>
      <c r="AW1956" s="30">
        <f t="shared" si="6608"/>
        <v>0</v>
      </c>
      <c r="AX1956" s="30">
        <f t="shared" si="6609"/>
        <v>0</v>
      </c>
      <c r="AY1956" s="30">
        <f t="shared" si="6529"/>
        <v>0.04499999999825377</v>
      </c>
      <c r="AZ1956" s="30">
        <f t="shared" si="6530"/>
        <v>16800</v>
      </c>
      <c r="BA1956" s="30">
        <f t="shared" si="6531"/>
        <v>73789.554999999993</v>
      </c>
      <c r="BB1956" s="30">
        <f t="shared" si="6610"/>
        <v>0</v>
      </c>
      <c r="BC1956" s="30">
        <f t="shared" si="6611"/>
        <v>0</v>
      </c>
      <c r="BD1956" s="30">
        <f t="shared" si="6612"/>
        <v>0</v>
      </c>
      <c r="BE1956" s="30">
        <f t="shared" si="6613"/>
        <v>0</v>
      </c>
      <c r="BF1956" s="30">
        <f t="shared" si="6614"/>
        <v>0</v>
      </c>
      <c r="BG1956" s="30">
        <f t="shared" si="6615"/>
        <v>0</v>
      </c>
      <c r="BH1956" s="30">
        <f t="shared" si="6616"/>
        <v>0</v>
      </c>
      <c r="BI1956" s="30">
        <f t="shared" si="6617"/>
        <v>0</v>
      </c>
      <c r="BJ1956" s="30">
        <f t="shared" si="6618"/>
        <v>0</v>
      </c>
      <c r="BK1956" s="30">
        <f t="shared" si="6619"/>
        <v>0</v>
      </c>
      <c r="BL1956" s="30">
        <f t="shared" si="6471"/>
        <v>0.04499999999825377</v>
      </c>
      <c r="BM1956" s="30">
        <f t="shared" si="6472"/>
        <v>16800</v>
      </c>
      <c r="BN1956" s="30">
        <f t="shared" si="6473"/>
        <v>73789.554999999993</v>
      </c>
      <c r="BO1956" s="30">
        <f t="shared" si="6620"/>
        <v>0</v>
      </c>
      <c r="BP1956" s="31"/>
      <c r="BQ1956" s="1"/>
      <c r="BR1956" s="1"/>
      <c r="BS1956" s="1"/>
      <c r="BT1956" s="1"/>
      <c r="BU1956" s="1"/>
      <c r="BV1956" s="1"/>
      <c r="BW1956" s="1"/>
      <c r="BX1956" s="1"/>
      <c r="BY1956" s="1"/>
    </row>
    <row r="1957" ht="63">
      <c r="A1957" s="28" t="s">
        <v>603</v>
      </c>
      <c r="B1957" s="28" t="s">
        <v>73</v>
      </c>
      <c r="C1957" s="28" t="s">
        <v>62</v>
      </c>
      <c r="D1957" s="28" t="s">
        <v>321</v>
      </c>
      <c r="E1957" s="28"/>
      <c r="F1957" s="29" t="s">
        <v>322</v>
      </c>
      <c r="G1957" s="30">
        <f t="shared" si="6578"/>
        <v>64426.199999999997</v>
      </c>
      <c r="H1957" s="30">
        <f t="shared" si="6579"/>
        <v>16800</v>
      </c>
      <c r="I1957" s="30">
        <f t="shared" si="6580"/>
        <v>9363.3999999999996</v>
      </c>
      <c r="J1957" s="30">
        <f t="shared" si="6581"/>
        <v>0</v>
      </c>
      <c r="K1957" s="30">
        <f t="shared" si="6582"/>
        <v>0</v>
      </c>
      <c r="L1957" s="30">
        <f t="shared" si="6583"/>
        <v>0</v>
      </c>
      <c r="M1957" s="30">
        <f t="shared" si="6532"/>
        <v>64426.199999999997</v>
      </c>
      <c r="N1957" s="30">
        <f t="shared" si="6533"/>
        <v>16800</v>
      </c>
      <c r="O1957" s="30">
        <f t="shared" si="6534"/>
        <v>9363.3999999999996</v>
      </c>
      <c r="P1957" s="30">
        <f t="shared" si="6584"/>
        <v>0</v>
      </c>
      <c r="Q1957" s="30">
        <f t="shared" si="6585"/>
        <v>0</v>
      </c>
      <c r="R1957" s="30">
        <f t="shared" si="6586"/>
        <v>0</v>
      </c>
      <c r="S1957" s="30">
        <f t="shared" si="6587"/>
        <v>-64426.154999999999</v>
      </c>
      <c r="T1957" s="30">
        <f t="shared" si="6588"/>
        <v>0</v>
      </c>
      <c r="U1957" s="30">
        <f t="shared" si="6589"/>
        <v>0</v>
      </c>
      <c r="V1957" s="30">
        <f t="shared" si="6590"/>
        <v>0</v>
      </c>
      <c r="W1957" s="30">
        <f t="shared" si="6591"/>
        <v>0</v>
      </c>
      <c r="X1957" s="30">
        <f t="shared" si="6592"/>
        <v>0</v>
      </c>
      <c r="Y1957" s="30">
        <f t="shared" si="6593"/>
        <v>0</v>
      </c>
      <c r="Z1957" s="30">
        <f t="shared" si="6594"/>
        <v>0</v>
      </c>
      <c r="AA1957" s="30">
        <f t="shared" si="6595"/>
        <v>64426.154999999999</v>
      </c>
      <c r="AB1957" s="30">
        <f t="shared" si="6596"/>
        <v>0</v>
      </c>
      <c r="AC1957" s="30">
        <f t="shared" si="6477"/>
        <v>0.04499999999825377</v>
      </c>
      <c r="AD1957" s="30">
        <f t="shared" si="6478"/>
        <v>16800</v>
      </c>
      <c r="AE1957" s="30">
        <f t="shared" si="6479"/>
        <v>73789.554999999993</v>
      </c>
      <c r="AF1957" s="30">
        <f t="shared" si="6597"/>
        <v>0</v>
      </c>
      <c r="AG1957" s="30">
        <f t="shared" si="6480"/>
        <v>0.04499999999825377</v>
      </c>
      <c r="AH1957" s="30">
        <f t="shared" si="6481"/>
        <v>16800</v>
      </c>
      <c r="AI1957" s="30">
        <f t="shared" si="6482"/>
        <v>73789.554999999993</v>
      </c>
      <c r="AJ1957" s="30">
        <f t="shared" si="6598"/>
        <v>0</v>
      </c>
      <c r="AK1957" s="30">
        <f t="shared" si="6599"/>
        <v>0</v>
      </c>
      <c r="AL1957" s="30">
        <f t="shared" si="6600"/>
        <v>0</v>
      </c>
      <c r="AM1957" s="30">
        <f t="shared" si="6601"/>
        <v>0</v>
      </c>
      <c r="AN1957" s="30">
        <f t="shared" si="6602"/>
        <v>0</v>
      </c>
      <c r="AO1957" s="30">
        <f t="shared" si="6603"/>
        <v>0</v>
      </c>
      <c r="AP1957" s="30">
        <f t="shared" si="6604"/>
        <v>0</v>
      </c>
      <c r="AQ1957" s="30">
        <f t="shared" si="6605"/>
        <v>0</v>
      </c>
      <c r="AR1957" s="30">
        <f t="shared" si="6606"/>
        <v>0</v>
      </c>
      <c r="AS1957" s="30">
        <f t="shared" si="6526"/>
        <v>0.04499999999825377</v>
      </c>
      <c r="AT1957" s="30">
        <f t="shared" si="6527"/>
        <v>16800</v>
      </c>
      <c r="AU1957" s="30">
        <f t="shared" si="6528"/>
        <v>73789.554999999993</v>
      </c>
      <c r="AV1957" s="30">
        <f t="shared" si="6607"/>
        <v>0</v>
      </c>
      <c r="AW1957" s="30">
        <f t="shared" si="6608"/>
        <v>0</v>
      </c>
      <c r="AX1957" s="30">
        <f t="shared" si="6609"/>
        <v>0</v>
      </c>
      <c r="AY1957" s="30">
        <f t="shared" si="6529"/>
        <v>0.04499999999825377</v>
      </c>
      <c r="AZ1957" s="30">
        <f t="shared" si="6530"/>
        <v>16800</v>
      </c>
      <c r="BA1957" s="30">
        <f t="shared" si="6531"/>
        <v>73789.554999999993</v>
      </c>
      <c r="BB1957" s="30">
        <f t="shared" si="6610"/>
        <v>0</v>
      </c>
      <c r="BC1957" s="30">
        <f t="shared" si="6611"/>
        <v>0</v>
      </c>
      <c r="BD1957" s="30">
        <f t="shared" si="6612"/>
        <v>0</v>
      </c>
      <c r="BE1957" s="30">
        <f t="shared" si="6613"/>
        <v>0</v>
      </c>
      <c r="BF1957" s="30">
        <f t="shared" si="6614"/>
        <v>0</v>
      </c>
      <c r="BG1957" s="30">
        <f t="shared" si="6615"/>
        <v>0</v>
      </c>
      <c r="BH1957" s="30">
        <f t="shared" si="6616"/>
        <v>0</v>
      </c>
      <c r="BI1957" s="30">
        <f t="shared" si="6617"/>
        <v>0</v>
      </c>
      <c r="BJ1957" s="30">
        <f t="shared" si="6618"/>
        <v>0</v>
      </c>
      <c r="BK1957" s="30">
        <f t="shared" si="6619"/>
        <v>0</v>
      </c>
      <c r="BL1957" s="30">
        <f t="shared" si="6471"/>
        <v>0.04499999999825377</v>
      </c>
      <c r="BM1957" s="30">
        <f t="shared" si="6472"/>
        <v>16800</v>
      </c>
      <c r="BN1957" s="30">
        <f t="shared" si="6473"/>
        <v>73789.554999999993</v>
      </c>
      <c r="BO1957" s="30">
        <f t="shared" si="6620"/>
        <v>0</v>
      </c>
      <c r="BP1957" s="31"/>
      <c r="BQ1957" s="1"/>
      <c r="BR1957" s="1"/>
      <c r="BS1957" s="1"/>
      <c r="BT1957" s="1"/>
      <c r="BU1957" s="1"/>
      <c r="BV1957" s="1"/>
      <c r="BW1957" s="1"/>
      <c r="BX1957" s="1"/>
      <c r="BY1957" s="1"/>
    </row>
    <row r="1958" ht="31.5">
      <c r="A1958" s="28" t="s">
        <v>603</v>
      </c>
      <c r="B1958" s="28" t="s">
        <v>73</v>
      </c>
      <c r="C1958" s="28" t="s">
        <v>62</v>
      </c>
      <c r="D1958" s="28" t="s">
        <v>321</v>
      </c>
      <c r="E1958" s="28" t="s">
        <v>38</v>
      </c>
      <c r="F1958" s="29" t="s">
        <v>39</v>
      </c>
      <c r="G1958" s="30">
        <v>64426.199999999997</v>
      </c>
      <c r="H1958" s="30">
        <v>16800</v>
      </c>
      <c r="I1958" s="30">
        <v>9363.3999999999996</v>
      </c>
      <c r="J1958" s="30"/>
      <c r="K1958" s="30"/>
      <c r="L1958" s="30"/>
      <c r="M1958" s="30">
        <f t="shared" si="6532"/>
        <v>64426.199999999997</v>
      </c>
      <c r="N1958" s="30">
        <f t="shared" si="6533"/>
        <v>16800</v>
      </c>
      <c r="O1958" s="30">
        <f t="shared" si="6534"/>
        <v>9363.3999999999996</v>
      </c>
      <c r="P1958" s="30"/>
      <c r="Q1958" s="30"/>
      <c r="R1958" s="30"/>
      <c r="S1958" s="30">
        <v>-64426.154999999999</v>
      </c>
      <c r="T1958" s="30"/>
      <c r="U1958" s="30"/>
      <c r="V1958" s="30"/>
      <c r="W1958" s="30"/>
      <c r="X1958" s="30"/>
      <c r="Y1958" s="30"/>
      <c r="Z1958" s="30"/>
      <c r="AA1958" s="30">
        <v>64426.154999999999</v>
      </c>
      <c r="AB1958" s="30"/>
      <c r="AC1958" s="30">
        <f t="shared" si="6477"/>
        <v>0.04499999999825377</v>
      </c>
      <c r="AD1958" s="30">
        <f t="shared" si="6478"/>
        <v>16800</v>
      </c>
      <c r="AE1958" s="30">
        <f t="shared" si="6479"/>
        <v>73789.554999999993</v>
      </c>
      <c r="AF1958" s="30"/>
      <c r="AG1958" s="30">
        <f t="shared" si="6480"/>
        <v>0.04499999999825377</v>
      </c>
      <c r="AH1958" s="30">
        <f t="shared" si="6481"/>
        <v>16800</v>
      </c>
      <c r="AI1958" s="30">
        <f t="shared" si="6482"/>
        <v>73789.554999999993</v>
      </c>
      <c r="AJ1958" s="30"/>
      <c r="AK1958" s="30"/>
      <c r="AL1958" s="30"/>
      <c r="AM1958" s="30"/>
      <c r="AN1958" s="30"/>
      <c r="AO1958" s="30"/>
      <c r="AP1958" s="30"/>
      <c r="AQ1958" s="30"/>
      <c r="AR1958" s="30"/>
      <c r="AS1958" s="30">
        <f t="shared" si="6526"/>
        <v>0.04499999999825377</v>
      </c>
      <c r="AT1958" s="30">
        <f t="shared" si="6527"/>
        <v>16800</v>
      </c>
      <c r="AU1958" s="30">
        <f t="shared" si="6528"/>
        <v>73789.554999999993</v>
      </c>
      <c r="AV1958" s="30"/>
      <c r="AW1958" s="30"/>
      <c r="AX1958" s="30"/>
      <c r="AY1958" s="30">
        <f t="shared" si="6529"/>
        <v>0.04499999999825377</v>
      </c>
      <c r="AZ1958" s="30">
        <f t="shared" si="6530"/>
        <v>16800</v>
      </c>
      <c r="BA1958" s="30">
        <f t="shared" si="6531"/>
        <v>73789.554999999993</v>
      </c>
      <c r="BB1958" s="30"/>
      <c r="BC1958" s="30"/>
      <c r="BD1958" s="30"/>
      <c r="BE1958" s="30"/>
      <c r="BF1958" s="30"/>
      <c r="BG1958" s="30"/>
      <c r="BH1958" s="30"/>
      <c r="BI1958" s="30"/>
      <c r="BJ1958" s="30"/>
      <c r="BK1958" s="30"/>
      <c r="BL1958" s="30">
        <f t="shared" si="6471"/>
        <v>0.04499999999825377</v>
      </c>
      <c r="BM1958" s="30">
        <f t="shared" si="6472"/>
        <v>16800</v>
      </c>
      <c r="BN1958" s="30">
        <f t="shared" si="6473"/>
        <v>73789.554999999993</v>
      </c>
      <c r="BO1958" s="30"/>
      <c r="BP1958" s="31"/>
      <c r="BQ1958" s="1"/>
      <c r="BR1958" s="1"/>
      <c r="BS1958" s="1"/>
      <c r="BT1958" s="1"/>
      <c r="BU1958" s="1"/>
      <c r="BV1958" s="1"/>
      <c r="BW1958" s="1"/>
      <c r="BX1958" s="1"/>
      <c r="BY1958" s="1"/>
    </row>
    <row r="1959" s="23" customFormat="1">
      <c r="A1959" s="24" t="s">
        <v>603</v>
      </c>
      <c r="B1959" s="24" t="s">
        <v>73</v>
      </c>
      <c r="C1959" s="24" t="s">
        <v>251</v>
      </c>
      <c r="D1959" s="24"/>
      <c r="E1959" s="24"/>
      <c r="F1959" s="25" t="s">
        <v>252</v>
      </c>
      <c r="G1959" s="26">
        <f t="shared" si="6578"/>
        <v>85124.399999999994</v>
      </c>
      <c r="H1959" s="26">
        <f t="shared" si="6579"/>
        <v>25362</v>
      </c>
      <c r="I1959" s="26">
        <f t="shared" si="6580"/>
        <v>0</v>
      </c>
      <c r="J1959" s="26">
        <f t="shared" si="6581"/>
        <v>0</v>
      </c>
      <c r="K1959" s="26">
        <f t="shared" si="6582"/>
        <v>0</v>
      </c>
      <c r="L1959" s="26">
        <f t="shared" si="6583"/>
        <v>0</v>
      </c>
      <c r="M1959" s="26">
        <f t="shared" si="6532"/>
        <v>85124.399999999994</v>
      </c>
      <c r="N1959" s="26">
        <f t="shared" si="6533"/>
        <v>25362</v>
      </c>
      <c r="O1959" s="26">
        <f t="shared" si="6534"/>
        <v>0</v>
      </c>
      <c r="P1959" s="26">
        <f t="shared" si="6584"/>
        <v>0</v>
      </c>
      <c r="Q1959" s="26">
        <f t="shared" si="6585"/>
        <v>0</v>
      </c>
      <c r="R1959" s="26">
        <f t="shared" si="6586"/>
        <v>0</v>
      </c>
      <c r="S1959" s="26">
        <f t="shared" si="6587"/>
        <v>-85124.399999999994</v>
      </c>
      <c r="T1959" s="26">
        <f t="shared" si="6588"/>
        <v>0</v>
      </c>
      <c r="U1959" s="26">
        <f t="shared" si="6589"/>
        <v>0</v>
      </c>
      <c r="V1959" s="26">
        <f t="shared" si="6590"/>
        <v>0</v>
      </c>
      <c r="W1959" s="26">
        <f t="shared" si="6591"/>
        <v>0</v>
      </c>
      <c r="X1959" s="26">
        <f t="shared" si="6592"/>
        <v>0</v>
      </c>
      <c r="Y1959" s="26">
        <f t="shared" si="6593"/>
        <v>0</v>
      </c>
      <c r="Z1959" s="26">
        <f t="shared" si="6594"/>
        <v>0</v>
      </c>
      <c r="AA1959" s="26">
        <f t="shared" si="6595"/>
        <v>85124.399999999994</v>
      </c>
      <c r="AB1959" s="26">
        <f t="shared" si="6596"/>
        <v>0</v>
      </c>
      <c r="AC1959" s="26">
        <f t="shared" si="6477"/>
        <v>0</v>
      </c>
      <c r="AD1959" s="26">
        <f t="shared" si="6478"/>
        <v>25362</v>
      </c>
      <c r="AE1959" s="26">
        <f t="shared" si="6479"/>
        <v>85124.399999999994</v>
      </c>
      <c r="AF1959" s="26">
        <f t="shared" si="6597"/>
        <v>0</v>
      </c>
      <c r="AG1959" s="26">
        <f t="shared" si="6480"/>
        <v>0</v>
      </c>
      <c r="AH1959" s="26">
        <f t="shared" si="6481"/>
        <v>25362</v>
      </c>
      <c r="AI1959" s="26">
        <f t="shared" si="6482"/>
        <v>85124.399999999994</v>
      </c>
      <c r="AJ1959" s="26">
        <f t="shared" si="6598"/>
        <v>0</v>
      </c>
      <c r="AK1959" s="26">
        <f t="shared" si="6599"/>
        <v>0</v>
      </c>
      <c r="AL1959" s="26">
        <f t="shared" si="6600"/>
        <v>0</v>
      </c>
      <c r="AM1959" s="26">
        <f t="shared" si="6601"/>
        <v>0</v>
      </c>
      <c r="AN1959" s="26">
        <f t="shared" si="6602"/>
        <v>0</v>
      </c>
      <c r="AO1959" s="26">
        <f t="shared" si="6603"/>
        <v>0</v>
      </c>
      <c r="AP1959" s="26">
        <f t="shared" si="6604"/>
        <v>0</v>
      </c>
      <c r="AQ1959" s="26">
        <f t="shared" si="6605"/>
        <v>0</v>
      </c>
      <c r="AR1959" s="26">
        <f t="shared" si="6606"/>
        <v>0</v>
      </c>
      <c r="AS1959" s="26">
        <f t="shared" si="6526"/>
        <v>0</v>
      </c>
      <c r="AT1959" s="26">
        <f t="shared" si="6527"/>
        <v>25362</v>
      </c>
      <c r="AU1959" s="26">
        <f t="shared" si="6528"/>
        <v>85124.399999999994</v>
      </c>
      <c r="AV1959" s="26">
        <f t="shared" si="6607"/>
        <v>0</v>
      </c>
      <c r="AW1959" s="26">
        <f t="shared" si="6608"/>
        <v>0</v>
      </c>
      <c r="AX1959" s="26">
        <f t="shared" si="6609"/>
        <v>0</v>
      </c>
      <c r="AY1959" s="26">
        <f t="shared" si="6529"/>
        <v>0</v>
      </c>
      <c r="AZ1959" s="26">
        <f t="shared" si="6530"/>
        <v>25362</v>
      </c>
      <c r="BA1959" s="26">
        <f t="shared" si="6531"/>
        <v>85124.399999999994</v>
      </c>
      <c r="BB1959" s="26">
        <f t="shared" si="6610"/>
        <v>0</v>
      </c>
      <c r="BC1959" s="26">
        <f t="shared" si="6611"/>
        <v>0</v>
      </c>
      <c r="BD1959" s="26">
        <f t="shared" si="6612"/>
        <v>0</v>
      </c>
      <c r="BE1959" s="26">
        <f t="shared" si="6613"/>
        <v>0</v>
      </c>
      <c r="BF1959" s="26">
        <f t="shared" si="6614"/>
        <v>0</v>
      </c>
      <c r="BG1959" s="26">
        <f t="shared" si="6615"/>
        <v>0</v>
      </c>
      <c r="BH1959" s="26">
        <f t="shared" si="6616"/>
        <v>0</v>
      </c>
      <c r="BI1959" s="26">
        <f t="shared" si="6617"/>
        <v>0</v>
      </c>
      <c r="BJ1959" s="26">
        <f t="shared" si="6618"/>
        <v>0</v>
      </c>
      <c r="BK1959" s="26">
        <f t="shared" si="6619"/>
        <v>0</v>
      </c>
      <c r="BL1959" s="26">
        <f t="shared" si="6471"/>
        <v>0</v>
      </c>
      <c r="BM1959" s="26">
        <f t="shared" si="6472"/>
        <v>25362</v>
      </c>
      <c r="BN1959" s="26">
        <f t="shared" si="6473"/>
        <v>85124.399999999994</v>
      </c>
      <c r="BO1959" s="26">
        <f t="shared" si="6620"/>
        <v>0</v>
      </c>
      <c r="BP1959" s="31"/>
      <c r="BQ1959" s="23"/>
      <c r="BR1959" s="23"/>
      <c r="BS1959" s="23"/>
      <c r="BT1959" s="23"/>
      <c r="BU1959" s="23"/>
      <c r="BV1959" s="23"/>
      <c r="BW1959" s="23"/>
      <c r="BX1959" s="23"/>
      <c r="BY1959" s="23"/>
    </row>
    <row r="1960" ht="31.5">
      <c r="A1960" s="28" t="s">
        <v>603</v>
      </c>
      <c r="B1960" s="28" t="s">
        <v>73</v>
      </c>
      <c r="C1960" s="28" t="s">
        <v>251</v>
      </c>
      <c r="D1960" s="28" t="s">
        <v>297</v>
      </c>
      <c r="E1960" s="28"/>
      <c r="F1960" s="29" t="s">
        <v>298</v>
      </c>
      <c r="G1960" s="30">
        <f t="shared" si="6578"/>
        <v>85124.399999999994</v>
      </c>
      <c r="H1960" s="30">
        <f t="shared" si="6579"/>
        <v>25362</v>
      </c>
      <c r="I1960" s="30">
        <f t="shared" si="6580"/>
        <v>0</v>
      </c>
      <c r="J1960" s="30">
        <f t="shared" si="6581"/>
        <v>0</v>
      </c>
      <c r="K1960" s="30">
        <f t="shared" si="6582"/>
        <v>0</v>
      </c>
      <c r="L1960" s="30">
        <f t="shared" si="6583"/>
        <v>0</v>
      </c>
      <c r="M1960" s="30">
        <f t="shared" si="6532"/>
        <v>85124.399999999994</v>
      </c>
      <c r="N1960" s="30">
        <f t="shared" si="6533"/>
        <v>25362</v>
      </c>
      <c r="O1960" s="30">
        <f t="shared" si="6534"/>
        <v>0</v>
      </c>
      <c r="P1960" s="30">
        <f t="shared" si="6584"/>
        <v>0</v>
      </c>
      <c r="Q1960" s="30">
        <f t="shared" si="6585"/>
        <v>0</v>
      </c>
      <c r="R1960" s="30">
        <f t="shared" si="6586"/>
        <v>0</v>
      </c>
      <c r="S1960" s="30">
        <f t="shared" si="6587"/>
        <v>-85124.399999999994</v>
      </c>
      <c r="T1960" s="30">
        <f t="shared" si="6588"/>
        <v>0</v>
      </c>
      <c r="U1960" s="30">
        <f t="shared" si="6589"/>
        <v>0</v>
      </c>
      <c r="V1960" s="30">
        <f t="shared" si="6590"/>
        <v>0</v>
      </c>
      <c r="W1960" s="30">
        <f t="shared" si="6591"/>
        <v>0</v>
      </c>
      <c r="X1960" s="30">
        <f t="shared" si="6592"/>
        <v>0</v>
      </c>
      <c r="Y1960" s="30">
        <f t="shared" si="6593"/>
        <v>0</v>
      </c>
      <c r="Z1960" s="30">
        <f t="shared" si="6594"/>
        <v>0</v>
      </c>
      <c r="AA1960" s="30">
        <f t="shared" si="6595"/>
        <v>85124.399999999994</v>
      </c>
      <c r="AB1960" s="30">
        <f t="shared" si="6596"/>
        <v>0</v>
      </c>
      <c r="AC1960" s="30">
        <f t="shared" si="6477"/>
        <v>0</v>
      </c>
      <c r="AD1960" s="30">
        <f t="shared" si="6478"/>
        <v>25362</v>
      </c>
      <c r="AE1960" s="30">
        <f t="shared" si="6479"/>
        <v>85124.399999999994</v>
      </c>
      <c r="AF1960" s="30">
        <f t="shared" si="6597"/>
        <v>0</v>
      </c>
      <c r="AG1960" s="30">
        <f t="shared" si="6480"/>
        <v>0</v>
      </c>
      <c r="AH1960" s="30">
        <f t="shared" si="6481"/>
        <v>25362</v>
      </c>
      <c r="AI1960" s="30">
        <f t="shared" si="6482"/>
        <v>85124.399999999994</v>
      </c>
      <c r="AJ1960" s="30">
        <f t="shared" si="6598"/>
        <v>0</v>
      </c>
      <c r="AK1960" s="30">
        <f t="shared" si="6599"/>
        <v>0</v>
      </c>
      <c r="AL1960" s="30">
        <f t="shared" si="6600"/>
        <v>0</v>
      </c>
      <c r="AM1960" s="30">
        <f t="shared" si="6601"/>
        <v>0</v>
      </c>
      <c r="AN1960" s="30">
        <f t="shared" si="6602"/>
        <v>0</v>
      </c>
      <c r="AO1960" s="30">
        <f t="shared" si="6603"/>
        <v>0</v>
      </c>
      <c r="AP1960" s="30">
        <f t="shared" si="6604"/>
        <v>0</v>
      </c>
      <c r="AQ1960" s="30">
        <f t="shared" si="6605"/>
        <v>0</v>
      </c>
      <c r="AR1960" s="30">
        <f t="shared" si="6606"/>
        <v>0</v>
      </c>
      <c r="AS1960" s="30">
        <f t="shared" si="6526"/>
        <v>0</v>
      </c>
      <c r="AT1960" s="30">
        <f t="shared" si="6527"/>
        <v>25362</v>
      </c>
      <c r="AU1960" s="30">
        <f t="shared" si="6528"/>
        <v>85124.399999999994</v>
      </c>
      <c r="AV1960" s="30">
        <f t="shared" si="6607"/>
        <v>0</v>
      </c>
      <c r="AW1960" s="30">
        <f t="shared" si="6608"/>
        <v>0</v>
      </c>
      <c r="AX1960" s="30">
        <f t="shared" si="6609"/>
        <v>0</v>
      </c>
      <c r="AY1960" s="30">
        <f t="shared" si="6529"/>
        <v>0</v>
      </c>
      <c r="AZ1960" s="30">
        <f t="shared" si="6530"/>
        <v>25362</v>
      </c>
      <c r="BA1960" s="30">
        <f t="shared" si="6531"/>
        <v>85124.399999999994</v>
      </c>
      <c r="BB1960" s="30">
        <f t="shared" si="6610"/>
        <v>0</v>
      </c>
      <c r="BC1960" s="30">
        <f t="shared" si="6611"/>
        <v>0</v>
      </c>
      <c r="BD1960" s="30">
        <f t="shared" si="6612"/>
        <v>0</v>
      </c>
      <c r="BE1960" s="30">
        <f t="shared" si="6613"/>
        <v>0</v>
      </c>
      <c r="BF1960" s="30">
        <f t="shared" si="6614"/>
        <v>0</v>
      </c>
      <c r="BG1960" s="30">
        <f t="shared" si="6615"/>
        <v>0</v>
      </c>
      <c r="BH1960" s="30">
        <f t="shared" si="6616"/>
        <v>0</v>
      </c>
      <c r="BI1960" s="30">
        <f t="shared" si="6617"/>
        <v>0</v>
      </c>
      <c r="BJ1960" s="30">
        <f t="shared" si="6618"/>
        <v>0</v>
      </c>
      <c r="BK1960" s="30">
        <f t="shared" si="6619"/>
        <v>0</v>
      </c>
      <c r="BL1960" s="30">
        <f t="shared" ref="BL1960:BL2023" si="6621">AY1960+BB1960+BC1960+BE1960+BD1960</f>
        <v>0</v>
      </c>
      <c r="BM1960" s="30">
        <f t="shared" ref="BM1960:BM2023" si="6622">AZ1960+BF1960+BG1960+BH1960</f>
        <v>25362</v>
      </c>
      <c r="BN1960" s="30">
        <f t="shared" ref="BN1960:BN2023" si="6623">BA1960+BI1960+BJ1960+BK1960</f>
        <v>85124.399999999994</v>
      </c>
      <c r="BO1960" s="30">
        <f t="shared" si="6620"/>
        <v>0</v>
      </c>
      <c r="BP1960" s="31"/>
      <c r="BQ1960" s="1"/>
      <c r="BR1960" s="1"/>
      <c r="BS1960" s="1"/>
      <c r="BT1960" s="1"/>
      <c r="BU1960" s="1"/>
      <c r="BV1960" s="1"/>
      <c r="BW1960" s="1"/>
      <c r="BX1960" s="1"/>
      <c r="BY1960" s="1"/>
    </row>
    <row r="1961">
      <c r="A1961" s="28" t="s">
        <v>603</v>
      </c>
      <c r="B1961" s="28" t="s">
        <v>73</v>
      </c>
      <c r="C1961" s="28" t="s">
        <v>251</v>
      </c>
      <c r="D1961" s="28" t="s">
        <v>305</v>
      </c>
      <c r="E1961" s="28"/>
      <c r="F1961" s="29" t="s">
        <v>33</v>
      </c>
      <c r="G1961" s="30">
        <f t="shared" si="6578"/>
        <v>85124.399999999994</v>
      </c>
      <c r="H1961" s="30">
        <f t="shared" si="6579"/>
        <v>25362</v>
      </c>
      <c r="I1961" s="30">
        <f t="shared" si="6580"/>
        <v>0</v>
      </c>
      <c r="J1961" s="30">
        <f t="shared" si="6581"/>
        <v>0</v>
      </c>
      <c r="K1961" s="30">
        <f t="shared" si="6582"/>
        <v>0</v>
      </c>
      <c r="L1961" s="30">
        <f t="shared" si="6583"/>
        <v>0</v>
      </c>
      <c r="M1961" s="30">
        <f t="shared" si="6532"/>
        <v>85124.399999999994</v>
      </c>
      <c r="N1961" s="30">
        <f t="shared" si="6533"/>
        <v>25362</v>
      </c>
      <c r="O1961" s="30">
        <f t="shared" si="6534"/>
        <v>0</v>
      </c>
      <c r="P1961" s="30">
        <f t="shared" si="6584"/>
        <v>0</v>
      </c>
      <c r="Q1961" s="30">
        <f t="shared" si="6585"/>
        <v>0</v>
      </c>
      <c r="R1961" s="30">
        <f t="shared" si="6586"/>
        <v>0</v>
      </c>
      <c r="S1961" s="30">
        <f t="shared" si="6587"/>
        <v>-85124.399999999994</v>
      </c>
      <c r="T1961" s="30">
        <f t="shared" si="6588"/>
        <v>0</v>
      </c>
      <c r="U1961" s="30">
        <f t="shared" si="6589"/>
        <v>0</v>
      </c>
      <c r="V1961" s="30">
        <f t="shared" si="6590"/>
        <v>0</v>
      </c>
      <c r="W1961" s="30">
        <f t="shared" si="6591"/>
        <v>0</v>
      </c>
      <c r="X1961" s="30">
        <f t="shared" si="6592"/>
        <v>0</v>
      </c>
      <c r="Y1961" s="30">
        <f t="shared" si="6593"/>
        <v>0</v>
      </c>
      <c r="Z1961" s="30">
        <f t="shared" si="6594"/>
        <v>0</v>
      </c>
      <c r="AA1961" s="30">
        <f t="shared" si="6595"/>
        <v>85124.399999999994</v>
      </c>
      <c r="AB1961" s="30">
        <f t="shared" si="6596"/>
        <v>0</v>
      </c>
      <c r="AC1961" s="30">
        <f t="shared" si="6477"/>
        <v>0</v>
      </c>
      <c r="AD1961" s="30">
        <f t="shared" si="6478"/>
        <v>25362</v>
      </c>
      <c r="AE1961" s="30">
        <f t="shared" si="6479"/>
        <v>85124.399999999994</v>
      </c>
      <c r="AF1961" s="30">
        <f t="shared" si="6597"/>
        <v>0</v>
      </c>
      <c r="AG1961" s="30">
        <f t="shared" si="6480"/>
        <v>0</v>
      </c>
      <c r="AH1961" s="30">
        <f t="shared" si="6481"/>
        <v>25362</v>
      </c>
      <c r="AI1961" s="30">
        <f t="shared" si="6482"/>
        <v>85124.399999999994</v>
      </c>
      <c r="AJ1961" s="30">
        <f t="shared" si="6598"/>
        <v>0</v>
      </c>
      <c r="AK1961" s="30">
        <f t="shared" si="6599"/>
        <v>0</v>
      </c>
      <c r="AL1961" s="30">
        <f t="shared" si="6600"/>
        <v>0</v>
      </c>
      <c r="AM1961" s="30">
        <f t="shared" si="6601"/>
        <v>0</v>
      </c>
      <c r="AN1961" s="30">
        <f t="shared" si="6602"/>
        <v>0</v>
      </c>
      <c r="AO1961" s="30">
        <f t="shared" si="6603"/>
        <v>0</v>
      </c>
      <c r="AP1961" s="30">
        <f t="shared" si="6604"/>
        <v>0</v>
      </c>
      <c r="AQ1961" s="30">
        <f t="shared" si="6605"/>
        <v>0</v>
      </c>
      <c r="AR1961" s="30">
        <f t="shared" si="6606"/>
        <v>0</v>
      </c>
      <c r="AS1961" s="30">
        <f t="shared" si="6526"/>
        <v>0</v>
      </c>
      <c r="AT1961" s="30">
        <f t="shared" si="6527"/>
        <v>25362</v>
      </c>
      <c r="AU1961" s="30">
        <f t="shared" si="6528"/>
        <v>85124.399999999994</v>
      </c>
      <c r="AV1961" s="30">
        <f t="shared" si="6607"/>
        <v>0</v>
      </c>
      <c r="AW1961" s="30">
        <f t="shared" si="6608"/>
        <v>0</v>
      </c>
      <c r="AX1961" s="30">
        <f t="shared" si="6609"/>
        <v>0</v>
      </c>
      <c r="AY1961" s="30">
        <f t="shared" si="6529"/>
        <v>0</v>
      </c>
      <c r="AZ1961" s="30">
        <f t="shared" si="6530"/>
        <v>25362</v>
      </c>
      <c r="BA1961" s="30">
        <f t="shared" si="6531"/>
        <v>85124.399999999994</v>
      </c>
      <c r="BB1961" s="30">
        <f t="shared" si="6610"/>
        <v>0</v>
      </c>
      <c r="BC1961" s="30">
        <f t="shared" si="6611"/>
        <v>0</v>
      </c>
      <c r="BD1961" s="30">
        <f t="shared" si="6612"/>
        <v>0</v>
      </c>
      <c r="BE1961" s="30">
        <f t="shared" si="6613"/>
        <v>0</v>
      </c>
      <c r="BF1961" s="30">
        <f t="shared" si="6614"/>
        <v>0</v>
      </c>
      <c r="BG1961" s="30">
        <f t="shared" si="6615"/>
        <v>0</v>
      </c>
      <c r="BH1961" s="30">
        <f t="shared" si="6616"/>
        <v>0</v>
      </c>
      <c r="BI1961" s="30">
        <f t="shared" si="6617"/>
        <v>0</v>
      </c>
      <c r="BJ1961" s="30">
        <f t="shared" si="6618"/>
        <v>0</v>
      </c>
      <c r="BK1961" s="30">
        <f t="shared" si="6619"/>
        <v>0</v>
      </c>
      <c r="BL1961" s="30">
        <f t="shared" si="6621"/>
        <v>0</v>
      </c>
      <c r="BM1961" s="30">
        <f t="shared" si="6622"/>
        <v>25362</v>
      </c>
      <c r="BN1961" s="30">
        <f t="shared" si="6623"/>
        <v>85124.399999999994</v>
      </c>
      <c r="BO1961" s="30">
        <f t="shared" si="6620"/>
        <v>0</v>
      </c>
      <c r="BP1961" s="31"/>
      <c r="BQ1961" s="1"/>
      <c r="BR1961" s="1"/>
      <c r="BS1961" s="1"/>
      <c r="BT1961" s="1"/>
      <c r="BU1961" s="1"/>
      <c r="BV1961" s="1"/>
      <c r="BW1961" s="1"/>
      <c r="BX1961" s="1"/>
      <c r="BY1961" s="1"/>
    </row>
    <row r="1962" ht="63">
      <c r="A1962" s="28" t="s">
        <v>603</v>
      </c>
      <c r="B1962" s="28" t="s">
        <v>73</v>
      </c>
      <c r="C1962" s="28" t="s">
        <v>251</v>
      </c>
      <c r="D1962" s="28" t="s">
        <v>318</v>
      </c>
      <c r="E1962" s="28"/>
      <c r="F1962" s="29" t="s">
        <v>319</v>
      </c>
      <c r="G1962" s="30">
        <f t="shared" si="6578"/>
        <v>85124.399999999994</v>
      </c>
      <c r="H1962" s="30">
        <f t="shared" si="6579"/>
        <v>25362</v>
      </c>
      <c r="I1962" s="30">
        <f t="shared" si="6580"/>
        <v>0</v>
      </c>
      <c r="J1962" s="30">
        <f t="shared" si="6581"/>
        <v>0</v>
      </c>
      <c r="K1962" s="30">
        <f t="shared" si="6582"/>
        <v>0</v>
      </c>
      <c r="L1962" s="30">
        <f t="shared" si="6583"/>
        <v>0</v>
      </c>
      <c r="M1962" s="30">
        <f t="shared" si="6532"/>
        <v>85124.399999999994</v>
      </c>
      <c r="N1962" s="30">
        <f t="shared" si="6533"/>
        <v>25362</v>
      </c>
      <c r="O1962" s="30">
        <f t="shared" si="6534"/>
        <v>0</v>
      </c>
      <c r="P1962" s="30">
        <f t="shared" si="6584"/>
        <v>0</v>
      </c>
      <c r="Q1962" s="30">
        <f t="shared" si="6585"/>
        <v>0</v>
      </c>
      <c r="R1962" s="30">
        <f t="shared" si="6586"/>
        <v>0</v>
      </c>
      <c r="S1962" s="30">
        <f t="shared" si="6587"/>
        <v>-85124.399999999994</v>
      </c>
      <c r="T1962" s="30">
        <f t="shared" si="6588"/>
        <v>0</v>
      </c>
      <c r="U1962" s="30">
        <f t="shared" si="6589"/>
        <v>0</v>
      </c>
      <c r="V1962" s="30">
        <f t="shared" si="6590"/>
        <v>0</v>
      </c>
      <c r="W1962" s="30">
        <f t="shared" si="6591"/>
        <v>0</v>
      </c>
      <c r="X1962" s="30">
        <f t="shared" si="6592"/>
        <v>0</v>
      </c>
      <c r="Y1962" s="30">
        <f t="shared" si="6593"/>
        <v>0</v>
      </c>
      <c r="Z1962" s="30">
        <f t="shared" si="6594"/>
        <v>0</v>
      </c>
      <c r="AA1962" s="30">
        <f t="shared" si="6595"/>
        <v>85124.399999999994</v>
      </c>
      <c r="AB1962" s="30">
        <f t="shared" si="6596"/>
        <v>0</v>
      </c>
      <c r="AC1962" s="30">
        <f t="shared" si="6477"/>
        <v>0</v>
      </c>
      <c r="AD1962" s="30">
        <f t="shared" si="6478"/>
        <v>25362</v>
      </c>
      <c r="AE1962" s="30">
        <f t="shared" si="6479"/>
        <v>85124.399999999994</v>
      </c>
      <c r="AF1962" s="30">
        <f t="shared" si="6597"/>
        <v>0</v>
      </c>
      <c r="AG1962" s="30">
        <f t="shared" si="6480"/>
        <v>0</v>
      </c>
      <c r="AH1962" s="30">
        <f t="shared" si="6481"/>
        <v>25362</v>
      </c>
      <c r="AI1962" s="30">
        <f t="shared" si="6482"/>
        <v>85124.399999999994</v>
      </c>
      <c r="AJ1962" s="30">
        <f t="shared" si="6598"/>
        <v>0</v>
      </c>
      <c r="AK1962" s="30">
        <f t="shared" si="6599"/>
        <v>0</v>
      </c>
      <c r="AL1962" s="30">
        <f t="shared" si="6600"/>
        <v>0</v>
      </c>
      <c r="AM1962" s="30">
        <f t="shared" si="6601"/>
        <v>0</v>
      </c>
      <c r="AN1962" s="30">
        <f t="shared" si="6602"/>
        <v>0</v>
      </c>
      <c r="AO1962" s="30">
        <f t="shared" si="6603"/>
        <v>0</v>
      </c>
      <c r="AP1962" s="30">
        <f t="shared" si="6604"/>
        <v>0</v>
      </c>
      <c r="AQ1962" s="30">
        <f t="shared" si="6605"/>
        <v>0</v>
      </c>
      <c r="AR1962" s="30">
        <f t="shared" si="6606"/>
        <v>0</v>
      </c>
      <c r="AS1962" s="30">
        <f t="shared" si="6526"/>
        <v>0</v>
      </c>
      <c r="AT1962" s="30">
        <f t="shared" si="6527"/>
        <v>25362</v>
      </c>
      <c r="AU1962" s="30">
        <f t="shared" si="6528"/>
        <v>85124.399999999994</v>
      </c>
      <c r="AV1962" s="30">
        <f t="shared" si="6607"/>
        <v>0</v>
      </c>
      <c r="AW1962" s="30">
        <f t="shared" si="6608"/>
        <v>0</v>
      </c>
      <c r="AX1962" s="30">
        <f t="shared" si="6609"/>
        <v>0</v>
      </c>
      <c r="AY1962" s="30">
        <f t="shared" si="6529"/>
        <v>0</v>
      </c>
      <c r="AZ1962" s="30">
        <f t="shared" si="6530"/>
        <v>25362</v>
      </c>
      <c r="BA1962" s="30">
        <f t="shared" si="6531"/>
        <v>85124.399999999994</v>
      </c>
      <c r="BB1962" s="30">
        <f t="shared" si="6610"/>
        <v>0</v>
      </c>
      <c r="BC1962" s="30">
        <f t="shared" si="6611"/>
        <v>0</v>
      </c>
      <c r="BD1962" s="30">
        <f t="shared" si="6612"/>
        <v>0</v>
      </c>
      <c r="BE1962" s="30">
        <f t="shared" si="6613"/>
        <v>0</v>
      </c>
      <c r="BF1962" s="30">
        <f t="shared" si="6614"/>
        <v>0</v>
      </c>
      <c r="BG1962" s="30">
        <f t="shared" si="6615"/>
        <v>0</v>
      </c>
      <c r="BH1962" s="30">
        <f t="shared" si="6616"/>
        <v>0</v>
      </c>
      <c r="BI1962" s="30">
        <f t="shared" si="6617"/>
        <v>0</v>
      </c>
      <c r="BJ1962" s="30">
        <f t="shared" si="6618"/>
        <v>0</v>
      </c>
      <c r="BK1962" s="30">
        <f t="shared" si="6619"/>
        <v>0</v>
      </c>
      <c r="BL1962" s="30">
        <f t="shared" si="6621"/>
        <v>0</v>
      </c>
      <c r="BM1962" s="30">
        <f t="shared" si="6622"/>
        <v>25362</v>
      </c>
      <c r="BN1962" s="30">
        <f t="shared" si="6623"/>
        <v>85124.399999999994</v>
      </c>
      <c r="BO1962" s="30">
        <f t="shared" si="6620"/>
        <v>0</v>
      </c>
      <c r="BP1962" s="31"/>
      <c r="BQ1962" s="1"/>
      <c r="BR1962" s="1"/>
      <c r="BS1962" s="1"/>
      <c r="BT1962" s="1"/>
      <c r="BU1962" s="1"/>
      <c r="BV1962" s="1"/>
      <c r="BW1962" s="1"/>
      <c r="BX1962" s="1"/>
      <c r="BY1962" s="1"/>
    </row>
    <row r="1963" ht="63">
      <c r="A1963" s="28" t="s">
        <v>603</v>
      </c>
      <c r="B1963" s="28" t="s">
        <v>73</v>
      </c>
      <c r="C1963" s="28" t="s">
        <v>251</v>
      </c>
      <c r="D1963" s="28" t="s">
        <v>321</v>
      </c>
      <c r="E1963" s="28"/>
      <c r="F1963" s="29" t="s">
        <v>322</v>
      </c>
      <c r="G1963" s="30">
        <f t="shared" si="6578"/>
        <v>85124.399999999994</v>
      </c>
      <c r="H1963" s="30">
        <f t="shared" si="6579"/>
        <v>25362</v>
      </c>
      <c r="I1963" s="30">
        <f t="shared" si="6580"/>
        <v>0</v>
      </c>
      <c r="J1963" s="30">
        <f t="shared" si="6581"/>
        <v>0</v>
      </c>
      <c r="K1963" s="30">
        <f t="shared" si="6582"/>
        <v>0</v>
      </c>
      <c r="L1963" s="30">
        <f t="shared" si="6583"/>
        <v>0</v>
      </c>
      <c r="M1963" s="30">
        <f t="shared" si="6532"/>
        <v>85124.399999999994</v>
      </c>
      <c r="N1963" s="30">
        <f t="shared" si="6533"/>
        <v>25362</v>
      </c>
      <c r="O1963" s="30">
        <f t="shared" si="6534"/>
        <v>0</v>
      </c>
      <c r="P1963" s="30">
        <f t="shared" si="6584"/>
        <v>0</v>
      </c>
      <c r="Q1963" s="30">
        <f t="shared" si="6585"/>
        <v>0</v>
      </c>
      <c r="R1963" s="30">
        <f t="shared" si="6586"/>
        <v>0</v>
      </c>
      <c r="S1963" s="30">
        <f t="shared" si="6587"/>
        <v>-85124.399999999994</v>
      </c>
      <c r="T1963" s="30">
        <f t="shared" si="6588"/>
        <v>0</v>
      </c>
      <c r="U1963" s="30">
        <f t="shared" si="6589"/>
        <v>0</v>
      </c>
      <c r="V1963" s="30">
        <f t="shared" si="6590"/>
        <v>0</v>
      </c>
      <c r="W1963" s="30">
        <f t="shared" si="6591"/>
        <v>0</v>
      </c>
      <c r="X1963" s="30">
        <f t="shared" si="6592"/>
        <v>0</v>
      </c>
      <c r="Y1963" s="30">
        <f t="shared" si="6593"/>
        <v>0</v>
      </c>
      <c r="Z1963" s="30">
        <f t="shared" si="6594"/>
        <v>0</v>
      </c>
      <c r="AA1963" s="30">
        <f t="shared" si="6595"/>
        <v>85124.399999999994</v>
      </c>
      <c r="AB1963" s="30">
        <f t="shared" si="6596"/>
        <v>0</v>
      </c>
      <c r="AC1963" s="30">
        <f t="shared" ref="AC1963:AC2026" si="6624">M1963+R1963+P1963+Q1963+T1963+S1963</f>
        <v>0</v>
      </c>
      <c r="AD1963" s="30">
        <f t="shared" ref="AD1963:AD2026" si="6625">N1963+V1963+X1963+U1963+W1963</f>
        <v>25362</v>
      </c>
      <c r="AE1963" s="30">
        <f t="shared" ref="AE1963:AE2026" si="6626">O1963+Z1963+AB1963+Y1963+AA1963</f>
        <v>85124.399999999994</v>
      </c>
      <c r="AF1963" s="30">
        <f t="shared" si="6597"/>
        <v>0</v>
      </c>
      <c r="AG1963" s="30">
        <f t="shared" ref="AG1963:AG2026" si="6627">AC1963+AF1963</f>
        <v>0</v>
      </c>
      <c r="AH1963" s="30">
        <f t="shared" ref="AH1963:AH2026" si="6628">AD1963</f>
        <v>25362</v>
      </c>
      <c r="AI1963" s="30">
        <f t="shared" ref="AI1963:AI2026" si="6629">AE1963</f>
        <v>85124.399999999994</v>
      </c>
      <c r="AJ1963" s="30">
        <f t="shared" si="6598"/>
        <v>0</v>
      </c>
      <c r="AK1963" s="30">
        <f t="shared" si="6599"/>
        <v>0</v>
      </c>
      <c r="AL1963" s="30">
        <f t="shared" si="6600"/>
        <v>0</v>
      </c>
      <c r="AM1963" s="30">
        <f t="shared" si="6601"/>
        <v>0</v>
      </c>
      <c r="AN1963" s="30">
        <f t="shared" si="6602"/>
        <v>0</v>
      </c>
      <c r="AO1963" s="30">
        <f t="shared" si="6603"/>
        <v>0</v>
      </c>
      <c r="AP1963" s="30">
        <f t="shared" si="6604"/>
        <v>0</v>
      </c>
      <c r="AQ1963" s="30">
        <f t="shared" si="6605"/>
        <v>0</v>
      </c>
      <c r="AR1963" s="30">
        <f t="shared" si="6606"/>
        <v>0</v>
      </c>
      <c r="AS1963" s="30">
        <f t="shared" si="6526"/>
        <v>0</v>
      </c>
      <c r="AT1963" s="30">
        <f t="shared" si="6527"/>
        <v>25362</v>
      </c>
      <c r="AU1963" s="30">
        <f t="shared" si="6528"/>
        <v>85124.399999999994</v>
      </c>
      <c r="AV1963" s="30">
        <f t="shared" si="6607"/>
        <v>0</v>
      </c>
      <c r="AW1963" s="30">
        <f t="shared" si="6608"/>
        <v>0</v>
      </c>
      <c r="AX1963" s="30">
        <f t="shared" si="6609"/>
        <v>0</v>
      </c>
      <c r="AY1963" s="30">
        <f t="shared" si="6529"/>
        <v>0</v>
      </c>
      <c r="AZ1963" s="30">
        <f t="shared" si="6530"/>
        <v>25362</v>
      </c>
      <c r="BA1963" s="30">
        <f t="shared" si="6531"/>
        <v>85124.399999999994</v>
      </c>
      <c r="BB1963" s="30">
        <f t="shared" si="6610"/>
        <v>0</v>
      </c>
      <c r="BC1963" s="30">
        <f t="shared" si="6611"/>
        <v>0</v>
      </c>
      <c r="BD1963" s="30">
        <f t="shared" si="6612"/>
        <v>0</v>
      </c>
      <c r="BE1963" s="30">
        <f t="shared" si="6613"/>
        <v>0</v>
      </c>
      <c r="BF1963" s="30">
        <f t="shared" si="6614"/>
        <v>0</v>
      </c>
      <c r="BG1963" s="30">
        <f t="shared" si="6615"/>
        <v>0</v>
      </c>
      <c r="BH1963" s="30">
        <f t="shared" si="6616"/>
        <v>0</v>
      </c>
      <c r="BI1963" s="30">
        <f t="shared" si="6617"/>
        <v>0</v>
      </c>
      <c r="BJ1963" s="30">
        <f t="shared" si="6618"/>
        <v>0</v>
      </c>
      <c r="BK1963" s="30">
        <f t="shared" si="6619"/>
        <v>0</v>
      </c>
      <c r="BL1963" s="30">
        <f t="shared" si="6621"/>
        <v>0</v>
      </c>
      <c r="BM1963" s="30">
        <f t="shared" si="6622"/>
        <v>25362</v>
      </c>
      <c r="BN1963" s="30">
        <f t="shared" si="6623"/>
        <v>85124.399999999994</v>
      </c>
      <c r="BO1963" s="30">
        <f t="shared" si="6620"/>
        <v>0</v>
      </c>
      <c r="BP1963" s="31"/>
      <c r="BQ1963" s="1"/>
      <c r="BR1963" s="1"/>
      <c r="BS1963" s="1"/>
      <c r="BT1963" s="1"/>
      <c r="BU1963" s="1"/>
      <c r="BV1963" s="1"/>
      <c r="BW1963" s="1"/>
      <c r="BX1963" s="1"/>
      <c r="BY1963" s="1"/>
    </row>
    <row r="1964" ht="31.5">
      <c r="A1964" s="28" t="s">
        <v>603</v>
      </c>
      <c r="B1964" s="28" t="s">
        <v>73</v>
      </c>
      <c r="C1964" s="28" t="s">
        <v>251</v>
      </c>
      <c r="D1964" s="28" t="s">
        <v>321</v>
      </c>
      <c r="E1964" s="28" t="s">
        <v>38</v>
      </c>
      <c r="F1964" s="29" t="s">
        <v>39</v>
      </c>
      <c r="G1964" s="30">
        <v>85124.399999999994</v>
      </c>
      <c r="H1964" s="30">
        <v>25362</v>
      </c>
      <c r="I1964" s="30"/>
      <c r="J1964" s="30"/>
      <c r="K1964" s="30"/>
      <c r="L1964" s="30"/>
      <c r="M1964" s="30">
        <f t="shared" si="6532"/>
        <v>85124.399999999994</v>
      </c>
      <c r="N1964" s="30">
        <f t="shared" si="6533"/>
        <v>25362</v>
      </c>
      <c r="O1964" s="30">
        <f t="shared" si="6534"/>
        <v>0</v>
      </c>
      <c r="P1964" s="30"/>
      <c r="Q1964" s="30"/>
      <c r="R1964" s="30"/>
      <c r="S1964" s="30">
        <v>-85124.399999999994</v>
      </c>
      <c r="T1964" s="30"/>
      <c r="U1964" s="30"/>
      <c r="V1964" s="30"/>
      <c r="W1964" s="30"/>
      <c r="X1964" s="30"/>
      <c r="Y1964" s="30"/>
      <c r="Z1964" s="30"/>
      <c r="AA1964" s="30">
        <v>85124.399999999994</v>
      </c>
      <c r="AB1964" s="30"/>
      <c r="AC1964" s="30">
        <f t="shared" si="6624"/>
        <v>0</v>
      </c>
      <c r="AD1964" s="30">
        <f t="shared" si="6625"/>
        <v>25362</v>
      </c>
      <c r="AE1964" s="30">
        <f t="shared" si="6626"/>
        <v>85124.399999999994</v>
      </c>
      <c r="AF1964" s="30"/>
      <c r="AG1964" s="30">
        <f t="shared" si="6627"/>
        <v>0</v>
      </c>
      <c r="AH1964" s="30">
        <f t="shared" si="6628"/>
        <v>25362</v>
      </c>
      <c r="AI1964" s="30">
        <f t="shared" si="6629"/>
        <v>85124.399999999994</v>
      </c>
      <c r="AJ1964" s="30"/>
      <c r="AK1964" s="30"/>
      <c r="AL1964" s="30"/>
      <c r="AM1964" s="30"/>
      <c r="AN1964" s="30"/>
      <c r="AO1964" s="30"/>
      <c r="AP1964" s="30"/>
      <c r="AQ1964" s="30"/>
      <c r="AR1964" s="30"/>
      <c r="AS1964" s="30">
        <f t="shared" si="6526"/>
        <v>0</v>
      </c>
      <c r="AT1964" s="30">
        <f t="shared" si="6527"/>
        <v>25362</v>
      </c>
      <c r="AU1964" s="30">
        <f t="shared" si="6528"/>
        <v>85124.399999999994</v>
      </c>
      <c r="AV1964" s="30"/>
      <c r="AW1964" s="30"/>
      <c r="AX1964" s="30"/>
      <c r="AY1964" s="30">
        <f t="shared" si="6529"/>
        <v>0</v>
      </c>
      <c r="AZ1964" s="30">
        <f t="shared" si="6530"/>
        <v>25362</v>
      </c>
      <c r="BA1964" s="30">
        <f t="shared" si="6531"/>
        <v>85124.399999999994</v>
      </c>
      <c r="BB1964" s="30"/>
      <c r="BC1964" s="30"/>
      <c r="BD1964" s="30"/>
      <c r="BE1964" s="30"/>
      <c r="BF1964" s="30"/>
      <c r="BG1964" s="30"/>
      <c r="BH1964" s="30"/>
      <c r="BI1964" s="30"/>
      <c r="BJ1964" s="30"/>
      <c r="BK1964" s="30"/>
      <c r="BL1964" s="30">
        <f t="shared" si="6621"/>
        <v>0</v>
      </c>
      <c r="BM1964" s="30">
        <f t="shared" si="6622"/>
        <v>25362</v>
      </c>
      <c r="BN1964" s="30">
        <f t="shared" si="6623"/>
        <v>85124.399999999994</v>
      </c>
      <c r="BO1964" s="30"/>
      <c r="BP1964" s="31"/>
      <c r="BQ1964" s="1"/>
      <c r="BR1964" s="1"/>
      <c r="BS1964" s="1"/>
      <c r="BT1964" s="1"/>
      <c r="BU1964" s="1"/>
      <c r="BV1964" s="1"/>
      <c r="BW1964" s="1"/>
      <c r="BX1964" s="1"/>
      <c r="BY1964" s="1"/>
    </row>
    <row r="1965" s="18" customFormat="1">
      <c r="A1965" s="19" t="s">
        <v>603</v>
      </c>
      <c r="B1965" s="19" t="s">
        <v>261</v>
      </c>
      <c r="C1965" s="19"/>
      <c r="D1965" s="19"/>
      <c r="E1965" s="19"/>
      <c r="F1965" s="20" t="s">
        <v>262</v>
      </c>
      <c r="G1965" s="21">
        <f t="shared" si="6578"/>
        <v>0</v>
      </c>
      <c r="H1965" s="21">
        <f t="shared" si="6579"/>
        <v>161079.20000000001</v>
      </c>
      <c r="I1965" s="21">
        <f t="shared" si="6580"/>
        <v>0</v>
      </c>
      <c r="J1965" s="21">
        <f t="shared" si="6581"/>
        <v>0</v>
      </c>
      <c r="K1965" s="21">
        <f t="shared" si="6582"/>
        <v>0</v>
      </c>
      <c r="L1965" s="21">
        <f t="shared" si="6583"/>
        <v>0</v>
      </c>
      <c r="M1965" s="21">
        <f t="shared" si="6532"/>
        <v>0</v>
      </c>
      <c r="N1965" s="21">
        <f t="shared" si="6533"/>
        <v>161079.20000000001</v>
      </c>
      <c r="O1965" s="21">
        <f t="shared" si="6534"/>
        <v>0</v>
      </c>
      <c r="P1965" s="21">
        <f t="shared" si="6584"/>
        <v>0</v>
      </c>
      <c r="Q1965" s="21">
        <f t="shared" si="6585"/>
        <v>0</v>
      </c>
      <c r="R1965" s="21">
        <f t="shared" si="6586"/>
        <v>0</v>
      </c>
      <c r="S1965" s="21">
        <f t="shared" si="6587"/>
        <v>0</v>
      </c>
      <c r="T1965" s="21">
        <f t="shared" si="6588"/>
        <v>0</v>
      </c>
      <c r="U1965" s="21">
        <f t="shared" si="6589"/>
        <v>0</v>
      </c>
      <c r="V1965" s="21">
        <f t="shared" si="6590"/>
        <v>0</v>
      </c>
      <c r="W1965" s="21">
        <f t="shared" si="6591"/>
        <v>0</v>
      </c>
      <c r="X1965" s="21">
        <f t="shared" si="6592"/>
        <v>0</v>
      </c>
      <c r="Y1965" s="21">
        <f t="shared" si="6593"/>
        <v>0</v>
      </c>
      <c r="Z1965" s="21">
        <f t="shared" si="6594"/>
        <v>0</v>
      </c>
      <c r="AA1965" s="21">
        <f t="shared" si="6595"/>
        <v>0</v>
      </c>
      <c r="AB1965" s="21">
        <f t="shared" si="6596"/>
        <v>0</v>
      </c>
      <c r="AC1965" s="21">
        <f t="shared" si="6624"/>
        <v>0</v>
      </c>
      <c r="AD1965" s="21">
        <f t="shared" si="6625"/>
        <v>161079.20000000001</v>
      </c>
      <c r="AE1965" s="21">
        <f t="shared" si="6626"/>
        <v>0</v>
      </c>
      <c r="AF1965" s="21">
        <f t="shared" si="6597"/>
        <v>0</v>
      </c>
      <c r="AG1965" s="21">
        <f t="shared" si="6627"/>
        <v>0</v>
      </c>
      <c r="AH1965" s="21">
        <f t="shared" si="6628"/>
        <v>161079.20000000001</v>
      </c>
      <c r="AI1965" s="21">
        <f t="shared" si="6629"/>
        <v>0</v>
      </c>
      <c r="AJ1965" s="21">
        <f t="shared" si="6598"/>
        <v>0</v>
      </c>
      <c r="AK1965" s="21">
        <f t="shared" si="6599"/>
        <v>0</v>
      </c>
      <c r="AL1965" s="21">
        <f t="shared" si="6600"/>
        <v>0</v>
      </c>
      <c r="AM1965" s="21">
        <f t="shared" si="6601"/>
        <v>0</v>
      </c>
      <c r="AN1965" s="21">
        <f t="shared" si="6602"/>
        <v>0</v>
      </c>
      <c r="AO1965" s="21">
        <f t="shared" si="6603"/>
        <v>0</v>
      </c>
      <c r="AP1965" s="21">
        <f t="shared" si="6604"/>
        <v>0</v>
      </c>
      <c r="AQ1965" s="21">
        <f t="shared" si="6605"/>
        <v>0</v>
      </c>
      <c r="AR1965" s="21">
        <f t="shared" si="6606"/>
        <v>0</v>
      </c>
      <c r="AS1965" s="21">
        <f t="shared" si="6526"/>
        <v>0</v>
      </c>
      <c r="AT1965" s="21">
        <f t="shared" si="6527"/>
        <v>161079.20000000001</v>
      </c>
      <c r="AU1965" s="21">
        <f t="shared" si="6528"/>
        <v>0</v>
      </c>
      <c r="AV1965" s="21">
        <f t="shared" si="6607"/>
        <v>0</v>
      </c>
      <c r="AW1965" s="21">
        <f t="shared" si="6608"/>
        <v>0</v>
      </c>
      <c r="AX1965" s="21">
        <f t="shared" si="6609"/>
        <v>0</v>
      </c>
      <c r="AY1965" s="21">
        <f t="shared" si="6529"/>
        <v>0</v>
      </c>
      <c r="AZ1965" s="21">
        <f t="shared" si="6530"/>
        <v>161079.20000000001</v>
      </c>
      <c r="BA1965" s="21">
        <f t="shared" si="6531"/>
        <v>0</v>
      </c>
      <c r="BB1965" s="21">
        <f t="shared" si="6610"/>
        <v>0</v>
      </c>
      <c r="BC1965" s="21">
        <f t="shared" si="6611"/>
        <v>0</v>
      </c>
      <c r="BD1965" s="21">
        <f t="shared" si="6612"/>
        <v>0</v>
      </c>
      <c r="BE1965" s="21">
        <f t="shared" si="6613"/>
        <v>0</v>
      </c>
      <c r="BF1965" s="21">
        <f t="shared" si="6614"/>
        <v>0</v>
      </c>
      <c r="BG1965" s="21">
        <f t="shared" si="6615"/>
        <v>0</v>
      </c>
      <c r="BH1965" s="21">
        <f t="shared" si="6616"/>
        <v>0</v>
      </c>
      <c r="BI1965" s="21">
        <f t="shared" si="6617"/>
        <v>0</v>
      </c>
      <c r="BJ1965" s="21">
        <f t="shared" si="6618"/>
        <v>0</v>
      </c>
      <c r="BK1965" s="21">
        <f t="shared" si="6619"/>
        <v>0</v>
      </c>
      <c r="BL1965" s="21">
        <f t="shared" si="6621"/>
        <v>0</v>
      </c>
      <c r="BM1965" s="21">
        <f t="shared" si="6622"/>
        <v>161079.20000000001</v>
      </c>
      <c r="BN1965" s="21">
        <f t="shared" si="6623"/>
        <v>0</v>
      </c>
      <c r="BO1965" s="21">
        <f t="shared" si="6620"/>
        <v>0</v>
      </c>
      <c r="BP1965" s="31"/>
      <c r="BQ1965" s="18"/>
      <c r="BR1965" s="18"/>
      <c r="BS1965" s="18"/>
      <c r="BT1965" s="18"/>
      <c r="BU1965" s="18"/>
      <c r="BV1965" s="18"/>
      <c r="BW1965" s="18"/>
      <c r="BX1965" s="18"/>
      <c r="BY1965" s="18"/>
    </row>
    <row r="1966" s="23" customFormat="1">
      <c r="A1966" s="24" t="s">
        <v>603</v>
      </c>
      <c r="B1966" s="24" t="s">
        <v>261</v>
      </c>
      <c r="C1966" s="24" t="s">
        <v>26</v>
      </c>
      <c r="D1966" s="24"/>
      <c r="E1966" s="24"/>
      <c r="F1966" s="25" t="s">
        <v>263</v>
      </c>
      <c r="G1966" s="26">
        <f t="shared" si="6578"/>
        <v>0</v>
      </c>
      <c r="H1966" s="26">
        <f t="shared" si="6579"/>
        <v>161079.20000000001</v>
      </c>
      <c r="I1966" s="26">
        <f t="shared" si="6580"/>
        <v>0</v>
      </c>
      <c r="J1966" s="26">
        <f t="shared" si="6581"/>
        <v>0</v>
      </c>
      <c r="K1966" s="26">
        <f t="shared" si="6582"/>
        <v>0</v>
      </c>
      <c r="L1966" s="26">
        <f t="shared" si="6583"/>
        <v>0</v>
      </c>
      <c r="M1966" s="26">
        <f t="shared" si="6532"/>
        <v>0</v>
      </c>
      <c r="N1966" s="26">
        <f t="shared" si="6533"/>
        <v>161079.20000000001</v>
      </c>
      <c r="O1966" s="26">
        <f t="shared" si="6534"/>
        <v>0</v>
      </c>
      <c r="P1966" s="26">
        <f t="shared" si="6584"/>
        <v>0</v>
      </c>
      <c r="Q1966" s="26">
        <f t="shared" si="6585"/>
        <v>0</v>
      </c>
      <c r="R1966" s="26">
        <f t="shared" si="6586"/>
        <v>0</v>
      </c>
      <c r="S1966" s="26">
        <f t="shared" si="6587"/>
        <v>0</v>
      </c>
      <c r="T1966" s="26">
        <f t="shared" si="6588"/>
        <v>0</v>
      </c>
      <c r="U1966" s="26">
        <f t="shared" si="6589"/>
        <v>0</v>
      </c>
      <c r="V1966" s="26">
        <f t="shared" si="6590"/>
        <v>0</v>
      </c>
      <c r="W1966" s="26">
        <f t="shared" si="6591"/>
        <v>0</v>
      </c>
      <c r="X1966" s="26">
        <f t="shared" si="6592"/>
        <v>0</v>
      </c>
      <c r="Y1966" s="26">
        <f t="shared" si="6593"/>
        <v>0</v>
      </c>
      <c r="Z1966" s="26">
        <f t="shared" si="6594"/>
        <v>0</v>
      </c>
      <c r="AA1966" s="26">
        <f t="shared" si="6595"/>
        <v>0</v>
      </c>
      <c r="AB1966" s="26">
        <f t="shared" si="6596"/>
        <v>0</v>
      </c>
      <c r="AC1966" s="26">
        <f t="shared" si="6624"/>
        <v>0</v>
      </c>
      <c r="AD1966" s="26">
        <f t="shared" si="6625"/>
        <v>161079.20000000001</v>
      </c>
      <c r="AE1966" s="26">
        <f t="shared" si="6626"/>
        <v>0</v>
      </c>
      <c r="AF1966" s="26">
        <f t="shared" si="6597"/>
        <v>0</v>
      </c>
      <c r="AG1966" s="26">
        <f t="shared" si="6627"/>
        <v>0</v>
      </c>
      <c r="AH1966" s="26">
        <f t="shared" si="6628"/>
        <v>161079.20000000001</v>
      </c>
      <c r="AI1966" s="26">
        <f t="shared" si="6629"/>
        <v>0</v>
      </c>
      <c r="AJ1966" s="26">
        <f t="shared" si="6598"/>
        <v>0</v>
      </c>
      <c r="AK1966" s="26">
        <f t="shared" si="6599"/>
        <v>0</v>
      </c>
      <c r="AL1966" s="26">
        <f t="shared" si="6600"/>
        <v>0</v>
      </c>
      <c r="AM1966" s="26">
        <f t="shared" si="6601"/>
        <v>0</v>
      </c>
      <c r="AN1966" s="26">
        <f t="shared" si="6602"/>
        <v>0</v>
      </c>
      <c r="AO1966" s="26">
        <f t="shared" si="6603"/>
        <v>0</v>
      </c>
      <c r="AP1966" s="26">
        <f t="shared" si="6604"/>
        <v>0</v>
      </c>
      <c r="AQ1966" s="26">
        <f t="shared" si="6605"/>
        <v>0</v>
      </c>
      <c r="AR1966" s="26">
        <f t="shared" si="6606"/>
        <v>0</v>
      </c>
      <c r="AS1966" s="26">
        <f t="shared" si="6526"/>
        <v>0</v>
      </c>
      <c r="AT1966" s="26">
        <f t="shared" si="6527"/>
        <v>161079.20000000001</v>
      </c>
      <c r="AU1966" s="26">
        <f t="shared" si="6528"/>
        <v>0</v>
      </c>
      <c r="AV1966" s="26">
        <f t="shared" si="6607"/>
        <v>0</v>
      </c>
      <c r="AW1966" s="26">
        <f t="shared" si="6608"/>
        <v>0</v>
      </c>
      <c r="AX1966" s="26">
        <f t="shared" si="6609"/>
        <v>0</v>
      </c>
      <c r="AY1966" s="26">
        <f t="shared" si="6529"/>
        <v>0</v>
      </c>
      <c r="AZ1966" s="26">
        <f t="shared" si="6530"/>
        <v>161079.20000000001</v>
      </c>
      <c r="BA1966" s="26">
        <f t="shared" si="6531"/>
        <v>0</v>
      </c>
      <c r="BB1966" s="26">
        <f t="shared" si="6610"/>
        <v>0</v>
      </c>
      <c r="BC1966" s="26">
        <f t="shared" si="6611"/>
        <v>0</v>
      </c>
      <c r="BD1966" s="26">
        <f t="shared" si="6612"/>
        <v>0</v>
      </c>
      <c r="BE1966" s="26">
        <f t="shared" si="6613"/>
        <v>0</v>
      </c>
      <c r="BF1966" s="26">
        <f t="shared" si="6614"/>
        <v>0</v>
      </c>
      <c r="BG1966" s="26">
        <f t="shared" si="6615"/>
        <v>0</v>
      </c>
      <c r="BH1966" s="26">
        <f t="shared" si="6616"/>
        <v>0</v>
      </c>
      <c r="BI1966" s="26">
        <f t="shared" si="6617"/>
        <v>0</v>
      </c>
      <c r="BJ1966" s="26">
        <f t="shared" si="6618"/>
        <v>0</v>
      </c>
      <c r="BK1966" s="26">
        <f t="shared" si="6619"/>
        <v>0</v>
      </c>
      <c r="BL1966" s="26">
        <f t="shared" si="6621"/>
        <v>0</v>
      </c>
      <c r="BM1966" s="26">
        <f t="shared" si="6622"/>
        <v>161079.20000000001</v>
      </c>
      <c r="BN1966" s="26">
        <f t="shared" si="6623"/>
        <v>0</v>
      </c>
      <c r="BO1966" s="26">
        <f t="shared" si="6620"/>
        <v>0</v>
      </c>
      <c r="BP1966" s="31"/>
      <c r="BQ1966" s="23"/>
      <c r="BR1966" s="23"/>
      <c r="BS1966" s="23"/>
      <c r="BT1966" s="23"/>
      <c r="BU1966" s="23"/>
      <c r="BV1966" s="23"/>
      <c r="BW1966" s="23"/>
      <c r="BX1966" s="23"/>
      <c r="BY1966" s="23"/>
    </row>
    <row r="1967" ht="31.5">
      <c r="A1967" s="28" t="s">
        <v>603</v>
      </c>
      <c r="B1967" s="28" t="s">
        <v>261</v>
      </c>
      <c r="C1967" s="28" t="s">
        <v>26</v>
      </c>
      <c r="D1967" s="28" t="s">
        <v>199</v>
      </c>
      <c r="E1967" s="28"/>
      <c r="F1967" s="29" t="s">
        <v>200</v>
      </c>
      <c r="G1967" s="30">
        <f t="shared" si="6578"/>
        <v>0</v>
      </c>
      <c r="H1967" s="30">
        <f t="shared" si="6579"/>
        <v>161079.20000000001</v>
      </c>
      <c r="I1967" s="30">
        <f t="shared" si="6580"/>
        <v>0</v>
      </c>
      <c r="J1967" s="30">
        <f t="shared" si="6581"/>
        <v>0</v>
      </c>
      <c r="K1967" s="30">
        <f t="shared" si="6582"/>
        <v>0</v>
      </c>
      <c r="L1967" s="30">
        <f t="shared" si="6583"/>
        <v>0</v>
      </c>
      <c r="M1967" s="30">
        <f t="shared" si="6532"/>
        <v>0</v>
      </c>
      <c r="N1967" s="30">
        <f t="shared" si="6533"/>
        <v>161079.20000000001</v>
      </c>
      <c r="O1967" s="30">
        <f t="shared" si="6534"/>
        <v>0</v>
      </c>
      <c r="P1967" s="30">
        <f t="shared" si="6584"/>
        <v>0</v>
      </c>
      <c r="Q1967" s="30">
        <f t="shared" si="6585"/>
        <v>0</v>
      </c>
      <c r="R1967" s="30">
        <f t="shared" si="6586"/>
        <v>0</v>
      </c>
      <c r="S1967" s="30">
        <f t="shared" si="6587"/>
        <v>0</v>
      </c>
      <c r="T1967" s="30">
        <f t="shared" si="6588"/>
        <v>0</v>
      </c>
      <c r="U1967" s="30">
        <f t="shared" si="6589"/>
        <v>0</v>
      </c>
      <c r="V1967" s="30">
        <f t="shared" si="6590"/>
        <v>0</v>
      </c>
      <c r="W1967" s="30">
        <f t="shared" si="6591"/>
        <v>0</v>
      </c>
      <c r="X1967" s="30">
        <f t="shared" si="6592"/>
        <v>0</v>
      </c>
      <c r="Y1967" s="30">
        <f t="shared" si="6593"/>
        <v>0</v>
      </c>
      <c r="Z1967" s="30">
        <f t="shared" si="6594"/>
        <v>0</v>
      </c>
      <c r="AA1967" s="30">
        <f t="shared" si="6595"/>
        <v>0</v>
      </c>
      <c r="AB1967" s="30">
        <f t="shared" si="6596"/>
        <v>0</v>
      </c>
      <c r="AC1967" s="30">
        <f t="shared" si="6624"/>
        <v>0</v>
      </c>
      <c r="AD1967" s="30">
        <f t="shared" si="6625"/>
        <v>161079.20000000001</v>
      </c>
      <c r="AE1967" s="30">
        <f t="shared" si="6626"/>
        <v>0</v>
      </c>
      <c r="AF1967" s="30">
        <f t="shared" si="6597"/>
        <v>0</v>
      </c>
      <c r="AG1967" s="30">
        <f t="shared" si="6627"/>
        <v>0</v>
      </c>
      <c r="AH1967" s="30">
        <f t="shared" si="6628"/>
        <v>161079.20000000001</v>
      </c>
      <c r="AI1967" s="30">
        <f t="shared" si="6629"/>
        <v>0</v>
      </c>
      <c r="AJ1967" s="30">
        <f t="shared" si="6598"/>
        <v>0</v>
      </c>
      <c r="AK1967" s="30">
        <f t="shared" si="6599"/>
        <v>0</v>
      </c>
      <c r="AL1967" s="30">
        <f t="shared" si="6600"/>
        <v>0</v>
      </c>
      <c r="AM1967" s="30">
        <f t="shared" si="6601"/>
        <v>0</v>
      </c>
      <c r="AN1967" s="30">
        <f t="shared" si="6602"/>
        <v>0</v>
      </c>
      <c r="AO1967" s="30">
        <f t="shared" si="6603"/>
        <v>0</v>
      </c>
      <c r="AP1967" s="30">
        <f t="shared" si="6604"/>
        <v>0</v>
      </c>
      <c r="AQ1967" s="30">
        <f t="shared" si="6605"/>
        <v>0</v>
      </c>
      <c r="AR1967" s="30">
        <f t="shared" si="6606"/>
        <v>0</v>
      </c>
      <c r="AS1967" s="30">
        <f t="shared" si="6526"/>
        <v>0</v>
      </c>
      <c r="AT1967" s="30">
        <f t="shared" si="6527"/>
        <v>161079.20000000001</v>
      </c>
      <c r="AU1967" s="30">
        <f t="shared" si="6528"/>
        <v>0</v>
      </c>
      <c r="AV1967" s="30">
        <f t="shared" si="6607"/>
        <v>0</v>
      </c>
      <c r="AW1967" s="30">
        <f t="shared" si="6608"/>
        <v>0</v>
      </c>
      <c r="AX1967" s="30">
        <f t="shared" si="6609"/>
        <v>0</v>
      </c>
      <c r="AY1967" s="30">
        <f t="shared" si="6529"/>
        <v>0</v>
      </c>
      <c r="AZ1967" s="30">
        <f t="shared" si="6530"/>
        <v>161079.20000000001</v>
      </c>
      <c r="BA1967" s="30">
        <f t="shared" si="6531"/>
        <v>0</v>
      </c>
      <c r="BB1967" s="30">
        <f t="shared" si="6610"/>
        <v>0</v>
      </c>
      <c r="BC1967" s="30">
        <f t="shared" si="6611"/>
        <v>0</v>
      </c>
      <c r="BD1967" s="30">
        <f t="shared" si="6612"/>
        <v>0</v>
      </c>
      <c r="BE1967" s="30">
        <f t="shared" si="6613"/>
        <v>0</v>
      </c>
      <c r="BF1967" s="30">
        <f t="shared" si="6614"/>
        <v>0</v>
      </c>
      <c r="BG1967" s="30">
        <f t="shared" si="6615"/>
        <v>0</v>
      </c>
      <c r="BH1967" s="30">
        <f t="shared" si="6616"/>
        <v>0</v>
      </c>
      <c r="BI1967" s="30">
        <f t="shared" si="6617"/>
        <v>0</v>
      </c>
      <c r="BJ1967" s="30">
        <f t="shared" si="6618"/>
        <v>0</v>
      </c>
      <c r="BK1967" s="30">
        <f t="shared" si="6619"/>
        <v>0</v>
      </c>
      <c r="BL1967" s="30">
        <f t="shared" si="6621"/>
        <v>0</v>
      </c>
      <c r="BM1967" s="30">
        <f t="shared" si="6622"/>
        <v>161079.20000000001</v>
      </c>
      <c r="BN1967" s="30">
        <f t="shared" si="6623"/>
        <v>0</v>
      </c>
      <c r="BO1967" s="30">
        <f t="shared" si="6620"/>
        <v>0</v>
      </c>
      <c r="BP1967" s="31"/>
      <c r="BQ1967" s="1"/>
      <c r="BR1967" s="1"/>
      <c r="BS1967" s="1"/>
      <c r="BT1967" s="1"/>
      <c r="BU1967" s="1"/>
      <c r="BV1967" s="1"/>
      <c r="BW1967" s="1"/>
      <c r="BX1967" s="1"/>
      <c r="BY1967" s="1"/>
    </row>
    <row r="1968">
      <c r="A1968" s="28" t="s">
        <v>603</v>
      </c>
      <c r="B1968" s="28" t="s">
        <v>261</v>
      </c>
      <c r="C1968" s="28" t="s">
        <v>26</v>
      </c>
      <c r="D1968" s="28" t="s">
        <v>201</v>
      </c>
      <c r="E1968" s="28"/>
      <c r="F1968" s="29" t="s">
        <v>33</v>
      </c>
      <c r="G1968" s="30">
        <f t="shared" si="6578"/>
        <v>0</v>
      </c>
      <c r="H1968" s="30">
        <f t="shared" si="6579"/>
        <v>161079.20000000001</v>
      </c>
      <c r="I1968" s="30">
        <f t="shared" si="6580"/>
        <v>0</v>
      </c>
      <c r="J1968" s="30">
        <f t="shared" si="6581"/>
        <v>0</v>
      </c>
      <c r="K1968" s="30">
        <f t="shared" si="6582"/>
        <v>0</v>
      </c>
      <c r="L1968" s="30">
        <f t="shared" si="6583"/>
        <v>0</v>
      </c>
      <c r="M1968" s="30">
        <f t="shared" si="6532"/>
        <v>0</v>
      </c>
      <c r="N1968" s="30">
        <f t="shared" si="6533"/>
        <v>161079.20000000001</v>
      </c>
      <c r="O1968" s="30">
        <f t="shared" si="6534"/>
        <v>0</v>
      </c>
      <c r="P1968" s="30">
        <f t="shared" si="6584"/>
        <v>0</v>
      </c>
      <c r="Q1968" s="30">
        <f t="shared" si="6585"/>
        <v>0</v>
      </c>
      <c r="R1968" s="30">
        <f t="shared" si="6586"/>
        <v>0</v>
      </c>
      <c r="S1968" s="30">
        <f t="shared" si="6587"/>
        <v>0</v>
      </c>
      <c r="T1968" s="30">
        <f t="shared" si="6588"/>
        <v>0</v>
      </c>
      <c r="U1968" s="30">
        <f t="shared" si="6589"/>
        <v>0</v>
      </c>
      <c r="V1968" s="30">
        <f t="shared" si="6590"/>
        <v>0</v>
      </c>
      <c r="W1968" s="30">
        <f t="shared" si="6591"/>
        <v>0</v>
      </c>
      <c r="X1968" s="30">
        <f t="shared" si="6592"/>
        <v>0</v>
      </c>
      <c r="Y1968" s="30">
        <f t="shared" si="6593"/>
        <v>0</v>
      </c>
      <c r="Z1968" s="30">
        <f t="shared" si="6594"/>
        <v>0</v>
      </c>
      <c r="AA1968" s="30">
        <f t="shared" si="6595"/>
        <v>0</v>
      </c>
      <c r="AB1968" s="30">
        <f t="shared" si="6596"/>
        <v>0</v>
      </c>
      <c r="AC1968" s="30">
        <f t="shared" si="6624"/>
        <v>0</v>
      </c>
      <c r="AD1968" s="30">
        <f t="shared" si="6625"/>
        <v>161079.20000000001</v>
      </c>
      <c r="AE1968" s="30">
        <f t="shared" si="6626"/>
        <v>0</v>
      </c>
      <c r="AF1968" s="30">
        <f t="shared" si="6597"/>
        <v>0</v>
      </c>
      <c r="AG1968" s="30">
        <f t="shared" si="6627"/>
        <v>0</v>
      </c>
      <c r="AH1968" s="30">
        <f t="shared" si="6628"/>
        <v>161079.20000000001</v>
      </c>
      <c r="AI1968" s="30">
        <f t="shared" si="6629"/>
        <v>0</v>
      </c>
      <c r="AJ1968" s="30">
        <f t="shared" si="6598"/>
        <v>0</v>
      </c>
      <c r="AK1968" s="30">
        <f t="shared" si="6599"/>
        <v>0</v>
      </c>
      <c r="AL1968" s="30">
        <f t="shared" si="6600"/>
        <v>0</v>
      </c>
      <c r="AM1968" s="30">
        <f t="shared" si="6601"/>
        <v>0</v>
      </c>
      <c r="AN1968" s="30">
        <f t="shared" si="6602"/>
        <v>0</v>
      </c>
      <c r="AO1968" s="30">
        <f t="shared" si="6603"/>
        <v>0</v>
      </c>
      <c r="AP1968" s="30">
        <f t="shared" si="6604"/>
        <v>0</v>
      </c>
      <c r="AQ1968" s="30">
        <f t="shared" si="6605"/>
        <v>0</v>
      </c>
      <c r="AR1968" s="30">
        <f t="shared" si="6606"/>
        <v>0</v>
      </c>
      <c r="AS1968" s="30">
        <f t="shared" si="6526"/>
        <v>0</v>
      </c>
      <c r="AT1968" s="30">
        <f t="shared" si="6527"/>
        <v>161079.20000000001</v>
      </c>
      <c r="AU1968" s="30">
        <f t="shared" si="6528"/>
        <v>0</v>
      </c>
      <c r="AV1968" s="30">
        <f t="shared" si="6607"/>
        <v>0</v>
      </c>
      <c r="AW1968" s="30">
        <f t="shared" si="6608"/>
        <v>0</v>
      </c>
      <c r="AX1968" s="30">
        <f t="shared" si="6609"/>
        <v>0</v>
      </c>
      <c r="AY1968" s="30">
        <f t="shared" si="6529"/>
        <v>0</v>
      </c>
      <c r="AZ1968" s="30">
        <f t="shared" si="6530"/>
        <v>161079.20000000001</v>
      </c>
      <c r="BA1968" s="30">
        <f t="shared" si="6531"/>
        <v>0</v>
      </c>
      <c r="BB1968" s="30">
        <f t="shared" si="6610"/>
        <v>0</v>
      </c>
      <c r="BC1968" s="30">
        <f t="shared" si="6611"/>
        <v>0</v>
      </c>
      <c r="BD1968" s="30">
        <f t="shared" si="6612"/>
        <v>0</v>
      </c>
      <c r="BE1968" s="30">
        <f t="shared" si="6613"/>
        <v>0</v>
      </c>
      <c r="BF1968" s="30">
        <f t="shared" si="6614"/>
        <v>0</v>
      </c>
      <c r="BG1968" s="30">
        <f t="shared" si="6615"/>
        <v>0</v>
      </c>
      <c r="BH1968" s="30">
        <f t="shared" si="6616"/>
        <v>0</v>
      </c>
      <c r="BI1968" s="30">
        <f t="shared" si="6617"/>
        <v>0</v>
      </c>
      <c r="BJ1968" s="30">
        <f t="shared" si="6618"/>
        <v>0</v>
      </c>
      <c r="BK1968" s="30">
        <f t="shared" si="6619"/>
        <v>0</v>
      </c>
      <c r="BL1968" s="30">
        <f t="shared" si="6621"/>
        <v>0</v>
      </c>
      <c r="BM1968" s="30">
        <f t="shared" si="6622"/>
        <v>161079.20000000001</v>
      </c>
      <c r="BN1968" s="30">
        <f t="shared" si="6623"/>
        <v>0</v>
      </c>
      <c r="BO1968" s="30">
        <f t="shared" si="6620"/>
        <v>0</v>
      </c>
      <c r="BP1968" s="31"/>
      <c r="BQ1968" s="1"/>
      <c r="BR1968" s="1"/>
      <c r="BS1968" s="1"/>
      <c r="BT1968" s="1"/>
      <c r="BU1968" s="1"/>
      <c r="BV1968" s="1"/>
      <c r="BW1968" s="1"/>
      <c r="BX1968" s="1"/>
      <c r="BY1968" s="1"/>
    </row>
    <row r="1969" ht="31.5">
      <c r="A1969" s="28" t="s">
        <v>603</v>
      </c>
      <c r="B1969" s="28" t="s">
        <v>261</v>
      </c>
      <c r="C1969" s="28" t="s">
        <v>26</v>
      </c>
      <c r="D1969" s="28" t="s">
        <v>202</v>
      </c>
      <c r="E1969" s="28"/>
      <c r="F1969" s="29" t="s">
        <v>203</v>
      </c>
      <c r="G1969" s="30">
        <f t="shared" si="6578"/>
        <v>0</v>
      </c>
      <c r="H1969" s="30">
        <f t="shared" si="6579"/>
        <v>161079.20000000001</v>
      </c>
      <c r="I1969" s="30">
        <f t="shared" si="6580"/>
        <v>0</v>
      </c>
      <c r="J1969" s="30">
        <f t="shared" si="6581"/>
        <v>0</v>
      </c>
      <c r="K1969" s="30">
        <f t="shared" si="6582"/>
        <v>0</v>
      </c>
      <c r="L1969" s="30">
        <f t="shared" si="6583"/>
        <v>0</v>
      </c>
      <c r="M1969" s="30">
        <f t="shared" si="6532"/>
        <v>0</v>
      </c>
      <c r="N1969" s="30">
        <f t="shared" si="6533"/>
        <v>161079.20000000001</v>
      </c>
      <c r="O1969" s="30">
        <f t="shared" si="6534"/>
        <v>0</v>
      </c>
      <c r="P1969" s="30">
        <f t="shared" si="6584"/>
        <v>0</v>
      </c>
      <c r="Q1969" s="30">
        <f t="shared" si="6585"/>
        <v>0</v>
      </c>
      <c r="R1969" s="30">
        <f t="shared" si="6586"/>
        <v>0</v>
      </c>
      <c r="S1969" s="30">
        <f t="shared" si="6587"/>
        <v>0</v>
      </c>
      <c r="T1969" s="30">
        <f t="shared" si="6588"/>
        <v>0</v>
      </c>
      <c r="U1969" s="30">
        <f t="shared" si="6589"/>
        <v>0</v>
      </c>
      <c r="V1969" s="30">
        <f t="shared" si="6590"/>
        <v>0</v>
      </c>
      <c r="W1969" s="30">
        <f t="shared" si="6591"/>
        <v>0</v>
      </c>
      <c r="X1969" s="30">
        <f t="shared" si="6592"/>
        <v>0</v>
      </c>
      <c r="Y1969" s="30">
        <f t="shared" si="6593"/>
        <v>0</v>
      </c>
      <c r="Z1969" s="30">
        <f t="shared" si="6594"/>
        <v>0</v>
      </c>
      <c r="AA1969" s="30">
        <f t="shared" si="6595"/>
        <v>0</v>
      </c>
      <c r="AB1969" s="30">
        <f t="shared" si="6596"/>
        <v>0</v>
      </c>
      <c r="AC1969" s="30">
        <f t="shared" si="6624"/>
        <v>0</v>
      </c>
      <c r="AD1969" s="30">
        <f t="shared" si="6625"/>
        <v>161079.20000000001</v>
      </c>
      <c r="AE1969" s="30">
        <f t="shared" si="6626"/>
        <v>0</v>
      </c>
      <c r="AF1969" s="30">
        <f t="shared" si="6597"/>
        <v>0</v>
      </c>
      <c r="AG1969" s="30">
        <f t="shared" si="6627"/>
        <v>0</v>
      </c>
      <c r="AH1969" s="30">
        <f t="shared" si="6628"/>
        <v>161079.20000000001</v>
      </c>
      <c r="AI1969" s="30">
        <f t="shared" si="6629"/>
        <v>0</v>
      </c>
      <c r="AJ1969" s="30">
        <f t="shared" si="6598"/>
        <v>0</v>
      </c>
      <c r="AK1969" s="30">
        <f t="shared" si="6599"/>
        <v>0</v>
      </c>
      <c r="AL1969" s="30">
        <f t="shared" si="6600"/>
        <v>0</v>
      </c>
      <c r="AM1969" s="30">
        <f t="shared" si="6601"/>
        <v>0</v>
      </c>
      <c r="AN1969" s="30">
        <f t="shared" si="6602"/>
        <v>0</v>
      </c>
      <c r="AO1969" s="30">
        <f t="shared" si="6603"/>
        <v>0</v>
      </c>
      <c r="AP1969" s="30">
        <f t="shared" si="6604"/>
        <v>0</v>
      </c>
      <c r="AQ1969" s="30">
        <f t="shared" si="6605"/>
        <v>0</v>
      </c>
      <c r="AR1969" s="30">
        <f t="shared" si="6606"/>
        <v>0</v>
      </c>
      <c r="AS1969" s="30">
        <f t="shared" si="6526"/>
        <v>0</v>
      </c>
      <c r="AT1969" s="30">
        <f t="shared" si="6527"/>
        <v>161079.20000000001</v>
      </c>
      <c r="AU1969" s="30">
        <f t="shared" si="6528"/>
        <v>0</v>
      </c>
      <c r="AV1969" s="30">
        <f t="shared" si="6607"/>
        <v>0</v>
      </c>
      <c r="AW1969" s="30">
        <f t="shared" si="6608"/>
        <v>0</v>
      </c>
      <c r="AX1969" s="30">
        <f t="shared" si="6609"/>
        <v>0</v>
      </c>
      <c r="AY1969" s="30">
        <f t="shared" si="6529"/>
        <v>0</v>
      </c>
      <c r="AZ1969" s="30">
        <f t="shared" si="6530"/>
        <v>161079.20000000001</v>
      </c>
      <c r="BA1969" s="30">
        <f t="shared" si="6531"/>
        <v>0</v>
      </c>
      <c r="BB1969" s="30">
        <f t="shared" si="6610"/>
        <v>0</v>
      </c>
      <c r="BC1969" s="30">
        <f t="shared" si="6611"/>
        <v>0</v>
      </c>
      <c r="BD1969" s="30">
        <f t="shared" si="6612"/>
        <v>0</v>
      </c>
      <c r="BE1969" s="30">
        <f t="shared" si="6613"/>
        <v>0</v>
      </c>
      <c r="BF1969" s="30">
        <f t="shared" si="6614"/>
        <v>0</v>
      </c>
      <c r="BG1969" s="30">
        <f t="shared" si="6615"/>
        <v>0</v>
      </c>
      <c r="BH1969" s="30">
        <f t="shared" si="6616"/>
        <v>0</v>
      </c>
      <c r="BI1969" s="30">
        <f t="shared" si="6617"/>
        <v>0</v>
      </c>
      <c r="BJ1969" s="30">
        <f t="shared" si="6618"/>
        <v>0</v>
      </c>
      <c r="BK1969" s="30">
        <f t="shared" si="6619"/>
        <v>0</v>
      </c>
      <c r="BL1969" s="30">
        <f t="shared" si="6621"/>
        <v>0</v>
      </c>
      <c r="BM1969" s="30">
        <f t="shared" si="6622"/>
        <v>161079.20000000001</v>
      </c>
      <c r="BN1969" s="30">
        <f t="shared" si="6623"/>
        <v>0</v>
      </c>
      <c r="BO1969" s="30">
        <f t="shared" si="6620"/>
        <v>0</v>
      </c>
      <c r="BP1969" s="31"/>
      <c r="BQ1969" s="1"/>
      <c r="BR1969" s="1"/>
      <c r="BS1969" s="1"/>
      <c r="BT1969" s="1"/>
      <c r="BU1969" s="1"/>
      <c r="BV1969" s="1"/>
      <c r="BW1969" s="1"/>
      <c r="BX1969" s="1"/>
      <c r="BY1969" s="1"/>
    </row>
    <row r="1970" ht="31.5">
      <c r="A1970" s="28" t="s">
        <v>603</v>
      </c>
      <c r="B1970" s="28" t="s">
        <v>261</v>
      </c>
      <c r="C1970" s="28" t="s">
        <v>26</v>
      </c>
      <c r="D1970" s="28" t="s">
        <v>206</v>
      </c>
      <c r="E1970" s="28"/>
      <c r="F1970" s="29" t="s">
        <v>207</v>
      </c>
      <c r="G1970" s="30">
        <f t="shared" si="6578"/>
        <v>0</v>
      </c>
      <c r="H1970" s="30">
        <f t="shared" si="6579"/>
        <v>161079.20000000001</v>
      </c>
      <c r="I1970" s="30">
        <f t="shared" si="6580"/>
        <v>0</v>
      </c>
      <c r="J1970" s="30">
        <f t="shared" si="6581"/>
        <v>0</v>
      </c>
      <c r="K1970" s="30">
        <f t="shared" si="6582"/>
        <v>0</v>
      </c>
      <c r="L1970" s="30">
        <f t="shared" si="6583"/>
        <v>0</v>
      </c>
      <c r="M1970" s="30">
        <f t="shared" si="6532"/>
        <v>0</v>
      </c>
      <c r="N1970" s="30">
        <f t="shared" si="6533"/>
        <v>161079.20000000001</v>
      </c>
      <c r="O1970" s="30">
        <f t="shared" si="6534"/>
        <v>0</v>
      </c>
      <c r="P1970" s="30">
        <f t="shared" si="6584"/>
        <v>0</v>
      </c>
      <c r="Q1970" s="30">
        <f t="shared" si="6585"/>
        <v>0</v>
      </c>
      <c r="R1970" s="30">
        <f t="shared" si="6586"/>
        <v>0</v>
      </c>
      <c r="S1970" s="30">
        <f t="shared" si="6587"/>
        <v>0</v>
      </c>
      <c r="T1970" s="30">
        <f t="shared" si="6588"/>
        <v>0</v>
      </c>
      <c r="U1970" s="30">
        <f t="shared" si="6589"/>
        <v>0</v>
      </c>
      <c r="V1970" s="30">
        <f t="shared" si="6590"/>
        <v>0</v>
      </c>
      <c r="W1970" s="30">
        <f t="shared" si="6591"/>
        <v>0</v>
      </c>
      <c r="X1970" s="30">
        <f t="shared" si="6592"/>
        <v>0</v>
      </c>
      <c r="Y1970" s="30">
        <f t="shared" si="6593"/>
        <v>0</v>
      </c>
      <c r="Z1970" s="30">
        <f t="shared" si="6594"/>
        <v>0</v>
      </c>
      <c r="AA1970" s="30">
        <f t="shared" si="6595"/>
        <v>0</v>
      </c>
      <c r="AB1970" s="30">
        <f t="shared" si="6596"/>
        <v>0</v>
      </c>
      <c r="AC1970" s="30">
        <f t="shared" si="6624"/>
        <v>0</v>
      </c>
      <c r="AD1970" s="30">
        <f t="shared" si="6625"/>
        <v>161079.20000000001</v>
      </c>
      <c r="AE1970" s="30">
        <f t="shared" si="6626"/>
        <v>0</v>
      </c>
      <c r="AF1970" s="30">
        <f t="shared" si="6597"/>
        <v>0</v>
      </c>
      <c r="AG1970" s="30">
        <f t="shared" si="6627"/>
        <v>0</v>
      </c>
      <c r="AH1970" s="30">
        <f t="shared" si="6628"/>
        <v>161079.20000000001</v>
      </c>
      <c r="AI1970" s="30">
        <f t="shared" si="6629"/>
        <v>0</v>
      </c>
      <c r="AJ1970" s="30">
        <f t="shared" si="6598"/>
        <v>0</v>
      </c>
      <c r="AK1970" s="30">
        <f t="shared" si="6599"/>
        <v>0</v>
      </c>
      <c r="AL1970" s="30">
        <f t="shared" si="6600"/>
        <v>0</v>
      </c>
      <c r="AM1970" s="30">
        <f t="shared" si="6601"/>
        <v>0</v>
      </c>
      <c r="AN1970" s="30">
        <f t="shared" si="6602"/>
        <v>0</v>
      </c>
      <c r="AO1970" s="30">
        <f t="shared" si="6603"/>
        <v>0</v>
      </c>
      <c r="AP1970" s="30">
        <f t="shared" si="6604"/>
        <v>0</v>
      </c>
      <c r="AQ1970" s="30">
        <f t="shared" si="6605"/>
        <v>0</v>
      </c>
      <c r="AR1970" s="30">
        <f t="shared" si="6606"/>
        <v>0</v>
      </c>
      <c r="AS1970" s="30">
        <f t="shared" ref="AS1970:AS2033" si="6630">AG1970+AJ1970+AK1970+AL1970+AM1970</f>
        <v>0</v>
      </c>
      <c r="AT1970" s="30">
        <f t="shared" ref="AT1970:AT2033" si="6631">AH1970+AN1970+AO1970+AP1970</f>
        <v>161079.20000000001</v>
      </c>
      <c r="AU1970" s="30">
        <f t="shared" ref="AU1970:AU2033" si="6632">AI1970+AR1970+AQ1970</f>
        <v>0</v>
      </c>
      <c r="AV1970" s="30">
        <f t="shared" si="6607"/>
        <v>0</v>
      </c>
      <c r="AW1970" s="30">
        <f t="shared" si="6608"/>
        <v>0</v>
      </c>
      <c r="AX1970" s="30">
        <f t="shared" si="6609"/>
        <v>0</v>
      </c>
      <c r="AY1970" s="30">
        <f t="shared" ref="AY1970:AY2033" si="6633">AS1970+AV1970</f>
        <v>0</v>
      </c>
      <c r="AZ1970" s="30">
        <f t="shared" ref="AZ1970:AZ2033" si="6634">AT1970+AW1970</f>
        <v>161079.20000000001</v>
      </c>
      <c r="BA1970" s="30">
        <f t="shared" ref="BA1970:BA2033" si="6635">AU1970+AX1970</f>
        <v>0</v>
      </c>
      <c r="BB1970" s="30">
        <f t="shared" si="6610"/>
        <v>0</v>
      </c>
      <c r="BC1970" s="30">
        <f t="shared" si="6611"/>
        <v>0</v>
      </c>
      <c r="BD1970" s="30">
        <f t="shared" si="6612"/>
        <v>0</v>
      </c>
      <c r="BE1970" s="30">
        <f t="shared" si="6613"/>
        <v>0</v>
      </c>
      <c r="BF1970" s="30">
        <f t="shared" si="6614"/>
        <v>0</v>
      </c>
      <c r="BG1970" s="30">
        <f t="shared" si="6615"/>
        <v>0</v>
      </c>
      <c r="BH1970" s="30">
        <f t="shared" si="6616"/>
        <v>0</v>
      </c>
      <c r="BI1970" s="30">
        <f t="shared" si="6617"/>
        <v>0</v>
      </c>
      <c r="BJ1970" s="30">
        <f t="shared" si="6618"/>
        <v>0</v>
      </c>
      <c r="BK1970" s="30">
        <f t="shared" si="6619"/>
        <v>0</v>
      </c>
      <c r="BL1970" s="30">
        <f t="shared" si="6621"/>
        <v>0</v>
      </c>
      <c r="BM1970" s="30">
        <f t="shared" si="6622"/>
        <v>161079.20000000001</v>
      </c>
      <c r="BN1970" s="30">
        <f t="shared" si="6623"/>
        <v>0</v>
      </c>
      <c r="BO1970" s="30">
        <f t="shared" si="6620"/>
        <v>0</v>
      </c>
      <c r="BP1970" s="31"/>
      <c r="BQ1970" s="1"/>
      <c r="BR1970" s="1"/>
      <c r="BS1970" s="1"/>
      <c r="BT1970" s="1"/>
      <c r="BU1970" s="1"/>
      <c r="BV1970" s="1"/>
      <c r="BW1970" s="1"/>
      <c r="BX1970" s="1"/>
      <c r="BY1970" s="1"/>
    </row>
    <row r="1971" ht="31.5">
      <c r="A1971" s="28" t="s">
        <v>603</v>
      </c>
      <c r="B1971" s="28" t="s">
        <v>261</v>
      </c>
      <c r="C1971" s="28" t="s">
        <v>26</v>
      </c>
      <c r="D1971" s="28" t="s">
        <v>206</v>
      </c>
      <c r="E1971" s="28" t="s">
        <v>38</v>
      </c>
      <c r="F1971" s="29" t="s">
        <v>39</v>
      </c>
      <c r="G1971" s="30"/>
      <c r="H1971" s="30">
        <v>161079.20000000001</v>
      </c>
      <c r="I1971" s="30"/>
      <c r="J1971" s="30"/>
      <c r="K1971" s="30"/>
      <c r="L1971" s="30"/>
      <c r="M1971" s="30">
        <f t="shared" si="6532"/>
        <v>0</v>
      </c>
      <c r="N1971" s="30">
        <f t="shared" si="6533"/>
        <v>161079.20000000001</v>
      </c>
      <c r="O1971" s="30">
        <f t="shared" si="6534"/>
        <v>0</v>
      </c>
      <c r="P1971" s="30"/>
      <c r="Q1971" s="30"/>
      <c r="R1971" s="30"/>
      <c r="S1971" s="30"/>
      <c r="T1971" s="30"/>
      <c r="U1971" s="30"/>
      <c r="V1971" s="30"/>
      <c r="W1971" s="30"/>
      <c r="X1971" s="30"/>
      <c r="Y1971" s="30"/>
      <c r="Z1971" s="30"/>
      <c r="AA1971" s="30"/>
      <c r="AB1971" s="30"/>
      <c r="AC1971" s="30">
        <f t="shared" si="6624"/>
        <v>0</v>
      </c>
      <c r="AD1971" s="30">
        <f t="shared" si="6625"/>
        <v>161079.20000000001</v>
      </c>
      <c r="AE1971" s="30">
        <f t="shared" si="6626"/>
        <v>0</v>
      </c>
      <c r="AF1971" s="30"/>
      <c r="AG1971" s="30">
        <f t="shared" si="6627"/>
        <v>0</v>
      </c>
      <c r="AH1971" s="30">
        <f t="shared" si="6628"/>
        <v>161079.20000000001</v>
      </c>
      <c r="AI1971" s="30">
        <f t="shared" si="6629"/>
        <v>0</v>
      </c>
      <c r="AJ1971" s="30"/>
      <c r="AK1971" s="30"/>
      <c r="AL1971" s="30"/>
      <c r="AM1971" s="30"/>
      <c r="AN1971" s="30"/>
      <c r="AO1971" s="30"/>
      <c r="AP1971" s="30"/>
      <c r="AQ1971" s="30"/>
      <c r="AR1971" s="30"/>
      <c r="AS1971" s="30">
        <f t="shared" si="6630"/>
        <v>0</v>
      </c>
      <c r="AT1971" s="30">
        <f t="shared" si="6631"/>
        <v>161079.20000000001</v>
      </c>
      <c r="AU1971" s="30">
        <f t="shared" si="6632"/>
        <v>0</v>
      </c>
      <c r="AV1971" s="30"/>
      <c r="AW1971" s="30"/>
      <c r="AX1971" s="30"/>
      <c r="AY1971" s="30">
        <f t="shared" si="6633"/>
        <v>0</v>
      </c>
      <c r="AZ1971" s="30">
        <f t="shared" si="6634"/>
        <v>161079.20000000001</v>
      </c>
      <c r="BA1971" s="30">
        <f t="shared" si="6635"/>
        <v>0</v>
      </c>
      <c r="BB1971" s="30"/>
      <c r="BC1971" s="30"/>
      <c r="BD1971" s="30"/>
      <c r="BE1971" s="30"/>
      <c r="BF1971" s="30"/>
      <c r="BG1971" s="30"/>
      <c r="BH1971" s="30"/>
      <c r="BI1971" s="30"/>
      <c r="BJ1971" s="30"/>
      <c r="BK1971" s="30"/>
      <c r="BL1971" s="30">
        <f t="shared" si="6621"/>
        <v>0</v>
      </c>
      <c r="BM1971" s="30">
        <f t="shared" si="6622"/>
        <v>161079.20000000001</v>
      </c>
      <c r="BN1971" s="30">
        <f t="shared" si="6623"/>
        <v>0</v>
      </c>
      <c r="BO1971" s="30"/>
      <c r="BP1971" s="31"/>
      <c r="BQ1971" s="1"/>
      <c r="BR1971" s="1"/>
      <c r="BS1971" s="1"/>
      <c r="BT1971" s="1"/>
      <c r="BU1971" s="1"/>
      <c r="BV1971" s="1"/>
      <c r="BW1971" s="1"/>
      <c r="BX1971" s="1"/>
      <c r="BY1971" s="1"/>
    </row>
    <row r="1972" s="18" customFormat="1">
      <c r="A1972" s="19" t="s">
        <v>603</v>
      </c>
      <c r="B1972" s="19" t="s">
        <v>86</v>
      </c>
      <c r="C1972" s="19"/>
      <c r="D1972" s="19"/>
      <c r="E1972" s="33"/>
      <c r="F1972" s="20" t="s">
        <v>411</v>
      </c>
      <c r="G1972" s="21">
        <f t="shared" si="6578"/>
        <v>67075.5</v>
      </c>
      <c r="H1972" s="21">
        <f t="shared" si="6579"/>
        <v>200000</v>
      </c>
      <c r="I1972" s="21">
        <f t="shared" si="6580"/>
        <v>346.10000000000002</v>
      </c>
      <c r="J1972" s="21">
        <f t="shared" si="6581"/>
        <v>0</v>
      </c>
      <c r="K1972" s="21">
        <f t="shared" si="6582"/>
        <v>0</v>
      </c>
      <c r="L1972" s="21">
        <f t="shared" si="6583"/>
        <v>0</v>
      </c>
      <c r="M1972" s="21">
        <f t="shared" si="6532"/>
        <v>67075.5</v>
      </c>
      <c r="N1972" s="21">
        <f t="shared" si="6533"/>
        <v>200000</v>
      </c>
      <c r="O1972" s="21">
        <f t="shared" si="6534"/>
        <v>346.10000000000002</v>
      </c>
      <c r="P1972" s="21">
        <f t="shared" si="6584"/>
        <v>0</v>
      </c>
      <c r="Q1972" s="21">
        <f t="shared" si="6585"/>
        <v>0</v>
      </c>
      <c r="R1972" s="21">
        <f t="shared" si="6586"/>
        <v>-67075.5</v>
      </c>
      <c r="S1972" s="21">
        <f t="shared" si="6587"/>
        <v>0</v>
      </c>
      <c r="T1972" s="21">
        <f t="shared" si="6588"/>
        <v>0</v>
      </c>
      <c r="U1972" s="21">
        <f t="shared" si="6589"/>
        <v>0</v>
      </c>
      <c r="V1972" s="21">
        <f t="shared" si="6590"/>
        <v>0</v>
      </c>
      <c r="W1972" s="21">
        <f t="shared" si="6591"/>
        <v>0</v>
      </c>
      <c r="X1972" s="21">
        <f t="shared" si="6592"/>
        <v>0</v>
      </c>
      <c r="Y1972" s="21">
        <f t="shared" si="6593"/>
        <v>0</v>
      </c>
      <c r="Z1972" s="21">
        <f t="shared" si="6594"/>
        <v>0</v>
      </c>
      <c r="AA1972" s="21">
        <f t="shared" si="6595"/>
        <v>0</v>
      </c>
      <c r="AB1972" s="21">
        <f t="shared" si="6596"/>
        <v>0</v>
      </c>
      <c r="AC1972" s="21">
        <f t="shared" si="6624"/>
        <v>0</v>
      </c>
      <c r="AD1972" s="21">
        <f t="shared" si="6625"/>
        <v>200000</v>
      </c>
      <c r="AE1972" s="21">
        <f t="shared" si="6626"/>
        <v>346.10000000000002</v>
      </c>
      <c r="AF1972" s="21">
        <f t="shared" si="6597"/>
        <v>0</v>
      </c>
      <c r="AG1972" s="21">
        <f t="shared" si="6627"/>
        <v>0</v>
      </c>
      <c r="AH1972" s="21">
        <f t="shared" si="6628"/>
        <v>200000</v>
      </c>
      <c r="AI1972" s="21">
        <f t="shared" si="6629"/>
        <v>346.10000000000002</v>
      </c>
      <c r="AJ1972" s="21">
        <f t="shared" si="6598"/>
        <v>0</v>
      </c>
      <c r="AK1972" s="21">
        <f t="shared" si="6599"/>
        <v>0</v>
      </c>
      <c r="AL1972" s="21">
        <f t="shared" si="6600"/>
        <v>0</v>
      </c>
      <c r="AM1972" s="21">
        <f t="shared" si="6601"/>
        <v>0</v>
      </c>
      <c r="AN1972" s="21">
        <f t="shared" si="6602"/>
        <v>0</v>
      </c>
      <c r="AO1972" s="21">
        <f t="shared" si="6603"/>
        <v>0</v>
      </c>
      <c r="AP1972" s="21">
        <f t="shared" si="6604"/>
        <v>0</v>
      </c>
      <c r="AQ1972" s="21">
        <f t="shared" si="6605"/>
        <v>0</v>
      </c>
      <c r="AR1972" s="21">
        <f t="shared" si="6606"/>
        <v>0</v>
      </c>
      <c r="AS1972" s="21">
        <f t="shared" si="6630"/>
        <v>0</v>
      </c>
      <c r="AT1972" s="21">
        <f t="shared" si="6631"/>
        <v>200000</v>
      </c>
      <c r="AU1972" s="21">
        <f t="shared" si="6632"/>
        <v>346.10000000000002</v>
      </c>
      <c r="AV1972" s="21">
        <f t="shared" si="6607"/>
        <v>0</v>
      </c>
      <c r="AW1972" s="21">
        <f t="shared" si="6608"/>
        <v>0</v>
      </c>
      <c r="AX1972" s="21">
        <f t="shared" si="6609"/>
        <v>0</v>
      </c>
      <c r="AY1972" s="21">
        <f t="shared" si="6633"/>
        <v>0</v>
      </c>
      <c r="AZ1972" s="21">
        <f t="shared" si="6634"/>
        <v>200000</v>
      </c>
      <c r="BA1972" s="21">
        <f t="shared" si="6635"/>
        <v>346.10000000000002</v>
      </c>
      <c r="BB1972" s="21">
        <f t="shared" si="6610"/>
        <v>0</v>
      </c>
      <c r="BC1972" s="21">
        <f t="shared" si="6611"/>
        <v>0</v>
      </c>
      <c r="BD1972" s="21">
        <f t="shared" si="6612"/>
        <v>0</v>
      </c>
      <c r="BE1972" s="21">
        <f t="shared" si="6613"/>
        <v>0</v>
      </c>
      <c r="BF1972" s="21">
        <f t="shared" si="6614"/>
        <v>0</v>
      </c>
      <c r="BG1972" s="21">
        <f t="shared" si="6615"/>
        <v>0</v>
      </c>
      <c r="BH1972" s="21">
        <f t="shared" si="6616"/>
        <v>0</v>
      </c>
      <c r="BI1972" s="21">
        <f t="shared" si="6617"/>
        <v>0</v>
      </c>
      <c r="BJ1972" s="21">
        <f t="shared" si="6618"/>
        <v>0</v>
      </c>
      <c r="BK1972" s="21">
        <f t="shared" si="6619"/>
        <v>0</v>
      </c>
      <c r="BL1972" s="21">
        <f t="shared" si="6621"/>
        <v>0</v>
      </c>
      <c r="BM1972" s="21">
        <f t="shared" si="6622"/>
        <v>200000</v>
      </c>
      <c r="BN1972" s="21">
        <f t="shared" si="6623"/>
        <v>346.10000000000002</v>
      </c>
      <c r="BO1972" s="21">
        <f t="shared" si="6620"/>
        <v>0</v>
      </c>
      <c r="BP1972" s="22"/>
      <c r="BQ1972" s="18"/>
      <c r="BR1972" s="18"/>
      <c r="BS1972" s="18"/>
      <c r="BT1972" s="18"/>
      <c r="BU1972" s="18"/>
      <c r="BV1972" s="18"/>
      <c r="BW1972" s="18"/>
      <c r="BX1972" s="18"/>
      <c r="BY1972" s="18"/>
    </row>
    <row r="1973" s="23" customFormat="1">
      <c r="A1973" s="24" t="s">
        <v>603</v>
      </c>
      <c r="B1973" s="24" t="s">
        <v>86</v>
      </c>
      <c r="C1973" s="24" t="s">
        <v>62</v>
      </c>
      <c r="D1973" s="24"/>
      <c r="E1973" s="34"/>
      <c r="F1973" s="25" t="s">
        <v>424</v>
      </c>
      <c r="G1973" s="26">
        <f t="shared" si="6578"/>
        <v>67075.5</v>
      </c>
      <c r="H1973" s="26">
        <f t="shared" si="6579"/>
        <v>200000</v>
      </c>
      <c r="I1973" s="26">
        <f t="shared" si="6580"/>
        <v>346.10000000000002</v>
      </c>
      <c r="J1973" s="26">
        <f t="shared" si="6581"/>
        <v>0</v>
      </c>
      <c r="K1973" s="26">
        <f t="shared" si="6582"/>
        <v>0</v>
      </c>
      <c r="L1973" s="26">
        <f t="shared" si="6583"/>
        <v>0</v>
      </c>
      <c r="M1973" s="26">
        <f t="shared" si="6532"/>
        <v>67075.5</v>
      </c>
      <c r="N1973" s="26">
        <f t="shared" si="6533"/>
        <v>200000</v>
      </c>
      <c r="O1973" s="26">
        <f t="shared" si="6534"/>
        <v>346.10000000000002</v>
      </c>
      <c r="P1973" s="26">
        <f t="shared" si="6584"/>
        <v>0</v>
      </c>
      <c r="Q1973" s="26">
        <f t="shared" si="6585"/>
        <v>0</v>
      </c>
      <c r="R1973" s="26">
        <f t="shared" si="6586"/>
        <v>-67075.5</v>
      </c>
      <c r="S1973" s="26">
        <f t="shared" si="6587"/>
        <v>0</v>
      </c>
      <c r="T1973" s="26">
        <f t="shared" si="6588"/>
        <v>0</v>
      </c>
      <c r="U1973" s="26">
        <f t="shared" si="6589"/>
        <v>0</v>
      </c>
      <c r="V1973" s="26">
        <f t="shared" si="6590"/>
        <v>0</v>
      </c>
      <c r="W1973" s="26">
        <f t="shared" si="6591"/>
        <v>0</v>
      </c>
      <c r="X1973" s="26">
        <f t="shared" si="6592"/>
        <v>0</v>
      </c>
      <c r="Y1973" s="26">
        <f t="shared" si="6593"/>
        <v>0</v>
      </c>
      <c r="Z1973" s="26">
        <f t="shared" si="6594"/>
        <v>0</v>
      </c>
      <c r="AA1973" s="26">
        <f t="shared" si="6595"/>
        <v>0</v>
      </c>
      <c r="AB1973" s="26">
        <f t="shared" si="6596"/>
        <v>0</v>
      </c>
      <c r="AC1973" s="26">
        <f t="shared" si="6624"/>
        <v>0</v>
      </c>
      <c r="AD1973" s="26">
        <f t="shared" si="6625"/>
        <v>200000</v>
      </c>
      <c r="AE1973" s="26">
        <f t="shared" si="6626"/>
        <v>346.10000000000002</v>
      </c>
      <c r="AF1973" s="26">
        <f t="shared" si="6597"/>
        <v>0</v>
      </c>
      <c r="AG1973" s="26">
        <f t="shared" si="6627"/>
        <v>0</v>
      </c>
      <c r="AH1973" s="26">
        <f t="shared" si="6628"/>
        <v>200000</v>
      </c>
      <c r="AI1973" s="26">
        <f t="shared" si="6629"/>
        <v>346.10000000000002</v>
      </c>
      <c r="AJ1973" s="26">
        <f t="shared" si="6598"/>
        <v>0</v>
      </c>
      <c r="AK1973" s="26">
        <f t="shared" si="6599"/>
        <v>0</v>
      </c>
      <c r="AL1973" s="26">
        <f t="shared" si="6600"/>
        <v>0</v>
      </c>
      <c r="AM1973" s="26">
        <f t="shared" si="6601"/>
        <v>0</v>
      </c>
      <c r="AN1973" s="26">
        <f t="shared" si="6602"/>
        <v>0</v>
      </c>
      <c r="AO1973" s="26">
        <f t="shared" si="6603"/>
        <v>0</v>
      </c>
      <c r="AP1973" s="26">
        <f t="shared" si="6604"/>
        <v>0</v>
      </c>
      <c r="AQ1973" s="26">
        <f t="shared" si="6605"/>
        <v>0</v>
      </c>
      <c r="AR1973" s="26">
        <f t="shared" si="6606"/>
        <v>0</v>
      </c>
      <c r="AS1973" s="26">
        <f t="shared" si="6630"/>
        <v>0</v>
      </c>
      <c r="AT1973" s="26">
        <f t="shared" si="6631"/>
        <v>200000</v>
      </c>
      <c r="AU1973" s="26">
        <f t="shared" si="6632"/>
        <v>346.10000000000002</v>
      </c>
      <c r="AV1973" s="26">
        <f t="shared" si="6607"/>
        <v>0</v>
      </c>
      <c r="AW1973" s="26">
        <f t="shared" si="6608"/>
        <v>0</v>
      </c>
      <c r="AX1973" s="26">
        <f t="shared" si="6609"/>
        <v>0</v>
      </c>
      <c r="AY1973" s="26">
        <f t="shared" si="6633"/>
        <v>0</v>
      </c>
      <c r="AZ1973" s="26">
        <f t="shared" si="6634"/>
        <v>200000</v>
      </c>
      <c r="BA1973" s="26">
        <f t="shared" si="6635"/>
        <v>346.10000000000002</v>
      </c>
      <c r="BB1973" s="26">
        <f t="shared" si="6610"/>
        <v>0</v>
      </c>
      <c r="BC1973" s="26">
        <f t="shared" si="6611"/>
        <v>0</v>
      </c>
      <c r="BD1973" s="26">
        <f t="shared" si="6612"/>
        <v>0</v>
      </c>
      <c r="BE1973" s="26">
        <f t="shared" si="6613"/>
        <v>0</v>
      </c>
      <c r="BF1973" s="26">
        <f t="shared" si="6614"/>
        <v>0</v>
      </c>
      <c r="BG1973" s="26">
        <f t="shared" si="6615"/>
        <v>0</v>
      </c>
      <c r="BH1973" s="26">
        <f t="shared" si="6616"/>
        <v>0</v>
      </c>
      <c r="BI1973" s="26">
        <f t="shared" si="6617"/>
        <v>0</v>
      </c>
      <c r="BJ1973" s="26">
        <f t="shared" si="6618"/>
        <v>0</v>
      </c>
      <c r="BK1973" s="26">
        <f t="shared" si="6619"/>
        <v>0</v>
      </c>
      <c r="BL1973" s="26">
        <f t="shared" si="6621"/>
        <v>0</v>
      </c>
      <c r="BM1973" s="26">
        <f t="shared" si="6622"/>
        <v>200000</v>
      </c>
      <c r="BN1973" s="26">
        <f t="shared" si="6623"/>
        <v>346.10000000000002</v>
      </c>
      <c r="BO1973" s="26">
        <f t="shared" si="6620"/>
        <v>0</v>
      </c>
      <c r="BP1973" s="27"/>
      <c r="BQ1973" s="23"/>
      <c r="BR1973" s="23"/>
      <c r="BS1973" s="23"/>
      <c r="BT1973" s="23"/>
      <c r="BU1973" s="23"/>
      <c r="BV1973" s="23"/>
      <c r="BW1973" s="23"/>
      <c r="BX1973" s="23"/>
      <c r="BY1973" s="23"/>
    </row>
    <row r="1974" ht="31.5">
      <c r="A1974" s="28" t="s">
        <v>603</v>
      </c>
      <c r="B1974" s="28" t="s">
        <v>86</v>
      </c>
      <c r="C1974" s="28" t="s">
        <v>62</v>
      </c>
      <c r="D1974" s="28" t="s">
        <v>413</v>
      </c>
      <c r="E1974" s="35"/>
      <c r="F1974" s="29" t="s">
        <v>414</v>
      </c>
      <c r="G1974" s="30">
        <f>G1975+G1981</f>
        <v>67075.5</v>
      </c>
      <c r="H1974" s="30">
        <f>H1975+H1981</f>
        <v>200000</v>
      </c>
      <c r="I1974" s="30">
        <f>I1975+I1981</f>
        <v>346.10000000000002</v>
      </c>
      <c r="J1974" s="30">
        <f>J1975+J1981</f>
        <v>0</v>
      </c>
      <c r="K1974" s="30">
        <f>K1975+K1981</f>
        <v>0</v>
      </c>
      <c r="L1974" s="30">
        <f>L1975+L1981</f>
        <v>0</v>
      </c>
      <c r="M1974" s="30">
        <f t="shared" si="6532"/>
        <v>67075.5</v>
      </c>
      <c r="N1974" s="30">
        <f t="shared" si="6533"/>
        <v>200000</v>
      </c>
      <c r="O1974" s="30">
        <f t="shared" si="6534"/>
        <v>346.10000000000002</v>
      </c>
      <c r="P1974" s="30">
        <f>P1975+P1981</f>
        <v>0</v>
      </c>
      <c r="Q1974" s="30">
        <f>Q1975+Q1981</f>
        <v>0</v>
      </c>
      <c r="R1974" s="30">
        <f>R1975+R1981</f>
        <v>-67075.5</v>
      </c>
      <c r="S1974" s="30">
        <f>S1975+S1981</f>
        <v>0</v>
      </c>
      <c r="T1974" s="30">
        <f>T1975+T1981</f>
        <v>0</v>
      </c>
      <c r="U1974" s="30">
        <f>U1975+U1981</f>
        <v>0</v>
      </c>
      <c r="V1974" s="30">
        <f>V1975+V1981</f>
        <v>0</v>
      </c>
      <c r="W1974" s="30">
        <f>W1975+W1981</f>
        <v>0</v>
      </c>
      <c r="X1974" s="30">
        <f>X1975+X1981</f>
        <v>0</v>
      </c>
      <c r="Y1974" s="30">
        <f>Y1975+Y1981</f>
        <v>0</v>
      </c>
      <c r="Z1974" s="30">
        <f>Z1975+Z1981</f>
        <v>0</v>
      </c>
      <c r="AA1974" s="30">
        <f>AA1975+AA1981</f>
        <v>0</v>
      </c>
      <c r="AB1974" s="30">
        <f>AB1975+AB1981</f>
        <v>0</v>
      </c>
      <c r="AC1974" s="30">
        <f t="shared" si="6624"/>
        <v>0</v>
      </c>
      <c r="AD1974" s="30">
        <f t="shared" si="6625"/>
        <v>200000</v>
      </c>
      <c r="AE1974" s="30">
        <f t="shared" si="6626"/>
        <v>346.10000000000002</v>
      </c>
      <c r="AF1974" s="30">
        <f>AF1975+AF1981</f>
        <v>0</v>
      </c>
      <c r="AG1974" s="30">
        <f t="shared" si="6627"/>
        <v>0</v>
      </c>
      <c r="AH1974" s="30">
        <f t="shared" si="6628"/>
        <v>200000</v>
      </c>
      <c r="AI1974" s="30">
        <f t="shared" si="6629"/>
        <v>346.10000000000002</v>
      </c>
      <c r="AJ1974" s="30">
        <f>AJ1975+AJ1981</f>
        <v>0</v>
      </c>
      <c r="AK1974" s="30">
        <f>AK1975+AK1981</f>
        <v>0</v>
      </c>
      <c r="AL1974" s="30">
        <f>AL1975+AL1981</f>
        <v>0</v>
      </c>
      <c r="AM1974" s="30">
        <f>AM1975+AM1981</f>
        <v>0</v>
      </c>
      <c r="AN1974" s="30">
        <f>AN1975+AN1981</f>
        <v>0</v>
      </c>
      <c r="AO1974" s="30">
        <f>AO1975+AO1981</f>
        <v>0</v>
      </c>
      <c r="AP1974" s="30">
        <f>AP1975+AP1981</f>
        <v>0</v>
      </c>
      <c r="AQ1974" s="30">
        <f>AQ1975+AQ1981</f>
        <v>0</v>
      </c>
      <c r="AR1974" s="30">
        <f>AR1975+AR1981</f>
        <v>0</v>
      </c>
      <c r="AS1974" s="30">
        <f t="shared" si="6630"/>
        <v>0</v>
      </c>
      <c r="AT1974" s="30">
        <f t="shared" si="6631"/>
        <v>200000</v>
      </c>
      <c r="AU1974" s="30">
        <f t="shared" si="6632"/>
        <v>346.10000000000002</v>
      </c>
      <c r="AV1974" s="30">
        <f>AV1975+AV1981</f>
        <v>0</v>
      </c>
      <c r="AW1974" s="30">
        <f>AW1975+AW1981</f>
        <v>0</v>
      </c>
      <c r="AX1974" s="30">
        <f>AX1975+AX1981</f>
        <v>0</v>
      </c>
      <c r="AY1974" s="30">
        <f t="shared" si="6633"/>
        <v>0</v>
      </c>
      <c r="AZ1974" s="30">
        <f t="shared" si="6634"/>
        <v>200000</v>
      </c>
      <c r="BA1974" s="30">
        <f t="shared" si="6635"/>
        <v>346.10000000000002</v>
      </c>
      <c r="BB1974" s="30">
        <f>BB1975+BB1981</f>
        <v>0</v>
      </c>
      <c r="BC1974" s="30">
        <f>BC1975+BC1981</f>
        <v>0</v>
      </c>
      <c r="BD1974" s="30">
        <f>BD1975+BD1981</f>
        <v>0</v>
      </c>
      <c r="BE1974" s="30">
        <f>BE1975+BE1981</f>
        <v>0</v>
      </c>
      <c r="BF1974" s="30">
        <f>BF1975+BF1981</f>
        <v>0</v>
      </c>
      <c r="BG1974" s="30">
        <f>BG1975+BG1981</f>
        <v>0</v>
      </c>
      <c r="BH1974" s="30">
        <f>BH1975+BH1981</f>
        <v>0</v>
      </c>
      <c r="BI1974" s="30">
        <f>BI1975+BI1981</f>
        <v>0</v>
      </c>
      <c r="BJ1974" s="30">
        <f>BJ1975+BJ1981</f>
        <v>0</v>
      </c>
      <c r="BK1974" s="30">
        <f>BK1975+BK1981</f>
        <v>0</v>
      </c>
      <c r="BL1974" s="30">
        <f t="shared" si="6621"/>
        <v>0</v>
      </c>
      <c r="BM1974" s="30">
        <f t="shared" si="6622"/>
        <v>200000</v>
      </c>
      <c r="BN1974" s="30">
        <f t="shared" si="6623"/>
        <v>346.10000000000002</v>
      </c>
      <c r="BO1974" s="30">
        <f>BO1975+BO1981</f>
        <v>0</v>
      </c>
      <c r="BP1974" s="31"/>
      <c r="BQ1974" s="1"/>
      <c r="BR1974" s="1"/>
      <c r="BS1974" s="1"/>
      <c r="BT1974" s="1"/>
      <c r="BU1974" s="1"/>
      <c r="BV1974" s="1"/>
      <c r="BW1974" s="1"/>
      <c r="BX1974" s="1"/>
      <c r="BY1974" s="1"/>
    </row>
    <row r="1975" hidden="1">
      <c r="A1975" s="28" t="s">
        <v>603</v>
      </c>
      <c r="B1975" s="28" t="s">
        <v>86</v>
      </c>
      <c r="C1975" s="28" t="s">
        <v>62</v>
      </c>
      <c r="D1975" s="28" t="s">
        <v>733</v>
      </c>
      <c r="E1975" s="35"/>
      <c r="F1975" s="29" t="s">
        <v>440</v>
      </c>
      <c r="G1975" s="30">
        <f t="shared" si="6578"/>
        <v>67075.5</v>
      </c>
      <c r="H1975" s="30">
        <f t="shared" si="6579"/>
        <v>0</v>
      </c>
      <c r="I1975" s="30">
        <f t="shared" si="6580"/>
        <v>0</v>
      </c>
      <c r="J1975" s="30">
        <f>J1976</f>
        <v>0</v>
      </c>
      <c r="K1975" s="30">
        <f>K1976</f>
        <v>0</v>
      </c>
      <c r="L1975" s="30">
        <f>L1976</f>
        <v>0</v>
      </c>
      <c r="M1975" s="30">
        <f t="shared" si="6532"/>
        <v>67075.5</v>
      </c>
      <c r="N1975" s="30">
        <f t="shared" si="6533"/>
        <v>0</v>
      </c>
      <c r="O1975" s="30">
        <f t="shared" si="6534"/>
        <v>0</v>
      </c>
      <c r="P1975" s="30">
        <f>P1976</f>
        <v>0</v>
      </c>
      <c r="Q1975" s="30">
        <f>Q1976</f>
        <v>0</v>
      </c>
      <c r="R1975" s="30">
        <f>R1976</f>
        <v>-67075.5</v>
      </c>
      <c r="S1975" s="30">
        <f>S1976</f>
        <v>0</v>
      </c>
      <c r="T1975" s="30">
        <f>T1976</f>
        <v>0</v>
      </c>
      <c r="U1975" s="30">
        <f>U1976</f>
        <v>0</v>
      </c>
      <c r="V1975" s="30">
        <f>V1976</f>
        <v>0</v>
      </c>
      <c r="W1975" s="30">
        <f>W1976</f>
        <v>0</v>
      </c>
      <c r="X1975" s="30">
        <f>X1976</f>
        <v>0</v>
      </c>
      <c r="Y1975" s="30">
        <f>Y1976</f>
        <v>0</v>
      </c>
      <c r="Z1975" s="30">
        <f>Z1976</f>
        <v>0</v>
      </c>
      <c r="AA1975" s="30">
        <f>AA1976</f>
        <v>0</v>
      </c>
      <c r="AB1975" s="30">
        <f>AB1976</f>
        <v>0</v>
      </c>
      <c r="AC1975" s="30">
        <f t="shared" si="6624"/>
        <v>0</v>
      </c>
      <c r="AD1975" s="30">
        <f t="shared" si="6625"/>
        <v>0</v>
      </c>
      <c r="AE1975" s="30">
        <f t="shared" si="6626"/>
        <v>0</v>
      </c>
      <c r="AF1975" s="30">
        <f>AF1976</f>
        <v>0</v>
      </c>
      <c r="AG1975" s="30">
        <f t="shared" si="6627"/>
        <v>0</v>
      </c>
      <c r="AH1975" s="30">
        <f t="shared" si="6628"/>
        <v>0</v>
      </c>
      <c r="AI1975" s="30">
        <f t="shared" si="6629"/>
        <v>0</v>
      </c>
      <c r="AJ1975" s="30">
        <f>AJ1976</f>
        <v>0</v>
      </c>
      <c r="AK1975" s="30">
        <f>AK1976</f>
        <v>0</v>
      </c>
      <c r="AL1975" s="30">
        <f>AL1976</f>
        <v>0</v>
      </c>
      <c r="AM1975" s="30">
        <f>AM1976</f>
        <v>0</v>
      </c>
      <c r="AN1975" s="30">
        <f>AN1976</f>
        <v>0</v>
      </c>
      <c r="AO1975" s="30">
        <f>AO1976</f>
        <v>0</v>
      </c>
      <c r="AP1975" s="30">
        <f>AP1976</f>
        <v>0</v>
      </c>
      <c r="AQ1975" s="30">
        <f>AQ1976</f>
        <v>0</v>
      </c>
      <c r="AR1975" s="30">
        <f>AR1976</f>
        <v>0</v>
      </c>
      <c r="AS1975" s="30">
        <f t="shared" si="6630"/>
        <v>0</v>
      </c>
      <c r="AT1975" s="30">
        <f t="shared" si="6631"/>
        <v>0</v>
      </c>
      <c r="AU1975" s="30">
        <f t="shared" si="6632"/>
        <v>0</v>
      </c>
      <c r="AV1975" s="30">
        <f>AV1976</f>
        <v>0</v>
      </c>
      <c r="AW1975" s="30">
        <f>AW1976</f>
        <v>0</v>
      </c>
      <c r="AX1975" s="30">
        <f>AX1976</f>
        <v>0</v>
      </c>
      <c r="AY1975" s="30">
        <f t="shared" si="6633"/>
        <v>0</v>
      </c>
      <c r="AZ1975" s="30">
        <f t="shared" si="6634"/>
        <v>0</v>
      </c>
      <c r="BA1975" s="30">
        <f t="shared" si="6635"/>
        <v>0</v>
      </c>
      <c r="BB1975" s="30">
        <f>BB1976</f>
        <v>0</v>
      </c>
      <c r="BC1975" s="30">
        <f>BC1976</f>
        <v>0</v>
      </c>
      <c r="BD1975" s="30">
        <f>BD1976</f>
        <v>0</v>
      </c>
      <c r="BE1975" s="30">
        <f>BE1976</f>
        <v>0</v>
      </c>
      <c r="BF1975" s="30">
        <f>BF1976</f>
        <v>0</v>
      </c>
      <c r="BG1975" s="30">
        <f>BG1976</f>
        <v>0</v>
      </c>
      <c r="BH1975" s="30">
        <f>BH1976</f>
        <v>0</v>
      </c>
      <c r="BI1975" s="30">
        <f>BI1976</f>
        <v>0</v>
      </c>
      <c r="BJ1975" s="30">
        <f>BJ1976</f>
        <v>0</v>
      </c>
      <c r="BK1975" s="30">
        <f>BK1976</f>
        <v>0</v>
      </c>
      <c r="BL1975" s="30">
        <f t="shared" si="6621"/>
        <v>0</v>
      </c>
      <c r="BM1975" s="30">
        <f t="shared" si="6622"/>
        <v>0</v>
      </c>
      <c r="BN1975" s="30">
        <f t="shared" si="6623"/>
        <v>0</v>
      </c>
      <c r="BO1975" s="30">
        <f>BO1976</f>
        <v>0</v>
      </c>
      <c r="BP1975" s="31">
        <v>0</v>
      </c>
      <c r="BQ1975" s="1"/>
      <c r="BR1975" s="1"/>
      <c r="BS1975" s="1"/>
      <c r="BT1975" s="1"/>
      <c r="BU1975" s="1"/>
      <c r="BV1975" s="1"/>
      <c r="BW1975" s="1"/>
      <c r="BX1975" s="1"/>
      <c r="BY1975" s="1"/>
    </row>
    <row r="1976" ht="63" hidden="1">
      <c r="A1976" s="28" t="s">
        <v>603</v>
      </c>
      <c r="B1976" s="28" t="s">
        <v>86</v>
      </c>
      <c r="C1976" s="28" t="s">
        <v>62</v>
      </c>
      <c r="D1976" s="28" t="s">
        <v>734</v>
      </c>
      <c r="E1976" s="35"/>
      <c r="F1976" s="29" t="s">
        <v>735</v>
      </c>
      <c r="G1976" s="30">
        <f>G1979+G1977</f>
        <v>67075.5</v>
      </c>
      <c r="H1976" s="30">
        <f>H1979+H1977</f>
        <v>0</v>
      </c>
      <c r="I1976" s="30">
        <f>I1979+I1977</f>
        <v>0</v>
      </c>
      <c r="J1976" s="30">
        <f>J1979+J1977</f>
        <v>0</v>
      </c>
      <c r="K1976" s="30">
        <f>K1979+K1977</f>
        <v>0</v>
      </c>
      <c r="L1976" s="30">
        <f>L1979+L1977</f>
        <v>0</v>
      </c>
      <c r="M1976" s="30">
        <f t="shared" si="6532"/>
        <v>67075.5</v>
      </c>
      <c r="N1976" s="30">
        <f t="shared" si="6533"/>
        <v>0</v>
      </c>
      <c r="O1976" s="30">
        <f t="shared" si="6534"/>
        <v>0</v>
      </c>
      <c r="P1976" s="30">
        <f>P1979+P1977</f>
        <v>0</v>
      </c>
      <c r="Q1976" s="30">
        <f>Q1979+Q1977</f>
        <v>0</v>
      </c>
      <c r="R1976" s="30">
        <f>R1979+R1977</f>
        <v>-67075.5</v>
      </c>
      <c r="S1976" s="30">
        <f>S1979+S1977</f>
        <v>0</v>
      </c>
      <c r="T1976" s="30">
        <f>T1979+T1977</f>
        <v>0</v>
      </c>
      <c r="U1976" s="30">
        <f>U1979+U1977</f>
        <v>0</v>
      </c>
      <c r="V1976" s="30">
        <f>V1979+V1977</f>
        <v>0</v>
      </c>
      <c r="W1976" s="30">
        <f>W1979+W1977</f>
        <v>0</v>
      </c>
      <c r="X1976" s="30">
        <f>X1979+X1977</f>
        <v>0</v>
      </c>
      <c r="Y1976" s="30">
        <f>Y1979+Y1977</f>
        <v>0</v>
      </c>
      <c r="Z1976" s="30">
        <f>Z1979+Z1977</f>
        <v>0</v>
      </c>
      <c r="AA1976" s="30">
        <f>AA1979+AA1977</f>
        <v>0</v>
      </c>
      <c r="AB1976" s="30">
        <f>AB1979+AB1977</f>
        <v>0</v>
      </c>
      <c r="AC1976" s="30">
        <f t="shared" si="6624"/>
        <v>0</v>
      </c>
      <c r="AD1976" s="30">
        <f t="shared" si="6625"/>
        <v>0</v>
      </c>
      <c r="AE1976" s="30">
        <f t="shared" si="6626"/>
        <v>0</v>
      </c>
      <c r="AF1976" s="30">
        <f>AF1979+AF1977</f>
        <v>0</v>
      </c>
      <c r="AG1976" s="30">
        <f t="shared" si="6627"/>
        <v>0</v>
      </c>
      <c r="AH1976" s="30">
        <f t="shared" si="6628"/>
        <v>0</v>
      </c>
      <c r="AI1976" s="30">
        <f t="shared" si="6629"/>
        <v>0</v>
      </c>
      <c r="AJ1976" s="30">
        <f>AJ1979+AJ1977</f>
        <v>0</v>
      </c>
      <c r="AK1976" s="30">
        <f>AK1979+AK1977</f>
        <v>0</v>
      </c>
      <c r="AL1976" s="30">
        <f>AL1979+AL1977</f>
        <v>0</v>
      </c>
      <c r="AM1976" s="30">
        <f>AM1979+AM1977</f>
        <v>0</v>
      </c>
      <c r="AN1976" s="30">
        <f>AN1979+AN1977</f>
        <v>0</v>
      </c>
      <c r="AO1976" s="30">
        <f>AO1979+AO1977</f>
        <v>0</v>
      </c>
      <c r="AP1976" s="30">
        <f>AP1979+AP1977</f>
        <v>0</v>
      </c>
      <c r="AQ1976" s="30">
        <f>AQ1979+AQ1977</f>
        <v>0</v>
      </c>
      <c r="AR1976" s="30">
        <f>AR1979+AR1977</f>
        <v>0</v>
      </c>
      <c r="AS1976" s="30">
        <f t="shared" si="6630"/>
        <v>0</v>
      </c>
      <c r="AT1976" s="30">
        <f t="shared" si="6631"/>
        <v>0</v>
      </c>
      <c r="AU1976" s="30">
        <f t="shared" si="6632"/>
        <v>0</v>
      </c>
      <c r="AV1976" s="30">
        <f>AV1979+AV1977</f>
        <v>0</v>
      </c>
      <c r="AW1976" s="30">
        <f>AW1979+AW1977</f>
        <v>0</v>
      </c>
      <c r="AX1976" s="30">
        <f>AX1979+AX1977</f>
        <v>0</v>
      </c>
      <c r="AY1976" s="30">
        <f t="shared" si="6633"/>
        <v>0</v>
      </c>
      <c r="AZ1976" s="30">
        <f t="shared" si="6634"/>
        <v>0</v>
      </c>
      <c r="BA1976" s="30">
        <f t="shared" si="6635"/>
        <v>0</v>
      </c>
      <c r="BB1976" s="30">
        <f>BB1979+BB1977</f>
        <v>0</v>
      </c>
      <c r="BC1976" s="30">
        <f>BC1979+BC1977</f>
        <v>0</v>
      </c>
      <c r="BD1976" s="30">
        <f>BD1979+BD1977</f>
        <v>0</v>
      </c>
      <c r="BE1976" s="30">
        <f>BE1979+BE1977</f>
        <v>0</v>
      </c>
      <c r="BF1976" s="30">
        <f>BF1979+BF1977</f>
        <v>0</v>
      </c>
      <c r="BG1976" s="30">
        <f>BG1979+BG1977</f>
        <v>0</v>
      </c>
      <c r="BH1976" s="30">
        <f>BH1979+BH1977</f>
        <v>0</v>
      </c>
      <c r="BI1976" s="30">
        <f>BI1979+BI1977</f>
        <v>0</v>
      </c>
      <c r="BJ1976" s="30">
        <f>BJ1979+BJ1977</f>
        <v>0</v>
      </c>
      <c r="BK1976" s="30">
        <f>BK1979+BK1977</f>
        <v>0</v>
      </c>
      <c r="BL1976" s="30">
        <f t="shared" si="6621"/>
        <v>0</v>
      </c>
      <c r="BM1976" s="30">
        <f t="shared" si="6622"/>
        <v>0</v>
      </c>
      <c r="BN1976" s="30">
        <f t="shared" si="6623"/>
        <v>0</v>
      </c>
      <c r="BO1976" s="30">
        <f>BO1979+BO1977</f>
        <v>0</v>
      </c>
      <c r="BP1976" s="31">
        <v>0</v>
      </c>
      <c r="BQ1976" s="1"/>
      <c r="BR1976" s="1"/>
      <c r="BS1976" s="1"/>
      <c r="BT1976" s="1"/>
      <c r="BU1976" s="1"/>
      <c r="BV1976" s="1"/>
      <c r="BW1976" s="1"/>
      <c r="BX1976" s="1"/>
      <c r="BY1976" s="1"/>
    </row>
    <row r="1977" ht="31.5" hidden="1">
      <c r="A1977" s="28" t="s">
        <v>603</v>
      </c>
      <c r="B1977" s="28" t="s">
        <v>86</v>
      </c>
      <c r="C1977" s="28" t="s">
        <v>62</v>
      </c>
      <c r="D1977" s="28" t="s">
        <v>736</v>
      </c>
      <c r="E1977" s="28"/>
      <c r="F1977" s="29" t="s">
        <v>737</v>
      </c>
      <c r="G1977" s="30">
        <f>G1978</f>
        <v>12123.9</v>
      </c>
      <c r="H1977" s="30">
        <f>H1978</f>
        <v>0</v>
      </c>
      <c r="I1977" s="30">
        <f>I1978</f>
        <v>0</v>
      </c>
      <c r="J1977" s="30">
        <f>J1978</f>
        <v>0</v>
      </c>
      <c r="K1977" s="30">
        <f>K1978</f>
        <v>0</v>
      </c>
      <c r="L1977" s="30">
        <f>L1978</f>
        <v>0</v>
      </c>
      <c r="M1977" s="30">
        <f t="shared" si="6532"/>
        <v>12123.9</v>
      </c>
      <c r="N1977" s="30">
        <f t="shared" si="6533"/>
        <v>0</v>
      </c>
      <c r="O1977" s="30">
        <f t="shared" si="6534"/>
        <v>0</v>
      </c>
      <c r="P1977" s="30">
        <f>P1978</f>
        <v>0</v>
      </c>
      <c r="Q1977" s="30">
        <f>Q1978</f>
        <v>0</v>
      </c>
      <c r="R1977" s="30">
        <f>R1978</f>
        <v>-12123.9</v>
      </c>
      <c r="S1977" s="30">
        <f>S1978</f>
        <v>0</v>
      </c>
      <c r="T1977" s="30">
        <f>T1978</f>
        <v>0</v>
      </c>
      <c r="U1977" s="30">
        <f>U1978</f>
        <v>0</v>
      </c>
      <c r="V1977" s="30">
        <f>V1978</f>
        <v>0</v>
      </c>
      <c r="W1977" s="30">
        <f>W1978</f>
        <v>0</v>
      </c>
      <c r="X1977" s="30">
        <f>X1978</f>
        <v>0</v>
      </c>
      <c r="Y1977" s="30">
        <f>Y1978</f>
        <v>0</v>
      </c>
      <c r="Z1977" s="30">
        <f>Z1978</f>
        <v>0</v>
      </c>
      <c r="AA1977" s="30">
        <f>AA1978</f>
        <v>0</v>
      </c>
      <c r="AB1977" s="30">
        <f>AB1978</f>
        <v>0</v>
      </c>
      <c r="AC1977" s="30">
        <f t="shared" si="6624"/>
        <v>0</v>
      </c>
      <c r="AD1977" s="30">
        <f t="shared" si="6625"/>
        <v>0</v>
      </c>
      <c r="AE1977" s="30">
        <f t="shared" si="6626"/>
        <v>0</v>
      </c>
      <c r="AF1977" s="30">
        <f>AF1978</f>
        <v>0</v>
      </c>
      <c r="AG1977" s="30">
        <f t="shared" si="6627"/>
        <v>0</v>
      </c>
      <c r="AH1977" s="30">
        <f t="shared" si="6628"/>
        <v>0</v>
      </c>
      <c r="AI1977" s="30">
        <f t="shared" si="6629"/>
        <v>0</v>
      </c>
      <c r="AJ1977" s="30">
        <f>AJ1978</f>
        <v>0</v>
      </c>
      <c r="AK1977" s="30">
        <f>AK1978</f>
        <v>0</v>
      </c>
      <c r="AL1977" s="30">
        <f>AL1978</f>
        <v>0</v>
      </c>
      <c r="AM1977" s="30">
        <f>AM1978</f>
        <v>0</v>
      </c>
      <c r="AN1977" s="30">
        <f>AN1978</f>
        <v>0</v>
      </c>
      <c r="AO1977" s="30">
        <f>AO1978</f>
        <v>0</v>
      </c>
      <c r="AP1977" s="30">
        <f>AP1978</f>
        <v>0</v>
      </c>
      <c r="AQ1977" s="30">
        <f>AQ1978</f>
        <v>0</v>
      </c>
      <c r="AR1977" s="30">
        <f>AR1978</f>
        <v>0</v>
      </c>
      <c r="AS1977" s="30">
        <f t="shared" si="6630"/>
        <v>0</v>
      </c>
      <c r="AT1977" s="30">
        <f t="shared" si="6631"/>
        <v>0</v>
      </c>
      <c r="AU1977" s="30">
        <f t="shared" si="6632"/>
        <v>0</v>
      </c>
      <c r="AV1977" s="30">
        <f>AV1978</f>
        <v>0</v>
      </c>
      <c r="AW1977" s="30">
        <f>AW1978</f>
        <v>0</v>
      </c>
      <c r="AX1977" s="30">
        <f>AX1978</f>
        <v>0</v>
      </c>
      <c r="AY1977" s="30">
        <f t="shared" si="6633"/>
        <v>0</v>
      </c>
      <c r="AZ1977" s="30">
        <f t="shared" si="6634"/>
        <v>0</v>
      </c>
      <c r="BA1977" s="30">
        <f t="shared" si="6635"/>
        <v>0</v>
      </c>
      <c r="BB1977" s="30">
        <f>BB1978</f>
        <v>0</v>
      </c>
      <c r="BC1977" s="30">
        <f>BC1978</f>
        <v>0</v>
      </c>
      <c r="BD1977" s="30">
        <f>BD1978</f>
        <v>0</v>
      </c>
      <c r="BE1977" s="30">
        <f>BE1978</f>
        <v>0</v>
      </c>
      <c r="BF1977" s="30">
        <f>BF1978</f>
        <v>0</v>
      </c>
      <c r="BG1977" s="30">
        <f>BG1978</f>
        <v>0</v>
      </c>
      <c r="BH1977" s="30">
        <f>BH1978</f>
        <v>0</v>
      </c>
      <c r="BI1977" s="30">
        <f>BI1978</f>
        <v>0</v>
      </c>
      <c r="BJ1977" s="30">
        <f>BJ1978</f>
        <v>0</v>
      </c>
      <c r="BK1977" s="30">
        <f>BK1978</f>
        <v>0</v>
      </c>
      <c r="BL1977" s="30">
        <f t="shared" si="6621"/>
        <v>0</v>
      </c>
      <c r="BM1977" s="30">
        <f t="shared" si="6622"/>
        <v>0</v>
      </c>
      <c r="BN1977" s="30">
        <f t="shared" si="6623"/>
        <v>0</v>
      </c>
      <c r="BO1977" s="30">
        <f>BO1978</f>
        <v>0</v>
      </c>
      <c r="BP1977" s="31">
        <v>0</v>
      </c>
      <c r="BQ1977" s="1"/>
      <c r="BR1977" s="1"/>
      <c r="BS1977" s="1"/>
      <c r="BT1977" s="1"/>
      <c r="BU1977" s="1"/>
      <c r="BV1977" s="1"/>
      <c r="BW1977" s="1"/>
      <c r="BX1977" s="1"/>
      <c r="BY1977" s="1"/>
    </row>
    <row r="1978" ht="31.5" hidden="1">
      <c r="A1978" s="28" t="s">
        <v>603</v>
      </c>
      <c r="B1978" s="28" t="s">
        <v>86</v>
      </c>
      <c r="C1978" s="28" t="s">
        <v>62</v>
      </c>
      <c r="D1978" s="28" t="s">
        <v>736</v>
      </c>
      <c r="E1978" s="28" t="s">
        <v>331</v>
      </c>
      <c r="F1978" s="29" t="s">
        <v>332</v>
      </c>
      <c r="G1978" s="30">
        <v>12123.9</v>
      </c>
      <c r="H1978" s="30"/>
      <c r="I1978" s="30"/>
      <c r="J1978" s="30"/>
      <c r="K1978" s="30"/>
      <c r="L1978" s="30"/>
      <c r="M1978" s="30">
        <f t="shared" ref="M1978:M2041" si="6636">G1978+J1978</f>
        <v>12123.9</v>
      </c>
      <c r="N1978" s="30">
        <f t="shared" ref="N1978:N2041" si="6637">H1978+K1978</f>
        <v>0</v>
      </c>
      <c r="O1978" s="30">
        <f t="shared" ref="O1978:O2041" si="6638">I1978+L1978</f>
        <v>0</v>
      </c>
      <c r="P1978" s="30"/>
      <c r="Q1978" s="30"/>
      <c r="R1978" s="30">
        <v>-12123.9</v>
      </c>
      <c r="S1978" s="30"/>
      <c r="T1978" s="30"/>
      <c r="U1978" s="30"/>
      <c r="V1978" s="30"/>
      <c r="W1978" s="30"/>
      <c r="X1978" s="30"/>
      <c r="Y1978" s="30"/>
      <c r="Z1978" s="30"/>
      <c r="AA1978" s="30"/>
      <c r="AB1978" s="30"/>
      <c r="AC1978" s="30">
        <f t="shared" si="6624"/>
        <v>0</v>
      </c>
      <c r="AD1978" s="30">
        <f t="shared" si="6625"/>
        <v>0</v>
      </c>
      <c r="AE1978" s="30">
        <f t="shared" si="6626"/>
        <v>0</v>
      </c>
      <c r="AF1978" s="30"/>
      <c r="AG1978" s="30">
        <f t="shared" si="6627"/>
        <v>0</v>
      </c>
      <c r="AH1978" s="30">
        <f t="shared" si="6628"/>
        <v>0</v>
      </c>
      <c r="AI1978" s="30">
        <f t="shared" si="6629"/>
        <v>0</v>
      </c>
      <c r="AJ1978" s="30"/>
      <c r="AK1978" s="30"/>
      <c r="AL1978" s="30"/>
      <c r="AM1978" s="30"/>
      <c r="AN1978" s="30"/>
      <c r="AO1978" s="30"/>
      <c r="AP1978" s="30"/>
      <c r="AQ1978" s="30"/>
      <c r="AR1978" s="30"/>
      <c r="AS1978" s="30">
        <f t="shared" si="6630"/>
        <v>0</v>
      </c>
      <c r="AT1978" s="30">
        <f t="shared" si="6631"/>
        <v>0</v>
      </c>
      <c r="AU1978" s="30">
        <f t="shared" si="6632"/>
        <v>0</v>
      </c>
      <c r="AV1978" s="30"/>
      <c r="AW1978" s="30"/>
      <c r="AX1978" s="30"/>
      <c r="AY1978" s="30">
        <f t="shared" si="6633"/>
        <v>0</v>
      </c>
      <c r="AZ1978" s="30">
        <f t="shared" si="6634"/>
        <v>0</v>
      </c>
      <c r="BA1978" s="30">
        <f t="shared" si="6635"/>
        <v>0</v>
      </c>
      <c r="BB1978" s="30"/>
      <c r="BC1978" s="30"/>
      <c r="BD1978" s="30"/>
      <c r="BE1978" s="30"/>
      <c r="BF1978" s="30"/>
      <c r="BG1978" s="30"/>
      <c r="BH1978" s="30"/>
      <c r="BI1978" s="30"/>
      <c r="BJ1978" s="30"/>
      <c r="BK1978" s="30"/>
      <c r="BL1978" s="30">
        <f t="shared" si="6621"/>
        <v>0</v>
      </c>
      <c r="BM1978" s="30">
        <f t="shared" si="6622"/>
        <v>0</v>
      </c>
      <c r="BN1978" s="30">
        <f t="shared" si="6623"/>
        <v>0</v>
      </c>
      <c r="BO1978" s="30"/>
      <c r="BP1978" s="31">
        <v>0</v>
      </c>
      <c r="BQ1978" s="1"/>
      <c r="BR1978" s="1"/>
      <c r="BS1978" s="1"/>
      <c r="BT1978" s="1"/>
      <c r="BU1978" s="1"/>
      <c r="BV1978" s="1"/>
      <c r="BW1978" s="1"/>
      <c r="BX1978" s="1"/>
      <c r="BY1978" s="1"/>
    </row>
    <row r="1979" ht="31.5" hidden="1">
      <c r="A1979" s="28" t="s">
        <v>603</v>
      </c>
      <c r="B1979" s="28" t="s">
        <v>86</v>
      </c>
      <c r="C1979" s="28" t="s">
        <v>62</v>
      </c>
      <c r="D1979" s="28" t="s">
        <v>738</v>
      </c>
      <c r="E1979" s="28"/>
      <c r="F1979" s="29" t="s">
        <v>739</v>
      </c>
      <c r="G1979" s="30">
        <f>G1980</f>
        <v>54951.599999999999</v>
      </c>
      <c r="H1979" s="30">
        <f>H1980</f>
        <v>0</v>
      </c>
      <c r="I1979" s="30">
        <f>I1980</f>
        <v>0</v>
      </c>
      <c r="J1979" s="30">
        <f>J1980</f>
        <v>0</v>
      </c>
      <c r="K1979" s="30">
        <f>K1980</f>
        <v>0</v>
      </c>
      <c r="L1979" s="30">
        <f>L1980</f>
        <v>0</v>
      </c>
      <c r="M1979" s="30">
        <f t="shared" si="6636"/>
        <v>54951.599999999999</v>
      </c>
      <c r="N1979" s="30">
        <f t="shared" si="6637"/>
        <v>0</v>
      </c>
      <c r="O1979" s="30">
        <f t="shared" si="6638"/>
        <v>0</v>
      </c>
      <c r="P1979" s="30">
        <f>P1980</f>
        <v>0</v>
      </c>
      <c r="Q1979" s="30">
        <f>Q1980</f>
        <v>0</v>
      </c>
      <c r="R1979" s="30">
        <f>R1980</f>
        <v>-54951.599999999999</v>
      </c>
      <c r="S1979" s="30">
        <f>S1980</f>
        <v>0</v>
      </c>
      <c r="T1979" s="30">
        <f>T1980</f>
        <v>0</v>
      </c>
      <c r="U1979" s="30">
        <f>U1980</f>
        <v>0</v>
      </c>
      <c r="V1979" s="30">
        <f>V1980</f>
        <v>0</v>
      </c>
      <c r="W1979" s="30">
        <f>W1980</f>
        <v>0</v>
      </c>
      <c r="X1979" s="30">
        <f>X1980</f>
        <v>0</v>
      </c>
      <c r="Y1979" s="30">
        <f>Y1980</f>
        <v>0</v>
      </c>
      <c r="Z1979" s="30">
        <f>Z1980</f>
        <v>0</v>
      </c>
      <c r="AA1979" s="30">
        <f>AA1980</f>
        <v>0</v>
      </c>
      <c r="AB1979" s="30">
        <f>AB1980</f>
        <v>0</v>
      </c>
      <c r="AC1979" s="30">
        <f t="shared" si="6624"/>
        <v>0</v>
      </c>
      <c r="AD1979" s="30">
        <f t="shared" si="6625"/>
        <v>0</v>
      </c>
      <c r="AE1979" s="30">
        <f t="shared" si="6626"/>
        <v>0</v>
      </c>
      <c r="AF1979" s="30">
        <f>AF1980</f>
        <v>0</v>
      </c>
      <c r="AG1979" s="30">
        <f t="shared" si="6627"/>
        <v>0</v>
      </c>
      <c r="AH1979" s="30">
        <f t="shared" si="6628"/>
        <v>0</v>
      </c>
      <c r="AI1979" s="30">
        <f t="shared" si="6629"/>
        <v>0</v>
      </c>
      <c r="AJ1979" s="30">
        <f>AJ1980</f>
        <v>0</v>
      </c>
      <c r="AK1979" s="30">
        <f>AK1980</f>
        <v>0</v>
      </c>
      <c r="AL1979" s="30">
        <f>AL1980</f>
        <v>0</v>
      </c>
      <c r="AM1979" s="30">
        <f>AM1980</f>
        <v>0</v>
      </c>
      <c r="AN1979" s="30">
        <f>AN1980</f>
        <v>0</v>
      </c>
      <c r="AO1979" s="30">
        <f>AO1980</f>
        <v>0</v>
      </c>
      <c r="AP1979" s="30">
        <f>AP1980</f>
        <v>0</v>
      </c>
      <c r="AQ1979" s="30">
        <f>AQ1980</f>
        <v>0</v>
      </c>
      <c r="AR1979" s="30">
        <f>AR1980</f>
        <v>0</v>
      </c>
      <c r="AS1979" s="30">
        <f t="shared" si="6630"/>
        <v>0</v>
      </c>
      <c r="AT1979" s="30">
        <f t="shared" si="6631"/>
        <v>0</v>
      </c>
      <c r="AU1979" s="30">
        <f t="shared" si="6632"/>
        <v>0</v>
      </c>
      <c r="AV1979" s="30">
        <f>AV1980</f>
        <v>0</v>
      </c>
      <c r="AW1979" s="30">
        <f>AW1980</f>
        <v>0</v>
      </c>
      <c r="AX1979" s="30">
        <f>AX1980</f>
        <v>0</v>
      </c>
      <c r="AY1979" s="30">
        <f t="shared" si="6633"/>
        <v>0</v>
      </c>
      <c r="AZ1979" s="30">
        <f t="shared" si="6634"/>
        <v>0</v>
      </c>
      <c r="BA1979" s="30">
        <f t="shared" si="6635"/>
        <v>0</v>
      </c>
      <c r="BB1979" s="30">
        <f>BB1980</f>
        <v>0</v>
      </c>
      <c r="BC1979" s="30">
        <f>BC1980</f>
        <v>0</v>
      </c>
      <c r="BD1979" s="30">
        <f>BD1980</f>
        <v>0</v>
      </c>
      <c r="BE1979" s="30">
        <f>BE1980</f>
        <v>0</v>
      </c>
      <c r="BF1979" s="30">
        <f>BF1980</f>
        <v>0</v>
      </c>
      <c r="BG1979" s="30">
        <f>BG1980</f>
        <v>0</v>
      </c>
      <c r="BH1979" s="30">
        <f>BH1980</f>
        <v>0</v>
      </c>
      <c r="BI1979" s="30">
        <f>BI1980</f>
        <v>0</v>
      </c>
      <c r="BJ1979" s="30">
        <f>BJ1980</f>
        <v>0</v>
      </c>
      <c r="BK1979" s="30">
        <f>BK1980</f>
        <v>0</v>
      </c>
      <c r="BL1979" s="30">
        <f t="shared" si="6621"/>
        <v>0</v>
      </c>
      <c r="BM1979" s="30">
        <f t="shared" si="6622"/>
        <v>0</v>
      </c>
      <c r="BN1979" s="30">
        <f t="shared" si="6623"/>
        <v>0</v>
      </c>
      <c r="BO1979" s="30">
        <f>BO1980</f>
        <v>0</v>
      </c>
      <c r="BP1979" s="31">
        <v>0</v>
      </c>
      <c r="BQ1979" s="1"/>
      <c r="BR1979" s="1"/>
      <c r="BS1979" s="1"/>
      <c r="BT1979" s="1"/>
      <c r="BU1979" s="1"/>
      <c r="BV1979" s="1"/>
      <c r="BW1979" s="1"/>
      <c r="BX1979" s="1"/>
      <c r="BY1979" s="1"/>
    </row>
    <row r="1980" ht="31.5" hidden="1">
      <c r="A1980" s="28" t="s">
        <v>603</v>
      </c>
      <c r="B1980" s="28" t="s">
        <v>86</v>
      </c>
      <c r="C1980" s="28" t="s">
        <v>62</v>
      </c>
      <c r="D1980" s="28" t="s">
        <v>738</v>
      </c>
      <c r="E1980" s="28" t="s">
        <v>331</v>
      </c>
      <c r="F1980" s="29" t="s">
        <v>332</v>
      </c>
      <c r="G1980" s="30">
        <v>54951.599999999999</v>
      </c>
      <c r="H1980" s="30"/>
      <c r="I1980" s="30"/>
      <c r="J1980" s="30"/>
      <c r="K1980" s="30"/>
      <c r="L1980" s="30"/>
      <c r="M1980" s="30">
        <f t="shared" si="6636"/>
        <v>54951.599999999999</v>
      </c>
      <c r="N1980" s="30">
        <f t="shared" si="6637"/>
        <v>0</v>
      </c>
      <c r="O1980" s="30">
        <f t="shared" si="6638"/>
        <v>0</v>
      </c>
      <c r="P1980" s="30"/>
      <c r="Q1980" s="30"/>
      <c r="R1980" s="30">
        <v>-54951.599999999999</v>
      </c>
      <c r="S1980" s="30"/>
      <c r="T1980" s="30"/>
      <c r="U1980" s="30"/>
      <c r="V1980" s="30"/>
      <c r="W1980" s="30"/>
      <c r="X1980" s="30"/>
      <c r="Y1980" s="30"/>
      <c r="Z1980" s="30"/>
      <c r="AA1980" s="30"/>
      <c r="AB1980" s="30"/>
      <c r="AC1980" s="30">
        <f t="shared" si="6624"/>
        <v>0</v>
      </c>
      <c r="AD1980" s="30">
        <f t="shared" si="6625"/>
        <v>0</v>
      </c>
      <c r="AE1980" s="30">
        <f t="shared" si="6626"/>
        <v>0</v>
      </c>
      <c r="AF1980" s="30"/>
      <c r="AG1980" s="30">
        <f t="shared" si="6627"/>
        <v>0</v>
      </c>
      <c r="AH1980" s="30">
        <f t="shared" si="6628"/>
        <v>0</v>
      </c>
      <c r="AI1980" s="30">
        <f t="shared" si="6629"/>
        <v>0</v>
      </c>
      <c r="AJ1980" s="30"/>
      <c r="AK1980" s="30"/>
      <c r="AL1980" s="30"/>
      <c r="AM1980" s="30"/>
      <c r="AN1980" s="30"/>
      <c r="AO1980" s="30"/>
      <c r="AP1980" s="30"/>
      <c r="AQ1980" s="30"/>
      <c r="AR1980" s="30"/>
      <c r="AS1980" s="30">
        <f t="shared" si="6630"/>
        <v>0</v>
      </c>
      <c r="AT1980" s="30">
        <f t="shared" si="6631"/>
        <v>0</v>
      </c>
      <c r="AU1980" s="30">
        <f t="shared" si="6632"/>
        <v>0</v>
      </c>
      <c r="AV1980" s="30"/>
      <c r="AW1980" s="30"/>
      <c r="AX1980" s="30"/>
      <c r="AY1980" s="30">
        <f t="shared" si="6633"/>
        <v>0</v>
      </c>
      <c r="AZ1980" s="30">
        <f t="shared" si="6634"/>
        <v>0</v>
      </c>
      <c r="BA1980" s="30">
        <f t="shared" si="6635"/>
        <v>0</v>
      </c>
      <c r="BB1980" s="30"/>
      <c r="BC1980" s="30"/>
      <c r="BD1980" s="30"/>
      <c r="BE1980" s="30"/>
      <c r="BF1980" s="30"/>
      <c r="BG1980" s="30"/>
      <c r="BH1980" s="30"/>
      <c r="BI1980" s="30"/>
      <c r="BJ1980" s="30"/>
      <c r="BK1980" s="30"/>
      <c r="BL1980" s="30">
        <f t="shared" si="6621"/>
        <v>0</v>
      </c>
      <c r="BM1980" s="30">
        <f t="shared" si="6622"/>
        <v>0</v>
      </c>
      <c r="BN1980" s="30">
        <f t="shared" si="6623"/>
        <v>0</v>
      </c>
      <c r="BO1980" s="30"/>
      <c r="BP1980" s="31">
        <v>0</v>
      </c>
      <c r="BQ1980" s="1"/>
      <c r="BR1980" s="1"/>
      <c r="BS1980" s="1"/>
      <c r="BT1980" s="1"/>
      <c r="BU1980" s="1"/>
      <c r="BV1980" s="1"/>
      <c r="BW1980" s="1"/>
      <c r="BX1980" s="1"/>
      <c r="BY1980" s="1"/>
    </row>
    <row r="1981">
      <c r="A1981" s="28" t="s">
        <v>603</v>
      </c>
      <c r="B1981" s="28" t="s">
        <v>86</v>
      </c>
      <c r="C1981" s="28" t="s">
        <v>62</v>
      </c>
      <c r="D1981" s="28" t="s">
        <v>419</v>
      </c>
      <c r="E1981" s="35"/>
      <c r="F1981" s="29" t="s">
        <v>33</v>
      </c>
      <c r="G1981" s="30">
        <f t="shared" ref="G1981:G1983" si="6639">G1982</f>
        <v>0</v>
      </c>
      <c r="H1981" s="30">
        <f t="shared" ref="H1981:H1983" si="6640">H1982</f>
        <v>200000</v>
      </c>
      <c r="I1981" s="30">
        <f t="shared" ref="I1981:I1983" si="6641">I1982</f>
        <v>346.10000000000002</v>
      </c>
      <c r="J1981" s="30">
        <f t="shared" ref="J1981:J1983" si="6642">J1982</f>
        <v>0</v>
      </c>
      <c r="K1981" s="30">
        <f t="shared" ref="K1981:K1983" si="6643">K1982</f>
        <v>0</v>
      </c>
      <c r="L1981" s="30">
        <f t="shared" ref="L1981:L1983" si="6644">L1982</f>
        <v>0</v>
      </c>
      <c r="M1981" s="30">
        <f t="shared" si="6636"/>
        <v>0</v>
      </c>
      <c r="N1981" s="30">
        <f t="shared" si="6637"/>
        <v>200000</v>
      </c>
      <c r="O1981" s="30">
        <f t="shared" si="6638"/>
        <v>346.10000000000002</v>
      </c>
      <c r="P1981" s="30">
        <f t="shared" ref="P1981:P1983" si="6645">P1982</f>
        <v>0</v>
      </c>
      <c r="Q1981" s="30">
        <f t="shared" ref="Q1981:Q1983" si="6646">Q1982</f>
        <v>0</v>
      </c>
      <c r="R1981" s="30">
        <f t="shared" ref="R1981:R1983" si="6647">R1982</f>
        <v>0</v>
      </c>
      <c r="S1981" s="30">
        <f t="shared" ref="S1981:S1983" si="6648">S1982</f>
        <v>0</v>
      </c>
      <c r="T1981" s="30">
        <f t="shared" ref="T1981:T1983" si="6649">T1982</f>
        <v>0</v>
      </c>
      <c r="U1981" s="30">
        <f t="shared" ref="U1981:U1983" si="6650">U1982</f>
        <v>0</v>
      </c>
      <c r="V1981" s="30">
        <f t="shared" ref="V1981:V1983" si="6651">V1982</f>
        <v>0</v>
      </c>
      <c r="W1981" s="30">
        <f t="shared" ref="W1981:W1983" si="6652">W1982</f>
        <v>0</v>
      </c>
      <c r="X1981" s="30">
        <f t="shared" ref="X1981:X1983" si="6653">X1982</f>
        <v>0</v>
      </c>
      <c r="Y1981" s="30">
        <f t="shared" ref="Y1981:Y1983" si="6654">Y1982</f>
        <v>0</v>
      </c>
      <c r="Z1981" s="30">
        <f t="shared" ref="Z1981:Z1983" si="6655">Z1982</f>
        <v>0</v>
      </c>
      <c r="AA1981" s="30">
        <f t="shared" ref="AA1981:AA1983" si="6656">AA1982</f>
        <v>0</v>
      </c>
      <c r="AB1981" s="30">
        <f t="shared" ref="AB1981:AB1983" si="6657">AB1982</f>
        <v>0</v>
      </c>
      <c r="AC1981" s="30">
        <f t="shared" si="6624"/>
        <v>0</v>
      </c>
      <c r="AD1981" s="30">
        <f t="shared" si="6625"/>
        <v>200000</v>
      </c>
      <c r="AE1981" s="30">
        <f t="shared" si="6626"/>
        <v>346.10000000000002</v>
      </c>
      <c r="AF1981" s="30">
        <f t="shared" ref="AF1981:AF1983" si="6658">AF1982</f>
        <v>0</v>
      </c>
      <c r="AG1981" s="30">
        <f t="shared" si="6627"/>
        <v>0</v>
      </c>
      <c r="AH1981" s="30">
        <f t="shared" si="6628"/>
        <v>200000</v>
      </c>
      <c r="AI1981" s="30">
        <f t="shared" si="6629"/>
        <v>346.10000000000002</v>
      </c>
      <c r="AJ1981" s="30">
        <f t="shared" ref="AJ1981:AJ1983" si="6659">AJ1982</f>
        <v>0</v>
      </c>
      <c r="AK1981" s="30">
        <f t="shared" ref="AK1981:AK1983" si="6660">AK1982</f>
        <v>0</v>
      </c>
      <c r="AL1981" s="30">
        <f t="shared" ref="AL1981:AL1983" si="6661">AL1982</f>
        <v>0</v>
      </c>
      <c r="AM1981" s="30">
        <f t="shared" ref="AM1981:AM1983" si="6662">AM1982</f>
        <v>0</v>
      </c>
      <c r="AN1981" s="30">
        <f t="shared" ref="AN1981:AN1983" si="6663">AN1982</f>
        <v>0</v>
      </c>
      <c r="AO1981" s="30">
        <f t="shared" ref="AO1981:AO1983" si="6664">AO1982</f>
        <v>0</v>
      </c>
      <c r="AP1981" s="30">
        <f t="shared" ref="AP1981:AP1983" si="6665">AP1982</f>
        <v>0</v>
      </c>
      <c r="AQ1981" s="30">
        <f t="shared" ref="AQ1981:AQ1983" si="6666">AQ1982</f>
        <v>0</v>
      </c>
      <c r="AR1981" s="30">
        <f t="shared" ref="AR1981:AR1983" si="6667">AR1982</f>
        <v>0</v>
      </c>
      <c r="AS1981" s="30">
        <f t="shared" si="6630"/>
        <v>0</v>
      </c>
      <c r="AT1981" s="30">
        <f t="shared" si="6631"/>
        <v>200000</v>
      </c>
      <c r="AU1981" s="30">
        <f t="shared" si="6632"/>
        <v>346.10000000000002</v>
      </c>
      <c r="AV1981" s="30">
        <f t="shared" ref="AV1981:AV1983" si="6668">AV1982</f>
        <v>0</v>
      </c>
      <c r="AW1981" s="30">
        <f t="shared" ref="AW1981:AW1983" si="6669">AW1982</f>
        <v>0</v>
      </c>
      <c r="AX1981" s="30">
        <f t="shared" ref="AX1981:AX1983" si="6670">AX1982</f>
        <v>0</v>
      </c>
      <c r="AY1981" s="30">
        <f t="shared" si="6633"/>
        <v>0</v>
      </c>
      <c r="AZ1981" s="30">
        <f t="shared" si="6634"/>
        <v>200000</v>
      </c>
      <c r="BA1981" s="30">
        <f t="shared" si="6635"/>
        <v>346.10000000000002</v>
      </c>
      <c r="BB1981" s="30">
        <f t="shared" ref="BB1981:BB1983" si="6671">BB1982</f>
        <v>0</v>
      </c>
      <c r="BC1981" s="30">
        <f t="shared" ref="BC1981:BC1983" si="6672">BC1982</f>
        <v>0</v>
      </c>
      <c r="BD1981" s="30">
        <f t="shared" ref="BD1981:BD1983" si="6673">BD1982</f>
        <v>0</v>
      </c>
      <c r="BE1981" s="30">
        <f t="shared" ref="BE1981:BE1983" si="6674">BE1982</f>
        <v>0</v>
      </c>
      <c r="BF1981" s="30">
        <f t="shared" ref="BF1981:BF1983" si="6675">BF1982</f>
        <v>0</v>
      </c>
      <c r="BG1981" s="30">
        <f t="shared" ref="BG1981:BG1983" si="6676">BG1982</f>
        <v>0</v>
      </c>
      <c r="BH1981" s="30">
        <f t="shared" ref="BH1981:BH1983" si="6677">BH1982</f>
        <v>0</v>
      </c>
      <c r="BI1981" s="30">
        <f t="shared" ref="BI1981:BI1983" si="6678">BI1982</f>
        <v>0</v>
      </c>
      <c r="BJ1981" s="30">
        <f t="shared" ref="BJ1981:BJ1983" si="6679">BJ1982</f>
        <v>0</v>
      </c>
      <c r="BK1981" s="30">
        <f t="shared" ref="BK1981:BK1983" si="6680">BK1982</f>
        <v>0</v>
      </c>
      <c r="BL1981" s="30">
        <f t="shared" si="6621"/>
        <v>0</v>
      </c>
      <c r="BM1981" s="30">
        <f t="shared" si="6622"/>
        <v>200000</v>
      </c>
      <c r="BN1981" s="30">
        <f t="shared" si="6623"/>
        <v>346.10000000000002</v>
      </c>
      <c r="BO1981" s="30">
        <f t="shared" ref="BO1981:BO1983" si="6681">BO1982</f>
        <v>0</v>
      </c>
      <c r="BP1981" s="31"/>
      <c r="BQ1981" s="1"/>
      <c r="BR1981" s="1"/>
      <c r="BS1981" s="1"/>
      <c r="BT1981" s="1"/>
      <c r="BU1981" s="1"/>
      <c r="BV1981" s="1"/>
      <c r="BW1981" s="1"/>
      <c r="BX1981" s="1"/>
      <c r="BY1981" s="1"/>
    </row>
    <row r="1982" ht="63">
      <c r="A1982" s="28" t="s">
        <v>603</v>
      </c>
      <c r="B1982" s="28" t="s">
        <v>86</v>
      </c>
      <c r="C1982" s="28" t="s">
        <v>62</v>
      </c>
      <c r="D1982" s="28" t="s">
        <v>740</v>
      </c>
      <c r="E1982" s="35"/>
      <c r="F1982" s="29" t="s">
        <v>741</v>
      </c>
      <c r="G1982" s="30">
        <f t="shared" si="6639"/>
        <v>0</v>
      </c>
      <c r="H1982" s="30">
        <f t="shared" si="6640"/>
        <v>200000</v>
      </c>
      <c r="I1982" s="30">
        <f t="shared" si="6641"/>
        <v>346.10000000000002</v>
      </c>
      <c r="J1982" s="30">
        <f t="shared" si="6642"/>
        <v>0</v>
      </c>
      <c r="K1982" s="30">
        <f t="shared" si="6643"/>
        <v>0</v>
      </c>
      <c r="L1982" s="30">
        <f t="shared" si="6644"/>
        <v>0</v>
      </c>
      <c r="M1982" s="30">
        <f t="shared" si="6636"/>
        <v>0</v>
      </c>
      <c r="N1982" s="30">
        <f t="shared" si="6637"/>
        <v>200000</v>
      </c>
      <c r="O1982" s="30">
        <f t="shared" si="6638"/>
        <v>346.10000000000002</v>
      </c>
      <c r="P1982" s="30">
        <f t="shared" si="6645"/>
        <v>0</v>
      </c>
      <c r="Q1982" s="30">
        <f t="shared" si="6646"/>
        <v>0</v>
      </c>
      <c r="R1982" s="30">
        <f t="shared" si="6647"/>
        <v>0</v>
      </c>
      <c r="S1982" s="30">
        <f t="shared" si="6648"/>
        <v>0</v>
      </c>
      <c r="T1982" s="30">
        <f t="shared" si="6649"/>
        <v>0</v>
      </c>
      <c r="U1982" s="30">
        <f t="shared" si="6650"/>
        <v>0</v>
      </c>
      <c r="V1982" s="30">
        <f t="shared" si="6651"/>
        <v>0</v>
      </c>
      <c r="W1982" s="30">
        <f t="shared" si="6652"/>
        <v>0</v>
      </c>
      <c r="X1982" s="30">
        <f t="shared" si="6653"/>
        <v>0</v>
      </c>
      <c r="Y1982" s="30">
        <f t="shared" si="6654"/>
        <v>0</v>
      </c>
      <c r="Z1982" s="30">
        <f t="shared" si="6655"/>
        <v>0</v>
      </c>
      <c r="AA1982" s="30">
        <f t="shared" si="6656"/>
        <v>0</v>
      </c>
      <c r="AB1982" s="30">
        <f t="shared" si="6657"/>
        <v>0</v>
      </c>
      <c r="AC1982" s="30">
        <f t="shared" si="6624"/>
        <v>0</v>
      </c>
      <c r="AD1982" s="30">
        <f t="shared" si="6625"/>
        <v>200000</v>
      </c>
      <c r="AE1982" s="30">
        <f t="shared" si="6626"/>
        <v>346.10000000000002</v>
      </c>
      <c r="AF1982" s="30">
        <f t="shared" si="6658"/>
        <v>0</v>
      </c>
      <c r="AG1982" s="30">
        <f t="shared" si="6627"/>
        <v>0</v>
      </c>
      <c r="AH1982" s="30">
        <f t="shared" si="6628"/>
        <v>200000</v>
      </c>
      <c r="AI1982" s="30">
        <f t="shared" si="6629"/>
        <v>346.10000000000002</v>
      </c>
      <c r="AJ1982" s="30">
        <f t="shared" si="6659"/>
        <v>0</v>
      </c>
      <c r="AK1982" s="30">
        <f t="shared" si="6660"/>
        <v>0</v>
      </c>
      <c r="AL1982" s="30">
        <f t="shared" si="6661"/>
        <v>0</v>
      </c>
      <c r="AM1982" s="30">
        <f t="shared" si="6662"/>
        <v>0</v>
      </c>
      <c r="AN1982" s="30">
        <f t="shared" si="6663"/>
        <v>0</v>
      </c>
      <c r="AO1982" s="30">
        <f t="shared" si="6664"/>
        <v>0</v>
      </c>
      <c r="AP1982" s="30">
        <f t="shared" si="6665"/>
        <v>0</v>
      </c>
      <c r="AQ1982" s="30">
        <f t="shared" si="6666"/>
        <v>0</v>
      </c>
      <c r="AR1982" s="30">
        <f t="shared" si="6667"/>
        <v>0</v>
      </c>
      <c r="AS1982" s="30">
        <f t="shared" si="6630"/>
        <v>0</v>
      </c>
      <c r="AT1982" s="30">
        <f t="shared" si="6631"/>
        <v>200000</v>
      </c>
      <c r="AU1982" s="30">
        <f t="shared" si="6632"/>
        <v>346.10000000000002</v>
      </c>
      <c r="AV1982" s="30">
        <f t="shared" si="6668"/>
        <v>0</v>
      </c>
      <c r="AW1982" s="30">
        <f t="shared" si="6669"/>
        <v>0</v>
      </c>
      <c r="AX1982" s="30">
        <f t="shared" si="6670"/>
        <v>0</v>
      </c>
      <c r="AY1982" s="30">
        <f t="shared" si="6633"/>
        <v>0</v>
      </c>
      <c r="AZ1982" s="30">
        <f t="shared" si="6634"/>
        <v>200000</v>
      </c>
      <c r="BA1982" s="30">
        <f t="shared" si="6635"/>
        <v>346.10000000000002</v>
      </c>
      <c r="BB1982" s="30">
        <f t="shared" si="6671"/>
        <v>0</v>
      </c>
      <c r="BC1982" s="30">
        <f t="shared" si="6672"/>
        <v>0</v>
      </c>
      <c r="BD1982" s="30">
        <f t="shared" si="6673"/>
        <v>0</v>
      </c>
      <c r="BE1982" s="30">
        <f t="shared" si="6674"/>
        <v>0</v>
      </c>
      <c r="BF1982" s="30">
        <f t="shared" si="6675"/>
        <v>0</v>
      </c>
      <c r="BG1982" s="30">
        <f t="shared" si="6676"/>
        <v>0</v>
      </c>
      <c r="BH1982" s="30">
        <f t="shared" si="6677"/>
        <v>0</v>
      </c>
      <c r="BI1982" s="30">
        <f t="shared" si="6678"/>
        <v>0</v>
      </c>
      <c r="BJ1982" s="30">
        <f t="shared" si="6679"/>
        <v>0</v>
      </c>
      <c r="BK1982" s="30">
        <f t="shared" si="6680"/>
        <v>0</v>
      </c>
      <c r="BL1982" s="30">
        <f t="shared" si="6621"/>
        <v>0</v>
      </c>
      <c r="BM1982" s="30">
        <f t="shared" si="6622"/>
        <v>200000</v>
      </c>
      <c r="BN1982" s="30">
        <f t="shared" si="6623"/>
        <v>346.10000000000002</v>
      </c>
      <c r="BO1982" s="30">
        <f t="shared" si="6681"/>
        <v>0</v>
      </c>
      <c r="BP1982" s="31"/>
      <c r="BQ1982" s="1"/>
      <c r="BR1982" s="1"/>
      <c r="BS1982" s="1"/>
      <c r="BT1982" s="1"/>
      <c r="BU1982" s="1"/>
      <c r="BV1982" s="1"/>
      <c r="BW1982" s="1"/>
      <c r="BX1982" s="1"/>
      <c r="BY1982" s="1"/>
    </row>
    <row r="1983" ht="63">
      <c r="A1983" s="28" t="s">
        <v>603</v>
      </c>
      <c r="B1983" s="28" t="s">
        <v>86</v>
      </c>
      <c r="C1983" s="28" t="s">
        <v>62</v>
      </c>
      <c r="D1983" s="28" t="s">
        <v>742</v>
      </c>
      <c r="E1983" s="28"/>
      <c r="F1983" s="29" t="s">
        <v>743</v>
      </c>
      <c r="G1983" s="30">
        <f t="shared" si="6639"/>
        <v>0</v>
      </c>
      <c r="H1983" s="30">
        <f t="shared" si="6640"/>
        <v>200000</v>
      </c>
      <c r="I1983" s="30">
        <f t="shared" si="6641"/>
        <v>346.10000000000002</v>
      </c>
      <c r="J1983" s="30">
        <f t="shared" si="6642"/>
        <v>0</v>
      </c>
      <c r="K1983" s="30">
        <f t="shared" si="6643"/>
        <v>0</v>
      </c>
      <c r="L1983" s="30">
        <f t="shared" si="6644"/>
        <v>0</v>
      </c>
      <c r="M1983" s="30">
        <f t="shared" si="6636"/>
        <v>0</v>
      </c>
      <c r="N1983" s="30">
        <f t="shared" si="6637"/>
        <v>200000</v>
      </c>
      <c r="O1983" s="30">
        <f t="shared" si="6638"/>
        <v>346.10000000000002</v>
      </c>
      <c r="P1983" s="30">
        <f t="shared" si="6645"/>
        <v>0</v>
      </c>
      <c r="Q1983" s="30">
        <f t="shared" si="6646"/>
        <v>0</v>
      </c>
      <c r="R1983" s="30">
        <f t="shared" si="6647"/>
        <v>0</v>
      </c>
      <c r="S1983" s="30">
        <f t="shared" si="6648"/>
        <v>0</v>
      </c>
      <c r="T1983" s="30">
        <f t="shared" si="6649"/>
        <v>0</v>
      </c>
      <c r="U1983" s="30">
        <f t="shared" si="6650"/>
        <v>0</v>
      </c>
      <c r="V1983" s="30">
        <f t="shared" si="6651"/>
        <v>0</v>
      </c>
      <c r="W1983" s="30">
        <f t="shared" si="6652"/>
        <v>0</v>
      </c>
      <c r="X1983" s="30">
        <f t="shared" si="6653"/>
        <v>0</v>
      </c>
      <c r="Y1983" s="30">
        <f t="shared" si="6654"/>
        <v>0</v>
      </c>
      <c r="Z1983" s="30">
        <f t="shared" si="6655"/>
        <v>0</v>
      </c>
      <c r="AA1983" s="30">
        <f t="shared" si="6656"/>
        <v>0</v>
      </c>
      <c r="AB1983" s="30">
        <f t="shared" si="6657"/>
        <v>0</v>
      </c>
      <c r="AC1983" s="30">
        <f t="shared" si="6624"/>
        <v>0</v>
      </c>
      <c r="AD1983" s="30">
        <f t="shared" si="6625"/>
        <v>200000</v>
      </c>
      <c r="AE1983" s="30">
        <f t="shared" si="6626"/>
        <v>346.10000000000002</v>
      </c>
      <c r="AF1983" s="30">
        <f t="shared" si="6658"/>
        <v>0</v>
      </c>
      <c r="AG1983" s="30">
        <f t="shared" si="6627"/>
        <v>0</v>
      </c>
      <c r="AH1983" s="30">
        <f t="shared" si="6628"/>
        <v>200000</v>
      </c>
      <c r="AI1983" s="30">
        <f t="shared" si="6629"/>
        <v>346.10000000000002</v>
      </c>
      <c r="AJ1983" s="30">
        <f t="shared" si="6659"/>
        <v>0</v>
      </c>
      <c r="AK1983" s="30">
        <f t="shared" si="6660"/>
        <v>0</v>
      </c>
      <c r="AL1983" s="30">
        <f t="shared" si="6661"/>
        <v>0</v>
      </c>
      <c r="AM1983" s="30">
        <f t="shared" si="6662"/>
        <v>0</v>
      </c>
      <c r="AN1983" s="30">
        <f t="shared" si="6663"/>
        <v>0</v>
      </c>
      <c r="AO1983" s="30">
        <f t="shared" si="6664"/>
        <v>0</v>
      </c>
      <c r="AP1983" s="30">
        <f t="shared" si="6665"/>
        <v>0</v>
      </c>
      <c r="AQ1983" s="30">
        <f t="shared" si="6666"/>
        <v>0</v>
      </c>
      <c r="AR1983" s="30">
        <f t="shared" si="6667"/>
        <v>0</v>
      </c>
      <c r="AS1983" s="30">
        <f t="shared" si="6630"/>
        <v>0</v>
      </c>
      <c r="AT1983" s="30">
        <f t="shared" si="6631"/>
        <v>200000</v>
      </c>
      <c r="AU1983" s="30">
        <f t="shared" si="6632"/>
        <v>346.10000000000002</v>
      </c>
      <c r="AV1983" s="30">
        <f t="shared" si="6668"/>
        <v>0</v>
      </c>
      <c r="AW1983" s="30">
        <f t="shared" si="6669"/>
        <v>0</v>
      </c>
      <c r="AX1983" s="30">
        <f t="shared" si="6670"/>
        <v>0</v>
      </c>
      <c r="AY1983" s="30">
        <f t="shared" si="6633"/>
        <v>0</v>
      </c>
      <c r="AZ1983" s="30">
        <f t="shared" si="6634"/>
        <v>200000</v>
      </c>
      <c r="BA1983" s="30">
        <f t="shared" si="6635"/>
        <v>346.10000000000002</v>
      </c>
      <c r="BB1983" s="30">
        <f t="shared" si="6671"/>
        <v>0</v>
      </c>
      <c r="BC1983" s="30">
        <f t="shared" si="6672"/>
        <v>0</v>
      </c>
      <c r="BD1983" s="30">
        <f t="shared" si="6673"/>
        <v>0</v>
      </c>
      <c r="BE1983" s="30">
        <f t="shared" si="6674"/>
        <v>0</v>
      </c>
      <c r="BF1983" s="30">
        <f t="shared" si="6675"/>
        <v>0</v>
      </c>
      <c r="BG1983" s="30">
        <f t="shared" si="6676"/>
        <v>0</v>
      </c>
      <c r="BH1983" s="30">
        <f t="shared" si="6677"/>
        <v>0</v>
      </c>
      <c r="BI1983" s="30">
        <f t="shared" si="6678"/>
        <v>0</v>
      </c>
      <c r="BJ1983" s="30">
        <f t="shared" si="6679"/>
        <v>0</v>
      </c>
      <c r="BK1983" s="30">
        <f t="shared" si="6680"/>
        <v>0</v>
      </c>
      <c r="BL1983" s="30">
        <f t="shared" si="6621"/>
        <v>0</v>
      </c>
      <c r="BM1983" s="30">
        <f t="shared" si="6622"/>
        <v>200000</v>
      </c>
      <c r="BN1983" s="30">
        <f t="shared" si="6623"/>
        <v>346.10000000000002</v>
      </c>
      <c r="BO1983" s="30">
        <f t="shared" si="6681"/>
        <v>0</v>
      </c>
      <c r="BP1983" s="31"/>
      <c r="BQ1983" s="1"/>
      <c r="BR1983" s="1"/>
      <c r="BS1983" s="1"/>
      <c r="BT1983" s="1"/>
      <c r="BU1983" s="1"/>
      <c r="BV1983" s="1"/>
      <c r="BW1983" s="1"/>
      <c r="BX1983" s="1"/>
      <c r="BY1983" s="1"/>
    </row>
    <row r="1984" ht="31.5">
      <c r="A1984" s="28" t="s">
        <v>603</v>
      </c>
      <c r="B1984" s="28" t="s">
        <v>86</v>
      </c>
      <c r="C1984" s="28" t="s">
        <v>62</v>
      </c>
      <c r="D1984" s="28" t="s">
        <v>742</v>
      </c>
      <c r="E1984" s="28" t="s">
        <v>38</v>
      </c>
      <c r="F1984" s="29" t="s">
        <v>39</v>
      </c>
      <c r="G1984" s="30"/>
      <c r="H1984" s="30">
        <v>200000</v>
      </c>
      <c r="I1984" s="30">
        <v>346.10000000000002</v>
      </c>
      <c r="J1984" s="30"/>
      <c r="K1984" s="30"/>
      <c r="L1984" s="30"/>
      <c r="M1984" s="30">
        <f t="shared" si="6636"/>
        <v>0</v>
      </c>
      <c r="N1984" s="30">
        <f t="shared" si="6637"/>
        <v>200000</v>
      </c>
      <c r="O1984" s="30">
        <f t="shared" si="6638"/>
        <v>346.10000000000002</v>
      </c>
      <c r="P1984" s="30"/>
      <c r="Q1984" s="30"/>
      <c r="R1984" s="30"/>
      <c r="S1984" s="30"/>
      <c r="T1984" s="30"/>
      <c r="U1984" s="30"/>
      <c r="V1984" s="30"/>
      <c r="W1984" s="30"/>
      <c r="X1984" s="30"/>
      <c r="Y1984" s="30"/>
      <c r="Z1984" s="30"/>
      <c r="AA1984" s="30"/>
      <c r="AB1984" s="30"/>
      <c r="AC1984" s="30">
        <f t="shared" si="6624"/>
        <v>0</v>
      </c>
      <c r="AD1984" s="30">
        <f t="shared" si="6625"/>
        <v>200000</v>
      </c>
      <c r="AE1984" s="30">
        <f t="shared" si="6626"/>
        <v>346.10000000000002</v>
      </c>
      <c r="AF1984" s="30"/>
      <c r="AG1984" s="30">
        <f t="shared" si="6627"/>
        <v>0</v>
      </c>
      <c r="AH1984" s="30">
        <f t="shared" si="6628"/>
        <v>200000</v>
      </c>
      <c r="AI1984" s="30">
        <f t="shared" si="6629"/>
        <v>346.10000000000002</v>
      </c>
      <c r="AJ1984" s="30"/>
      <c r="AK1984" s="30"/>
      <c r="AL1984" s="30"/>
      <c r="AM1984" s="30"/>
      <c r="AN1984" s="30"/>
      <c r="AO1984" s="30"/>
      <c r="AP1984" s="30"/>
      <c r="AQ1984" s="30"/>
      <c r="AR1984" s="30"/>
      <c r="AS1984" s="30">
        <f t="shared" si="6630"/>
        <v>0</v>
      </c>
      <c r="AT1984" s="30">
        <f t="shared" si="6631"/>
        <v>200000</v>
      </c>
      <c r="AU1984" s="30">
        <f t="shared" si="6632"/>
        <v>346.10000000000002</v>
      </c>
      <c r="AV1984" s="30"/>
      <c r="AW1984" s="30"/>
      <c r="AX1984" s="30"/>
      <c r="AY1984" s="30">
        <f t="shared" si="6633"/>
        <v>0</v>
      </c>
      <c r="AZ1984" s="30">
        <f t="shared" si="6634"/>
        <v>200000</v>
      </c>
      <c r="BA1984" s="30">
        <f t="shared" si="6635"/>
        <v>346.10000000000002</v>
      </c>
      <c r="BB1984" s="30"/>
      <c r="BC1984" s="30"/>
      <c r="BD1984" s="30"/>
      <c r="BE1984" s="30"/>
      <c r="BF1984" s="30"/>
      <c r="BG1984" s="30"/>
      <c r="BH1984" s="30"/>
      <c r="BI1984" s="30"/>
      <c r="BJ1984" s="30"/>
      <c r="BK1984" s="30"/>
      <c r="BL1984" s="30">
        <f t="shared" si="6621"/>
        <v>0</v>
      </c>
      <c r="BM1984" s="30">
        <f t="shared" si="6622"/>
        <v>200000</v>
      </c>
      <c r="BN1984" s="30">
        <f t="shared" si="6623"/>
        <v>346.10000000000002</v>
      </c>
      <c r="BO1984" s="30"/>
      <c r="BP1984" s="31"/>
      <c r="BQ1984" s="1"/>
      <c r="BR1984" s="1"/>
      <c r="BS1984" s="1"/>
      <c r="BT1984" s="1"/>
      <c r="BU1984" s="1"/>
      <c r="BV1984" s="1"/>
      <c r="BW1984" s="1"/>
      <c r="BX1984" s="1"/>
      <c r="BY1984" s="1"/>
    </row>
    <row r="1985" s="18" customFormat="1" ht="31.5">
      <c r="A1985" s="19" t="s">
        <v>744</v>
      </c>
      <c r="B1985" s="19"/>
      <c r="C1985" s="19"/>
      <c r="D1985" s="19"/>
      <c r="E1985" s="19"/>
      <c r="F1985" s="20" t="s">
        <v>745</v>
      </c>
      <c r="G1985" s="21">
        <f>G2004+G2106+G1993+G2196+G2220</f>
        <v>11212536.6</v>
      </c>
      <c r="H1985" s="21">
        <f>H2004+H2106+H1993+H2196+H2220</f>
        <v>12027221.299999999</v>
      </c>
      <c r="I1985" s="21">
        <f>I2004+I2106+I1993+I2196+I2220</f>
        <v>9484141.7999999989</v>
      </c>
      <c r="J1985" s="21">
        <f>J2004+J2106+J1993+J2196+J2220</f>
        <v>-251140.94799999997</v>
      </c>
      <c r="K1985" s="21">
        <f>K2004+K2106+K1993+K2196+K2220</f>
        <v>-164260.66099999999</v>
      </c>
      <c r="L1985" s="21">
        <f>L2004+L2106+L1993+L2196+L2220</f>
        <v>-134772.63799999998</v>
      </c>
      <c r="M1985" s="21">
        <f t="shared" si="6636"/>
        <v>10961395.651999999</v>
      </c>
      <c r="N1985" s="21">
        <f t="shared" si="6637"/>
        <v>11862960.638999999</v>
      </c>
      <c r="O1985" s="21">
        <f t="shared" si="6638"/>
        <v>9349369.1619999986</v>
      </c>
      <c r="P1985" s="21">
        <f>P2004+P2106+P1993+P2196+P2220+P2213+P1986</f>
        <v>0</v>
      </c>
      <c r="Q1985" s="21">
        <f>Q2004+Q2106+Q1993+Q2196+Q2220+Q2213+Q1986</f>
        <v>0</v>
      </c>
      <c r="R1985" s="21">
        <f>R2004+R2106+R1993+R2196+R2220+R2213+R1986</f>
        <v>119946.93099999998</v>
      </c>
      <c r="S1985" s="21">
        <f>S2004+S2106+S1993+S2196+S2220+S2213+S1986</f>
        <v>-510000</v>
      </c>
      <c r="T1985" s="21">
        <f>T2004+T2106+T1993+T2196+T2220+T2213+T1986</f>
        <v>2385.3000000000002</v>
      </c>
      <c r="U1985" s="21">
        <f>U2004+U2106+U1993+U2196+U2220+U2213+U1986</f>
        <v>0</v>
      </c>
      <c r="V1985" s="21">
        <f>V2004+V2106+V1993+V2196+V2220+V2213+V1986</f>
        <v>12316.219999999999</v>
      </c>
      <c r="W1985" s="21">
        <f>W2004+W2106+W1993+W2196+W2220+W2213+W1986</f>
        <v>-318982.79999999999</v>
      </c>
      <c r="X1985" s="21">
        <f>X2004+X2106+X1993+X2196+X2220+X2213+X1986</f>
        <v>2325.0999999999999</v>
      </c>
      <c r="Y1985" s="21">
        <f>Y2004+Y2106+Y1993+Y2196+Y2220+Y2213+Y1986</f>
        <v>0</v>
      </c>
      <c r="Z1985" s="21">
        <f>Z2004+Z2106+Z1993+Z2196+Z2220+Z2213+Z1986</f>
        <v>0</v>
      </c>
      <c r="AA1985" s="21">
        <f>AA2004+AA2106+AA1993+AA2196+AA2220+AA2213+AA1986</f>
        <v>828982.80000000005</v>
      </c>
      <c r="AB1985" s="21">
        <f>AB2004+AB2106+AB1993+AB2196+AB2220+AB2213+AB1986</f>
        <v>2377.1999999999998</v>
      </c>
      <c r="AC1985" s="21">
        <f t="shared" si="6624"/>
        <v>10573727.882999999</v>
      </c>
      <c r="AD1985" s="21">
        <f t="shared" si="6625"/>
        <v>11558619.158999998</v>
      </c>
      <c r="AE1985" s="21">
        <f t="shared" si="6626"/>
        <v>10180729.161999999</v>
      </c>
      <c r="AF1985" s="21">
        <f>AF2004+AF2106+AF1993+AF2196+AF2220+AF2213+AF1986</f>
        <v>-7573.1049999999996</v>
      </c>
      <c r="AG1985" s="21">
        <f t="shared" si="6627"/>
        <v>10566154.777999999</v>
      </c>
      <c r="AH1985" s="21">
        <f t="shared" si="6628"/>
        <v>11558619.158999998</v>
      </c>
      <c r="AI1985" s="21">
        <f t="shared" si="6629"/>
        <v>10180729.161999999</v>
      </c>
      <c r="AJ1985" s="21">
        <f>AJ2004+AJ2106+AJ1993+AJ2196+AJ2220+AJ2213+AJ1986</f>
        <v>2798.683</v>
      </c>
      <c r="AK1985" s="21">
        <f>AK2004+AK2106+AK1993+AK2196+AK2220+AK2213+AK1986</f>
        <v>0</v>
      </c>
      <c r="AL1985" s="21">
        <f>AL2004+AL2106+AL1993+AL2196+AL2220+AL2213+AL1986</f>
        <v>77667.472999999998</v>
      </c>
      <c r="AM1985" s="21">
        <f>AM2004+AM2106+AM1993+AM2196+AM2220+AM2213+AM1986</f>
        <v>-32374.102000000014</v>
      </c>
      <c r="AN1985" s="21">
        <f>AN2004+AN2106+AN1993+AN2196+AN2220+AN2213+AN1986</f>
        <v>0</v>
      </c>
      <c r="AO1985" s="21">
        <f>AO2004+AO2106+AO1993+AO2196+AO2220+AO2213+AO1986</f>
        <v>146789.79999999999</v>
      </c>
      <c r="AP1985" s="21">
        <f>AP2004+AP2106+AP1993+AP2196+AP2220+AP2213+AP1986</f>
        <v>-15077.994999999995</v>
      </c>
      <c r="AQ1985" s="21">
        <f>AQ2004+AQ2106+AQ1993+AQ2196+AQ2220+AQ2213+AQ1986</f>
        <v>0</v>
      </c>
      <c r="AR1985" s="21">
        <f>AR2004+AR2106+AR1993+AR2196+AR2220+AR2213+AR1986</f>
        <v>27700.800000000003</v>
      </c>
      <c r="AS1985" s="21">
        <f t="shared" si="6630"/>
        <v>10614246.831999999</v>
      </c>
      <c r="AT1985" s="21">
        <f t="shared" si="6631"/>
        <v>11690330.964</v>
      </c>
      <c r="AU1985" s="21">
        <f t="shared" si="6632"/>
        <v>10208429.961999999</v>
      </c>
      <c r="AV1985" s="21">
        <f>AV2004+AV2106+AV1993+AV2196+AV2220+AV2213+AV1986</f>
        <v>0</v>
      </c>
      <c r="AW1985" s="21">
        <f>AW2004+AW2106+AW1993+AW2196+AW2220+AW2213+AW1986</f>
        <v>20194.095000000001</v>
      </c>
      <c r="AX1985" s="21">
        <f>AX2004+AX2106+AX1993+AX2196+AX2220+AX2213+AX1986</f>
        <v>0</v>
      </c>
      <c r="AY1985" s="21">
        <f t="shared" si="6633"/>
        <v>10614246.831999999</v>
      </c>
      <c r="AZ1985" s="21">
        <f t="shared" si="6634"/>
        <v>11710525.059</v>
      </c>
      <c r="BA1985" s="21">
        <f t="shared" si="6635"/>
        <v>10208429.961999999</v>
      </c>
      <c r="BB1985" s="21">
        <f>BB2004+BB2106+BB1993+BB2196+BB2220+BB2213+BB1986</f>
        <v>0</v>
      </c>
      <c r="BC1985" s="21">
        <f>BC2004+BC2106+BC1993+BC2196+BC2220+BC2213+BC1986</f>
        <v>0</v>
      </c>
      <c r="BD1985" s="21">
        <f>BD2004+BD2106+BD1993+BD2196+BD2220+BD2213+BD1986</f>
        <v>-373282.94</v>
      </c>
      <c r="BE1985" s="21">
        <f>BE2004+BE2106+BE1993+BE2196+BE2220+BE2213+BE1986</f>
        <v>0</v>
      </c>
      <c r="BF1985" s="21">
        <f>BF2004+BF2106+BF1993+BF2196+BF2220+BF2213+BF1986</f>
        <v>-9.0949470177292824e-13</v>
      </c>
      <c r="BG1985" s="21">
        <f>BG2004+BG2106+BG1993+BG2196+BG2220+BG2213+BG1986</f>
        <v>233444.51199999999</v>
      </c>
      <c r="BH1985" s="21">
        <f>BH2004+BH2106+BH1993+BH2196+BH2220+BH2213+BH1986</f>
        <v>0</v>
      </c>
      <c r="BI1985" s="21">
        <f>BI2004+BI2106+BI1993+BI2196+BI2220+BI2213+BI1986</f>
        <v>0</v>
      </c>
      <c r="BJ1985" s="21">
        <f>BJ2004+BJ2106+BJ1993+BJ2196+BJ2220+BJ2213+BJ1986</f>
        <v>272955.89899999998</v>
      </c>
      <c r="BK1985" s="21">
        <f>BK2004+BK2106+BK1993+BK2196+BK2220+BK2213+BK1986</f>
        <v>-230193.383</v>
      </c>
      <c r="BL1985" s="21">
        <f t="shared" si="6621"/>
        <v>10240963.891999999</v>
      </c>
      <c r="BM1985" s="21">
        <f t="shared" si="6622"/>
        <v>11943969.571</v>
      </c>
      <c r="BN1985" s="21">
        <f t="shared" si="6623"/>
        <v>10251192.478</v>
      </c>
      <c r="BO1985" s="21">
        <f>BO2004+BO2106+BO1993+BO2196+BO2220+BO2213+BO1986</f>
        <v>0</v>
      </c>
      <c r="BP1985" s="22"/>
      <c r="BQ1985" s="18"/>
      <c r="BR1985" s="18"/>
      <c r="BS1985" s="18"/>
      <c r="BT1985" s="18"/>
      <c r="BU1985" s="18"/>
      <c r="BV1985" s="18"/>
      <c r="BW1985" s="18"/>
      <c r="BX1985" s="18"/>
      <c r="BY1985" s="18"/>
    </row>
    <row r="1986" s="18" customFormat="1" ht="31.5">
      <c r="A1986" s="19" t="s">
        <v>744</v>
      </c>
      <c r="B1986" s="19" t="s">
        <v>26</v>
      </c>
      <c r="C1986" s="19"/>
      <c r="D1986" s="19"/>
      <c r="E1986" s="19"/>
      <c r="F1986" s="20" t="s">
        <v>27</v>
      </c>
      <c r="G1986" s="21"/>
      <c r="H1986" s="21"/>
      <c r="I1986" s="21"/>
      <c r="J1986" s="21"/>
      <c r="K1986" s="21"/>
      <c r="L1986" s="21"/>
      <c r="M1986" s="21"/>
      <c r="N1986" s="21"/>
      <c r="O1986" s="21"/>
      <c r="P1986" s="21">
        <f t="shared" ref="P1986:P1995" si="6682">P1987</f>
        <v>0</v>
      </c>
      <c r="Q1986" s="21">
        <f t="shared" ref="Q1986:Q1995" si="6683">Q1987</f>
        <v>0</v>
      </c>
      <c r="R1986" s="21">
        <f t="shared" ref="R1986:R1995" si="6684">R1987</f>
        <v>2755.1390000000001</v>
      </c>
      <c r="S1986" s="21">
        <f t="shared" ref="S1986:S1995" si="6685">S1987</f>
        <v>0</v>
      </c>
      <c r="T1986" s="21">
        <f t="shared" ref="T1986:T1995" si="6686">T1987</f>
        <v>0</v>
      </c>
      <c r="U1986" s="21">
        <f t="shared" ref="U1986:U1995" si="6687">U1987</f>
        <v>0</v>
      </c>
      <c r="V1986" s="21">
        <f t="shared" ref="V1986:V1995" si="6688">V1987</f>
        <v>0</v>
      </c>
      <c r="W1986" s="21">
        <f t="shared" ref="W1986:W1995" si="6689">W1987</f>
        <v>0</v>
      </c>
      <c r="X1986" s="21">
        <f t="shared" ref="X1986:X1995" si="6690">X1987</f>
        <v>0</v>
      </c>
      <c r="Y1986" s="21">
        <f t="shared" ref="Y1986:Y1995" si="6691">Y1987</f>
        <v>0</v>
      </c>
      <c r="Z1986" s="21">
        <f t="shared" ref="Z1986:Z1995" si="6692">Z1987</f>
        <v>0</v>
      </c>
      <c r="AA1986" s="21">
        <f t="shared" ref="AA1986:AA1995" si="6693">AA1987</f>
        <v>0</v>
      </c>
      <c r="AB1986" s="21">
        <f t="shared" ref="AB1986:AB1995" si="6694">AB1987</f>
        <v>0</v>
      </c>
      <c r="AC1986" s="21">
        <f t="shared" si="6624"/>
        <v>2755.1390000000001</v>
      </c>
      <c r="AD1986" s="21">
        <f t="shared" si="6625"/>
        <v>0</v>
      </c>
      <c r="AE1986" s="21">
        <f t="shared" si="6626"/>
        <v>0</v>
      </c>
      <c r="AF1986" s="21">
        <f t="shared" ref="AF1986:AF1995" si="6695">AF1987</f>
        <v>0</v>
      </c>
      <c r="AG1986" s="21">
        <f t="shared" si="6627"/>
        <v>2755.1390000000001</v>
      </c>
      <c r="AH1986" s="21">
        <f t="shared" si="6628"/>
        <v>0</v>
      </c>
      <c r="AI1986" s="21">
        <f t="shared" si="6629"/>
        <v>0</v>
      </c>
      <c r="AJ1986" s="21">
        <f t="shared" ref="AJ1986:AJ1995" si="6696">AJ1987</f>
        <v>0</v>
      </c>
      <c r="AK1986" s="21">
        <f t="shared" ref="AK1986:AK1995" si="6697">AK1987</f>
        <v>0</v>
      </c>
      <c r="AL1986" s="21">
        <f t="shared" ref="AL1986:AL1995" si="6698">AL1987</f>
        <v>0</v>
      </c>
      <c r="AM1986" s="21">
        <f t="shared" ref="AM1986:AM1995" si="6699">AM1987</f>
        <v>0</v>
      </c>
      <c r="AN1986" s="21">
        <f t="shared" ref="AN1986:AN1995" si="6700">AN1987</f>
        <v>0</v>
      </c>
      <c r="AO1986" s="21">
        <f t="shared" ref="AO1986:AO1995" si="6701">AO1987</f>
        <v>0</v>
      </c>
      <c r="AP1986" s="21">
        <f t="shared" ref="AP1986:AP1995" si="6702">AP1987</f>
        <v>0</v>
      </c>
      <c r="AQ1986" s="21">
        <f t="shared" ref="AQ1986:AQ1995" si="6703">AQ1987</f>
        <v>0</v>
      </c>
      <c r="AR1986" s="21">
        <f t="shared" ref="AR1986:AR1995" si="6704">AR1987</f>
        <v>0</v>
      </c>
      <c r="AS1986" s="21">
        <f t="shared" si="6630"/>
        <v>2755.1390000000001</v>
      </c>
      <c r="AT1986" s="21">
        <f t="shared" si="6631"/>
        <v>0</v>
      </c>
      <c r="AU1986" s="21">
        <f t="shared" si="6632"/>
        <v>0</v>
      </c>
      <c r="AV1986" s="21">
        <f t="shared" ref="AV1986:AV1995" si="6705">AV1987</f>
        <v>0</v>
      </c>
      <c r="AW1986" s="21">
        <f t="shared" ref="AW1986:AW1995" si="6706">AW1987</f>
        <v>0</v>
      </c>
      <c r="AX1986" s="21">
        <f t="shared" ref="AX1986:AX1995" si="6707">AX1987</f>
        <v>0</v>
      </c>
      <c r="AY1986" s="21">
        <f t="shared" si="6633"/>
        <v>2755.1390000000001</v>
      </c>
      <c r="AZ1986" s="21">
        <f t="shared" si="6634"/>
        <v>0</v>
      </c>
      <c r="BA1986" s="21">
        <f t="shared" si="6635"/>
        <v>0</v>
      </c>
      <c r="BB1986" s="21">
        <f t="shared" ref="BB1986:BB1995" si="6708">BB1987</f>
        <v>0</v>
      </c>
      <c r="BC1986" s="21">
        <f t="shared" ref="BC1986:BC1995" si="6709">BC1987</f>
        <v>0</v>
      </c>
      <c r="BD1986" s="21">
        <f t="shared" ref="BD1986:BD1995" si="6710">BD1987</f>
        <v>0</v>
      </c>
      <c r="BE1986" s="21">
        <f t="shared" ref="BE1986:BE1995" si="6711">BE1987</f>
        <v>0</v>
      </c>
      <c r="BF1986" s="21">
        <f t="shared" ref="BF1986:BF1995" si="6712">BF1987</f>
        <v>0</v>
      </c>
      <c r="BG1986" s="21">
        <f t="shared" ref="BG1986:BG1995" si="6713">BG1987</f>
        <v>0</v>
      </c>
      <c r="BH1986" s="21">
        <f t="shared" ref="BH1986:BH1995" si="6714">BH1987</f>
        <v>0</v>
      </c>
      <c r="BI1986" s="21">
        <f t="shared" ref="BI1986:BI1995" si="6715">BI1987</f>
        <v>0</v>
      </c>
      <c r="BJ1986" s="21">
        <f t="shared" ref="BJ1986:BJ1995" si="6716">BJ1987</f>
        <v>0</v>
      </c>
      <c r="BK1986" s="21">
        <f t="shared" ref="BK1986:BK1995" si="6717">BK1987</f>
        <v>0</v>
      </c>
      <c r="BL1986" s="21">
        <f t="shared" si="6621"/>
        <v>2755.1390000000001</v>
      </c>
      <c r="BM1986" s="21">
        <f t="shared" si="6622"/>
        <v>0</v>
      </c>
      <c r="BN1986" s="21">
        <f t="shared" si="6623"/>
        <v>0</v>
      </c>
      <c r="BO1986" s="21">
        <f t="shared" ref="BO1986:BO1995" si="6718">BO1987</f>
        <v>0</v>
      </c>
      <c r="BP1986" s="22"/>
      <c r="BQ1986" s="18"/>
      <c r="BR1986" s="18"/>
      <c r="BS1986" s="18"/>
      <c r="BT1986" s="18"/>
      <c r="BU1986" s="18"/>
      <c r="BV1986" s="18"/>
      <c r="BW1986" s="18"/>
      <c r="BX1986" s="18"/>
      <c r="BY1986" s="18"/>
    </row>
    <row r="1987" s="23" customFormat="1" ht="31.5">
      <c r="A1987" s="24" t="s">
        <v>744</v>
      </c>
      <c r="B1987" s="24" t="s">
        <v>26</v>
      </c>
      <c r="C1987" s="24" t="s">
        <v>28</v>
      </c>
      <c r="D1987" s="24"/>
      <c r="E1987" s="24"/>
      <c r="F1987" s="25" t="s">
        <v>29</v>
      </c>
      <c r="G1987" s="26"/>
      <c r="H1987" s="26"/>
      <c r="I1987" s="26"/>
      <c r="J1987" s="26"/>
      <c r="K1987" s="26"/>
      <c r="L1987" s="26"/>
      <c r="M1987" s="26"/>
      <c r="N1987" s="26"/>
      <c r="O1987" s="26"/>
      <c r="P1987" s="26">
        <f t="shared" si="6682"/>
        <v>0</v>
      </c>
      <c r="Q1987" s="26">
        <f t="shared" si="6683"/>
        <v>0</v>
      </c>
      <c r="R1987" s="26">
        <f t="shared" si="6684"/>
        <v>2755.1390000000001</v>
      </c>
      <c r="S1987" s="26">
        <f t="shared" si="6685"/>
        <v>0</v>
      </c>
      <c r="T1987" s="26">
        <f t="shared" si="6686"/>
        <v>0</v>
      </c>
      <c r="U1987" s="26">
        <f t="shared" si="6687"/>
        <v>0</v>
      </c>
      <c r="V1987" s="26">
        <f t="shared" si="6688"/>
        <v>0</v>
      </c>
      <c r="W1987" s="26">
        <f t="shared" si="6689"/>
        <v>0</v>
      </c>
      <c r="X1987" s="26">
        <f t="shared" si="6690"/>
        <v>0</v>
      </c>
      <c r="Y1987" s="26">
        <f t="shared" si="6691"/>
        <v>0</v>
      </c>
      <c r="Z1987" s="26">
        <f t="shared" si="6692"/>
        <v>0</v>
      </c>
      <c r="AA1987" s="26">
        <f t="shared" si="6693"/>
        <v>0</v>
      </c>
      <c r="AB1987" s="26">
        <f t="shared" si="6694"/>
        <v>0</v>
      </c>
      <c r="AC1987" s="26">
        <f t="shared" si="6624"/>
        <v>2755.1390000000001</v>
      </c>
      <c r="AD1987" s="26">
        <f t="shared" si="6625"/>
        <v>0</v>
      </c>
      <c r="AE1987" s="26">
        <f t="shared" si="6626"/>
        <v>0</v>
      </c>
      <c r="AF1987" s="26">
        <f t="shared" si="6695"/>
        <v>0</v>
      </c>
      <c r="AG1987" s="26">
        <f t="shared" si="6627"/>
        <v>2755.1390000000001</v>
      </c>
      <c r="AH1987" s="26">
        <f t="shared" si="6628"/>
        <v>0</v>
      </c>
      <c r="AI1987" s="26">
        <f t="shared" si="6629"/>
        <v>0</v>
      </c>
      <c r="AJ1987" s="26">
        <f t="shared" si="6696"/>
        <v>0</v>
      </c>
      <c r="AK1987" s="26">
        <f t="shared" si="6697"/>
        <v>0</v>
      </c>
      <c r="AL1987" s="26">
        <f t="shared" si="6698"/>
        <v>0</v>
      </c>
      <c r="AM1987" s="26">
        <f t="shared" si="6699"/>
        <v>0</v>
      </c>
      <c r="AN1987" s="26">
        <f t="shared" si="6700"/>
        <v>0</v>
      </c>
      <c r="AO1987" s="26">
        <f t="shared" si="6701"/>
        <v>0</v>
      </c>
      <c r="AP1987" s="26">
        <f t="shared" si="6702"/>
        <v>0</v>
      </c>
      <c r="AQ1987" s="26">
        <f t="shared" si="6703"/>
        <v>0</v>
      </c>
      <c r="AR1987" s="26">
        <f t="shared" si="6704"/>
        <v>0</v>
      </c>
      <c r="AS1987" s="26">
        <f t="shared" si="6630"/>
        <v>2755.1390000000001</v>
      </c>
      <c r="AT1987" s="26">
        <f t="shared" si="6631"/>
        <v>0</v>
      </c>
      <c r="AU1987" s="26">
        <f t="shared" si="6632"/>
        <v>0</v>
      </c>
      <c r="AV1987" s="26">
        <f t="shared" si="6705"/>
        <v>0</v>
      </c>
      <c r="AW1987" s="26">
        <f t="shared" si="6706"/>
        <v>0</v>
      </c>
      <c r="AX1987" s="26">
        <f t="shared" si="6707"/>
        <v>0</v>
      </c>
      <c r="AY1987" s="26">
        <f t="shared" si="6633"/>
        <v>2755.1390000000001</v>
      </c>
      <c r="AZ1987" s="26">
        <f t="shared" si="6634"/>
        <v>0</v>
      </c>
      <c r="BA1987" s="26">
        <f t="shared" si="6635"/>
        <v>0</v>
      </c>
      <c r="BB1987" s="26">
        <f t="shared" si="6708"/>
        <v>0</v>
      </c>
      <c r="BC1987" s="26">
        <f t="shared" si="6709"/>
        <v>0</v>
      </c>
      <c r="BD1987" s="26">
        <f t="shared" si="6710"/>
        <v>0</v>
      </c>
      <c r="BE1987" s="26">
        <f t="shared" si="6711"/>
        <v>0</v>
      </c>
      <c r="BF1987" s="26">
        <f t="shared" si="6712"/>
        <v>0</v>
      </c>
      <c r="BG1987" s="26">
        <f t="shared" si="6713"/>
        <v>0</v>
      </c>
      <c r="BH1987" s="26">
        <f t="shared" si="6714"/>
        <v>0</v>
      </c>
      <c r="BI1987" s="26">
        <f t="shared" si="6715"/>
        <v>0</v>
      </c>
      <c r="BJ1987" s="26">
        <f t="shared" si="6716"/>
        <v>0</v>
      </c>
      <c r="BK1987" s="26">
        <f t="shared" si="6717"/>
        <v>0</v>
      </c>
      <c r="BL1987" s="26">
        <f t="shared" si="6621"/>
        <v>2755.1390000000001</v>
      </c>
      <c r="BM1987" s="26">
        <f t="shared" si="6622"/>
        <v>0</v>
      </c>
      <c r="BN1987" s="26">
        <f t="shared" si="6623"/>
        <v>0</v>
      </c>
      <c r="BO1987" s="26">
        <f t="shared" si="6718"/>
        <v>0</v>
      </c>
      <c r="BP1987" s="27"/>
      <c r="BQ1987" s="23"/>
      <c r="BR1987" s="23"/>
      <c r="BS1987" s="23"/>
      <c r="BT1987" s="23"/>
      <c r="BU1987" s="23"/>
      <c r="BV1987" s="23"/>
      <c r="BW1987" s="23"/>
      <c r="BX1987" s="23"/>
      <c r="BY1987" s="23"/>
      <c r="BZ1987" s="23"/>
    </row>
    <row r="1988" s="1" customFormat="1" ht="31.5">
      <c r="A1988" s="28" t="s">
        <v>744</v>
      </c>
      <c r="B1988" s="28" t="s">
        <v>26</v>
      </c>
      <c r="C1988" s="28" t="s">
        <v>28</v>
      </c>
      <c r="D1988" s="28" t="s">
        <v>218</v>
      </c>
      <c r="E1988" s="15"/>
      <c r="F1988" s="29" t="s">
        <v>219</v>
      </c>
      <c r="G1988" s="30"/>
      <c r="H1988" s="30"/>
      <c r="I1988" s="30"/>
      <c r="J1988" s="30"/>
      <c r="K1988" s="30"/>
      <c r="L1988" s="30"/>
      <c r="M1988" s="30"/>
      <c r="N1988" s="30"/>
      <c r="O1988" s="30"/>
      <c r="P1988" s="30">
        <f t="shared" si="6682"/>
        <v>0</v>
      </c>
      <c r="Q1988" s="30">
        <f t="shared" si="6683"/>
        <v>0</v>
      </c>
      <c r="R1988" s="30">
        <f t="shared" si="6684"/>
        <v>2755.1390000000001</v>
      </c>
      <c r="S1988" s="30">
        <f t="shared" si="6685"/>
        <v>0</v>
      </c>
      <c r="T1988" s="30">
        <f t="shared" si="6686"/>
        <v>0</v>
      </c>
      <c r="U1988" s="30">
        <f t="shared" si="6687"/>
        <v>0</v>
      </c>
      <c r="V1988" s="30">
        <f t="shared" si="6688"/>
        <v>0</v>
      </c>
      <c r="W1988" s="30">
        <f t="shared" si="6689"/>
        <v>0</v>
      </c>
      <c r="X1988" s="30">
        <f t="shared" si="6690"/>
        <v>0</v>
      </c>
      <c r="Y1988" s="30">
        <f t="shared" si="6691"/>
        <v>0</v>
      </c>
      <c r="Z1988" s="30">
        <f t="shared" si="6692"/>
        <v>0</v>
      </c>
      <c r="AA1988" s="30">
        <f t="shared" si="6693"/>
        <v>0</v>
      </c>
      <c r="AB1988" s="30">
        <f t="shared" si="6694"/>
        <v>0</v>
      </c>
      <c r="AC1988" s="30">
        <f t="shared" si="6624"/>
        <v>2755.1390000000001</v>
      </c>
      <c r="AD1988" s="30">
        <f t="shared" si="6625"/>
        <v>0</v>
      </c>
      <c r="AE1988" s="30">
        <f t="shared" si="6626"/>
        <v>0</v>
      </c>
      <c r="AF1988" s="30">
        <f t="shared" si="6695"/>
        <v>0</v>
      </c>
      <c r="AG1988" s="30">
        <f t="shared" si="6627"/>
        <v>2755.1390000000001</v>
      </c>
      <c r="AH1988" s="30">
        <f t="shared" si="6628"/>
        <v>0</v>
      </c>
      <c r="AI1988" s="30">
        <f t="shared" si="6629"/>
        <v>0</v>
      </c>
      <c r="AJ1988" s="30">
        <f t="shared" si="6696"/>
        <v>0</v>
      </c>
      <c r="AK1988" s="30">
        <f t="shared" si="6697"/>
        <v>0</v>
      </c>
      <c r="AL1988" s="30">
        <f t="shared" si="6698"/>
        <v>0</v>
      </c>
      <c r="AM1988" s="30">
        <f t="shared" si="6699"/>
        <v>0</v>
      </c>
      <c r="AN1988" s="30">
        <f t="shared" si="6700"/>
        <v>0</v>
      </c>
      <c r="AO1988" s="30">
        <f t="shared" si="6701"/>
        <v>0</v>
      </c>
      <c r="AP1988" s="30">
        <f t="shared" si="6702"/>
        <v>0</v>
      </c>
      <c r="AQ1988" s="30">
        <f t="shared" si="6703"/>
        <v>0</v>
      </c>
      <c r="AR1988" s="30">
        <f t="shared" si="6704"/>
        <v>0</v>
      </c>
      <c r="AS1988" s="30">
        <f t="shared" si="6630"/>
        <v>2755.1390000000001</v>
      </c>
      <c r="AT1988" s="30">
        <f t="shared" si="6631"/>
        <v>0</v>
      </c>
      <c r="AU1988" s="30">
        <f t="shared" si="6632"/>
        <v>0</v>
      </c>
      <c r="AV1988" s="30">
        <f t="shared" si="6705"/>
        <v>0</v>
      </c>
      <c r="AW1988" s="30">
        <f t="shared" si="6706"/>
        <v>0</v>
      </c>
      <c r="AX1988" s="30">
        <f t="shared" si="6707"/>
        <v>0</v>
      </c>
      <c r="AY1988" s="30">
        <f t="shared" si="6633"/>
        <v>2755.1390000000001</v>
      </c>
      <c r="AZ1988" s="30">
        <f t="shared" si="6634"/>
        <v>0</v>
      </c>
      <c r="BA1988" s="30">
        <f t="shared" si="6635"/>
        <v>0</v>
      </c>
      <c r="BB1988" s="30">
        <f t="shared" si="6708"/>
        <v>0</v>
      </c>
      <c r="BC1988" s="30">
        <f t="shared" si="6709"/>
        <v>0</v>
      </c>
      <c r="BD1988" s="30">
        <f t="shared" si="6710"/>
        <v>0</v>
      </c>
      <c r="BE1988" s="30">
        <f t="shared" si="6711"/>
        <v>0</v>
      </c>
      <c r="BF1988" s="30">
        <f t="shared" si="6712"/>
        <v>0</v>
      </c>
      <c r="BG1988" s="30">
        <f t="shared" si="6713"/>
        <v>0</v>
      </c>
      <c r="BH1988" s="30">
        <f t="shared" si="6714"/>
        <v>0</v>
      </c>
      <c r="BI1988" s="30">
        <f t="shared" si="6715"/>
        <v>0</v>
      </c>
      <c r="BJ1988" s="30">
        <f t="shared" si="6716"/>
        <v>0</v>
      </c>
      <c r="BK1988" s="30">
        <f t="shared" si="6717"/>
        <v>0</v>
      </c>
      <c r="BL1988" s="30">
        <f t="shared" si="6621"/>
        <v>2755.1390000000001</v>
      </c>
      <c r="BM1988" s="30">
        <f t="shared" si="6622"/>
        <v>0</v>
      </c>
      <c r="BN1988" s="30">
        <f t="shared" si="6623"/>
        <v>0</v>
      </c>
      <c r="BO1988" s="30">
        <f t="shared" si="6718"/>
        <v>0</v>
      </c>
      <c r="BP1988" s="31"/>
      <c r="BQ1988" s="1"/>
      <c r="BR1988" s="1"/>
      <c r="BS1988" s="1"/>
      <c r="BT1988" s="1"/>
      <c r="BU1988" s="1"/>
      <c r="BV1988" s="1"/>
      <c r="BW1988" s="1"/>
      <c r="BX1988" s="1"/>
      <c r="BY1988" s="1"/>
      <c r="BZ1988" s="1"/>
    </row>
    <row r="1989" s="1" customFormat="1" ht="31.5">
      <c r="A1989" s="28" t="s">
        <v>744</v>
      </c>
      <c r="B1989" s="28" t="s">
        <v>26</v>
      </c>
      <c r="C1989" s="28" t="s">
        <v>28</v>
      </c>
      <c r="D1989" s="28" t="s">
        <v>439</v>
      </c>
      <c r="E1989" s="35"/>
      <c r="F1989" s="29" t="s">
        <v>440</v>
      </c>
      <c r="G1989" s="30"/>
      <c r="H1989" s="30"/>
      <c r="I1989" s="30"/>
      <c r="J1989" s="30"/>
      <c r="K1989" s="30"/>
      <c r="L1989" s="30"/>
      <c r="M1989" s="30"/>
      <c r="N1989" s="30"/>
      <c r="O1989" s="30"/>
      <c r="P1989" s="30">
        <f t="shared" si="6682"/>
        <v>0</v>
      </c>
      <c r="Q1989" s="30">
        <f t="shared" si="6683"/>
        <v>0</v>
      </c>
      <c r="R1989" s="30">
        <f t="shared" si="6684"/>
        <v>2755.1390000000001</v>
      </c>
      <c r="S1989" s="30">
        <f t="shared" si="6685"/>
        <v>0</v>
      </c>
      <c r="T1989" s="30">
        <f t="shared" si="6686"/>
        <v>0</v>
      </c>
      <c r="U1989" s="30">
        <f t="shared" si="6687"/>
        <v>0</v>
      </c>
      <c r="V1989" s="30">
        <f t="shared" si="6688"/>
        <v>0</v>
      </c>
      <c r="W1989" s="30">
        <f t="shared" si="6689"/>
        <v>0</v>
      </c>
      <c r="X1989" s="30">
        <f t="shared" si="6690"/>
        <v>0</v>
      </c>
      <c r="Y1989" s="30">
        <f t="shared" si="6691"/>
        <v>0</v>
      </c>
      <c r="Z1989" s="30">
        <f t="shared" si="6692"/>
        <v>0</v>
      </c>
      <c r="AA1989" s="30">
        <f t="shared" si="6693"/>
        <v>0</v>
      </c>
      <c r="AB1989" s="30">
        <f t="shared" si="6694"/>
        <v>0</v>
      </c>
      <c r="AC1989" s="30">
        <f t="shared" si="6624"/>
        <v>2755.1390000000001</v>
      </c>
      <c r="AD1989" s="30">
        <f t="shared" si="6625"/>
        <v>0</v>
      </c>
      <c r="AE1989" s="30">
        <f t="shared" si="6626"/>
        <v>0</v>
      </c>
      <c r="AF1989" s="30">
        <f t="shared" si="6695"/>
        <v>0</v>
      </c>
      <c r="AG1989" s="30">
        <f t="shared" si="6627"/>
        <v>2755.1390000000001</v>
      </c>
      <c r="AH1989" s="30">
        <f t="shared" si="6628"/>
        <v>0</v>
      </c>
      <c r="AI1989" s="30">
        <f t="shared" si="6629"/>
        <v>0</v>
      </c>
      <c r="AJ1989" s="30">
        <f t="shared" si="6696"/>
        <v>0</v>
      </c>
      <c r="AK1989" s="30">
        <f t="shared" si="6697"/>
        <v>0</v>
      </c>
      <c r="AL1989" s="30">
        <f t="shared" si="6698"/>
        <v>0</v>
      </c>
      <c r="AM1989" s="30">
        <f t="shared" si="6699"/>
        <v>0</v>
      </c>
      <c r="AN1989" s="30">
        <f t="shared" si="6700"/>
        <v>0</v>
      </c>
      <c r="AO1989" s="30">
        <f t="shared" si="6701"/>
        <v>0</v>
      </c>
      <c r="AP1989" s="30">
        <f t="shared" si="6702"/>
        <v>0</v>
      </c>
      <c r="AQ1989" s="30">
        <f t="shared" si="6703"/>
        <v>0</v>
      </c>
      <c r="AR1989" s="30">
        <f t="shared" si="6704"/>
        <v>0</v>
      </c>
      <c r="AS1989" s="30">
        <f t="shared" si="6630"/>
        <v>2755.1390000000001</v>
      </c>
      <c r="AT1989" s="30">
        <f t="shared" si="6631"/>
        <v>0</v>
      </c>
      <c r="AU1989" s="30">
        <f t="shared" si="6632"/>
        <v>0</v>
      </c>
      <c r="AV1989" s="30">
        <f t="shared" si="6705"/>
        <v>0</v>
      </c>
      <c r="AW1989" s="30">
        <f t="shared" si="6706"/>
        <v>0</v>
      </c>
      <c r="AX1989" s="30">
        <f t="shared" si="6707"/>
        <v>0</v>
      </c>
      <c r="AY1989" s="30">
        <f t="shared" si="6633"/>
        <v>2755.1390000000001</v>
      </c>
      <c r="AZ1989" s="30">
        <f t="shared" si="6634"/>
        <v>0</v>
      </c>
      <c r="BA1989" s="30">
        <f t="shared" si="6635"/>
        <v>0</v>
      </c>
      <c r="BB1989" s="30">
        <f t="shared" si="6708"/>
        <v>0</v>
      </c>
      <c r="BC1989" s="30">
        <f t="shared" si="6709"/>
        <v>0</v>
      </c>
      <c r="BD1989" s="30">
        <f t="shared" si="6710"/>
        <v>0</v>
      </c>
      <c r="BE1989" s="30">
        <f t="shared" si="6711"/>
        <v>0</v>
      </c>
      <c r="BF1989" s="30">
        <f t="shared" si="6712"/>
        <v>0</v>
      </c>
      <c r="BG1989" s="30">
        <f t="shared" si="6713"/>
        <v>0</v>
      </c>
      <c r="BH1989" s="30">
        <f t="shared" si="6714"/>
        <v>0</v>
      </c>
      <c r="BI1989" s="30">
        <f t="shared" si="6715"/>
        <v>0</v>
      </c>
      <c r="BJ1989" s="30">
        <f t="shared" si="6716"/>
        <v>0</v>
      </c>
      <c r="BK1989" s="30">
        <f t="shared" si="6717"/>
        <v>0</v>
      </c>
      <c r="BL1989" s="30">
        <f t="shared" si="6621"/>
        <v>2755.1390000000001</v>
      </c>
      <c r="BM1989" s="30">
        <f t="shared" si="6622"/>
        <v>0</v>
      </c>
      <c r="BN1989" s="30">
        <f t="shared" si="6623"/>
        <v>0</v>
      </c>
      <c r="BO1989" s="30">
        <f t="shared" si="6718"/>
        <v>0</v>
      </c>
      <c r="BP1989" s="31"/>
      <c r="BQ1989" s="1"/>
      <c r="BR1989" s="1"/>
      <c r="BS1989" s="1"/>
      <c r="BT1989" s="1"/>
      <c r="BU1989" s="1"/>
      <c r="BV1989" s="1"/>
      <c r="BW1989" s="1"/>
      <c r="BX1989" s="1"/>
      <c r="BY1989" s="1"/>
      <c r="BZ1989" s="1"/>
    </row>
    <row r="1990" s="1" customFormat="1" ht="31.5">
      <c r="A1990" s="28" t="s">
        <v>744</v>
      </c>
      <c r="B1990" s="28" t="s">
        <v>26</v>
      </c>
      <c r="C1990" s="28" t="s">
        <v>28</v>
      </c>
      <c r="D1990" s="28" t="s">
        <v>441</v>
      </c>
      <c r="E1990" s="35"/>
      <c r="F1990" s="29" t="s">
        <v>442</v>
      </c>
      <c r="G1990" s="30"/>
      <c r="H1990" s="30"/>
      <c r="I1990" s="30"/>
      <c r="J1990" s="30"/>
      <c r="K1990" s="30"/>
      <c r="L1990" s="30"/>
      <c r="M1990" s="30"/>
      <c r="N1990" s="30"/>
      <c r="O1990" s="30"/>
      <c r="P1990" s="30">
        <f t="shared" si="6682"/>
        <v>0</v>
      </c>
      <c r="Q1990" s="30">
        <f t="shared" si="6683"/>
        <v>0</v>
      </c>
      <c r="R1990" s="30">
        <f t="shared" si="6684"/>
        <v>2755.1390000000001</v>
      </c>
      <c r="S1990" s="30">
        <f t="shared" si="6685"/>
        <v>0</v>
      </c>
      <c r="T1990" s="30">
        <f t="shared" si="6686"/>
        <v>0</v>
      </c>
      <c r="U1990" s="30">
        <f t="shared" si="6687"/>
        <v>0</v>
      </c>
      <c r="V1990" s="30">
        <f t="shared" si="6688"/>
        <v>0</v>
      </c>
      <c r="W1990" s="30">
        <f t="shared" si="6689"/>
        <v>0</v>
      </c>
      <c r="X1990" s="30">
        <f t="shared" si="6690"/>
        <v>0</v>
      </c>
      <c r="Y1990" s="30">
        <f t="shared" si="6691"/>
        <v>0</v>
      </c>
      <c r="Z1990" s="30">
        <f t="shared" si="6692"/>
        <v>0</v>
      </c>
      <c r="AA1990" s="30">
        <f t="shared" si="6693"/>
        <v>0</v>
      </c>
      <c r="AB1990" s="30">
        <f t="shared" si="6694"/>
        <v>0</v>
      </c>
      <c r="AC1990" s="30">
        <f t="shared" si="6624"/>
        <v>2755.1390000000001</v>
      </c>
      <c r="AD1990" s="30">
        <f t="shared" si="6625"/>
        <v>0</v>
      </c>
      <c r="AE1990" s="30">
        <f t="shared" si="6626"/>
        <v>0</v>
      </c>
      <c r="AF1990" s="30">
        <f t="shared" si="6695"/>
        <v>0</v>
      </c>
      <c r="AG1990" s="30">
        <f t="shared" si="6627"/>
        <v>2755.1390000000001</v>
      </c>
      <c r="AH1990" s="30">
        <f t="shared" si="6628"/>
        <v>0</v>
      </c>
      <c r="AI1990" s="30">
        <f t="shared" si="6629"/>
        <v>0</v>
      </c>
      <c r="AJ1990" s="30">
        <f t="shared" si="6696"/>
        <v>0</v>
      </c>
      <c r="AK1990" s="30">
        <f t="shared" si="6697"/>
        <v>0</v>
      </c>
      <c r="AL1990" s="30">
        <f t="shared" si="6698"/>
        <v>0</v>
      </c>
      <c r="AM1990" s="30">
        <f t="shared" si="6699"/>
        <v>0</v>
      </c>
      <c r="AN1990" s="30">
        <f t="shared" si="6700"/>
        <v>0</v>
      </c>
      <c r="AO1990" s="30">
        <f t="shared" si="6701"/>
        <v>0</v>
      </c>
      <c r="AP1990" s="30">
        <f t="shared" si="6702"/>
        <v>0</v>
      </c>
      <c r="AQ1990" s="30">
        <f t="shared" si="6703"/>
        <v>0</v>
      </c>
      <c r="AR1990" s="30">
        <f t="shared" si="6704"/>
        <v>0</v>
      </c>
      <c r="AS1990" s="30">
        <f t="shared" si="6630"/>
        <v>2755.1390000000001</v>
      </c>
      <c r="AT1990" s="30">
        <f t="shared" si="6631"/>
        <v>0</v>
      </c>
      <c r="AU1990" s="30">
        <f t="shared" si="6632"/>
        <v>0</v>
      </c>
      <c r="AV1990" s="30">
        <f t="shared" si="6705"/>
        <v>0</v>
      </c>
      <c r="AW1990" s="30">
        <f t="shared" si="6706"/>
        <v>0</v>
      </c>
      <c r="AX1990" s="30">
        <f t="shared" si="6707"/>
        <v>0</v>
      </c>
      <c r="AY1990" s="30">
        <f t="shared" si="6633"/>
        <v>2755.1390000000001</v>
      </c>
      <c r="AZ1990" s="30">
        <f t="shared" si="6634"/>
        <v>0</v>
      </c>
      <c r="BA1990" s="30">
        <f t="shared" si="6635"/>
        <v>0</v>
      </c>
      <c r="BB1990" s="30">
        <f t="shared" si="6708"/>
        <v>0</v>
      </c>
      <c r="BC1990" s="30">
        <f t="shared" si="6709"/>
        <v>0</v>
      </c>
      <c r="BD1990" s="30">
        <f t="shared" si="6710"/>
        <v>0</v>
      </c>
      <c r="BE1990" s="30">
        <f t="shared" si="6711"/>
        <v>0</v>
      </c>
      <c r="BF1990" s="30">
        <f t="shared" si="6712"/>
        <v>0</v>
      </c>
      <c r="BG1990" s="30">
        <f t="shared" si="6713"/>
        <v>0</v>
      </c>
      <c r="BH1990" s="30">
        <f t="shared" si="6714"/>
        <v>0</v>
      </c>
      <c r="BI1990" s="30">
        <f t="shared" si="6715"/>
        <v>0</v>
      </c>
      <c r="BJ1990" s="30">
        <f t="shared" si="6716"/>
        <v>0</v>
      </c>
      <c r="BK1990" s="30">
        <f t="shared" si="6717"/>
        <v>0</v>
      </c>
      <c r="BL1990" s="30">
        <f t="shared" si="6621"/>
        <v>2755.1390000000001</v>
      </c>
      <c r="BM1990" s="30">
        <f t="shared" si="6622"/>
        <v>0</v>
      </c>
      <c r="BN1990" s="30">
        <f t="shared" si="6623"/>
        <v>0</v>
      </c>
      <c r="BO1990" s="30">
        <f t="shared" si="6718"/>
        <v>0</v>
      </c>
      <c r="BP1990" s="31"/>
      <c r="BQ1990" s="1"/>
      <c r="BR1990" s="1"/>
      <c r="BS1990" s="1"/>
      <c r="BT1990" s="1"/>
      <c r="BU1990" s="1"/>
      <c r="BV1990" s="1"/>
      <c r="BW1990" s="1"/>
      <c r="BX1990" s="1"/>
      <c r="BY1990" s="1"/>
      <c r="BZ1990" s="1"/>
    </row>
    <row r="1991" s="1" customFormat="1" ht="31.5">
      <c r="A1991" s="28" t="s">
        <v>744</v>
      </c>
      <c r="B1991" s="28" t="s">
        <v>26</v>
      </c>
      <c r="C1991" s="28" t="s">
        <v>28</v>
      </c>
      <c r="D1991" s="28" t="s">
        <v>746</v>
      </c>
      <c r="E1991" s="35"/>
      <c r="F1991" s="29" t="s">
        <v>747</v>
      </c>
      <c r="G1991" s="30"/>
      <c r="H1991" s="30"/>
      <c r="I1991" s="30"/>
      <c r="J1991" s="30"/>
      <c r="K1991" s="30"/>
      <c r="L1991" s="30"/>
      <c r="M1991" s="30"/>
      <c r="N1991" s="30"/>
      <c r="O1991" s="30"/>
      <c r="P1991" s="30">
        <f t="shared" si="6682"/>
        <v>0</v>
      </c>
      <c r="Q1991" s="30">
        <f t="shared" si="6683"/>
        <v>0</v>
      </c>
      <c r="R1991" s="30">
        <f t="shared" si="6684"/>
        <v>2755.1390000000001</v>
      </c>
      <c r="S1991" s="30">
        <f t="shared" si="6685"/>
        <v>0</v>
      </c>
      <c r="T1991" s="30">
        <f t="shared" si="6686"/>
        <v>0</v>
      </c>
      <c r="U1991" s="30">
        <f t="shared" si="6687"/>
        <v>0</v>
      </c>
      <c r="V1991" s="30">
        <f t="shared" si="6688"/>
        <v>0</v>
      </c>
      <c r="W1991" s="30">
        <f t="shared" si="6689"/>
        <v>0</v>
      </c>
      <c r="X1991" s="30">
        <f t="shared" si="6690"/>
        <v>0</v>
      </c>
      <c r="Y1991" s="30">
        <f t="shared" si="6691"/>
        <v>0</v>
      </c>
      <c r="Z1991" s="30">
        <f t="shared" si="6692"/>
        <v>0</v>
      </c>
      <c r="AA1991" s="30">
        <f t="shared" si="6693"/>
        <v>0</v>
      </c>
      <c r="AB1991" s="30">
        <f t="shared" si="6694"/>
        <v>0</v>
      </c>
      <c r="AC1991" s="30">
        <f t="shared" si="6624"/>
        <v>2755.1390000000001</v>
      </c>
      <c r="AD1991" s="30">
        <f t="shared" si="6625"/>
        <v>0</v>
      </c>
      <c r="AE1991" s="30">
        <f t="shared" si="6626"/>
        <v>0</v>
      </c>
      <c r="AF1991" s="30">
        <f t="shared" si="6695"/>
        <v>0</v>
      </c>
      <c r="AG1991" s="30">
        <f t="shared" si="6627"/>
        <v>2755.1390000000001</v>
      </c>
      <c r="AH1991" s="30">
        <f t="shared" si="6628"/>
        <v>0</v>
      </c>
      <c r="AI1991" s="30">
        <f t="shared" si="6629"/>
        <v>0</v>
      </c>
      <c r="AJ1991" s="30">
        <f t="shared" si="6696"/>
        <v>0</v>
      </c>
      <c r="AK1991" s="30">
        <f t="shared" si="6697"/>
        <v>0</v>
      </c>
      <c r="AL1991" s="30">
        <f t="shared" si="6698"/>
        <v>0</v>
      </c>
      <c r="AM1991" s="30">
        <f t="shared" si="6699"/>
        <v>0</v>
      </c>
      <c r="AN1991" s="30">
        <f t="shared" si="6700"/>
        <v>0</v>
      </c>
      <c r="AO1991" s="30">
        <f t="shared" si="6701"/>
        <v>0</v>
      </c>
      <c r="AP1991" s="30">
        <f t="shared" si="6702"/>
        <v>0</v>
      </c>
      <c r="AQ1991" s="30">
        <f t="shared" si="6703"/>
        <v>0</v>
      </c>
      <c r="AR1991" s="30">
        <f t="shared" si="6704"/>
        <v>0</v>
      </c>
      <c r="AS1991" s="30">
        <f t="shared" si="6630"/>
        <v>2755.1390000000001</v>
      </c>
      <c r="AT1991" s="30">
        <f t="shared" si="6631"/>
        <v>0</v>
      </c>
      <c r="AU1991" s="30">
        <f t="shared" si="6632"/>
        <v>0</v>
      </c>
      <c r="AV1991" s="30">
        <f t="shared" si="6705"/>
        <v>0</v>
      </c>
      <c r="AW1991" s="30">
        <f t="shared" si="6706"/>
        <v>0</v>
      </c>
      <c r="AX1991" s="30">
        <f t="shared" si="6707"/>
        <v>0</v>
      </c>
      <c r="AY1991" s="30">
        <f t="shared" si="6633"/>
        <v>2755.1390000000001</v>
      </c>
      <c r="AZ1991" s="30">
        <f t="shared" si="6634"/>
        <v>0</v>
      </c>
      <c r="BA1991" s="30">
        <f t="shared" si="6635"/>
        <v>0</v>
      </c>
      <c r="BB1991" s="30">
        <f t="shared" si="6708"/>
        <v>0</v>
      </c>
      <c r="BC1991" s="30">
        <f t="shared" si="6709"/>
        <v>0</v>
      </c>
      <c r="BD1991" s="30">
        <f t="shared" si="6710"/>
        <v>0</v>
      </c>
      <c r="BE1991" s="30">
        <f t="shared" si="6711"/>
        <v>0</v>
      </c>
      <c r="BF1991" s="30">
        <f t="shared" si="6712"/>
        <v>0</v>
      </c>
      <c r="BG1991" s="30">
        <f t="shared" si="6713"/>
        <v>0</v>
      </c>
      <c r="BH1991" s="30">
        <f t="shared" si="6714"/>
        <v>0</v>
      </c>
      <c r="BI1991" s="30">
        <f t="shared" si="6715"/>
        <v>0</v>
      </c>
      <c r="BJ1991" s="30">
        <f t="shared" si="6716"/>
        <v>0</v>
      </c>
      <c r="BK1991" s="30">
        <f t="shared" si="6717"/>
        <v>0</v>
      </c>
      <c r="BL1991" s="30">
        <f t="shared" si="6621"/>
        <v>2755.1390000000001</v>
      </c>
      <c r="BM1991" s="30">
        <f t="shared" si="6622"/>
        <v>0</v>
      </c>
      <c r="BN1991" s="30">
        <f t="shared" si="6623"/>
        <v>0</v>
      </c>
      <c r="BO1991" s="30">
        <f t="shared" si="6718"/>
        <v>0</v>
      </c>
      <c r="BP1991" s="31"/>
      <c r="BQ1991" s="1"/>
      <c r="BR1991" s="1"/>
      <c r="BS1991" s="1"/>
      <c r="BT1991" s="1"/>
      <c r="BU1991" s="1"/>
      <c r="BV1991" s="1"/>
      <c r="BW1991" s="1"/>
      <c r="BX1991" s="1"/>
      <c r="BY1991" s="1"/>
      <c r="BZ1991" s="1"/>
    </row>
    <row r="1992" s="1" customFormat="1" ht="31.5">
      <c r="A1992" s="28" t="s">
        <v>744</v>
      </c>
      <c r="B1992" s="28" t="s">
        <v>26</v>
      </c>
      <c r="C1992" s="28" t="s">
        <v>28</v>
      </c>
      <c r="D1992" s="28" t="s">
        <v>746</v>
      </c>
      <c r="E1992" s="14" t="s">
        <v>40</v>
      </c>
      <c r="F1992" s="29" t="s">
        <v>41</v>
      </c>
      <c r="G1992" s="30"/>
      <c r="H1992" s="30"/>
      <c r="I1992" s="30"/>
      <c r="J1992" s="30"/>
      <c r="K1992" s="30"/>
      <c r="L1992" s="30"/>
      <c r="M1992" s="30"/>
      <c r="N1992" s="30"/>
      <c r="O1992" s="30"/>
      <c r="P1992" s="30"/>
      <c r="Q1992" s="30"/>
      <c r="R1992" s="30">
        <v>2755.1390000000001</v>
      </c>
      <c r="S1992" s="30"/>
      <c r="T1992" s="30"/>
      <c r="U1992" s="30"/>
      <c r="V1992" s="30"/>
      <c r="W1992" s="30"/>
      <c r="X1992" s="30"/>
      <c r="Y1992" s="30"/>
      <c r="Z1992" s="30"/>
      <c r="AA1992" s="30"/>
      <c r="AB1992" s="30"/>
      <c r="AC1992" s="30">
        <f t="shared" si="6624"/>
        <v>2755.1390000000001</v>
      </c>
      <c r="AD1992" s="30">
        <f t="shared" si="6625"/>
        <v>0</v>
      </c>
      <c r="AE1992" s="30">
        <f t="shared" si="6626"/>
        <v>0</v>
      </c>
      <c r="AF1992" s="30"/>
      <c r="AG1992" s="30">
        <f t="shared" si="6627"/>
        <v>2755.1390000000001</v>
      </c>
      <c r="AH1992" s="30">
        <f t="shared" si="6628"/>
        <v>0</v>
      </c>
      <c r="AI1992" s="30">
        <f t="shared" si="6629"/>
        <v>0</v>
      </c>
      <c r="AJ1992" s="30"/>
      <c r="AK1992" s="30"/>
      <c r="AL1992" s="30"/>
      <c r="AM1992" s="30"/>
      <c r="AN1992" s="30"/>
      <c r="AO1992" s="30"/>
      <c r="AP1992" s="30"/>
      <c r="AQ1992" s="30"/>
      <c r="AR1992" s="30"/>
      <c r="AS1992" s="30">
        <f t="shared" si="6630"/>
        <v>2755.1390000000001</v>
      </c>
      <c r="AT1992" s="30">
        <f t="shared" si="6631"/>
        <v>0</v>
      </c>
      <c r="AU1992" s="30">
        <f t="shared" si="6632"/>
        <v>0</v>
      </c>
      <c r="AV1992" s="30"/>
      <c r="AW1992" s="30"/>
      <c r="AX1992" s="30"/>
      <c r="AY1992" s="30">
        <f t="shared" si="6633"/>
        <v>2755.1390000000001</v>
      </c>
      <c r="AZ1992" s="30">
        <f t="shared" si="6634"/>
        <v>0</v>
      </c>
      <c r="BA1992" s="30">
        <f t="shared" si="6635"/>
        <v>0</v>
      </c>
      <c r="BB1992" s="30"/>
      <c r="BC1992" s="30"/>
      <c r="BD1992" s="30"/>
      <c r="BE1992" s="30"/>
      <c r="BF1992" s="30"/>
      <c r="BG1992" s="30"/>
      <c r="BH1992" s="30"/>
      <c r="BI1992" s="30"/>
      <c r="BJ1992" s="30"/>
      <c r="BK1992" s="30"/>
      <c r="BL1992" s="30">
        <f t="shared" si="6621"/>
        <v>2755.1390000000001</v>
      </c>
      <c r="BM1992" s="30">
        <f t="shared" si="6622"/>
        <v>0</v>
      </c>
      <c r="BN1992" s="30">
        <f t="shared" si="6623"/>
        <v>0</v>
      </c>
      <c r="BO1992" s="30"/>
      <c r="BP1992" s="31"/>
      <c r="BQ1992" s="1"/>
      <c r="BR1992" s="1"/>
      <c r="BS1992" s="1"/>
      <c r="BT1992" s="1"/>
      <c r="BU1992" s="1"/>
      <c r="BV1992" s="1"/>
      <c r="BW1992" s="1"/>
      <c r="BX1992" s="1"/>
      <c r="BY1992" s="1"/>
      <c r="BZ1992" s="1"/>
    </row>
    <row r="1993" s="18" customFormat="1" ht="31.5">
      <c r="A1993" s="19" t="s">
        <v>744</v>
      </c>
      <c r="B1993" s="19" t="s">
        <v>62</v>
      </c>
      <c r="C1993" s="19"/>
      <c r="D1993" s="19"/>
      <c r="E1993" s="19"/>
      <c r="F1993" s="20" t="s">
        <v>141</v>
      </c>
      <c r="G1993" s="21">
        <f t="shared" ref="G1993:G1995" si="6719">G1994</f>
        <v>10222</v>
      </c>
      <c r="H1993" s="21">
        <f t="shared" ref="H1993:H1995" si="6720">H1994</f>
        <v>10497.5</v>
      </c>
      <c r="I1993" s="21">
        <f t="shared" ref="I1993:I1995" si="6721">I1994</f>
        <v>10497.5</v>
      </c>
      <c r="J1993" s="21">
        <f t="shared" ref="J1993:J1995" si="6722">J1994</f>
        <v>0</v>
      </c>
      <c r="K1993" s="21">
        <f t="shared" ref="K1993:K1995" si="6723">K1994</f>
        <v>0</v>
      </c>
      <c r="L1993" s="21">
        <f t="shared" ref="L1993:L1995" si="6724">L1994</f>
        <v>0</v>
      </c>
      <c r="M1993" s="21">
        <f t="shared" si="6636"/>
        <v>10222</v>
      </c>
      <c r="N1993" s="21">
        <f t="shared" si="6637"/>
        <v>10497.5</v>
      </c>
      <c r="O1993" s="21">
        <f t="shared" si="6638"/>
        <v>10497.5</v>
      </c>
      <c r="P1993" s="21">
        <f t="shared" si="6682"/>
        <v>0</v>
      </c>
      <c r="Q1993" s="21">
        <f t="shared" si="6683"/>
        <v>0</v>
      </c>
      <c r="R1993" s="21">
        <f t="shared" si="6684"/>
        <v>11621.9</v>
      </c>
      <c r="S1993" s="21">
        <f t="shared" si="6685"/>
        <v>0</v>
      </c>
      <c r="T1993" s="21">
        <f t="shared" si="6686"/>
        <v>0</v>
      </c>
      <c r="U1993" s="21">
        <f t="shared" si="6687"/>
        <v>0</v>
      </c>
      <c r="V1993" s="21">
        <f t="shared" si="6688"/>
        <v>0</v>
      </c>
      <c r="W1993" s="21">
        <f t="shared" si="6689"/>
        <v>0</v>
      </c>
      <c r="X1993" s="21">
        <f t="shared" si="6690"/>
        <v>0</v>
      </c>
      <c r="Y1993" s="21">
        <f t="shared" si="6691"/>
        <v>0</v>
      </c>
      <c r="Z1993" s="21">
        <f t="shared" si="6692"/>
        <v>0</v>
      </c>
      <c r="AA1993" s="21">
        <f t="shared" si="6693"/>
        <v>0</v>
      </c>
      <c r="AB1993" s="21">
        <f t="shared" si="6694"/>
        <v>0</v>
      </c>
      <c r="AC1993" s="21">
        <f t="shared" si="6624"/>
        <v>21843.900000000001</v>
      </c>
      <c r="AD1993" s="21">
        <f t="shared" si="6625"/>
        <v>10497.5</v>
      </c>
      <c r="AE1993" s="21">
        <f t="shared" si="6626"/>
        <v>10497.5</v>
      </c>
      <c r="AF1993" s="21">
        <f t="shared" si="6695"/>
        <v>0</v>
      </c>
      <c r="AG1993" s="21">
        <f t="shared" si="6627"/>
        <v>21843.900000000001</v>
      </c>
      <c r="AH1993" s="21">
        <f t="shared" si="6628"/>
        <v>10497.5</v>
      </c>
      <c r="AI1993" s="21">
        <f t="shared" si="6629"/>
        <v>10497.5</v>
      </c>
      <c r="AJ1993" s="21">
        <f t="shared" si="6696"/>
        <v>0</v>
      </c>
      <c r="AK1993" s="21">
        <f t="shared" si="6697"/>
        <v>0</v>
      </c>
      <c r="AL1993" s="21">
        <f t="shared" si="6698"/>
        <v>0</v>
      </c>
      <c r="AM1993" s="21">
        <f t="shared" si="6699"/>
        <v>0</v>
      </c>
      <c r="AN1993" s="21">
        <f t="shared" si="6700"/>
        <v>0</v>
      </c>
      <c r="AO1993" s="21">
        <f t="shared" si="6701"/>
        <v>0</v>
      </c>
      <c r="AP1993" s="21">
        <f t="shared" si="6702"/>
        <v>0</v>
      </c>
      <c r="AQ1993" s="21">
        <f t="shared" si="6703"/>
        <v>0</v>
      </c>
      <c r="AR1993" s="21">
        <f t="shared" si="6704"/>
        <v>0</v>
      </c>
      <c r="AS1993" s="21">
        <f t="shared" si="6630"/>
        <v>21843.900000000001</v>
      </c>
      <c r="AT1993" s="21">
        <f t="shared" si="6631"/>
        <v>10497.5</v>
      </c>
      <c r="AU1993" s="21">
        <f t="shared" si="6632"/>
        <v>10497.5</v>
      </c>
      <c r="AV1993" s="21">
        <f t="shared" si="6705"/>
        <v>0</v>
      </c>
      <c r="AW1993" s="21">
        <f t="shared" si="6706"/>
        <v>0</v>
      </c>
      <c r="AX1993" s="21">
        <f t="shared" si="6707"/>
        <v>0</v>
      </c>
      <c r="AY1993" s="21">
        <f t="shared" si="6633"/>
        <v>21843.900000000001</v>
      </c>
      <c r="AZ1993" s="21">
        <f t="shared" si="6634"/>
        <v>10497.5</v>
      </c>
      <c r="BA1993" s="21">
        <f t="shared" si="6635"/>
        <v>10497.5</v>
      </c>
      <c r="BB1993" s="21">
        <f t="shared" si="6708"/>
        <v>0</v>
      </c>
      <c r="BC1993" s="21">
        <f t="shared" si="6709"/>
        <v>0</v>
      </c>
      <c r="BD1993" s="21">
        <f t="shared" si="6710"/>
        <v>0</v>
      </c>
      <c r="BE1993" s="21">
        <f t="shared" si="6711"/>
        <v>0</v>
      </c>
      <c r="BF1993" s="21">
        <f t="shared" si="6712"/>
        <v>0</v>
      </c>
      <c r="BG1993" s="21">
        <f t="shared" si="6713"/>
        <v>0</v>
      </c>
      <c r="BH1993" s="21">
        <f t="shared" si="6714"/>
        <v>0</v>
      </c>
      <c r="BI1993" s="21">
        <f t="shared" si="6715"/>
        <v>0</v>
      </c>
      <c r="BJ1993" s="21">
        <f t="shared" si="6716"/>
        <v>0</v>
      </c>
      <c r="BK1993" s="21">
        <f t="shared" si="6717"/>
        <v>0</v>
      </c>
      <c r="BL1993" s="21">
        <f t="shared" si="6621"/>
        <v>21843.900000000001</v>
      </c>
      <c r="BM1993" s="21">
        <f t="shared" si="6622"/>
        <v>10497.5</v>
      </c>
      <c r="BN1993" s="21">
        <f t="shared" si="6623"/>
        <v>10497.5</v>
      </c>
      <c r="BO1993" s="21">
        <f t="shared" si="6718"/>
        <v>0</v>
      </c>
      <c r="BP1993" s="22"/>
      <c r="BQ1993" s="18"/>
      <c r="BR1993" s="18"/>
      <c r="BS1993" s="18"/>
      <c r="BT1993" s="18"/>
      <c r="BU1993" s="18"/>
      <c r="BV1993" s="18"/>
      <c r="BW1993" s="18"/>
      <c r="BX1993" s="18"/>
      <c r="BY1993" s="18"/>
    </row>
    <row r="1994" s="23" customFormat="1" ht="31.5">
      <c r="A1994" s="24" t="s">
        <v>744</v>
      </c>
      <c r="B1994" s="24" t="s">
        <v>62</v>
      </c>
      <c r="C1994" s="24" t="s">
        <v>142</v>
      </c>
      <c r="D1994" s="24"/>
      <c r="E1994" s="34"/>
      <c r="F1994" s="25" t="s">
        <v>143</v>
      </c>
      <c r="G1994" s="26">
        <f t="shared" si="6719"/>
        <v>10222</v>
      </c>
      <c r="H1994" s="26">
        <f t="shared" si="6720"/>
        <v>10497.5</v>
      </c>
      <c r="I1994" s="26">
        <f t="shared" si="6721"/>
        <v>10497.5</v>
      </c>
      <c r="J1994" s="26">
        <f t="shared" si="6722"/>
        <v>0</v>
      </c>
      <c r="K1994" s="26">
        <f t="shared" si="6723"/>
        <v>0</v>
      </c>
      <c r="L1994" s="26">
        <f t="shared" si="6724"/>
        <v>0</v>
      </c>
      <c r="M1994" s="26">
        <f t="shared" si="6636"/>
        <v>10222</v>
      </c>
      <c r="N1994" s="26">
        <f t="shared" si="6637"/>
        <v>10497.5</v>
      </c>
      <c r="O1994" s="26">
        <f t="shared" si="6638"/>
        <v>10497.5</v>
      </c>
      <c r="P1994" s="26">
        <f t="shared" si="6682"/>
        <v>0</v>
      </c>
      <c r="Q1994" s="26">
        <f t="shared" si="6683"/>
        <v>0</v>
      </c>
      <c r="R1994" s="26">
        <f t="shared" si="6684"/>
        <v>11621.9</v>
      </c>
      <c r="S1994" s="26">
        <f t="shared" si="6685"/>
        <v>0</v>
      </c>
      <c r="T1994" s="26">
        <f t="shared" si="6686"/>
        <v>0</v>
      </c>
      <c r="U1994" s="26">
        <f t="shared" si="6687"/>
        <v>0</v>
      </c>
      <c r="V1994" s="26">
        <f t="shared" si="6688"/>
        <v>0</v>
      </c>
      <c r="W1994" s="26">
        <f t="shared" si="6689"/>
        <v>0</v>
      </c>
      <c r="X1994" s="26">
        <f t="shared" si="6690"/>
        <v>0</v>
      </c>
      <c r="Y1994" s="26">
        <f t="shared" si="6691"/>
        <v>0</v>
      </c>
      <c r="Z1994" s="26">
        <f t="shared" si="6692"/>
        <v>0</v>
      </c>
      <c r="AA1994" s="26">
        <f t="shared" si="6693"/>
        <v>0</v>
      </c>
      <c r="AB1994" s="26">
        <f t="shared" si="6694"/>
        <v>0</v>
      </c>
      <c r="AC1994" s="26">
        <f t="shared" si="6624"/>
        <v>21843.900000000001</v>
      </c>
      <c r="AD1994" s="26">
        <f t="shared" si="6625"/>
        <v>10497.5</v>
      </c>
      <c r="AE1994" s="26">
        <f t="shared" si="6626"/>
        <v>10497.5</v>
      </c>
      <c r="AF1994" s="26">
        <f t="shared" si="6695"/>
        <v>0</v>
      </c>
      <c r="AG1994" s="26">
        <f t="shared" si="6627"/>
        <v>21843.900000000001</v>
      </c>
      <c r="AH1994" s="26">
        <f t="shared" si="6628"/>
        <v>10497.5</v>
      </c>
      <c r="AI1994" s="26">
        <f t="shared" si="6629"/>
        <v>10497.5</v>
      </c>
      <c r="AJ1994" s="26">
        <f t="shared" si="6696"/>
        <v>0</v>
      </c>
      <c r="AK1994" s="26">
        <f t="shared" si="6697"/>
        <v>0</v>
      </c>
      <c r="AL1994" s="26">
        <f t="shared" si="6698"/>
        <v>0</v>
      </c>
      <c r="AM1994" s="26">
        <f t="shared" si="6699"/>
        <v>0</v>
      </c>
      <c r="AN1994" s="26">
        <f t="shared" si="6700"/>
        <v>0</v>
      </c>
      <c r="AO1994" s="26">
        <f t="shared" si="6701"/>
        <v>0</v>
      </c>
      <c r="AP1994" s="26">
        <f t="shared" si="6702"/>
        <v>0</v>
      </c>
      <c r="AQ1994" s="26">
        <f t="shared" si="6703"/>
        <v>0</v>
      </c>
      <c r="AR1994" s="26">
        <f t="shared" si="6704"/>
        <v>0</v>
      </c>
      <c r="AS1994" s="26">
        <f t="shared" si="6630"/>
        <v>21843.900000000001</v>
      </c>
      <c r="AT1994" s="26">
        <f t="shared" si="6631"/>
        <v>10497.5</v>
      </c>
      <c r="AU1994" s="26">
        <f t="shared" si="6632"/>
        <v>10497.5</v>
      </c>
      <c r="AV1994" s="26">
        <f t="shared" si="6705"/>
        <v>0</v>
      </c>
      <c r="AW1994" s="26">
        <f t="shared" si="6706"/>
        <v>0</v>
      </c>
      <c r="AX1994" s="26">
        <f t="shared" si="6707"/>
        <v>0</v>
      </c>
      <c r="AY1994" s="26">
        <f t="shared" si="6633"/>
        <v>21843.900000000001</v>
      </c>
      <c r="AZ1994" s="26">
        <f t="shared" si="6634"/>
        <v>10497.5</v>
      </c>
      <c r="BA1994" s="26">
        <f t="shared" si="6635"/>
        <v>10497.5</v>
      </c>
      <c r="BB1994" s="26">
        <f t="shared" si="6708"/>
        <v>0</v>
      </c>
      <c r="BC1994" s="26">
        <f t="shared" si="6709"/>
        <v>0</v>
      </c>
      <c r="BD1994" s="26">
        <f t="shared" si="6710"/>
        <v>0</v>
      </c>
      <c r="BE1994" s="26">
        <f t="shared" si="6711"/>
        <v>0</v>
      </c>
      <c r="BF1994" s="26">
        <f t="shared" si="6712"/>
        <v>0</v>
      </c>
      <c r="BG1994" s="26">
        <f t="shared" si="6713"/>
        <v>0</v>
      </c>
      <c r="BH1994" s="26">
        <f t="shared" si="6714"/>
        <v>0</v>
      </c>
      <c r="BI1994" s="26">
        <f t="shared" si="6715"/>
        <v>0</v>
      </c>
      <c r="BJ1994" s="26">
        <f t="shared" si="6716"/>
        <v>0</v>
      </c>
      <c r="BK1994" s="26">
        <f t="shared" si="6717"/>
        <v>0</v>
      </c>
      <c r="BL1994" s="26">
        <f t="shared" si="6621"/>
        <v>21843.900000000001</v>
      </c>
      <c r="BM1994" s="26">
        <f t="shared" si="6622"/>
        <v>10497.5</v>
      </c>
      <c r="BN1994" s="26">
        <f t="shared" si="6623"/>
        <v>10497.5</v>
      </c>
      <c r="BO1994" s="26">
        <f t="shared" si="6718"/>
        <v>0</v>
      </c>
      <c r="BP1994" s="27"/>
      <c r="BQ1994" s="23"/>
      <c r="BR1994" s="23"/>
      <c r="BS1994" s="23"/>
      <c r="BT1994" s="23"/>
      <c r="BU1994" s="23"/>
      <c r="BV1994" s="23"/>
      <c r="BW1994" s="23"/>
      <c r="BX1994" s="23"/>
      <c r="BY1994" s="23"/>
    </row>
    <row r="1995" s="18" customFormat="1" ht="31.5">
      <c r="A1995" s="28" t="s">
        <v>744</v>
      </c>
      <c r="B1995" s="28" t="s">
        <v>62</v>
      </c>
      <c r="C1995" s="28" t="s">
        <v>142</v>
      </c>
      <c r="D1995" s="28" t="s">
        <v>54</v>
      </c>
      <c r="E1995" s="35"/>
      <c r="F1995" s="29" t="s">
        <v>55</v>
      </c>
      <c r="G1995" s="30">
        <f t="shared" si="6719"/>
        <v>10222</v>
      </c>
      <c r="H1995" s="30">
        <f t="shared" si="6720"/>
        <v>10497.5</v>
      </c>
      <c r="I1995" s="30">
        <f t="shared" si="6721"/>
        <v>10497.5</v>
      </c>
      <c r="J1995" s="30">
        <f t="shared" si="6722"/>
        <v>0</v>
      </c>
      <c r="K1995" s="30">
        <f t="shared" si="6723"/>
        <v>0</v>
      </c>
      <c r="L1995" s="30">
        <f t="shared" si="6724"/>
        <v>0</v>
      </c>
      <c r="M1995" s="30">
        <f t="shared" si="6636"/>
        <v>10222</v>
      </c>
      <c r="N1995" s="30">
        <f t="shared" si="6637"/>
        <v>10497.5</v>
      </c>
      <c r="O1995" s="30">
        <f t="shared" si="6638"/>
        <v>10497.5</v>
      </c>
      <c r="P1995" s="30">
        <f t="shared" si="6682"/>
        <v>0</v>
      </c>
      <c r="Q1995" s="30">
        <f t="shared" si="6683"/>
        <v>0</v>
      </c>
      <c r="R1995" s="30">
        <f t="shared" si="6684"/>
        <v>11621.9</v>
      </c>
      <c r="S1995" s="30">
        <f t="shared" si="6685"/>
        <v>0</v>
      </c>
      <c r="T1995" s="30">
        <f t="shared" si="6686"/>
        <v>0</v>
      </c>
      <c r="U1995" s="30">
        <f t="shared" si="6687"/>
        <v>0</v>
      </c>
      <c r="V1995" s="30">
        <f t="shared" si="6688"/>
        <v>0</v>
      </c>
      <c r="W1995" s="30">
        <f t="shared" si="6689"/>
        <v>0</v>
      </c>
      <c r="X1995" s="30">
        <f t="shared" si="6690"/>
        <v>0</v>
      </c>
      <c r="Y1995" s="30">
        <f t="shared" si="6691"/>
        <v>0</v>
      </c>
      <c r="Z1995" s="30">
        <f t="shared" si="6692"/>
        <v>0</v>
      </c>
      <c r="AA1995" s="30">
        <f t="shared" si="6693"/>
        <v>0</v>
      </c>
      <c r="AB1995" s="30">
        <f t="shared" si="6694"/>
        <v>0</v>
      </c>
      <c r="AC1995" s="30">
        <f t="shared" si="6624"/>
        <v>21843.900000000001</v>
      </c>
      <c r="AD1995" s="30">
        <f t="shared" si="6625"/>
        <v>10497.5</v>
      </c>
      <c r="AE1995" s="30">
        <f t="shared" si="6626"/>
        <v>10497.5</v>
      </c>
      <c r="AF1995" s="30">
        <f t="shared" si="6695"/>
        <v>0</v>
      </c>
      <c r="AG1995" s="30">
        <f t="shared" si="6627"/>
        <v>21843.900000000001</v>
      </c>
      <c r="AH1995" s="30">
        <f t="shared" si="6628"/>
        <v>10497.5</v>
      </c>
      <c r="AI1995" s="30">
        <f t="shared" si="6629"/>
        <v>10497.5</v>
      </c>
      <c r="AJ1995" s="30">
        <f t="shared" si="6696"/>
        <v>0</v>
      </c>
      <c r="AK1995" s="30">
        <f t="shared" si="6697"/>
        <v>0</v>
      </c>
      <c r="AL1995" s="30">
        <f t="shared" si="6698"/>
        <v>0</v>
      </c>
      <c r="AM1995" s="30">
        <f t="shared" si="6699"/>
        <v>0</v>
      </c>
      <c r="AN1995" s="30">
        <f t="shared" si="6700"/>
        <v>0</v>
      </c>
      <c r="AO1995" s="30">
        <f t="shared" si="6701"/>
        <v>0</v>
      </c>
      <c r="AP1995" s="30">
        <f t="shared" si="6702"/>
        <v>0</v>
      </c>
      <c r="AQ1995" s="30">
        <f t="shared" si="6703"/>
        <v>0</v>
      </c>
      <c r="AR1995" s="30">
        <f t="shared" si="6704"/>
        <v>0</v>
      </c>
      <c r="AS1995" s="30">
        <f t="shared" si="6630"/>
        <v>21843.900000000001</v>
      </c>
      <c r="AT1995" s="30">
        <f t="shared" si="6631"/>
        <v>10497.5</v>
      </c>
      <c r="AU1995" s="30">
        <f t="shared" si="6632"/>
        <v>10497.5</v>
      </c>
      <c r="AV1995" s="30">
        <f t="shared" si="6705"/>
        <v>0</v>
      </c>
      <c r="AW1995" s="30">
        <f t="shared" si="6706"/>
        <v>0</v>
      </c>
      <c r="AX1995" s="30">
        <f t="shared" si="6707"/>
        <v>0</v>
      </c>
      <c r="AY1995" s="30">
        <f t="shared" si="6633"/>
        <v>21843.900000000001</v>
      </c>
      <c r="AZ1995" s="30">
        <f t="shared" si="6634"/>
        <v>10497.5</v>
      </c>
      <c r="BA1995" s="30">
        <f t="shared" si="6635"/>
        <v>10497.5</v>
      </c>
      <c r="BB1995" s="30">
        <f t="shared" si="6708"/>
        <v>0</v>
      </c>
      <c r="BC1995" s="30">
        <f t="shared" si="6709"/>
        <v>0</v>
      </c>
      <c r="BD1995" s="30">
        <f t="shared" si="6710"/>
        <v>0</v>
      </c>
      <c r="BE1995" s="30">
        <f t="shared" si="6711"/>
        <v>0</v>
      </c>
      <c r="BF1995" s="30">
        <f t="shared" si="6712"/>
        <v>0</v>
      </c>
      <c r="BG1995" s="30">
        <f t="shared" si="6713"/>
        <v>0</v>
      </c>
      <c r="BH1995" s="30">
        <f t="shared" si="6714"/>
        <v>0</v>
      </c>
      <c r="BI1995" s="30">
        <f t="shared" si="6715"/>
        <v>0</v>
      </c>
      <c r="BJ1995" s="30">
        <f t="shared" si="6716"/>
        <v>0</v>
      </c>
      <c r="BK1995" s="30">
        <f t="shared" si="6717"/>
        <v>0</v>
      </c>
      <c r="BL1995" s="30">
        <f t="shared" si="6621"/>
        <v>21843.900000000001</v>
      </c>
      <c r="BM1995" s="30">
        <f t="shared" si="6622"/>
        <v>10497.5</v>
      </c>
      <c r="BN1995" s="30">
        <f t="shared" si="6623"/>
        <v>10497.5</v>
      </c>
      <c r="BO1995" s="30">
        <f t="shared" si="6718"/>
        <v>0</v>
      </c>
      <c r="BP1995" s="31"/>
      <c r="BQ1995" s="18"/>
      <c r="BR1995" s="18"/>
      <c r="BS1995" s="18"/>
      <c r="BT1995" s="18"/>
      <c r="BU1995" s="18"/>
      <c r="BV1995" s="18"/>
      <c r="BW1995" s="18"/>
      <c r="BX1995" s="18"/>
      <c r="BY1995" s="18"/>
    </row>
    <row r="1996" s="18" customFormat="1">
      <c r="A1996" s="28" t="s">
        <v>744</v>
      </c>
      <c r="B1996" s="28" t="s">
        <v>62</v>
      </c>
      <c r="C1996" s="28" t="s">
        <v>142</v>
      </c>
      <c r="D1996" s="28" t="s">
        <v>56</v>
      </c>
      <c r="E1996" s="35"/>
      <c r="F1996" s="29" t="s">
        <v>57</v>
      </c>
      <c r="G1996" s="30">
        <f>G1999+G2001</f>
        <v>10222</v>
      </c>
      <c r="H1996" s="30">
        <f>H1999+H2001</f>
        <v>10497.5</v>
      </c>
      <c r="I1996" s="30">
        <f>I1999+I2001</f>
        <v>10497.5</v>
      </c>
      <c r="J1996" s="30">
        <f>J1999+J2001</f>
        <v>0</v>
      </c>
      <c r="K1996" s="30">
        <f>K1999+K2001</f>
        <v>0</v>
      </c>
      <c r="L1996" s="30">
        <f>L1999+L2001</f>
        <v>0</v>
      </c>
      <c r="M1996" s="30">
        <f t="shared" si="6636"/>
        <v>10222</v>
      </c>
      <c r="N1996" s="30">
        <f t="shared" si="6637"/>
        <v>10497.5</v>
      </c>
      <c r="O1996" s="30">
        <f t="shared" si="6638"/>
        <v>10497.5</v>
      </c>
      <c r="P1996" s="30">
        <f>P1999+P2001+P1997</f>
        <v>0</v>
      </c>
      <c r="Q1996" s="30">
        <f>Q1999+Q2001+Q1997</f>
        <v>0</v>
      </c>
      <c r="R1996" s="30">
        <f>R1999+R2001+R1997</f>
        <v>11621.9</v>
      </c>
      <c r="S1996" s="30">
        <f>S1999+S2001+S1997</f>
        <v>0</v>
      </c>
      <c r="T1996" s="30">
        <f>T1999+T2001+T1997</f>
        <v>0</v>
      </c>
      <c r="U1996" s="30">
        <f>U1999+U2001+U1997</f>
        <v>0</v>
      </c>
      <c r="V1996" s="30">
        <f>V1999+V2001+V1997</f>
        <v>0</v>
      </c>
      <c r="W1996" s="30">
        <f>W1999+W2001+W1997</f>
        <v>0</v>
      </c>
      <c r="X1996" s="30">
        <f>X1999+X2001+X1997</f>
        <v>0</v>
      </c>
      <c r="Y1996" s="30">
        <f>Y1999+Y2001+Y1997</f>
        <v>0</v>
      </c>
      <c r="Z1996" s="30">
        <f>Z1999+Z2001+Z1997</f>
        <v>0</v>
      </c>
      <c r="AA1996" s="30">
        <f>AA1999+AA2001+AA1997</f>
        <v>0</v>
      </c>
      <c r="AB1996" s="30">
        <f>AB1999+AB2001+AB1997</f>
        <v>0</v>
      </c>
      <c r="AC1996" s="30">
        <f t="shared" si="6624"/>
        <v>21843.900000000001</v>
      </c>
      <c r="AD1996" s="30">
        <f t="shared" si="6625"/>
        <v>10497.5</v>
      </c>
      <c r="AE1996" s="30">
        <f t="shared" si="6626"/>
        <v>10497.5</v>
      </c>
      <c r="AF1996" s="30">
        <f>AF1999+AF2001+AF1997</f>
        <v>0</v>
      </c>
      <c r="AG1996" s="30">
        <f t="shared" si="6627"/>
        <v>21843.900000000001</v>
      </c>
      <c r="AH1996" s="30">
        <f t="shared" si="6628"/>
        <v>10497.5</v>
      </c>
      <c r="AI1996" s="30">
        <f t="shared" si="6629"/>
        <v>10497.5</v>
      </c>
      <c r="AJ1996" s="30">
        <f>AJ1999+AJ2001+AJ1997</f>
        <v>0</v>
      </c>
      <c r="AK1996" s="30">
        <f>AK1999+AK2001+AK1997</f>
        <v>0</v>
      </c>
      <c r="AL1996" s="30">
        <f>AL1999+AL2001+AL1997</f>
        <v>0</v>
      </c>
      <c r="AM1996" s="30">
        <f>AM1999+AM2001+AM1997</f>
        <v>0</v>
      </c>
      <c r="AN1996" s="30">
        <f>AN1999+AN2001+AN1997</f>
        <v>0</v>
      </c>
      <c r="AO1996" s="30">
        <f>AO1999+AO2001+AO1997</f>
        <v>0</v>
      </c>
      <c r="AP1996" s="30">
        <f>AP1999+AP2001+AP1997</f>
        <v>0</v>
      </c>
      <c r="AQ1996" s="30">
        <f>AQ1999+AQ2001+AQ1997</f>
        <v>0</v>
      </c>
      <c r="AR1996" s="30">
        <f>AR1999+AR2001+AR1997</f>
        <v>0</v>
      </c>
      <c r="AS1996" s="30">
        <f t="shared" si="6630"/>
        <v>21843.900000000001</v>
      </c>
      <c r="AT1996" s="30">
        <f t="shared" si="6631"/>
        <v>10497.5</v>
      </c>
      <c r="AU1996" s="30">
        <f t="shared" si="6632"/>
        <v>10497.5</v>
      </c>
      <c r="AV1996" s="30">
        <f>AV1999+AV2001+AV1997</f>
        <v>0</v>
      </c>
      <c r="AW1996" s="30">
        <f>AW1999+AW2001+AW1997</f>
        <v>0</v>
      </c>
      <c r="AX1996" s="30">
        <f>AX1999+AX2001+AX1997</f>
        <v>0</v>
      </c>
      <c r="AY1996" s="30">
        <f t="shared" si="6633"/>
        <v>21843.900000000001</v>
      </c>
      <c r="AZ1996" s="30">
        <f t="shared" si="6634"/>
        <v>10497.5</v>
      </c>
      <c r="BA1996" s="30">
        <f t="shared" si="6635"/>
        <v>10497.5</v>
      </c>
      <c r="BB1996" s="30">
        <f>BB1999+BB2001+BB1997</f>
        <v>0</v>
      </c>
      <c r="BC1996" s="30">
        <f>BC1999+BC2001+BC1997</f>
        <v>0</v>
      </c>
      <c r="BD1996" s="30">
        <f>BD1999+BD2001+BD1997</f>
        <v>0</v>
      </c>
      <c r="BE1996" s="30">
        <f>BE1999+BE2001+BE1997</f>
        <v>0</v>
      </c>
      <c r="BF1996" s="30">
        <f>BF1999+BF2001+BF1997</f>
        <v>0</v>
      </c>
      <c r="BG1996" s="30">
        <f>BG1999+BG2001+BG1997</f>
        <v>0</v>
      </c>
      <c r="BH1996" s="30">
        <f>BH1999+BH2001+BH1997</f>
        <v>0</v>
      </c>
      <c r="BI1996" s="30">
        <f>BI1999+BI2001+BI1997</f>
        <v>0</v>
      </c>
      <c r="BJ1996" s="30">
        <f>BJ1999+BJ2001+BJ1997</f>
        <v>0</v>
      </c>
      <c r="BK1996" s="30">
        <f>BK1999+BK2001+BK1997</f>
        <v>0</v>
      </c>
      <c r="BL1996" s="30">
        <f t="shared" si="6621"/>
        <v>21843.900000000001</v>
      </c>
      <c r="BM1996" s="30">
        <f t="shared" si="6622"/>
        <v>10497.5</v>
      </c>
      <c r="BN1996" s="30">
        <f t="shared" si="6623"/>
        <v>10497.5</v>
      </c>
      <c r="BO1996" s="30">
        <f>BO1999+BO2001+BO1997</f>
        <v>0</v>
      </c>
      <c r="BP1996" s="31"/>
      <c r="BQ1996" s="18"/>
      <c r="BR1996" s="18"/>
      <c r="BS1996" s="18"/>
      <c r="BT1996" s="18"/>
      <c r="BU1996" s="18"/>
      <c r="BV1996" s="18"/>
      <c r="BW1996" s="18"/>
      <c r="BX1996" s="18"/>
      <c r="BY1996" s="18"/>
    </row>
    <row r="1997" s="18" customFormat="1">
      <c r="A1997" s="28" t="s">
        <v>744</v>
      </c>
      <c r="B1997" s="28" t="s">
        <v>62</v>
      </c>
      <c r="C1997" s="28" t="s">
        <v>142</v>
      </c>
      <c r="D1997" s="28" t="s">
        <v>504</v>
      </c>
      <c r="E1997" s="35"/>
      <c r="F1997" s="29" t="s">
        <v>505</v>
      </c>
      <c r="G1997" s="30"/>
      <c r="H1997" s="30"/>
      <c r="I1997" s="30"/>
      <c r="J1997" s="30"/>
      <c r="K1997" s="30"/>
      <c r="L1997" s="30"/>
      <c r="M1997" s="30"/>
      <c r="N1997" s="30"/>
      <c r="O1997" s="30"/>
      <c r="P1997" s="30">
        <f>P1998</f>
        <v>0</v>
      </c>
      <c r="Q1997" s="30">
        <f>Q1998</f>
        <v>0</v>
      </c>
      <c r="R1997" s="30">
        <f>R1998</f>
        <v>11621.9</v>
      </c>
      <c r="S1997" s="30">
        <f>S1998</f>
        <v>0</v>
      </c>
      <c r="T1997" s="30">
        <f>T1998</f>
        <v>0</v>
      </c>
      <c r="U1997" s="30">
        <f>U1998</f>
        <v>0</v>
      </c>
      <c r="V1997" s="30">
        <f>V1998</f>
        <v>0</v>
      </c>
      <c r="W1997" s="30">
        <f>W1998</f>
        <v>0</v>
      </c>
      <c r="X1997" s="30">
        <f>X1998</f>
        <v>0</v>
      </c>
      <c r="Y1997" s="30">
        <f>Y1998</f>
        <v>0</v>
      </c>
      <c r="Z1997" s="30">
        <f>Z1998</f>
        <v>0</v>
      </c>
      <c r="AA1997" s="30">
        <f>AA1998</f>
        <v>0</v>
      </c>
      <c r="AB1997" s="30">
        <f>AB1998</f>
        <v>0</v>
      </c>
      <c r="AC1997" s="30">
        <f t="shared" si="6624"/>
        <v>11621.9</v>
      </c>
      <c r="AD1997" s="30">
        <f t="shared" si="6625"/>
        <v>0</v>
      </c>
      <c r="AE1997" s="30">
        <f t="shared" si="6626"/>
        <v>0</v>
      </c>
      <c r="AF1997" s="30">
        <f>AF1998</f>
        <v>0</v>
      </c>
      <c r="AG1997" s="30">
        <f t="shared" si="6627"/>
        <v>11621.9</v>
      </c>
      <c r="AH1997" s="30">
        <f t="shared" si="6628"/>
        <v>0</v>
      </c>
      <c r="AI1997" s="30">
        <f t="shared" si="6629"/>
        <v>0</v>
      </c>
      <c r="AJ1997" s="30">
        <f>AJ1998</f>
        <v>0</v>
      </c>
      <c r="AK1997" s="30">
        <f>AK1998</f>
        <v>0</v>
      </c>
      <c r="AL1997" s="30">
        <f>AL1998</f>
        <v>0</v>
      </c>
      <c r="AM1997" s="30">
        <f>AM1998</f>
        <v>0</v>
      </c>
      <c r="AN1997" s="30">
        <f>AN1998</f>
        <v>0</v>
      </c>
      <c r="AO1997" s="30">
        <f>AO1998</f>
        <v>0</v>
      </c>
      <c r="AP1997" s="30">
        <f>AP1998</f>
        <v>0</v>
      </c>
      <c r="AQ1997" s="30">
        <f>AQ1998</f>
        <v>0</v>
      </c>
      <c r="AR1997" s="30">
        <f>AR1998</f>
        <v>0</v>
      </c>
      <c r="AS1997" s="30">
        <f t="shared" si="6630"/>
        <v>11621.9</v>
      </c>
      <c r="AT1997" s="30">
        <f t="shared" si="6631"/>
        <v>0</v>
      </c>
      <c r="AU1997" s="30">
        <f t="shared" si="6632"/>
        <v>0</v>
      </c>
      <c r="AV1997" s="30">
        <f>AV1998</f>
        <v>0</v>
      </c>
      <c r="AW1997" s="30">
        <f>AW1998</f>
        <v>0</v>
      </c>
      <c r="AX1997" s="30">
        <f>AX1998</f>
        <v>0</v>
      </c>
      <c r="AY1997" s="30">
        <f t="shared" si="6633"/>
        <v>11621.9</v>
      </c>
      <c r="AZ1997" s="30">
        <f t="shared" si="6634"/>
        <v>0</v>
      </c>
      <c r="BA1997" s="30">
        <f t="shared" si="6635"/>
        <v>0</v>
      </c>
      <c r="BB1997" s="30">
        <f>BB1998</f>
        <v>0</v>
      </c>
      <c r="BC1997" s="30">
        <f>BC1998</f>
        <v>0</v>
      </c>
      <c r="BD1997" s="30">
        <f>BD1998</f>
        <v>0</v>
      </c>
      <c r="BE1997" s="30">
        <f>BE1998</f>
        <v>0</v>
      </c>
      <c r="BF1997" s="30">
        <f>BF1998</f>
        <v>0</v>
      </c>
      <c r="BG1997" s="30">
        <f>BG1998</f>
        <v>0</v>
      </c>
      <c r="BH1997" s="30">
        <f>BH1998</f>
        <v>0</v>
      </c>
      <c r="BI1997" s="30">
        <f>BI1998</f>
        <v>0</v>
      </c>
      <c r="BJ1997" s="30">
        <f>BJ1998</f>
        <v>0</v>
      </c>
      <c r="BK1997" s="30">
        <f>BK1998</f>
        <v>0</v>
      </c>
      <c r="BL1997" s="30">
        <f t="shared" si="6621"/>
        <v>11621.9</v>
      </c>
      <c r="BM1997" s="30">
        <f t="shared" si="6622"/>
        <v>0</v>
      </c>
      <c r="BN1997" s="30">
        <f t="shared" si="6623"/>
        <v>0</v>
      </c>
      <c r="BO1997" s="30">
        <f>BO1998</f>
        <v>0</v>
      </c>
      <c r="BP1997" s="31"/>
      <c r="BQ1997" s="18"/>
      <c r="BR1997" s="18"/>
      <c r="BS1997" s="18"/>
      <c r="BT1997" s="18"/>
      <c r="BU1997" s="18"/>
      <c r="BV1997" s="18"/>
      <c r="BW1997" s="18"/>
      <c r="BX1997" s="18"/>
      <c r="BY1997" s="18"/>
    </row>
    <row r="1998" s="18" customFormat="1">
      <c r="A1998" s="28" t="s">
        <v>744</v>
      </c>
      <c r="B1998" s="28" t="s">
        <v>62</v>
      </c>
      <c r="C1998" s="28" t="s">
        <v>142</v>
      </c>
      <c r="D1998" s="28" t="s">
        <v>504</v>
      </c>
      <c r="E1998" s="14" t="s">
        <v>38</v>
      </c>
      <c r="F1998" s="29" t="s">
        <v>39</v>
      </c>
      <c r="G1998" s="30"/>
      <c r="H1998" s="30"/>
      <c r="I1998" s="30"/>
      <c r="J1998" s="30"/>
      <c r="K1998" s="30"/>
      <c r="L1998" s="30"/>
      <c r="M1998" s="30"/>
      <c r="N1998" s="30"/>
      <c r="O1998" s="30"/>
      <c r="P1998" s="30"/>
      <c r="Q1998" s="30"/>
      <c r="R1998" s="30">
        <v>11621.9</v>
      </c>
      <c r="S1998" s="30"/>
      <c r="T1998" s="30"/>
      <c r="U1998" s="30"/>
      <c r="V1998" s="30"/>
      <c r="W1998" s="30"/>
      <c r="X1998" s="30"/>
      <c r="Y1998" s="30"/>
      <c r="Z1998" s="30"/>
      <c r="AA1998" s="30"/>
      <c r="AB1998" s="30"/>
      <c r="AC1998" s="30">
        <f t="shared" si="6624"/>
        <v>11621.9</v>
      </c>
      <c r="AD1998" s="30">
        <f t="shared" si="6625"/>
        <v>0</v>
      </c>
      <c r="AE1998" s="30">
        <f t="shared" si="6626"/>
        <v>0</v>
      </c>
      <c r="AF1998" s="30"/>
      <c r="AG1998" s="30">
        <f t="shared" si="6627"/>
        <v>11621.9</v>
      </c>
      <c r="AH1998" s="30">
        <f t="shared" si="6628"/>
        <v>0</v>
      </c>
      <c r="AI1998" s="30">
        <f t="shared" si="6629"/>
        <v>0</v>
      </c>
      <c r="AJ1998" s="30"/>
      <c r="AK1998" s="30"/>
      <c r="AL1998" s="30"/>
      <c r="AM1998" s="30"/>
      <c r="AN1998" s="30"/>
      <c r="AO1998" s="30"/>
      <c r="AP1998" s="30"/>
      <c r="AQ1998" s="30"/>
      <c r="AR1998" s="30"/>
      <c r="AS1998" s="30">
        <f t="shared" si="6630"/>
        <v>11621.9</v>
      </c>
      <c r="AT1998" s="30">
        <f t="shared" si="6631"/>
        <v>0</v>
      </c>
      <c r="AU1998" s="30">
        <f t="shared" si="6632"/>
        <v>0</v>
      </c>
      <c r="AV1998" s="30"/>
      <c r="AW1998" s="30"/>
      <c r="AX1998" s="30"/>
      <c r="AY1998" s="30">
        <f t="shared" si="6633"/>
        <v>11621.9</v>
      </c>
      <c r="AZ1998" s="30">
        <f t="shared" si="6634"/>
        <v>0</v>
      </c>
      <c r="BA1998" s="30">
        <f t="shared" si="6635"/>
        <v>0</v>
      </c>
      <c r="BB1998" s="30"/>
      <c r="BC1998" s="30"/>
      <c r="BD1998" s="30"/>
      <c r="BE1998" s="30"/>
      <c r="BF1998" s="30"/>
      <c r="BG1998" s="30"/>
      <c r="BH1998" s="30"/>
      <c r="BI1998" s="30"/>
      <c r="BJ1998" s="30"/>
      <c r="BK1998" s="30"/>
      <c r="BL1998" s="30">
        <f t="shared" si="6621"/>
        <v>11621.9</v>
      </c>
      <c r="BM1998" s="30">
        <f t="shared" si="6622"/>
        <v>0</v>
      </c>
      <c r="BN1998" s="30">
        <f t="shared" si="6623"/>
        <v>0</v>
      </c>
      <c r="BO1998" s="30"/>
      <c r="BP1998" s="31"/>
      <c r="BQ1998" s="18"/>
      <c r="BR1998" s="18"/>
      <c r="BS1998" s="18"/>
      <c r="BT1998" s="18"/>
      <c r="BU1998" s="18"/>
      <c r="BV1998" s="18"/>
      <c r="BW1998" s="18"/>
      <c r="BX1998" s="18"/>
      <c r="BY1998" s="18"/>
    </row>
    <row r="1999" s="18" customFormat="1" ht="31.5">
      <c r="A1999" s="28" t="s">
        <v>744</v>
      </c>
      <c r="B1999" s="28" t="s">
        <v>62</v>
      </c>
      <c r="C1999" s="28" t="s">
        <v>142</v>
      </c>
      <c r="D1999" s="35" t="s">
        <v>144</v>
      </c>
      <c r="E1999" s="15"/>
      <c r="F1999" s="29" t="s">
        <v>145</v>
      </c>
      <c r="G1999" s="30">
        <f>G2000</f>
        <v>285</v>
      </c>
      <c r="H1999" s="30">
        <f>H2000</f>
        <v>285</v>
      </c>
      <c r="I1999" s="30">
        <f>I2000</f>
        <v>285</v>
      </c>
      <c r="J1999" s="30">
        <f>J2000</f>
        <v>0</v>
      </c>
      <c r="K1999" s="30">
        <f>K2000</f>
        <v>0</v>
      </c>
      <c r="L1999" s="30">
        <f>L2000</f>
        <v>0</v>
      </c>
      <c r="M1999" s="30">
        <f t="shared" si="6636"/>
        <v>285</v>
      </c>
      <c r="N1999" s="30">
        <f t="shared" si="6637"/>
        <v>285</v>
      </c>
      <c r="O1999" s="30">
        <f t="shared" si="6638"/>
        <v>285</v>
      </c>
      <c r="P1999" s="30">
        <f>P2000</f>
        <v>0</v>
      </c>
      <c r="Q1999" s="30">
        <f>Q2000</f>
        <v>0</v>
      </c>
      <c r="R1999" s="30">
        <f>R2000</f>
        <v>0</v>
      </c>
      <c r="S1999" s="30">
        <f>S2000</f>
        <v>0</v>
      </c>
      <c r="T1999" s="30">
        <f>T2000</f>
        <v>0</v>
      </c>
      <c r="U1999" s="30">
        <f>U2000</f>
        <v>0</v>
      </c>
      <c r="V1999" s="30">
        <f>V2000</f>
        <v>0</v>
      </c>
      <c r="W1999" s="30">
        <f>W2000</f>
        <v>0</v>
      </c>
      <c r="X1999" s="30">
        <f>X2000</f>
        <v>0</v>
      </c>
      <c r="Y1999" s="30">
        <f>Y2000</f>
        <v>0</v>
      </c>
      <c r="Z1999" s="30">
        <f>Z2000</f>
        <v>0</v>
      </c>
      <c r="AA1999" s="30">
        <f>AA2000</f>
        <v>0</v>
      </c>
      <c r="AB1999" s="30">
        <f>AB2000</f>
        <v>0</v>
      </c>
      <c r="AC1999" s="30">
        <f t="shared" si="6624"/>
        <v>285</v>
      </c>
      <c r="AD1999" s="30">
        <f t="shared" si="6625"/>
        <v>285</v>
      </c>
      <c r="AE1999" s="30">
        <f t="shared" si="6626"/>
        <v>285</v>
      </c>
      <c r="AF1999" s="30">
        <f>AF2000</f>
        <v>0</v>
      </c>
      <c r="AG1999" s="30">
        <f t="shared" si="6627"/>
        <v>285</v>
      </c>
      <c r="AH1999" s="30">
        <f t="shared" si="6628"/>
        <v>285</v>
      </c>
      <c r="AI1999" s="30">
        <f t="shared" si="6629"/>
        <v>285</v>
      </c>
      <c r="AJ1999" s="30">
        <f>AJ2000</f>
        <v>0</v>
      </c>
      <c r="AK1999" s="30">
        <f>AK2000</f>
        <v>0</v>
      </c>
      <c r="AL1999" s="30">
        <f>AL2000</f>
        <v>0</v>
      </c>
      <c r="AM1999" s="30">
        <f>AM2000</f>
        <v>0</v>
      </c>
      <c r="AN1999" s="30">
        <f>AN2000</f>
        <v>0</v>
      </c>
      <c r="AO1999" s="30">
        <f>AO2000</f>
        <v>0</v>
      </c>
      <c r="AP1999" s="30">
        <f>AP2000</f>
        <v>0</v>
      </c>
      <c r="AQ1999" s="30">
        <f>AQ2000</f>
        <v>0</v>
      </c>
      <c r="AR1999" s="30">
        <f>AR2000</f>
        <v>0</v>
      </c>
      <c r="AS1999" s="30">
        <f t="shared" si="6630"/>
        <v>285</v>
      </c>
      <c r="AT1999" s="30">
        <f t="shared" si="6631"/>
        <v>285</v>
      </c>
      <c r="AU1999" s="30">
        <f t="shared" si="6632"/>
        <v>285</v>
      </c>
      <c r="AV1999" s="30">
        <f>AV2000</f>
        <v>0</v>
      </c>
      <c r="AW1999" s="30">
        <f>AW2000</f>
        <v>0</v>
      </c>
      <c r="AX1999" s="30">
        <f>AX2000</f>
        <v>0</v>
      </c>
      <c r="AY1999" s="30">
        <f t="shared" si="6633"/>
        <v>285</v>
      </c>
      <c r="AZ1999" s="30">
        <f t="shared" si="6634"/>
        <v>285</v>
      </c>
      <c r="BA1999" s="30">
        <f t="shared" si="6635"/>
        <v>285</v>
      </c>
      <c r="BB1999" s="30">
        <f>BB2000</f>
        <v>0</v>
      </c>
      <c r="BC1999" s="30">
        <f>BC2000</f>
        <v>0</v>
      </c>
      <c r="BD1999" s="30">
        <f>BD2000</f>
        <v>0</v>
      </c>
      <c r="BE1999" s="30">
        <f>BE2000</f>
        <v>0</v>
      </c>
      <c r="BF1999" s="30">
        <f>BF2000</f>
        <v>0</v>
      </c>
      <c r="BG1999" s="30">
        <f>BG2000</f>
        <v>0</v>
      </c>
      <c r="BH1999" s="30">
        <f>BH2000</f>
        <v>0</v>
      </c>
      <c r="BI1999" s="30">
        <f>BI2000</f>
        <v>0</v>
      </c>
      <c r="BJ1999" s="30">
        <f>BJ2000</f>
        <v>0</v>
      </c>
      <c r="BK1999" s="30">
        <f>BK2000</f>
        <v>0</v>
      </c>
      <c r="BL1999" s="30">
        <f t="shared" si="6621"/>
        <v>285</v>
      </c>
      <c r="BM1999" s="30">
        <f t="shared" si="6622"/>
        <v>285</v>
      </c>
      <c r="BN1999" s="30">
        <f t="shared" si="6623"/>
        <v>285</v>
      </c>
      <c r="BO1999" s="30">
        <f>BO2000</f>
        <v>0</v>
      </c>
      <c r="BP1999" s="31"/>
      <c r="BQ1999" s="18"/>
      <c r="BR1999" s="18"/>
      <c r="BS1999" s="18"/>
      <c r="BT1999" s="18"/>
      <c r="BU1999" s="18"/>
      <c r="BV1999" s="18"/>
      <c r="BW1999" s="18"/>
      <c r="BX1999" s="18"/>
      <c r="BY1999" s="18"/>
    </row>
    <row r="2000" s="18" customFormat="1" ht="30">
      <c r="A2000" s="28" t="s">
        <v>744</v>
      </c>
      <c r="B2000" s="28" t="s">
        <v>62</v>
      </c>
      <c r="C2000" s="28" t="s">
        <v>142</v>
      </c>
      <c r="D2000" s="35" t="s">
        <v>144</v>
      </c>
      <c r="E2000" s="14" t="s">
        <v>38</v>
      </c>
      <c r="F2000" s="29" t="s">
        <v>39</v>
      </c>
      <c r="G2000" s="30">
        <v>285</v>
      </c>
      <c r="H2000" s="30">
        <v>285</v>
      </c>
      <c r="I2000" s="30">
        <v>285</v>
      </c>
      <c r="J2000" s="30"/>
      <c r="K2000" s="30"/>
      <c r="L2000" s="30"/>
      <c r="M2000" s="30">
        <f t="shared" si="6636"/>
        <v>285</v>
      </c>
      <c r="N2000" s="30">
        <f t="shared" si="6637"/>
        <v>285</v>
      </c>
      <c r="O2000" s="30">
        <f t="shared" si="6638"/>
        <v>285</v>
      </c>
      <c r="P2000" s="30"/>
      <c r="Q2000" s="30"/>
      <c r="R2000" s="30"/>
      <c r="S2000" s="30"/>
      <c r="T2000" s="30"/>
      <c r="U2000" s="30"/>
      <c r="V2000" s="30"/>
      <c r="W2000" s="30"/>
      <c r="X2000" s="30"/>
      <c r="Y2000" s="30"/>
      <c r="Z2000" s="30"/>
      <c r="AA2000" s="30"/>
      <c r="AB2000" s="30"/>
      <c r="AC2000" s="30">
        <f t="shared" si="6624"/>
        <v>285</v>
      </c>
      <c r="AD2000" s="30">
        <f t="shared" si="6625"/>
        <v>285</v>
      </c>
      <c r="AE2000" s="30">
        <f t="shared" si="6626"/>
        <v>285</v>
      </c>
      <c r="AF2000" s="30"/>
      <c r="AG2000" s="30">
        <f t="shared" si="6627"/>
        <v>285</v>
      </c>
      <c r="AH2000" s="30">
        <f t="shared" si="6628"/>
        <v>285</v>
      </c>
      <c r="AI2000" s="30">
        <f t="shared" si="6629"/>
        <v>285</v>
      </c>
      <c r="AJ2000" s="30"/>
      <c r="AK2000" s="30"/>
      <c r="AL2000" s="30"/>
      <c r="AM2000" s="30"/>
      <c r="AN2000" s="30"/>
      <c r="AO2000" s="30"/>
      <c r="AP2000" s="30"/>
      <c r="AQ2000" s="30"/>
      <c r="AR2000" s="30"/>
      <c r="AS2000" s="30">
        <f t="shared" si="6630"/>
        <v>285</v>
      </c>
      <c r="AT2000" s="30">
        <f t="shared" si="6631"/>
        <v>285</v>
      </c>
      <c r="AU2000" s="30">
        <f t="shared" si="6632"/>
        <v>285</v>
      </c>
      <c r="AV2000" s="30"/>
      <c r="AW2000" s="30"/>
      <c r="AX2000" s="30"/>
      <c r="AY2000" s="30">
        <f t="shared" si="6633"/>
        <v>285</v>
      </c>
      <c r="AZ2000" s="30">
        <f t="shared" si="6634"/>
        <v>285</v>
      </c>
      <c r="BA2000" s="30">
        <f t="shared" si="6635"/>
        <v>285</v>
      </c>
      <c r="BB2000" s="30"/>
      <c r="BC2000" s="30"/>
      <c r="BD2000" s="30"/>
      <c r="BE2000" s="30"/>
      <c r="BF2000" s="30"/>
      <c r="BG2000" s="30"/>
      <c r="BH2000" s="30"/>
      <c r="BI2000" s="30"/>
      <c r="BJ2000" s="30"/>
      <c r="BK2000" s="30"/>
      <c r="BL2000" s="30">
        <f t="shared" si="6621"/>
        <v>285</v>
      </c>
      <c r="BM2000" s="30">
        <f t="shared" si="6622"/>
        <v>285</v>
      </c>
      <c r="BN2000" s="30">
        <f t="shared" si="6623"/>
        <v>285</v>
      </c>
      <c r="BO2000" s="30"/>
      <c r="BP2000" s="31"/>
      <c r="BQ2000" s="18"/>
      <c r="BR2000" s="18"/>
      <c r="BS2000" s="18"/>
      <c r="BT2000" s="18"/>
      <c r="BU2000" s="18"/>
      <c r="BV2000" s="18"/>
      <c r="BW2000" s="18"/>
      <c r="BX2000" s="18"/>
      <c r="BY2000" s="18"/>
    </row>
    <row r="2001" s="18" customFormat="1" ht="45">
      <c r="A2001" s="28" t="s">
        <v>744</v>
      </c>
      <c r="B2001" s="28" t="s">
        <v>62</v>
      </c>
      <c r="C2001" s="28" t="s">
        <v>142</v>
      </c>
      <c r="D2001" s="35" t="s">
        <v>458</v>
      </c>
      <c r="E2001" s="15"/>
      <c r="F2001" s="29" t="s">
        <v>459</v>
      </c>
      <c r="G2001" s="30">
        <f>G2002+G2003</f>
        <v>9937</v>
      </c>
      <c r="H2001" s="30">
        <f>H2002+H2003</f>
        <v>10212.5</v>
      </c>
      <c r="I2001" s="30">
        <f>I2002+I2003</f>
        <v>10212.5</v>
      </c>
      <c r="J2001" s="30">
        <f>J2002+J2003</f>
        <v>0</v>
      </c>
      <c r="K2001" s="30">
        <f>K2002+K2003</f>
        <v>0</v>
      </c>
      <c r="L2001" s="30">
        <f>L2002+L2003</f>
        <v>0</v>
      </c>
      <c r="M2001" s="30">
        <f t="shared" si="6636"/>
        <v>9937</v>
      </c>
      <c r="N2001" s="30">
        <f t="shared" si="6637"/>
        <v>10212.5</v>
      </c>
      <c r="O2001" s="30">
        <f t="shared" si="6638"/>
        <v>10212.5</v>
      </c>
      <c r="P2001" s="30">
        <f>P2002+P2003</f>
        <v>0</v>
      </c>
      <c r="Q2001" s="30">
        <f>Q2002+Q2003</f>
        <v>0</v>
      </c>
      <c r="R2001" s="30">
        <f>R2002+R2003</f>
        <v>0</v>
      </c>
      <c r="S2001" s="30">
        <f>S2002+S2003</f>
        <v>0</v>
      </c>
      <c r="T2001" s="30">
        <f>T2002+T2003</f>
        <v>0</v>
      </c>
      <c r="U2001" s="30">
        <f>U2002+U2003</f>
        <v>0</v>
      </c>
      <c r="V2001" s="30">
        <f>V2002+V2003</f>
        <v>0</v>
      </c>
      <c r="W2001" s="30">
        <f>W2002+W2003</f>
        <v>0</v>
      </c>
      <c r="X2001" s="30">
        <f>X2002+X2003</f>
        <v>0</v>
      </c>
      <c r="Y2001" s="30">
        <f>Y2002+Y2003</f>
        <v>0</v>
      </c>
      <c r="Z2001" s="30">
        <f>Z2002+Z2003</f>
        <v>0</v>
      </c>
      <c r="AA2001" s="30">
        <f>AA2002+AA2003</f>
        <v>0</v>
      </c>
      <c r="AB2001" s="30">
        <f>AB2002+AB2003</f>
        <v>0</v>
      </c>
      <c r="AC2001" s="30">
        <f t="shared" si="6624"/>
        <v>9937</v>
      </c>
      <c r="AD2001" s="30">
        <f t="shared" si="6625"/>
        <v>10212.5</v>
      </c>
      <c r="AE2001" s="30">
        <f t="shared" si="6626"/>
        <v>10212.5</v>
      </c>
      <c r="AF2001" s="30">
        <f>AF2002+AF2003</f>
        <v>0</v>
      </c>
      <c r="AG2001" s="30">
        <f t="shared" si="6627"/>
        <v>9937</v>
      </c>
      <c r="AH2001" s="30">
        <f t="shared" si="6628"/>
        <v>10212.5</v>
      </c>
      <c r="AI2001" s="30">
        <f t="shared" si="6629"/>
        <v>10212.5</v>
      </c>
      <c r="AJ2001" s="30">
        <f>AJ2002+AJ2003</f>
        <v>0</v>
      </c>
      <c r="AK2001" s="30">
        <f>AK2002+AK2003</f>
        <v>0</v>
      </c>
      <c r="AL2001" s="30">
        <f>AL2002+AL2003</f>
        <v>0</v>
      </c>
      <c r="AM2001" s="30">
        <f>AM2002+AM2003</f>
        <v>0</v>
      </c>
      <c r="AN2001" s="30">
        <f>AN2002+AN2003</f>
        <v>0</v>
      </c>
      <c r="AO2001" s="30">
        <f>AO2002+AO2003</f>
        <v>0</v>
      </c>
      <c r="AP2001" s="30">
        <f>AP2002+AP2003</f>
        <v>0</v>
      </c>
      <c r="AQ2001" s="30">
        <f>AQ2002+AQ2003</f>
        <v>0</v>
      </c>
      <c r="AR2001" s="30">
        <f>AR2002+AR2003</f>
        <v>0</v>
      </c>
      <c r="AS2001" s="30">
        <f t="shared" si="6630"/>
        <v>9937</v>
      </c>
      <c r="AT2001" s="30">
        <f t="shared" si="6631"/>
        <v>10212.5</v>
      </c>
      <c r="AU2001" s="30">
        <f t="shared" si="6632"/>
        <v>10212.5</v>
      </c>
      <c r="AV2001" s="30">
        <f>AV2002+AV2003</f>
        <v>0</v>
      </c>
      <c r="AW2001" s="30">
        <f>AW2002+AW2003</f>
        <v>0</v>
      </c>
      <c r="AX2001" s="30">
        <f>AX2002+AX2003</f>
        <v>0</v>
      </c>
      <c r="AY2001" s="30">
        <f t="shared" si="6633"/>
        <v>9937</v>
      </c>
      <c r="AZ2001" s="30">
        <f t="shared" si="6634"/>
        <v>10212.5</v>
      </c>
      <c r="BA2001" s="30">
        <f t="shared" si="6635"/>
        <v>10212.5</v>
      </c>
      <c r="BB2001" s="30">
        <f>BB2002+BB2003</f>
        <v>0</v>
      </c>
      <c r="BC2001" s="30">
        <f>BC2002+BC2003</f>
        <v>0</v>
      </c>
      <c r="BD2001" s="30">
        <f>BD2002+BD2003</f>
        <v>0</v>
      </c>
      <c r="BE2001" s="30">
        <f>BE2002+BE2003</f>
        <v>0</v>
      </c>
      <c r="BF2001" s="30">
        <f>BF2002+BF2003</f>
        <v>0</v>
      </c>
      <c r="BG2001" s="30">
        <f>BG2002+BG2003</f>
        <v>0</v>
      </c>
      <c r="BH2001" s="30">
        <f>BH2002+BH2003</f>
        <v>0</v>
      </c>
      <c r="BI2001" s="30">
        <f>BI2002+BI2003</f>
        <v>0</v>
      </c>
      <c r="BJ2001" s="30">
        <f>BJ2002+BJ2003</f>
        <v>0</v>
      </c>
      <c r="BK2001" s="30">
        <f>BK2002+BK2003</f>
        <v>0</v>
      </c>
      <c r="BL2001" s="30">
        <f t="shared" si="6621"/>
        <v>9937</v>
      </c>
      <c r="BM2001" s="30">
        <f t="shared" si="6622"/>
        <v>10212.5</v>
      </c>
      <c r="BN2001" s="30">
        <f t="shared" si="6623"/>
        <v>10212.5</v>
      </c>
      <c r="BO2001" s="30">
        <f>BO2002+BO2003</f>
        <v>0</v>
      </c>
      <c r="BP2001" s="31"/>
      <c r="BQ2001" s="18"/>
      <c r="BR2001" s="18"/>
      <c r="BS2001" s="18"/>
      <c r="BT2001" s="18"/>
      <c r="BU2001" s="18"/>
      <c r="BV2001" s="18"/>
      <c r="BW2001" s="18"/>
      <c r="BX2001" s="18"/>
      <c r="BY2001" s="18"/>
    </row>
    <row r="2002" s="18" customFormat="1" ht="75">
      <c r="A2002" s="28" t="s">
        <v>744</v>
      </c>
      <c r="B2002" s="28" t="s">
        <v>62</v>
      </c>
      <c r="C2002" s="28" t="s">
        <v>142</v>
      </c>
      <c r="D2002" s="35" t="s">
        <v>458</v>
      </c>
      <c r="E2002" s="14" t="s">
        <v>50</v>
      </c>
      <c r="F2002" s="29" t="s">
        <v>51</v>
      </c>
      <c r="G2002" s="30">
        <v>1595.2</v>
      </c>
      <c r="H2002" s="30">
        <v>1640.2</v>
      </c>
      <c r="I2002" s="30">
        <v>1640.2</v>
      </c>
      <c r="J2002" s="30"/>
      <c r="K2002" s="30"/>
      <c r="L2002" s="30"/>
      <c r="M2002" s="30">
        <f t="shared" si="6636"/>
        <v>1595.2</v>
      </c>
      <c r="N2002" s="30">
        <f t="shared" si="6637"/>
        <v>1640.2</v>
      </c>
      <c r="O2002" s="30">
        <f t="shared" si="6638"/>
        <v>1640.2</v>
      </c>
      <c r="P2002" s="30"/>
      <c r="Q2002" s="30"/>
      <c r="R2002" s="30"/>
      <c r="S2002" s="30"/>
      <c r="T2002" s="30"/>
      <c r="U2002" s="30"/>
      <c r="V2002" s="30"/>
      <c r="W2002" s="30"/>
      <c r="X2002" s="30"/>
      <c r="Y2002" s="30"/>
      <c r="Z2002" s="30"/>
      <c r="AA2002" s="30"/>
      <c r="AB2002" s="30"/>
      <c r="AC2002" s="30">
        <f t="shared" si="6624"/>
        <v>1595.2</v>
      </c>
      <c r="AD2002" s="30">
        <f t="shared" si="6625"/>
        <v>1640.2</v>
      </c>
      <c r="AE2002" s="30">
        <f t="shared" si="6626"/>
        <v>1640.2</v>
      </c>
      <c r="AF2002" s="30"/>
      <c r="AG2002" s="30">
        <f t="shared" si="6627"/>
        <v>1595.2</v>
      </c>
      <c r="AH2002" s="30">
        <f t="shared" si="6628"/>
        <v>1640.2</v>
      </c>
      <c r="AI2002" s="30">
        <f t="shared" si="6629"/>
        <v>1640.2</v>
      </c>
      <c r="AJ2002" s="30"/>
      <c r="AK2002" s="30"/>
      <c r="AL2002" s="30"/>
      <c r="AM2002" s="30"/>
      <c r="AN2002" s="30"/>
      <c r="AO2002" s="30"/>
      <c r="AP2002" s="30"/>
      <c r="AQ2002" s="30"/>
      <c r="AR2002" s="30"/>
      <c r="AS2002" s="30">
        <f t="shared" si="6630"/>
        <v>1595.2</v>
      </c>
      <c r="AT2002" s="30">
        <f t="shared" si="6631"/>
        <v>1640.2</v>
      </c>
      <c r="AU2002" s="30">
        <f t="shared" si="6632"/>
        <v>1640.2</v>
      </c>
      <c r="AV2002" s="30"/>
      <c r="AW2002" s="30"/>
      <c r="AX2002" s="30"/>
      <c r="AY2002" s="30">
        <f t="shared" si="6633"/>
        <v>1595.2</v>
      </c>
      <c r="AZ2002" s="30">
        <f t="shared" si="6634"/>
        <v>1640.2</v>
      </c>
      <c r="BA2002" s="30">
        <f t="shared" si="6635"/>
        <v>1640.2</v>
      </c>
      <c r="BB2002" s="30"/>
      <c r="BC2002" s="30"/>
      <c r="BD2002" s="30"/>
      <c r="BE2002" s="30"/>
      <c r="BF2002" s="30"/>
      <c r="BG2002" s="30"/>
      <c r="BH2002" s="30"/>
      <c r="BI2002" s="30"/>
      <c r="BJ2002" s="30"/>
      <c r="BK2002" s="30"/>
      <c r="BL2002" s="30">
        <f t="shared" si="6621"/>
        <v>1595.2</v>
      </c>
      <c r="BM2002" s="30">
        <f t="shared" si="6622"/>
        <v>1640.2</v>
      </c>
      <c r="BN2002" s="30">
        <f t="shared" si="6623"/>
        <v>1640.2</v>
      </c>
      <c r="BO2002" s="30"/>
      <c r="BP2002" s="31"/>
      <c r="BQ2002" s="18"/>
      <c r="BR2002" s="18"/>
      <c r="BS2002" s="18"/>
      <c r="BT2002" s="18"/>
      <c r="BU2002" s="18"/>
      <c r="BV2002" s="18"/>
      <c r="BW2002" s="18"/>
      <c r="BX2002" s="18"/>
      <c r="BY2002" s="18"/>
    </row>
    <row r="2003" s="18" customFormat="1" ht="30">
      <c r="A2003" s="28" t="s">
        <v>744</v>
      </c>
      <c r="B2003" s="28" t="s">
        <v>62</v>
      </c>
      <c r="C2003" s="28" t="s">
        <v>142</v>
      </c>
      <c r="D2003" s="35" t="s">
        <v>458</v>
      </c>
      <c r="E2003" s="14" t="s">
        <v>38</v>
      </c>
      <c r="F2003" s="29" t="s">
        <v>39</v>
      </c>
      <c r="G2003" s="30">
        <v>8341.7999999999993</v>
      </c>
      <c r="H2003" s="30">
        <v>8572.2999999999993</v>
      </c>
      <c r="I2003" s="30">
        <v>8572.2999999999993</v>
      </c>
      <c r="J2003" s="30"/>
      <c r="K2003" s="30"/>
      <c r="L2003" s="30"/>
      <c r="M2003" s="30">
        <f t="shared" si="6636"/>
        <v>8341.7999999999993</v>
      </c>
      <c r="N2003" s="30">
        <f t="shared" si="6637"/>
        <v>8572.2999999999993</v>
      </c>
      <c r="O2003" s="30">
        <f t="shared" si="6638"/>
        <v>8572.2999999999993</v>
      </c>
      <c r="P2003" s="30"/>
      <c r="Q2003" s="30"/>
      <c r="R2003" s="30"/>
      <c r="S2003" s="30"/>
      <c r="T2003" s="30"/>
      <c r="U2003" s="30"/>
      <c r="V2003" s="30"/>
      <c r="W2003" s="30"/>
      <c r="X2003" s="30"/>
      <c r="Y2003" s="30"/>
      <c r="Z2003" s="30"/>
      <c r="AA2003" s="30"/>
      <c r="AB2003" s="30"/>
      <c r="AC2003" s="30">
        <f t="shared" si="6624"/>
        <v>8341.7999999999993</v>
      </c>
      <c r="AD2003" s="30">
        <f t="shared" si="6625"/>
        <v>8572.2999999999993</v>
      </c>
      <c r="AE2003" s="30">
        <f t="shared" si="6626"/>
        <v>8572.2999999999993</v>
      </c>
      <c r="AF2003" s="30"/>
      <c r="AG2003" s="30">
        <f t="shared" si="6627"/>
        <v>8341.7999999999993</v>
      </c>
      <c r="AH2003" s="30">
        <f t="shared" si="6628"/>
        <v>8572.2999999999993</v>
      </c>
      <c r="AI2003" s="30">
        <f t="shared" si="6629"/>
        <v>8572.2999999999993</v>
      </c>
      <c r="AJ2003" s="30"/>
      <c r="AK2003" s="30"/>
      <c r="AL2003" s="30"/>
      <c r="AM2003" s="30"/>
      <c r="AN2003" s="30"/>
      <c r="AO2003" s="30"/>
      <c r="AP2003" s="30"/>
      <c r="AQ2003" s="30"/>
      <c r="AR2003" s="30"/>
      <c r="AS2003" s="30">
        <f t="shared" si="6630"/>
        <v>8341.7999999999993</v>
      </c>
      <c r="AT2003" s="30">
        <f t="shared" si="6631"/>
        <v>8572.2999999999993</v>
      </c>
      <c r="AU2003" s="30">
        <f t="shared" si="6632"/>
        <v>8572.2999999999993</v>
      </c>
      <c r="AV2003" s="30"/>
      <c r="AW2003" s="30"/>
      <c r="AX2003" s="30"/>
      <c r="AY2003" s="30">
        <f t="shared" si="6633"/>
        <v>8341.7999999999993</v>
      </c>
      <c r="AZ2003" s="30">
        <f t="shared" si="6634"/>
        <v>8572.2999999999993</v>
      </c>
      <c r="BA2003" s="30">
        <f t="shared" si="6635"/>
        <v>8572.2999999999993</v>
      </c>
      <c r="BB2003" s="30"/>
      <c r="BC2003" s="30"/>
      <c r="BD2003" s="30"/>
      <c r="BE2003" s="30"/>
      <c r="BF2003" s="30"/>
      <c r="BG2003" s="30"/>
      <c r="BH2003" s="30"/>
      <c r="BI2003" s="30"/>
      <c r="BJ2003" s="30"/>
      <c r="BK2003" s="30"/>
      <c r="BL2003" s="30">
        <f t="shared" si="6621"/>
        <v>8341.7999999999993</v>
      </c>
      <c r="BM2003" s="30">
        <f t="shared" si="6622"/>
        <v>8572.2999999999993</v>
      </c>
      <c r="BN2003" s="30">
        <f t="shared" si="6623"/>
        <v>8572.2999999999993</v>
      </c>
      <c r="BO2003" s="30"/>
      <c r="BP2003" s="31"/>
      <c r="BQ2003" s="18"/>
      <c r="BR2003" s="18"/>
      <c r="BS2003" s="18"/>
      <c r="BT2003" s="18"/>
      <c r="BU2003" s="18"/>
      <c r="BV2003" s="18"/>
      <c r="BW2003" s="18"/>
      <c r="BX2003" s="18"/>
      <c r="BY2003" s="18"/>
    </row>
    <row r="2004" s="18" customFormat="1" ht="15">
      <c r="A2004" s="19" t="s">
        <v>744</v>
      </c>
      <c r="B2004" s="19" t="s">
        <v>114</v>
      </c>
      <c r="C2004" s="33"/>
      <c r="D2004" s="41"/>
      <c r="E2004" s="33"/>
      <c r="F2004" s="20" t="s">
        <v>115</v>
      </c>
      <c r="G2004" s="21">
        <f>G2011+G2005</f>
        <v>7039279.2999999998</v>
      </c>
      <c r="H2004" s="21">
        <f>H2011+H2005</f>
        <v>7855165.7999999989</v>
      </c>
      <c r="I2004" s="21">
        <f>I2011+I2005</f>
        <v>6413283.0999999996</v>
      </c>
      <c r="J2004" s="21">
        <f>J2011+J2005</f>
        <v>-31812.935999999994</v>
      </c>
      <c r="K2004" s="21">
        <f>K2011+K2005</f>
        <v>-23928.314999999999</v>
      </c>
      <c r="L2004" s="21">
        <f>L2011+L2005</f>
        <v>-1883.692</v>
      </c>
      <c r="M2004" s="21">
        <f t="shared" si="6636"/>
        <v>7007466.3640000001</v>
      </c>
      <c r="N2004" s="21">
        <f t="shared" si="6637"/>
        <v>7831237.4849999985</v>
      </c>
      <c r="O2004" s="21">
        <f t="shared" si="6638"/>
        <v>6411399.4079999998</v>
      </c>
      <c r="P2004" s="21">
        <f>P2011+P2005</f>
        <v>0</v>
      </c>
      <c r="Q2004" s="21">
        <f>Q2011+Q2005</f>
        <v>0</v>
      </c>
      <c r="R2004" s="21">
        <f>R2011+R2005</f>
        <v>69587.616999999998</v>
      </c>
      <c r="S2004" s="21">
        <f>S2011+S2005</f>
        <v>-70000</v>
      </c>
      <c r="T2004" s="21">
        <f>T2011+T2005</f>
        <v>0</v>
      </c>
      <c r="U2004" s="21">
        <f>U2011+U2005</f>
        <v>0</v>
      </c>
      <c r="V2004" s="21">
        <f>V2011+V2005</f>
        <v>0</v>
      </c>
      <c r="W2004" s="21">
        <f>W2011+W2005</f>
        <v>-40000</v>
      </c>
      <c r="X2004" s="21">
        <f>X2011+X2005</f>
        <v>0</v>
      </c>
      <c r="Y2004" s="21">
        <f>Y2011+Y2005</f>
        <v>0</v>
      </c>
      <c r="Z2004" s="21">
        <f>Z2011+Z2005</f>
        <v>0</v>
      </c>
      <c r="AA2004" s="21">
        <f>AA2011+AA2005</f>
        <v>110000</v>
      </c>
      <c r="AB2004" s="21">
        <f>AB2011+AB2005</f>
        <v>0</v>
      </c>
      <c r="AC2004" s="21">
        <f t="shared" si="6624"/>
        <v>7007053.9809999997</v>
      </c>
      <c r="AD2004" s="21">
        <f t="shared" si="6625"/>
        <v>7791237.4849999985</v>
      </c>
      <c r="AE2004" s="21">
        <f t="shared" si="6626"/>
        <v>6521399.4079999998</v>
      </c>
      <c r="AF2004" s="21">
        <f>AF2011+AF2005</f>
        <v>0</v>
      </c>
      <c r="AG2004" s="21">
        <f t="shared" si="6627"/>
        <v>7007053.9809999997</v>
      </c>
      <c r="AH2004" s="21">
        <f t="shared" si="6628"/>
        <v>7791237.4849999985</v>
      </c>
      <c r="AI2004" s="21">
        <f t="shared" si="6629"/>
        <v>6521399.4079999998</v>
      </c>
      <c r="AJ2004" s="21">
        <f>AJ2011+AJ2005</f>
        <v>-88.552000000000135</v>
      </c>
      <c r="AK2004" s="21">
        <f>AK2011+AK2005</f>
        <v>0</v>
      </c>
      <c r="AL2004" s="21">
        <f>AL2011+AL2005</f>
        <v>72148.600000000006</v>
      </c>
      <c r="AM2004" s="21">
        <f>AM2011+AM2005</f>
        <v>-32374.102000000014</v>
      </c>
      <c r="AN2004" s="21">
        <f>AN2011+AN2005</f>
        <v>0</v>
      </c>
      <c r="AO2004" s="21">
        <f>AO2011+AO2005</f>
        <v>146789.79999999999</v>
      </c>
      <c r="AP2004" s="21">
        <f>AP2011+AP2005</f>
        <v>-281848.39500000002</v>
      </c>
      <c r="AQ2004" s="21">
        <f>AQ2011+AQ2005</f>
        <v>0</v>
      </c>
      <c r="AR2004" s="21">
        <f>AR2011+AR2005</f>
        <v>27700.800000000003</v>
      </c>
      <c r="AS2004" s="21">
        <f t="shared" si="6630"/>
        <v>7046739.9269999992</v>
      </c>
      <c r="AT2004" s="21">
        <f t="shared" si="6631"/>
        <v>7656178.8899999987</v>
      </c>
      <c r="AU2004" s="21">
        <f t="shared" si="6632"/>
        <v>6549100.2079999996</v>
      </c>
      <c r="AV2004" s="21">
        <f>AV2011+AV2005</f>
        <v>0</v>
      </c>
      <c r="AW2004" s="21">
        <f>AW2011+AW2005</f>
        <v>20194.095000000001</v>
      </c>
      <c r="AX2004" s="21">
        <f>AX2011+AX2005</f>
        <v>0</v>
      </c>
      <c r="AY2004" s="21">
        <f t="shared" si="6633"/>
        <v>7046739.9269999992</v>
      </c>
      <c r="AZ2004" s="21">
        <f t="shared" si="6634"/>
        <v>7676372.9849999985</v>
      </c>
      <c r="BA2004" s="21">
        <f t="shared" si="6635"/>
        <v>6549100.2079999996</v>
      </c>
      <c r="BB2004" s="21">
        <f>BB2011+BB2005</f>
        <v>0</v>
      </c>
      <c r="BC2004" s="21">
        <f>BC2011+BC2005</f>
        <v>0</v>
      </c>
      <c r="BD2004" s="21">
        <f>BD2011+BD2005</f>
        <v>25389.993999999999</v>
      </c>
      <c r="BE2004" s="21">
        <f>BE2011+BE2005</f>
        <v>0</v>
      </c>
      <c r="BF2004" s="21">
        <f>BF2011+BF2005</f>
        <v>-9.0949470177292824e-13</v>
      </c>
      <c r="BG2004" s="21">
        <f>BG2011+BG2005</f>
        <v>98753.623000000007</v>
      </c>
      <c r="BH2004" s="21">
        <f>BH2011+BH2005</f>
        <v>0</v>
      </c>
      <c r="BI2004" s="21">
        <f>BI2011+BI2005</f>
        <v>0</v>
      </c>
      <c r="BJ2004" s="21">
        <f>BJ2011+BJ2005</f>
        <v>0</v>
      </c>
      <c r="BK2004" s="21">
        <f>BK2011+BK2005</f>
        <v>0</v>
      </c>
      <c r="BL2004" s="21">
        <f t="shared" si="6621"/>
        <v>7072129.9209999992</v>
      </c>
      <c r="BM2004" s="21">
        <f t="shared" si="6622"/>
        <v>7775126.6079999981</v>
      </c>
      <c r="BN2004" s="21">
        <f t="shared" si="6623"/>
        <v>6549100.2079999996</v>
      </c>
      <c r="BO2004" s="21">
        <f>BO2011+BO2005</f>
        <v>0</v>
      </c>
      <c r="BP2004" s="22"/>
      <c r="BQ2004" s="18"/>
      <c r="BR2004" s="18"/>
      <c r="BS2004" s="18"/>
      <c r="BT2004" s="18"/>
      <c r="BU2004" s="18"/>
      <c r="BV2004" s="18"/>
      <c r="BW2004" s="18"/>
      <c r="BX2004" s="18"/>
      <c r="BY2004" s="18"/>
    </row>
    <row r="2005" s="23" customFormat="1" ht="15">
      <c r="A2005" s="24" t="s">
        <v>744</v>
      </c>
      <c r="B2005" s="24" t="s">
        <v>114</v>
      </c>
      <c r="C2005" s="24" t="s">
        <v>79</v>
      </c>
      <c r="D2005" s="24"/>
      <c r="E2005" s="24"/>
      <c r="F2005" s="25" t="s">
        <v>748</v>
      </c>
      <c r="G2005" s="26">
        <f t="shared" ref="G2005:G2011" si="6725">G2006</f>
        <v>11928</v>
      </c>
      <c r="H2005" s="26">
        <f t="shared" ref="H2005:H2011" si="6726">H2006</f>
        <v>12405.1</v>
      </c>
      <c r="I2005" s="26">
        <f t="shared" ref="I2005:I2011" si="6727">I2006</f>
        <v>12405.1</v>
      </c>
      <c r="J2005" s="26">
        <f t="shared" ref="J2005:J2011" si="6728">J2006</f>
        <v>0</v>
      </c>
      <c r="K2005" s="26">
        <f t="shared" ref="K2005:K2011" si="6729">K2006</f>
        <v>0</v>
      </c>
      <c r="L2005" s="26">
        <f t="shared" ref="L2005:L2011" si="6730">L2006</f>
        <v>0</v>
      </c>
      <c r="M2005" s="26">
        <f t="shared" si="6636"/>
        <v>11928</v>
      </c>
      <c r="N2005" s="26">
        <f t="shared" si="6637"/>
        <v>12405.1</v>
      </c>
      <c r="O2005" s="26">
        <f t="shared" si="6638"/>
        <v>12405.1</v>
      </c>
      <c r="P2005" s="26">
        <f t="shared" ref="P2005:P2011" si="6731">P2006</f>
        <v>0</v>
      </c>
      <c r="Q2005" s="26">
        <f t="shared" ref="Q2005:Q2011" si="6732">Q2006</f>
        <v>0</v>
      </c>
      <c r="R2005" s="26">
        <f t="shared" ref="R2005:R2011" si="6733">R2006</f>
        <v>0</v>
      </c>
      <c r="S2005" s="26">
        <f t="shared" ref="S2005:S2011" si="6734">S2006</f>
        <v>0</v>
      </c>
      <c r="T2005" s="26">
        <f t="shared" ref="T2005:T2011" si="6735">T2006</f>
        <v>0</v>
      </c>
      <c r="U2005" s="26">
        <f t="shared" ref="U2005:U2011" si="6736">U2006</f>
        <v>0</v>
      </c>
      <c r="V2005" s="26">
        <f t="shared" ref="V2005:V2011" si="6737">V2006</f>
        <v>0</v>
      </c>
      <c r="W2005" s="26">
        <f t="shared" ref="W2005:W2011" si="6738">W2006</f>
        <v>0</v>
      </c>
      <c r="X2005" s="26">
        <f t="shared" ref="X2005:X2011" si="6739">X2006</f>
        <v>0</v>
      </c>
      <c r="Y2005" s="26">
        <f t="shared" ref="Y2005:Y2011" si="6740">Y2006</f>
        <v>0</v>
      </c>
      <c r="Z2005" s="26">
        <f t="shared" ref="Z2005:Z2011" si="6741">Z2006</f>
        <v>0</v>
      </c>
      <c r="AA2005" s="26">
        <f t="shared" ref="AA2005:AA2011" si="6742">AA2006</f>
        <v>0</v>
      </c>
      <c r="AB2005" s="26">
        <f t="shared" ref="AB2005:AB2011" si="6743">AB2006</f>
        <v>0</v>
      </c>
      <c r="AC2005" s="26">
        <f t="shared" si="6624"/>
        <v>11928</v>
      </c>
      <c r="AD2005" s="26">
        <f t="shared" si="6625"/>
        <v>12405.1</v>
      </c>
      <c r="AE2005" s="26">
        <f t="shared" si="6626"/>
        <v>12405.1</v>
      </c>
      <c r="AF2005" s="26">
        <f t="shared" ref="AF2005:AF2011" si="6744">AF2006</f>
        <v>0</v>
      </c>
      <c r="AG2005" s="26">
        <f t="shared" si="6627"/>
        <v>11928</v>
      </c>
      <c r="AH2005" s="26">
        <f t="shared" si="6628"/>
        <v>12405.1</v>
      </c>
      <c r="AI2005" s="26">
        <f t="shared" si="6629"/>
        <v>12405.1</v>
      </c>
      <c r="AJ2005" s="26">
        <f t="shared" ref="AJ2005:AJ2011" si="6745">AJ2006</f>
        <v>0</v>
      </c>
      <c r="AK2005" s="26">
        <f t="shared" ref="AK2005:AK2011" si="6746">AK2006</f>
        <v>0</v>
      </c>
      <c r="AL2005" s="26">
        <f t="shared" ref="AL2005:AL2011" si="6747">AL2006</f>
        <v>0</v>
      </c>
      <c r="AM2005" s="26">
        <f t="shared" ref="AM2005:AM2011" si="6748">AM2006</f>
        <v>0</v>
      </c>
      <c r="AN2005" s="26">
        <f t="shared" ref="AN2005:AN2011" si="6749">AN2006</f>
        <v>0</v>
      </c>
      <c r="AO2005" s="26">
        <f t="shared" ref="AO2005:AO2011" si="6750">AO2006</f>
        <v>0</v>
      </c>
      <c r="AP2005" s="26">
        <f t="shared" ref="AP2005:AP2011" si="6751">AP2006</f>
        <v>0</v>
      </c>
      <c r="AQ2005" s="26">
        <f t="shared" ref="AQ2005:AQ2011" si="6752">AQ2006</f>
        <v>0</v>
      </c>
      <c r="AR2005" s="26">
        <f t="shared" ref="AR2005:AR2011" si="6753">AR2006</f>
        <v>0</v>
      </c>
      <c r="AS2005" s="26">
        <f t="shared" si="6630"/>
        <v>11928</v>
      </c>
      <c r="AT2005" s="26">
        <f t="shared" si="6631"/>
        <v>12405.1</v>
      </c>
      <c r="AU2005" s="26">
        <f t="shared" si="6632"/>
        <v>12405.1</v>
      </c>
      <c r="AV2005" s="26">
        <f t="shared" ref="AV2005:AV2009" si="6754">AV2006</f>
        <v>0</v>
      </c>
      <c r="AW2005" s="26">
        <f t="shared" ref="AW2005:AW2009" si="6755">AW2006</f>
        <v>0</v>
      </c>
      <c r="AX2005" s="26">
        <f t="shared" ref="AX2005:AX2009" si="6756">AX2006</f>
        <v>0</v>
      </c>
      <c r="AY2005" s="26">
        <f t="shared" si="6633"/>
        <v>11928</v>
      </c>
      <c r="AZ2005" s="26">
        <f t="shared" si="6634"/>
        <v>12405.1</v>
      </c>
      <c r="BA2005" s="26">
        <f t="shared" si="6635"/>
        <v>12405.1</v>
      </c>
      <c r="BB2005" s="26">
        <f t="shared" ref="BB2005:BB2009" si="6757">BB2006</f>
        <v>0</v>
      </c>
      <c r="BC2005" s="26">
        <f t="shared" ref="BC2005:BC2009" si="6758">BC2006</f>
        <v>0</v>
      </c>
      <c r="BD2005" s="26">
        <f t="shared" ref="BD2005:BD2009" si="6759">BD2006</f>
        <v>0</v>
      </c>
      <c r="BE2005" s="26">
        <f t="shared" ref="BE2005:BE2009" si="6760">BE2006</f>
        <v>0</v>
      </c>
      <c r="BF2005" s="26">
        <f t="shared" ref="BF2005:BF2009" si="6761">BF2006</f>
        <v>0</v>
      </c>
      <c r="BG2005" s="26">
        <f t="shared" ref="BG2005:BG2009" si="6762">BG2006</f>
        <v>0</v>
      </c>
      <c r="BH2005" s="26">
        <f t="shared" ref="BH2005:BH2009" si="6763">BH2006</f>
        <v>0</v>
      </c>
      <c r="BI2005" s="26">
        <f t="shared" ref="BI2005:BI2009" si="6764">BI2006</f>
        <v>0</v>
      </c>
      <c r="BJ2005" s="26">
        <f t="shared" ref="BJ2005:BJ2009" si="6765">BJ2006</f>
        <v>0</v>
      </c>
      <c r="BK2005" s="26">
        <f t="shared" ref="BK2005:BK2009" si="6766">BK2006</f>
        <v>0</v>
      </c>
      <c r="BL2005" s="26">
        <f t="shared" si="6621"/>
        <v>11928</v>
      </c>
      <c r="BM2005" s="26">
        <f t="shared" si="6622"/>
        <v>12405.1</v>
      </c>
      <c r="BN2005" s="26">
        <f t="shared" si="6623"/>
        <v>12405.1</v>
      </c>
      <c r="BO2005" s="26">
        <f t="shared" ref="BO2005:BO2009" si="6767">BO2006</f>
        <v>0</v>
      </c>
      <c r="BP2005" s="27"/>
      <c r="BQ2005" s="23"/>
      <c r="BR2005" s="23"/>
      <c r="BS2005" s="23"/>
      <c r="BT2005" s="23"/>
      <c r="BU2005" s="23"/>
      <c r="BV2005" s="23"/>
      <c r="BW2005" s="23"/>
      <c r="BX2005" s="23"/>
      <c r="BY2005" s="23"/>
    </row>
    <row r="2006" ht="30">
      <c r="A2006" s="28" t="s">
        <v>744</v>
      </c>
      <c r="B2006" s="28" t="s">
        <v>114</v>
      </c>
      <c r="C2006" s="28" t="s">
        <v>79</v>
      </c>
      <c r="D2006" s="28" t="s">
        <v>64</v>
      </c>
      <c r="E2006" s="35"/>
      <c r="F2006" s="29" t="s">
        <v>65</v>
      </c>
      <c r="G2006" s="30">
        <f t="shared" si="6725"/>
        <v>11928</v>
      </c>
      <c r="H2006" s="30">
        <f t="shared" si="6726"/>
        <v>12405.1</v>
      </c>
      <c r="I2006" s="30">
        <f t="shared" si="6727"/>
        <v>12405.1</v>
      </c>
      <c r="J2006" s="30">
        <f t="shared" si="6728"/>
        <v>0</v>
      </c>
      <c r="K2006" s="30">
        <f t="shared" si="6729"/>
        <v>0</v>
      </c>
      <c r="L2006" s="30">
        <f t="shared" si="6730"/>
        <v>0</v>
      </c>
      <c r="M2006" s="30">
        <f t="shared" si="6636"/>
        <v>11928</v>
      </c>
      <c r="N2006" s="30">
        <f t="shared" si="6637"/>
        <v>12405.1</v>
      </c>
      <c r="O2006" s="30">
        <f t="shared" si="6638"/>
        <v>12405.1</v>
      </c>
      <c r="P2006" s="30">
        <f t="shared" si="6731"/>
        <v>0</v>
      </c>
      <c r="Q2006" s="30">
        <f t="shared" si="6732"/>
        <v>0</v>
      </c>
      <c r="R2006" s="30">
        <f t="shared" si="6733"/>
        <v>0</v>
      </c>
      <c r="S2006" s="30">
        <f t="shared" si="6734"/>
        <v>0</v>
      </c>
      <c r="T2006" s="30">
        <f t="shared" si="6735"/>
        <v>0</v>
      </c>
      <c r="U2006" s="30">
        <f t="shared" si="6736"/>
        <v>0</v>
      </c>
      <c r="V2006" s="30">
        <f t="shared" si="6737"/>
        <v>0</v>
      </c>
      <c r="W2006" s="30">
        <f t="shared" si="6738"/>
        <v>0</v>
      </c>
      <c r="X2006" s="30">
        <f t="shared" si="6739"/>
        <v>0</v>
      </c>
      <c r="Y2006" s="30">
        <f t="shared" si="6740"/>
        <v>0</v>
      </c>
      <c r="Z2006" s="30">
        <f t="shared" si="6741"/>
        <v>0</v>
      </c>
      <c r="AA2006" s="30">
        <f t="shared" si="6742"/>
        <v>0</v>
      </c>
      <c r="AB2006" s="30">
        <f t="shared" si="6743"/>
        <v>0</v>
      </c>
      <c r="AC2006" s="30">
        <f t="shared" si="6624"/>
        <v>11928</v>
      </c>
      <c r="AD2006" s="30">
        <f t="shared" si="6625"/>
        <v>12405.1</v>
      </c>
      <c r="AE2006" s="30">
        <f t="shared" si="6626"/>
        <v>12405.1</v>
      </c>
      <c r="AF2006" s="30">
        <f t="shared" si="6744"/>
        <v>0</v>
      </c>
      <c r="AG2006" s="30">
        <f t="shared" si="6627"/>
        <v>11928</v>
      </c>
      <c r="AH2006" s="30">
        <f t="shared" si="6628"/>
        <v>12405.1</v>
      </c>
      <c r="AI2006" s="30">
        <f t="shared" si="6629"/>
        <v>12405.1</v>
      </c>
      <c r="AJ2006" s="30">
        <f t="shared" si="6745"/>
        <v>0</v>
      </c>
      <c r="AK2006" s="30">
        <f t="shared" si="6746"/>
        <v>0</v>
      </c>
      <c r="AL2006" s="30">
        <f t="shared" si="6747"/>
        <v>0</v>
      </c>
      <c r="AM2006" s="30">
        <f t="shared" si="6748"/>
        <v>0</v>
      </c>
      <c r="AN2006" s="30">
        <f t="shared" si="6749"/>
        <v>0</v>
      </c>
      <c r="AO2006" s="30">
        <f t="shared" si="6750"/>
        <v>0</v>
      </c>
      <c r="AP2006" s="30">
        <f t="shared" si="6751"/>
        <v>0</v>
      </c>
      <c r="AQ2006" s="30">
        <f t="shared" si="6752"/>
        <v>0</v>
      </c>
      <c r="AR2006" s="30">
        <f t="shared" si="6753"/>
        <v>0</v>
      </c>
      <c r="AS2006" s="30">
        <f t="shared" si="6630"/>
        <v>11928</v>
      </c>
      <c r="AT2006" s="30">
        <f t="shared" si="6631"/>
        <v>12405.1</v>
      </c>
      <c r="AU2006" s="30">
        <f t="shared" si="6632"/>
        <v>12405.1</v>
      </c>
      <c r="AV2006" s="30">
        <f t="shared" si="6754"/>
        <v>0</v>
      </c>
      <c r="AW2006" s="30">
        <f t="shared" si="6755"/>
        <v>0</v>
      </c>
      <c r="AX2006" s="30">
        <f t="shared" si="6756"/>
        <v>0</v>
      </c>
      <c r="AY2006" s="30">
        <f t="shared" si="6633"/>
        <v>11928</v>
      </c>
      <c r="AZ2006" s="30">
        <f t="shared" si="6634"/>
        <v>12405.1</v>
      </c>
      <c r="BA2006" s="30">
        <f t="shared" si="6635"/>
        <v>12405.1</v>
      </c>
      <c r="BB2006" s="30">
        <f t="shared" si="6757"/>
        <v>0</v>
      </c>
      <c r="BC2006" s="30">
        <f t="shared" si="6758"/>
        <v>0</v>
      </c>
      <c r="BD2006" s="30">
        <f t="shared" si="6759"/>
        <v>0</v>
      </c>
      <c r="BE2006" s="30">
        <f t="shared" si="6760"/>
        <v>0</v>
      </c>
      <c r="BF2006" s="30">
        <f t="shared" si="6761"/>
        <v>0</v>
      </c>
      <c r="BG2006" s="30">
        <f t="shared" si="6762"/>
        <v>0</v>
      </c>
      <c r="BH2006" s="30">
        <f t="shared" si="6763"/>
        <v>0</v>
      </c>
      <c r="BI2006" s="30">
        <f t="shared" si="6764"/>
        <v>0</v>
      </c>
      <c r="BJ2006" s="30">
        <f t="shared" si="6765"/>
        <v>0</v>
      </c>
      <c r="BK2006" s="30">
        <f t="shared" si="6766"/>
        <v>0</v>
      </c>
      <c r="BL2006" s="30">
        <f t="shared" si="6621"/>
        <v>11928</v>
      </c>
      <c r="BM2006" s="30">
        <f t="shared" si="6622"/>
        <v>12405.1</v>
      </c>
      <c r="BN2006" s="30">
        <f t="shared" si="6623"/>
        <v>12405.1</v>
      </c>
      <c r="BO2006" s="30">
        <f t="shared" si="6767"/>
        <v>0</v>
      </c>
      <c r="BP2006" s="31"/>
      <c r="BQ2006" s="1"/>
      <c r="BR2006" s="1"/>
      <c r="BS2006" s="1"/>
      <c r="BT2006" s="1"/>
      <c r="BU2006" s="1"/>
      <c r="BV2006" s="1"/>
      <c r="BW2006" s="1"/>
      <c r="BX2006" s="1"/>
      <c r="BY2006" s="1"/>
    </row>
    <row r="2007" ht="15">
      <c r="A2007" s="28" t="s">
        <v>744</v>
      </c>
      <c r="B2007" s="28" t="s">
        <v>114</v>
      </c>
      <c r="C2007" s="28" t="s">
        <v>79</v>
      </c>
      <c r="D2007" s="28" t="s">
        <v>66</v>
      </c>
      <c r="E2007" s="35"/>
      <c r="F2007" s="29" t="s">
        <v>33</v>
      </c>
      <c r="G2007" s="30">
        <f t="shared" si="6725"/>
        <v>11928</v>
      </c>
      <c r="H2007" s="30">
        <f t="shared" si="6726"/>
        <v>12405.1</v>
      </c>
      <c r="I2007" s="30">
        <f t="shared" si="6727"/>
        <v>12405.1</v>
      </c>
      <c r="J2007" s="30">
        <f t="shared" si="6728"/>
        <v>0</v>
      </c>
      <c r="K2007" s="30">
        <f t="shared" si="6729"/>
        <v>0</v>
      </c>
      <c r="L2007" s="30">
        <f t="shared" si="6730"/>
        <v>0</v>
      </c>
      <c r="M2007" s="30">
        <f t="shared" si="6636"/>
        <v>11928</v>
      </c>
      <c r="N2007" s="30">
        <f t="shared" si="6637"/>
        <v>12405.1</v>
      </c>
      <c r="O2007" s="30">
        <f t="shared" si="6638"/>
        <v>12405.1</v>
      </c>
      <c r="P2007" s="30">
        <f t="shared" si="6731"/>
        <v>0</v>
      </c>
      <c r="Q2007" s="30">
        <f t="shared" si="6732"/>
        <v>0</v>
      </c>
      <c r="R2007" s="30">
        <f t="shared" si="6733"/>
        <v>0</v>
      </c>
      <c r="S2007" s="30">
        <f t="shared" si="6734"/>
        <v>0</v>
      </c>
      <c r="T2007" s="30">
        <f t="shared" si="6735"/>
        <v>0</v>
      </c>
      <c r="U2007" s="30">
        <f t="shared" si="6736"/>
        <v>0</v>
      </c>
      <c r="V2007" s="30">
        <f t="shared" si="6737"/>
        <v>0</v>
      </c>
      <c r="W2007" s="30">
        <f t="shared" si="6738"/>
        <v>0</v>
      </c>
      <c r="X2007" s="30">
        <f t="shared" si="6739"/>
        <v>0</v>
      </c>
      <c r="Y2007" s="30">
        <f t="shared" si="6740"/>
        <v>0</v>
      </c>
      <c r="Z2007" s="30">
        <f t="shared" si="6741"/>
        <v>0</v>
      </c>
      <c r="AA2007" s="30">
        <f t="shared" si="6742"/>
        <v>0</v>
      </c>
      <c r="AB2007" s="30">
        <f t="shared" si="6743"/>
        <v>0</v>
      </c>
      <c r="AC2007" s="30">
        <f t="shared" si="6624"/>
        <v>11928</v>
      </c>
      <c r="AD2007" s="30">
        <f t="shared" si="6625"/>
        <v>12405.1</v>
      </c>
      <c r="AE2007" s="30">
        <f t="shared" si="6626"/>
        <v>12405.1</v>
      </c>
      <c r="AF2007" s="30">
        <f t="shared" si="6744"/>
        <v>0</v>
      </c>
      <c r="AG2007" s="30">
        <f t="shared" si="6627"/>
        <v>11928</v>
      </c>
      <c r="AH2007" s="30">
        <f t="shared" si="6628"/>
        <v>12405.1</v>
      </c>
      <c r="AI2007" s="30">
        <f t="shared" si="6629"/>
        <v>12405.1</v>
      </c>
      <c r="AJ2007" s="30">
        <f t="shared" si="6745"/>
        <v>0</v>
      </c>
      <c r="AK2007" s="30">
        <f t="shared" si="6746"/>
        <v>0</v>
      </c>
      <c r="AL2007" s="30">
        <f t="shared" si="6747"/>
        <v>0</v>
      </c>
      <c r="AM2007" s="30">
        <f t="shared" si="6748"/>
        <v>0</v>
      </c>
      <c r="AN2007" s="30">
        <f t="shared" si="6749"/>
        <v>0</v>
      </c>
      <c r="AO2007" s="30">
        <f t="shared" si="6750"/>
        <v>0</v>
      </c>
      <c r="AP2007" s="30">
        <f t="shared" si="6751"/>
        <v>0</v>
      </c>
      <c r="AQ2007" s="30">
        <f t="shared" si="6752"/>
        <v>0</v>
      </c>
      <c r="AR2007" s="30">
        <f t="shared" si="6753"/>
        <v>0</v>
      </c>
      <c r="AS2007" s="30">
        <f t="shared" si="6630"/>
        <v>11928</v>
      </c>
      <c r="AT2007" s="30">
        <f t="shared" si="6631"/>
        <v>12405.1</v>
      </c>
      <c r="AU2007" s="30">
        <f t="shared" si="6632"/>
        <v>12405.1</v>
      </c>
      <c r="AV2007" s="30">
        <f t="shared" si="6754"/>
        <v>0</v>
      </c>
      <c r="AW2007" s="30">
        <f t="shared" si="6755"/>
        <v>0</v>
      </c>
      <c r="AX2007" s="30">
        <f t="shared" si="6756"/>
        <v>0</v>
      </c>
      <c r="AY2007" s="30">
        <f t="shared" si="6633"/>
        <v>11928</v>
      </c>
      <c r="AZ2007" s="30">
        <f t="shared" si="6634"/>
        <v>12405.1</v>
      </c>
      <c r="BA2007" s="30">
        <f t="shared" si="6635"/>
        <v>12405.1</v>
      </c>
      <c r="BB2007" s="30">
        <f t="shared" si="6757"/>
        <v>0</v>
      </c>
      <c r="BC2007" s="30">
        <f t="shared" si="6758"/>
        <v>0</v>
      </c>
      <c r="BD2007" s="30">
        <f t="shared" si="6759"/>
        <v>0</v>
      </c>
      <c r="BE2007" s="30">
        <f t="shared" si="6760"/>
        <v>0</v>
      </c>
      <c r="BF2007" s="30">
        <f t="shared" si="6761"/>
        <v>0</v>
      </c>
      <c r="BG2007" s="30">
        <f t="shared" si="6762"/>
        <v>0</v>
      </c>
      <c r="BH2007" s="30">
        <f t="shared" si="6763"/>
        <v>0</v>
      </c>
      <c r="BI2007" s="30">
        <f t="shared" si="6764"/>
        <v>0</v>
      </c>
      <c r="BJ2007" s="30">
        <f t="shared" si="6765"/>
        <v>0</v>
      </c>
      <c r="BK2007" s="30">
        <f t="shared" si="6766"/>
        <v>0</v>
      </c>
      <c r="BL2007" s="30">
        <f t="shared" si="6621"/>
        <v>11928</v>
      </c>
      <c r="BM2007" s="30">
        <f t="shared" si="6622"/>
        <v>12405.1</v>
      </c>
      <c r="BN2007" s="30">
        <f t="shared" si="6623"/>
        <v>12405.1</v>
      </c>
      <c r="BO2007" s="30">
        <f t="shared" si="6767"/>
        <v>0</v>
      </c>
      <c r="BP2007" s="31"/>
      <c r="BQ2007" s="1"/>
      <c r="BR2007" s="1"/>
      <c r="BS2007" s="1"/>
      <c r="BT2007" s="1"/>
      <c r="BU2007" s="1"/>
      <c r="BV2007" s="1"/>
      <c r="BW2007" s="1"/>
      <c r="BX2007" s="1"/>
      <c r="BY2007" s="1"/>
    </row>
    <row r="2008" ht="30">
      <c r="A2008" s="28" t="s">
        <v>744</v>
      </c>
      <c r="B2008" s="28" t="s">
        <v>114</v>
      </c>
      <c r="C2008" s="28" t="s">
        <v>79</v>
      </c>
      <c r="D2008" s="28" t="s">
        <v>67</v>
      </c>
      <c r="E2008" s="35"/>
      <c r="F2008" s="29" t="s">
        <v>68</v>
      </c>
      <c r="G2008" s="30">
        <f t="shared" si="6725"/>
        <v>11928</v>
      </c>
      <c r="H2008" s="30">
        <f t="shared" si="6726"/>
        <v>12405.1</v>
      </c>
      <c r="I2008" s="30">
        <f t="shared" si="6727"/>
        <v>12405.1</v>
      </c>
      <c r="J2008" s="30">
        <f t="shared" si="6728"/>
        <v>0</v>
      </c>
      <c r="K2008" s="30">
        <f t="shared" si="6729"/>
        <v>0</v>
      </c>
      <c r="L2008" s="30">
        <f t="shared" si="6730"/>
        <v>0</v>
      </c>
      <c r="M2008" s="30">
        <f t="shared" si="6636"/>
        <v>11928</v>
      </c>
      <c r="N2008" s="30">
        <f t="shared" si="6637"/>
        <v>12405.1</v>
      </c>
      <c r="O2008" s="30">
        <f t="shared" si="6638"/>
        <v>12405.1</v>
      </c>
      <c r="P2008" s="30">
        <f t="shared" si="6731"/>
        <v>0</v>
      </c>
      <c r="Q2008" s="30">
        <f t="shared" si="6732"/>
        <v>0</v>
      </c>
      <c r="R2008" s="30">
        <f t="shared" si="6733"/>
        <v>0</v>
      </c>
      <c r="S2008" s="30">
        <f t="shared" si="6734"/>
        <v>0</v>
      </c>
      <c r="T2008" s="30">
        <f t="shared" si="6735"/>
        <v>0</v>
      </c>
      <c r="U2008" s="30">
        <f t="shared" si="6736"/>
        <v>0</v>
      </c>
      <c r="V2008" s="30">
        <f t="shared" si="6737"/>
        <v>0</v>
      </c>
      <c r="W2008" s="30">
        <f t="shared" si="6738"/>
        <v>0</v>
      </c>
      <c r="X2008" s="30">
        <f t="shared" si="6739"/>
        <v>0</v>
      </c>
      <c r="Y2008" s="30">
        <f t="shared" si="6740"/>
        <v>0</v>
      </c>
      <c r="Z2008" s="30">
        <f t="shared" si="6741"/>
        <v>0</v>
      </c>
      <c r="AA2008" s="30">
        <f t="shared" si="6742"/>
        <v>0</v>
      </c>
      <c r="AB2008" s="30">
        <f t="shared" si="6743"/>
        <v>0</v>
      </c>
      <c r="AC2008" s="30">
        <f t="shared" si="6624"/>
        <v>11928</v>
      </c>
      <c r="AD2008" s="30">
        <f t="shared" si="6625"/>
        <v>12405.1</v>
      </c>
      <c r="AE2008" s="30">
        <f t="shared" si="6626"/>
        <v>12405.1</v>
      </c>
      <c r="AF2008" s="30">
        <f t="shared" si="6744"/>
        <v>0</v>
      </c>
      <c r="AG2008" s="30">
        <f t="shared" si="6627"/>
        <v>11928</v>
      </c>
      <c r="AH2008" s="30">
        <f t="shared" si="6628"/>
        <v>12405.1</v>
      </c>
      <c r="AI2008" s="30">
        <f t="shared" si="6629"/>
        <v>12405.1</v>
      </c>
      <c r="AJ2008" s="30">
        <f t="shared" si="6745"/>
        <v>0</v>
      </c>
      <c r="AK2008" s="30">
        <f t="shared" si="6746"/>
        <v>0</v>
      </c>
      <c r="AL2008" s="30">
        <f t="shared" si="6747"/>
        <v>0</v>
      </c>
      <c r="AM2008" s="30">
        <f t="shared" si="6748"/>
        <v>0</v>
      </c>
      <c r="AN2008" s="30">
        <f t="shared" si="6749"/>
        <v>0</v>
      </c>
      <c r="AO2008" s="30">
        <f t="shared" si="6750"/>
        <v>0</v>
      </c>
      <c r="AP2008" s="30">
        <f t="shared" si="6751"/>
        <v>0</v>
      </c>
      <c r="AQ2008" s="30">
        <f t="shared" si="6752"/>
        <v>0</v>
      </c>
      <c r="AR2008" s="30">
        <f t="shared" si="6753"/>
        <v>0</v>
      </c>
      <c r="AS2008" s="30">
        <f t="shared" si="6630"/>
        <v>11928</v>
      </c>
      <c r="AT2008" s="30">
        <f t="shared" si="6631"/>
        <v>12405.1</v>
      </c>
      <c r="AU2008" s="30">
        <f t="shared" si="6632"/>
        <v>12405.1</v>
      </c>
      <c r="AV2008" s="30">
        <f t="shared" si="6754"/>
        <v>0</v>
      </c>
      <c r="AW2008" s="30">
        <f t="shared" si="6755"/>
        <v>0</v>
      </c>
      <c r="AX2008" s="30">
        <f t="shared" si="6756"/>
        <v>0</v>
      </c>
      <c r="AY2008" s="30">
        <f t="shared" si="6633"/>
        <v>11928</v>
      </c>
      <c r="AZ2008" s="30">
        <f t="shared" si="6634"/>
        <v>12405.1</v>
      </c>
      <c r="BA2008" s="30">
        <f t="shared" si="6635"/>
        <v>12405.1</v>
      </c>
      <c r="BB2008" s="30">
        <f t="shared" si="6757"/>
        <v>0</v>
      </c>
      <c r="BC2008" s="30">
        <f t="shared" si="6758"/>
        <v>0</v>
      </c>
      <c r="BD2008" s="30">
        <f t="shared" si="6759"/>
        <v>0</v>
      </c>
      <c r="BE2008" s="30">
        <f t="shared" si="6760"/>
        <v>0</v>
      </c>
      <c r="BF2008" s="30">
        <f t="shared" si="6761"/>
        <v>0</v>
      </c>
      <c r="BG2008" s="30">
        <f t="shared" si="6762"/>
        <v>0</v>
      </c>
      <c r="BH2008" s="30">
        <f t="shared" si="6763"/>
        <v>0</v>
      </c>
      <c r="BI2008" s="30">
        <f t="shared" si="6764"/>
        <v>0</v>
      </c>
      <c r="BJ2008" s="30">
        <f t="shared" si="6765"/>
        <v>0</v>
      </c>
      <c r="BK2008" s="30">
        <f t="shared" si="6766"/>
        <v>0</v>
      </c>
      <c r="BL2008" s="30">
        <f t="shared" si="6621"/>
        <v>11928</v>
      </c>
      <c r="BM2008" s="30">
        <f t="shared" si="6622"/>
        <v>12405.1</v>
      </c>
      <c r="BN2008" s="30">
        <f t="shared" si="6623"/>
        <v>12405.1</v>
      </c>
      <c r="BO2008" s="30">
        <f t="shared" si="6767"/>
        <v>0</v>
      </c>
      <c r="BP2008" s="31"/>
      <c r="BQ2008" s="1"/>
      <c r="BR2008" s="1"/>
      <c r="BS2008" s="1"/>
      <c r="BT2008" s="1"/>
      <c r="BU2008" s="1"/>
      <c r="BV2008" s="1"/>
      <c r="BW2008" s="1"/>
      <c r="BX2008" s="1"/>
      <c r="BY2008" s="1"/>
    </row>
    <row r="2009" ht="15">
      <c r="A2009" s="28" t="s">
        <v>744</v>
      </c>
      <c r="B2009" s="28" t="s">
        <v>114</v>
      </c>
      <c r="C2009" s="28" t="s">
        <v>79</v>
      </c>
      <c r="D2009" s="14" t="s">
        <v>749</v>
      </c>
      <c r="E2009" s="35"/>
      <c r="F2009" s="29" t="s">
        <v>750</v>
      </c>
      <c r="G2009" s="30">
        <f t="shared" si="6725"/>
        <v>11928</v>
      </c>
      <c r="H2009" s="30">
        <f t="shared" si="6726"/>
        <v>12405.1</v>
      </c>
      <c r="I2009" s="30">
        <f t="shared" si="6727"/>
        <v>12405.1</v>
      </c>
      <c r="J2009" s="30">
        <f t="shared" si="6728"/>
        <v>0</v>
      </c>
      <c r="K2009" s="30">
        <f t="shared" si="6729"/>
        <v>0</v>
      </c>
      <c r="L2009" s="30">
        <f t="shared" si="6730"/>
        <v>0</v>
      </c>
      <c r="M2009" s="30">
        <f t="shared" si="6636"/>
        <v>11928</v>
      </c>
      <c r="N2009" s="30">
        <f t="shared" si="6637"/>
        <v>12405.1</v>
      </c>
      <c r="O2009" s="30">
        <f t="shared" si="6638"/>
        <v>12405.1</v>
      </c>
      <c r="P2009" s="30">
        <f t="shared" si="6731"/>
        <v>0</v>
      </c>
      <c r="Q2009" s="30">
        <f t="shared" si="6732"/>
        <v>0</v>
      </c>
      <c r="R2009" s="30">
        <f t="shared" si="6733"/>
        <v>0</v>
      </c>
      <c r="S2009" s="30">
        <f t="shared" si="6734"/>
        <v>0</v>
      </c>
      <c r="T2009" s="30">
        <f t="shared" si="6735"/>
        <v>0</v>
      </c>
      <c r="U2009" s="30">
        <f t="shared" si="6736"/>
        <v>0</v>
      </c>
      <c r="V2009" s="30">
        <f t="shared" si="6737"/>
        <v>0</v>
      </c>
      <c r="W2009" s="30">
        <f t="shared" si="6738"/>
        <v>0</v>
      </c>
      <c r="X2009" s="30">
        <f t="shared" si="6739"/>
        <v>0</v>
      </c>
      <c r="Y2009" s="30">
        <f t="shared" si="6740"/>
        <v>0</v>
      </c>
      <c r="Z2009" s="30">
        <f t="shared" si="6741"/>
        <v>0</v>
      </c>
      <c r="AA2009" s="30">
        <f t="shared" si="6742"/>
        <v>0</v>
      </c>
      <c r="AB2009" s="30">
        <f t="shared" si="6743"/>
        <v>0</v>
      </c>
      <c r="AC2009" s="30">
        <f t="shared" si="6624"/>
        <v>11928</v>
      </c>
      <c r="AD2009" s="30">
        <f t="shared" si="6625"/>
        <v>12405.1</v>
      </c>
      <c r="AE2009" s="30">
        <f t="shared" si="6626"/>
        <v>12405.1</v>
      </c>
      <c r="AF2009" s="30">
        <f t="shared" si="6744"/>
        <v>0</v>
      </c>
      <c r="AG2009" s="30">
        <f t="shared" si="6627"/>
        <v>11928</v>
      </c>
      <c r="AH2009" s="30">
        <f t="shared" si="6628"/>
        <v>12405.1</v>
      </c>
      <c r="AI2009" s="30">
        <f t="shared" si="6629"/>
        <v>12405.1</v>
      </c>
      <c r="AJ2009" s="30">
        <f t="shared" si="6745"/>
        <v>0</v>
      </c>
      <c r="AK2009" s="30">
        <f t="shared" si="6746"/>
        <v>0</v>
      </c>
      <c r="AL2009" s="30">
        <f t="shared" si="6747"/>
        <v>0</v>
      </c>
      <c r="AM2009" s="30">
        <f t="shared" si="6748"/>
        <v>0</v>
      </c>
      <c r="AN2009" s="30">
        <f t="shared" si="6749"/>
        <v>0</v>
      </c>
      <c r="AO2009" s="30">
        <f t="shared" si="6750"/>
        <v>0</v>
      </c>
      <c r="AP2009" s="30">
        <f t="shared" si="6751"/>
        <v>0</v>
      </c>
      <c r="AQ2009" s="30">
        <f t="shared" si="6752"/>
        <v>0</v>
      </c>
      <c r="AR2009" s="30">
        <f t="shared" si="6753"/>
        <v>0</v>
      </c>
      <c r="AS2009" s="30">
        <f t="shared" si="6630"/>
        <v>11928</v>
      </c>
      <c r="AT2009" s="30">
        <f t="shared" si="6631"/>
        <v>12405.1</v>
      </c>
      <c r="AU2009" s="30">
        <f t="shared" si="6632"/>
        <v>12405.1</v>
      </c>
      <c r="AV2009" s="30">
        <f t="shared" si="6754"/>
        <v>0</v>
      </c>
      <c r="AW2009" s="30">
        <f t="shared" si="6755"/>
        <v>0</v>
      </c>
      <c r="AX2009" s="30">
        <f t="shared" si="6756"/>
        <v>0</v>
      </c>
      <c r="AY2009" s="30">
        <f t="shared" si="6633"/>
        <v>11928</v>
      </c>
      <c r="AZ2009" s="30">
        <f t="shared" si="6634"/>
        <v>12405.1</v>
      </c>
      <c r="BA2009" s="30">
        <f t="shared" si="6635"/>
        <v>12405.1</v>
      </c>
      <c r="BB2009" s="30">
        <f t="shared" si="6757"/>
        <v>0</v>
      </c>
      <c r="BC2009" s="30">
        <f t="shared" si="6758"/>
        <v>0</v>
      </c>
      <c r="BD2009" s="30">
        <f t="shared" si="6759"/>
        <v>0</v>
      </c>
      <c r="BE2009" s="30">
        <f t="shared" si="6760"/>
        <v>0</v>
      </c>
      <c r="BF2009" s="30">
        <f t="shared" si="6761"/>
        <v>0</v>
      </c>
      <c r="BG2009" s="30">
        <f t="shared" si="6762"/>
        <v>0</v>
      </c>
      <c r="BH2009" s="30">
        <f t="shared" si="6763"/>
        <v>0</v>
      </c>
      <c r="BI2009" s="30">
        <f t="shared" si="6764"/>
        <v>0</v>
      </c>
      <c r="BJ2009" s="30">
        <f t="shared" si="6765"/>
        <v>0</v>
      </c>
      <c r="BK2009" s="30">
        <f t="shared" si="6766"/>
        <v>0</v>
      </c>
      <c r="BL2009" s="30">
        <f t="shared" si="6621"/>
        <v>11928</v>
      </c>
      <c r="BM2009" s="30">
        <f t="shared" si="6622"/>
        <v>12405.1</v>
      </c>
      <c r="BN2009" s="30">
        <f t="shared" si="6623"/>
        <v>12405.1</v>
      </c>
      <c r="BO2009" s="30">
        <f t="shared" si="6767"/>
        <v>0</v>
      </c>
      <c r="BP2009" s="31"/>
      <c r="BQ2009" s="1"/>
      <c r="BR2009" s="1"/>
      <c r="BS2009" s="1"/>
      <c r="BT2009" s="1"/>
      <c r="BU2009" s="1"/>
      <c r="BV2009" s="1"/>
      <c r="BW2009" s="1"/>
      <c r="BX2009" s="1"/>
      <c r="BY2009" s="1"/>
    </row>
    <row r="2010" ht="30">
      <c r="A2010" s="28" t="s">
        <v>744</v>
      </c>
      <c r="B2010" s="28" t="s">
        <v>114</v>
      </c>
      <c r="C2010" s="28" t="s">
        <v>79</v>
      </c>
      <c r="D2010" s="14" t="s">
        <v>749</v>
      </c>
      <c r="E2010" s="28" t="s">
        <v>38</v>
      </c>
      <c r="F2010" s="29" t="s">
        <v>39</v>
      </c>
      <c r="G2010" s="30">
        <v>11928</v>
      </c>
      <c r="H2010" s="30">
        <v>12405.1</v>
      </c>
      <c r="I2010" s="30">
        <v>12405.1</v>
      </c>
      <c r="J2010" s="30"/>
      <c r="K2010" s="30"/>
      <c r="L2010" s="30"/>
      <c r="M2010" s="30">
        <f t="shared" si="6636"/>
        <v>11928</v>
      </c>
      <c r="N2010" s="30">
        <f t="shared" si="6637"/>
        <v>12405.1</v>
      </c>
      <c r="O2010" s="30">
        <f t="shared" si="6638"/>
        <v>12405.1</v>
      </c>
      <c r="P2010" s="30"/>
      <c r="Q2010" s="30"/>
      <c r="R2010" s="30"/>
      <c r="S2010" s="30"/>
      <c r="T2010" s="30"/>
      <c r="U2010" s="30"/>
      <c r="V2010" s="30"/>
      <c r="W2010" s="30"/>
      <c r="X2010" s="30"/>
      <c r="Y2010" s="30"/>
      <c r="Z2010" s="30"/>
      <c r="AA2010" s="30"/>
      <c r="AB2010" s="30"/>
      <c r="AC2010" s="30">
        <f t="shared" si="6624"/>
        <v>11928</v>
      </c>
      <c r="AD2010" s="30">
        <f t="shared" si="6625"/>
        <v>12405.1</v>
      </c>
      <c r="AE2010" s="30">
        <f t="shared" si="6626"/>
        <v>12405.1</v>
      </c>
      <c r="AF2010" s="30"/>
      <c r="AG2010" s="30">
        <f t="shared" si="6627"/>
        <v>11928</v>
      </c>
      <c r="AH2010" s="30">
        <f t="shared" si="6628"/>
        <v>12405.1</v>
      </c>
      <c r="AI2010" s="30">
        <f t="shared" si="6629"/>
        <v>12405.1</v>
      </c>
      <c r="AJ2010" s="30"/>
      <c r="AK2010" s="30"/>
      <c r="AL2010" s="30"/>
      <c r="AM2010" s="30"/>
      <c r="AN2010" s="30"/>
      <c r="AO2010" s="30"/>
      <c r="AP2010" s="30"/>
      <c r="AQ2010" s="30"/>
      <c r="AR2010" s="30"/>
      <c r="AS2010" s="30">
        <f t="shared" si="6630"/>
        <v>11928</v>
      </c>
      <c r="AT2010" s="30">
        <f t="shared" si="6631"/>
        <v>12405.1</v>
      </c>
      <c r="AU2010" s="30">
        <f t="shared" si="6632"/>
        <v>12405.1</v>
      </c>
      <c r="AV2010" s="30"/>
      <c r="AW2010" s="30"/>
      <c r="AX2010" s="30"/>
      <c r="AY2010" s="30">
        <f t="shared" si="6633"/>
        <v>11928</v>
      </c>
      <c r="AZ2010" s="30">
        <f t="shared" si="6634"/>
        <v>12405.1</v>
      </c>
      <c r="BA2010" s="30">
        <f t="shared" si="6635"/>
        <v>12405.1</v>
      </c>
      <c r="BB2010" s="30"/>
      <c r="BC2010" s="30"/>
      <c r="BD2010" s="30"/>
      <c r="BE2010" s="30"/>
      <c r="BF2010" s="30"/>
      <c r="BG2010" s="30"/>
      <c r="BH2010" s="30"/>
      <c r="BI2010" s="30"/>
      <c r="BJ2010" s="30"/>
      <c r="BK2010" s="30"/>
      <c r="BL2010" s="30">
        <f t="shared" si="6621"/>
        <v>11928</v>
      </c>
      <c r="BM2010" s="30">
        <f t="shared" si="6622"/>
        <v>12405.1</v>
      </c>
      <c r="BN2010" s="30">
        <f t="shared" si="6623"/>
        <v>12405.1</v>
      </c>
      <c r="BO2010" s="30"/>
      <c r="BP2010" s="31"/>
      <c r="BQ2010" s="1"/>
      <c r="BR2010" s="1"/>
      <c r="BS2010" s="1"/>
      <c r="BT2010" s="1"/>
      <c r="BU2010" s="1"/>
      <c r="BV2010" s="1"/>
      <c r="BW2010" s="1"/>
      <c r="BX2010" s="1"/>
      <c r="BY2010" s="1"/>
    </row>
    <row r="2011" s="23" customFormat="1" ht="15">
      <c r="A2011" s="24" t="s">
        <v>744</v>
      </c>
      <c r="B2011" s="24" t="s">
        <v>114</v>
      </c>
      <c r="C2011" s="24" t="s">
        <v>251</v>
      </c>
      <c r="D2011" s="24"/>
      <c r="E2011" s="24"/>
      <c r="F2011" s="25" t="s">
        <v>460</v>
      </c>
      <c r="G2011" s="26">
        <f t="shared" si="6725"/>
        <v>7027351.2999999998</v>
      </c>
      <c r="H2011" s="26">
        <f t="shared" si="6726"/>
        <v>7842760.6999999993</v>
      </c>
      <c r="I2011" s="26">
        <f t="shared" si="6727"/>
        <v>6400878</v>
      </c>
      <c r="J2011" s="26">
        <f t="shared" si="6728"/>
        <v>-31812.935999999994</v>
      </c>
      <c r="K2011" s="26">
        <f t="shared" si="6729"/>
        <v>-23928.314999999999</v>
      </c>
      <c r="L2011" s="26">
        <f t="shared" si="6730"/>
        <v>-1883.692</v>
      </c>
      <c r="M2011" s="26">
        <f t="shared" si="6636"/>
        <v>6995538.3640000001</v>
      </c>
      <c r="N2011" s="26">
        <f t="shared" si="6637"/>
        <v>7818832.3849999988</v>
      </c>
      <c r="O2011" s="26">
        <f t="shared" si="6638"/>
        <v>6398994.3080000002</v>
      </c>
      <c r="P2011" s="26">
        <f t="shared" si="6731"/>
        <v>0</v>
      </c>
      <c r="Q2011" s="26">
        <f t="shared" si="6732"/>
        <v>0</v>
      </c>
      <c r="R2011" s="26">
        <f t="shared" si="6733"/>
        <v>69587.616999999998</v>
      </c>
      <c r="S2011" s="26">
        <f t="shared" si="6734"/>
        <v>-70000</v>
      </c>
      <c r="T2011" s="26">
        <f t="shared" si="6735"/>
        <v>0</v>
      </c>
      <c r="U2011" s="26">
        <f t="shared" si="6736"/>
        <v>0</v>
      </c>
      <c r="V2011" s="26">
        <f t="shared" si="6737"/>
        <v>0</v>
      </c>
      <c r="W2011" s="26">
        <f t="shared" si="6738"/>
        <v>-40000</v>
      </c>
      <c r="X2011" s="26">
        <f t="shared" si="6739"/>
        <v>0</v>
      </c>
      <c r="Y2011" s="26">
        <f t="shared" si="6740"/>
        <v>0</v>
      </c>
      <c r="Z2011" s="26">
        <f t="shared" si="6741"/>
        <v>0</v>
      </c>
      <c r="AA2011" s="26">
        <f t="shared" si="6742"/>
        <v>110000</v>
      </c>
      <c r="AB2011" s="26">
        <f t="shared" si="6743"/>
        <v>0</v>
      </c>
      <c r="AC2011" s="26">
        <f t="shared" si="6624"/>
        <v>6995125.9809999997</v>
      </c>
      <c r="AD2011" s="26">
        <f t="shared" si="6625"/>
        <v>7778832.3849999988</v>
      </c>
      <c r="AE2011" s="26">
        <f t="shared" si="6626"/>
        <v>6508994.3080000002</v>
      </c>
      <c r="AF2011" s="26">
        <f t="shared" si="6744"/>
        <v>0</v>
      </c>
      <c r="AG2011" s="26">
        <f t="shared" si="6627"/>
        <v>6995125.9809999997</v>
      </c>
      <c r="AH2011" s="26">
        <f t="shared" si="6628"/>
        <v>7778832.3849999988</v>
      </c>
      <c r="AI2011" s="26">
        <f t="shared" si="6629"/>
        <v>6508994.3080000002</v>
      </c>
      <c r="AJ2011" s="26">
        <f t="shared" si="6745"/>
        <v>-88.552000000000135</v>
      </c>
      <c r="AK2011" s="26">
        <f t="shared" si="6746"/>
        <v>0</v>
      </c>
      <c r="AL2011" s="26">
        <f t="shared" si="6747"/>
        <v>72148.600000000006</v>
      </c>
      <c r="AM2011" s="26">
        <f t="shared" si="6748"/>
        <v>-32374.102000000014</v>
      </c>
      <c r="AN2011" s="26">
        <f t="shared" si="6749"/>
        <v>0</v>
      </c>
      <c r="AO2011" s="26">
        <f t="shared" si="6750"/>
        <v>146789.79999999999</v>
      </c>
      <c r="AP2011" s="26">
        <f t="shared" si="6751"/>
        <v>-281848.39500000002</v>
      </c>
      <c r="AQ2011" s="26">
        <f t="shared" si="6752"/>
        <v>0</v>
      </c>
      <c r="AR2011" s="26">
        <f t="shared" si="6753"/>
        <v>27700.800000000003</v>
      </c>
      <c r="AS2011" s="26">
        <f t="shared" si="6630"/>
        <v>7034811.9269999992</v>
      </c>
      <c r="AT2011" s="26">
        <f t="shared" si="6631"/>
        <v>7643773.7899999991</v>
      </c>
      <c r="AU2011" s="26">
        <f t="shared" si="6632"/>
        <v>6536695.108</v>
      </c>
      <c r="AV2011" s="26">
        <f>AV2012+AV2097</f>
        <v>0</v>
      </c>
      <c r="AW2011" s="26">
        <f>AW2012+AW2097</f>
        <v>20194.095000000001</v>
      </c>
      <c r="AX2011" s="26">
        <f>AX2012+AX2097</f>
        <v>0</v>
      </c>
      <c r="AY2011" s="26">
        <f t="shared" si="6633"/>
        <v>7034811.9269999992</v>
      </c>
      <c r="AZ2011" s="26">
        <f t="shared" si="6634"/>
        <v>7663967.8849999988</v>
      </c>
      <c r="BA2011" s="26">
        <f t="shared" si="6635"/>
        <v>6536695.108</v>
      </c>
      <c r="BB2011" s="26">
        <f>BB2012+BB2097+BB2102</f>
        <v>0</v>
      </c>
      <c r="BC2011" s="26">
        <f>BC2012+BC2097+BC2102</f>
        <v>0</v>
      </c>
      <c r="BD2011" s="26">
        <f>BD2012+BD2097+BD2102</f>
        <v>25389.993999999999</v>
      </c>
      <c r="BE2011" s="26">
        <f>BE2012+BE2097+BE2102</f>
        <v>0</v>
      </c>
      <c r="BF2011" s="26">
        <f>BF2012+BF2097+BF2102</f>
        <v>-9.0949470177292824e-13</v>
      </c>
      <c r="BG2011" s="26">
        <f>BG2012+BG2097+BG2102</f>
        <v>98753.623000000007</v>
      </c>
      <c r="BH2011" s="26">
        <f>BH2012+BH2097+BH2102</f>
        <v>0</v>
      </c>
      <c r="BI2011" s="26">
        <f>BI2012+BI2097+BI2102</f>
        <v>0</v>
      </c>
      <c r="BJ2011" s="26">
        <f>BJ2012+BJ2097+BJ2102</f>
        <v>0</v>
      </c>
      <c r="BK2011" s="26">
        <f>BK2012+BK2097+BK2102</f>
        <v>0</v>
      </c>
      <c r="BL2011" s="26">
        <f t="shared" si="6621"/>
        <v>7060201.9209999992</v>
      </c>
      <c r="BM2011" s="26">
        <f t="shared" si="6622"/>
        <v>7762721.5079999985</v>
      </c>
      <c r="BN2011" s="26">
        <f t="shared" si="6623"/>
        <v>6536695.108</v>
      </c>
      <c r="BO2011" s="26">
        <f>BO2012+BO2097+BO2102</f>
        <v>0</v>
      </c>
      <c r="BP2011" s="27"/>
      <c r="BQ2011" s="23"/>
      <c r="BR2011" s="23"/>
      <c r="BS2011" s="23"/>
      <c r="BT2011" s="23"/>
      <c r="BU2011" s="23"/>
      <c r="BV2011" s="23"/>
      <c r="BW2011" s="23"/>
      <c r="BX2011" s="23"/>
      <c r="BY2011" s="23"/>
    </row>
    <row r="2012" s="23" customFormat="1" ht="30">
      <c r="A2012" s="28" t="s">
        <v>744</v>
      </c>
      <c r="B2012" s="28" t="s">
        <v>114</v>
      </c>
      <c r="C2012" s="28" t="s">
        <v>251</v>
      </c>
      <c r="D2012" s="28" t="s">
        <v>64</v>
      </c>
      <c r="E2012" s="35"/>
      <c r="F2012" s="29" t="s">
        <v>65</v>
      </c>
      <c r="G2012" s="30">
        <f>G2013+G2019+G2024+G2064</f>
        <v>7027351.2999999998</v>
      </c>
      <c r="H2012" s="30">
        <f>H2013+H2019+H2024+H2064</f>
        <v>7842760.6999999993</v>
      </c>
      <c r="I2012" s="30">
        <f>I2013+I2019+I2024+I2064</f>
        <v>6400878</v>
      </c>
      <c r="J2012" s="30">
        <f>J2013+J2019+J2024+J2064</f>
        <v>-31812.935999999994</v>
      </c>
      <c r="K2012" s="30">
        <f>K2013+K2019+K2024+K2064</f>
        <v>-23928.314999999999</v>
      </c>
      <c r="L2012" s="30">
        <f>L2013+L2019+L2024+L2064</f>
        <v>-1883.692</v>
      </c>
      <c r="M2012" s="30">
        <f t="shared" si="6636"/>
        <v>6995538.3640000001</v>
      </c>
      <c r="N2012" s="30">
        <f t="shared" si="6637"/>
        <v>7818832.3849999988</v>
      </c>
      <c r="O2012" s="30">
        <f t="shared" si="6638"/>
        <v>6398994.3080000002</v>
      </c>
      <c r="P2012" s="30">
        <f>P2013+P2019+P2024+P2064</f>
        <v>0</v>
      </c>
      <c r="Q2012" s="30">
        <f>Q2013+Q2019+Q2024+Q2064</f>
        <v>0</v>
      </c>
      <c r="R2012" s="30">
        <f>R2013+R2019+R2024+R2064</f>
        <v>69587.616999999998</v>
      </c>
      <c r="S2012" s="30">
        <f>S2013+S2019+S2024+S2064</f>
        <v>-70000</v>
      </c>
      <c r="T2012" s="30">
        <f>T2013+T2019+T2024+T2064</f>
        <v>0</v>
      </c>
      <c r="U2012" s="30">
        <f>U2013+U2019+U2024+U2064</f>
        <v>0</v>
      </c>
      <c r="V2012" s="30">
        <f>V2013+V2019+V2024+V2064</f>
        <v>0</v>
      </c>
      <c r="W2012" s="30">
        <f>W2013+W2019+W2024+W2064</f>
        <v>-40000</v>
      </c>
      <c r="X2012" s="30">
        <f>X2013+X2019+X2024+X2064</f>
        <v>0</v>
      </c>
      <c r="Y2012" s="30">
        <f>Y2013+Y2019+Y2024+Y2064</f>
        <v>0</v>
      </c>
      <c r="Z2012" s="30">
        <f>Z2013+Z2019+Z2024+Z2064</f>
        <v>0</v>
      </c>
      <c r="AA2012" s="30">
        <f>AA2013+AA2019+AA2024+AA2064</f>
        <v>110000</v>
      </c>
      <c r="AB2012" s="30">
        <f>AB2013+AB2019+AB2024+AB2064</f>
        <v>0</v>
      </c>
      <c r="AC2012" s="30">
        <f t="shared" si="6624"/>
        <v>6995125.9809999997</v>
      </c>
      <c r="AD2012" s="30">
        <f t="shared" si="6625"/>
        <v>7778832.3849999988</v>
      </c>
      <c r="AE2012" s="30">
        <f t="shared" si="6626"/>
        <v>6508994.3080000002</v>
      </c>
      <c r="AF2012" s="30">
        <f>AF2013+AF2019+AF2024+AF2064</f>
        <v>0</v>
      </c>
      <c r="AG2012" s="30">
        <f t="shared" si="6627"/>
        <v>6995125.9809999997</v>
      </c>
      <c r="AH2012" s="30">
        <f t="shared" si="6628"/>
        <v>7778832.3849999988</v>
      </c>
      <c r="AI2012" s="30">
        <f t="shared" si="6629"/>
        <v>6508994.3080000002</v>
      </c>
      <c r="AJ2012" s="30">
        <f>AJ2013+AJ2019+AJ2024+AJ2064</f>
        <v>-88.552000000000135</v>
      </c>
      <c r="AK2012" s="30">
        <f>AK2013+AK2019+AK2024+AK2064</f>
        <v>0</v>
      </c>
      <c r="AL2012" s="30">
        <f>AL2013+AL2019+AL2024+AL2064</f>
        <v>72148.600000000006</v>
      </c>
      <c r="AM2012" s="30">
        <f>AM2013+AM2019+AM2024+AM2064</f>
        <v>-32374.102000000014</v>
      </c>
      <c r="AN2012" s="30">
        <f>AN2013+AN2019+AN2024+AN2064</f>
        <v>0</v>
      </c>
      <c r="AO2012" s="30">
        <f>AO2013+AO2019+AO2024+AO2064</f>
        <v>146789.79999999999</v>
      </c>
      <c r="AP2012" s="30">
        <f>AP2013+AP2019+AP2024+AP2064</f>
        <v>-281848.39500000002</v>
      </c>
      <c r="AQ2012" s="30">
        <f>AQ2013+AQ2019+AQ2024+AQ2064</f>
        <v>0</v>
      </c>
      <c r="AR2012" s="30">
        <f>AR2013+AR2019+AR2024+AR2064</f>
        <v>27700.800000000003</v>
      </c>
      <c r="AS2012" s="30">
        <f t="shared" si="6630"/>
        <v>7034811.9269999992</v>
      </c>
      <c r="AT2012" s="30">
        <f t="shared" si="6631"/>
        <v>7643773.7899999991</v>
      </c>
      <c r="AU2012" s="30">
        <f t="shared" si="6632"/>
        <v>6536695.108</v>
      </c>
      <c r="AV2012" s="30">
        <f>AV2013+AV2019+AV2024+AV2064</f>
        <v>0</v>
      </c>
      <c r="AW2012" s="30">
        <f>AW2013+AW2019+AW2024+AW2064</f>
        <v>0</v>
      </c>
      <c r="AX2012" s="30">
        <f>AX2013+AX2019+AX2024+AX2064</f>
        <v>0</v>
      </c>
      <c r="AY2012" s="30">
        <f t="shared" si="6633"/>
        <v>7034811.9269999992</v>
      </c>
      <c r="AZ2012" s="30">
        <f t="shared" si="6634"/>
        <v>7643773.7899999991</v>
      </c>
      <c r="BA2012" s="30">
        <f t="shared" si="6635"/>
        <v>6536695.108</v>
      </c>
      <c r="BB2012" s="30">
        <f>BB2013+BB2019+BB2024+BB2064</f>
        <v>0</v>
      </c>
      <c r="BC2012" s="30">
        <f>BC2013+BC2019+BC2024+BC2064</f>
        <v>0</v>
      </c>
      <c r="BD2012" s="30">
        <f>BD2013+BD2019+BD2024+BD2064</f>
        <v>21278.531999999999</v>
      </c>
      <c r="BE2012" s="30">
        <f>BE2013+BE2019+BE2024+BE2064</f>
        <v>0</v>
      </c>
      <c r="BF2012" s="30">
        <f>BF2013+BF2019+BF2024+BF2064</f>
        <v>-9.0949470177292824e-13</v>
      </c>
      <c r="BG2012" s="30">
        <f>BG2013+BG2019+BG2024+BG2064</f>
        <v>98753.623000000007</v>
      </c>
      <c r="BH2012" s="30">
        <f>BH2013+BH2019+BH2024+BH2064</f>
        <v>0</v>
      </c>
      <c r="BI2012" s="30">
        <f>BI2013+BI2019+BI2024+BI2064</f>
        <v>0</v>
      </c>
      <c r="BJ2012" s="30">
        <f>BJ2013+BJ2019+BJ2024+BJ2064</f>
        <v>0</v>
      </c>
      <c r="BK2012" s="30">
        <f>BK2013+BK2019+BK2024+BK2064</f>
        <v>0</v>
      </c>
      <c r="BL2012" s="30">
        <f t="shared" si="6621"/>
        <v>7056090.4589999989</v>
      </c>
      <c r="BM2012" s="30">
        <f t="shared" si="6622"/>
        <v>7742527.4129999988</v>
      </c>
      <c r="BN2012" s="30">
        <f t="shared" si="6623"/>
        <v>6536695.108</v>
      </c>
      <c r="BO2012" s="30">
        <f>BO2013+BO2019+BO2024+BO2064</f>
        <v>0</v>
      </c>
      <c r="BP2012" s="31"/>
      <c r="BQ2012" s="23"/>
      <c r="BR2012" s="23"/>
      <c r="BS2012" s="23"/>
      <c r="BT2012" s="23"/>
      <c r="BU2012" s="23"/>
      <c r="BV2012" s="23"/>
      <c r="BW2012" s="23"/>
      <c r="BX2012" s="23"/>
      <c r="BY2012" s="23"/>
    </row>
    <row r="2013" s="23" customFormat="1" ht="30">
      <c r="A2013" s="28" t="s">
        <v>744</v>
      </c>
      <c r="B2013" s="28" t="s">
        <v>114</v>
      </c>
      <c r="C2013" s="28" t="s">
        <v>251</v>
      </c>
      <c r="D2013" s="28" t="s">
        <v>751</v>
      </c>
      <c r="E2013" s="35"/>
      <c r="F2013" s="29" t="s">
        <v>300</v>
      </c>
      <c r="G2013" s="30">
        <f t="shared" ref="G2013:G2020" si="6768">G2014</f>
        <v>831831</v>
      </c>
      <c r="H2013" s="30">
        <f t="shared" ref="H2013:H2020" si="6769">H2014</f>
        <v>831831</v>
      </c>
      <c r="I2013" s="30">
        <f t="shared" ref="I2013:I2020" si="6770">I2014</f>
        <v>831831</v>
      </c>
      <c r="J2013" s="30">
        <f t="shared" ref="J2013:J2020" si="6771">J2014</f>
        <v>0</v>
      </c>
      <c r="K2013" s="30">
        <f t="shared" ref="K2013:K2020" si="6772">K2014</f>
        <v>0</v>
      </c>
      <c r="L2013" s="30">
        <f t="shared" ref="L2013:L2020" si="6773">L2014</f>
        <v>0</v>
      </c>
      <c r="M2013" s="30">
        <f t="shared" si="6636"/>
        <v>831831</v>
      </c>
      <c r="N2013" s="30">
        <f t="shared" si="6637"/>
        <v>831831</v>
      </c>
      <c r="O2013" s="30">
        <f t="shared" si="6638"/>
        <v>831831</v>
      </c>
      <c r="P2013" s="30">
        <f t="shared" ref="P2013:P2020" si="6774">P2014</f>
        <v>0</v>
      </c>
      <c r="Q2013" s="30">
        <f t="shared" ref="Q2013:Q2020" si="6775">Q2014</f>
        <v>0</v>
      </c>
      <c r="R2013" s="30">
        <f t="shared" ref="R2013:R2020" si="6776">R2014</f>
        <v>0</v>
      </c>
      <c r="S2013" s="30">
        <f t="shared" ref="S2013:S2020" si="6777">S2014</f>
        <v>0</v>
      </c>
      <c r="T2013" s="30">
        <f t="shared" ref="T2013:T2020" si="6778">T2014</f>
        <v>0</v>
      </c>
      <c r="U2013" s="30">
        <f t="shared" ref="U2013:U2020" si="6779">U2014</f>
        <v>0</v>
      </c>
      <c r="V2013" s="30">
        <f t="shared" ref="V2013:V2020" si="6780">V2014</f>
        <v>0</v>
      </c>
      <c r="W2013" s="30">
        <f t="shared" ref="W2013:W2020" si="6781">W2014</f>
        <v>0</v>
      </c>
      <c r="X2013" s="30">
        <f t="shared" ref="X2013:X2020" si="6782">X2014</f>
        <v>0</v>
      </c>
      <c r="Y2013" s="30">
        <f t="shared" ref="Y2013:Y2020" si="6783">Y2014</f>
        <v>0</v>
      </c>
      <c r="Z2013" s="30">
        <f t="shared" ref="Z2013:Z2020" si="6784">Z2014</f>
        <v>0</v>
      </c>
      <c r="AA2013" s="30">
        <f t="shared" ref="AA2013:AA2020" si="6785">AA2014</f>
        <v>0</v>
      </c>
      <c r="AB2013" s="30">
        <f t="shared" ref="AB2013:AB2020" si="6786">AB2014</f>
        <v>0</v>
      </c>
      <c r="AC2013" s="30">
        <f t="shared" si="6624"/>
        <v>831831</v>
      </c>
      <c r="AD2013" s="30">
        <f t="shared" si="6625"/>
        <v>831831</v>
      </c>
      <c r="AE2013" s="30">
        <f t="shared" si="6626"/>
        <v>831831</v>
      </c>
      <c r="AF2013" s="30">
        <f t="shared" ref="AF2013:AF2020" si="6787">AF2014</f>
        <v>0</v>
      </c>
      <c r="AG2013" s="30">
        <f t="shared" si="6627"/>
        <v>831831</v>
      </c>
      <c r="AH2013" s="30">
        <f t="shared" si="6628"/>
        <v>831831</v>
      </c>
      <c r="AI2013" s="30">
        <f t="shared" si="6629"/>
        <v>831831</v>
      </c>
      <c r="AJ2013" s="30">
        <f t="shared" ref="AJ2013:AJ2020" si="6788">AJ2014</f>
        <v>0</v>
      </c>
      <c r="AK2013" s="30">
        <f t="shared" ref="AK2013:AK2020" si="6789">AK2014</f>
        <v>0</v>
      </c>
      <c r="AL2013" s="30">
        <f t="shared" ref="AL2013:AL2020" si="6790">AL2014</f>
        <v>0</v>
      </c>
      <c r="AM2013" s="30">
        <f t="shared" ref="AM2013:AM2020" si="6791">AM2014</f>
        <v>0</v>
      </c>
      <c r="AN2013" s="30">
        <f t="shared" ref="AN2013:AN2020" si="6792">AN2014</f>
        <v>0</v>
      </c>
      <c r="AO2013" s="30">
        <f t="shared" ref="AO2013:AO2020" si="6793">AO2014</f>
        <v>0</v>
      </c>
      <c r="AP2013" s="30">
        <f t="shared" ref="AP2013:AP2020" si="6794">AP2014</f>
        <v>0</v>
      </c>
      <c r="AQ2013" s="30">
        <f t="shared" ref="AQ2013:AQ2020" si="6795">AQ2014</f>
        <v>0</v>
      </c>
      <c r="AR2013" s="30">
        <f t="shared" ref="AR2013:AR2020" si="6796">AR2014</f>
        <v>0</v>
      </c>
      <c r="AS2013" s="30">
        <f t="shared" si="6630"/>
        <v>831831</v>
      </c>
      <c r="AT2013" s="30">
        <f t="shared" si="6631"/>
        <v>831831</v>
      </c>
      <c r="AU2013" s="30">
        <f t="shared" si="6632"/>
        <v>831831</v>
      </c>
      <c r="AV2013" s="30">
        <f t="shared" ref="AV2013:AV2020" si="6797">AV2014</f>
        <v>0</v>
      </c>
      <c r="AW2013" s="30">
        <f t="shared" ref="AW2013:AW2020" si="6798">AW2014</f>
        <v>0</v>
      </c>
      <c r="AX2013" s="30">
        <f t="shared" ref="AX2013:AX2020" si="6799">AX2014</f>
        <v>0</v>
      </c>
      <c r="AY2013" s="30">
        <f t="shared" si="6633"/>
        <v>831831</v>
      </c>
      <c r="AZ2013" s="30">
        <f t="shared" si="6634"/>
        <v>831831</v>
      </c>
      <c r="BA2013" s="30">
        <f t="shared" si="6635"/>
        <v>831831</v>
      </c>
      <c r="BB2013" s="30">
        <f t="shared" ref="BB2013:BB2020" si="6800">BB2014</f>
        <v>0</v>
      </c>
      <c r="BC2013" s="30">
        <f t="shared" ref="BC2013:BC2020" si="6801">BC2014</f>
        <v>0</v>
      </c>
      <c r="BD2013" s="30">
        <f>BD2014</f>
        <v>0</v>
      </c>
      <c r="BE2013" s="30">
        <f>BE2014</f>
        <v>0</v>
      </c>
      <c r="BF2013" s="30">
        <f>BF2014</f>
        <v>1918.924</v>
      </c>
      <c r="BG2013" s="30">
        <f>BG2014</f>
        <v>0</v>
      </c>
      <c r="BH2013" s="30">
        <f>BH2014</f>
        <v>0</v>
      </c>
      <c r="BI2013" s="30">
        <f>BI2014</f>
        <v>0</v>
      </c>
      <c r="BJ2013" s="30">
        <f>BJ2014</f>
        <v>0</v>
      </c>
      <c r="BK2013" s="30">
        <f>BK2014</f>
        <v>0</v>
      </c>
      <c r="BL2013" s="30">
        <f t="shared" si="6621"/>
        <v>831831</v>
      </c>
      <c r="BM2013" s="30">
        <f t="shared" si="6622"/>
        <v>833749.924</v>
      </c>
      <c r="BN2013" s="30">
        <f t="shared" si="6623"/>
        <v>831831</v>
      </c>
      <c r="BO2013" s="30">
        <f>BO2014</f>
        <v>0</v>
      </c>
      <c r="BP2013" s="31"/>
      <c r="BQ2013" s="23"/>
      <c r="BR2013" s="23"/>
      <c r="BS2013" s="23"/>
      <c r="BT2013" s="23"/>
      <c r="BU2013" s="23"/>
      <c r="BV2013" s="23"/>
      <c r="BW2013" s="23"/>
      <c r="BX2013" s="23"/>
      <c r="BY2013" s="23"/>
    </row>
    <row r="2014" s="23" customFormat="1" ht="30">
      <c r="A2014" s="28" t="s">
        <v>744</v>
      </c>
      <c r="B2014" s="28" t="s">
        <v>114</v>
      </c>
      <c r="C2014" s="28" t="s">
        <v>251</v>
      </c>
      <c r="D2014" s="28" t="s">
        <v>752</v>
      </c>
      <c r="E2014" s="35"/>
      <c r="F2014" s="29" t="s">
        <v>753</v>
      </c>
      <c r="G2014" s="30">
        <f>G2017</f>
        <v>831831</v>
      </c>
      <c r="H2014" s="30">
        <f>H2017</f>
        <v>831831</v>
      </c>
      <c r="I2014" s="30">
        <f>I2017</f>
        <v>831831</v>
      </c>
      <c r="J2014" s="30">
        <f>J2017</f>
        <v>0</v>
      </c>
      <c r="K2014" s="30">
        <f>K2017</f>
        <v>0</v>
      </c>
      <c r="L2014" s="30">
        <f>L2017</f>
        <v>0</v>
      </c>
      <c r="M2014" s="30">
        <f t="shared" si="6636"/>
        <v>831831</v>
      </c>
      <c r="N2014" s="30">
        <f t="shared" si="6637"/>
        <v>831831</v>
      </c>
      <c r="O2014" s="30">
        <f t="shared" si="6638"/>
        <v>831831</v>
      </c>
      <c r="P2014" s="30">
        <f>P2017</f>
        <v>0</v>
      </c>
      <c r="Q2014" s="30">
        <f>Q2017</f>
        <v>0</v>
      </c>
      <c r="R2014" s="30">
        <f>R2017</f>
        <v>0</v>
      </c>
      <c r="S2014" s="30">
        <f>S2017</f>
        <v>0</v>
      </c>
      <c r="T2014" s="30">
        <f>T2017</f>
        <v>0</v>
      </c>
      <c r="U2014" s="30">
        <f>U2017</f>
        <v>0</v>
      </c>
      <c r="V2014" s="30">
        <f>V2017</f>
        <v>0</v>
      </c>
      <c r="W2014" s="30">
        <f>W2017</f>
        <v>0</v>
      </c>
      <c r="X2014" s="30">
        <f>X2017</f>
        <v>0</v>
      </c>
      <c r="Y2014" s="30">
        <f>Y2017</f>
        <v>0</v>
      </c>
      <c r="Z2014" s="30">
        <f>Z2017</f>
        <v>0</v>
      </c>
      <c r="AA2014" s="30">
        <f>AA2017</f>
        <v>0</v>
      </c>
      <c r="AB2014" s="30">
        <f>AB2017</f>
        <v>0</v>
      </c>
      <c r="AC2014" s="30">
        <f t="shared" si="6624"/>
        <v>831831</v>
      </c>
      <c r="AD2014" s="30">
        <f t="shared" si="6625"/>
        <v>831831</v>
      </c>
      <c r="AE2014" s="30">
        <f t="shared" si="6626"/>
        <v>831831</v>
      </c>
      <c r="AF2014" s="30">
        <f>AF2017</f>
        <v>0</v>
      </c>
      <c r="AG2014" s="30">
        <f t="shared" si="6627"/>
        <v>831831</v>
      </c>
      <c r="AH2014" s="30">
        <f t="shared" si="6628"/>
        <v>831831</v>
      </c>
      <c r="AI2014" s="30">
        <f t="shared" si="6629"/>
        <v>831831</v>
      </c>
      <c r="AJ2014" s="30">
        <f>AJ2017</f>
        <v>0</v>
      </c>
      <c r="AK2014" s="30">
        <f>AK2017</f>
        <v>0</v>
      </c>
      <c r="AL2014" s="30">
        <f>AL2017</f>
        <v>0</v>
      </c>
      <c r="AM2014" s="30">
        <f>AM2017</f>
        <v>0</v>
      </c>
      <c r="AN2014" s="30">
        <f>AN2017</f>
        <v>0</v>
      </c>
      <c r="AO2014" s="30">
        <f>AO2017</f>
        <v>0</v>
      </c>
      <c r="AP2014" s="30">
        <f>AP2017</f>
        <v>0</v>
      </c>
      <c r="AQ2014" s="30">
        <f>AQ2017</f>
        <v>0</v>
      </c>
      <c r="AR2014" s="30">
        <f>AR2017</f>
        <v>0</v>
      </c>
      <c r="AS2014" s="30">
        <f t="shared" si="6630"/>
        <v>831831</v>
      </c>
      <c r="AT2014" s="30">
        <f t="shared" si="6631"/>
        <v>831831</v>
      </c>
      <c r="AU2014" s="30">
        <f t="shared" si="6632"/>
        <v>831831</v>
      </c>
      <c r="AV2014" s="30">
        <f>AV2017</f>
        <v>0</v>
      </c>
      <c r="AW2014" s="30">
        <f>AW2017</f>
        <v>0</v>
      </c>
      <c r="AX2014" s="30">
        <f>AX2017</f>
        <v>0</v>
      </c>
      <c r="AY2014" s="30">
        <f t="shared" si="6633"/>
        <v>831831</v>
      </c>
      <c r="AZ2014" s="30">
        <f t="shared" si="6634"/>
        <v>831831</v>
      </c>
      <c r="BA2014" s="30">
        <f t="shared" si="6635"/>
        <v>831831</v>
      </c>
      <c r="BB2014" s="30">
        <f>BB2017+BB2015</f>
        <v>0</v>
      </c>
      <c r="BC2014" s="30">
        <f>BC2017+BC2015</f>
        <v>0</v>
      </c>
      <c r="BD2014" s="30">
        <f>BD2017+BD2015</f>
        <v>0</v>
      </c>
      <c r="BE2014" s="30">
        <f>BE2017+BE2015</f>
        <v>0</v>
      </c>
      <c r="BF2014" s="30">
        <f>BF2017+BF2015</f>
        <v>1918.924</v>
      </c>
      <c r="BG2014" s="30">
        <f>BG2017+BG2015</f>
        <v>0</v>
      </c>
      <c r="BH2014" s="30">
        <f>BH2017+BH2015</f>
        <v>0</v>
      </c>
      <c r="BI2014" s="30">
        <f>BI2017+BI2015</f>
        <v>0</v>
      </c>
      <c r="BJ2014" s="30">
        <f>BJ2017+BJ2015</f>
        <v>0</v>
      </c>
      <c r="BK2014" s="30">
        <f>BK2017+BK2015</f>
        <v>0</v>
      </c>
      <c r="BL2014" s="30">
        <f t="shared" si="6621"/>
        <v>831831</v>
      </c>
      <c r="BM2014" s="30">
        <f t="shared" si="6622"/>
        <v>833749.924</v>
      </c>
      <c r="BN2014" s="30">
        <f t="shared" si="6623"/>
        <v>831831</v>
      </c>
      <c r="BO2014" s="30">
        <f>BO2017+BO2015</f>
        <v>0</v>
      </c>
      <c r="BP2014" s="31"/>
      <c r="BQ2014" s="23"/>
      <c r="BR2014" s="23"/>
      <c r="BS2014" s="23"/>
      <c r="BT2014" s="23"/>
      <c r="BU2014" s="23"/>
      <c r="BV2014" s="23"/>
      <c r="BW2014" s="23"/>
      <c r="BX2014" s="23"/>
      <c r="BY2014" s="23"/>
    </row>
    <row r="2015" s="23" customFormat="1" ht="30">
      <c r="A2015" s="28" t="s">
        <v>744</v>
      </c>
      <c r="B2015" s="28" t="s">
        <v>114</v>
      </c>
      <c r="C2015" s="28" t="s">
        <v>251</v>
      </c>
      <c r="D2015" s="28" t="s">
        <v>754</v>
      </c>
      <c r="E2015" s="35"/>
      <c r="F2015" s="29" t="s">
        <v>755</v>
      </c>
      <c r="G2015" s="30"/>
      <c r="H2015" s="30"/>
      <c r="I2015" s="30"/>
      <c r="J2015" s="30"/>
      <c r="K2015" s="30"/>
      <c r="L2015" s="30"/>
      <c r="M2015" s="30"/>
      <c r="N2015" s="30"/>
      <c r="O2015" s="30"/>
      <c r="P2015" s="30"/>
      <c r="Q2015" s="30"/>
      <c r="R2015" s="30"/>
      <c r="S2015" s="30"/>
      <c r="T2015" s="30"/>
      <c r="U2015" s="30"/>
      <c r="V2015" s="30"/>
      <c r="W2015" s="30"/>
      <c r="X2015" s="30"/>
      <c r="Y2015" s="30"/>
      <c r="Z2015" s="30"/>
      <c r="AA2015" s="30"/>
      <c r="AB2015" s="30"/>
      <c r="AC2015" s="30"/>
      <c r="AD2015" s="30"/>
      <c r="AE2015" s="30"/>
      <c r="AF2015" s="30"/>
      <c r="AG2015" s="30"/>
      <c r="AH2015" s="30"/>
      <c r="AI2015" s="30"/>
      <c r="AJ2015" s="30"/>
      <c r="AK2015" s="30"/>
      <c r="AL2015" s="30"/>
      <c r="AM2015" s="30"/>
      <c r="AN2015" s="30"/>
      <c r="AO2015" s="30"/>
      <c r="AP2015" s="30"/>
      <c r="AQ2015" s="30"/>
      <c r="AR2015" s="30"/>
      <c r="AS2015" s="30"/>
      <c r="AT2015" s="30"/>
      <c r="AU2015" s="30"/>
      <c r="AV2015" s="30"/>
      <c r="AW2015" s="30"/>
      <c r="AX2015" s="30"/>
      <c r="AY2015" s="30"/>
      <c r="AZ2015" s="30"/>
      <c r="BA2015" s="30"/>
      <c r="BB2015" s="30">
        <f>BB2016</f>
        <v>0</v>
      </c>
      <c r="BC2015" s="30">
        <f>BC2016</f>
        <v>0</v>
      </c>
      <c r="BD2015" s="30">
        <f>BD2016</f>
        <v>0</v>
      </c>
      <c r="BE2015" s="30">
        <f>BE2016</f>
        <v>0</v>
      </c>
      <c r="BF2015" s="30">
        <f>BF2016</f>
        <v>1918.924</v>
      </c>
      <c r="BG2015" s="30">
        <f>BG2016</f>
        <v>0</v>
      </c>
      <c r="BH2015" s="30">
        <f>BH2016</f>
        <v>0</v>
      </c>
      <c r="BI2015" s="30">
        <f>BI2016</f>
        <v>0</v>
      </c>
      <c r="BJ2015" s="30">
        <f>BJ2016</f>
        <v>0</v>
      </c>
      <c r="BK2015" s="30">
        <f>BK2016</f>
        <v>0</v>
      </c>
      <c r="BL2015" s="30">
        <f t="shared" si="6621"/>
        <v>0</v>
      </c>
      <c r="BM2015" s="30">
        <f t="shared" si="6622"/>
        <v>1918.924</v>
      </c>
      <c r="BN2015" s="30">
        <f t="shared" si="6623"/>
        <v>0</v>
      </c>
      <c r="BO2015" s="30">
        <f>BO2016</f>
        <v>0</v>
      </c>
      <c r="BP2015" s="31"/>
      <c r="BQ2015" s="23"/>
      <c r="BR2015" s="23"/>
      <c r="BS2015" s="23"/>
      <c r="BT2015" s="23"/>
      <c r="BU2015" s="23"/>
      <c r="BV2015" s="23"/>
      <c r="BW2015" s="23"/>
      <c r="BX2015" s="23"/>
      <c r="BY2015" s="23"/>
    </row>
    <row r="2016" s="23" customFormat="1" ht="30">
      <c r="A2016" s="28" t="s">
        <v>744</v>
      </c>
      <c r="B2016" s="28" t="s">
        <v>114</v>
      </c>
      <c r="C2016" s="28" t="s">
        <v>251</v>
      </c>
      <c r="D2016" s="28" t="s">
        <v>754</v>
      </c>
      <c r="E2016" s="28" t="s">
        <v>38</v>
      </c>
      <c r="F2016" s="29" t="s">
        <v>39</v>
      </c>
      <c r="G2016" s="30"/>
      <c r="H2016" s="30"/>
      <c r="I2016" s="30"/>
      <c r="J2016" s="30"/>
      <c r="K2016" s="30"/>
      <c r="L2016" s="30"/>
      <c r="M2016" s="30"/>
      <c r="N2016" s="30"/>
      <c r="O2016" s="30"/>
      <c r="P2016" s="30"/>
      <c r="Q2016" s="30"/>
      <c r="R2016" s="30"/>
      <c r="S2016" s="30"/>
      <c r="T2016" s="30"/>
      <c r="U2016" s="30"/>
      <c r="V2016" s="30"/>
      <c r="W2016" s="30"/>
      <c r="X2016" s="30"/>
      <c r="Y2016" s="30"/>
      <c r="Z2016" s="30"/>
      <c r="AA2016" s="30"/>
      <c r="AB2016" s="30"/>
      <c r="AC2016" s="30"/>
      <c r="AD2016" s="30"/>
      <c r="AE2016" s="30"/>
      <c r="AF2016" s="30"/>
      <c r="AG2016" s="30"/>
      <c r="AH2016" s="30"/>
      <c r="AI2016" s="30"/>
      <c r="AJ2016" s="30"/>
      <c r="AK2016" s="30"/>
      <c r="AL2016" s="30"/>
      <c r="AM2016" s="30"/>
      <c r="AN2016" s="30"/>
      <c r="AO2016" s="30"/>
      <c r="AP2016" s="30"/>
      <c r="AQ2016" s="30"/>
      <c r="AR2016" s="30"/>
      <c r="AS2016" s="30"/>
      <c r="AT2016" s="30"/>
      <c r="AU2016" s="30"/>
      <c r="AV2016" s="30"/>
      <c r="AW2016" s="30"/>
      <c r="AX2016" s="30"/>
      <c r="AY2016" s="30"/>
      <c r="AZ2016" s="30"/>
      <c r="BA2016" s="30"/>
      <c r="BB2016" s="30"/>
      <c r="BC2016" s="30"/>
      <c r="BD2016" s="30"/>
      <c r="BE2016" s="30"/>
      <c r="BF2016" s="30">
        <v>1918.924</v>
      </c>
      <c r="BG2016" s="30"/>
      <c r="BH2016" s="30"/>
      <c r="BI2016" s="30"/>
      <c r="BJ2016" s="30"/>
      <c r="BK2016" s="30"/>
      <c r="BL2016" s="30">
        <f t="shared" si="6621"/>
        <v>0</v>
      </c>
      <c r="BM2016" s="30">
        <f t="shared" si="6622"/>
        <v>1918.924</v>
      </c>
      <c r="BN2016" s="30">
        <f t="shared" si="6623"/>
        <v>0</v>
      </c>
      <c r="BO2016" s="30"/>
      <c r="BP2016" s="31"/>
      <c r="BQ2016" s="23"/>
      <c r="BR2016" s="23"/>
      <c r="BS2016" s="23"/>
      <c r="BT2016" s="23"/>
      <c r="BU2016" s="23"/>
      <c r="BV2016" s="23"/>
      <c r="BW2016" s="23"/>
      <c r="BX2016" s="23"/>
      <c r="BY2016" s="23"/>
    </row>
    <row r="2017" s="23" customFormat="1" ht="90">
      <c r="A2017" s="28" t="s">
        <v>744</v>
      </c>
      <c r="B2017" s="28" t="s">
        <v>114</v>
      </c>
      <c r="C2017" s="28" t="s">
        <v>251</v>
      </c>
      <c r="D2017" s="28" t="s">
        <v>756</v>
      </c>
      <c r="E2017" s="35"/>
      <c r="F2017" s="29" t="s">
        <v>757</v>
      </c>
      <c r="G2017" s="30">
        <f t="shared" si="6768"/>
        <v>831831</v>
      </c>
      <c r="H2017" s="30">
        <f t="shared" si="6769"/>
        <v>831831</v>
      </c>
      <c r="I2017" s="30">
        <f t="shared" si="6770"/>
        <v>831831</v>
      </c>
      <c r="J2017" s="30">
        <f t="shared" si="6771"/>
        <v>0</v>
      </c>
      <c r="K2017" s="30">
        <f t="shared" si="6772"/>
        <v>0</v>
      </c>
      <c r="L2017" s="30">
        <f t="shared" si="6773"/>
        <v>0</v>
      </c>
      <c r="M2017" s="30">
        <f t="shared" si="6636"/>
        <v>831831</v>
      </c>
      <c r="N2017" s="30">
        <f t="shared" si="6637"/>
        <v>831831</v>
      </c>
      <c r="O2017" s="30">
        <f t="shared" si="6638"/>
        <v>831831</v>
      </c>
      <c r="P2017" s="30">
        <f t="shared" si="6774"/>
        <v>0</v>
      </c>
      <c r="Q2017" s="30">
        <f t="shared" si="6775"/>
        <v>0</v>
      </c>
      <c r="R2017" s="30">
        <f t="shared" si="6776"/>
        <v>0</v>
      </c>
      <c r="S2017" s="30">
        <f t="shared" si="6777"/>
        <v>0</v>
      </c>
      <c r="T2017" s="30">
        <f t="shared" si="6778"/>
        <v>0</v>
      </c>
      <c r="U2017" s="30">
        <f t="shared" si="6779"/>
        <v>0</v>
      </c>
      <c r="V2017" s="30">
        <f t="shared" si="6780"/>
        <v>0</v>
      </c>
      <c r="W2017" s="30">
        <f t="shared" si="6781"/>
        <v>0</v>
      </c>
      <c r="X2017" s="30">
        <f t="shared" si="6782"/>
        <v>0</v>
      </c>
      <c r="Y2017" s="30">
        <f t="shared" si="6783"/>
        <v>0</v>
      </c>
      <c r="Z2017" s="30">
        <f t="shared" si="6784"/>
        <v>0</v>
      </c>
      <c r="AA2017" s="30">
        <f t="shared" si="6785"/>
        <v>0</v>
      </c>
      <c r="AB2017" s="30">
        <f t="shared" si="6786"/>
        <v>0</v>
      </c>
      <c r="AC2017" s="30">
        <f t="shared" si="6624"/>
        <v>831831</v>
      </c>
      <c r="AD2017" s="30">
        <f t="shared" si="6625"/>
        <v>831831</v>
      </c>
      <c r="AE2017" s="30">
        <f t="shared" si="6626"/>
        <v>831831</v>
      </c>
      <c r="AF2017" s="30">
        <f t="shared" si="6787"/>
        <v>0</v>
      </c>
      <c r="AG2017" s="30">
        <f t="shared" si="6627"/>
        <v>831831</v>
      </c>
      <c r="AH2017" s="30">
        <f t="shared" si="6628"/>
        <v>831831</v>
      </c>
      <c r="AI2017" s="30">
        <f t="shared" si="6629"/>
        <v>831831</v>
      </c>
      <c r="AJ2017" s="30">
        <f t="shared" si="6788"/>
        <v>0</v>
      </c>
      <c r="AK2017" s="30">
        <f t="shared" si="6789"/>
        <v>0</v>
      </c>
      <c r="AL2017" s="30">
        <f t="shared" si="6790"/>
        <v>0</v>
      </c>
      <c r="AM2017" s="30">
        <f t="shared" si="6791"/>
        <v>0</v>
      </c>
      <c r="AN2017" s="30">
        <f t="shared" si="6792"/>
        <v>0</v>
      </c>
      <c r="AO2017" s="30">
        <f t="shared" si="6793"/>
        <v>0</v>
      </c>
      <c r="AP2017" s="30">
        <f t="shared" si="6794"/>
        <v>0</v>
      </c>
      <c r="AQ2017" s="30">
        <f t="shared" si="6795"/>
        <v>0</v>
      </c>
      <c r="AR2017" s="30">
        <f t="shared" si="6796"/>
        <v>0</v>
      </c>
      <c r="AS2017" s="30">
        <f t="shared" si="6630"/>
        <v>831831</v>
      </c>
      <c r="AT2017" s="30">
        <f t="shared" si="6631"/>
        <v>831831</v>
      </c>
      <c r="AU2017" s="30">
        <f t="shared" si="6632"/>
        <v>831831</v>
      </c>
      <c r="AV2017" s="30">
        <f t="shared" si="6797"/>
        <v>0</v>
      </c>
      <c r="AW2017" s="30">
        <f t="shared" si="6798"/>
        <v>0</v>
      </c>
      <c r="AX2017" s="30">
        <f t="shared" si="6799"/>
        <v>0</v>
      </c>
      <c r="AY2017" s="30">
        <f t="shared" si="6633"/>
        <v>831831</v>
      </c>
      <c r="AZ2017" s="30">
        <f t="shared" si="6634"/>
        <v>831831</v>
      </c>
      <c r="BA2017" s="30">
        <f t="shared" si="6635"/>
        <v>831831</v>
      </c>
      <c r="BB2017" s="30">
        <f t="shared" si="6800"/>
        <v>0</v>
      </c>
      <c r="BC2017" s="30">
        <f t="shared" si="6801"/>
        <v>0</v>
      </c>
      <c r="BD2017" s="30">
        <f>BD2018</f>
        <v>0</v>
      </c>
      <c r="BE2017" s="30">
        <f>BE2018</f>
        <v>0</v>
      </c>
      <c r="BF2017" s="30">
        <f>BF2018</f>
        <v>0</v>
      </c>
      <c r="BG2017" s="30">
        <f>BG2018</f>
        <v>0</v>
      </c>
      <c r="BH2017" s="30">
        <f>BH2018</f>
        <v>0</v>
      </c>
      <c r="BI2017" s="30">
        <f>BI2018</f>
        <v>0</v>
      </c>
      <c r="BJ2017" s="30">
        <f>BJ2018</f>
        <v>0</v>
      </c>
      <c r="BK2017" s="30">
        <f>BK2018</f>
        <v>0</v>
      </c>
      <c r="BL2017" s="30">
        <f t="shared" si="6621"/>
        <v>831831</v>
      </c>
      <c r="BM2017" s="30">
        <f t="shared" si="6622"/>
        <v>831831</v>
      </c>
      <c r="BN2017" s="30">
        <f t="shared" si="6623"/>
        <v>831831</v>
      </c>
      <c r="BO2017" s="30">
        <f>BO2018</f>
        <v>0</v>
      </c>
      <c r="BP2017" s="31"/>
      <c r="BQ2017" s="23"/>
      <c r="BR2017" s="23"/>
      <c r="BS2017" s="23"/>
      <c r="BT2017" s="23"/>
      <c r="BU2017" s="23"/>
      <c r="BV2017" s="23"/>
      <c r="BW2017" s="23"/>
      <c r="BX2017" s="23"/>
      <c r="BY2017" s="23"/>
    </row>
    <row r="2018" s="23" customFormat="1" ht="30">
      <c r="A2018" s="28" t="s">
        <v>744</v>
      </c>
      <c r="B2018" s="28" t="s">
        <v>114</v>
      </c>
      <c r="C2018" s="28" t="s">
        <v>251</v>
      </c>
      <c r="D2018" s="28" t="s">
        <v>756</v>
      </c>
      <c r="E2018" s="28" t="s">
        <v>38</v>
      </c>
      <c r="F2018" s="29" t="s">
        <v>39</v>
      </c>
      <c r="G2018" s="30">
        <v>831831</v>
      </c>
      <c r="H2018" s="30">
        <v>831831</v>
      </c>
      <c r="I2018" s="30">
        <v>831831</v>
      </c>
      <c r="J2018" s="30"/>
      <c r="K2018" s="30"/>
      <c r="L2018" s="30"/>
      <c r="M2018" s="30">
        <f t="shared" si="6636"/>
        <v>831831</v>
      </c>
      <c r="N2018" s="30">
        <f t="shared" si="6637"/>
        <v>831831</v>
      </c>
      <c r="O2018" s="30">
        <f t="shared" si="6638"/>
        <v>831831</v>
      </c>
      <c r="P2018" s="30"/>
      <c r="Q2018" s="30"/>
      <c r="R2018" s="30"/>
      <c r="S2018" s="30"/>
      <c r="T2018" s="30"/>
      <c r="U2018" s="30"/>
      <c r="V2018" s="30"/>
      <c r="W2018" s="30"/>
      <c r="X2018" s="30"/>
      <c r="Y2018" s="30"/>
      <c r="Z2018" s="30"/>
      <c r="AA2018" s="30"/>
      <c r="AB2018" s="30"/>
      <c r="AC2018" s="30">
        <f t="shared" si="6624"/>
        <v>831831</v>
      </c>
      <c r="AD2018" s="30">
        <f t="shared" si="6625"/>
        <v>831831</v>
      </c>
      <c r="AE2018" s="30">
        <f t="shared" si="6626"/>
        <v>831831</v>
      </c>
      <c r="AF2018" s="30"/>
      <c r="AG2018" s="30">
        <f t="shared" si="6627"/>
        <v>831831</v>
      </c>
      <c r="AH2018" s="30">
        <f t="shared" si="6628"/>
        <v>831831</v>
      </c>
      <c r="AI2018" s="30">
        <f t="shared" si="6629"/>
        <v>831831</v>
      </c>
      <c r="AJ2018" s="30"/>
      <c r="AK2018" s="30"/>
      <c r="AL2018" s="30"/>
      <c r="AM2018" s="30"/>
      <c r="AN2018" s="30"/>
      <c r="AO2018" s="30"/>
      <c r="AP2018" s="30"/>
      <c r="AQ2018" s="30"/>
      <c r="AR2018" s="30"/>
      <c r="AS2018" s="30">
        <f t="shared" si="6630"/>
        <v>831831</v>
      </c>
      <c r="AT2018" s="30">
        <f t="shared" si="6631"/>
        <v>831831</v>
      </c>
      <c r="AU2018" s="30">
        <f t="shared" si="6632"/>
        <v>831831</v>
      </c>
      <c r="AV2018" s="30"/>
      <c r="AW2018" s="30"/>
      <c r="AX2018" s="30"/>
      <c r="AY2018" s="30">
        <f t="shared" si="6633"/>
        <v>831831</v>
      </c>
      <c r="AZ2018" s="30">
        <f t="shared" si="6634"/>
        <v>831831</v>
      </c>
      <c r="BA2018" s="30">
        <f t="shared" si="6635"/>
        <v>831831</v>
      </c>
      <c r="BB2018" s="30"/>
      <c r="BC2018" s="30"/>
      <c r="BD2018" s="30"/>
      <c r="BE2018" s="30"/>
      <c r="BF2018" s="30"/>
      <c r="BG2018" s="30"/>
      <c r="BH2018" s="30"/>
      <c r="BI2018" s="30"/>
      <c r="BJ2018" s="30"/>
      <c r="BK2018" s="30"/>
      <c r="BL2018" s="30">
        <f t="shared" si="6621"/>
        <v>831831</v>
      </c>
      <c r="BM2018" s="30">
        <f t="shared" si="6622"/>
        <v>831831</v>
      </c>
      <c r="BN2018" s="30">
        <f t="shared" si="6623"/>
        <v>831831</v>
      </c>
      <c r="BO2018" s="30"/>
      <c r="BP2018" s="31"/>
      <c r="BQ2018" s="23"/>
      <c r="BR2018" s="23"/>
      <c r="BS2018" s="23"/>
      <c r="BT2018" s="23"/>
      <c r="BU2018" s="23"/>
      <c r="BV2018" s="23"/>
      <c r="BW2018" s="23"/>
      <c r="BX2018" s="23"/>
      <c r="BY2018" s="23"/>
    </row>
    <row r="2019" s="23" customFormat="1" ht="30">
      <c r="A2019" s="28" t="s">
        <v>744</v>
      </c>
      <c r="B2019" s="28" t="s">
        <v>114</v>
      </c>
      <c r="C2019" s="28" t="s">
        <v>251</v>
      </c>
      <c r="D2019" s="28" t="s">
        <v>758</v>
      </c>
      <c r="E2019" s="35"/>
      <c r="F2019" s="29" t="s">
        <v>162</v>
      </c>
      <c r="G2019" s="30">
        <f t="shared" si="6768"/>
        <v>563303.80000000005</v>
      </c>
      <c r="H2019" s="30">
        <f t="shared" si="6769"/>
        <v>451082.20000000001</v>
      </c>
      <c r="I2019" s="30">
        <f t="shared" si="6770"/>
        <v>145103.10000000001</v>
      </c>
      <c r="J2019" s="30">
        <f t="shared" si="6771"/>
        <v>0</v>
      </c>
      <c r="K2019" s="30">
        <f t="shared" si="6772"/>
        <v>0</v>
      </c>
      <c r="L2019" s="30">
        <f t="shared" si="6773"/>
        <v>0</v>
      </c>
      <c r="M2019" s="30">
        <f t="shared" si="6636"/>
        <v>563303.80000000005</v>
      </c>
      <c r="N2019" s="30">
        <f t="shared" si="6637"/>
        <v>451082.20000000001</v>
      </c>
      <c r="O2019" s="30">
        <f t="shared" si="6638"/>
        <v>145103.10000000001</v>
      </c>
      <c r="P2019" s="30">
        <f t="shared" si="6774"/>
        <v>0</v>
      </c>
      <c r="Q2019" s="30">
        <f t="shared" si="6775"/>
        <v>0</v>
      </c>
      <c r="R2019" s="30">
        <f t="shared" si="6776"/>
        <v>34985.167999999998</v>
      </c>
      <c r="S2019" s="30">
        <f t="shared" si="6777"/>
        <v>0</v>
      </c>
      <c r="T2019" s="30">
        <f t="shared" si="6778"/>
        <v>0</v>
      </c>
      <c r="U2019" s="30">
        <f t="shared" si="6779"/>
        <v>0</v>
      </c>
      <c r="V2019" s="30">
        <f t="shared" si="6780"/>
        <v>0</v>
      </c>
      <c r="W2019" s="30">
        <f t="shared" si="6781"/>
        <v>0</v>
      </c>
      <c r="X2019" s="30">
        <f t="shared" si="6782"/>
        <v>0</v>
      </c>
      <c r="Y2019" s="30">
        <f t="shared" si="6783"/>
        <v>0</v>
      </c>
      <c r="Z2019" s="30">
        <f t="shared" si="6784"/>
        <v>0</v>
      </c>
      <c r="AA2019" s="30">
        <f t="shared" si="6785"/>
        <v>0</v>
      </c>
      <c r="AB2019" s="30">
        <f t="shared" si="6786"/>
        <v>0</v>
      </c>
      <c r="AC2019" s="30">
        <f t="shared" si="6624"/>
        <v>598288.96799999999</v>
      </c>
      <c r="AD2019" s="30">
        <f t="shared" si="6625"/>
        <v>451082.20000000001</v>
      </c>
      <c r="AE2019" s="30">
        <f t="shared" si="6626"/>
        <v>145103.10000000001</v>
      </c>
      <c r="AF2019" s="30">
        <f t="shared" si="6787"/>
        <v>0</v>
      </c>
      <c r="AG2019" s="30">
        <f t="shared" si="6627"/>
        <v>598288.96799999999</v>
      </c>
      <c r="AH2019" s="30">
        <f t="shared" si="6628"/>
        <v>451082.20000000001</v>
      </c>
      <c r="AI2019" s="30">
        <f t="shared" si="6629"/>
        <v>145103.10000000001</v>
      </c>
      <c r="AJ2019" s="30">
        <f t="shared" si="6788"/>
        <v>-2887.2350000000001</v>
      </c>
      <c r="AK2019" s="30">
        <f t="shared" si="6789"/>
        <v>0</v>
      </c>
      <c r="AL2019" s="30">
        <f t="shared" si="6790"/>
        <v>0</v>
      </c>
      <c r="AM2019" s="30">
        <f t="shared" si="6791"/>
        <v>0</v>
      </c>
      <c r="AN2019" s="30">
        <f t="shared" si="6792"/>
        <v>0</v>
      </c>
      <c r="AO2019" s="30">
        <f t="shared" si="6793"/>
        <v>0</v>
      </c>
      <c r="AP2019" s="30">
        <f t="shared" si="6794"/>
        <v>0</v>
      </c>
      <c r="AQ2019" s="30">
        <f t="shared" si="6795"/>
        <v>0</v>
      </c>
      <c r="AR2019" s="30">
        <f t="shared" si="6796"/>
        <v>0</v>
      </c>
      <c r="AS2019" s="30">
        <f t="shared" si="6630"/>
        <v>595401.73300000001</v>
      </c>
      <c r="AT2019" s="30">
        <f t="shared" si="6631"/>
        <v>451082.20000000001</v>
      </c>
      <c r="AU2019" s="30">
        <f t="shared" si="6632"/>
        <v>145103.10000000001</v>
      </c>
      <c r="AV2019" s="30">
        <f t="shared" si="6797"/>
        <v>0</v>
      </c>
      <c r="AW2019" s="30">
        <f t="shared" si="6798"/>
        <v>0</v>
      </c>
      <c r="AX2019" s="30">
        <f t="shared" si="6799"/>
        <v>0</v>
      </c>
      <c r="AY2019" s="30">
        <f t="shared" si="6633"/>
        <v>595401.73300000001</v>
      </c>
      <c r="AZ2019" s="30">
        <f t="shared" si="6634"/>
        <v>451082.20000000001</v>
      </c>
      <c r="BA2019" s="30">
        <f t="shared" si="6635"/>
        <v>145103.10000000001</v>
      </c>
      <c r="BB2019" s="30">
        <f t="shared" si="6800"/>
        <v>0</v>
      </c>
      <c r="BC2019" s="30">
        <f t="shared" si="6801"/>
        <v>0</v>
      </c>
      <c r="BD2019" s="30">
        <f t="shared" ref="BD2019:BD2020" si="6802">BD2020</f>
        <v>0</v>
      </c>
      <c r="BE2019" s="30">
        <f t="shared" ref="BE2019:BE2020" si="6803">BE2020</f>
        <v>0</v>
      </c>
      <c r="BF2019" s="30">
        <f t="shared" ref="BF2019:BF2020" si="6804">BF2020</f>
        <v>257381.96400000001</v>
      </c>
      <c r="BG2019" s="30">
        <f t="shared" ref="BG2019:BG2020" si="6805">BG2020</f>
        <v>0</v>
      </c>
      <c r="BH2019" s="30">
        <f t="shared" ref="BH2019:BH2020" si="6806">BH2020</f>
        <v>0</v>
      </c>
      <c r="BI2019" s="30">
        <f t="shared" ref="BI2019:BI2020" si="6807">BI2020</f>
        <v>0</v>
      </c>
      <c r="BJ2019" s="30">
        <f t="shared" ref="BJ2019:BJ2020" si="6808">BJ2020</f>
        <v>0</v>
      </c>
      <c r="BK2019" s="30">
        <f t="shared" ref="BK2019:BK2020" si="6809">BK2020</f>
        <v>0</v>
      </c>
      <c r="BL2019" s="30">
        <f t="shared" si="6621"/>
        <v>595401.73300000001</v>
      </c>
      <c r="BM2019" s="30">
        <f t="shared" si="6622"/>
        <v>708464.16399999999</v>
      </c>
      <c r="BN2019" s="30">
        <f t="shared" si="6623"/>
        <v>145103.10000000001</v>
      </c>
      <c r="BO2019" s="30">
        <f t="shared" ref="BO2019:BO2020" si="6810">BO2020</f>
        <v>0</v>
      </c>
      <c r="BP2019" s="31"/>
      <c r="BQ2019" s="23"/>
      <c r="BR2019" s="23"/>
      <c r="BS2019" s="23"/>
      <c r="BT2019" s="23"/>
      <c r="BU2019" s="23"/>
      <c r="BV2019" s="23"/>
      <c r="BW2019" s="23"/>
      <c r="BX2019" s="23"/>
      <c r="BY2019" s="23"/>
    </row>
    <row r="2020" s="23" customFormat="1" ht="15">
      <c r="A2020" s="28" t="s">
        <v>744</v>
      </c>
      <c r="B2020" s="28" t="s">
        <v>114</v>
      </c>
      <c r="C2020" s="28" t="s">
        <v>251</v>
      </c>
      <c r="D2020" s="28" t="s">
        <v>759</v>
      </c>
      <c r="E2020" s="35"/>
      <c r="F2020" s="29" t="s">
        <v>760</v>
      </c>
      <c r="G2020" s="30">
        <f t="shared" si="6768"/>
        <v>563303.80000000005</v>
      </c>
      <c r="H2020" s="30">
        <f t="shared" si="6769"/>
        <v>451082.20000000001</v>
      </c>
      <c r="I2020" s="30">
        <f t="shared" si="6770"/>
        <v>145103.10000000001</v>
      </c>
      <c r="J2020" s="30">
        <f t="shared" si="6771"/>
        <v>0</v>
      </c>
      <c r="K2020" s="30">
        <f t="shared" si="6772"/>
        <v>0</v>
      </c>
      <c r="L2020" s="30">
        <f t="shared" si="6773"/>
        <v>0</v>
      </c>
      <c r="M2020" s="30">
        <f t="shared" si="6636"/>
        <v>563303.80000000005</v>
      </c>
      <c r="N2020" s="30">
        <f t="shared" si="6637"/>
        <v>451082.20000000001</v>
      </c>
      <c r="O2020" s="30">
        <f t="shared" si="6638"/>
        <v>145103.10000000001</v>
      </c>
      <c r="P2020" s="30">
        <f t="shared" si="6774"/>
        <v>0</v>
      </c>
      <c r="Q2020" s="30">
        <f t="shared" si="6775"/>
        <v>0</v>
      </c>
      <c r="R2020" s="30">
        <f t="shared" si="6776"/>
        <v>34985.167999999998</v>
      </c>
      <c r="S2020" s="30">
        <f t="shared" si="6777"/>
        <v>0</v>
      </c>
      <c r="T2020" s="30">
        <f t="shared" si="6778"/>
        <v>0</v>
      </c>
      <c r="U2020" s="30">
        <f t="shared" si="6779"/>
        <v>0</v>
      </c>
      <c r="V2020" s="30">
        <f t="shared" si="6780"/>
        <v>0</v>
      </c>
      <c r="W2020" s="30">
        <f t="shared" si="6781"/>
        <v>0</v>
      </c>
      <c r="X2020" s="30">
        <f t="shared" si="6782"/>
        <v>0</v>
      </c>
      <c r="Y2020" s="30">
        <f t="shared" si="6783"/>
        <v>0</v>
      </c>
      <c r="Z2020" s="30">
        <f t="shared" si="6784"/>
        <v>0</v>
      </c>
      <c r="AA2020" s="30">
        <f t="shared" si="6785"/>
        <v>0</v>
      </c>
      <c r="AB2020" s="30">
        <f t="shared" si="6786"/>
        <v>0</v>
      </c>
      <c r="AC2020" s="30">
        <f t="shared" si="6624"/>
        <v>598288.96799999999</v>
      </c>
      <c r="AD2020" s="30">
        <f t="shared" si="6625"/>
        <v>451082.20000000001</v>
      </c>
      <c r="AE2020" s="30">
        <f t="shared" si="6626"/>
        <v>145103.10000000001</v>
      </c>
      <c r="AF2020" s="30">
        <f t="shared" si="6787"/>
        <v>0</v>
      </c>
      <c r="AG2020" s="30">
        <f t="shared" si="6627"/>
        <v>598288.96799999999</v>
      </c>
      <c r="AH2020" s="30">
        <f t="shared" si="6628"/>
        <v>451082.20000000001</v>
      </c>
      <c r="AI2020" s="30">
        <f t="shared" si="6629"/>
        <v>145103.10000000001</v>
      </c>
      <c r="AJ2020" s="30">
        <f t="shared" si="6788"/>
        <v>-2887.2350000000001</v>
      </c>
      <c r="AK2020" s="30">
        <f t="shared" si="6789"/>
        <v>0</v>
      </c>
      <c r="AL2020" s="30">
        <f t="shared" si="6790"/>
        <v>0</v>
      </c>
      <c r="AM2020" s="30">
        <f t="shared" si="6791"/>
        <v>0</v>
      </c>
      <c r="AN2020" s="30">
        <f t="shared" si="6792"/>
        <v>0</v>
      </c>
      <c r="AO2020" s="30">
        <f t="shared" si="6793"/>
        <v>0</v>
      </c>
      <c r="AP2020" s="30">
        <f t="shared" si="6794"/>
        <v>0</v>
      </c>
      <c r="AQ2020" s="30">
        <f t="shared" si="6795"/>
        <v>0</v>
      </c>
      <c r="AR2020" s="30">
        <f t="shared" si="6796"/>
        <v>0</v>
      </c>
      <c r="AS2020" s="30">
        <f t="shared" si="6630"/>
        <v>595401.73300000001</v>
      </c>
      <c r="AT2020" s="30">
        <f t="shared" si="6631"/>
        <v>451082.20000000001</v>
      </c>
      <c r="AU2020" s="30">
        <f t="shared" si="6632"/>
        <v>145103.10000000001</v>
      </c>
      <c r="AV2020" s="30">
        <f t="shared" si="6797"/>
        <v>0</v>
      </c>
      <c r="AW2020" s="30">
        <f t="shared" si="6798"/>
        <v>0</v>
      </c>
      <c r="AX2020" s="30">
        <f t="shared" si="6799"/>
        <v>0</v>
      </c>
      <c r="AY2020" s="30">
        <f t="shared" si="6633"/>
        <v>595401.73300000001</v>
      </c>
      <c r="AZ2020" s="30">
        <f t="shared" si="6634"/>
        <v>451082.20000000001</v>
      </c>
      <c r="BA2020" s="30">
        <f t="shared" si="6635"/>
        <v>145103.10000000001</v>
      </c>
      <c r="BB2020" s="30">
        <f t="shared" si="6800"/>
        <v>0</v>
      </c>
      <c r="BC2020" s="30">
        <f t="shared" si="6801"/>
        <v>0</v>
      </c>
      <c r="BD2020" s="30">
        <f t="shared" si="6802"/>
        <v>0</v>
      </c>
      <c r="BE2020" s="30">
        <f t="shared" si="6803"/>
        <v>0</v>
      </c>
      <c r="BF2020" s="30">
        <f t="shared" si="6804"/>
        <v>257381.96400000001</v>
      </c>
      <c r="BG2020" s="30">
        <f t="shared" si="6805"/>
        <v>0</v>
      </c>
      <c r="BH2020" s="30">
        <f t="shared" si="6806"/>
        <v>0</v>
      </c>
      <c r="BI2020" s="30">
        <f t="shared" si="6807"/>
        <v>0</v>
      </c>
      <c r="BJ2020" s="30">
        <f t="shared" si="6808"/>
        <v>0</v>
      </c>
      <c r="BK2020" s="30">
        <f t="shared" si="6809"/>
        <v>0</v>
      </c>
      <c r="BL2020" s="30">
        <f t="shared" si="6621"/>
        <v>595401.73300000001</v>
      </c>
      <c r="BM2020" s="30">
        <f t="shared" si="6622"/>
        <v>708464.16399999999</v>
      </c>
      <c r="BN2020" s="30">
        <f t="shared" si="6623"/>
        <v>145103.10000000001</v>
      </c>
      <c r="BO2020" s="30">
        <f t="shared" si="6810"/>
        <v>0</v>
      </c>
      <c r="BP2020" s="31"/>
      <c r="BQ2020" s="23"/>
      <c r="BR2020" s="23"/>
      <c r="BS2020" s="23"/>
      <c r="BT2020" s="23"/>
      <c r="BU2020" s="23"/>
      <c r="BV2020" s="23"/>
      <c r="BW2020" s="23"/>
      <c r="BX2020" s="23"/>
      <c r="BY2020" s="23"/>
    </row>
    <row r="2021" s="23" customFormat="1" ht="60">
      <c r="A2021" s="28" t="s">
        <v>744</v>
      </c>
      <c r="B2021" s="28" t="s">
        <v>114</v>
      </c>
      <c r="C2021" s="28" t="s">
        <v>251</v>
      </c>
      <c r="D2021" s="28" t="s">
        <v>761</v>
      </c>
      <c r="E2021" s="35"/>
      <c r="F2021" s="29" t="s">
        <v>762</v>
      </c>
      <c r="G2021" s="30">
        <f>G2022+G2023</f>
        <v>563303.80000000005</v>
      </c>
      <c r="H2021" s="30">
        <f>H2022+H2023</f>
        <v>451082.20000000001</v>
      </c>
      <c r="I2021" s="30">
        <f>I2022+I2023</f>
        <v>145103.10000000001</v>
      </c>
      <c r="J2021" s="30">
        <f>J2022+J2023</f>
        <v>0</v>
      </c>
      <c r="K2021" s="30">
        <f>K2022+K2023</f>
        <v>0</v>
      </c>
      <c r="L2021" s="30">
        <f>L2022+L2023</f>
        <v>0</v>
      </c>
      <c r="M2021" s="30">
        <f t="shared" si="6636"/>
        <v>563303.80000000005</v>
      </c>
      <c r="N2021" s="30">
        <f t="shared" si="6637"/>
        <v>451082.20000000001</v>
      </c>
      <c r="O2021" s="30">
        <f t="shared" si="6638"/>
        <v>145103.10000000001</v>
      </c>
      <c r="P2021" s="30">
        <f>P2022+P2023</f>
        <v>0</v>
      </c>
      <c r="Q2021" s="30">
        <f>Q2022+Q2023</f>
        <v>0</v>
      </c>
      <c r="R2021" s="30">
        <f>R2022+R2023</f>
        <v>34985.167999999998</v>
      </c>
      <c r="S2021" s="30">
        <f>S2022+S2023</f>
        <v>0</v>
      </c>
      <c r="T2021" s="30">
        <f>T2022+T2023</f>
        <v>0</v>
      </c>
      <c r="U2021" s="30">
        <f>U2022+U2023</f>
        <v>0</v>
      </c>
      <c r="V2021" s="30">
        <f>V2022+V2023</f>
        <v>0</v>
      </c>
      <c r="W2021" s="30">
        <f>W2022+W2023</f>
        <v>0</v>
      </c>
      <c r="X2021" s="30">
        <f>X2022+X2023</f>
        <v>0</v>
      </c>
      <c r="Y2021" s="30">
        <f>Y2022+Y2023</f>
        <v>0</v>
      </c>
      <c r="Z2021" s="30">
        <f>Z2022+Z2023</f>
        <v>0</v>
      </c>
      <c r="AA2021" s="30">
        <f>AA2022+AA2023</f>
        <v>0</v>
      </c>
      <c r="AB2021" s="30">
        <f>AB2022+AB2023</f>
        <v>0</v>
      </c>
      <c r="AC2021" s="30">
        <f t="shared" si="6624"/>
        <v>598288.96799999999</v>
      </c>
      <c r="AD2021" s="30">
        <f t="shared" si="6625"/>
        <v>451082.20000000001</v>
      </c>
      <c r="AE2021" s="30">
        <f t="shared" si="6626"/>
        <v>145103.10000000001</v>
      </c>
      <c r="AF2021" s="30">
        <f>AF2022+AF2023</f>
        <v>0</v>
      </c>
      <c r="AG2021" s="30">
        <f t="shared" si="6627"/>
        <v>598288.96799999999</v>
      </c>
      <c r="AH2021" s="30">
        <f t="shared" si="6628"/>
        <v>451082.20000000001</v>
      </c>
      <c r="AI2021" s="30">
        <f t="shared" si="6629"/>
        <v>145103.10000000001</v>
      </c>
      <c r="AJ2021" s="30">
        <f>AJ2022+AJ2023</f>
        <v>-2887.2350000000001</v>
      </c>
      <c r="AK2021" s="30">
        <f>AK2022+AK2023</f>
        <v>0</v>
      </c>
      <c r="AL2021" s="30">
        <f>AL2022+AL2023</f>
        <v>0</v>
      </c>
      <c r="AM2021" s="30">
        <f>AM2022+AM2023</f>
        <v>0</v>
      </c>
      <c r="AN2021" s="30">
        <f>AN2022+AN2023</f>
        <v>0</v>
      </c>
      <c r="AO2021" s="30">
        <f>AO2022+AO2023</f>
        <v>0</v>
      </c>
      <c r="AP2021" s="30">
        <f>AP2022+AP2023</f>
        <v>0</v>
      </c>
      <c r="AQ2021" s="30">
        <f>AQ2022+AQ2023</f>
        <v>0</v>
      </c>
      <c r="AR2021" s="30">
        <f>AR2022+AR2023</f>
        <v>0</v>
      </c>
      <c r="AS2021" s="30">
        <f t="shared" si="6630"/>
        <v>595401.73300000001</v>
      </c>
      <c r="AT2021" s="30">
        <f t="shared" si="6631"/>
        <v>451082.20000000001</v>
      </c>
      <c r="AU2021" s="30">
        <f t="shared" si="6632"/>
        <v>145103.10000000001</v>
      </c>
      <c r="AV2021" s="30">
        <f>AV2022+AV2023</f>
        <v>0</v>
      </c>
      <c r="AW2021" s="30">
        <f>AW2022+AW2023</f>
        <v>0</v>
      </c>
      <c r="AX2021" s="30">
        <f>AX2022+AX2023</f>
        <v>0</v>
      </c>
      <c r="AY2021" s="30">
        <f t="shared" si="6633"/>
        <v>595401.73300000001</v>
      </c>
      <c r="AZ2021" s="30">
        <f t="shared" si="6634"/>
        <v>451082.20000000001</v>
      </c>
      <c r="BA2021" s="30">
        <f t="shared" si="6635"/>
        <v>145103.10000000001</v>
      </c>
      <c r="BB2021" s="30">
        <f>BB2022+BB2023</f>
        <v>0</v>
      </c>
      <c r="BC2021" s="30">
        <f>BC2022+BC2023</f>
        <v>0</v>
      </c>
      <c r="BD2021" s="30">
        <f>BD2022+BD2023</f>
        <v>0</v>
      </c>
      <c r="BE2021" s="30">
        <f>BE2022+BE2023</f>
        <v>0</v>
      </c>
      <c r="BF2021" s="30">
        <f>BF2022+BF2023</f>
        <v>257381.96400000001</v>
      </c>
      <c r="BG2021" s="30">
        <f>BG2022+BG2023</f>
        <v>0</v>
      </c>
      <c r="BH2021" s="30">
        <f>BH2022+BH2023</f>
        <v>0</v>
      </c>
      <c r="BI2021" s="30">
        <f>BI2022+BI2023</f>
        <v>0</v>
      </c>
      <c r="BJ2021" s="30">
        <f>BJ2022+BJ2023</f>
        <v>0</v>
      </c>
      <c r="BK2021" s="30">
        <f>BK2022+BK2023</f>
        <v>0</v>
      </c>
      <c r="BL2021" s="30">
        <f t="shared" si="6621"/>
        <v>595401.73300000001</v>
      </c>
      <c r="BM2021" s="30">
        <f t="shared" si="6622"/>
        <v>708464.16399999999</v>
      </c>
      <c r="BN2021" s="30">
        <f t="shared" si="6623"/>
        <v>145103.10000000001</v>
      </c>
      <c r="BO2021" s="30">
        <f>BO2022+BO2023</f>
        <v>0</v>
      </c>
      <c r="BP2021" s="31"/>
      <c r="BQ2021" s="23"/>
      <c r="BR2021" s="23"/>
      <c r="BS2021" s="23"/>
      <c r="BT2021" s="23"/>
      <c r="BU2021" s="23"/>
      <c r="BV2021" s="23"/>
      <c r="BW2021" s="23"/>
      <c r="BX2021" s="23"/>
      <c r="BY2021" s="23"/>
    </row>
    <row r="2022" s="23" customFormat="1" ht="30">
      <c r="A2022" s="28" t="s">
        <v>744</v>
      </c>
      <c r="B2022" s="28" t="s">
        <v>114</v>
      </c>
      <c r="C2022" s="28" t="s">
        <v>251</v>
      </c>
      <c r="D2022" s="28" t="s">
        <v>761</v>
      </c>
      <c r="E2022" s="28" t="s">
        <v>38</v>
      </c>
      <c r="F2022" s="29" t="s">
        <v>39</v>
      </c>
      <c r="G2022" s="30">
        <v>517904.40000000002</v>
      </c>
      <c r="H2022" s="30">
        <v>182779.70000000001</v>
      </c>
      <c r="I2022" s="30"/>
      <c r="J2022" s="30"/>
      <c r="K2022" s="30"/>
      <c r="L2022" s="30"/>
      <c r="M2022" s="30">
        <f t="shared" si="6636"/>
        <v>517904.40000000002</v>
      </c>
      <c r="N2022" s="30">
        <f t="shared" si="6637"/>
        <v>182779.70000000001</v>
      </c>
      <c r="O2022" s="30">
        <f t="shared" si="6638"/>
        <v>0</v>
      </c>
      <c r="P2022" s="30"/>
      <c r="Q2022" s="30"/>
      <c r="R2022" s="30"/>
      <c r="S2022" s="30"/>
      <c r="T2022" s="30"/>
      <c r="U2022" s="30"/>
      <c r="V2022" s="30"/>
      <c r="W2022" s="30"/>
      <c r="X2022" s="30"/>
      <c r="Y2022" s="30"/>
      <c r="Z2022" s="30"/>
      <c r="AA2022" s="30"/>
      <c r="AB2022" s="30"/>
      <c r="AC2022" s="30">
        <f t="shared" si="6624"/>
        <v>517904.40000000002</v>
      </c>
      <c r="AD2022" s="30">
        <f t="shared" si="6625"/>
        <v>182779.70000000001</v>
      </c>
      <c r="AE2022" s="30">
        <f t="shared" si="6626"/>
        <v>0</v>
      </c>
      <c r="AF2022" s="30"/>
      <c r="AG2022" s="30">
        <f t="shared" si="6627"/>
        <v>517904.40000000002</v>
      </c>
      <c r="AH2022" s="30">
        <f t="shared" si="6628"/>
        <v>182779.70000000001</v>
      </c>
      <c r="AI2022" s="30">
        <f t="shared" si="6629"/>
        <v>0</v>
      </c>
      <c r="AJ2022" s="30"/>
      <c r="AK2022" s="30"/>
      <c r="AL2022" s="30"/>
      <c r="AM2022" s="30"/>
      <c r="AN2022" s="30"/>
      <c r="AO2022" s="30"/>
      <c r="AP2022" s="30"/>
      <c r="AQ2022" s="30"/>
      <c r="AR2022" s="30"/>
      <c r="AS2022" s="30">
        <f t="shared" si="6630"/>
        <v>517904.40000000002</v>
      </c>
      <c r="AT2022" s="30">
        <f t="shared" si="6631"/>
        <v>182779.70000000001</v>
      </c>
      <c r="AU2022" s="30">
        <f t="shared" si="6632"/>
        <v>0</v>
      </c>
      <c r="AV2022" s="30"/>
      <c r="AW2022" s="30"/>
      <c r="AX2022" s="30"/>
      <c r="AY2022" s="30">
        <f t="shared" si="6633"/>
        <v>517904.40000000002</v>
      </c>
      <c r="AZ2022" s="30">
        <f t="shared" si="6634"/>
        <v>182779.70000000001</v>
      </c>
      <c r="BA2022" s="30">
        <f t="shared" si="6635"/>
        <v>0</v>
      </c>
      <c r="BB2022" s="30"/>
      <c r="BC2022" s="30"/>
      <c r="BD2022" s="30"/>
      <c r="BE2022" s="30"/>
      <c r="BF2022" s="30"/>
      <c r="BG2022" s="30"/>
      <c r="BH2022" s="30"/>
      <c r="BI2022" s="30"/>
      <c r="BJ2022" s="30"/>
      <c r="BK2022" s="30"/>
      <c r="BL2022" s="30">
        <f t="shared" si="6621"/>
        <v>517904.40000000002</v>
      </c>
      <c r="BM2022" s="30">
        <f t="shared" si="6622"/>
        <v>182779.70000000001</v>
      </c>
      <c r="BN2022" s="30">
        <f t="shared" si="6623"/>
        <v>0</v>
      </c>
      <c r="BO2022" s="30"/>
      <c r="BP2022" s="31"/>
      <c r="BQ2022" s="23"/>
      <c r="BR2022" s="23"/>
      <c r="BS2022" s="23"/>
      <c r="BT2022" s="23"/>
      <c r="BU2022" s="23"/>
      <c r="BV2022" s="23"/>
      <c r="BW2022" s="23"/>
      <c r="BX2022" s="23"/>
      <c r="BY2022" s="23"/>
    </row>
    <row r="2023" s="23" customFormat="1" ht="30">
      <c r="A2023" s="28" t="s">
        <v>744</v>
      </c>
      <c r="B2023" s="28" t="s">
        <v>114</v>
      </c>
      <c r="C2023" s="28" t="s">
        <v>251</v>
      </c>
      <c r="D2023" s="28" t="s">
        <v>761</v>
      </c>
      <c r="E2023" s="28" t="s">
        <v>331</v>
      </c>
      <c r="F2023" s="29" t="s">
        <v>332</v>
      </c>
      <c r="G2023" s="30">
        <v>45399.400000000001</v>
      </c>
      <c r="H2023" s="30">
        <v>268302.5</v>
      </c>
      <c r="I2023" s="30">
        <v>145103.10000000001</v>
      </c>
      <c r="J2023" s="30"/>
      <c r="K2023" s="30"/>
      <c r="L2023" s="30"/>
      <c r="M2023" s="30">
        <f t="shared" si="6636"/>
        <v>45399.400000000001</v>
      </c>
      <c r="N2023" s="30">
        <f t="shared" si="6637"/>
        <v>268302.5</v>
      </c>
      <c r="O2023" s="30">
        <f t="shared" si="6638"/>
        <v>145103.10000000001</v>
      </c>
      <c r="P2023" s="30"/>
      <c r="Q2023" s="30"/>
      <c r="R2023" s="30">
        <v>34985.167999999998</v>
      </c>
      <c r="S2023" s="30"/>
      <c r="T2023" s="30"/>
      <c r="U2023" s="30"/>
      <c r="V2023" s="30"/>
      <c r="W2023" s="30"/>
      <c r="X2023" s="30"/>
      <c r="Y2023" s="30"/>
      <c r="Z2023" s="30"/>
      <c r="AA2023" s="30"/>
      <c r="AB2023" s="30"/>
      <c r="AC2023" s="30">
        <f t="shared" si="6624"/>
        <v>80384.567999999999</v>
      </c>
      <c r="AD2023" s="30">
        <f t="shared" si="6625"/>
        <v>268302.5</v>
      </c>
      <c r="AE2023" s="30">
        <f t="shared" si="6626"/>
        <v>145103.10000000001</v>
      </c>
      <c r="AF2023" s="30"/>
      <c r="AG2023" s="30">
        <f t="shared" si="6627"/>
        <v>80384.567999999999</v>
      </c>
      <c r="AH2023" s="30">
        <f t="shared" si="6628"/>
        <v>268302.5</v>
      </c>
      <c r="AI2023" s="30">
        <f t="shared" si="6629"/>
        <v>145103.10000000001</v>
      </c>
      <c r="AJ2023" s="30">
        <v>-2887.2350000000001</v>
      </c>
      <c r="AK2023" s="30"/>
      <c r="AL2023" s="30"/>
      <c r="AM2023" s="30"/>
      <c r="AN2023" s="30"/>
      <c r="AO2023" s="30"/>
      <c r="AP2023" s="30"/>
      <c r="AQ2023" s="30"/>
      <c r="AR2023" s="30"/>
      <c r="AS2023" s="30">
        <f t="shared" si="6630"/>
        <v>77497.332999999999</v>
      </c>
      <c r="AT2023" s="30">
        <f t="shared" si="6631"/>
        <v>268302.5</v>
      </c>
      <c r="AU2023" s="30">
        <f t="shared" si="6632"/>
        <v>145103.10000000001</v>
      </c>
      <c r="AV2023" s="30"/>
      <c r="AW2023" s="30"/>
      <c r="AX2023" s="30"/>
      <c r="AY2023" s="30">
        <f t="shared" si="6633"/>
        <v>77497.332999999999</v>
      </c>
      <c r="AZ2023" s="30">
        <f t="shared" si="6634"/>
        <v>268302.5</v>
      </c>
      <c r="BA2023" s="30">
        <f t="shared" si="6635"/>
        <v>145103.10000000001</v>
      </c>
      <c r="BB2023" s="30"/>
      <c r="BC2023" s="30"/>
      <c r="BD2023" s="30"/>
      <c r="BE2023" s="30"/>
      <c r="BF2023" s="30">
        <v>257381.96400000001</v>
      </c>
      <c r="BG2023" s="30"/>
      <c r="BH2023" s="30"/>
      <c r="BI2023" s="30"/>
      <c r="BJ2023" s="30"/>
      <c r="BK2023" s="30"/>
      <c r="BL2023" s="30">
        <f t="shared" si="6621"/>
        <v>77497.332999999999</v>
      </c>
      <c r="BM2023" s="30">
        <f t="shared" si="6622"/>
        <v>525684.46400000004</v>
      </c>
      <c r="BN2023" s="30">
        <f t="shared" si="6623"/>
        <v>145103.10000000001</v>
      </c>
      <c r="BO2023" s="30"/>
      <c r="BP2023" s="31"/>
      <c r="BQ2023" s="23"/>
      <c r="BR2023" s="23"/>
      <c r="BS2023" s="23"/>
      <c r="BT2023" s="23"/>
      <c r="BU2023" s="23"/>
      <c r="BV2023" s="23"/>
      <c r="BW2023" s="23"/>
      <c r="BX2023" s="23"/>
      <c r="BY2023" s="23"/>
    </row>
    <row r="2024" s="23" customFormat="1" ht="15">
      <c r="A2024" s="28" t="s">
        <v>744</v>
      </c>
      <c r="B2024" s="28" t="s">
        <v>114</v>
      </c>
      <c r="C2024" s="28" t="s">
        <v>251</v>
      </c>
      <c r="D2024" s="28" t="s">
        <v>763</v>
      </c>
      <c r="E2024" s="35"/>
      <c r="F2024" s="29" t="s">
        <v>440</v>
      </c>
      <c r="G2024" s="30">
        <f>G2025+G2058+G2061</f>
        <v>715925.39999999991</v>
      </c>
      <c r="H2024" s="30">
        <f>H2025+H2058+H2061</f>
        <v>1079919.9000000001</v>
      </c>
      <c r="I2024" s="30">
        <f>I2025+I2058+I2061</f>
        <v>180000</v>
      </c>
      <c r="J2024" s="30">
        <f>J2025+J2058+J2061</f>
        <v>-2883.1999999999971</v>
      </c>
      <c r="K2024" s="30">
        <f>K2025+K2058+K2061</f>
        <v>0</v>
      </c>
      <c r="L2024" s="30">
        <f>L2025+L2058+L2061</f>
        <v>0</v>
      </c>
      <c r="M2024" s="30">
        <f t="shared" si="6636"/>
        <v>713042.19999999995</v>
      </c>
      <c r="N2024" s="30">
        <f t="shared" si="6637"/>
        <v>1079919.9000000001</v>
      </c>
      <c r="O2024" s="30">
        <f t="shared" si="6638"/>
        <v>180000</v>
      </c>
      <c r="P2024" s="30">
        <f>P2025+P2058+P2061</f>
        <v>0</v>
      </c>
      <c r="Q2024" s="30">
        <f>Q2025+Q2058+Q2061</f>
        <v>0</v>
      </c>
      <c r="R2024" s="30">
        <f>R2025+R2058+R2061</f>
        <v>45070.203000000001</v>
      </c>
      <c r="S2024" s="30">
        <f>S2025+S2058+S2061</f>
        <v>-20000</v>
      </c>
      <c r="T2024" s="30">
        <f>T2025+T2058+T2061</f>
        <v>0</v>
      </c>
      <c r="U2024" s="30">
        <f>U2025+U2058+U2061</f>
        <v>0</v>
      </c>
      <c r="V2024" s="30">
        <f>V2025+V2058+V2061</f>
        <v>0</v>
      </c>
      <c r="W2024" s="30">
        <f>W2025+W2058+W2061</f>
        <v>0</v>
      </c>
      <c r="X2024" s="30">
        <f>X2025+X2058+X2061</f>
        <v>0</v>
      </c>
      <c r="Y2024" s="30">
        <f>Y2025+Y2058+Y2061</f>
        <v>0</v>
      </c>
      <c r="Z2024" s="30">
        <f>Z2025+Z2058+Z2061</f>
        <v>0</v>
      </c>
      <c r="AA2024" s="30">
        <f>AA2025+AA2058+AA2061</f>
        <v>20000</v>
      </c>
      <c r="AB2024" s="30">
        <f>AB2025+AB2058+AB2061</f>
        <v>0</v>
      </c>
      <c r="AC2024" s="30">
        <f t="shared" si="6624"/>
        <v>738112.40299999993</v>
      </c>
      <c r="AD2024" s="30">
        <f t="shared" si="6625"/>
        <v>1079919.9000000001</v>
      </c>
      <c r="AE2024" s="30">
        <f t="shared" si="6626"/>
        <v>200000</v>
      </c>
      <c r="AF2024" s="30">
        <f>AF2025+AF2058+AF2061</f>
        <v>0</v>
      </c>
      <c r="AG2024" s="30">
        <f t="shared" si="6627"/>
        <v>738112.40299999993</v>
      </c>
      <c r="AH2024" s="30">
        <f t="shared" si="6628"/>
        <v>1079919.9000000001</v>
      </c>
      <c r="AI2024" s="30">
        <f t="shared" si="6629"/>
        <v>200000</v>
      </c>
      <c r="AJ2024" s="30">
        <f>AJ2025+AJ2058+AJ2061</f>
        <v>0</v>
      </c>
      <c r="AK2024" s="30">
        <f>AK2025+AK2058+AK2061</f>
        <v>0</v>
      </c>
      <c r="AL2024" s="30">
        <f>AL2025+AL2058+AL2061</f>
        <v>0</v>
      </c>
      <c r="AM2024" s="30">
        <f>AM2025+AM2058+AM2061</f>
        <v>-204623.53700000001</v>
      </c>
      <c r="AN2024" s="30">
        <f>AN2025+AN2058+AN2061</f>
        <v>0</v>
      </c>
      <c r="AO2024" s="30">
        <f>AO2025+AO2058+AO2061</f>
        <v>0</v>
      </c>
      <c r="AP2024" s="30">
        <f>AP2025+AP2058+AP2061</f>
        <v>-372888.77000000002</v>
      </c>
      <c r="AQ2024" s="30">
        <f>AQ2025+AQ2058+AQ2061</f>
        <v>0</v>
      </c>
      <c r="AR2024" s="30">
        <f>AR2025+AR2058+AR2061</f>
        <v>0</v>
      </c>
      <c r="AS2024" s="30">
        <f t="shared" si="6630"/>
        <v>533488.86599999992</v>
      </c>
      <c r="AT2024" s="30">
        <f t="shared" si="6631"/>
        <v>707031.13000000012</v>
      </c>
      <c r="AU2024" s="30">
        <f t="shared" si="6632"/>
        <v>200000</v>
      </c>
      <c r="AV2024" s="30">
        <f>AV2025+AV2058+AV2061</f>
        <v>0</v>
      </c>
      <c r="AW2024" s="30">
        <f>AW2025+AW2058+AW2061</f>
        <v>0</v>
      </c>
      <c r="AX2024" s="30">
        <f>AX2025+AX2058+AX2061</f>
        <v>0</v>
      </c>
      <c r="AY2024" s="30">
        <f t="shared" si="6633"/>
        <v>533488.86599999992</v>
      </c>
      <c r="AZ2024" s="30">
        <f t="shared" si="6634"/>
        <v>707031.13000000012</v>
      </c>
      <c r="BA2024" s="30">
        <f t="shared" si="6635"/>
        <v>200000</v>
      </c>
      <c r="BB2024" s="30">
        <f>BB2025+BB2058+BB2061</f>
        <v>0</v>
      </c>
      <c r="BC2024" s="30">
        <f>BC2025+BC2058+BC2061</f>
        <v>0</v>
      </c>
      <c r="BD2024" s="30">
        <f>BD2025+BD2058+BD2061</f>
        <v>5064.7749999999996</v>
      </c>
      <c r="BE2024" s="30">
        <f>BE2025+BE2058+BE2061</f>
        <v>0</v>
      </c>
      <c r="BF2024" s="30">
        <f>BF2025+BF2058+BF2061</f>
        <v>-257381.96400000001</v>
      </c>
      <c r="BG2024" s="30">
        <f>BG2025+BG2058+BG2061</f>
        <v>0</v>
      </c>
      <c r="BH2024" s="30">
        <f>BH2025+BH2058+BH2061</f>
        <v>0</v>
      </c>
      <c r="BI2024" s="30">
        <f>BI2025+BI2058+BI2061</f>
        <v>0</v>
      </c>
      <c r="BJ2024" s="30">
        <f>BJ2025+BJ2058+BJ2061</f>
        <v>0</v>
      </c>
      <c r="BK2024" s="30">
        <f>BK2025+BK2058+BK2061</f>
        <v>0</v>
      </c>
      <c r="BL2024" s="30">
        <f t="shared" ref="BL2024:BL2087" si="6811">AY2024+BB2024+BC2024+BE2024+BD2024</f>
        <v>538553.64099999995</v>
      </c>
      <c r="BM2024" s="30">
        <f t="shared" ref="BM2024:BM2087" si="6812">AZ2024+BF2024+BG2024+BH2024</f>
        <v>449649.16600000008</v>
      </c>
      <c r="BN2024" s="30">
        <f t="shared" ref="BN2024:BN2087" si="6813">BA2024+BI2024+BJ2024+BK2024</f>
        <v>200000</v>
      </c>
      <c r="BO2024" s="30">
        <f>BO2025+BO2058+BO2061</f>
        <v>0</v>
      </c>
      <c r="BP2024" s="31"/>
      <c r="BQ2024" s="23"/>
      <c r="BR2024" s="23"/>
      <c r="BS2024" s="23"/>
      <c r="BT2024" s="23"/>
      <c r="BU2024" s="23"/>
      <c r="BV2024" s="23"/>
      <c r="BW2024" s="23"/>
      <c r="BX2024" s="23"/>
      <c r="BY2024" s="23"/>
    </row>
    <row r="2025" s="23" customFormat="1" ht="30">
      <c r="A2025" s="28" t="s">
        <v>744</v>
      </c>
      <c r="B2025" s="28" t="s">
        <v>114</v>
      </c>
      <c r="C2025" s="28" t="s">
        <v>251</v>
      </c>
      <c r="D2025" s="28" t="s">
        <v>764</v>
      </c>
      <c r="E2025" s="35"/>
      <c r="F2025" s="29" t="s">
        <v>765</v>
      </c>
      <c r="G2025" s="30">
        <f>G2026+G2028+G2030+G2034+G2036+G2038+G2040+G2044+G2048+G2050+G2052</f>
        <v>478863.09999999998</v>
      </c>
      <c r="H2025" s="30">
        <f>H2026+H2028+H2030+H2034+H2036+H2038+H2040+H2044+H2048+H2050+H2052</f>
        <v>894433.80000000005</v>
      </c>
      <c r="I2025" s="30">
        <f>I2026+I2028+I2030+I2034+I2036+I2038+I2040+I2044+I2048+I2050+I2052</f>
        <v>0</v>
      </c>
      <c r="J2025" s="30">
        <f>J2026+J2028+J2030+J2034+J2036+J2038+J2040+J2044+J2048+J2050+J2052+J2046+J2042</f>
        <v>97116.800000000003</v>
      </c>
      <c r="K2025" s="30">
        <f>K2026+K2028+K2030+K2034+K2036+K2038+K2040+K2044+K2048+K2050+K2052+K2046+K2042</f>
        <v>0</v>
      </c>
      <c r="L2025" s="30">
        <f>L2026+L2028+L2030+L2034+L2036+L2038+L2040+L2044+L2048+L2050+L2052+L2046+L2042</f>
        <v>0</v>
      </c>
      <c r="M2025" s="30">
        <f t="shared" si="6636"/>
        <v>575979.90000000002</v>
      </c>
      <c r="N2025" s="30">
        <f t="shared" si="6637"/>
        <v>894433.80000000005</v>
      </c>
      <c r="O2025" s="30">
        <f t="shared" si="6638"/>
        <v>0</v>
      </c>
      <c r="P2025" s="30">
        <f>P2026+P2028+P2030+P2034+P2036+P2038+P2040+P2044+P2048+P2050+P2052+P2046+P2042+P2032</f>
        <v>0</v>
      </c>
      <c r="Q2025" s="30">
        <f>Q2026+Q2028+Q2030+Q2034+Q2036+Q2038+Q2040+Q2044+Q2048+Q2050+Q2052+Q2046+Q2042+Q2032</f>
        <v>0</v>
      </c>
      <c r="R2025" s="30">
        <f>R2026+R2028+R2030+R2034+R2036+R2038+R2040+R2044+R2048+R2050+R2052+R2046+R2042+R2032</f>
        <v>45070.203000000001</v>
      </c>
      <c r="S2025" s="30">
        <f>S2026+S2028+S2030+S2034+S2036+S2038+S2040+S2044+S2048+S2050+S2052+S2046+S2042+S2032</f>
        <v>0</v>
      </c>
      <c r="T2025" s="30">
        <f>T2026+T2028+T2030+T2034+T2036+T2038+T2040+T2044+T2048+T2050+T2052+T2046+T2042+T2032</f>
        <v>0</v>
      </c>
      <c r="U2025" s="30">
        <f>U2026+U2028+U2030+U2034+U2036+U2038+U2040+U2044+U2048+U2050+U2052+U2046+U2042+U2032</f>
        <v>0</v>
      </c>
      <c r="V2025" s="30">
        <f>V2026+V2028+V2030+V2034+V2036+V2038+V2040+V2044+V2048+V2050+V2052+V2046+V2042+V2032</f>
        <v>0</v>
      </c>
      <c r="W2025" s="30">
        <f>W2026+W2028+W2030+W2034+W2036+W2038+W2040+W2044+W2048+W2050+W2052+W2046+W2042+W2032</f>
        <v>0</v>
      </c>
      <c r="X2025" s="30">
        <f>X2026+X2028+X2030+X2034+X2036+X2038+X2040+X2044+X2048+X2050+X2052+X2046+X2042+X2032</f>
        <v>0</v>
      </c>
      <c r="Y2025" s="30">
        <f>Y2026+Y2028+Y2030+Y2034+Y2036+Y2038+Y2040+Y2044+Y2048+Y2050+Y2052+Y2046+Y2042+Y2032</f>
        <v>0</v>
      </c>
      <c r="Z2025" s="30">
        <f>Z2026+Z2028+Z2030+Z2034+Z2036+Z2038+Z2040+Z2044+Z2048+Z2050+Z2052+Z2046+Z2042+Z2032</f>
        <v>0</v>
      </c>
      <c r="AA2025" s="30">
        <f>AA2026+AA2028+AA2030+AA2034+AA2036+AA2038+AA2040+AA2044+AA2048+AA2050+AA2052+AA2046+AA2042+AA2032</f>
        <v>0</v>
      </c>
      <c r="AB2025" s="30">
        <f>AB2026+AB2028+AB2030+AB2034+AB2036+AB2038+AB2040+AB2044+AB2048+AB2050+AB2052+AB2046+AB2042+AB2032</f>
        <v>0</v>
      </c>
      <c r="AC2025" s="30">
        <f t="shared" si="6624"/>
        <v>621050.103</v>
      </c>
      <c r="AD2025" s="30">
        <f t="shared" si="6625"/>
        <v>894433.80000000005</v>
      </c>
      <c r="AE2025" s="30">
        <f t="shared" si="6626"/>
        <v>0</v>
      </c>
      <c r="AF2025" s="30">
        <f>AF2026+AF2028+AF2030+AF2034+AF2036+AF2038+AF2040+AF2044+AF2048+AF2050+AF2052+AF2046+AF2042+AF2032</f>
        <v>0</v>
      </c>
      <c r="AG2025" s="30">
        <f t="shared" si="6627"/>
        <v>621050.103</v>
      </c>
      <c r="AH2025" s="30">
        <f t="shared" si="6628"/>
        <v>894433.80000000005</v>
      </c>
      <c r="AI2025" s="30">
        <f t="shared" si="6629"/>
        <v>0</v>
      </c>
      <c r="AJ2025" s="30">
        <f>AJ2026+AJ2028+AJ2030+AJ2034+AJ2036+AJ2038+AJ2040+AJ2044+AJ2048+AJ2050+AJ2052+AJ2046+AJ2042+AJ2032</f>
        <v>0</v>
      </c>
      <c r="AK2025" s="30">
        <f>AK2026+AK2028+AK2030+AK2034+AK2036+AK2038+AK2040+AK2044+AK2048+AK2050+AK2052+AK2046+AK2042+AK2032</f>
        <v>0</v>
      </c>
      <c r="AL2025" s="30">
        <f>AL2026+AL2028+AL2030+AL2034+AL2036+AL2038+AL2040+AL2044+AL2048+AL2050+AL2052+AL2046+AL2042+AL2032</f>
        <v>0</v>
      </c>
      <c r="AM2025" s="30">
        <f>AM2026+AM2028+AM2030+AM2034+AM2036+AM2038+AM2040+AM2044+AM2048+AM2050+AM2052+AM2046+AM2042+AM2032</f>
        <v>-204623.53700000001</v>
      </c>
      <c r="AN2025" s="30">
        <f>AN2026+AN2028+AN2030+AN2034+AN2036+AN2038+AN2040+AN2044+AN2048+AN2050+AN2052+AN2046+AN2042+AN2032</f>
        <v>0</v>
      </c>
      <c r="AO2025" s="30">
        <f>AO2026+AO2028+AO2030+AO2034+AO2036+AO2038+AO2040+AO2044+AO2048+AO2050+AO2052+AO2046+AO2042+AO2032</f>
        <v>0</v>
      </c>
      <c r="AP2025" s="30">
        <f>AP2026+AP2028+AP2030+AP2034+AP2036+AP2038+AP2040+AP2044+AP2048+AP2050+AP2052+AP2046+AP2042+AP2032</f>
        <v>-372888.77000000002</v>
      </c>
      <c r="AQ2025" s="30">
        <f>AQ2026+AQ2028+AQ2030+AQ2034+AQ2036+AQ2038+AQ2040+AQ2044+AQ2048+AQ2050+AQ2052+AQ2046+AQ2042+AQ2032</f>
        <v>0</v>
      </c>
      <c r="AR2025" s="30">
        <f>AR2026+AR2028+AR2030+AR2034+AR2036+AR2038+AR2040+AR2044+AR2048+AR2050+AR2052+AR2046+AR2042+AR2032</f>
        <v>0</v>
      </c>
      <c r="AS2025" s="30">
        <f t="shared" si="6630"/>
        <v>416426.56599999999</v>
      </c>
      <c r="AT2025" s="30">
        <f t="shared" si="6631"/>
        <v>521545.03000000003</v>
      </c>
      <c r="AU2025" s="30">
        <f t="shared" si="6632"/>
        <v>0</v>
      </c>
      <c r="AV2025" s="30">
        <f>AV2026+AV2028+AV2030+AV2034+AV2036+AV2038+AV2040+AV2044+AV2048+AV2050+AV2052+AV2046+AV2042+AV2032</f>
        <v>0</v>
      </c>
      <c r="AW2025" s="30">
        <f>AW2026+AW2028+AW2030+AW2034+AW2036+AW2038+AW2040+AW2044+AW2048+AW2050+AW2052+AW2046+AW2042+AW2032</f>
        <v>0</v>
      </c>
      <c r="AX2025" s="30">
        <f>AX2026+AX2028+AX2030+AX2034+AX2036+AX2038+AX2040+AX2044+AX2048+AX2050+AX2052+AX2046+AX2042+AX2032</f>
        <v>0</v>
      </c>
      <c r="AY2025" s="30">
        <f t="shared" si="6633"/>
        <v>416426.56599999999</v>
      </c>
      <c r="AZ2025" s="30">
        <f t="shared" si="6634"/>
        <v>521545.03000000003</v>
      </c>
      <c r="BA2025" s="30">
        <f t="shared" si="6635"/>
        <v>0</v>
      </c>
      <c r="BB2025" s="30">
        <f>BB2026+BB2028+BB2030+BB2034+BB2036+BB2038+BB2040+BB2044+BB2048+BB2050+BB2052+BB2046+BB2042+BB2032+BB2054+BB2056</f>
        <v>0</v>
      </c>
      <c r="BC2025" s="30">
        <f>BC2026+BC2028+BC2030+BC2034+BC2036+BC2038+BC2040+BC2044+BC2048+BC2050+BC2052+BC2046+BC2042+BC2032+BC2054+BC2056</f>
        <v>0</v>
      </c>
      <c r="BD2025" s="30">
        <f>BD2026+BD2028+BD2030+BD2034+BD2036+BD2038+BD2040+BD2044+BD2048+BD2050+BD2052+BD2046+BD2042+BD2032+BD2054+BD2056</f>
        <v>5064.7749999999996</v>
      </c>
      <c r="BE2025" s="30">
        <f>BE2026+BE2028+BE2030+BE2034+BE2036+BE2038+BE2040+BE2044+BE2048+BE2050+BE2052+BE2046+BE2042+BE2032+BE2054+BE2056</f>
        <v>0</v>
      </c>
      <c r="BF2025" s="30">
        <f>BF2026+BF2028+BF2030+BF2034+BF2036+BF2038+BF2040+BF2044+BF2048+BF2050+BF2052+BF2046+BF2042+BF2032+BF2054+BF2056</f>
        <v>-257381.96400000001</v>
      </c>
      <c r="BG2025" s="30">
        <f>BG2026+BG2028+BG2030+BG2034+BG2036+BG2038+BG2040+BG2044+BG2048+BG2050+BG2052+BG2046+BG2042+BG2032+BG2054+BG2056</f>
        <v>0</v>
      </c>
      <c r="BH2025" s="30">
        <f>BH2026+BH2028+BH2030+BH2034+BH2036+BH2038+BH2040+BH2044+BH2048+BH2050+BH2052+BH2046+BH2042+BH2032+BH2054+BH2056</f>
        <v>0</v>
      </c>
      <c r="BI2025" s="30">
        <f>BI2026+BI2028+BI2030+BI2034+BI2036+BI2038+BI2040+BI2044+BI2048+BI2050+BI2052+BI2046+BI2042+BI2032+BI2054+BI2056</f>
        <v>0</v>
      </c>
      <c r="BJ2025" s="30">
        <f>BJ2026+BJ2028+BJ2030+BJ2034+BJ2036+BJ2038+BJ2040+BJ2044+BJ2048+BJ2050+BJ2052+BJ2046+BJ2042+BJ2032+BJ2054+BJ2056</f>
        <v>0</v>
      </c>
      <c r="BK2025" s="30">
        <f>BK2026+BK2028+BK2030+BK2034+BK2036+BK2038+BK2040+BK2044+BK2048+BK2050+BK2052+BK2046+BK2042+BK2032+BK2054+BK2056</f>
        <v>0</v>
      </c>
      <c r="BL2025" s="30">
        <f t="shared" si="6811"/>
        <v>421491.34100000001</v>
      </c>
      <c r="BM2025" s="30">
        <f t="shared" si="6812"/>
        <v>264163.06599999999</v>
      </c>
      <c r="BN2025" s="30">
        <f t="shared" si="6813"/>
        <v>0</v>
      </c>
      <c r="BO2025" s="30">
        <f>BO2026+BO2028+BO2030+BO2034+BO2036+BO2038+BO2040+BO2044+BO2048+BO2050+BO2052+BO2046+BO2042+BO2032+BO2054+BO2056</f>
        <v>0</v>
      </c>
      <c r="BP2025" s="31"/>
      <c r="BQ2025" s="23"/>
      <c r="BR2025" s="23"/>
      <c r="BS2025" s="23"/>
      <c r="BT2025" s="23"/>
      <c r="BU2025" s="23"/>
      <c r="BV2025" s="23"/>
      <c r="BW2025" s="23"/>
      <c r="BX2025" s="23"/>
      <c r="BY2025" s="23"/>
    </row>
    <row r="2026" s="23" customFormat="1" ht="30" hidden="1">
      <c r="A2026" s="28" t="s">
        <v>744</v>
      </c>
      <c r="B2026" s="28" t="s">
        <v>114</v>
      </c>
      <c r="C2026" s="28" t="s">
        <v>251</v>
      </c>
      <c r="D2026" s="28" t="s">
        <v>766</v>
      </c>
      <c r="E2026" s="35"/>
      <c r="F2026" s="29" t="s">
        <v>767</v>
      </c>
      <c r="G2026" s="30">
        <f>G2027</f>
        <v>0</v>
      </c>
      <c r="H2026" s="30">
        <f>H2027</f>
        <v>271343</v>
      </c>
      <c r="I2026" s="30">
        <f>I2027</f>
        <v>0</v>
      </c>
      <c r="J2026" s="30">
        <f>J2027</f>
        <v>0</v>
      </c>
      <c r="K2026" s="30">
        <f>K2027</f>
        <v>0</v>
      </c>
      <c r="L2026" s="30">
        <f>L2027</f>
        <v>0</v>
      </c>
      <c r="M2026" s="30">
        <f t="shared" si="6636"/>
        <v>0</v>
      </c>
      <c r="N2026" s="30">
        <f t="shared" si="6637"/>
        <v>271343</v>
      </c>
      <c r="O2026" s="30">
        <f t="shared" si="6638"/>
        <v>0</v>
      </c>
      <c r="P2026" s="30">
        <f>P2027</f>
        <v>0</v>
      </c>
      <c r="Q2026" s="30">
        <f>Q2027</f>
        <v>0</v>
      </c>
      <c r="R2026" s="30">
        <f>R2027</f>
        <v>0</v>
      </c>
      <c r="S2026" s="30">
        <f>S2027</f>
        <v>0</v>
      </c>
      <c r="T2026" s="30">
        <f>T2027</f>
        <v>0</v>
      </c>
      <c r="U2026" s="30">
        <f>U2027</f>
        <v>0</v>
      </c>
      <c r="V2026" s="30">
        <f>V2027</f>
        <v>0</v>
      </c>
      <c r="W2026" s="30">
        <f>W2027</f>
        <v>0</v>
      </c>
      <c r="X2026" s="30">
        <f>X2027</f>
        <v>0</v>
      </c>
      <c r="Y2026" s="30">
        <f>Y2027</f>
        <v>0</v>
      </c>
      <c r="Z2026" s="30">
        <f>Z2027</f>
        <v>0</v>
      </c>
      <c r="AA2026" s="30">
        <f>AA2027</f>
        <v>0</v>
      </c>
      <c r="AB2026" s="30">
        <f>AB2027</f>
        <v>0</v>
      </c>
      <c r="AC2026" s="30">
        <f t="shared" si="6624"/>
        <v>0</v>
      </c>
      <c r="AD2026" s="30">
        <f t="shared" si="6625"/>
        <v>271343</v>
      </c>
      <c r="AE2026" s="30">
        <f t="shared" si="6626"/>
        <v>0</v>
      </c>
      <c r="AF2026" s="30">
        <f>AF2027</f>
        <v>0</v>
      </c>
      <c r="AG2026" s="30">
        <f t="shared" si="6627"/>
        <v>0</v>
      </c>
      <c r="AH2026" s="30">
        <f t="shared" si="6628"/>
        <v>271343</v>
      </c>
      <c r="AI2026" s="30">
        <f t="shared" si="6629"/>
        <v>0</v>
      </c>
      <c r="AJ2026" s="30">
        <f>AJ2027</f>
        <v>0</v>
      </c>
      <c r="AK2026" s="30">
        <f>AK2027</f>
        <v>0</v>
      </c>
      <c r="AL2026" s="30">
        <f>AL2027</f>
        <v>0</v>
      </c>
      <c r="AM2026" s="30">
        <f>AM2027</f>
        <v>0</v>
      </c>
      <c r="AN2026" s="30">
        <f>AN2027</f>
        <v>0</v>
      </c>
      <c r="AO2026" s="30">
        <f>AO2027</f>
        <v>0</v>
      </c>
      <c r="AP2026" s="30">
        <f>AP2027</f>
        <v>-271343</v>
      </c>
      <c r="AQ2026" s="30">
        <f>AQ2027</f>
        <v>0</v>
      </c>
      <c r="AR2026" s="30">
        <f>AR2027</f>
        <v>0</v>
      </c>
      <c r="AS2026" s="30">
        <f t="shared" si="6630"/>
        <v>0</v>
      </c>
      <c r="AT2026" s="30">
        <f t="shared" si="6631"/>
        <v>0</v>
      </c>
      <c r="AU2026" s="30">
        <f t="shared" si="6632"/>
        <v>0</v>
      </c>
      <c r="AV2026" s="30">
        <f>AV2027</f>
        <v>0</v>
      </c>
      <c r="AW2026" s="30">
        <f>AW2027</f>
        <v>0</v>
      </c>
      <c r="AX2026" s="30">
        <f>AX2027</f>
        <v>0</v>
      </c>
      <c r="AY2026" s="30">
        <f t="shared" si="6633"/>
        <v>0</v>
      </c>
      <c r="AZ2026" s="30">
        <f t="shared" si="6634"/>
        <v>0</v>
      </c>
      <c r="BA2026" s="30">
        <f t="shared" si="6635"/>
        <v>0</v>
      </c>
      <c r="BB2026" s="30">
        <f>BB2027</f>
        <v>0</v>
      </c>
      <c r="BC2026" s="30">
        <f>BC2027</f>
        <v>0</v>
      </c>
      <c r="BD2026" s="30">
        <f>BD2027</f>
        <v>0</v>
      </c>
      <c r="BE2026" s="30">
        <f>BE2027</f>
        <v>0</v>
      </c>
      <c r="BF2026" s="30">
        <f>BF2027</f>
        <v>0</v>
      </c>
      <c r="BG2026" s="30">
        <f>BG2027</f>
        <v>0</v>
      </c>
      <c r="BH2026" s="30">
        <f>BH2027</f>
        <v>0</v>
      </c>
      <c r="BI2026" s="30">
        <f>BI2027</f>
        <v>0</v>
      </c>
      <c r="BJ2026" s="30">
        <f>BJ2027</f>
        <v>0</v>
      </c>
      <c r="BK2026" s="30">
        <f>BK2027</f>
        <v>0</v>
      </c>
      <c r="BL2026" s="30">
        <f t="shared" si="6811"/>
        <v>0</v>
      </c>
      <c r="BM2026" s="30">
        <f t="shared" si="6812"/>
        <v>0</v>
      </c>
      <c r="BN2026" s="30">
        <f t="shared" si="6813"/>
        <v>0</v>
      </c>
      <c r="BO2026" s="30">
        <f>BO2027</f>
        <v>0</v>
      </c>
      <c r="BP2026" s="31">
        <v>0</v>
      </c>
      <c r="BQ2026" s="23"/>
      <c r="BR2026" s="23"/>
      <c r="BS2026" s="23"/>
      <c r="BT2026" s="23"/>
      <c r="BU2026" s="23"/>
      <c r="BV2026" s="23"/>
      <c r="BW2026" s="23"/>
      <c r="BX2026" s="23"/>
      <c r="BY2026" s="23"/>
    </row>
    <row r="2027" s="23" customFormat="1" ht="30" hidden="1">
      <c r="A2027" s="28" t="s">
        <v>744</v>
      </c>
      <c r="B2027" s="28" t="s">
        <v>114</v>
      </c>
      <c r="C2027" s="28" t="s">
        <v>251</v>
      </c>
      <c r="D2027" s="28" t="s">
        <v>766</v>
      </c>
      <c r="E2027" s="28" t="s">
        <v>331</v>
      </c>
      <c r="F2027" s="29" t="s">
        <v>332</v>
      </c>
      <c r="G2027" s="30"/>
      <c r="H2027" s="30">
        <v>271343</v>
      </c>
      <c r="I2027" s="30"/>
      <c r="J2027" s="30"/>
      <c r="K2027" s="30"/>
      <c r="L2027" s="30"/>
      <c r="M2027" s="30">
        <f t="shared" si="6636"/>
        <v>0</v>
      </c>
      <c r="N2027" s="30">
        <f t="shared" si="6637"/>
        <v>271343</v>
      </c>
      <c r="O2027" s="30">
        <f t="shared" si="6638"/>
        <v>0</v>
      </c>
      <c r="P2027" s="30"/>
      <c r="Q2027" s="30"/>
      <c r="R2027" s="30"/>
      <c r="S2027" s="30"/>
      <c r="T2027" s="30"/>
      <c r="U2027" s="30"/>
      <c r="V2027" s="30"/>
      <c r="W2027" s="30"/>
      <c r="X2027" s="30"/>
      <c r="Y2027" s="30"/>
      <c r="Z2027" s="30"/>
      <c r="AA2027" s="30"/>
      <c r="AB2027" s="30"/>
      <c r="AC2027" s="30">
        <f t="shared" ref="AC2027:AC2090" si="6814">M2027+R2027+P2027+Q2027+T2027+S2027</f>
        <v>0</v>
      </c>
      <c r="AD2027" s="30">
        <f t="shared" ref="AD2027:AD2090" si="6815">N2027+V2027+X2027+U2027+W2027</f>
        <v>271343</v>
      </c>
      <c r="AE2027" s="30">
        <f t="shared" ref="AE2027:AE2090" si="6816">O2027+Z2027+AB2027+Y2027+AA2027</f>
        <v>0</v>
      </c>
      <c r="AF2027" s="30"/>
      <c r="AG2027" s="30">
        <f t="shared" ref="AG2027:AG2090" si="6817">AC2027+AF2027</f>
        <v>0</v>
      </c>
      <c r="AH2027" s="30">
        <f t="shared" ref="AH2027:AH2090" si="6818">AD2027</f>
        <v>271343</v>
      </c>
      <c r="AI2027" s="30">
        <f t="shared" ref="AI2027:AI2090" si="6819">AE2027</f>
        <v>0</v>
      </c>
      <c r="AJ2027" s="30"/>
      <c r="AK2027" s="30"/>
      <c r="AL2027" s="30"/>
      <c r="AM2027" s="30"/>
      <c r="AN2027" s="30"/>
      <c r="AO2027" s="30"/>
      <c r="AP2027" s="30">
        <v>-271343</v>
      </c>
      <c r="AQ2027" s="30"/>
      <c r="AR2027" s="30"/>
      <c r="AS2027" s="30">
        <f t="shared" si="6630"/>
        <v>0</v>
      </c>
      <c r="AT2027" s="30">
        <f t="shared" si="6631"/>
        <v>0</v>
      </c>
      <c r="AU2027" s="30">
        <f t="shared" si="6632"/>
        <v>0</v>
      </c>
      <c r="AV2027" s="30"/>
      <c r="AW2027" s="30"/>
      <c r="AX2027" s="30"/>
      <c r="AY2027" s="30">
        <f t="shared" si="6633"/>
        <v>0</v>
      </c>
      <c r="AZ2027" s="30">
        <f t="shared" si="6634"/>
        <v>0</v>
      </c>
      <c r="BA2027" s="30">
        <f t="shared" si="6635"/>
        <v>0</v>
      </c>
      <c r="BB2027" s="30"/>
      <c r="BC2027" s="30"/>
      <c r="BD2027" s="30"/>
      <c r="BE2027" s="30"/>
      <c r="BF2027" s="30"/>
      <c r="BG2027" s="30"/>
      <c r="BH2027" s="30"/>
      <c r="BI2027" s="30"/>
      <c r="BJ2027" s="30"/>
      <c r="BK2027" s="30"/>
      <c r="BL2027" s="30">
        <f t="shared" si="6811"/>
        <v>0</v>
      </c>
      <c r="BM2027" s="30">
        <f t="shared" si="6812"/>
        <v>0</v>
      </c>
      <c r="BN2027" s="30">
        <f t="shared" si="6813"/>
        <v>0</v>
      </c>
      <c r="BO2027" s="30"/>
      <c r="BP2027" s="31">
        <v>0</v>
      </c>
      <c r="BQ2027" s="23"/>
      <c r="BR2027" s="23"/>
      <c r="BS2027" s="23"/>
      <c r="BT2027" s="23"/>
      <c r="BU2027" s="23"/>
      <c r="BV2027" s="23"/>
      <c r="BW2027" s="23"/>
      <c r="BX2027" s="23"/>
      <c r="BY2027" s="23"/>
    </row>
    <row r="2028" s="23" customFormat="1" ht="15">
      <c r="A2028" s="28" t="s">
        <v>744</v>
      </c>
      <c r="B2028" s="28" t="s">
        <v>114</v>
      </c>
      <c r="C2028" s="28" t="s">
        <v>251</v>
      </c>
      <c r="D2028" s="28" t="s">
        <v>768</v>
      </c>
      <c r="E2028" s="35"/>
      <c r="F2028" s="29" t="s">
        <v>769</v>
      </c>
      <c r="G2028" s="30">
        <f>G2029</f>
        <v>133193.20000000001</v>
      </c>
      <c r="H2028" s="30">
        <f>H2029</f>
        <v>0</v>
      </c>
      <c r="I2028" s="30">
        <f>I2029</f>
        <v>0</v>
      </c>
      <c r="J2028" s="30">
        <f>J2029</f>
        <v>0</v>
      </c>
      <c r="K2028" s="30">
        <f>K2029</f>
        <v>0</v>
      </c>
      <c r="L2028" s="30">
        <f>L2029</f>
        <v>0</v>
      </c>
      <c r="M2028" s="30">
        <f t="shared" si="6636"/>
        <v>133193.20000000001</v>
      </c>
      <c r="N2028" s="30">
        <f t="shared" si="6637"/>
        <v>0</v>
      </c>
      <c r="O2028" s="30">
        <f t="shared" si="6638"/>
        <v>0</v>
      </c>
      <c r="P2028" s="30">
        <f>P2029</f>
        <v>0</v>
      </c>
      <c r="Q2028" s="30">
        <f>Q2029</f>
        <v>0</v>
      </c>
      <c r="R2028" s="30">
        <f>R2029</f>
        <v>0</v>
      </c>
      <c r="S2028" s="30">
        <f>S2029</f>
        <v>0</v>
      </c>
      <c r="T2028" s="30">
        <f>T2029</f>
        <v>0</v>
      </c>
      <c r="U2028" s="30">
        <f>U2029</f>
        <v>0</v>
      </c>
      <c r="V2028" s="30">
        <f>V2029</f>
        <v>0</v>
      </c>
      <c r="W2028" s="30">
        <f>W2029</f>
        <v>0</v>
      </c>
      <c r="X2028" s="30">
        <f>X2029</f>
        <v>0</v>
      </c>
      <c r="Y2028" s="30">
        <f>Y2029</f>
        <v>0</v>
      </c>
      <c r="Z2028" s="30">
        <f>Z2029</f>
        <v>0</v>
      </c>
      <c r="AA2028" s="30">
        <f>AA2029</f>
        <v>0</v>
      </c>
      <c r="AB2028" s="30">
        <f>AB2029</f>
        <v>0</v>
      </c>
      <c r="AC2028" s="30">
        <f t="shared" si="6814"/>
        <v>133193.20000000001</v>
      </c>
      <c r="AD2028" s="30">
        <f t="shared" si="6815"/>
        <v>0</v>
      </c>
      <c r="AE2028" s="30">
        <f t="shared" si="6816"/>
        <v>0</v>
      </c>
      <c r="AF2028" s="30">
        <f>AF2029</f>
        <v>0</v>
      </c>
      <c r="AG2028" s="30">
        <f t="shared" si="6817"/>
        <v>133193.20000000001</v>
      </c>
      <c r="AH2028" s="30">
        <f t="shared" si="6818"/>
        <v>0</v>
      </c>
      <c r="AI2028" s="30">
        <f t="shared" si="6819"/>
        <v>0</v>
      </c>
      <c r="AJ2028" s="30">
        <f>AJ2029</f>
        <v>0</v>
      </c>
      <c r="AK2028" s="30">
        <f>AK2029</f>
        <v>0</v>
      </c>
      <c r="AL2028" s="30">
        <f>AL2029</f>
        <v>0</v>
      </c>
      <c r="AM2028" s="30">
        <f>AM2029</f>
        <v>-95306.899999999994</v>
      </c>
      <c r="AN2028" s="30">
        <f>AN2029</f>
        <v>0</v>
      </c>
      <c r="AO2028" s="30">
        <f>AO2029</f>
        <v>0</v>
      </c>
      <c r="AP2028" s="30">
        <f>AP2029</f>
        <v>257381.96400000001</v>
      </c>
      <c r="AQ2028" s="30">
        <f>AQ2029</f>
        <v>0</v>
      </c>
      <c r="AR2028" s="30">
        <f>AR2029</f>
        <v>0</v>
      </c>
      <c r="AS2028" s="30">
        <f t="shared" si="6630"/>
        <v>37886.300000000017</v>
      </c>
      <c r="AT2028" s="30">
        <f t="shared" si="6631"/>
        <v>257381.96400000001</v>
      </c>
      <c r="AU2028" s="30">
        <f t="shared" si="6632"/>
        <v>0</v>
      </c>
      <c r="AV2028" s="30">
        <f>AV2029</f>
        <v>0</v>
      </c>
      <c r="AW2028" s="30">
        <f>AW2029</f>
        <v>0</v>
      </c>
      <c r="AX2028" s="30">
        <f>AX2029</f>
        <v>0</v>
      </c>
      <c r="AY2028" s="30">
        <f t="shared" si="6633"/>
        <v>37886.300000000017</v>
      </c>
      <c r="AZ2028" s="30">
        <f t="shared" si="6634"/>
        <v>257381.96400000001</v>
      </c>
      <c r="BA2028" s="30">
        <f t="shared" si="6635"/>
        <v>0</v>
      </c>
      <c r="BB2028" s="30">
        <f>BB2029</f>
        <v>0</v>
      </c>
      <c r="BC2028" s="30">
        <f>BC2029</f>
        <v>0</v>
      </c>
      <c r="BD2028" s="30">
        <f>BD2029</f>
        <v>0</v>
      </c>
      <c r="BE2028" s="30">
        <f>BE2029</f>
        <v>0</v>
      </c>
      <c r="BF2028" s="30">
        <f>BF2029</f>
        <v>-257381.96400000001</v>
      </c>
      <c r="BG2028" s="30">
        <f>BG2029</f>
        <v>0</v>
      </c>
      <c r="BH2028" s="30">
        <f>BH2029</f>
        <v>0</v>
      </c>
      <c r="BI2028" s="30">
        <f>BI2029</f>
        <v>0</v>
      </c>
      <c r="BJ2028" s="30">
        <f>BJ2029</f>
        <v>0</v>
      </c>
      <c r="BK2028" s="30">
        <f>BK2029</f>
        <v>0</v>
      </c>
      <c r="BL2028" s="30">
        <f t="shared" si="6811"/>
        <v>37886.300000000017</v>
      </c>
      <c r="BM2028" s="30">
        <f t="shared" si="6812"/>
        <v>0</v>
      </c>
      <c r="BN2028" s="30">
        <f t="shared" si="6813"/>
        <v>0</v>
      </c>
      <c r="BO2028" s="30">
        <f>BO2029</f>
        <v>0</v>
      </c>
      <c r="BP2028" s="31"/>
      <c r="BQ2028" s="23"/>
      <c r="BR2028" s="23"/>
      <c r="BS2028" s="23"/>
      <c r="BT2028" s="23"/>
      <c r="BU2028" s="23"/>
      <c r="BV2028" s="23"/>
      <c r="BW2028" s="23"/>
      <c r="BX2028" s="23"/>
      <c r="BY2028" s="23"/>
    </row>
    <row r="2029" s="23" customFormat="1" ht="30">
      <c r="A2029" s="28" t="s">
        <v>744</v>
      </c>
      <c r="B2029" s="28" t="s">
        <v>114</v>
      </c>
      <c r="C2029" s="28" t="s">
        <v>251</v>
      </c>
      <c r="D2029" s="28" t="s">
        <v>768</v>
      </c>
      <c r="E2029" s="28" t="s">
        <v>331</v>
      </c>
      <c r="F2029" s="29" t="s">
        <v>332</v>
      </c>
      <c r="G2029" s="30">
        <v>133193.20000000001</v>
      </c>
      <c r="H2029" s="30"/>
      <c r="I2029" s="30"/>
      <c r="J2029" s="30"/>
      <c r="K2029" s="30"/>
      <c r="L2029" s="30"/>
      <c r="M2029" s="30">
        <f t="shared" si="6636"/>
        <v>133193.20000000001</v>
      </c>
      <c r="N2029" s="30">
        <f t="shared" si="6637"/>
        <v>0</v>
      </c>
      <c r="O2029" s="30">
        <f t="shared" si="6638"/>
        <v>0</v>
      </c>
      <c r="P2029" s="30"/>
      <c r="Q2029" s="30"/>
      <c r="R2029" s="30"/>
      <c r="S2029" s="30"/>
      <c r="T2029" s="30"/>
      <c r="U2029" s="30"/>
      <c r="V2029" s="30"/>
      <c r="W2029" s="30"/>
      <c r="X2029" s="30"/>
      <c r="Y2029" s="30"/>
      <c r="Z2029" s="30"/>
      <c r="AA2029" s="30"/>
      <c r="AB2029" s="30"/>
      <c r="AC2029" s="30">
        <f t="shared" si="6814"/>
        <v>133193.20000000001</v>
      </c>
      <c r="AD2029" s="30">
        <f t="shared" si="6815"/>
        <v>0</v>
      </c>
      <c r="AE2029" s="30">
        <f t="shared" si="6816"/>
        <v>0</v>
      </c>
      <c r="AF2029" s="30"/>
      <c r="AG2029" s="30">
        <f t="shared" si="6817"/>
        <v>133193.20000000001</v>
      </c>
      <c r="AH2029" s="30">
        <f t="shared" si="6818"/>
        <v>0</v>
      </c>
      <c r="AI2029" s="30">
        <f t="shared" si="6819"/>
        <v>0</v>
      </c>
      <c r="AJ2029" s="30"/>
      <c r="AK2029" s="30"/>
      <c r="AL2029" s="30"/>
      <c r="AM2029" s="30">
        <v>-95306.899999999994</v>
      </c>
      <c r="AN2029" s="30"/>
      <c r="AO2029" s="30"/>
      <c r="AP2029" s="30">
        <v>257381.96400000001</v>
      </c>
      <c r="AQ2029" s="30"/>
      <c r="AR2029" s="30"/>
      <c r="AS2029" s="30">
        <f t="shared" si="6630"/>
        <v>37886.300000000017</v>
      </c>
      <c r="AT2029" s="30">
        <f t="shared" si="6631"/>
        <v>257381.96400000001</v>
      </c>
      <c r="AU2029" s="30">
        <f t="shared" si="6632"/>
        <v>0</v>
      </c>
      <c r="AV2029" s="30"/>
      <c r="AW2029" s="30"/>
      <c r="AX2029" s="30"/>
      <c r="AY2029" s="30">
        <f t="shared" si="6633"/>
        <v>37886.300000000017</v>
      </c>
      <c r="AZ2029" s="30">
        <f t="shared" si="6634"/>
        <v>257381.96400000001</v>
      </c>
      <c r="BA2029" s="30">
        <f t="shared" si="6635"/>
        <v>0</v>
      </c>
      <c r="BB2029" s="30"/>
      <c r="BC2029" s="30"/>
      <c r="BD2029" s="30"/>
      <c r="BE2029" s="30"/>
      <c r="BF2029" s="30">
        <v>-257381.96400000001</v>
      </c>
      <c r="BG2029" s="30"/>
      <c r="BH2029" s="30"/>
      <c r="BI2029" s="30"/>
      <c r="BJ2029" s="30"/>
      <c r="BK2029" s="30"/>
      <c r="BL2029" s="30">
        <f t="shared" si="6811"/>
        <v>37886.300000000017</v>
      </c>
      <c r="BM2029" s="30">
        <f t="shared" si="6812"/>
        <v>0</v>
      </c>
      <c r="BN2029" s="30">
        <f t="shared" si="6813"/>
        <v>0</v>
      </c>
      <c r="BO2029" s="30"/>
      <c r="BP2029" s="31"/>
      <c r="BQ2029" s="23"/>
      <c r="BR2029" s="23"/>
      <c r="BS2029" s="23"/>
      <c r="BT2029" s="23"/>
      <c r="BU2029" s="23"/>
      <c r="BV2029" s="23"/>
      <c r="BW2029" s="23"/>
      <c r="BX2029" s="23"/>
      <c r="BY2029" s="23"/>
    </row>
    <row r="2030" s="23" customFormat="1" ht="30">
      <c r="A2030" s="28" t="s">
        <v>744</v>
      </c>
      <c r="B2030" s="28" t="s">
        <v>114</v>
      </c>
      <c r="C2030" s="28" t="s">
        <v>251</v>
      </c>
      <c r="D2030" s="28" t="s">
        <v>770</v>
      </c>
      <c r="E2030" s="35"/>
      <c r="F2030" s="29" t="s">
        <v>771</v>
      </c>
      <c r="G2030" s="30">
        <f>G2031</f>
        <v>29234.799999999999</v>
      </c>
      <c r="H2030" s="30">
        <f>H2031</f>
        <v>0</v>
      </c>
      <c r="I2030" s="30">
        <f>I2031</f>
        <v>0</v>
      </c>
      <c r="J2030" s="30">
        <f>J2031</f>
        <v>0</v>
      </c>
      <c r="K2030" s="30">
        <f>K2031</f>
        <v>0</v>
      </c>
      <c r="L2030" s="30">
        <f>L2031</f>
        <v>0</v>
      </c>
      <c r="M2030" s="30">
        <f t="shared" si="6636"/>
        <v>29234.799999999999</v>
      </c>
      <c r="N2030" s="30">
        <f t="shared" si="6637"/>
        <v>0</v>
      </c>
      <c r="O2030" s="30">
        <f t="shared" si="6638"/>
        <v>0</v>
      </c>
      <c r="P2030" s="30">
        <f>P2031</f>
        <v>0</v>
      </c>
      <c r="Q2030" s="30">
        <f>Q2031</f>
        <v>0</v>
      </c>
      <c r="R2030" s="30">
        <f>R2031</f>
        <v>0</v>
      </c>
      <c r="S2030" s="30">
        <f>S2031</f>
        <v>0</v>
      </c>
      <c r="T2030" s="30">
        <f>T2031</f>
        <v>0</v>
      </c>
      <c r="U2030" s="30">
        <f>U2031</f>
        <v>0</v>
      </c>
      <c r="V2030" s="30">
        <f>V2031</f>
        <v>0</v>
      </c>
      <c r="W2030" s="30">
        <f>W2031</f>
        <v>0</v>
      </c>
      <c r="X2030" s="30">
        <f>X2031</f>
        <v>0</v>
      </c>
      <c r="Y2030" s="30">
        <f>Y2031</f>
        <v>0</v>
      </c>
      <c r="Z2030" s="30">
        <f>Z2031</f>
        <v>0</v>
      </c>
      <c r="AA2030" s="30">
        <f>AA2031</f>
        <v>0</v>
      </c>
      <c r="AB2030" s="30">
        <f>AB2031</f>
        <v>0</v>
      </c>
      <c r="AC2030" s="30">
        <f t="shared" si="6814"/>
        <v>29234.799999999999</v>
      </c>
      <c r="AD2030" s="30">
        <f t="shared" si="6815"/>
        <v>0</v>
      </c>
      <c r="AE2030" s="30">
        <f t="shared" si="6816"/>
        <v>0</v>
      </c>
      <c r="AF2030" s="30">
        <f>AF2031</f>
        <v>0</v>
      </c>
      <c r="AG2030" s="30">
        <f t="shared" si="6817"/>
        <v>29234.799999999999</v>
      </c>
      <c r="AH2030" s="30">
        <f t="shared" si="6818"/>
        <v>0</v>
      </c>
      <c r="AI2030" s="30">
        <f t="shared" si="6819"/>
        <v>0</v>
      </c>
      <c r="AJ2030" s="30">
        <f>AJ2031</f>
        <v>0</v>
      </c>
      <c r="AK2030" s="30">
        <f>AK2031</f>
        <v>0</v>
      </c>
      <c r="AL2030" s="30">
        <f>AL2031</f>
        <v>0</v>
      </c>
      <c r="AM2030" s="30">
        <f>AM2031</f>
        <v>-16354.799999999999</v>
      </c>
      <c r="AN2030" s="30">
        <f>AN2031</f>
        <v>0</v>
      </c>
      <c r="AO2030" s="30">
        <f>AO2031</f>
        <v>0</v>
      </c>
      <c r="AP2030" s="30">
        <f>AP2031</f>
        <v>0</v>
      </c>
      <c r="AQ2030" s="30">
        <f>AQ2031</f>
        <v>0</v>
      </c>
      <c r="AR2030" s="30">
        <f>AR2031</f>
        <v>0</v>
      </c>
      <c r="AS2030" s="30">
        <f t="shared" si="6630"/>
        <v>12880</v>
      </c>
      <c r="AT2030" s="30">
        <f t="shared" si="6631"/>
        <v>0</v>
      </c>
      <c r="AU2030" s="30">
        <f t="shared" si="6632"/>
        <v>0</v>
      </c>
      <c r="AV2030" s="30">
        <f>AV2031</f>
        <v>0</v>
      </c>
      <c r="AW2030" s="30">
        <f>AW2031</f>
        <v>0</v>
      </c>
      <c r="AX2030" s="30">
        <f>AX2031</f>
        <v>0</v>
      </c>
      <c r="AY2030" s="30">
        <f t="shared" si="6633"/>
        <v>12880</v>
      </c>
      <c r="AZ2030" s="30">
        <f t="shared" si="6634"/>
        <v>0</v>
      </c>
      <c r="BA2030" s="30">
        <f t="shared" si="6635"/>
        <v>0</v>
      </c>
      <c r="BB2030" s="30">
        <f>BB2031</f>
        <v>0</v>
      </c>
      <c r="BC2030" s="30">
        <f>BC2031</f>
        <v>0</v>
      </c>
      <c r="BD2030" s="30">
        <f>BD2031</f>
        <v>0</v>
      </c>
      <c r="BE2030" s="30">
        <f>BE2031</f>
        <v>0</v>
      </c>
      <c r="BF2030" s="30">
        <f>BF2031</f>
        <v>0</v>
      </c>
      <c r="BG2030" s="30">
        <f>BG2031</f>
        <v>0</v>
      </c>
      <c r="BH2030" s="30">
        <f>BH2031</f>
        <v>0</v>
      </c>
      <c r="BI2030" s="30">
        <f>BI2031</f>
        <v>0</v>
      </c>
      <c r="BJ2030" s="30">
        <f>BJ2031</f>
        <v>0</v>
      </c>
      <c r="BK2030" s="30">
        <f>BK2031</f>
        <v>0</v>
      </c>
      <c r="BL2030" s="30">
        <f t="shared" si="6811"/>
        <v>12880</v>
      </c>
      <c r="BM2030" s="30">
        <f t="shared" si="6812"/>
        <v>0</v>
      </c>
      <c r="BN2030" s="30">
        <f t="shared" si="6813"/>
        <v>0</v>
      </c>
      <c r="BO2030" s="30">
        <f>BO2031</f>
        <v>0</v>
      </c>
      <c r="BP2030" s="31"/>
      <c r="BQ2030" s="23"/>
      <c r="BR2030" s="23"/>
      <c r="BS2030" s="23"/>
      <c r="BT2030" s="23"/>
      <c r="BU2030" s="23"/>
      <c r="BV2030" s="23"/>
      <c r="BW2030" s="23"/>
      <c r="BX2030" s="23"/>
      <c r="BY2030" s="23"/>
    </row>
    <row r="2031" s="23" customFormat="1" ht="30">
      <c r="A2031" s="28" t="s">
        <v>744</v>
      </c>
      <c r="B2031" s="28" t="s">
        <v>114</v>
      </c>
      <c r="C2031" s="28" t="s">
        <v>251</v>
      </c>
      <c r="D2031" s="28" t="s">
        <v>770</v>
      </c>
      <c r="E2031" s="28" t="s">
        <v>331</v>
      </c>
      <c r="F2031" s="29" t="s">
        <v>332</v>
      </c>
      <c r="G2031" s="30">
        <v>29234.799999999999</v>
      </c>
      <c r="H2031" s="30"/>
      <c r="I2031" s="30"/>
      <c r="J2031" s="30"/>
      <c r="K2031" s="30"/>
      <c r="L2031" s="30"/>
      <c r="M2031" s="30">
        <f t="shared" si="6636"/>
        <v>29234.799999999999</v>
      </c>
      <c r="N2031" s="30">
        <f t="shared" si="6637"/>
        <v>0</v>
      </c>
      <c r="O2031" s="30">
        <f t="shared" si="6638"/>
        <v>0</v>
      </c>
      <c r="P2031" s="30"/>
      <c r="Q2031" s="30"/>
      <c r="R2031" s="30"/>
      <c r="S2031" s="30"/>
      <c r="T2031" s="30"/>
      <c r="U2031" s="30"/>
      <c r="V2031" s="30"/>
      <c r="W2031" s="30"/>
      <c r="X2031" s="30"/>
      <c r="Y2031" s="30"/>
      <c r="Z2031" s="30"/>
      <c r="AA2031" s="30"/>
      <c r="AB2031" s="30"/>
      <c r="AC2031" s="30">
        <f t="shared" si="6814"/>
        <v>29234.799999999999</v>
      </c>
      <c r="AD2031" s="30">
        <f t="shared" si="6815"/>
        <v>0</v>
      </c>
      <c r="AE2031" s="30">
        <f t="shared" si="6816"/>
        <v>0</v>
      </c>
      <c r="AF2031" s="30"/>
      <c r="AG2031" s="30">
        <f t="shared" si="6817"/>
        <v>29234.799999999999</v>
      </c>
      <c r="AH2031" s="30">
        <f t="shared" si="6818"/>
        <v>0</v>
      </c>
      <c r="AI2031" s="30">
        <f t="shared" si="6819"/>
        <v>0</v>
      </c>
      <c r="AJ2031" s="30"/>
      <c r="AK2031" s="30"/>
      <c r="AL2031" s="30"/>
      <c r="AM2031" s="30">
        <v>-16354.799999999999</v>
      </c>
      <c r="AN2031" s="30"/>
      <c r="AO2031" s="30"/>
      <c r="AP2031" s="30"/>
      <c r="AQ2031" s="30"/>
      <c r="AR2031" s="30"/>
      <c r="AS2031" s="30">
        <f t="shared" si="6630"/>
        <v>12880</v>
      </c>
      <c r="AT2031" s="30">
        <f t="shared" si="6631"/>
        <v>0</v>
      </c>
      <c r="AU2031" s="30">
        <f t="shared" si="6632"/>
        <v>0</v>
      </c>
      <c r="AV2031" s="30"/>
      <c r="AW2031" s="30"/>
      <c r="AX2031" s="30"/>
      <c r="AY2031" s="30">
        <f t="shared" si="6633"/>
        <v>12880</v>
      </c>
      <c r="AZ2031" s="30">
        <f t="shared" si="6634"/>
        <v>0</v>
      </c>
      <c r="BA2031" s="30">
        <f t="shared" si="6635"/>
        <v>0</v>
      </c>
      <c r="BB2031" s="30"/>
      <c r="BC2031" s="30"/>
      <c r="BD2031" s="30"/>
      <c r="BE2031" s="30"/>
      <c r="BF2031" s="30"/>
      <c r="BG2031" s="30"/>
      <c r="BH2031" s="30"/>
      <c r="BI2031" s="30"/>
      <c r="BJ2031" s="30"/>
      <c r="BK2031" s="30"/>
      <c r="BL2031" s="30">
        <f t="shared" si="6811"/>
        <v>12880</v>
      </c>
      <c r="BM2031" s="30">
        <f t="shared" si="6812"/>
        <v>0</v>
      </c>
      <c r="BN2031" s="30">
        <f t="shared" si="6813"/>
        <v>0</v>
      </c>
      <c r="BO2031" s="30"/>
      <c r="BP2031" s="31"/>
      <c r="BQ2031" s="23"/>
      <c r="BR2031" s="23"/>
      <c r="BS2031" s="23"/>
      <c r="BT2031" s="23"/>
      <c r="BU2031" s="23"/>
      <c r="BV2031" s="23"/>
      <c r="BW2031" s="23"/>
      <c r="BX2031" s="23"/>
      <c r="BY2031" s="23"/>
    </row>
    <row r="2032" s="23" customFormat="1" ht="30">
      <c r="A2032" s="28" t="s">
        <v>744</v>
      </c>
      <c r="B2032" s="28" t="s">
        <v>114</v>
      </c>
      <c r="C2032" s="28" t="s">
        <v>251</v>
      </c>
      <c r="D2032" s="28" t="s">
        <v>772</v>
      </c>
      <c r="E2032" s="28"/>
      <c r="F2032" s="29" t="s">
        <v>773</v>
      </c>
      <c r="G2032" s="30"/>
      <c r="H2032" s="30"/>
      <c r="I2032" s="30"/>
      <c r="J2032" s="30"/>
      <c r="K2032" s="30"/>
      <c r="L2032" s="30"/>
      <c r="M2032" s="30"/>
      <c r="N2032" s="30"/>
      <c r="O2032" s="30"/>
      <c r="P2032" s="30">
        <f>P2033</f>
        <v>0</v>
      </c>
      <c r="Q2032" s="30">
        <f>Q2033</f>
        <v>0</v>
      </c>
      <c r="R2032" s="30">
        <f>R2033</f>
        <v>24687.203000000001</v>
      </c>
      <c r="S2032" s="30">
        <f>S2033</f>
        <v>0</v>
      </c>
      <c r="T2032" s="30">
        <f>T2033</f>
        <v>0</v>
      </c>
      <c r="U2032" s="30">
        <f>U2033</f>
        <v>0</v>
      </c>
      <c r="V2032" s="30">
        <f>V2033</f>
        <v>0</v>
      </c>
      <c r="W2032" s="30">
        <f>W2033</f>
        <v>0</v>
      </c>
      <c r="X2032" s="30">
        <f>X2033</f>
        <v>0</v>
      </c>
      <c r="Y2032" s="30">
        <f>Y2033</f>
        <v>0</v>
      </c>
      <c r="Z2032" s="30">
        <f>Z2033</f>
        <v>0</v>
      </c>
      <c r="AA2032" s="30">
        <f>AA2033</f>
        <v>0</v>
      </c>
      <c r="AB2032" s="30">
        <f>AB2033</f>
        <v>0</v>
      </c>
      <c r="AC2032" s="30">
        <f t="shared" si="6814"/>
        <v>24687.203000000001</v>
      </c>
      <c r="AD2032" s="30">
        <f t="shared" si="6815"/>
        <v>0</v>
      </c>
      <c r="AE2032" s="30">
        <f t="shared" si="6816"/>
        <v>0</v>
      </c>
      <c r="AF2032" s="30">
        <f>AF2033</f>
        <v>0</v>
      </c>
      <c r="AG2032" s="30">
        <f t="shared" si="6817"/>
        <v>24687.203000000001</v>
      </c>
      <c r="AH2032" s="30">
        <f t="shared" si="6818"/>
        <v>0</v>
      </c>
      <c r="AI2032" s="30">
        <f t="shared" si="6819"/>
        <v>0</v>
      </c>
      <c r="AJ2032" s="30">
        <f>AJ2033</f>
        <v>0</v>
      </c>
      <c r="AK2032" s="30">
        <f>AK2033</f>
        <v>0</v>
      </c>
      <c r="AL2032" s="30">
        <f>AL2033</f>
        <v>0</v>
      </c>
      <c r="AM2032" s="30">
        <f>AM2033</f>
        <v>63799.163</v>
      </c>
      <c r="AN2032" s="30">
        <f>AN2033</f>
        <v>0</v>
      </c>
      <c r="AO2032" s="30">
        <f>AO2033</f>
        <v>0</v>
      </c>
      <c r="AP2032" s="30">
        <f>AP2033</f>
        <v>0</v>
      </c>
      <c r="AQ2032" s="30">
        <f>AQ2033</f>
        <v>0</v>
      </c>
      <c r="AR2032" s="30">
        <f>AR2033</f>
        <v>0</v>
      </c>
      <c r="AS2032" s="30">
        <f t="shared" si="6630"/>
        <v>88486.366000000009</v>
      </c>
      <c r="AT2032" s="30">
        <f t="shared" si="6631"/>
        <v>0</v>
      </c>
      <c r="AU2032" s="30">
        <f t="shared" si="6632"/>
        <v>0</v>
      </c>
      <c r="AV2032" s="30">
        <f>AV2033</f>
        <v>0</v>
      </c>
      <c r="AW2032" s="30">
        <f>AW2033</f>
        <v>0</v>
      </c>
      <c r="AX2032" s="30">
        <f>AX2033</f>
        <v>0</v>
      </c>
      <c r="AY2032" s="30">
        <f t="shared" si="6633"/>
        <v>88486.366000000009</v>
      </c>
      <c r="AZ2032" s="30">
        <f t="shared" si="6634"/>
        <v>0</v>
      </c>
      <c r="BA2032" s="30">
        <f t="shared" si="6635"/>
        <v>0</v>
      </c>
      <c r="BB2032" s="30">
        <f>BB2033</f>
        <v>0</v>
      </c>
      <c r="BC2032" s="30">
        <f>BC2033</f>
        <v>0</v>
      </c>
      <c r="BD2032" s="30">
        <f>BD2033</f>
        <v>0</v>
      </c>
      <c r="BE2032" s="30">
        <f>BE2033</f>
        <v>0</v>
      </c>
      <c r="BF2032" s="30">
        <f>BF2033</f>
        <v>0</v>
      </c>
      <c r="BG2032" s="30">
        <f>BG2033</f>
        <v>0</v>
      </c>
      <c r="BH2032" s="30">
        <f>BH2033</f>
        <v>0</v>
      </c>
      <c r="BI2032" s="30">
        <f>BI2033</f>
        <v>0</v>
      </c>
      <c r="BJ2032" s="30">
        <f>BJ2033</f>
        <v>0</v>
      </c>
      <c r="BK2032" s="30">
        <f>BK2033</f>
        <v>0</v>
      </c>
      <c r="BL2032" s="30">
        <f t="shared" si="6811"/>
        <v>88486.366000000009</v>
      </c>
      <c r="BM2032" s="30">
        <f t="shared" si="6812"/>
        <v>0</v>
      </c>
      <c r="BN2032" s="30">
        <f t="shared" si="6813"/>
        <v>0</v>
      </c>
      <c r="BO2032" s="30">
        <f>BO2033</f>
        <v>0</v>
      </c>
      <c r="BP2032" s="31"/>
      <c r="BQ2032" s="23"/>
      <c r="BR2032" s="23"/>
      <c r="BS2032" s="23"/>
      <c r="BT2032" s="23"/>
      <c r="BU2032" s="23"/>
      <c r="BV2032" s="23"/>
      <c r="BW2032" s="23"/>
      <c r="BX2032" s="23"/>
      <c r="BY2032" s="23"/>
    </row>
    <row r="2033" s="23" customFormat="1" ht="30">
      <c r="A2033" s="28" t="s">
        <v>744</v>
      </c>
      <c r="B2033" s="28" t="s">
        <v>114</v>
      </c>
      <c r="C2033" s="28" t="s">
        <v>251</v>
      </c>
      <c r="D2033" s="28" t="s">
        <v>772</v>
      </c>
      <c r="E2033" s="28" t="s">
        <v>331</v>
      </c>
      <c r="F2033" s="29" t="s">
        <v>332</v>
      </c>
      <c r="G2033" s="30"/>
      <c r="H2033" s="30"/>
      <c r="I2033" s="30"/>
      <c r="J2033" s="30"/>
      <c r="K2033" s="30"/>
      <c r="L2033" s="30"/>
      <c r="M2033" s="30"/>
      <c r="N2033" s="30"/>
      <c r="O2033" s="30"/>
      <c r="P2033" s="30"/>
      <c r="Q2033" s="30"/>
      <c r="R2033" s="30">
        <v>24687.203000000001</v>
      </c>
      <c r="S2033" s="30"/>
      <c r="T2033" s="30"/>
      <c r="U2033" s="30"/>
      <c r="V2033" s="30"/>
      <c r="W2033" s="30"/>
      <c r="X2033" s="30"/>
      <c r="Y2033" s="30"/>
      <c r="Z2033" s="30"/>
      <c r="AA2033" s="30"/>
      <c r="AB2033" s="30"/>
      <c r="AC2033" s="30">
        <f t="shared" si="6814"/>
        <v>24687.203000000001</v>
      </c>
      <c r="AD2033" s="30">
        <f t="shared" si="6815"/>
        <v>0</v>
      </c>
      <c r="AE2033" s="30">
        <f t="shared" si="6816"/>
        <v>0</v>
      </c>
      <c r="AF2033" s="30"/>
      <c r="AG2033" s="30">
        <f t="shared" si="6817"/>
        <v>24687.203000000001</v>
      </c>
      <c r="AH2033" s="30">
        <f t="shared" si="6818"/>
        <v>0</v>
      </c>
      <c r="AI2033" s="30">
        <f t="shared" si="6819"/>
        <v>0</v>
      </c>
      <c r="AJ2033" s="30"/>
      <c r="AK2033" s="30"/>
      <c r="AL2033" s="30"/>
      <c r="AM2033" s="30">
        <v>63799.163</v>
      </c>
      <c r="AN2033" s="30"/>
      <c r="AO2033" s="30"/>
      <c r="AP2033" s="30"/>
      <c r="AQ2033" s="30"/>
      <c r="AR2033" s="30"/>
      <c r="AS2033" s="30">
        <f t="shared" si="6630"/>
        <v>88486.366000000009</v>
      </c>
      <c r="AT2033" s="30">
        <f t="shared" si="6631"/>
        <v>0</v>
      </c>
      <c r="AU2033" s="30">
        <f t="shared" si="6632"/>
        <v>0</v>
      </c>
      <c r="AV2033" s="30"/>
      <c r="AW2033" s="30"/>
      <c r="AX2033" s="30"/>
      <c r="AY2033" s="30">
        <f t="shared" si="6633"/>
        <v>88486.366000000009</v>
      </c>
      <c r="AZ2033" s="30">
        <f t="shared" si="6634"/>
        <v>0</v>
      </c>
      <c r="BA2033" s="30">
        <f t="shared" si="6635"/>
        <v>0</v>
      </c>
      <c r="BB2033" s="30"/>
      <c r="BC2033" s="30"/>
      <c r="BD2033" s="30"/>
      <c r="BE2033" s="30"/>
      <c r="BF2033" s="30"/>
      <c r="BG2033" s="30"/>
      <c r="BH2033" s="30"/>
      <c r="BI2033" s="30"/>
      <c r="BJ2033" s="30"/>
      <c r="BK2033" s="30"/>
      <c r="BL2033" s="30">
        <f t="shared" si="6811"/>
        <v>88486.366000000009</v>
      </c>
      <c r="BM2033" s="30">
        <f t="shared" si="6812"/>
        <v>0</v>
      </c>
      <c r="BN2033" s="30">
        <f t="shared" si="6813"/>
        <v>0</v>
      </c>
      <c r="BO2033" s="30"/>
      <c r="BP2033" s="31"/>
      <c r="BQ2033" s="23"/>
      <c r="BR2033" s="23"/>
      <c r="BS2033" s="23"/>
      <c r="BT2033" s="23"/>
      <c r="BU2033" s="23"/>
      <c r="BV2033" s="23"/>
      <c r="BW2033" s="23"/>
      <c r="BX2033" s="23"/>
      <c r="BY2033" s="23"/>
    </row>
    <row r="2034" s="23" customFormat="1" ht="45">
      <c r="A2034" s="28" t="s">
        <v>744</v>
      </c>
      <c r="B2034" s="28" t="s">
        <v>114</v>
      </c>
      <c r="C2034" s="28" t="s">
        <v>251</v>
      </c>
      <c r="D2034" s="28" t="s">
        <v>774</v>
      </c>
      <c r="E2034" s="35"/>
      <c r="F2034" s="29" t="s">
        <v>775</v>
      </c>
      <c r="G2034" s="30">
        <f>G2035</f>
        <v>8904.5</v>
      </c>
      <c r="H2034" s="30">
        <f>H2035</f>
        <v>91187.899999999994</v>
      </c>
      <c r="I2034" s="30">
        <f>I2035</f>
        <v>0</v>
      </c>
      <c r="J2034" s="30">
        <f>J2035</f>
        <v>0</v>
      </c>
      <c r="K2034" s="30">
        <f>K2035</f>
        <v>0</v>
      </c>
      <c r="L2034" s="30">
        <f>L2035</f>
        <v>0</v>
      </c>
      <c r="M2034" s="30">
        <f t="shared" si="6636"/>
        <v>8904.5</v>
      </c>
      <c r="N2034" s="30">
        <f t="shared" si="6637"/>
        <v>91187.899999999994</v>
      </c>
      <c r="O2034" s="30">
        <f t="shared" si="6638"/>
        <v>0</v>
      </c>
      <c r="P2034" s="30">
        <f>P2035</f>
        <v>0</v>
      </c>
      <c r="Q2034" s="30">
        <f>Q2035</f>
        <v>0</v>
      </c>
      <c r="R2034" s="30">
        <f>R2035</f>
        <v>0</v>
      </c>
      <c r="S2034" s="30">
        <f>S2035</f>
        <v>0</v>
      </c>
      <c r="T2034" s="30">
        <f>T2035</f>
        <v>0</v>
      </c>
      <c r="U2034" s="30">
        <f>U2035</f>
        <v>0</v>
      </c>
      <c r="V2034" s="30">
        <f>V2035</f>
        <v>0</v>
      </c>
      <c r="W2034" s="30">
        <f>W2035</f>
        <v>0</v>
      </c>
      <c r="X2034" s="30">
        <f>X2035</f>
        <v>0</v>
      </c>
      <c r="Y2034" s="30">
        <f>Y2035</f>
        <v>0</v>
      </c>
      <c r="Z2034" s="30">
        <f>Z2035</f>
        <v>0</v>
      </c>
      <c r="AA2034" s="30">
        <f>AA2035</f>
        <v>0</v>
      </c>
      <c r="AB2034" s="30">
        <f>AB2035</f>
        <v>0</v>
      </c>
      <c r="AC2034" s="30">
        <f t="shared" si="6814"/>
        <v>8904.5</v>
      </c>
      <c r="AD2034" s="30">
        <f t="shared" si="6815"/>
        <v>91187.899999999994</v>
      </c>
      <c r="AE2034" s="30">
        <f t="shared" si="6816"/>
        <v>0</v>
      </c>
      <c r="AF2034" s="30">
        <f>AF2035</f>
        <v>0</v>
      </c>
      <c r="AG2034" s="30">
        <f t="shared" si="6817"/>
        <v>8904.5</v>
      </c>
      <c r="AH2034" s="30">
        <f t="shared" si="6818"/>
        <v>91187.899999999994</v>
      </c>
      <c r="AI2034" s="30">
        <f t="shared" si="6819"/>
        <v>0</v>
      </c>
      <c r="AJ2034" s="30">
        <f>AJ2035</f>
        <v>0</v>
      </c>
      <c r="AK2034" s="30">
        <f>AK2035</f>
        <v>0</v>
      </c>
      <c r="AL2034" s="30">
        <f>AL2035</f>
        <v>0</v>
      </c>
      <c r="AM2034" s="30">
        <f>AM2035</f>
        <v>0</v>
      </c>
      <c r="AN2034" s="30">
        <f>AN2035</f>
        <v>0</v>
      </c>
      <c r="AO2034" s="30">
        <f>AO2035</f>
        <v>0</v>
      </c>
      <c r="AP2034" s="30">
        <f>AP2035</f>
        <v>0</v>
      </c>
      <c r="AQ2034" s="30">
        <f>AQ2035</f>
        <v>0</v>
      </c>
      <c r="AR2034" s="30">
        <f>AR2035</f>
        <v>0</v>
      </c>
      <c r="AS2034" s="30">
        <f t="shared" ref="AS2034:AS2096" si="6820">AG2034+AJ2034+AK2034+AL2034+AM2034</f>
        <v>8904.5</v>
      </c>
      <c r="AT2034" s="30">
        <f t="shared" ref="AT2034:AT2096" si="6821">AH2034+AN2034+AO2034+AP2034</f>
        <v>91187.899999999994</v>
      </c>
      <c r="AU2034" s="30">
        <f t="shared" ref="AU2034:AU2096" si="6822">AI2034+AR2034+AQ2034</f>
        <v>0</v>
      </c>
      <c r="AV2034" s="30">
        <f>AV2035</f>
        <v>0</v>
      </c>
      <c r="AW2034" s="30">
        <f>AW2035</f>
        <v>0</v>
      </c>
      <c r="AX2034" s="30">
        <f>AX2035</f>
        <v>0</v>
      </c>
      <c r="AY2034" s="30">
        <f t="shared" ref="AY2034:AY2097" si="6823">AS2034+AV2034</f>
        <v>8904.5</v>
      </c>
      <c r="AZ2034" s="30">
        <f t="shared" ref="AZ2034:AZ2097" si="6824">AT2034+AW2034</f>
        <v>91187.899999999994</v>
      </c>
      <c r="BA2034" s="30">
        <f t="shared" ref="BA2034:BA2097" si="6825">AU2034+AX2034</f>
        <v>0</v>
      </c>
      <c r="BB2034" s="30">
        <f>BB2035</f>
        <v>0</v>
      </c>
      <c r="BC2034" s="30">
        <f>BC2035</f>
        <v>0</v>
      </c>
      <c r="BD2034" s="30">
        <f>BD2035</f>
        <v>0</v>
      </c>
      <c r="BE2034" s="30">
        <f>BE2035</f>
        <v>0</v>
      </c>
      <c r="BF2034" s="30">
        <f>BF2035</f>
        <v>0</v>
      </c>
      <c r="BG2034" s="30">
        <f>BG2035</f>
        <v>0</v>
      </c>
      <c r="BH2034" s="30">
        <f>BH2035</f>
        <v>0</v>
      </c>
      <c r="BI2034" s="30">
        <f>BI2035</f>
        <v>0</v>
      </c>
      <c r="BJ2034" s="30">
        <f>BJ2035</f>
        <v>0</v>
      </c>
      <c r="BK2034" s="30">
        <f>BK2035</f>
        <v>0</v>
      </c>
      <c r="BL2034" s="30">
        <f t="shared" si="6811"/>
        <v>8904.5</v>
      </c>
      <c r="BM2034" s="30">
        <f t="shared" si="6812"/>
        <v>91187.899999999994</v>
      </c>
      <c r="BN2034" s="30">
        <f t="shared" si="6813"/>
        <v>0</v>
      </c>
      <c r="BO2034" s="30">
        <f>BO2035</f>
        <v>0</v>
      </c>
      <c r="BP2034" s="31"/>
      <c r="BQ2034" s="23"/>
      <c r="BR2034" s="23"/>
      <c r="BS2034" s="23"/>
      <c r="BT2034" s="23"/>
      <c r="BU2034" s="23"/>
      <c r="BV2034" s="23"/>
      <c r="BW2034" s="23"/>
      <c r="BX2034" s="23"/>
      <c r="BY2034" s="23"/>
    </row>
    <row r="2035" s="23" customFormat="1" ht="30">
      <c r="A2035" s="28" t="s">
        <v>744</v>
      </c>
      <c r="B2035" s="28" t="s">
        <v>114</v>
      </c>
      <c r="C2035" s="28" t="s">
        <v>251</v>
      </c>
      <c r="D2035" s="28" t="s">
        <v>774</v>
      </c>
      <c r="E2035" s="28" t="s">
        <v>331</v>
      </c>
      <c r="F2035" s="29" t="s">
        <v>332</v>
      </c>
      <c r="G2035" s="30">
        <v>8904.5</v>
      </c>
      <c r="H2035" s="30">
        <v>91187.899999999994</v>
      </c>
      <c r="I2035" s="30"/>
      <c r="J2035" s="30"/>
      <c r="K2035" s="30"/>
      <c r="L2035" s="30"/>
      <c r="M2035" s="30">
        <f t="shared" si="6636"/>
        <v>8904.5</v>
      </c>
      <c r="N2035" s="30">
        <f t="shared" si="6637"/>
        <v>91187.899999999994</v>
      </c>
      <c r="O2035" s="30">
        <f t="shared" si="6638"/>
        <v>0</v>
      </c>
      <c r="P2035" s="30"/>
      <c r="Q2035" s="30"/>
      <c r="R2035" s="30"/>
      <c r="S2035" s="30"/>
      <c r="T2035" s="30"/>
      <c r="U2035" s="30"/>
      <c r="V2035" s="30"/>
      <c r="W2035" s="30"/>
      <c r="X2035" s="30"/>
      <c r="Y2035" s="30"/>
      <c r="Z2035" s="30"/>
      <c r="AA2035" s="30"/>
      <c r="AB2035" s="30"/>
      <c r="AC2035" s="30">
        <f t="shared" si="6814"/>
        <v>8904.5</v>
      </c>
      <c r="AD2035" s="30">
        <f t="shared" si="6815"/>
        <v>91187.899999999994</v>
      </c>
      <c r="AE2035" s="30">
        <f t="shared" si="6816"/>
        <v>0</v>
      </c>
      <c r="AF2035" s="30"/>
      <c r="AG2035" s="30">
        <f t="shared" si="6817"/>
        <v>8904.5</v>
      </c>
      <c r="AH2035" s="30">
        <f t="shared" si="6818"/>
        <v>91187.899999999994</v>
      </c>
      <c r="AI2035" s="30">
        <f t="shared" si="6819"/>
        <v>0</v>
      </c>
      <c r="AJ2035" s="30"/>
      <c r="AK2035" s="30"/>
      <c r="AL2035" s="30"/>
      <c r="AM2035" s="30"/>
      <c r="AN2035" s="30"/>
      <c r="AO2035" s="30"/>
      <c r="AP2035" s="30"/>
      <c r="AQ2035" s="30"/>
      <c r="AR2035" s="30"/>
      <c r="AS2035" s="30">
        <f t="shared" si="6820"/>
        <v>8904.5</v>
      </c>
      <c r="AT2035" s="30">
        <f t="shared" si="6821"/>
        <v>91187.899999999994</v>
      </c>
      <c r="AU2035" s="30">
        <f t="shared" si="6822"/>
        <v>0</v>
      </c>
      <c r="AV2035" s="30"/>
      <c r="AW2035" s="30"/>
      <c r="AX2035" s="30"/>
      <c r="AY2035" s="30">
        <f t="shared" si="6823"/>
        <v>8904.5</v>
      </c>
      <c r="AZ2035" s="30">
        <f t="shared" si="6824"/>
        <v>91187.899999999994</v>
      </c>
      <c r="BA2035" s="30">
        <f t="shared" si="6825"/>
        <v>0</v>
      </c>
      <c r="BB2035" s="30"/>
      <c r="BC2035" s="30"/>
      <c r="BD2035" s="30"/>
      <c r="BE2035" s="30"/>
      <c r="BF2035" s="30"/>
      <c r="BG2035" s="30"/>
      <c r="BH2035" s="30"/>
      <c r="BI2035" s="30"/>
      <c r="BJ2035" s="30"/>
      <c r="BK2035" s="30"/>
      <c r="BL2035" s="30">
        <f t="shared" si="6811"/>
        <v>8904.5</v>
      </c>
      <c r="BM2035" s="30">
        <f t="shared" si="6812"/>
        <v>91187.899999999994</v>
      </c>
      <c r="BN2035" s="30">
        <f t="shared" si="6813"/>
        <v>0</v>
      </c>
      <c r="BO2035" s="30"/>
      <c r="BP2035" s="31"/>
      <c r="BQ2035" s="23"/>
      <c r="BR2035" s="23"/>
      <c r="BS2035" s="23"/>
      <c r="BT2035" s="23"/>
      <c r="BU2035" s="23"/>
      <c r="BV2035" s="23"/>
      <c r="BW2035" s="23"/>
      <c r="BX2035" s="23"/>
      <c r="BY2035" s="23"/>
    </row>
    <row r="2036" s="23" customFormat="1" ht="45">
      <c r="A2036" s="28" t="s">
        <v>744</v>
      </c>
      <c r="B2036" s="28" t="s">
        <v>114</v>
      </c>
      <c r="C2036" s="28" t="s">
        <v>251</v>
      </c>
      <c r="D2036" s="28" t="s">
        <v>776</v>
      </c>
      <c r="E2036" s="35"/>
      <c r="F2036" s="29" t="s">
        <v>777</v>
      </c>
      <c r="G2036" s="30">
        <f>G2037</f>
        <v>124696.8</v>
      </c>
      <c r="H2036" s="30">
        <f>H2037</f>
        <v>0</v>
      </c>
      <c r="I2036" s="30">
        <f>I2037</f>
        <v>0</v>
      </c>
      <c r="J2036" s="30">
        <f>J2037</f>
        <v>0</v>
      </c>
      <c r="K2036" s="30">
        <f>K2037</f>
        <v>0</v>
      </c>
      <c r="L2036" s="30">
        <f>L2037</f>
        <v>0</v>
      </c>
      <c r="M2036" s="30">
        <f t="shared" si="6636"/>
        <v>124696.8</v>
      </c>
      <c r="N2036" s="30">
        <f t="shared" si="6637"/>
        <v>0</v>
      </c>
      <c r="O2036" s="30">
        <f t="shared" si="6638"/>
        <v>0</v>
      </c>
      <c r="P2036" s="30">
        <f>P2037</f>
        <v>0</v>
      </c>
      <c r="Q2036" s="30">
        <f>Q2037</f>
        <v>0</v>
      </c>
      <c r="R2036" s="30">
        <f>R2037</f>
        <v>0</v>
      </c>
      <c r="S2036" s="30">
        <f>S2037</f>
        <v>0</v>
      </c>
      <c r="T2036" s="30">
        <f>T2037</f>
        <v>0</v>
      </c>
      <c r="U2036" s="30">
        <f>U2037</f>
        <v>0</v>
      </c>
      <c r="V2036" s="30">
        <f>V2037</f>
        <v>0</v>
      </c>
      <c r="W2036" s="30">
        <f>W2037</f>
        <v>0</v>
      </c>
      <c r="X2036" s="30">
        <f>X2037</f>
        <v>0</v>
      </c>
      <c r="Y2036" s="30">
        <f>Y2037</f>
        <v>0</v>
      </c>
      <c r="Z2036" s="30">
        <f>Z2037</f>
        <v>0</v>
      </c>
      <c r="AA2036" s="30">
        <f>AA2037</f>
        <v>0</v>
      </c>
      <c r="AB2036" s="30">
        <f>AB2037</f>
        <v>0</v>
      </c>
      <c r="AC2036" s="30">
        <f t="shared" si="6814"/>
        <v>124696.8</v>
      </c>
      <c r="AD2036" s="30">
        <f t="shared" si="6815"/>
        <v>0</v>
      </c>
      <c r="AE2036" s="30">
        <f t="shared" si="6816"/>
        <v>0</v>
      </c>
      <c r="AF2036" s="30">
        <f>AF2037</f>
        <v>0</v>
      </c>
      <c r="AG2036" s="30">
        <f t="shared" si="6817"/>
        <v>124696.8</v>
      </c>
      <c r="AH2036" s="30">
        <f t="shared" si="6818"/>
        <v>0</v>
      </c>
      <c r="AI2036" s="30">
        <f t="shared" si="6819"/>
        <v>0</v>
      </c>
      <c r="AJ2036" s="30">
        <f>AJ2037</f>
        <v>0</v>
      </c>
      <c r="AK2036" s="30">
        <f>AK2037</f>
        <v>0</v>
      </c>
      <c r="AL2036" s="30">
        <f>AL2037</f>
        <v>0</v>
      </c>
      <c r="AM2036" s="30">
        <f>AM2037</f>
        <v>0</v>
      </c>
      <c r="AN2036" s="30">
        <f>AN2037</f>
        <v>0</v>
      </c>
      <c r="AO2036" s="30">
        <f>AO2037</f>
        <v>0</v>
      </c>
      <c r="AP2036" s="30">
        <f>AP2037</f>
        <v>0</v>
      </c>
      <c r="AQ2036" s="30">
        <f>AQ2037</f>
        <v>0</v>
      </c>
      <c r="AR2036" s="30">
        <f>AR2037</f>
        <v>0</v>
      </c>
      <c r="AS2036" s="30">
        <f t="shared" si="6820"/>
        <v>124696.8</v>
      </c>
      <c r="AT2036" s="30">
        <f t="shared" si="6821"/>
        <v>0</v>
      </c>
      <c r="AU2036" s="30">
        <f t="shared" si="6822"/>
        <v>0</v>
      </c>
      <c r="AV2036" s="30">
        <f>AV2037</f>
        <v>0</v>
      </c>
      <c r="AW2036" s="30">
        <f>AW2037</f>
        <v>0</v>
      </c>
      <c r="AX2036" s="30">
        <f>AX2037</f>
        <v>0</v>
      </c>
      <c r="AY2036" s="30">
        <f t="shared" si="6823"/>
        <v>124696.8</v>
      </c>
      <c r="AZ2036" s="30">
        <f t="shared" si="6824"/>
        <v>0</v>
      </c>
      <c r="BA2036" s="30">
        <f t="shared" si="6825"/>
        <v>0</v>
      </c>
      <c r="BB2036" s="30">
        <f>BB2037</f>
        <v>0</v>
      </c>
      <c r="BC2036" s="30">
        <f>BC2037</f>
        <v>0</v>
      </c>
      <c r="BD2036" s="30">
        <f>BD2037</f>
        <v>0</v>
      </c>
      <c r="BE2036" s="30">
        <f>BE2037</f>
        <v>0</v>
      </c>
      <c r="BF2036" s="30">
        <f>BF2037</f>
        <v>0</v>
      </c>
      <c r="BG2036" s="30">
        <f>BG2037</f>
        <v>0</v>
      </c>
      <c r="BH2036" s="30">
        <f>BH2037</f>
        <v>0</v>
      </c>
      <c r="BI2036" s="30">
        <f>BI2037</f>
        <v>0</v>
      </c>
      <c r="BJ2036" s="30">
        <f>BJ2037</f>
        <v>0</v>
      </c>
      <c r="BK2036" s="30">
        <f>BK2037</f>
        <v>0</v>
      </c>
      <c r="BL2036" s="30">
        <f t="shared" si="6811"/>
        <v>124696.8</v>
      </c>
      <c r="BM2036" s="30">
        <f t="shared" si="6812"/>
        <v>0</v>
      </c>
      <c r="BN2036" s="30">
        <f t="shared" si="6813"/>
        <v>0</v>
      </c>
      <c r="BO2036" s="30">
        <f>BO2037</f>
        <v>0</v>
      </c>
      <c r="BP2036" s="31"/>
      <c r="BQ2036" s="23"/>
      <c r="BR2036" s="23"/>
      <c r="BS2036" s="23"/>
      <c r="BT2036" s="23"/>
      <c r="BU2036" s="23"/>
      <c r="BV2036" s="23"/>
      <c r="BW2036" s="23"/>
      <c r="BX2036" s="23"/>
      <c r="BY2036" s="23"/>
    </row>
    <row r="2037" s="23" customFormat="1" ht="30">
      <c r="A2037" s="28" t="s">
        <v>744</v>
      </c>
      <c r="B2037" s="28" t="s">
        <v>114</v>
      </c>
      <c r="C2037" s="28" t="s">
        <v>251</v>
      </c>
      <c r="D2037" s="28" t="s">
        <v>776</v>
      </c>
      <c r="E2037" s="28" t="s">
        <v>331</v>
      </c>
      <c r="F2037" s="29" t="s">
        <v>332</v>
      </c>
      <c r="G2037" s="30">
        <v>124696.8</v>
      </c>
      <c r="H2037" s="30"/>
      <c r="I2037" s="30"/>
      <c r="J2037" s="30"/>
      <c r="K2037" s="30"/>
      <c r="L2037" s="30"/>
      <c r="M2037" s="30">
        <f t="shared" si="6636"/>
        <v>124696.8</v>
      </c>
      <c r="N2037" s="30">
        <f t="shared" si="6637"/>
        <v>0</v>
      </c>
      <c r="O2037" s="30">
        <f t="shared" si="6638"/>
        <v>0</v>
      </c>
      <c r="P2037" s="30"/>
      <c r="Q2037" s="30"/>
      <c r="R2037" s="30"/>
      <c r="S2037" s="30"/>
      <c r="T2037" s="30"/>
      <c r="U2037" s="30"/>
      <c r="V2037" s="30"/>
      <c r="W2037" s="30"/>
      <c r="X2037" s="30"/>
      <c r="Y2037" s="30"/>
      <c r="Z2037" s="30"/>
      <c r="AA2037" s="30"/>
      <c r="AB2037" s="30"/>
      <c r="AC2037" s="30">
        <f t="shared" si="6814"/>
        <v>124696.8</v>
      </c>
      <c r="AD2037" s="30">
        <f t="shared" si="6815"/>
        <v>0</v>
      </c>
      <c r="AE2037" s="30">
        <f t="shared" si="6816"/>
        <v>0</v>
      </c>
      <c r="AF2037" s="30"/>
      <c r="AG2037" s="30">
        <f t="shared" si="6817"/>
        <v>124696.8</v>
      </c>
      <c r="AH2037" s="30">
        <f t="shared" si="6818"/>
        <v>0</v>
      </c>
      <c r="AI2037" s="30">
        <f t="shared" si="6819"/>
        <v>0</v>
      </c>
      <c r="AJ2037" s="30"/>
      <c r="AK2037" s="30"/>
      <c r="AL2037" s="30"/>
      <c r="AM2037" s="30"/>
      <c r="AN2037" s="30"/>
      <c r="AO2037" s="30"/>
      <c r="AP2037" s="30"/>
      <c r="AQ2037" s="30"/>
      <c r="AR2037" s="30"/>
      <c r="AS2037" s="30">
        <f t="shared" si="6820"/>
        <v>124696.8</v>
      </c>
      <c r="AT2037" s="30">
        <f t="shared" si="6821"/>
        <v>0</v>
      </c>
      <c r="AU2037" s="30">
        <f t="shared" si="6822"/>
        <v>0</v>
      </c>
      <c r="AV2037" s="30"/>
      <c r="AW2037" s="30"/>
      <c r="AX2037" s="30"/>
      <c r="AY2037" s="30">
        <f t="shared" si="6823"/>
        <v>124696.8</v>
      </c>
      <c r="AZ2037" s="30">
        <f t="shared" si="6824"/>
        <v>0</v>
      </c>
      <c r="BA2037" s="30">
        <f t="shared" si="6825"/>
        <v>0</v>
      </c>
      <c r="BB2037" s="30"/>
      <c r="BC2037" s="30"/>
      <c r="BD2037" s="30"/>
      <c r="BE2037" s="30"/>
      <c r="BF2037" s="30"/>
      <c r="BG2037" s="30"/>
      <c r="BH2037" s="30"/>
      <c r="BI2037" s="30"/>
      <c r="BJ2037" s="30"/>
      <c r="BK2037" s="30"/>
      <c r="BL2037" s="30">
        <f t="shared" si="6811"/>
        <v>124696.8</v>
      </c>
      <c r="BM2037" s="30">
        <f t="shared" si="6812"/>
        <v>0</v>
      </c>
      <c r="BN2037" s="30">
        <f t="shared" si="6813"/>
        <v>0</v>
      </c>
      <c r="BO2037" s="30"/>
      <c r="BP2037" s="31"/>
      <c r="BQ2037" s="23"/>
      <c r="BR2037" s="23"/>
      <c r="BS2037" s="23"/>
      <c r="BT2037" s="23"/>
      <c r="BU2037" s="23"/>
      <c r="BV2037" s="23"/>
      <c r="BW2037" s="23"/>
      <c r="BX2037" s="23"/>
      <c r="BY2037" s="23"/>
    </row>
    <row r="2038" s="23" customFormat="1" ht="30">
      <c r="A2038" s="28" t="s">
        <v>744</v>
      </c>
      <c r="B2038" s="28" t="s">
        <v>114</v>
      </c>
      <c r="C2038" s="28" t="s">
        <v>251</v>
      </c>
      <c r="D2038" s="28" t="s">
        <v>778</v>
      </c>
      <c r="E2038" s="28"/>
      <c r="F2038" s="29" t="s">
        <v>779</v>
      </c>
      <c r="G2038" s="30">
        <f>G2039</f>
        <v>61100.199999999997</v>
      </c>
      <c r="H2038" s="30">
        <f>H2039</f>
        <v>0</v>
      </c>
      <c r="I2038" s="30">
        <f>I2039</f>
        <v>0</v>
      </c>
      <c r="J2038" s="30">
        <f>J2039</f>
        <v>-2593.1999999999998</v>
      </c>
      <c r="K2038" s="30">
        <f>K2039</f>
        <v>0</v>
      </c>
      <c r="L2038" s="30">
        <f>L2039</f>
        <v>0</v>
      </c>
      <c r="M2038" s="30">
        <f t="shared" si="6636"/>
        <v>58507</v>
      </c>
      <c r="N2038" s="30">
        <f t="shared" si="6637"/>
        <v>0</v>
      </c>
      <c r="O2038" s="30">
        <f t="shared" si="6638"/>
        <v>0</v>
      </c>
      <c r="P2038" s="30">
        <f>P2039</f>
        <v>0</v>
      </c>
      <c r="Q2038" s="30">
        <f>Q2039</f>
        <v>0</v>
      </c>
      <c r="R2038" s="30">
        <f>R2039</f>
        <v>0</v>
      </c>
      <c r="S2038" s="30">
        <f>S2039</f>
        <v>0</v>
      </c>
      <c r="T2038" s="30">
        <f>T2039</f>
        <v>0</v>
      </c>
      <c r="U2038" s="30">
        <f>U2039</f>
        <v>0</v>
      </c>
      <c r="V2038" s="30">
        <f>V2039</f>
        <v>0</v>
      </c>
      <c r="W2038" s="30">
        <f>W2039</f>
        <v>0</v>
      </c>
      <c r="X2038" s="30">
        <f>X2039</f>
        <v>0</v>
      </c>
      <c r="Y2038" s="30">
        <f>Y2039</f>
        <v>0</v>
      </c>
      <c r="Z2038" s="30">
        <f>Z2039</f>
        <v>0</v>
      </c>
      <c r="AA2038" s="30">
        <f>AA2039</f>
        <v>0</v>
      </c>
      <c r="AB2038" s="30">
        <f>AB2039</f>
        <v>0</v>
      </c>
      <c r="AC2038" s="30">
        <f t="shared" si="6814"/>
        <v>58507</v>
      </c>
      <c r="AD2038" s="30">
        <f t="shared" si="6815"/>
        <v>0</v>
      </c>
      <c r="AE2038" s="30">
        <f t="shared" si="6816"/>
        <v>0</v>
      </c>
      <c r="AF2038" s="30">
        <f>AF2039</f>
        <v>0</v>
      </c>
      <c r="AG2038" s="30">
        <f t="shared" si="6817"/>
        <v>58507</v>
      </c>
      <c r="AH2038" s="30">
        <f t="shared" si="6818"/>
        <v>0</v>
      </c>
      <c r="AI2038" s="30">
        <f t="shared" si="6819"/>
        <v>0</v>
      </c>
      <c r="AJ2038" s="30">
        <f>AJ2039</f>
        <v>0</v>
      </c>
      <c r="AK2038" s="30">
        <f>AK2039</f>
        <v>0</v>
      </c>
      <c r="AL2038" s="30">
        <f>AL2039</f>
        <v>0</v>
      </c>
      <c r="AM2038" s="30">
        <f>AM2039</f>
        <v>-58507</v>
      </c>
      <c r="AN2038" s="30">
        <f>AN2039</f>
        <v>0</v>
      </c>
      <c r="AO2038" s="30">
        <f>AO2039</f>
        <v>0</v>
      </c>
      <c r="AP2038" s="30">
        <f>AP2039</f>
        <v>66970.600999999995</v>
      </c>
      <c r="AQ2038" s="30">
        <f>AQ2039</f>
        <v>0</v>
      </c>
      <c r="AR2038" s="30">
        <f>AR2039</f>
        <v>0</v>
      </c>
      <c r="AS2038" s="30">
        <f t="shared" si="6820"/>
        <v>0</v>
      </c>
      <c r="AT2038" s="30">
        <f t="shared" si="6821"/>
        <v>66970.600999999995</v>
      </c>
      <c r="AU2038" s="30">
        <f t="shared" si="6822"/>
        <v>0</v>
      </c>
      <c r="AV2038" s="30">
        <f>AV2039</f>
        <v>0</v>
      </c>
      <c r="AW2038" s="30">
        <f>AW2039</f>
        <v>0</v>
      </c>
      <c r="AX2038" s="30">
        <f>AX2039</f>
        <v>0</v>
      </c>
      <c r="AY2038" s="30">
        <f t="shared" si="6823"/>
        <v>0</v>
      </c>
      <c r="AZ2038" s="30">
        <f t="shared" si="6824"/>
        <v>66970.600999999995</v>
      </c>
      <c r="BA2038" s="30">
        <f t="shared" si="6825"/>
        <v>0</v>
      </c>
      <c r="BB2038" s="30">
        <f>BB2039</f>
        <v>0</v>
      </c>
      <c r="BC2038" s="30">
        <f>BC2039</f>
        <v>0</v>
      </c>
      <c r="BD2038" s="30">
        <f>BD2039</f>
        <v>0</v>
      </c>
      <c r="BE2038" s="30">
        <f>BE2039</f>
        <v>0</v>
      </c>
      <c r="BF2038" s="30">
        <f>BF2039</f>
        <v>0</v>
      </c>
      <c r="BG2038" s="30">
        <f>BG2039</f>
        <v>0</v>
      </c>
      <c r="BH2038" s="30">
        <f>BH2039</f>
        <v>0</v>
      </c>
      <c r="BI2038" s="30">
        <f>BI2039</f>
        <v>0</v>
      </c>
      <c r="BJ2038" s="30">
        <f>BJ2039</f>
        <v>0</v>
      </c>
      <c r="BK2038" s="30">
        <f>BK2039</f>
        <v>0</v>
      </c>
      <c r="BL2038" s="30">
        <f t="shared" si="6811"/>
        <v>0</v>
      </c>
      <c r="BM2038" s="30">
        <f t="shared" si="6812"/>
        <v>66970.600999999995</v>
      </c>
      <c r="BN2038" s="30">
        <f t="shared" si="6813"/>
        <v>0</v>
      </c>
      <c r="BO2038" s="30">
        <f>BO2039</f>
        <v>0</v>
      </c>
      <c r="BP2038" s="31"/>
      <c r="BQ2038" s="23"/>
      <c r="BR2038" s="23"/>
      <c r="BS2038" s="23"/>
      <c r="BT2038" s="23"/>
      <c r="BU2038" s="23"/>
      <c r="BV2038" s="23"/>
      <c r="BW2038" s="23"/>
      <c r="BX2038" s="23"/>
      <c r="BY2038" s="23"/>
    </row>
    <row r="2039" s="23" customFormat="1" ht="30">
      <c r="A2039" s="28" t="s">
        <v>744</v>
      </c>
      <c r="B2039" s="28" t="s">
        <v>114</v>
      </c>
      <c r="C2039" s="28" t="s">
        <v>251</v>
      </c>
      <c r="D2039" s="28" t="s">
        <v>778</v>
      </c>
      <c r="E2039" s="28" t="s">
        <v>331</v>
      </c>
      <c r="F2039" s="29" t="s">
        <v>332</v>
      </c>
      <c r="G2039" s="30">
        <v>61100.199999999997</v>
      </c>
      <c r="H2039" s="30"/>
      <c r="I2039" s="30"/>
      <c r="J2039" s="32">
        <v>-2593.1999999999998</v>
      </c>
      <c r="K2039" s="30"/>
      <c r="L2039" s="30"/>
      <c r="M2039" s="30">
        <f t="shared" si="6636"/>
        <v>58507</v>
      </c>
      <c r="N2039" s="30">
        <f t="shared" si="6637"/>
        <v>0</v>
      </c>
      <c r="O2039" s="30">
        <f t="shared" si="6638"/>
        <v>0</v>
      </c>
      <c r="P2039" s="30"/>
      <c r="Q2039" s="30"/>
      <c r="R2039" s="30"/>
      <c r="S2039" s="30"/>
      <c r="T2039" s="30"/>
      <c r="U2039" s="30"/>
      <c r="V2039" s="30"/>
      <c r="W2039" s="30"/>
      <c r="X2039" s="30"/>
      <c r="Y2039" s="30"/>
      <c r="Z2039" s="30"/>
      <c r="AA2039" s="30"/>
      <c r="AB2039" s="30"/>
      <c r="AC2039" s="30">
        <f t="shared" si="6814"/>
        <v>58507</v>
      </c>
      <c r="AD2039" s="30">
        <f t="shared" si="6815"/>
        <v>0</v>
      </c>
      <c r="AE2039" s="30">
        <f t="shared" si="6816"/>
        <v>0</v>
      </c>
      <c r="AF2039" s="30"/>
      <c r="AG2039" s="30">
        <f t="shared" si="6817"/>
        <v>58507</v>
      </c>
      <c r="AH2039" s="30">
        <f t="shared" si="6818"/>
        <v>0</v>
      </c>
      <c r="AI2039" s="30">
        <f t="shared" si="6819"/>
        <v>0</v>
      </c>
      <c r="AJ2039" s="30"/>
      <c r="AK2039" s="30"/>
      <c r="AL2039" s="30"/>
      <c r="AM2039" s="30">
        <v>-58507</v>
      </c>
      <c r="AN2039" s="30"/>
      <c r="AO2039" s="30"/>
      <c r="AP2039" s="30">
        <v>66970.600999999995</v>
      </c>
      <c r="AQ2039" s="30"/>
      <c r="AR2039" s="30"/>
      <c r="AS2039" s="30">
        <f t="shared" si="6820"/>
        <v>0</v>
      </c>
      <c r="AT2039" s="30">
        <f t="shared" si="6821"/>
        <v>66970.600999999995</v>
      </c>
      <c r="AU2039" s="30">
        <f t="shared" si="6822"/>
        <v>0</v>
      </c>
      <c r="AV2039" s="30"/>
      <c r="AW2039" s="30"/>
      <c r="AX2039" s="30"/>
      <c r="AY2039" s="30">
        <f t="shared" si="6823"/>
        <v>0</v>
      </c>
      <c r="AZ2039" s="30">
        <f t="shared" si="6824"/>
        <v>66970.600999999995</v>
      </c>
      <c r="BA2039" s="30">
        <f t="shared" si="6825"/>
        <v>0</v>
      </c>
      <c r="BB2039" s="30"/>
      <c r="BC2039" s="30"/>
      <c r="BD2039" s="30"/>
      <c r="BE2039" s="30"/>
      <c r="BF2039" s="30"/>
      <c r="BG2039" s="30"/>
      <c r="BH2039" s="30"/>
      <c r="BI2039" s="30"/>
      <c r="BJ2039" s="30"/>
      <c r="BK2039" s="30"/>
      <c r="BL2039" s="30">
        <f t="shared" si="6811"/>
        <v>0</v>
      </c>
      <c r="BM2039" s="30">
        <f t="shared" si="6812"/>
        <v>66970.600999999995</v>
      </c>
      <c r="BN2039" s="30">
        <f t="shared" si="6813"/>
        <v>0</v>
      </c>
      <c r="BO2039" s="30"/>
      <c r="BP2039" s="31"/>
      <c r="BQ2039" s="23"/>
      <c r="BR2039" s="23"/>
      <c r="BS2039" s="23"/>
      <c r="BT2039" s="23"/>
      <c r="BU2039" s="23"/>
      <c r="BV2039" s="23"/>
      <c r="BW2039" s="23"/>
      <c r="BX2039" s="23"/>
      <c r="BY2039" s="23"/>
    </row>
    <row r="2040" s="23" customFormat="1" ht="45">
      <c r="A2040" s="28" t="s">
        <v>744</v>
      </c>
      <c r="B2040" s="28" t="s">
        <v>114</v>
      </c>
      <c r="C2040" s="28" t="s">
        <v>251</v>
      </c>
      <c r="D2040" s="28" t="s">
        <v>780</v>
      </c>
      <c r="E2040" s="28"/>
      <c r="F2040" s="29" t="s">
        <v>781</v>
      </c>
      <c r="G2040" s="30">
        <f>G2041</f>
        <v>14907.1</v>
      </c>
      <c r="H2040" s="30">
        <f>H2041</f>
        <v>0</v>
      </c>
      <c r="I2040" s="30">
        <f>I2041</f>
        <v>0</v>
      </c>
      <c r="J2040" s="30">
        <f>J2041</f>
        <v>0</v>
      </c>
      <c r="K2040" s="30">
        <f>K2041</f>
        <v>0</v>
      </c>
      <c r="L2040" s="30">
        <f>L2041</f>
        <v>0</v>
      </c>
      <c r="M2040" s="30">
        <f t="shared" si="6636"/>
        <v>14907.1</v>
      </c>
      <c r="N2040" s="30">
        <f t="shared" si="6637"/>
        <v>0</v>
      </c>
      <c r="O2040" s="30">
        <f t="shared" si="6638"/>
        <v>0</v>
      </c>
      <c r="P2040" s="30">
        <f>P2041</f>
        <v>0</v>
      </c>
      <c r="Q2040" s="30">
        <f>Q2041</f>
        <v>0</v>
      </c>
      <c r="R2040" s="30">
        <f>R2041</f>
        <v>0</v>
      </c>
      <c r="S2040" s="30">
        <f>S2041</f>
        <v>0</v>
      </c>
      <c r="T2040" s="30">
        <f>T2041</f>
        <v>0</v>
      </c>
      <c r="U2040" s="30">
        <f>U2041</f>
        <v>0</v>
      </c>
      <c r="V2040" s="30">
        <f>V2041</f>
        <v>0</v>
      </c>
      <c r="W2040" s="30">
        <f>W2041</f>
        <v>0</v>
      </c>
      <c r="X2040" s="30">
        <f>X2041</f>
        <v>0</v>
      </c>
      <c r="Y2040" s="30">
        <f>Y2041</f>
        <v>0</v>
      </c>
      <c r="Z2040" s="30">
        <f>Z2041</f>
        <v>0</v>
      </c>
      <c r="AA2040" s="30">
        <f>AA2041</f>
        <v>0</v>
      </c>
      <c r="AB2040" s="30">
        <f>AB2041</f>
        <v>0</v>
      </c>
      <c r="AC2040" s="30">
        <f t="shared" si="6814"/>
        <v>14907.1</v>
      </c>
      <c r="AD2040" s="30">
        <f t="shared" si="6815"/>
        <v>0</v>
      </c>
      <c r="AE2040" s="30">
        <f t="shared" si="6816"/>
        <v>0</v>
      </c>
      <c r="AF2040" s="30">
        <f>AF2041</f>
        <v>0</v>
      </c>
      <c r="AG2040" s="30">
        <f t="shared" si="6817"/>
        <v>14907.1</v>
      </c>
      <c r="AH2040" s="30">
        <f t="shared" si="6818"/>
        <v>0</v>
      </c>
      <c r="AI2040" s="30">
        <f t="shared" si="6819"/>
        <v>0</v>
      </c>
      <c r="AJ2040" s="30">
        <f>AJ2041</f>
        <v>0</v>
      </c>
      <c r="AK2040" s="30">
        <f>AK2041</f>
        <v>0</v>
      </c>
      <c r="AL2040" s="30">
        <f>AL2041</f>
        <v>0</v>
      </c>
      <c r="AM2040" s="30">
        <f>AM2041</f>
        <v>0</v>
      </c>
      <c r="AN2040" s="30">
        <f>AN2041</f>
        <v>0</v>
      </c>
      <c r="AO2040" s="30">
        <f>AO2041</f>
        <v>0</v>
      </c>
      <c r="AP2040" s="30">
        <f>AP2041</f>
        <v>0</v>
      </c>
      <c r="AQ2040" s="30">
        <f>AQ2041</f>
        <v>0</v>
      </c>
      <c r="AR2040" s="30">
        <f>AR2041</f>
        <v>0</v>
      </c>
      <c r="AS2040" s="30">
        <f t="shared" si="6820"/>
        <v>14907.1</v>
      </c>
      <c r="AT2040" s="30">
        <f t="shared" si="6821"/>
        <v>0</v>
      </c>
      <c r="AU2040" s="30">
        <f t="shared" si="6822"/>
        <v>0</v>
      </c>
      <c r="AV2040" s="30">
        <f>AV2041</f>
        <v>0</v>
      </c>
      <c r="AW2040" s="30">
        <f>AW2041</f>
        <v>0</v>
      </c>
      <c r="AX2040" s="30">
        <f>AX2041</f>
        <v>0</v>
      </c>
      <c r="AY2040" s="30">
        <f t="shared" si="6823"/>
        <v>14907.1</v>
      </c>
      <c r="AZ2040" s="30">
        <f t="shared" si="6824"/>
        <v>0</v>
      </c>
      <c r="BA2040" s="30">
        <f t="shared" si="6825"/>
        <v>0</v>
      </c>
      <c r="BB2040" s="30">
        <f>BB2041</f>
        <v>0</v>
      </c>
      <c r="BC2040" s="30">
        <f>BC2041</f>
        <v>0</v>
      </c>
      <c r="BD2040" s="30">
        <f>BD2041</f>
        <v>4975</v>
      </c>
      <c r="BE2040" s="30">
        <f>BE2041</f>
        <v>0</v>
      </c>
      <c r="BF2040" s="30">
        <f>BF2041</f>
        <v>0</v>
      </c>
      <c r="BG2040" s="30">
        <f>BG2041</f>
        <v>0</v>
      </c>
      <c r="BH2040" s="30">
        <f>BH2041</f>
        <v>0</v>
      </c>
      <c r="BI2040" s="30">
        <f>BI2041</f>
        <v>0</v>
      </c>
      <c r="BJ2040" s="30">
        <f>BJ2041</f>
        <v>0</v>
      </c>
      <c r="BK2040" s="30">
        <f>BK2041</f>
        <v>0</v>
      </c>
      <c r="BL2040" s="30">
        <f t="shared" si="6811"/>
        <v>19882.099999999999</v>
      </c>
      <c r="BM2040" s="30">
        <f t="shared" si="6812"/>
        <v>0</v>
      </c>
      <c r="BN2040" s="30">
        <f t="shared" si="6813"/>
        <v>0</v>
      </c>
      <c r="BO2040" s="30">
        <f>BO2041</f>
        <v>0</v>
      </c>
      <c r="BP2040" s="31"/>
      <c r="BQ2040" s="23"/>
      <c r="BR2040" s="23"/>
      <c r="BS2040" s="23"/>
      <c r="BT2040" s="23"/>
      <c r="BU2040" s="23"/>
      <c r="BV2040" s="23"/>
      <c r="BW2040" s="23"/>
      <c r="BX2040" s="23"/>
      <c r="BY2040" s="23"/>
    </row>
    <row r="2041" s="23" customFormat="1" ht="30">
      <c r="A2041" s="28" t="s">
        <v>744</v>
      </c>
      <c r="B2041" s="28" t="s">
        <v>114</v>
      </c>
      <c r="C2041" s="28" t="s">
        <v>251</v>
      </c>
      <c r="D2041" s="28" t="s">
        <v>780</v>
      </c>
      <c r="E2041" s="28" t="s">
        <v>331</v>
      </c>
      <c r="F2041" s="29" t="s">
        <v>332</v>
      </c>
      <c r="G2041" s="30">
        <v>14907.1</v>
      </c>
      <c r="H2041" s="30"/>
      <c r="I2041" s="30"/>
      <c r="J2041" s="30"/>
      <c r="K2041" s="30"/>
      <c r="L2041" s="30"/>
      <c r="M2041" s="30">
        <f t="shared" si="6636"/>
        <v>14907.1</v>
      </c>
      <c r="N2041" s="30">
        <f t="shared" si="6637"/>
        <v>0</v>
      </c>
      <c r="O2041" s="30">
        <f t="shared" si="6638"/>
        <v>0</v>
      </c>
      <c r="P2041" s="30"/>
      <c r="Q2041" s="30"/>
      <c r="R2041" s="30"/>
      <c r="S2041" s="30"/>
      <c r="T2041" s="30"/>
      <c r="U2041" s="30"/>
      <c r="V2041" s="30"/>
      <c r="W2041" s="30"/>
      <c r="X2041" s="30"/>
      <c r="Y2041" s="30"/>
      <c r="Z2041" s="30"/>
      <c r="AA2041" s="30"/>
      <c r="AB2041" s="30"/>
      <c r="AC2041" s="30">
        <f t="shared" si="6814"/>
        <v>14907.1</v>
      </c>
      <c r="AD2041" s="30">
        <f t="shared" si="6815"/>
        <v>0</v>
      </c>
      <c r="AE2041" s="30">
        <f t="shared" si="6816"/>
        <v>0</v>
      </c>
      <c r="AF2041" s="30"/>
      <c r="AG2041" s="30">
        <f t="shared" si="6817"/>
        <v>14907.1</v>
      </c>
      <c r="AH2041" s="30">
        <f t="shared" si="6818"/>
        <v>0</v>
      </c>
      <c r="AI2041" s="30">
        <f t="shared" si="6819"/>
        <v>0</v>
      </c>
      <c r="AJ2041" s="30"/>
      <c r="AK2041" s="30"/>
      <c r="AL2041" s="30"/>
      <c r="AM2041" s="30"/>
      <c r="AN2041" s="30"/>
      <c r="AO2041" s="30"/>
      <c r="AP2041" s="30"/>
      <c r="AQ2041" s="30"/>
      <c r="AR2041" s="30"/>
      <c r="AS2041" s="30">
        <f t="shared" si="6820"/>
        <v>14907.1</v>
      </c>
      <c r="AT2041" s="30">
        <f t="shared" si="6821"/>
        <v>0</v>
      </c>
      <c r="AU2041" s="30">
        <f t="shared" si="6822"/>
        <v>0</v>
      </c>
      <c r="AV2041" s="30"/>
      <c r="AW2041" s="30"/>
      <c r="AX2041" s="30"/>
      <c r="AY2041" s="30">
        <f t="shared" si="6823"/>
        <v>14907.1</v>
      </c>
      <c r="AZ2041" s="30">
        <f t="shared" si="6824"/>
        <v>0</v>
      </c>
      <c r="BA2041" s="30">
        <f t="shared" si="6825"/>
        <v>0</v>
      </c>
      <c r="BB2041" s="30"/>
      <c r="BC2041" s="30"/>
      <c r="BD2041" s="30">
        <v>4975</v>
      </c>
      <c r="BE2041" s="30"/>
      <c r="BF2041" s="30"/>
      <c r="BG2041" s="30"/>
      <c r="BH2041" s="30"/>
      <c r="BI2041" s="30"/>
      <c r="BJ2041" s="30"/>
      <c r="BK2041" s="30"/>
      <c r="BL2041" s="30">
        <f t="shared" si="6811"/>
        <v>19882.099999999999</v>
      </c>
      <c r="BM2041" s="30">
        <f t="shared" si="6812"/>
        <v>0</v>
      </c>
      <c r="BN2041" s="30">
        <f t="shared" si="6813"/>
        <v>0</v>
      </c>
      <c r="BO2041" s="30"/>
      <c r="BP2041" s="31"/>
      <c r="BQ2041" s="23"/>
      <c r="BR2041" s="23"/>
      <c r="BS2041" s="23"/>
      <c r="BT2041" s="23"/>
      <c r="BU2041" s="23"/>
      <c r="BV2041" s="23"/>
      <c r="BW2041" s="23"/>
      <c r="BX2041" s="23"/>
      <c r="BY2041" s="23"/>
    </row>
    <row r="2042" s="23" customFormat="1" ht="45">
      <c r="A2042" s="28" t="s">
        <v>744</v>
      </c>
      <c r="B2042" s="28" t="s">
        <v>114</v>
      </c>
      <c r="C2042" s="28" t="s">
        <v>251</v>
      </c>
      <c r="D2042" s="28" t="s">
        <v>782</v>
      </c>
      <c r="E2042" s="28"/>
      <c r="F2042" s="29" t="s">
        <v>783</v>
      </c>
      <c r="G2042" s="30"/>
      <c r="H2042" s="30"/>
      <c r="I2042" s="30"/>
      <c r="J2042" s="30">
        <f>J2043</f>
        <v>17100</v>
      </c>
      <c r="K2042" s="30">
        <f>K2043</f>
        <v>0</v>
      </c>
      <c r="L2042" s="30">
        <f>L2043</f>
        <v>0</v>
      </c>
      <c r="M2042" s="30">
        <f t="shared" ref="M2042:M2105" si="6826">G2042+J2042</f>
        <v>17100</v>
      </c>
      <c r="N2042" s="30">
        <f t="shared" ref="N2042:N2105" si="6827">H2042+K2042</f>
        <v>0</v>
      </c>
      <c r="O2042" s="30">
        <f t="shared" ref="O2042:O2105" si="6828">I2042+L2042</f>
        <v>0</v>
      </c>
      <c r="P2042" s="30">
        <f>P2043</f>
        <v>0</v>
      </c>
      <c r="Q2042" s="30">
        <f>Q2043</f>
        <v>0</v>
      </c>
      <c r="R2042" s="30">
        <f>R2043</f>
        <v>1250</v>
      </c>
      <c r="S2042" s="30">
        <f>S2043</f>
        <v>0</v>
      </c>
      <c r="T2042" s="30">
        <f>T2043</f>
        <v>0</v>
      </c>
      <c r="U2042" s="30">
        <f>U2043</f>
        <v>0</v>
      </c>
      <c r="V2042" s="30">
        <f>V2043</f>
        <v>0</v>
      </c>
      <c r="W2042" s="30">
        <f>W2043</f>
        <v>0</v>
      </c>
      <c r="X2042" s="30">
        <f>X2043</f>
        <v>0</v>
      </c>
      <c r="Y2042" s="30">
        <f>Y2043</f>
        <v>0</v>
      </c>
      <c r="Z2042" s="30">
        <f>Z2043</f>
        <v>0</v>
      </c>
      <c r="AA2042" s="30">
        <f>AA2043</f>
        <v>0</v>
      </c>
      <c r="AB2042" s="30">
        <f>AB2043</f>
        <v>0</v>
      </c>
      <c r="AC2042" s="30">
        <f t="shared" si="6814"/>
        <v>18350</v>
      </c>
      <c r="AD2042" s="30">
        <f t="shared" si="6815"/>
        <v>0</v>
      </c>
      <c r="AE2042" s="30">
        <f t="shared" si="6816"/>
        <v>0</v>
      </c>
      <c r="AF2042" s="30">
        <f>AF2043</f>
        <v>0</v>
      </c>
      <c r="AG2042" s="30">
        <f t="shared" si="6817"/>
        <v>18350</v>
      </c>
      <c r="AH2042" s="30">
        <f t="shared" si="6818"/>
        <v>0</v>
      </c>
      <c r="AI2042" s="30">
        <f t="shared" si="6819"/>
        <v>0</v>
      </c>
      <c r="AJ2042" s="30">
        <f>AJ2043</f>
        <v>0</v>
      </c>
      <c r="AK2042" s="30">
        <f>AK2043</f>
        <v>0</v>
      </c>
      <c r="AL2042" s="30">
        <f>AL2043</f>
        <v>0</v>
      </c>
      <c r="AM2042" s="30">
        <f>AM2043</f>
        <v>0</v>
      </c>
      <c r="AN2042" s="30">
        <f>AN2043</f>
        <v>0</v>
      </c>
      <c r="AO2042" s="30">
        <f>AO2043</f>
        <v>0</v>
      </c>
      <c r="AP2042" s="30">
        <f>AP2043</f>
        <v>0</v>
      </c>
      <c r="AQ2042" s="30">
        <f>AQ2043</f>
        <v>0</v>
      </c>
      <c r="AR2042" s="30">
        <f>AR2043</f>
        <v>0</v>
      </c>
      <c r="AS2042" s="30">
        <f t="shared" si="6820"/>
        <v>18350</v>
      </c>
      <c r="AT2042" s="30">
        <f t="shared" si="6821"/>
        <v>0</v>
      </c>
      <c r="AU2042" s="30">
        <f t="shared" si="6822"/>
        <v>0</v>
      </c>
      <c r="AV2042" s="30">
        <f>AV2043</f>
        <v>0</v>
      </c>
      <c r="AW2042" s="30">
        <f>AW2043</f>
        <v>0</v>
      </c>
      <c r="AX2042" s="30">
        <f>AX2043</f>
        <v>0</v>
      </c>
      <c r="AY2042" s="30">
        <f t="shared" si="6823"/>
        <v>18350</v>
      </c>
      <c r="AZ2042" s="30">
        <f t="shared" si="6824"/>
        <v>0</v>
      </c>
      <c r="BA2042" s="30">
        <f t="shared" si="6825"/>
        <v>0</v>
      </c>
      <c r="BB2042" s="30">
        <f>BB2043</f>
        <v>0</v>
      </c>
      <c r="BC2042" s="30">
        <f>BC2043</f>
        <v>0</v>
      </c>
      <c r="BD2042" s="30">
        <f>BD2043</f>
        <v>0</v>
      </c>
      <c r="BE2042" s="30">
        <f>BE2043</f>
        <v>0</v>
      </c>
      <c r="BF2042" s="30">
        <f>BF2043</f>
        <v>0</v>
      </c>
      <c r="BG2042" s="30">
        <f>BG2043</f>
        <v>0</v>
      </c>
      <c r="BH2042" s="30">
        <f>BH2043</f>
        <v>0</v>
      </c>
      <c r="BI2042" s="30">
        <f>BI2043</f>
        <v>0</v>
      </c>
      <c r="BJ2042" s="30">
        <f>BJ2043</f>
        <v>0</v>
      </c>
      <c r="BK2042" s="30">
        <f>BK2043</f>
        <v>0</v>
      </c>
      <c r="BL2042" s="30">
        <f t="shared" si="6811"/>
        <v>18350</v>
      </c>
      <c r="BM2042" s="30">
        <f t="shared" si="6812"/>
        <v>0</v>
      </c>
      <c r="BN2042" s="30">
        <f t="shared" si="6813"/>
        <v>0</v>
      </c>
      <c r="BO2042" s="30">
        <f>BO2043</f>
        <v>0</v>
      </c>
      <c r="BP2042" s="31"/>
      <c r="BQ2042" s="23"/>
      <c r="BR2042" s="23"/>
      <c r="BS2042" s="23"/>
      <c r="BT2042" s="23"/>
      <c r="BU2042" s="23"/>
      <c r="BV2042" s="23"/>
      <c r="BW2042" s="23"/>
      <c r="BX2042" s="23"/>
      <c r="BY2042" s="23"/>
    </row>
    <row r="2043" s="23" customFormat="1" ht="15">
      <c r="A2043" s="28" t="s">
        <v>744</v>
      </c>
      <c r="B2043" s="28" t="s">
        <v>114</v>
      </c>
      <c r="C2043" s="28" t="s">
        <v>251</v>
      </c>
      <c r="D2043" s="28" t="s">
        <v>782</v>
      </c>
      <c r="E2043" s="28" t="s">
        <v>40</v>
      </c>
      <c r="F2043" s="29" t="s">
        <v>41</v>
      </c>
      <c r="G2043" s="30"/>
      <c r="H2043" s="30"/>
      <c r="I2043" s="30"/>
      <c r="J2043" s="30">
        <v>17100</v>
      </c>
      <c r="K2043" s="30"/>
      <c r="L2043" s="30"/>
      <c r="M2043" s="30">
        <f t="shared" si="6826"/>
        <v>17100</v>
      </c>
      <c r="N2043" s="30">
        <f t="shared" si="6827"/>
        <v>0</v>
      </c>
      <c r="O2043" s="30">
        <f t="shared" si="6828"/>
        <v>0</v>
      </c>
      <c r="P2043" s="30"/>
      <c r="Q2043" s="30"/>
      <c r="R2043" s="30">
        <v>1250</v>
      </c>
      <c r="S2043" s="30"/>
      <c r="T2043" s="30"/>
      <c r="U2043" s="30"/>
      <c r="V2043" s="30"/>
      <c r="W2043" s="30"/>
      <c r="X2043" s="30"/>
      <c r="Y2043" s="30"/>
      <c r="Z2043" s="30"/>
      <c r="AA2043" s="30"/>
      <c r="AB2043" s="30"/>
      <c r="AC2043" s="30">
        <f t="shared" si="6814"/>
        <v>18350</v>
      </c>
      <c r="AD2043" s="30">
        <f t="shared" si="6815"/>
        <v>0</v>
      </c>
      <c r="AE2043" s="30">
        <f t="shared" si="6816"/>
        <v>0</v>
      </c>
      <c r="AF2043" s="30"/>
      <c r="AG2043" s="30">
        <f t="shared" si="6817"/>
        <v>18350</v>
      </c>
      <c r="AH2043" s="30">
        <f t="shared" si="6818"/>
        <v>0</v>
      </c>
      <c r="AI2043" s="30">
        <f t="shared" si="6819"/>
        <v>0</v>
      </c>
      <c r="AJ2043" s="30"/>
      <c r="AK2043" s="30"/>
      <c r="AL2043" s="30"/>
      <c r="AM2043" s="30"/>
      <c r="AN2043" s="30"/>
      <c r="AO2043" s="30"/>
      <c r="AP2043" s="30"/>
      <c r="AQ2043" s="30"/>
      <c r="AR2043" s="30"/>
      <c r="AS2043" s="30">
        <f t="shared" si="6820"/>
        <v>18350</v>
      </c>
      <c r="AT2043" s="30">
        <f t="shared" si="6821"/>
        <v>0</v>
      </c>
      <c r="AU2043" s="30">
        <f t="shared" si="6822"/>
        <v>0</v>
      </c>
      <c r="AV2043" s="30"/>
      <c r="AW2043" s="30"/>
      <c r="AX2043" s="30"/>
      <c r="AY2043" s="30">
        <f t="shared" si="6823"/>
        <v>18350</v>
      </c>
      <c r="AZ2043" s="30">
        <f t="shared" si="6824"/>
        <v>0</v>
      </c>
      <c r="BA2043" s="30">
        <f t="shared" si="6825"/>
        <v>0</v>
      </c>
      <c r="BB2043" s="30"/>
      <c r="BC2043" s="30"/>
      <c r="BD2043" s="30"/>
      <c r="BE2043" s="30"/>
      <c r="BF2043" s="30"/>
      <c r="BG2043" s="30"/>
      <c r="BH2043" s="30"/>
      <c r="BI2043" s="30"/>
      <c r="BJ2043" s="30"/>
      <c r="BK2043" s="30"/>
      <c r="BL2043" s="30">
        <f t="shared" si="6811"/>
        <v>18350</v>
      </c>
      <c r="BM2043" s="30">
        <f t="shared" si="6812"/>
        <v>0</v>
      </c>
      <c r="BN2043" s="30">
        <f t="shared" si="6813"/>
        <v>0</v>
      </c>
      <c r="BO2043" s="30"/>
      <c r="BP2043" s="31"/>
      <c r="BQ2043" s="23"/>
      <c r="BR2043" s="23"/>
      <c r="BS2043" s="23"/>
      <c r="BT2043" s="23"/>
      <c r="BU2043" s="23"/>
      <c r="BV2043" s="23"/>
      <c r="BW2043" s="23"/>
      <c r="BX2043" s="23"/>
      <c r="BY2043" s="23"/>
    </row>
    <row r="2044" s="23" customFormat="1" ht="45">
      <c r="A2044" s="28" t="s">
        <v>744</v>
      </c>
      <c r="B2044" s="28" t="s">
        <v>114</v>
      </c>
      <c r="C2044" s="28" t="s">
        <v>251</v>
      </c>
      <c r="D2044" s="28" t="s">
        <v>784</v>
      </c>
      <c r="E2044" s="28"/>
      <c r="F2044" s="29" t="s">
        <v>785</v>
      </c>
      <c r="G2044" s="30">
        <f>G2045</f>
        <v>4995.6000000000004</v>
      </c>
      <c r="H2044" s="30">
        <f>H2045</f>
        <v>0</v>
      </c>
      <c r="I2044" s="30">
        <f>I2045</f>
        <v>0</v>
      </c>
      <c r="J2044" s="30">
        <f>J2045</f>
        <v>0</v>
      </c>
      <c r="K2044" s="30">
        <f>K2045</f>
        <v>0</v>
      </c>
      <c r="L2044" s="30">
        <f>L2045</f>
        <v>0</v>
      </c>
      <c r="M2044" s="30">
        <f t="shared" si="6826"/>
        <v>4995.6000000000004</v>
      </c>
      <c r="N2044" s="30">
        <f t="shared" si="6827"/>
        <v>0</v>
      </c>
      <c r="O2044" s="30">
        <f t="shared" si="6828"/>
        <v>0</v>
      </c>
      <c r="P2044" s="30">
        <f>P2045</f>
        <v>0</v>
      </c>
      <c r="Q2044" s="30">
        <f>Q2045</f>
        <v>0</v>
      </c>
      <c r="R2044" s="30">
        <f>R2045</f>
        <v>19133</v>
      </c>
      <c r="S2044" s="30">
        <f>S2045</f>
        <v>0</v>
      </c>
      <c r="T2044" s="30">
        <f>T2045</f>
        <v>0</v>
      </c>
      <c r="U2044" s="30">
        <f>U2045</f>
        <v>0</v>
      </c>
      <c r="V2044" s="30">
        <f>V2045</f>
        <v>0</v>
      </c>
      <c r="W2044" s="30">
        <f>W2045</f>
        <v>0</v>
      </c>
      <c r="X2044" s="30">
        <f>X2045</f>
        <v>0</v>
      </c>
      <c r="Y2044" s="30">
        <f>Y2045</f>
        <v>0</v>
      </c>
      <c r="Z2044" s="30">
        <f>Z2045</f>
        <v>0</v>
      </c>
      <c r="AA2044" s="30">
        <f>AA2045</f>
        <v>0</v>
      </c>
      <c r="AB2044" s="30">
        <f>AB2045</f>
        <v>0</v>
      </c>
      <c r="AC2044" s="30">
        <f t="shared" si="6814"/>
        <v>24128.599999999999</v>
      </c>
      <c r="AD2044" s="30">
        <f t="shared" si="6815"/>
        <v>0</v>
      </c>
      <c r="AE2044" s="30">
        <f t="shared" si="6816"/>
        <v>0</v>
      </c>
      <c r="AF2044" s="30">
        <f>AF2045</f>
        <v>0</v>
      </c>
      <c r="AG2044" s="30">
        <f t="shared" si="6817"/>
        <v>24128.599999999999</v>
      </c>
      <c r="AH2044" s="30">
        <f t="shared" si="6818"/>
        <v>0</v>
      </c>
      <c r="AI2044" s="30">
        <f t="shared" si="6819"/>
        <v>0</v>
      </c>
      <c r="AJ2044" s="30">
        <f>AJ2045</f>
        <v>0</v>
      </c>
      <c r="AK2044" s="30">
        <f>AK2045</f>
        <v>0</v>
      </c>
      <c r="AL2044" s="30">
        <f>AL2045</f>
        <v>0</v>
      </c>
      <c r="AM2044" s="30">
        <f>AM2045</f>
        <v>0</v>
      </c>
      <c r="AN2044" s="30">
        <f>AN2045</f>
        <v>0</v>
      </c>
      <c r="AO2044" s="30">
        <f>AO2045</f>
        <v>0</v>
      </c>
      <c r="AP2044" s="30">
        <f>AP2045</f>
        <v>0</v>
      </c>
      <c r="AQ2044" s="30">
        <f>AQ2045</f>
        <v>0</v>
      </c>
      <c r="AR2044" s="30">
        <f>AR2045</f>
        <v>0</v>
      </c>
      <c r="AS2044" s="30">
        <f t="shared" si="6820"/>
        <v>24128.599999999999</v>
      </c>
      <c r="AT2044" s="30">
        <f t="shared" si="6821"/>
        <v>0</v>
      </c>
      <c r="AU2044" s="30">
        <f t="shared" si="6822"/>
        <v>0</v>
      </c>
      <c r="AV2044" s="30">
        <f>AV2045</f>
        <v>0</v>
      </c>
      <c r="AW2044" s="30">
        <f>AW2045</f>
        <v>0</v>
      </c>
      <c r="AX2044" s="30">
        <f>AX2045</f>
        <v>0</v>
      </c>
      <c r="AY2044" s="30">
        <f t="shared" si="6823"/>
        <v>24128.599999999999</v>
      </c>
      <c r="AZ2044" s="30">
        <f t="shared" si="6824"/>
        <v>0</v>
      </c>
      <c r="BA2044" s="30">
        <f t="shared" si="6825"/>
        <v>0</v>
      </c>
      <c r="BB2044" s="30">
        <f>BB2045</f>
        <v>0</v>
      </c>
      <c r="BC2044" s="30">
        <f>BC2045</f>
        <v>0</v>
      </c>
      <c r="BD2044" s="30">
        <f>BD2045</f>
        <v>0</v>
      </c>
      <c r="BE2044" s="30">
        <f>BE2045</f>
        <v>0</v>
      </c>
      <c r="BF2044" s="30">
        <f>BF2045</f>
        <v>0</v>
      </c>
      <c r="BG2044" s="30">
        <f>BG2045</f>
        <v>0</v>
      </c>
      <c r="BH2044" s="30">
        <f>BH2045</f>
        <v>0</v>
      </c>
      <c r="BI2044" s="30">
        <f>BI2045</f>
        <v>0</v>
      </c>
      <c r="BJ2044" s="30">
        <f>BJ2045</f>
        <v>0</v>
      </c>
      <c r="BK2044" s="30">
        <f>BK2045</f>
        <v>0</v>
      </c>
      <c r="BL2044" s="30">
        <f t="shared" si="6811"/>
        <v>24128.599999999999</v>
      </c>
      <c r="BM2044" s="30">
        <f t="shared" si="6812"/>
        <v>0</v>
      </c>
      <c r="BN2044" s="30">
        <f t="shared" si="6813"/>
        <v>0</v>
      </c>
      <c r="BO2044" s="30">
        <f>BO2045</f>
        <v>0</v>
      </c>
      <c r="BP2044" s="31"/>
      <c r="BQ2044" s="23"/>
      <c r="BR2044" s="23"/>
      <c r="BS2044" s="23"/>
      <c r="BT2044" s="23"/>
      <c r="BU2044" s="23"/>
      <c r="BV2044" s="23"/>
      <c r="BW2044" s="23"/>
      <c r="BX2044" s="23"/>
      <c r="BY2044" s="23"/>
    </row>
    <row r="2045" s="23" customFormat="1" ht="30">
      <c r="A2045" s="28" t="s">
        <v>744</v>
      </c>
      <c r="B2045" s="28" t="s">
        <v>114</v>
      </c>
      <c r="C2045" s="28" t="s">
        <v>251</v>
      </c>
      <c r="D2045" s="28" t="s">
        <v>784</v>
      </c>
      <c r="E2045" s="28" t="s">
        <v>331</v>
      </c>
      <c r="F2045" s="29" t="s">
        <v>332</v>
      </c>
      <c r="G2045" s="30">
        <v>4995.6000000000004</v>
      </c>
      <c r="H2045" s="30"/>
      <c r="I2045" s="30"/>
      <c r="J2045" s="30"/>
      <c r="K2045" s="30"/>
      <c r="L2045" s="30"/>
      <c r="M2045" s="30">
        <f t="shared" si="6826"/>
        <v>4995.6000000000004</v>
      </c>
      <c r="N2045" s="30">
        <f t="shared" si="6827"/>
        <v>0</v>
      </c>
      <c r="O2045" s="30">
        <f t="shared" si="6828"/>
        <v>0</v>
      </c>
      <c r="P2045" s="30"/>
      <c r="Q2045" s="30"/>
      <c r="R2045" s="30">
        <v>19133</v>
      </c>
      <c r="S2045" s="30"/>
      <c r="T2045" s="30"/>
      <c r="U2045" s="30"/>
      <c r="V2045" s="30"/>
      <c r="W2045" s="30"/>
      <c r="X2045" s="30"/>
      <c r="Y2045" s="30"/>
      <c r="Z2045" s="30"/>
      <c r="AA2045" s="30"/>
      <c r="AB2045" s="30"/>
      <c r="AC2045" s="30">
        <f t="shared" si="6814"/>
        <v>24128.599999999999</v>
      </c>
      <c r="AD2045" s="30">
        <f t="shared" si="6815"/>
        <v>0</v>
      </c>
      <c r="AE2045" s="30">
        <f t="shared" si="6816"/>
        <v>0</v>
      </c>
      <c r="AF2045" s="30"/>
      <c r="AG2045" s="30">
        <f t="shared" si="6817"/>
        <v>24128.599999999999</v>
      </c>
      <c r="AH2045" s="30">
        <f t="shared" si="6818"/>
        <v>0</v>
      </c>
      <c r="AI2045" s="30">
        <f t="shared" si="6819"/>
        <v>0</v>
      </c>
      <c r="AJ2045" s="30"/>
      <c r="AK2045" s="30"/>
      <c r="AL2045" s="30"/>
      <c r="AM2045" s="30"/>
      <c r="AN2045" s="30"/>
      <c r="AO2045" s="30"/>
      <c r="AP2045" s="30"/>
      <c r="AQ2045" s="30"/>
      <c r="AR2045" s="30"/>
      <c r="AS2045" s="30">
        <f t="shared" si="6820"/>
        <v>24128.599999999999</v>
      </c>
      <c r="AT2045" s="30">
        <f t="shared" si="6821"/>
        <v>0</v>
      </c>
      <c r="AU2045" s="30">
        <f t="shared" si="6822"/>
        <v>0</v>
      </c>
      <c r="AV2045" s="30"/>
      <c r="AW2045" s="30"/>
      <c r="AX2045" s="30"/>
      <c r="AY2045" s="30">
        <f t="shared" si="6823"/>
        <v>24128.599999999999</v>
      </c>
      <c r="AZ2045" s="30">
        <f t="shared" si="6824"/>
        <v>0</v>
      </c>
      <c r="BA2045" s="30">
        <f t="shared" si="6825"/>
        <v>0</v>
      </c>
      <c r="BB2045" s="30"/>
      <c r="BC2045" s="30"/>
      <c r="BD2045" s="30"/>
      <c r="BE2045" s="30"/>
      <c r="BF2045" s="30"/>
      <c r="BG2045" s="30"/>
      <c r="BH2045" s="30"/>
      <c r="BI2045" s="30"/>
      <c r="BJ2045" s="30"/>
      <c r="BK2045" s="30"/>
      <c r="BL2045" s="30">
        <f t="shared" si="6811"/>
        <v>24128.599999999999</v>
      </c>
      <c r="BM2045" s="30">
        <f t="shared" si="6812"/>
        <v>0</v>
      </c>
      <c r="BN2045" s="30">
        <f t="shared" si="6813"/>
        <v>0</v>
      </c>
      <c r="BO2045" s="30"/>
      <c r="BP2045" s="31"/>
      <c r="BQ2045" s="23"/>
      <c r="BR2045" s="23"/>
      <c r="BS2045" s="23"/>
      <c r="BT2045" s="23"/>
      <c r="BU2045" s="23"/>
      <c r="BV2045" s="23"/>
      <c r="BW2045" s="23"/>
      <c r="BX2045" s="23"/>
      <c r="BY2045" s="23"/>
    </row>
    <row r="2046" s="23" customFormat="1" ht="45">
      <c r="A2046" s="28" t="s">
        <v>744</v>
      </c>
      <c r="B2046" s="28" t="s">
        <v>114</v>
      </c>
      <c r="C2046" s="28" t="s">
        <v>251</v>
      </c>
      <c r="D2046" s="28" t="s">
        <v>786</v>
      </c>
      <c r="E2046" s="28"/>
      <c r="F2046" s="29" t="s">
        <v>787</v>
      </c>
      <c r="G2046" s="30"/>
      <c r="H2046" s="30"/>
      <c r="I2046" s="30"/>
      <c r="J2046" s="30">
        <f>J2047</f>
        <v>82610</v>
      </c>
      <c r="K2046" s="30">
        <f>K2047</f>
        <v>0</v>
      </c>
      <c r="L2046" s="30">
        <f>L2047</f>
        <v>0</v>
      </c>
      <c r="M2046" s="30">
        <f t="shared" si="6826"/>
        <v>82610</v>
      </c>
      <c r="N2046" s="30">
        <f t="shared" si="6827"/>
        <v>0</v>
      </c>
      <c r="O2046" s="30">
        <f t="shared" si="6828"/>
        <v>0</v>
      </c>
      <c r="P2046" s="30">
        <f>P2047</f>
        <v>0</v>
      </c>
      <c r="Q2046" s="30">
        <f>Q2047</f>
        <v>0</v>
      </c>
      <c r="R2046" s="30">
        <f>R2047</f>
        <v>0</v>
      </c>
      <c r="S2046" s="30">
        <f>S2047</f>
        <v>0</v>
      </c>
      <c r="T2046" s="30">
        <f>T2047</f>
        <v>0</v>
      </c>
      <c r="U2046" s="30">
        <f>U2047</f>
        <v>0</v>
      </c>
      <c r="V2046" s="30">
        <f>V2047</f>
        <v>0</v>
      </c>
      <c r="W2046" s="30">
        <f>W2047</f>
        <v>0</v>
      </c>
      <c r="X2046" s="30">
        <f>X2047</f>
        <v>0</v>
      </c>
      <c r="Y2046" s="30">
        <f>Y2047</f>
        <v>0</v>
      </c>
      <c r="Z2046" s="30">
        <f>Z2047</f>
        <v>0</v>
      </c>
      <c r="AA2046" s="30">
        <f>AA2047</f>
        <v>0</v>
      </c>
      <c r="AB2046" s="30">
        <f>AB2047</f>
        <v>0</v>
      </c>
      <c r="AC2046" s="30">
        <f t="shared" si="6814"/>
        <v>82610</v>
      </c>
      <c r="AD2046" s="30">
        <f t="shared" si="6815"/>
        <v>0</v>
      </c>
      <c r="AE2046" s="30">
        <f t="shared" si="6816"/>
        <v>0</v>
      </c>
      <c r="AF2046" s="30">
        <f>AF2047</f>
        <v>0</v>
      </c>
      <c r="AG2046" s="30">
        <f t="shared" si="6817"/>
        <v>82610</v>
      </c>
      <c r="AH2046" s="30">
        <f t="shared" si="6818"/>
        <v>0</v>
      </c>
      <c r="AI2046" s="30">
        <f t="shared" si="6819"/>
        <v>0</v>
      </c>
      <c r="AJ2046" s="30">
        <f>AJ2047</f>
        <v>0</v>
      </c>
      <c r="AK2046" s="30">
        <f>AK2047</f>
        <v>0</v>
      </c>
      <c r="AL2046" s="30">
        <f>AL2047</f>
        <v>0</v>
      </c>
      <c r="AM2046" s="30">
        <f>AM2047</f>
        <v>0</v>
      </c>
      <c r="AN2046" s="30">
        <f>AN2047</f>
        <v>0</v>
      </c>
      <c r="AO2046" s="30">
        <f>AO2047</f>
        <v>0</v>
      </c>
      <c r="AP2046" s="30">
        <f>AP2047</f>
        <v>0</v>
      </c>
      <c r="AQ2046" s="30">
        <f>AQ2047</f>
        <v>0</v>
      </c>
      <c r="AR2046" s="30">
        <f>AR2047</f>
        <v>0</v>
      </c>
      <c r="AS2046" s="30">
        <f t="shared" si="6820"/>
        <v>82610</v>
      </c>
      <c r="AT2046" s="30">
        <f t="shared" si="6821"/>
        <v>0</v>
      </c>
      <c r="AU2046" s="30">
        <f t="shared" si="6822"/>
        <v>0</v>
      </c>
      <c r="AV2046" s="30">
        <f>AV2047</f>
        <v>0</v>
      </c>
      <c r="AW2046" s="30">
        <f>AW2047</f>
        <v>0</v>
      </c>
      <c r="AX2046" s="30">
        <f>AX2047</f>
        <v>0</v>
      </c>
      <c r="AY2046" s="30">
        <f t="shared" si="6823"/>
        <v>82610</v>
      </c>
      <c r="AZ2046" s="30">
        <f t="shared" si="6824"/>
        <v>0</v>
      </c>
      <c r="BA2046" s="30">
        <f t="shared" si="6825"/>
        <v>0</v>
      </c>
      <c r="BB2046" s="30">
        <f>BB2047</f>
        <v>0</v>
      </c>
      <c r="BC2046" s="30">
        <f>BC2047</f>
        <v>0</v>
      </c>
      <c r="BD2046" s="30">
        <f>BD2047</f>
        <v>0</v>
      </c>
      <c r="BE2046" s="30">
        <f>BE2047</f>
        <v>0</v>
      </c>
      <c r="BF2046" s="30">
        <f>BF2047</f>
        <v>0</v>
      </c>
      <c r="BG2046" s="30">
        <f>BG2047</f>
        <v>0</v>
      </c>
      <c r="BH2046" s="30">
        <f>BH2047</f>
        <v>0</v>
      </c>
      <c r="BI2046" s="30">
        <f>BI2047</f>
        <v>0</v>
      </c>
      <c r="BJ2046" s="30">
        <f>BJ2047</f>
        <v>0</v>
      </c>
      <c r="BK2046" s="30">
        <f>BK2047</f>
        <v>0</v>
      </c>
      <c r="BL2046" s="30">
        <f t="shared" si="6811"/>
        <v>82610</v>
      </c>
      <c r="BM2046" s="30">
        <f t="shared" si="6812"/>
        <v>0</v>
      </c>
      <c r="BN2046" s="30">
        <f t="shared" si="6813"/>
        <v>0</v>
      </c>
      <c r="BO2046" s="30">
        <f>BO2047</f>
        <v>0</v>
      </c>
      <c r="BP2046" s="22"/>
      <c r="BQ2046" s="23"/>
      <c r="BR2046" s="23"/>
      <c r="BS2046" s="23"/>
      <c r="BT2046" s="23"/>
      <c r="BU2046" s="23"/>
      <c r="BV2046" s="23"/>
      <c r="BW2046" s="23"/>
      <c r="BX2046" s="23"/>
      <c r="BY2046" s="23"/>
    </row>
    <row r="2047" s="23" customFormat="1" ht="30">
      <c r="A2047" s="28" t="s">
        <v>744</v>
      </c>
      <c r="B2047" s="28" t="s">
        <v>114</v>
      </c>
      <c r="C2047" s="28" t="s">
        <v>251</v>
      </c>
      <c r="D2047" s="28" t="s">
        <v>786</v>
      </c>
      <c r="E2047" s="28" t="s">
        <v>331</v>
      </c>
      <c r="F2047" s="29" t="s">
        <v>332</v>
      </c>
      <c r="G2047" s="30"/>
      <c r="H2047" s="30"/>
      <c r="I2047" s="30"/>
      <c r="J2047" s="32">
        <v>82610</v>
      </c>
      <c r="K2047" s="30"/>
      <c r="L2047" s="30"/>
      <c r="M2047" s="30">
        <f t="shared" si="6826"/>
        <v>82610</v>
      </c>
      <c r="N2047" s="30">
        <f t="shared" si="6827"/>
        <v>0</v>
      </c>
      <c r="O2047" s="30">
        <f t="shared" si="6828"/>
        <v>0</v>
      </c>
      <c r="P2047" s="30"/>
      <c r="Q2047" s="30"/>
      <c r="R2047" s="30"/>
      <c r="S2047" s="30"/>
      <c r="T2047" s="30"/>
      <c r="U2047" s="30"/>
      <c r="V2047" s="30"/>
      <c r="W2047" s="30"/>
      <c r="X2047" s="30"/>
      <c r="Y2047" s="30"/>
      <c r="Z2047" s="30"/>
      <c r="AA2047" s="30"/>
      <c r="AB2047" s="30"/>
      <c r="AC2047" s="30">
        <f t="shared" si="6814"/>
        <v>82610</v>
      </c>
      <c r="AD2047" s="30">
        <f t="shared" si="6815"/>
        <v>0</v>
      </c>
      <c r="AE2047" s="30">
        <f t="shared" si="6816"/>
        <v>0</v>
      </c>
      <c r="AF2047" s="30"/>
      <c r="AG2047" s="30">
        <f t="shared" si="6817"/>
        <v>82610</v>
      </c>
      <c r="AH2047" s="30">
        <f t="shared" si="6818"/>
        <v>0</v>
      </c>
      <c r="AI2047" s="30">
        <f t="shared" si="6819"/>
        <v>0</v>
      </c>
      <c r="AJ2047" s="30"/>
      <c r="AK2047" s="30"/>
      <c r="AL2047" s="30"/>
      <c r="AM2047" s="30"/>
      <c r="AN2047" s="30"/>
      <c r="AO2047" s="30"/>
      <c r="AP2047" s="30"/>
      <c r="AQ2047" s="30"/>
      <c r="AR2047" s="30"/>
      <c r="AS2047" s="30">
        <f t="shared" si="6820"/>
        <v>82610</v>
      </c>
      <c r="AT2047" s="30">
        <f t="shared" si="6821"/>
        <v>0</v>
      </c>
      <c r="AU2047" s="30">
        <f t="shared" si="6822"/>
        <v>0</v>
      </c>
      <c r="AV2047" s="30"/>
      <c r="AW2047" s="30"/>
      <c r="AX2047" s="30"/>
      <c r="AY2047" s="30">
        <f t="shared" si="6823"/>
        <v>82610</v>
      </c>
      <c r="AZ2047" s="30">
        <f t="shared" si="6824"/>
        <v>0</v>
      </c>
      <c r="BA2047" s="30">
        <f t="shared" si="6825"/>
        <v>0</v>
      </c>
      <c r="BB2047" s="30"/>
      <c r="BC2047" s="30"/>
      <c r="BD2047" s="30"/>
      <c r="BE2047" s="30"/>
      <c r="BF2047" s="30"/>
      <c r="BG2047" s="30"/>
      <c r="BH2047" s="30"/>
      <c r="BI2047" s="30"/>
      <c r="BJ2047" s="30"/>
      <c r="BK2047" s="30"/>
      <c r="BL2047" s="30">
        <f t="shared" si="6811"/>
        <v>82610</v>
      </c>
      <c r="BM2047" s="30">
        <f t="shared" si="6812"/>
        <v>0</v>
      </c>
      <c r="BN2047" s="30">
        <f t="shared" si="6813"/>
        <v>0</v>
      </c>
      <c r="BO2047" s="30"/>
      <c r="BP2047" s="22"/>
      <c r="BQ2047" s="23"/>
      <c r="BR2047" s="23"/>
      <c r="BS2047" s="23"/>
      <c r="BT2047" s="23"/>
      <c r="BU2047" s="23"/>
      <c r="BV2047" s="23"/>
      <c r="BW2047" s="23"/>
      <c r="BX2047" s="23"/>
      <c r="BY2047" s="23"/>
    </row>
    <row r="2048" s="23" customFormat="1" ht="30">
      <c r="A2048" s="28" t="s">
        <v>744</v>
      </c>
      <c r="B2048" s="28" t="s">
        <v>114</v>
      </c>
      <c r="C2048" s="28" t="s">
        <v>251</v>
      </c>
      <c r="D2048" s="28" t="s">
        <v>788</v>
      </c>
      <c r="E2048" s="28"/>
      <c r="F2048" s="29" t="s">
        <v>789</v>
      </c>
      <c r="G2048" s="30">
        <f>G2049</f>
        <v>0</v>
      </c>
      <c r="H2048" s="30">
        <f>H2049</f>
        <v>531902.90000000002</v>
      </c>
      <c r="I2048" s="30">
        <f>I2049</f>
        <v>0</v>
      </c>
      <c r="J2048" s="30">
        <f>J2049</f>
        <v>0</v>
      </c>
      <c r="K2048" s="30">
        <f>K2049</f>
        <v>0</v>
      </c>
      <c r="L2048" s="30">
        <f>L2049</f>
        <v>0</v>
      </c>
      <c r="M2048" s="30">
        <f t="shared" si="6826"/>
        <v>0</v>
      </c>
      <c r="N2048" s="30">
        <f t="shared" si="6827"/>
        <v>531902.90000000002</v>
      </c>
      <c r="O2048" s="30">
        <f t="shared" si="6828"/>
        <v>0</v>
      </c>
      <c r="P2048" s="30">
        <f>P2049</f>
        <v>0</v>
      </c>
      <c r="Q2048" s="30">
        <f>Q2049</f>
        <v>0</v>
      </c>
      <c r="R2048" s="30">
        <f>R2049</f>
        <v>0</v>
      </c>
      <c r="S2048" s="30">
        <f>S2049</f>
        <v>0</v>
      </c>
      <c r="T2048" s="30">
        <f>T2049</f>
        <v>0</v>
      </c>
      <c r="U2048" s="30">
        <f>U2049</f>
        <v>0</v>
      </c>
      <c r="V2048" s="30">
        <f>V2049</f>
        <v>0</v>
      </c>
      <c r="W2048" s="30">
        <f>W2049</f>
        <v>0</v>
      </c>
      <c r="X2048" s="30">
        <f>X2049</f>
        <v>0</v>
      </c>
      <c r="Y2048" s="30">
        <f>Y2049</f>
        <v>0</v>
      </c>
      <c r="Z2048" s="30">
        <f>Z2049</f>
        <v>0</v>
      </c>
      <c r="AA2048" s="30">
        <f>AA2049</f>
        <v>0</v>
      </c>
      <c r="AB2048" s="30">
        <f>AB2049</f>
        <v>0</v>
      </c>
      <c r="AC2048" s="30">
        <f t="shared" si="6814"/>
        <v>0</v>
      </c>
      <c r="AD2048" s="30">
        <f t="shared" si="6815"/>
        <v>531902.90000000002</v>
      </c>
      <c r="AE2048" s="30">
        <f t="shared" si="6816"/>
        <v>0</v>
      </c>
      <c r="AF2048" s="30">
        <f>AF2049</f>
        <v>0</v>
      </c>
      <c r="AG2048" s="30">
        <f t="shared" si="6817"/>
        <v>0</v>
      </c>
      <c r="AH2048" s="30">
        <f t="shared" si="6818"/>
        <v>531902.90000000002</v>
      </c>
      <c r="AI2048" s="30">
        <f t="shared" si="6819"/>
        <v>0</v>
      </c>
      <c r="AJ2048" s="30">
        <f>AJ2049</f>
        <v>0</v>
      </c>
      <c r="AK2048" s="30">
        <f>AK2049</f>
        <v>0</v>
      </c>
      <c r="AL2048" s="30">
        <f>AL2049</f>
        <v>0</v>
      </c>
      <c r="AM2048" s="30">
        <f>AM2049</f>
        <v>0</v>
      </c>
      <c r="AN2048" s="30">
        <f>AN2049</f>
        <v>0</v>
      </c>
      <c r="AO2048" s="30">
        <f>AO2049</f>
        <v>0</v>
      </c>
      <c r="AP2048" s="30">
        <f>AP2049</f>
        <v>-524152.33500000002</v>
      </c>
      <c r="AQ2048" s="30">
        <f>AQ2049</f>
        <v>0</v>
      </c>
      <c r="AR2048" s="30">
        <f>AR2049</f>
        <v>0</v>
      </c>
      <c r="AS2048" s="30">
        <f t="shared" si="6820"/>
        <v>0</v>
      </c>
      <c r="AT2048" s="30">
        <f t="shared" si="6821"/>
        <v>7750.5650000000023</v>
      </c>
      <c r="AU2048" s="30">
        <f t="shared" si="6822"/>
        <v>0</v>
      </c>
      <c r="AV2048" s="30">
        <f>AV2049</f>
        <v>0</v>
      </c>
      <c r="AW2048" s="30">
        <f>AW2049</f>
        <v>0</v>
      </c>
      <c r="AX2048" s="30">
        <f>AX2049</f>
        <v>0</v>
      </c>
      <c r="AY2048" s="30">
        <f t="shared" si="6823"/>
        <v>0</v>
      </c>
      <c r="AZ2048" s="30">
        <f t="shared" si="6824"/>
        <v>7750.5650000000023</v>
      </c>
      <c r="BA2048" s="30">
        <f t="shared" si="6825"/>
        <v>0</v>
      </c>
      <c r="BB2048" s="30">
        <f>BB2049</f>
        <v>0</v>
      </c>
      <c r="BC2048" s="30">
        <f>BC2049</f>
        <v>0</v>
      </c>
      <c r="BD2048" s="30">
        <f>BD2049</f>
        <v>0</v>
      </c>
      <c r="BE2048" s="30">
        <f>BE2049</f>
        <v>0</v>
      </c>
      <c r="BF2048" s="30">
        <f>BF2049</f>
        <v>0</v>
      </c>
      <c r="BG2048" s="30">
        <f>BG2049</f>
        <v>0</v>
      </c>
      <c r="BH2048" s="30">
        <f>BH2049</f>
        <v>0</v>
      </c>
      <c r="BI2048" s="30">
        <f>BI2049</f>
        <v>0</v>
      </c>
      <c r="BJ2048" s="30">
        <f>BJ2049</f>
        <v>0</v>
      </c>
      <c r="BK2048" s="30">
        <f>BK2049</f>
        <v>0</v>
      </c>
      <c r="BL2048" s="30">
        <f t="shared" si="6811"/>
        <v>0</v>
      </c>
      <c r="BM2048" s="30">
        <f t="shared" si="6812"/>
        <v>7750.5650000000023</v>
      </c>
      <c r="BN2048" s="30">
        <f t="shared" si="6813"/>
        <v>0</v>
      </c>
      <c r="BO2048" s="30">
        <f>BO2049</f>
        <v>0</v>
      </c>
      <c r="BP2048" s="31"/>
      <c r="BQ2048" s="23"/>
      <c r="BR2048" s="23"/>
      <c r="BS2048" s="23"/>
      <c r="BT2048" s="23"/>
      <c r="BU2048" s="23"/>
      <c r="BV2048" s="23"/>
      <c r="BW2048" s="23"/>
      <c r="BX2048" s="23"/>
      <c r="BY2048" s="23"/>
    </row>
    <row r="2049" s="23" customFormat="1" ht="30">
      <c r="A2049" s="28" t="s">
        <v>744</v>
      </c>
      <c r="B2049" s="28" t="s">
        <v>114</v>
      </c>
      <c r="C2049" s="28" t="s">
        <v>251</v>
      </c>
      <c r="D2049" s="28" t="s">
        <v>788</v>
      </c>
      <c r="E2049" s="28" t="s">
        <v>331</v>
      </c>
      <c r="F2049" s="29" t="s">
        <v>332</v>
      </c>
      <c r="G2049" s="30"/>
      <c r="H2049" s="30">
        <v>531902.90000000002</v>
      </c>
      <c r="I2049" s="30"/>
      <c r="J2049" s="30"/>
      <c r="K2049" s="30"/>
      <c r="L2049" s="30"/>
      <c r="M2049" s="30">
        <f t="shared" si="6826"/>
        <v>0</v>
      </c>
      <c r="N2049" s="30">
        <f t="shared" si="6827"/>
        <v>531902.90000000002</v>
      </c>
      <c r="O2049" s="30">
        <f t="shared" si="6828"/>
        <v>0</v>
      </c>
      <c r="P2049" s="30"/>
      <c r="Q2049" s="30"/>
      <c r="R2049" s="30"/>
      <c r="S2049" s="30"/>
      <c r="T2049" s="30"/>
      <c r="U2049" s="30"/>
      <c r="V2049" s="30"/>
      <c r="W2049" s="30"/>
      <c r="X2049" s="30"/>
      <c r="Y2049" s="30"/>
      <c r="Z2049" s="30"/>
      <c r="AA2049" s="30"/>
      <c r="AB2049" s="30"/>
      <c r="AC2049" s="30">
        <f t="shared" si="6814"/>
        <v>0</v>
      </c>
      <c r="AD2049" s="30">
        <f t="shared" si="6815"/>
        <v>531902.90000000002</v>
      </c>
      <c r="AE2049" s="30">
        <f t="shared" si="6816"/>
        <v>0</v>
      </c>
      <c r="AF2049" s="30"/>
      <c r="AG2049" s="30">
        <f t="shared" si="6817"/>
        <v>0</v>
      </c>
      <c r="AH2049" s="30">
        <f t="shared" si="6818"/>
        <v>531902.90000000002</v>
      </c>
      <c r="AI2049" s="30">
        <f t="shared" si="6819"/>
        <v>0</v>
      </c>
      <c r="AJ2049" s="30"/>
      <c r="AK2049" s="30"/>
      <c r="AL2049" s="30"/>
      <c r="AM2049" s="30"/>
      <c r="AN2049" s="30"/>
      <c r="AO2049" s="30"/>
      <c r="AP2049" s="30">
        <v>-524152.33500000002</v>
      </c>
      <c r="AQ2049" s="30"/>
      <c r="AR2049" s="30"/>
      <c r="AS2049" s="30">
        <f t="shared" si="6820"/>
        <v>0</v>
      </c>
      <c r="AT2049" s="30">
        <f t="shared" si="6821"/>
        <v>7750.5650000000023</v>
      </c>
      <c r="AU2049" s="30">
        <f t="shared" si="6822"/>
        <v>0</v>
      </c>
      <c r="AV2049" s="30"/>
      <c r="AW2049" s="30"/>
      <c r="AX2049" s="30"/>
      <c r="AY2049" s="30">
        <f t="shared" si="6823"/>
        <v>0</v>
      </c>
      <c r="AZ2049" s="30">
        <f t="shared" si="6824"/>
        <v>7750.5650000000023</v>
      </c>
      <c r="BA2049" s="30">
        <f t="shared" si="6825"/>
        <v>0</v>
      </c>
      <c r="BB2049" s="30"/>
      <c r="BC2049" s="30"/>
      <c r="BD2049" s="30"/>
      <c r="BE2049" s="30"/>
      <c r="BF2049" s="30"/>
      <c r="BG2049" s="30"/>
      <c r="BH2049" s="30"/>
      <c r="BI2049" s="30"/>
      <c r="BJ2049" s="30"/>
      <c r="BK2049" s="30"/>
      <c r="BL2049" s="30">
        <f t="shared" si="6811"/>
        <v>0</v>
      </c>
      <c r="BM2049" s="30">
        <f t="shared" si="6812"/>
        <v>7750.5650000000023</v>
      </c>
      <c r="BN2049" s="30">
        <f t="shared" si="6813"/>
        <v>0</v>
      </c>
      <c r="BO2049" s="30"/>
      <c r="BP2049" s="31"/>
      <c r="BQ2049" s="23"/>
      <c r="BR2049" s="23"/>
      <c r="BS2049" s="23"/>
      <c r="BT2049" s="23"/>
      <c r="BU2049" s="23"/>
      <c r="BV2049" s="23"/>
      <c r="BW2049" s="23"/>
      <c r="BX2049" s="23"/>
      <c r="BY2049" s="23"/>
    </row>
    <row r="2050" s="23" customFormat="1" ht="45">
      <c r="A2050" s="28" t="s">
        <v>744</v>
      </c>
      <c r="B2050" s="28" t="s">
        <v>114</v>
      </c>
      <c r="C2050" s="28" t="s">
        <v>251</v>
      </c>
      <c r="D2050" s="28" t="s">
        <v>790</v>
      </c>
      <c r="E2050" s="28"/>
      <c r="F2050" s="29" t="s">
        <v>791</v>
      </c>
      <c r="G2050" s="30">
        <f>G2051</f>
        <v>98254</v>
      </c>
      <c r="H2050" s="30">
        <f>H2051</f>
        <v>0</v>
      </c>
      <c r="I2050" s="30">
        <f>I2051</f>
        <v>0</v>
      </c>
      <c r="J2050" s="30">
        <f>J2051</f>
        <v>0</v>
      </c>
      <c r="K2050" s="30">
        <f>K2051</f>
        <v>0</v>
      </c>
      <c r="L2050" s="30">
        <f>L2051</f>
        <v>0</v>
      </c>
      <c r="M2050" s="30">
        <f t="shared" si="6826"/>
        <v>98254</v>
      </c>
      <c r="N2050" s="30">
        <f t="shared" si="6827"/>
        <v>0</v>
      </c>
      <c r="O2050" s="30">
        <f t="shared" si="6828"/>
        <v>0</v>
      </c>
      <c r="P2050" s="30">
        <f>P2051</f>
        <v>0</v>
      </c>
      <c r="Q2050" s="30">
        <f>Q2051</f>
        <v>0</v>
      </c>
      <c r="R2050" s="30">
        <f>R2051</f>
        <v>0</v>
      </c>
      <c r="S2050" s="30">
        <f>S2051</f>
        <v>0</v>
      </c>
      <c r="T2050" s="30">
        <f>T2051</f>
        <v>0</v>
      </c>
      <c r="U2050" s="30">
        <f>U2051</f>
        <v>0</v>
      </c>
      <c r="V2050" s="30">
        <f>V2051</f>
        <v>0</v>
      </c>
      <c r="W2050" s="30">
        <f>W2051</f>
        <v>0</v>
      </c>
      <c r="X2050" s="30">
        <f>X2051</f>
        <v>0</v>
      </c>
      <c r="Y2050" s="30">
        <f>Y2051</f>
        <v>0</v>
      </c>
      <c r="Z2050" s="30">
        <f>Z2051</f>
        <v>0</v>
      </c>
      <c r="AA2050" s="30">
        <f>AA2051</f>
        <v>0</v>
      </c>
      <c r="AB2050" s="30">
        <f>AB2051</f>
        <v>0</v>
      </c>
      <c r="AC2050" s="30">
        <f t="shared" si="6814"/>
        <v>98254</v>
      </c>
      <c r="AD2050" s="30">
        <f t="shared" si="6815"/>
        <v>0</v>
      </c>
      <c r="AE2050" s="30">
        <f t="shared" si="6816"/>
        <v>0</v>
      </c>
      <c r="AF2050" s="30">
        <f>AF2051</f>
        <v>0</v>
      </c>
      <c r="AG2050" s="30">
        <f t="shared" si="6817"/>
        <v>98254</v>
      </c>
      <c r="AH2050" s="30">
        <f t="shared" si="6818"/>
        <v>0</v>
      </c>
      <c r="AI2050" s="30">
        <f t="shared" si="6819"/>
        <v>0</v>
      </c>
      <c r="AJ2050" s="30">
        <f>AJ2051</f>
        <v>0</v>
      </c>
      <c r="AK2050" s="30">
        <f>AK2051</f>
        <v>0</v>
      </c>
      <c r="AL2050" s="30">
        <f>AL2051</f>
        <v>0</v>
      </c>
      <c r="AM2050" s="30">
        <f>AM2051</f>
        <v>-98254</v>
      </c>
      <c r="AN2050" s="30">
        <f>AN2051</f>
        <v>0</v>
      </c>
      <c r="AO2050" s="30">
        <f>AO2051</f>
        <v>0</v>
      </c>
      <c r="AP2050" s="30">
        <f>AP2051</f>
        <v>98254</v>
      </c>
      <c r="AQ2050" s="30">
        <f>AQ2051</f>
        <v>0</v>
      </c>
      <c r="AR2050" s="30">
        <f>AR2051</f>
        <v>0</v>
      </c>
      <c r="AS2050" s="30">
        <f t="shared" si="6820"/>
        <v>0</v>
      </c>
      <c r="AT2050" s="30">
        <f t="shared" si="6821"/>
        <v>98254</v>
      </c>
      <c r="AU2050" s="30">
        <f t="shared" si="6822"/>
        <v>0</v>
      </c>
      <c r="AV2050" s="30">
        <f>AV2051</f>
        <v>0</v>
      </c>
      <c r="AW2050" s="30">
        <f>AW2051</f>
        <v>0</v>
      </c>
      <c r="AX2050" s="30">
        <f>AX2051</f>
        <v>0</v>
      </c>
      <c r="AY2050" s="30">
        <f t="shared" si="6823"/>
        <v>0</v>
      </c>
      <c r="AZ2050" s="30">
        <f t="shared" si="6824"/>
        <v>98254</v>
      </c>
      <c r="BA2050" s="30">
        <f t="shared" si="6825"/>
        <v>0</v>
      </c>
      <c r="BB2050" s="30">
        <f>BB2051</f>
        <v>0</v>
      </c>
      <c r="BC2050" s="30">
        <f>BC2051</f>
        <v>0</v>
      </c>
      <c r="BD2050" s="30">
        <f>BD2051</f>
        <v>0</v>
      </c>
      <c r="BE2050" s="30">
        <f>BE2051</f>
        <v>0</v>
      </c>
      <c r="BF2050" s="30">
        <f>BF2051</f>
        <v>0</v>
      </c>
      <c r="BG2050" s="30">
        <f>BG2051</f>
        <v>0</v>
      </c>
      <c r="BH2050" s="30">
        <f>BH2051</f>
        <v>0</v>
      </c>
      <c r="BI2050" s="30">
        <f>BI2051</f>
        <v>0</v>
      </c>
      <c r="BJ2050" s="30">
        <f>BJ2051</f>
        <v>0</v>
      </c>
      <c r="BK2050" s="30">
        <f>BK2051</f>
        <v>0</v>
      </c>
      <c r="BL2050" s="30">
        <f t="shared" si="6811"/>
        <v>0</v>
      </c>
      <c r="BM2050" s="30">
        <f t="shared" si="6812"/>
        <v>98254</v>
      </c>
      <c r="BN2050" s="30">
        <f t="shared" si="6813"/>
        <v>0</v>
      </c>
      <c r="BO2050" s="30">
        <f>BO2051</f>
        <v>0</v>
      </c>
      <c r="BP2050" s="31"/>
      <c r="BQ2050" s="23"/>
      <c r="BR2050" s="23"/>
      <c r="BS2050" s="23"/>
      <c r="BT2050" s="23"/>
      <c r="BU2050" s="23"/>
      <c r="BV2050" s="23"/>
      <c r="BW2050" s="23"/>
      <c r="BX2050" s="23"/>
      <c r="BY2050" s="23"/>
    </row>
    <row r="2051" s="23" customFormat="1" ht="30">
      <c r="A2051" s="28" t="s">
        <v>744</v>
      </c>
      <c r="B2051" s="28" t="s">
        <v>114</v>
      </c>
      <c r="C2051" s="28" t="s">
        <v>251</v>
      </c>
      <c r="D2051" s="28" t="s">
        <v>790</v>
      </c>
      <c r="E2051" s="28" t="s">
        <v>331</v>
      </c>
      <c r="F2051" s="29" t="s">
        <v>332</v>
      </c>
      <c r="G2051" s="30">
        <v>98254</v>
      </c>
      <c r="H2051" s="30"/>
      <c r="I2051" s="30"/>
      <c r="J2051" s="30"/>
      <c r="K2051" s="30"/>
      <c r="L2051" s="30"/>
      <c r="M2051" s="30">
        <f t="shared" si="6826"/>
        <v>98254</v>
      </c>
      <c r="N2051" s="30">
        <f t="shared" si="6827"/>
        <v>0</v>
      </c>
      <c r="O2051" s="30">
        <f t="shared" si="6828"/>
        <v>0</v>
      </c>
      <c r="P2051" s="30"/>
      <c r="Q2051" s="30"/>
      <c r="R2051" s="30"/>
      <c r="S2051" s="30"/>
      <c r="T2051" s="30"/>
      <c r="U2051" s="30"/>
      <c r="V2051" s="30"/>
      <c r="W2051" s="30"/>
      <c r="X2051" s="30"/>
      <c r="Y2051" s="30"/>
      <c r="Z2051" s="30"/>
      <c r="AA2051" s="30"/>
      <c r="AB2051" s="30"/>
      <c r="AC2051" s="30">
        <f t="shared" si="6814"/>
        <v>98254</v>
      </c>
      <c r="AD2051" s="30">
        <f t="shared" si="6815"/>
        <v>0</v>
      </c>
      <c r="AE2051" s="30">
        <f t="shared" si="6816"/>
        <v>0</v>
      </c>
      <c r="AF2051" s="30"/>
      <c r="AG2051" s="30">
        <f t="shared" si="6817"/>
        <v>98254</v>
      </c>
      <c r="AH2051" s="30">
        <f t="shared" si="6818"/>
        <v>0</v>
      </c>
      <c r="AI2051" s="30">
        <f t="shared" si="6819"/>
        <v>0</v>
      </c>
      <c r="AJ2051" s="30"/>
      <c r="AK2051" s="30"/>
      <c r="AL2051" s="30"/>
      <c r="AM2051" s="30">
        <v>-98254</v>
      </c>
      <c r="AN2051" s="30"/>
      <c r="AO2051" s="30"/>
      <c r="AP2051" s="30">
        <v>98254</v>
      </c>
      <c r="AQ2051" s="30"/>
      <c r="AR2051" s="30"/>
      <c r="AS2051" s="30">
        <f t="shared" si="6820"/>
        <v>0</v>
      </c>
      <c r="AT2051" s="30">
        <f t="shared" si="6821"/>
        <v>98254</v>
      </c>
      <c r="AU2051" s="30">
        <f t="shared" si="6822"/>
        <v>0</v>
      </c>
      <c r="AV2051" s="30"/>
      <c r="AW2051" s="30"/>
      <c r="AX2051" s="30"/>
      <c r="AY2051" s="30">
        <f t="shared" si="6823"/>
        <v>0</v>
      </c>
      <c r="AZ2051" s="30">
        <f t="shared" si="6824"/>
        <v>98254</v>
      </c>
      <c r="BA2051" s="30">
        <f t="shared" si="6825"/>
        <v>0</v>
      </c>
      <c r="BB2051" s="30"/>
      <c r="BC2051" s="30"/>
      <c r="BD2051" s="30"/>
      <c r="BE2051" s="30"/>
      <c r="BF2051" s="30"/>
      <c r="BG2051" s="30"/>
      <c r="BH2051" s="30"/>
      <c r="BI2051" s="30"/>
      <c r="BJ2051" s="30"/>
      <c r="BK2051" s="30"/>
      <c r="BL2051" s="30">
        <f t="shared" si="6811"/>
        <v>0</v>
      </c>
      <c r="BM2051" s="30">
        <f t="shared" si="6812"/>
        <v>98254</v>
      </c>
      <c r="BN2051" s="30">
        <f t="shared" si="6813"/>
        <v>0</v>
      </c>
      <c r="BO2051" s="30"/>
      <c r="BP2051" s="31"/>
      <c r="BQ2051" s="23"/>
      <c r="BR2051" s="23"/>
      <c r="BS2051" s="23"/>
      <c r="BT2051" s="23"/>
      <c r="BU2051" s="23"/>
      <c r="BV2051" s="23"/>
      <c r="BW2051" s="23"/>
      <c r="BX2051" s="23"/>
      <c r="BY2051" s="23"/>
    </row>
    <row r="2052" s="23" customFormat="1" ht="30">
      <c r="A2052" s="28" t="s">
        <v>744</v>
      </c>
      <c r="B2052" s="28" t="s">
        <v>114</v>
      </c>
      <c r="C2052" s="28" t="s">
        <v>251</v>
      </c>
      <c r="D2052" s="28" t="s">
        <v>792</v>
      </c>
      <c r="E2052" s="28"/>
      <c r="F2052" s="29" t="s">
        <v>793</v>
      </c>
      <c r="G2052" s="30">
        <f>G2053</f>
        <v>3576.9000000000001</v>
      </c>
      <c r="H2052" s="30">
        <f>H2053</f>
        <v>0</v>
      </c>
      <c r="I2052" s="30">
        <f>I2053</f>
        <v>0</v>
      </c>
      <c r="J2052" s="30">
        <f>J2053</f>
        <v>0</v>
      </c>
      <c r="K2052" s="30">
        <f>K2053</f>
        <v>0</v>
      </c>
      <c r="L2052" s="30">
        <f>L2053</f>
        <v>0</v>
      </c>
      <c r="M2052" s="30">
        <f t="shared" si="6826"/>
        <v>3576.9000000000001</v>
      </c>
      <c r="N2052" s="30">
        <f t="shared" si="6827"/>
        <v>0</v>
      </c>
      <c r="O2052" s="30">
        <f t="shared" si="6828"/>
        <v>0</v>
      </c>
      <c r="P2052" s="30">
        <f>P2053</f>
        <v>0</v>
      </c>
      <c r="Q2052" s="30">
        <f>Q2053</f>
        <v>0</v>
      </c>
      <c r="R2052" s="30">
        <f>R2053</f>
        <v>0</v>
      </c>
      <c r="S2052" s="30">
        <f>S2053</f>
        <v>0</v>
      </c>
      <c r="T2052" s="30">
        <f>T2053</f>
        <v>0</v>
      </c>
      <c r="U2052" s="30">
        <f>U2053</f>
        <v>0</v>
      </c>
      <c r="V2052" s="30">
        <f>V2053</f>
        <v>0</v>
      </c>
      <c r="W2052" s="30">
        <f>W2053</f>
        <v>0</v>
      </c>
      <c r="X2052" s="30">
        <f>X2053</f>
        <v>0</v>
      </c>
      <c r="Y2052" s="30">
        <f>Y2053</f>
        <v>0</v>
      </c>
      <c r="Z2052" s="30">
        <f>Z2053</f>
        <v>0</v>
      </c>
      <c r="AA2052" s="30">
        <f>AA2053</f>
        <v>0</v>
      </c>
      <c r="AB2052" s="30">
        <f>AB2053</f>
        <v>0</v>
      </c>
      <c r="AC2052" s="30">
        <f t="shared" si="6814"/>
        <v>3576.9000000000001</v>
      </c>
      <c r="AD2052" s="30">
        <f t="shared" si="6815"/>
        <v>0</v>
      </c>
      <c r="AE2052" s="30">
        <f t="shared" si="6816"/>
        <v>0</v>
      </c>
      <c r="AF2052" s="30">
        <f>AF2053</f>
        <v>0</v>
      </c>
      <c r="AG2052" s="30">
        <f t="shared" si="6817"/>
        <v>3576.9000000000001</v>
      </c>
      <c r="AH2052" s="30">
        <f t="shared" si="6818"/>
        <v>0</v>
      </c>
      <c r="AI2052" s="30">
        <f t="shared" si="6819"/>
        <v>0</v>
      </c>
      <c r="AJ2052" s="30">
        <f>AJ2053</f>
        <v>0</v>
      </c>
      <c r="AK2052" s="30">
        <f>AK2053</f>
        <v>0</v>
      </c>
      <c r="AL2052" s="30">
        <f>AL2053</f>
        <v>0</v>
      </c>
      <c r="AM2052" s="30">
        <f>AM2053</f>
        <v>0</v>
      </c>
      <c r="AN2052" s="30">
        <f>AN2053</f>
        <v>0</v>
      </c>
      <c r="AO2052" s="30">
        <f>AO2053</f>
        <v>0</v>
      </c>
      <c r="AP2052" s="30">
        <f>AP2053</f>
        <v>0</v>
      </c>
      <c r="AQ2052" s="30">
        <f>AQ2053</f>
        <v>0</v>
      </c>
      <c r="AR2052" s="30">
        <f>AR2053</f>
        <v>0</v>
      </c>
      <c r="AS2052" s="30">
        <f t="shared" si="6820"/>
        <v>3576.9000000000001</v>
      </c>
      <c r="AT2052" s="30">
        <f t="shared" si="6821"/>
        <v>0</v>
      </c>
      <c r="AU2052" s="30">
        <f t="shared" si="6822"/>
        <v>0</v>
      </c>
      <c r="AV2052" s="30">
        <f>AV2053</f>
        <v>0</v>
      </c>
      <c r="AW2052" s="30">
        <f>AW2053</f>
        <v>0</v>
      </c>
      <c r="AX2052" s="30">
        <f>AX2053</f>
        <v>0</v>
      </c>
      <c r="AY2052" s="30">
        <f t="shared" si="6823"/>
        <v>3576.9000000000001</v>
      </c>
      <c r="AZ2052" s="30">
        <f t="shared" si="6824"/>
        <v>0</v>
      </c>
      <c r="BA2052" s="30">
        <f t="shared" si="6825"/>
        <v>0</v>
      </c>
      <c r="BB2052" s="30">
        <f>BB2053</f>
        <v>0</v>
      </c>
      <c r="BC2052" s="30">
        <f>BC2053</f>
        <v>0</v>
      </c>
      <c r="BD2052" s="30">
        <f>BD2053</f>
        <v>0</v>
      </c>
      <c r="BE2052" s="30">
        <f>BE2053</f>
        <v>0</v>
      </c>
      <c r="BF2052" s="30">
        <f>BF2053</f>
        <v>0</v>
      </c>
      <c r="BG2052" s="30">
        <f>BG2053</f>
        <v>0</v>
      </c>
      <c r="BH2052" s="30">
        <f>BH2053</f>
        <v>0</v>
      </c>
      <c r="BI2052" s="30">
        <f>BI2053</f>
        <v>0</v>
      </c>
      <c r="BJ2052" s="30">
        <f>BJ2053</f>
        <v>0</v>
      </c>
      <c r="BK2052" s="30">
        <f>BK2053</f>
        <v>0</v>
      </c>
      <c r="BL2052" s="30">
        <f t="shared" si="6811"/>
        <v>3576.9000000000001</v>
      </c>
      <c r="BM2052" s="30">
        <f t="shared" si="6812"/>
        <v>0</v>
      </c>
      <c r="BN2052" s="30">
        <f t="shared" si="6813"/>
        <v>0</v>
      </c>
      <c r="BO2052" s="30">
        <f>BO2053</f>
        <v>0</v>
      </c>
      <c r="BP2052" s="31"/>
      <c r="BQ2052" s="23"/>
      <c r="BR2052" s="23"/>
      <c r="BS2052" s="23"/>
      <c r="BT2052" s="23"/>
      <c r="BU2052" s="23"/>
      <c r="BV2052" s="23"/>
      <c r="BW2052" s="23"/>
      <c r="BX2052" s="23"/>
      <c r="BY2052" s="23"/>
    </row>
    <row r="2053" s="23" customFormat="1" ht="30">
      <c r="A2053" s="28" t="s">
        <v>744</v>
      </c>
      <c r="B2053" s="28" t="s">
        <v>114</v>
      </c>
      <c r="C2053" s="28" t="s">
        <v>251</v>
      </c>
      <c r="D2053" s="28" t="s">
        <v>792</v>
      </c>
      <c r="E2053" s="28" t="s">
        <v>331</v>
      </c>
      <c r="F2053" s="29" t="s">
        <v>332</v>
      </c>
      <c r="G2053" s="30">
        <v>3576.9000000000001</v>
      </c>
      <c r="H2053" s="30"/>
      <c r="I2053" s="30"/>
      <c r="J2053" s="30"/>
      <c r="K2053" s="30"/>
      <c r="L2053" s="30"/>
      <c r="M2053" s="30">
        <f t="shared" si="6826"/>
        <v>3576.9000000000001</v>
      </c>
      <c r="N2053" s="30">
        <f t="shared" si="6827"/>
        <v>0</v>
      </c>
      <c r="O2053" s="30">
        <f t="shared" si="6828"/>
        <v>0</v>
      </c>
      <c r="P2053" s="30"/>
      <c r="Q2053" s="30"/>
      <c r="R2053" s="30"/>
      <c r="S2053" s="30"/>
      <c r="T2053" s="30"/>
      <c r="U2053" s="30"/>
      <c r="V2053" s="30"/>
      <c r="W2053" s="30"/>
      <c r="X2053" s="30"/>
      <c r="Y2053" s="30"/>
      <c r="Z2053" s="30"/>
      <c r="AA2053" s="30"/>
      <c r="AB2053" s="30"/>
      <c r="AC2053" s="30">
        <f t="shared" si="6814"/>
        <v>3576.9000000000001</v>
      </c>
      <c r="AD2053" s="30">
        <f t="shared" si="6815"/>
        <v>0</v>
      </c>
      <c r="AE2053" s="30">
        <f t="shared" si="6816"/>
        <v>0</v>
      </c>
      <c r="AF2053" s="30"/>
      <c r="AG2053" s="30">
        <f t="shared" si="6817"/>
        <v>3576.9000000000001</v>
      </c>
      <c r="AH2053" s="30">
        <f t="shared" si="6818"/>
        <v>0</v>
      </c>
      <c r="AI2053" s="30">
        <f t="shared" si="6819"/>
        <v>0</v>
      </c>
      <c r="AJ2053" s="30"/>
      <c r="AK2053" s="30"/>
      <c r="AL2053" s="30"/>
      <c r="AM2053" s="30"/>
      <c r="AN2053" s="30"/>
      <c r="AO2053" s="30"/>
      <c r="AP2053" s="30"/>
      <c r="AQ2053" s="30"/>
      <c r="AR2053" s="30"/>
      <c r="AS2053" s="30">
        <f t="shared" si="6820"/>
        <v>3576.9000000000001</v>
      </c>
      <c r="AT2053" s="30">
        <f t="shared" si="6821"/>
        <v>0</v>
      </c>
      <c r="AU2053" s="30">
        <f t="shared" si="6822"/>
        <v>0</v>
      </c>
      <c r="AV2053" s="30"/>
      <c r="AW2053" s="30"/>
      <c r="AX2053" s="30"/>
      <c r="AY2053" s="30">
        <f t="shared" si="6823"/>
        <v>3576.9000000000001</v>
      </c>
      <c r="AZ2053" s="30">
        <f t="shared" si="6824"/>
        <v>0</v>
      </c>
      <c r="BA2053" s="30">
        <f t="shared" si="6825"/>
        <v>0</v>
      </c>
      <c r="BB2053" s="30"/>
      <c r="BC2053" s="30"/>
      <c r="BD2053" s="30"/>
      <c r="BE2053" s="30"/>
      <c r="BF2053" s="30"/>
      <c r="BG2053" s="30"/>
      <c r="BH2053" s="30"/>
      <c r="BI2053" s="30"/>
      <c r="BJ2053" s="30"/>
      <c r="BK2053" s="30"/>
      <c r="BL2053" s="30">
        <f t="shared" si="6811"/>
        <v>3576.9000000000001</v>
      </c>
      <c r="BM2053" s="30">
        <f t="shared" si="6812"/>
        <v>0</v>
      </c>
      <c r="BN2053" s="30">
        <f t="shared" si="6813"/>
        <v>0</v>
      </c>
      <c r="BO2053" s="30"/>
      <c r="BP2053" s="31"/>
      <c r="BQ2053" s="23"/>
      <c r="BR2053" s="23"/>
      <c r="BS2053" s="23"/>
      <c r="BT2053" s="23"/>
      <c r="BU2053" s="23"/>
      <c r="BV2053" s="23"/>
      <c r="BW2053" s="23"/>
      <c r="BX2053" s="23"/>
      <c r="BY2053" s="23"/>
    </row>
    <row r="2054" s="23" customFormat="1" ht="30">
      <c r="A2054" s="28" t="s">
        <v>744</v>
      </c>
      <c r="B2054" s="28" t="s">
        <v>114</v>
      </c>
      <c r="C2054" s="28" t="s">
        <v>251</v>
      </c>
      <c r="D2054" s="28" t="s">
        <v>794</v>
      </c>
      <c r="E2054" s="28"/>
      <c r="F2054" s="29" t="s">
        <v>795</v>
      </c>
      <c r="G2054" s="30"/>
      <c r="H2054" s="30"/>
      <c r="I2054" s="30"/>
      <c r="J2054" s="30"/>
      <c r="K2054" s="30"/>
      <c r="L2054" s="30"/>
      <c r="M2054" s="30"/>
      <c r="N2054" s="30"/>
      <c r="O2054" s="30"/>
      <c r="P2054" s="30"/>
      <c r="Q2054" s="30"/>
      <c r="R2054" s="30"/>
      <c r="S2054" s="30"/>
      <c r="T2054" s="30"/>
      <c r="U2054" s="30"/>
      <c r="V2054" s="30"/>
      <c r="W2054" s="30"/>
      <c r="X2054" s="30"/>
      <c r="Y2054" s="30"/>
      <c r="Z2054" s="30"/>
      <c r="AA2054" s="30"/>
      <c r="AB2054" s="30"/>
      <c r="AC2054" s="30"/>
      <c r="AD2054" s="30"/>
      <c r="AE2054" s="30"/>
      <c r="AF2054" s="30"/>
      <c r="AG2054" s="30"/>
      <c r="AH2054" s="30"/>
      <c r="AI2054" s="30"/>
      <c r="AJ2054" s="30"/>
      <c r="AK2054" s="30"/>
      <c r="AL2054" s="30"/>
      <c r="AM2054" s="30"/>
      <c r="AN2054" s="30"/>
      <c r="AO2054" s="30"/>
      <c r="AP2054" s="30"/>
      <c r="AQ2054" s="30"/>
      <c r="AR2054" s="30"/>
      <c r="AS2054" s="30"/>
      <c r="AT2054" s="30"/>
      <c r="AU2054" s="30"/>
      <c r="AV2054" s="30"/>
      <c r="AW2054" s="30"/>
      <c r="AX2054" s="30"/>
      <c r="AY2054" s="30"/>
      <c r="AZ2054" s="30"/>
      <c r="BA2054" s="30"/>
      <c r="BB2054" s="30">
        <f>BB2055</f>
        <v>0</v>
      </c>
      <c r="BC2054" s="30">
        <f>BC2055</f>
        <v>0</v>
      </c>
      <c r="BD2054" s="30">
        <f>BD2055</f>
        <v>44.774999999999999</v>
      </c>
      <c r="BE2054" s="30">
        <f>BE2055</f>
        <v>0</v>
      </c>
      <c r="BF2054" s="30">
        <f>BF2055</f>
        <v>0</v>
      </c>
      <c r="BG2054" s="30">
        <f>BG2055</f>
        <v>0</v>
      </c>
      <c r="BH2054" s="30">
        <f>BH2055</f>
        <v>0</v>
      </c>
      <c r="BI2054" s="30">
        <f>BI2055</f>
        <v>0</v>
      </c>
      <c r="BJ2054" s="30">
        <f>BJ2055</f>
        <v>0</v>
      </c>
      <c r="BK2054" s="30">
        <f>BK2055</f>
        <v>0</v>
      </c>
      <c r="BL2054" s="30">
        <f t="shared" si="6811"/>
        <v>44.774999999999999</v>
      </c>
      <c r="BM2054" s="30">
        <f t="shared" si="6812"/>
        <v>0</v>
      </c>
      <c r="BN2054" s="30">
        <f t="shared" si="6813"/>
        <v>0</v>
      </c>
      <c r="BO2054" s="30">
        <f>BO2055</f>
        <v>0</v>
      </c>
      <c r="BP2054" s="31"/>
      <c r="BQ2054" s="23"/>
      <c r="BR2054" s="23"/>
      <c r="BS2054" s="23"/>
      <c r="BT2054" s="23"/>
      <c r="BU2054" s="23"/>
      <c r="BV2054" s="23"/>
      <c r="BW2054" s="23"/>
      <c r="BX2054" s="23"/>
      <c r="BY2054" s="23"/>
    </row>
    <row r="2055" s="23" customFormat="1" ht="30">
      <c r="A2055" s="28" t="s">
        <v>744</v>
      </c>
      <c r="B2055" s="28" t="s">
        <v>114</v>
      </c>
      <c r="C2055" s="28" t="s">
        <v>251</v>
      </c>
      <c r="D2055" s="28" t="s">
        <v>794</v>
      </c>
      <c r="E2055" s="28" t="s">
        <v>331</v>
      </c>
      <c r="F2055" s="29" t="s">
        <v>332</v>
      </c>
      <c r="G2055" s="30"/>
      <c r="H2055" s="30"/>
      <c r="I2055" s="30"/>
      <c r="J2055" s="30"/>
      <c r="K2055" s="30"/>
      <c r="L2055" s="30"/>
      <c r="M2055" s="30"/>
      <c r="N2055" s="30"/>
      <c r="O2055" s="30"/>
      <c r="P2055" s="30"/>
      <c r="Q2055" s="30"/>
      <c r="R2055" s="30"/>
      <c r="S2055" s="30"/>
      <c r="T2055" s="30"/>
      <c r="U2055" s="30"/>
      <c r="V2055" s="30"/>
      <c r="W2055" s="30"/>
      <c r="X2055" s="30"/>
      <c r="Y2055" s="30"/>
      <c r="Z2055" s="30"/>
      <c r="AA2055" s="30"/>
      <c r="AB2055" s="30"/>
      <c r="AC2055" s="30"/>
      <c r="AD2055" s="30"/>
      <c r="AE2055" s="30"/>
      <c r="AF2055" s="30"/>
      <c r="AG2055" s="30"/>
      <c r="AH2055" s="30"/>
      <c r="AI2055" s="30"/>
      <c r="AJ2055" s="30"/>
      <c r="AK2055" s="30"/>
      <c r="AL2055" s="30"/>
      <c r="AM2055" s="30"/>
      <c r="AN2055" s="30"/>
      <c r="AO2055" s="30"/>
      <c r="AP2055" s="30"/>
      <c r="AQ2055" s="30"/>
      <c r="AR2055" s="30"/>
      <c r="AS2055" s="30"/>
      <c r="AT2055" s="30"/>
      <c r="AU2055" s="30"/>
      <c r="AV2055" s="30"/>
      <c r="AW2055" s="30"/>
      <c r="AX2055" s="30"/>
      <c r="AY2055" s="30"/>
      <c r="AZ2055" s="30"/>
      <c r="BA2055" s="30"/>
      <c r="BB2055" s="30"/>
      <c r="BC2055" s="30"/>
      <c r="BD2055" s="30">
        <v>44.774999999999999</v>
      </c>
      <c r="BE2055" s="30"/>
      <c r="BF2055" s="30"/>
      <c r="BG2055" s="30"/>
      <c r="BH2055" s="30"/>
      <c r="BI2055" s="30"/>
      <c r="BJ2055" s="30"/>
      <c r="BK2055" s="30"/>
      <c r="BL2055" s="30">
        <f t="shared" si="6811"/>
        <v>44.774999999999999</v>
      </c>
      <c r="BM2055" s="30">
        <f t="shared" si="6812"/>
        <v>0</v>
      </c>
      <c r="BN2055" s="30">
        <f t="shared" si="6813"/>
        <v>0</v>
      </c>
      <c r="BO2055" s="30"/>
      <c r="BP2055" s="31"/>
      <c r="BQ2055" s="23"/>
      <c r="BR2055" s="23"/>
      <c r="BS2055" s="23"/>
      <c r="BT2055" s="23"/>
      <c r="BU2055" s="23"/>
      <c r="BV2055" s="23"/>
      <c r="BW2055" s="23"/>
      <c r="BX2055" s="23"/>
      <c r="BY2055" s="23"/>
    </row>
    <row r="2056" s="23" customFormat="1" ht="30">
      <c r="A2056" s="28" t="s">
        <v>744</v>
      </c>
      <c r="B2056" s="28" t="s">
        <v>114</v>
      </c>
      <c r="C2056" s="28" t="s">
        <v>251</v>
      </c>
      <c r="D2056" s="28" t="s">
        <v>796</v>
      </c>
      <c r="E2056" s="28"/>
      <c r="F2056" s="29" t="s">
        <v>797</v>
      </c>
      <c r="G2056" s="30"/>
      <c r="H2056" s="30"/>
      <c r="I2056" s="30"/>
      <c r="J2056" s="30"/>
      <c r="K2056" s="30"/>
      <c r="L2056" s="30"/>
      <c r="M2056" s="30"/>
      <c r="N2056" s="30"/>
      <c r="O2056" s="30"/>
      <c r="P2056" s="30"/>
      <c r="Q2056" s="30"/>
      <c r="R2056" s="30"/>
      <c r="S2056" s="30"/>
      <c r="T2056" s="30"/>
      <c r="U2056" s="30"/>
      <c r="V2056" s="30"/>
      <c r="W2056" s="30"/>
      <c r="X2056" s="30"/>
      <c r="Y2056" s="30"/>
      <c r="Z2056" s="30"/>
      <c r="AA2056" s="30"/>
      <c r="AB2056" s="30"/>
      <c r="AC2056" s="30"/>
      <c r="AD2056" s="30"/>
      <c r="AE2056" s="30"/>
      <c r="AF2056" s="30"/>
      <c r="AG2056" s="30"/>
      <c r="AH2056" s="30"/>
      <c r="AI2056" s="30"/>
      <c r="AJ2056" s="30"/>
      <c r="AK2056" s="30"/>
      <c r="AL2056" s="30"/>
      <c r="AM2056" s="30"/>
      <c r="AN2056" s="30"/>
      <c r="AO2056" s="30"/>
      <c r="AP2056" s="30"/>
      <c r="AQ2056" s="30"/>
      <c r="AR2056" s="30"/>
      <c r="AS2056" s="30"/>
      <c r="AT2056" s="30"/>
      <c r="AU2056" s="30"/>
      <c r="AV2056" s="30"/>
      <c r="AW2056" s="30"/>
      <c r="AX2056" s="30"/>
      <c r="AY2056" s="30"/>
      <c r="AZ2056" s="30"/>
      <c r="BA2056" s="30"/>
      <c r="BB2056" s="30">
        <f>BB2057</f>
        <v>0</v>
      </c>
      <c r="BC2056" s="30">
        <f>BC2057</f>
        <v>0</v>
      </c>
      <c r="BD2056" s="30">
        <f>BD2057</f>
        <v>45</v>
      </c>
      <c r="BE2056" s="30">
        <f>BE2057</f>
        <v>0</v>
      </c>
      <c r="BF2056" s="30">
        <f>BF2057</f>
        <v>0</v>
      </c>
      <c r="BG2056" s="30">
        <f>BG2057</f>
        <v>0</v>
      </c>
      <c r="BH2056" s="30">
        <f>BH2057</f>
        <v>0</v>
      </c>
      <c r="BI2056" s="30">
        <f>BI2057</f>
        <v>0</v>
      </c>
      <c r="BJ2056" s="30">
        <f>BJ2057</f>
        <v>0</v>
      </c>
      <c r="BK2056" s="30">
        <f>BK2057</f>
        <v>0</v>
      </c>
      <c r="BL2056" s="30">
        <f t="shared" si="6811"/>
        <v>45</v>
      </c>
      <c r="BM2056" s="30">
        <f t="shared" si="6812"/>
        <v>0</v>
      </c>
      <c r="BN2056" s="30">
        <f t="shared" si="6813"/>
        <v>0</v>
      </c>
      <c r="BO2056" s="30">
        <f>BO2057</f>
        <v>0</v>
      </c>
      <c r="BP2056" s="31"/>
      <c r="BQ2056" s="23"/>
      <c r="BR2056" s="23"/>
      <c r="BS2056" s="23"/>
      <c r="BT2056" s="23"/>
      <c r="BU2056" s="23"/>
      <c r="BV2056" s="23"/>
      <c r="BW2056" s="23"/>
      <c r="BX2056" s="23"/>
      <c r="BY2056" s="23"/>
    </row>
    <row r="2057" s="23" customFormat="1" ht="30">
      <c r="A2057" s="28" t="s">
        <v>744</v>
      </c>
      <c r="B2057" s="28" t="s">
        <v>114</v>
      </c>
      <c r="C2057" s="28" t="s">
        <v>251</v>
      </c>
      <c r="D2057" s="28" t="s">
        <v>796</v>
      </c>
      <c r="E2057" s="28" t="s">
        <v>331</v>
      </c>
      <c r="F2057" s="29" t="s">
        <v>332</v>
      </c>
      <c r="G2057" s="30"/>
      <c r="H2057" s="30"/>
      <c r="I2057" s="30"/>
      <c r="J2057" s="30"/>
      <c r="K2057" s="30"/>
      <c r="L2057" s="30"/>
      <c r="M2057" s="30"/>
      <c r="N2057" s="30"/>
      <c r="O2057" s="30"/>
      <c r="P2057" s="30"/>
      <c r="Q2057" s="30"/>
      <c r="R2057" s="30"/>
      <c r="S2057" s="30"/>
      <c r="T2057" s="30"/>
      <c r="U2057" s="30"/>
      <c r="V2057" s="30"/>
      <c r="W2057" s="30"/>
      <c r="X2057" s="30"/>
      <c r="Y2057" s="30"/>
      <c r="Z2057" s="30"/>
      <c r="AA2057" s="30"/>
      <c r="AB2057" s="30"/>
      <c r="AC2057" s="30"/>
      <c r="AD2057" s="30"/>
      <c r="AE2057" s="30"/>
      <c r="AF2057" s="30"/>
      <c r="AG2057" s="30"/>
      <c r="AH2057" s="30"/>
      <c r="AI2057" s="30"/>
      <c r="AJ2057" s="30"/>
      <c r="AK2057" s="30"/>
      <c r="AL2057" s="30"/>
      <c r="AM2057" s="30"/>
      <c r="AN2057" s="30"/>
      <c r="AO2057" s="30"/>
      <c r="AP2057" s="30"/>
      <c r="AQ2057" s="30"/>
      <c r="AR2057" s="30"/>
      <c r="AS2057" s="30"/>
      <c r="AT2057" s="30"/>
      <c r="AU2057" s="30"/>
      <c r="AV2057" s="30"/>
      <c r="AW2057" s="30"/>
      <c r="AX2057" s="30"/>
      <c r="AY2057" s="30"/>
      <c r="AZ2057" s="30"/>
      <c r="BA2057" s="30"/>
      <c r="BB2057" s="30"/>
      <c r="BC2057" s="30"/>
      <c r="BD2057" s="30">
        <v>45</v>
      </c>
      <c r="BE2057" s="30"/>
      <c r="BF2057" s="30"/>
      <c r="BG2057" s="30"/>
      <c r="BH2057" s="30"/>
      <c r="BI2057" s="30"/>
      <c r="BJ2057" s="30"/>
      <c r="BK2057" s="30"/>
      <c r="BL2057" s="30">
        <f t="shared" si="6811"/>
        <v>45</v>
      </c>
      <c r="BM2057" s="30">
        <f t="shared" si="6812"/>
        <v>0</v>
      </c>
      <c r="BN2057" s="30">
        <f t="shared" si="6813"/>
        <v>0</v>
      </c>
      <c r="BO2057" s="30"/>
      <c r="BP2057" s="31"/>
      <c r="BQ2057" s="23"/>
      <c r="BR2057" s="23"/>
      <c r="BS2057" s="23"/>
      <c r="BT2057" s="23"/>
      <c r="BU2057" s="23"/>
      <c r="BV2057" s="23"/>
      <c r="BW2057" s="23"/>
      <c r="BX2057" s="23"/>
      <c r="BY2057" s="23"/>
    </row>
    <row r="2058" s="23" customFormat="1" ht="30">
      <c r="A2058" s="28" t="s">
        <v>744</v>
      </c>
      <c r="B2058" s="28" t="s">
        <v>114</v>
      </c>
      <c r="C2058" s="28" t="s">
        <v>251</v>
      </c>
      <c r="D2058" s="28" t="s">
        <v>798</v>
      </c>
      <c r="E2058" s="35"/>
      <c r="F2058" s="29" t="s">
        <v>799</v>
      </c>
      <c r="G2058" s="30">
        <f t="shared" ref="G2058:G2062" si="6829">G2059</f>
        <v>137062.29999999999</v>
      </c>
      <c r="H2058" s="30">
        <f t="shared" ref="H2058:H2062" si="6830">H2059</f>
        <v>185486.10000000001</v>
      </c>
      <c r="I2058" s="30">
        <f t="shared" ref="I2058:I2062" si="6831">I2059</f>
        <v>180000</v>
      </c>
      <c r="J2058" s="30">
        <f t="shared" ref="J2058:J2062" si="6832">J2059</f>
        <v>0</v>
      </c>
      <c r="K2058" s="30">
        <f t="shared" ref="K2058:K2062" si="6833">K2059</f>
        <v>0</v>
      </c>
      <c r="L2058" s="30">
        <f t="shared" ref="L2058:L2062" si="6834">L2059</f>
        <v>0</v>
      </c>
      <c r="M2058" s="30">
        <f t="shared" si="6826"/>
        <v>137062.29999999999</v>
      </c>
      <c r="N2058" s="30">
        <f t="shared" si="6827"/>
        <v>185486.10000000001</v>
      </c>
      <c r="O2058" s="30">
        <f t="shared" si="6828"/>
        <v>180000</v>
      </c>
      <c r="P2058" s="30">
        <f t="shared" ref="P2058:P2062" si="6835">P2059</f>
        <v>0</v>
      </c>
      <c r="Q2058" s="30">
        <f t="shared" ref="Q2058:Q2062" si="6836">Q2059</f>
        <v>0</v>
      </c>
      <c r="R2058" s="30">
        <f t="shared" ref="R2058:R2062" si="6837">R2059</f>
        <v>0</v>
      </c>
      <c r="S2058" s="30">
        <f t="shared" ref="S2058:S2062" si="6838">S2059</f>
        <v>-20000</v>
      </c>
      <c r="T2058" s="30">
        <f t="shared" ref="T2058:T2062" si="6839">T2059</f>
        <v>0</v>
      </c>
      <c r="U2058" s="30">
        <f t="shared" ref="U2058:U2062" si="6840">U2059</f>
        <v>0</v>
      </c>
      <c r="V2058" s="30">
        <f t="shared" ref="V2058:V2062" si="6841">V2059</f>
        <v>0</v>
      </c>
      <c r="W2058" s="30">
        <f t="shared" ref="W2058:W2062" si="6842">W2059</f>
        <v>0</v>
      </c>
      <c r="X2058" s="30">
        <f t="shared" ref="X2058:X2062" si="6843">X2059</f>
        <v>0</v>
      </c>
      <c r="Y2058" s="30">
        <f t="shared" ref="Y2058:Y2062" si="6844">Y2059</f>
        <v>0</v>
      </c>
      <c r="Z2058" s="30">
        <f t="shared" ref="Z2058:Z2062" si="6845">Z2059</f>
        <v>0</v>
      </c>
      <c r="AA2058" s="30">
        <f t="shared" ref="AA2058:AA2062" si="6846">AA2059</f>
        <v>20000</v>
      </c>
      <c r="AB2058" s="30">
        <f t="shared" ref="AB2058:AB2062" si="6847">AB2059</f>
        <v>0</v>
      </c>
      <c r="AC2058" s="30">
        <f t="shared" si="6814"/>
        <v>117062.29999999999</v>
      </c>
      <c r="AD2058" s="30">
        <f t="shared" si="6815"/>
        <v>185486.10000000001</v>
      </c>
      <c r="AE2058" s="30">
        <f t="shared" si="6816"/>
        <v>200000</v>
      </c>
      <c r="AF2058" s="30">
        <f t="shared" ref="AF2058:AF2062" si="6848">AF2059</f>
        <v>0</v>
      </c>
      <c r="AG2058" s="30">
        <f t="shared" si="6817"/>
        <v>117062.29999999999</v>
      </c>
      <c r="AH2058" s="30">
        <f t="shared" si="6818"/>
        <v>185486.10000000001</v>
      </c>
      <c r="AI2058" s="30">
        <f t="shared" si="6819"/>
        <v>200000</v>
      </c>
      <c r="AJ2058" s="30">
        <f t="shared" ref="AJ2058:AJ2062" si="6849">AJ2059</f>
        <v>0</v>
      </c>
      <c r="AK2058" s="30">
        <f t="shared" ref="AK2058:AK2062" si="6850">AK2059</f>
        <v>0</v>
      </c>
      <c r="AL2058" s="30">
        <f t="shared" ref="AL2058:AL2062" si="6851">AL2059</f>
        <v>0</v>
      </c>
      <c r="AM2058" s="30">
        <f t="shared" ref="AM2058:AM2062" si="6852">AM2059</f>
        <v>0</v>
      </c>
      <c r="AN2058" s="30">
        <f t="shared" ref="AN2058:AN2062" si="6853">AN2059</f>
        <v>0</v>
      </c>
      <c r="AO2058" s="30">
        <f t="shared" ref="AO2058:AO2062" si="6854">AO2059</f>
        <v>0</v>
      </c>
      <c r="AP2058" s="30">
        <f t="shared" ref="AP2058:AP2062" si="6855">AP2059</f>
        <v>0</v>
      </c>
      <c r="AQ2058" s="30">
        <f t="shared" ref="AQ2058:AQ2062" si="6856">AQ2059</f>
        <v>0</v>
      </c>
      <c r="AR2058" s="30">
        <f t="shared" ref="AR2058:AR2062" si="6857">AR2059</f>
        <v>0</v>
      </c>
      <c r="AS2058" s="30">
        <f t="shared" si="6820"/>
        <v>117062.29999999999</v>
      </c>
      <c r="AT2058" s="30">
        <f t="shared" si="6821"/>
        <v>185486.10000000001</v>
      </c>
      <c r="AU2058" s="30">
        <f t="shared" si="6822"/>
        <v>200000</v>
      </c>
      <c r="AV2058" s="30">
        <f t="shared" ref="AV2058:AV2062" si="6858">AV2059</f>
        <v>0</v>
      </c>
      <c r="AW2058" s="30">
        <f t="shared" ref="AW2058:AW2062" si="6859">AW2059</f>
        <v>0</v>
      </c>
      <c r="AX2058" s="30">
        <f t="shared" ref="AX2058:AX2062" si="6860">AX2059</f>
        <v>0</v>
      </c>
      <c r="AY2058" s="30">
        <f t="shared" si="6823"/>
        <v>117062.29999999999</v>
      </c>
      <c r="AZ2058" s="30">
        <f t="shared" si="6824"/>
        <v>185486.10000000001</v>
      </c>
      <c r="BA2058" s="30">
        <f t="shared" si="6825"/>
        <v>200000</v>
      </c>
      <c r="BB2058" s="30">
        <f t="shared" ref="BB2058:BB2062" si="6861">BB2059</f>
        <v>0</v>
      </c>
      <c r="BC2058" s="30">
        <f t="shared" ref="BC2058:BC2062" si="6862">BC2059</f>
        <v>0</v>
      </c>
      <c r="BD2058" s="30">
        <f t="shared" ref="BD2058:BD2062" si="6863">BD2059</f>
        <v>0</v>
      </c>
      <c r="BE2058" s="30">
        <f t="shared" ref="BE2058:BE2062" si="6864">BE2059</f>
        <v>0</v>
      </c>
      <c r="BF2058" s="30">
        <f t="shared" ref="BF2058:BF2062" si="6865">BF2059</f>
        <v>0</v>
      </c>
      <c r="BG2058" s="30">
        <f t="shared" ref="BG2058:BG2062" si="6866">BG2059</f>
        <v>0</v>
      </c>
      <c r="BH2058" s="30">
        <f t="shared" ref="BH2058:BH2062" si="6867">BH2059</f>
        <v>0</v>
      </c>
      <c r="BI2058" s="30">
        <f t="shared" ref="BI2058:BI2062" si="6868">BI2059</f>
        <v>0</v>
      </c>
      <c r="BJ2058" s="30">
        <f t="shared" ref="BJ2058:BJ2062" si="6869">BJ2059</f>
        <v>0</v>
      </c>
      <c r="BK2058" s="30">
        <f t="shared" ref="BK2058:BK2062" si="6870">BK2059</f>
        <v>0</v>
      </c>
      <c r="BL2058" s="30">
        <f t="shared" si="6811"/>
        <v>117062.29999999999</v>
      </c>
      <c r="BM2058" s="30">
        <f t="shared" si="6812"/>
        <v>185486.10000000001</v>
      </c>
      <c r="BN2058" s="30">
        <f t="shared" si="6813"/>
        <v>200000</v>
      </c>
      <c r="BO2058" s="30">
        <f t="shared" ref="BO2058:BO2062" si="6871">BO2059</f>
        <v>0</v>
      </c>
      <c r="BP2058" s="31"/>
      <c r="BQ2058" s="23"/>
      <c r="BR2058" s="23"/>
      <c r="BS2058" s="23"/>
      <c r="BT2058" s="23"/>
      <c r="BU2058" s="23"/>
      <c r="BV2058" s="23"/>
      <c r="BW2058" s="23"/>
      <c r="BX2058" s="23"/>
      <c r="BY2058" s="23"/>
    </row>
    <row r="2059" s="23" customFormat="1" ht="15">
      <c r="A2059" s="28" t="s">
        <v>744</v>
      </c>
      <c r="B2059" s="28" t="s">
        <v>114</v>
      </c>
      <c r="C2059" s="28" t="s">
        <v>251</v>
      </c>
      <c r="D2059" s="28" t="s">
        <v>800</v>
      </c>
      <c r="E2059" s="35"/>
      <c r="F2059" s="29" t="s">
        <v>801</v>
      </c>
      <c r="G2059" s="30">
        <f t="shared" si="6829"/>
        <v>137062.29999999999</v>
      </c>
      <c r="H2059" s="30">
        <f t="shared" si="6830"/>
        <v>185486.10000000001</v>
      </c>
      <c r="I2059" s="30">
        <f t="shared" si="6831"/>
        <v>180000</v>
      </c>
      <c r="J2059" s="30">
        <f t="shared" si="6832"/>
        <v>0</v>
      </c>
      <c r="K2059" s="30">
        <f t="shared" si="6833"/>
        <v>0</v>
      </c>
      <c r="L2059" s="30">
        <f t="shared" si="6834"/>
        <v>0</v>
      </c>
      <c r="M2059" s="30">
        <f t="shared" si="6826"/>
        <v>137062.29999999999</v>
      </c>
      <c r="N2059" s="30">
        <f t="shared" si="6827"/>
        <v>185486.10000000001</v>
      </c>
      <c r="O2059" s="30">
        <f t="shared" si="6828"/>
        <v>180000</v>
      </c>
      <c r="P2059" s="30">
        <f t="shared" si="6835"/>
        <v>0</v>
      </c>
      <c r="Q2059" s="30">
        <f t="shared" si="6836"/>
        <v>0</v>
      </c>
      <c r="R2059" s="30">
        <f t="shared" si="6837"/>
        <v>0</v>
      </c>
      <c r="S2059" s="30">
        <f t="shared" si="6838"/>
        <v>-20000</v>
      </c>
      <c r="T2059" s="30">
        <f t="shared" si="6839"/>
        <v>0</v>
      </c>
      <c r="U2059" s="30">
        <f t="shared" si="6840"/>
        <v>0</v>
      </c>
      <c r="V2059" s="30">
        <f t="shared" si="6841"/>
        <v>0</v>
      </c>
      <c r="W2059" s="30">
        <f t="shared" si="6842"/>
        <v>0</v>
      </c>
      <c r="X2059" s="30">
        <f t="shared" si="6843"/>
        <v>0</v>
      </c>
      <c r="Y2059" s="30">
        <f t="shared" si="6844"/>
        <v>0</v>
      </c>
      <c r="Z2059" s="30">
        <f t="shared" si="6845"/>
        <v>0</v>
      </c>
      <c r="AA2059" s="30">
        <f t="shared" si="6846"/>
        <v>20000</v>
      </c>
      <c r="AB2059" s="30">
        <f t="shared" si="6847"/>
        <v>0</v>
      </c>
      <c r="AC2059" s="30">
        <f t="shared" si="6814"/>
        <v>117062.29999999999</v>
      </c>
      <c r="AD2059" s="30">
        <f t="shared" si="6815"/>
        <v>185486.10000000001</v>
      </c>
      <c r="AE2059" s="30">
        <f t="shared" si="6816"/>
        <v>200000</v>
      </c>
      <c r="AF2059" s="30">
        <f t="shared" si="6848"/>
        <v>0</v>
      </c>
      <c r="AG2059" s="30">
        <f t="shared" si="6817"/>
        <v>117062.29999999999</v>
      </c>
      <c r="AH2059" s="30">
        <f t="shared" si="6818"/>
        <v>185486.10000000001</v>
      </c>
      <c r="AI2059" s="30">
        <f t="shared" si="6819"/>
        <v>200000</v>
      </c>
      <c r="AJ2059" s="30">
        <f t="shared" si="6849"/>
        <v>0</v>
      </c>
      <c r="AK2059" s="30">
        <f t="shared" si="6850"/>
        <v>0</v>
      </c>
      <c r="AL2059" s="30">
        <f t="shared" si="6851"/>
        <v>0</v>
      </c>
      <c r="AM2059" s="30">
        <f t="shared" si="6852"/>
        <v>0</v>
      </c>
      <c r="AN2059" s="30">
        <f t="shared" si="6853"/>
        <v>0</v>
      </c>
      <c r="AO2059" s="30">
        <f t="shared" si="6854"/>
        <v>0</v>
      </c>
      <c r="AP2059" s="30">
        <f t="shared" si="6855"/>
        <v>0</v>
      </c>
      <c r="AQ2059" s="30">
        <f t="shared" si="6856"/>
        <v>0</v>
      </c>
      <c r="AR2059" s="30">
        <f t="shared" si="6857"/>
        <v>0</v>
      </c>
      <c r="AS2059" s="30">
        <f t="shared" si="6820"/>
        <v>117062.29999999999</v>
      </c>
      <c r="AT2059" s="30">
        <f t="shared" si="6821"/>
        <v>185486.10000000001</v>
      </c>
      <c r="AU2059" s="30">
        <f t="shared" si="6822"/>
        <v>200000</v>
      </c>
      <c r="AV2059" s="30">
        <f t="shared" si="6858"/>
        <v>0</v>
      </c>
      <c r="AW2059" s="30">
        <f t="shared" si="6859"/>
        <v>0</v>
      </c>
      <c r="AX2059" s="30">
        <f t="shared" si="6860"/>
        <v>0</v>
      </c>
      <c r="AY2059" s="30">
        <f t="shared" si="6823"/>
        <v>117062.29999999999</v>
      </c>
      <c r="AZ2059" s="30">
        <f t="shared" si="6824"/>
        <v>185486.10000000001</v>
      </c>
      <c r="BA2059" s="30">
        <f t="shared" si="6825"/>
        <v>200000</v>
      </c>
      <c r="BB2059" s="30">
        <f t="shared" si="6861"/>
        <v>0</v>
      </c>
      <c r="BC2059" s="30">
        <f t="shared" si="6862"/>
        <v>0</v>
      </c>
      <c r="BD2059" s="30">
        <f t="shared" si="6863"/>
        <v>0</v>
      </c>
      <c r="BE2059" s="30">
        <f t="shared" si="6864"/>
        <v>0</v>
      </c>
      <c r="BF2059" s="30">
        <f t="shared" si="6865"/>
        <v>0</v>
      </c>
      <c r="BG2059" s="30">
        <f t="shared" si="6866"/>
        <v>0</v>
      </c>
      <c r="BH2059" s="30">
        <f t="shared" si="6867"/>
        <v>0</v>
      </c>
      <c r="BI2059" s="30">
        <f t="shared" si="6868"/>
        <v>0</v>
      </c>
      <c r="BJ2059" s="30">
        <f t="shared" si="6869"/>
        <v>0</v>
      </c>
      <c r="BK2059" s="30">
        <f t="shared" si="6870"/>
        <v>0</v>
      </c>
      <c r="BL2059" s="30">
        <f t="shared" si="6811"/>
        <v>117062.29999999999</v>
      </c>
      <c r="BM2059" s="30">
        <f t="shared" si="6812"/>
        <v>185486.10000000001</v>
      </c>
      <c r="BN2059" s="30">
        <f t="shared" si="6813"/>
        <v>200000</v>
      </c>
      <c r="BO2059" s="30">
        <f t="shared" si="6871"/>
        <v>0</v>
      </c>
      <c r="BP2059" s="31"/>
      <c r="BQ2059" s="23"/>
      <c r="BR2059" s="23"/>
      <c r="BS2059" s="23"/>
      <c r="BT2059" s="23"/>
      <c r="BU2059" s="23"/>
      <c r="BV2059" s="23"/>
      <c r="BW2059" s="23"/>
      <c r="BX2059" s="23"/>
      <c r="BY2059" s="23"/>
    </row>
    <row r="2060" s="23" customFormat="1" ht="30">
      <c r="A2060" s="28" t="s">
        <v>744</v>
      </c>
      <c r="B2060" s="28" t="s">
        <v>114</v>
      </c>
      <c r="C2060" s="28" t="s">
        <v>251</v>
      </c>
      <c r="D2060" s="28" t="s">
        <v>800</v>
      </c>
      <c r="E2060" s="28" t="s">
        <v>38</v>
      </c>
      <c r="F2060" s="29" t="s">
        <v>39</v>
      </c>
      <c r="G2060" s="30">
        <v>137062.29999999999</v>
      </c>
      <c r="H2060" s="30">
        <v>185486.10000000001</v>
      </c>
      <c r="I2060" s="30">
        <v>180000</v>
      </c>
      <c r="J2060" s="30"/>
      <c r="K2060" s="30"/>
      <c r="L2060" s="30"/>
      <c r="M2060" s="30">
        <f t="shared" si="6826"/>
        <v>137062.29999999999</v>
      </c>
      <c r="N2060" s="30">
        <f t="shared" si="6827"/>
        <v>185486.10000000001</v>
      </c>
      <c r="O2060" s="30">
        <f t="shared" si="6828"/>
        <v>180000</v>
      </c>
      <c r="P2060" s="30"/>
      <c r="Q2060" s="30"/>
      <c r="R2060" s="30"/>
      <c r="S2060" s="30">
        <v>-20000</v>
      </c>
      <c r="T2060" s="30"/>
      <c r="U2060" s="30"/>
      <c r="V2060" s="30"/>
      <c r="W2060" s="30"/>
      <c r="X2060" s="30"/>
      <c r="Y2060" s="30"/>
      <c r="Z2060" s="30"/>
      <c r="AA2060" s="30">
        <v>20000</v>
      </c>
      <c r="AB2060" s="30"/>
      <c r="AC2060" s="30">
        <f t="shared" si="6814"/>
        <v>117062.29999999999</v>
      </c>
      <c r="AD2060" s="30">
        <f t="shared" si="6815"/>
        <v>185486.10000000001</v>
      </c>
      <c r="AE2060" s="30">
        <f t="shared" si="6816"/>
        <v>200000</v>
      </c>
      <c r="AF2060" s="30"/>
      <c r="AG2060" s="30">
        <f t="shared" si="6817"/>
        <v>117062.29999999999</v>
      </c>
      <c r="AH2060" s="30">
        <f t="shared" si="6818"/>
        <v>185486.10000000001</v>
      </c>
      <c r="AI2060" s="30">
        <f t="shared" si="6819"/>
        <v>200000</v>
      </c>
      <c r="AJ2060" s="30"/>
      <c r="AK2060" s="30"/>
      <c r="AL2060" s="30"/>
      <c r="AM2060" s="30"/>
      <c r="AN2060" s="30"/>
      <c r="AO2060" s="30"/>
      <c r="AP2060" s="30"/>
      <c r="AQ2060" s="30"/>
      <c r="AR2060" s="30"/>
      <c r="AS2060" s="30">
        <f t="shared" si="6820"/>
        <v>117062.29999999999</v>
      </c>
      <c r="AT2060" s="30">
        <f t="shared" si="6821"/>
        <v>185486.10000000001</v>
      </c>
      <c r="AU2060" s="30">
        <f t="shared" si="6822"/>
        <v>200000</v>
      </c>
      <c r="AV2060" s="30"/>
      <c r="AW2060" s="30"/>
      <c r="AX2060" s="30"/>
      <c r="AY2060" s="30">
        <f t="shared" si="6823"/>
        <v>117062.29999999999</v>
      </c>
      <c r="AZ2060" s="30">
        <f t="shared" si="6824"/>
        <v>185486.10000000001</v>
      </c>
      <c r="BA2060" s="30">
        <f t="shared" si="6825"/>
        <v>200000</v>
      </c>
      <c r="BB2060" s="30"/>
      <c r="BC2060" s="30"/>
      <c r="BD2060" s="30"/>
      <c r="BE2060" s="30"/>
      <c r="BF2060" s="30"/>
      <c r="BG2060" s="30"/>
      <c r="BH2060" s="30"/>
      <c r="BI2060" s="30"/>
      <c r="BJ2060" s="30"/>
      <c r="BK2060" s="30"/>
      <c r="BL2060" s="30">
        <f t="shared" si="6811"/>
        <v>117062.29999999999</v>
      </c>
      <c r="BM2060" s="30">
        <f t="shared" si="6812"/>
        <v>185486.10000000001</v>
      </c>
      <c r="BN2060" s="30">
        <f t="shared" si="6813"/>
        <v>200000</v>
      </c>
      <c r="BO2060" s="30"/>
      <c r="BP2060" s="31"/>
      <c r="BQ2060" s="23"/>
      <c r="BR2060" s="23"/>
      <c r="BS2060" s="23"/>
      <c r="BT2060" s="23"/>
      <c r="BU2060" s="23"/>
      <c r="BV2060" s="23"/>
      <c r="BW2060" s="23"/>
      <c r="BX2060" s="23"/>
      <c r="BY2060" s="23"/>
    </row>
    <row r="2061" s="23" customFormat="1" ht="15" hidden="1">
      <c r="A2061" s="28" t="s">
        <v>744</v>
      </c>
      <c r="B2061" s="28" t="s">
        <v>114</v>
      </c>
      <c r="C2061" s="28" t="s">
        <v>251</v>
      </c>
      <c r="D2061" s="28" t="s">
        <v>802</v>
      </c>
      <c r="E2061" s="28"/>
      <c r="F2061" s="29" t="s">
        <v>529</v>
      </c>
      <c r="G2061" s="30">
        <f t="shared" si="6829"/>
        <v>100000</v>
      </c>
      <c r="H2061" s="30">
        <f t="shared" si="6830"/>
        <v>0</v>
      </c>
      <c r="I2061" s="30">
        <f t="shared" si="6831"/>
        <v>0</v>
      </c>
      <c r="J2061" s="30">
        <f t="shared" si="6832"/>
        <v>-100000</v>
      </c>
      <c r="K2061" s="30">
        <f t="shared" si="6833"/>
        <v>0</v>
      </c>
      <c r="L2061" s="30">
        <f t="shared" si="6834"/>
        <v>0</v>
      </c>
      <c r="M2061" s="30">
        <f t="shared" si="6826"/>
        <v>0</v>
      </c>
      <c r="N2061" s="30">
        <f t="shared" si="6827"/>
        <v>0</v>
      </c>
      <c r="O2061" s="30">
        <f t="shared" si="6828"/>
        <v>0</v>
      </c>
      <c r="P2061" s="30">
        <f t="shared" si="6835"/>
        <v>0</v>
      </c>
      <c r="Q2061" s="30">
        <f t="shared" si="6836"/>
        <v>0</v>
      </c>
      <c r="R2061" s="30">
        <f t="shared" si="6837"/>
        <v>0</v>
      </c>
      <c r="S2061" s="30">
        <f t="shared" si="6838"/>
        <v>0</v>
      </c>
      <c r="T2061" s="30">
        <f t="shared" si="6839"/>
        <v>0</v>
      </c>
      <c r="U2061" s="30">
        <f t="shared" si="6840"/>
        <v>0</v>
      </c>
      <c r="V2061" s="30">
        <f t="shared" si="6841"/>
        <v>0</v>
      </c>
      <c r="W2061" s="30">
        <f t="shared" si="6842"/>
        <v>0</v>
      </c>
      <c r="X2061" s="30">
        <f t="shared" si="6843"/>
        <v>0</v>
      </c>
      <c r="Y2061" s="30">
        <f t="shared" si="6844"/>
        <v>0</v>
      </c>
      <c r="Z2061" s="30">
        <f t="shared" si="6845"/>
        <v>0</v>
      </c>
      <c r="AA2061" s="30">
        <f t="shared" si="6846"/>
        <v>0</v>
      </c>
      <c r="AB2061" s="30">
        <f t="shared" si="6847"/>
        <v>0</v>
      </c>
      <c r="AC2061" s="30">
        <f t="shared" si="6814"/>
        <v>0</v>
      </c>
      <c r="AD2061" s="30">
        <f t="shared" si="6815"/>
        <v>0</v>
      </c>
      <c r="AE2061" s="30">
        <f t="shared" si="6816"/>
        <v>0</v>
      </c>
      <c r="AF2061" s="30">
        <f t="shared" si="6848"/>
        <v>0</v>
      </c>
      <c r="AG2061" s="30">
        <f t="shared" si="6817"/>
        <v>0</v>
      </c>
      <c r="AH2061" s="30">
        <f t="shared" si="6818"/>
        <v>0</v>
      </c>
      <c r="AI2061" s="30">
        <f t="shared" si="6819"/>
        <v>0</v>
      </c>
      <c r="AJ2061" s="30">
        <f t="shared" si="6849"/>
        <v>0</v>
      </c>
      <c r="AK2061" s="30">
        <f t="shared" si="6850"/>
        <v>0</v>
      </c>
      <c r="AL2061" s="30">
        <f t="shared" si="6851"/>
        <v>0</v>
      </c>
      <c r="AM2061" s="30">
        <f t="shared" si="6852"/>
        <v>0</v>
      </c>
      <c r="AN2061" s="30">
        <f t="shared" si="6853"/>
        <v>0</v>
      </c>
      <c r="AO2061" s="30">
        <f t="shared" si="6854"/>
        <v>0</v>
      </c>
      <c r="AP2061" s="30">
        <f t="shared" si="6855"/>
        <v>0</v>
      </c>
      <c r="AQ2061" s="30">
        <f t="shared" si="6856"/>
        <v>0</v>
      </c>
      <c r="AR2061" s="30">
        <f t="shared" si="6857"/>
        <v>0</v>
      </c>
      <c r="AS2061" s="30">
        <f t="shared" si="6820"/>
        <v>0</v>
      </c>
      <c r="AT2061" s="30">
        <f t="shared" si="6821"/>
        <v>0</v>
      </c>
      <c r="AU2061" s="30">
        <f t="shared" si="6822"/>
        <v>0</v>
      </c>
      <c r="AV2061" s="30">
        <f t="shared" si="6858"/>
        <v>0</v>
      </c>
      <c r="AW2061" s="30">
        <f t="shared" si="6859"/>
        <v>0</v>
      </c>
      <c r="AX2061" s="30">
        <f t="shared" si="6860"/>
        <v>0</v>
      </c>
      <c r="AY2061" s="30">
        <f t="shared" si="6823"/>
        <v>0</v>
      </c>
      <c r="AZ2061" s="30">
        <f t="shared" si="6824"/>
        <v>0</v>
      </c>
      <c r="BA2061" s="30">
        <f t="shared" si="6825"/>
        <v>0</v>
      </c>
      <c r="BB2061" s="30">
        <f t="shared" si="6861"/>
        <v>0</v>
      </c>
      <c r="BC2061" s="30">
        <f t="shared" si="6862"/>
        <v>0</v>
      </c>
      <c r="BD2061" s="30">
        <f t="shared" si="6863"/>
        <v>0</v>
      </c>
      <c r="BE2061" s="30">
        <f t="shared" si="6864"/>
        <v>0</v>
      </c>
      <c r="BF2061" s="30">
        <f t="shared" si="6865"/>
        <v>0</v>
      </c>
      <c r="BG2061" s="30">
        <f t="shared" si="6866"/>
        <v>0</v>
      </c>
      <c r="BH2061" s="30">
        <f t="shared" si="6867"/>
        <v>0</v>
      </c>
      <c r="BI2061" s="30">
        <f t="shared" si="6868"/>
        <v>0</v>
      </c>
      <c r="BJ2061" s="30">
        <f t="shared" si="6869"/>
        <v>0</v>
      </c>
      <c r="BK2061" s="30">
        <f t="shared" si="6870"/>
        <v>0</v>
      </c>
      <c r="BL2061" s="30">
        <f t="shared" si="6811"/>
        <v>0</v>
      </c>
      <c r="BM2061" s="30">
        <f t="shared" si="6812"/>
        <v>0</v>
      </c>
      <c r="BN2061" s="30">
        <f t="shared" si="6813"/>
        <v>0</v>
      </c>
      <c r="BO2061" s="30">
        <f t="shared" si="6871"/>
        <v>0</v>
      </c>
      <c r="BP2061" s="31">
        <v>0</v>
      </c>
      <c r="BQ2061" s="23"/>
      <c r="BR2061" s="23"/>
      <c r="BS2061" s="23"/>
      <c r="BT2061" s="23"/>
      <c r="BU2061" s="23"/>
      <c r="BV2061" s="23"/>
      <c r="BW2061" s="23"/>
      <c r="BX2061" s="23"/>
      <c r="BY2061" s="23"/>
    </row>
    <row r="2062" s="23" customFormat="1" ht="15" hidden="1">
      <c r="A2062" s="28" t="s">
        <v>744</v>
      </c>
      <c r="B2062" s="28" t="s">
        <v>114</v>
      </c>
      <c r="C2062" s="28" t="s">
        <v>251</v>
      </c>
      <c r="D2062" s="28" t="s">
        <v>803</v>
      </c>
      <c r="E2062" s="28"/>
      <c r="F2062" s="29" t="s">
        <v>531</v>
      </c>
      <c r="G2062" s="30">
        <f t="shared" si="6829"/>
        <v>100000</v>
      </c>
      <c r="H2062" s="30">
        <f t="shared" si="6830"/>
        <v>0</v>
      </c>
      <c r="I2062" s="30">
        <f t="shared" si="6831"/>
        <v>0</v>
      </c>
      <c r="J2062" s="30">
        <f t="shared" si="6832"/>
        <v>-100000</v>
      </c>
      <c r="K2062" s="30">
        <f t="shared" si="6833"/>
        <v>0</v>
      </c>
      <c r="L2062" s="30">
        <f t="shared" si="6834"/>
        <v>0</v>
      </c>
      <c r="M2062" s="30">
        <f t="shared" si="6826"/>
        <v>0</v>
      </c>
      <c r="N2062" s="30">
        <f t="shared" si="6827"/>
        <v>0</v>
      </c>
      <c r="O2062" s="30">
        <f t="shared" si="6828"/>
        <v>0</v>
      </c>
      <c r="P2062" s="30">
        <f t="shared" si="6835"/>
        <v>0</v>
      </c>
      <c r="Q2062" s="30">
        <f t="shared" si="6836"/>
        <v>0</v>
      </c>
      <c r="R2062" s="30">
        <f t="shared" si="6837"/>
        <v>0</v>
      </c>
      <c r="S2062" s="30">
        <f t="shared" si="6838"/>
        <v>0</v>
      </c>
      <c r="T2062" s="30">
        <f t="shared" si="6839"/>
        <v>0</v>
      </c>
      <c r="U2062" s="30">
        <f t="shared" si="6840"/>
        <v>0</v>
      </c>
      <c r="V2062" s="30">
        <f t="shared" si="6841"/>
        <v>0</v>
      </c>
      <c r="W2062" s="30">
        <f t="shared" si="6842"/>
        <v>0</v>
      </c>
      <c r="X2062" s="30">
        <f t="shared" si="6843"/>
        <v>0</v>
      </c>
      <c r="Y2062" s="30">
        <f t="shared" si="6844"/>
        <v>0</v>
      </c>
      <c r="Z2062" s="30">
        <f t="shared" si="6845"/>
        <v>0</v>
      </c>
      <c r="AA2062" s="30">
        <f t="shared" si="6846"/>
        <v>0</v>
      </c>
      <c r="AB2062" s="30">
        <f t="shared" si="6847"/>
        <v>0</v>
      </c>
      <c r="AC2062" s="30">
        <f t="shared" si="6814"/>
        <v>0</v>
      </c>
      <c r="AD2062" s="30">
        <f t="shared" si="6815"/>
        <v>0</v>
      </c>
      <c r="AE2062" s="30">
        <f t="shared" si="6816"/>
        <v>0</v>
      </c>
      <c r="AF2062" s="30">
        <f t="shared" si="6848"/>
        <v>0</v>
      </c>
      <c r="AG2062" s="30">
        <f t="shared" si="6817"/>
        <v>0</v>
      </c>
      <c r="AH2062" s="30">
        <f t="shared" si="6818"/>
        <v>0</v>
      </c>
      <c r="AI2062" s="30">
        <f t="shared" si="6819"/>
        <v>0</v>
      </c>
      <c r="AJ2062" s="30">
        <f t="shared" si="6849"/>
        <v>0</v>
      </c>
      <c r="AK2062" s="30">
        <f t="shared" si="6850"/>
        <v>0</v>
      </c>
      <c r="AL2062" s="30">
        <f t="shared" si="6851"/>
        <v>0</v>
      </c>
      <c r="AM2062" s="30">
        <f t="shared" si="6852"/>
        <v>0</v>
      </c>
      <c r="AN2062" s="30">
        <f t="shared" si="6853"/>
        <v>0</v>
      </c>
      <c r="AO2062" s="30">
        <f t="shared" si="6854"/>
        <v>0</v>
      </c>
      <c r="AP2062" s="30">
        <f t="shared" si="6855"/>
        <v>0</v>
      </c>
      <c r="AQ2062" s="30">
        <f t="shared" si="6856"/>
        <v>0</v>
      </c>
      <c r="AR2062" s="30">
        <f t="shared" si="6857"/>
        <v>0</v>
      </c>
      <c r="AS2062" s="30">
        <f t="shared" si="6820"/>
        <v>0</v>
      </c>
      <c r="AT2062" s="30">
        <f t="shared" si="6821"/>
        <v>0</v>
      </c>
      <c r="AU2062" s="30">
        <f t="shared" si="6822"/>
        <v>0</v>
      </c>
      <c r="AV2062" s="30">
        <f t="shared" si="6858"/>
        <v>0</v>
      </c>
      <c r="AW2062" s="30">
        <f t="shared" si="6859"/>
        <v>0</v>
      </c>
      <c r="AX2062" s="30">
        <f t="shared" si="6860"/>
        <v>0</v>
      </c>
      <c r="AY2062" s="30">
        <f t="shared" si="6823"/>
        <v>0</v>
      </c>
      <c r="AZ2062" s="30">
        <f t="shared" si="6824"/>
        <v>0</v>
      </c>
      <c r="BA2062" s="30">
        <f t="shared" si="6825"/>
        <v>0</v>
      </c>
      <c r="BB2062" s="30">
        <f t="shared" si="6861"/>
        <v>0</v>
      </c>
      <c r="BC2062" s="30">
        <f t="shared" si="6862"/>
        <v>0</v>
      </c>
      <c r="BD2062" s="30">
        <f t="shared" si="6863"/>
        <v>0</v>
      </c>
      <c r="BE2062" s="30">
        <f t="shared" si="6864"/>
        <v>0</v>
      </c>
      <c r="BF2062" s="30">
        <f t="shared" si="6865"/>
        <v>0</v>
      </c>
      <c r="BG2062" s="30">
        <f t="shared" si="6866"/>
        <v>0</v>
      </c>
      <c r="BH2062" s="30">
        <f t="shared" si="6867"/>
        <v>0</v>
      </c>
      <c r="BI2062" s="30">
        <f t="shared" si="6868"/>
        <v>0</v>
      </c>
      <c r="BJ2062" s="30">
        <f t="shared" si="6869"/>
        <v>0</v>
      </c>
      <c r="BK2062" s="30">
        <f t="shared" si="6870"/>
        <v>0</v>
      </c>
      <c r="BL2062" s="30">
        <f t="shared" si="6811"/>
        <v>0</v>
      </c>
      <c r="BM2062" s="30">
        <f t="shared" si="6812"/>
        <v>0</v>
      </c>
      <c r="BN2062" s="30">
        <f t="shared" si="6813"/>
        <v>0</v>
      </c>
      <c r="BO2062" s="30">
        <f t="shared" si="6871"/>
        <v>0</v>
      </c>
      <c r="BP2062" s="31">
        <v>0</v>
      </c>
      <c r="BQ2062" s="23"/>
      <c r="BR2062" s="23"/>
      <c r="BS2062" s="23"/>
      <c r="BT2062" s="23"/>
      <c r="BU2062" s="23"/>
      <c r="BV2062" s="23"/>
      <c r="BW2062" s="23"/>
      <c r="BX2062" s="23"/>
      <c r="BY2062" s="23"/>
    </row>
    <row r="2063" s="23" customFormat="1" ht="30" hidden="1">
      <c r="A2063" s="28" t="s">
        <v>744</v>
      </c>
      <c r="B2063" s="28" t="s">
        <v>114</v>
      </c>
      <c r="C2063" s="28" t="s">
        <v>251</v>
      </c>
      <c r="D2063" s="28" t="s">
        <v>803</v>
      </c>
      <c r="E2063" s="28" t="s">
        <v>127</v>
      </c>
      <c r="F2063" s="29" t="s">
        <v>128</v>
      </c>
      <c r="G2063" s="30">
        <v>100000</v>
      </c>
      <c r="H2063" s="30"/>
      <c r="I2063" s="30"/>
      <c r="J2063" s="30">
        <v>-100000</v>
      </c>
      <c r="K2063" s="30"/>
      <c r="L2063" s="30"/>
      <c r="M2063" s="30">
        <f t="shared" si="6826"/>
        <v>0</v>
      </c>
      <c r="N2063" s="30">
        <f t="shared" si="6827"/>
        <v>0</v>
      </c>
      <c r="O2063" s="30">
        <f t="shared" si="6828"/>
        <v>0</v>
      </c>
      <c r="P2063" s="30"/>
      <c r="Q2063" s="30"/>
      <c r="R2063" s="30"/>
      <c r="S2063" s="30"/>
      <c r="T2063" s="30"/>
      <c r="U2063" s="30"/>
      <c r="V2063" s="30"/>
      <c r="W2063" s="30"/>
      <c r="X2063" s="30"/>
      <c r="Y2063" s="30"/>
      <c r="Z2063" s="30"/>
      <c r="AA2063" s="30"/>
      <c r="AB2063" s="30"/>
      <c r="AC2063" s="30">
        <f t="shared" si="6814"/>
        <v>0</v>
      </c>
      <c r="AD2063" s="30">
        <f t="shared" si="6815"/>
        <v>0</v>
      </c>
      <c r="AE2063" s="30">
        <f t="shared" si="6816"/>
        <v>0</v>
      </c>
      <c r="AF2063" s="30"/>
      <c r="AG2063" s="30">
        <f t="shared" si="6817"/>
        <v>0</v>
      </c>
      <c r="AH2063" s="30">
        <f t="shared" si="6818"/>
        <v>0</v>
      </c>
      <c r="AI2063" s="30">
        <f t="shared" si="6819"/>
        <v>0</v>
      </c>
      <c r="AJ2063" s="30"/>
      <c r="AK2063" s="30"/>
      <c r="AL2063" s="30"/>
      <c r="AM2063" s="30"/>
      <c r="AN2063" s="30"/>
      <c r="AO2063" s="30"/>
      <c r="AP2063" s="30"/>
      <c r="AQ2063" s="30"/>
      <c r="AR2063" s="30"/>
      <c r="AS2063" s="30">
        <f t="shared" si="6820"/>
        <v>0</v>
      </c>
      <c r="AT2063" s="30">
        <f t="shared" si="6821"/>
        <v>0</v>
      </c>
      <c r="AU2063" s="30">
        <f t="shared" si="6822"/>
        <v>0</v>
      </c>
      <c r="AV2063" s="30"/>
      <c r="AW2063" s="30"/>
      <c r="AX2063" s="30"/>
      <c r="AY2063" s="30">
        <f t="shared" si="6823"/>
        <v>0</v>
      </c>
      <c r="AZ2063" s="30">
        <f t="shared" si="6824"/>
        <v>0</v>
      </c>
      <c r="BA2063" s="30">
        <f t="shared" si="6825"/>
        <v>0</v>
      </c>
      <c r="BB2063" s="30"/>
      <c r="BC2063" s="30"/>
      <c r="BD2063" s="30"/>
      <c r="BE2063" s="30"/>
      <c r="BF2063" s="30"/>
      <c r="BG2063" s="30"/>
      <c r="BH2063" s="30"/>
      <c r="BI2063" s="30"/>
      <c r="BJ2063" s="30"/>
      <c r="BK2063" s="30"/>
      <c r="BL2063" s="30">
        <f t="shared" si="6811"/>
        <v>0</v>
      </c>
      <c r="BM2063" s="30">
        <f t="shared" si="6812"/>
        <v>0</v>
      </c>
      <c r="BN2063" s="30">
        <f t="shared" si="6813"/>
        <v>0</v>
      </c>
      <c r="BO2063" s="30"/>
      <c r="BP2063" s="31">
        <v>0</v>
      </c>
      <c r="BQ2063" s="23"/>
      <c r="BR2063" s="23"/>
      <c r="BS2063" s="23"/>
      <c r="BT2063" s="23"/>
      <c r="BU2063" s="23"/>
      <c r="BV2063" s="23"/>
      <c r="BW2063" s="23"/>
      <c r="BX2063" s="23"/>
      <c r="BY2063" s="23"/>
    </row>
    <row r="2064" s="23" customFormat="1" ht="15">
      <c r="A2064" s="28" t="s">
        <v>744</v>
      </c>
      <c r="B2064" s="28" t="s">
        <v>114</v>
      </c>
      <c r="C2064" s="28" t="s">
        <v>251</v>
      </c>
      <c r="D2064" s="28" t="s">
        <v>66</v>
      </c>
      <c r="E2064" s="35"/>
      <c r="F2064" s="29" t="s">
        <v>33</v>
      </c>
      <c r="G2064" s="30">
        <f>G2065+G2083+G2094</f>
        <v>4916291.0999999996</v>
      </c>
      <c r="H2064" s="30">
        <f>H2065+H2083+H2094</f>
        <v>5479927.5999999996</v>
      </c>
      <c r="I2064" s="30">
        <f>I2065+I2083+I2094</f>
        <v>5243943.8999999994</v>
      </c>
      <c r="J2064" s="30">
        <f>J2065+J2083+J2094</f>
        <v>-28929.735999999997</v>
      </c>
      <c r="K2064" s="30">
        <f>K2065+K2083+K2094</f>
        <v>-23928.314999999999</v>
      </c>
      <c r="L2064" s="30">
        <f>L2065+L2083+L2094</f>
        <v>-1883.692</v>
      </c>
      <c r="M2064" s="30">
        <f t="shared" si="6826"/>
        <v>4887361.3640000001</v>
      </c>
      <c r="N2064" s="30">
        <f t="shared" si="6827"/>
        <v>5455999.2849999992</v>
      </c>
      <c r="O2064" s="30">
        <f t="shared" si="6828"/>
        <v>5242060.2079999996</v>
      </c>
      <c r="P2064" s="30">
        <f>P2065+P2083+P2094</f>
        <v>0</v>
      </c>
      <c r="Q2064" s="30">
        <f>Q2065+Q2083+Q2094</f>
        <v>0</v>
      </c>
      <c r="R2064" s="30">
        <f>R2065+R2083+R2094</f>
        <v>-10467.754000000001</v>
      </c>
      <c r="S2064" s="30">
        <f>S2065+S2083+S2094</f>
        <v>-50000</v>
      </c>
      <c r="T2064" s="30">
        <f>T2065+T2083+T2094</f>
        <v>0</v>
      </c>
      <c r="U2064" s="30">
        <f>U2065+U2083+U2094</f>
        <v>0</v>
      </c>
      <c r="V2064" s="30">
        <f>V2065+V2083+V2094</f>
        <v>0</v>
      </c>
      <c r="W2064" s="30">
        <f>W2065+W2083+W2094</f>
        <v>-40000</v>
      </c>
      <c r="X2064" s="30">
        <f>X2065+X2083+X2094</f>
        <v>0</v>
      </c>
      <c r="Y2064" s="30">
        <f>Y2065+Y2083+Y2094</f>
        <v>0</v>
      </c>
      <c r="Z2064" s="30">
        <f>Z2065+Z2083+Z2094</f>
        <v>0</v>
      </c>
      <c r="AA2064" s="30">
        <f>AA2065+AA2083+AA2094</f>
        <v>90000</v>
      </c>
      <c r="AB2064" s="30">
        <f>AB2065+AB2083+AB2094</f>
        <v>0</v>
      </c>
      <c r="AC2064" s="30">
        <f t="shared" si="6814"/>
        <v>4826893.6100000003</v>
      </c>
      <c r="AD2064" s="30">
        <f t="shared" si="6815"/>
        <v>5415999.2849999992</v>
      </c>
      <c r="AE2064" s="30">
        <f t="shared" si="6816"/>
        <v>5332060.2079999996</v>
      </c>
      <c r="AF2064" s="30">
        <f>AF2065+AF2083+AF2094</f>
        <v>0</v>
      </c>
      <c r="AG2064" s="30">
        <f t="shared" si="6817"/>
        <v>4826893.6100000003</v>
      </c>
      <c r="AH2064" s="30">
        <f t="shared" si="6818"/>
        <v>5415999.2849999992</v>
      </c>
      <c r="AI2064" s="30">
        <f t="shared" si="6819"/>
        <v>5332060.2079999996</v>
      </c>
      <c r="AJ2064" s="30">
        <f>AJ2065+AJ2083+AJ2094</f>
        <v>2798.683</v>
      </c>
      <c r="AK2064" s="30">
        <f>AK2065+AK2083+AK2094</f>
        <v>0</v>
      </c>
      <c r="AL2064" s="30">
        <f>AL2065+AL2083+AL2094</f>
        <v>72148.600000000006</v>
      </c>
      <c r="AM2064" s="30">
        <f>AM2065+AM2083+AM2094</f>
        <v>172249.435</v>
      </c>
      <c r="AN2064" s="30">
        <f>AN2065+AN2083+AN2094</f>
        <v>0</v>
      </c>
      <c r="AO2064" s="30">
        <f>AO2065+AO2083+AO2094</f>
        <v>146789.79999999999</v>
      </c>
      <c r="AP2064" s="30">
        <f>AP2065+AP2083+AP2094</f>
        <v>91040.375</v>
      </c>
      <c r="AQ2064" s="30">
        <f>AQ2065+AQ2083+AQ2094</f>
        <v>0</v>
      </c>
      <c r="AR2064" s="30">
        <f>AR2065+AR2083+AR2094</f>
        <v>27700.800000000003</v>
      </c>
      <c r="AS2064" s="30">
        <f t="shared" si="6820"/>
        <v>5074090.3279999997</v>
      </c>
      <c r="AT2064" s="30">
        <f t="shared" si="6821"/>
        <v>5653829.459999999</v>
      </c>
      <c r="AU2064" s="30">
        <f t="shared" si="6822"/>
        <v>5359761.0079999994</v>
      </c>
      <c r="AV2064" s="30">
        <f>AV2065+AV2083+AV2094</f>
        <v>0</v>
      </c>
      <c r="AW2064" s="30">
        <f>AW2065+AW2083+AW2094</f>
        <v>0</v>
      </c>
      <c r="AX2064" s="30">
        <f>AX2065+AX2083+AX2094</f>
        <v>0</v>
      </c>
      <c r="AY2064" s="30">
        <f t="shared" si="6823"/>
        <v>5074090.3279999997</v>
      </c>
      <c r="AZ2064" s="30">
        <f t="shared" si="6824"/>
        <v>5653829.459999999</v>
      </c>
      <c r="BA2064" s="30">
        <f t="shared" si="6825"/>
        <v>5359761.0079999994</v>
      </c>
      <c r="BB2064" s="30">
        <f>BB2065+BB2083+BB2094</f>
        <v>0</v>
      </c>
      <c r="BC2064" s="30">
        <f>BC2065+BC2083+BC2094</f>
        <v>0</v>
      </c>
      <c r="BD2064" s="30">
        <f>BD2065+BD2083+BD2094</f>
        <v>16213.756999999998</v>
      </c>
      <c r="BE2064" s="30">
        <f>BE2065+BE2083+BE2094</f>
        <v>0</v>
      </c>
      <c r="BF2064" s="30">
        <f>BF2065+BF2083+BF2094</f>
        <v>-1918.924</v>
      </c>
      <c r="BG2064" s="30">
        <f>BG2065+BG2083+BG2094</f>
        <v>98753.623000000007</v>
      </c>
      <c r="BH2064" s="30">
        <f>BH2065+BH2083+BH2094</f>
        <v>0</v>
      </c>
      <c r="BI2064" s="30">
        <f>BI2065+BI2083+BI2094</f>
        <v>0</v>
      </c>
      <c r="BJ2064" s="30">
        <f>BJ2065+BJ2083+BJ2094</f>
        <v>0</v>
      </c>
      <c r="BK2064" s="30">
        <f>BK2065+BK2083+BK2094</f>
        <v>0</v>
      </c>
      <c r="BL2064" s="30">
        <f t="shared" si="6811"/>
        <v>5090304.085</v>
      </c>
      <c r="BM2064" s="30">
        <f t="shared" si="6812"/>
        <v>5750664.1589999991</v>
      </c>
      <c r="BN2064" s="30">
        <f t="shared" si="6813"/>
        <v>5359761.0079999994</v>
      </c>
      <c r="BO2064" s="30">
        <f>BO2065+BO2083+BO2094</f>
        <v>0</v>
      </c>
      <c r="BP2064" s="31"/>
      <c r="BQ2064" s="23"/>
      <c r="BR2064" s="23"/>
      <c r="BS2064" s="23"/>
      <c r="BT2064" s="23"/>
      <c r="BU2064" s="23"/>
      <c r="BV2064" s="23"/>
      <c r="BW2064" s="23"/>
      <c r="BX2064" s="23"/>
      <c r="BY2064" s="23"/>
    </row>
    <row r="2065" s="23" customFormat="1" ht="30">
      <c r="A2065" s="28" t="s">
        <v>744</v>
      </c>
      <c r="B2065" s="28" t="s">
        <v>114</v>
      </c>
      <c r="C2065" s="28" t="s">
        <v>251</v>
      </c>
      <c r="D2065" s="28" t="s">
        <v>461</v>
      </c>
      <c r="E2065" s="35"/>
      <c r="F2065" s="29" t="s">
        <v>462</v>
      </c>
      <c r="G2065" s="30">
        <f>G2066+G2068+G2070+G2072+G2075+G2077+G2079</f>
        <v>4151082.1000000001</v>
      </c>
      <c r="H2065" s="30">
        <f>H2066+H2068+H2070+H2072+H2075+H2077+H2079</f>
        <v>4748290.6999999993</v>
      </c>
      <c r="I2065" s="30">
        <f>I2066+I2068+I2070+I2072+I2075+I2077+I2079</f>
        <v>4630446.5999999996</v>
      </c>
      <c r="J2065" s="30">
        <f>J2066+J2068+J2070+J2072+J2075+J2077+J2079</f>
        <v>-28929.735999999997</v>
      </c>
      <c r="K2065" s="30">
        <f>K2066+K2068+K2070+K2072+K2075+K2077+K2079</f>
        <v>-23928.314999999999</v>
      </c>
      <c r="L2065" s="30">
        <f>L2066+L2068+L2070+L2072+L2075+L2077+L2079</f>
        <v>-1883.692</v>
      </c>
      <c r="M2065" s="30">
        <f t="shared" si="6826"/>
        <v>4122152.3640000001</v>
      </c>
      <c r="N2065" s="30">
        <f t="shared" si="6827"/>
        <v>4724362.3849999988</v>
      </c>
      <c r="O2065" s="30">
        <f t="shared" si="6828"/>
        <v>4628562.9079999998</v>
      </c>
      <c r="P2065" s="30">
        <f>P2066+P2068+P2070+P2072+P2075+P2077+P2079</f>
        <v>0</v>
      </c>
      <c r="Q2065" s="30">
        <f>Q2066+Q2068+Q2070+Q2072+Q2075+Q2077+Q2079</f>
        <v>0</v>
      </c>
      <c r="R2065" s="30">
        <f>R2066+R2068+R2070+R2072+R2075+R2077+R2079</f>
        <v>39532.245999999999</v>
      </c>
      <c r="S2065" s="30">
        <f>S2066+S2068+S2070+S2072+S2075+S2077+S2079</f>
        <v>0</v>
      </c>
      <c r="T2065" s="30">
        <f>T2066+T2068+T2070+T2072+T2075+T2077+T2079</f>
        <v>0</v>
      </c>
      <c r="U2065" s="30">
        <f>U2066+U2068+U2070+U2072+U2075+U2077+U2079</f>
        <v>0</v>
      </c>
      <c r="V2065" s="30">
        <f>V2066+V2068+V2070+V2072+V2075+V2077+V2079</f>
        <v>0</v>
      </c>
      <c r="W2065" s="30">
        <f>W2066+W2068+W2070+W2072+W2075+W2077+W2079</f>
        <v>0</v>
      </c>
      <c r="X2065" s="30">
        <f>X2066+X2068+X2070+X2072+X2075+X2077+X2079</f>
        <v>0</v>
      </c>
      <c r="Y2065" s="30">
        <f>Y2066+Y2068+Y2070+Y2072+Y2075+Y2077+Y2079</f>
        <v>0</v>
      </c>
      <c r="Z2065" s="30">
        <f>Z2066+Z2068+Z2070+Z2072+Z2075+Z2077+Z2079</f>
        <v>0</v>
      </c>
      <c r="AA2065" s="30">
        <f>AA2066+AA2068+AA2070+AA2072+AA2075+AA2077+AA2079</f>
        <v>0</v>
      </c>
      <c r="AB2065" s="30">
        <f>AB2066+AB2068+AB2070+AB2072+AB2075+AB2077+AB2079</f>
        <v>0</v>
      </c>
      <c r="AC2065" s="30">
        <f t="shared" si="6814"/>
        <v>4161684.6099999999</v>
      </c>
      <c r="AD2065" s="30">
        <f t="shared" si="6815"/>
        <v>4724362.3849999988</v>
      </c>
      <c r="AE2065" s="30">
        <f t="shared" si="6816"/>
        <v>4628562.9079999998</v>
      </c>
      <c r="AF2065" s="30">
        <f>AF2066+AF2068+AF2070+AF2072+AF2075+AF2077+AF2079</f>
        <v>0</v>
      </c>
      <c r="AG2065" s="30">
        <f t="shared" si="6817"/>
        <v>4161684.6099999999</v>
      </c>
      <c r="AH2065" s="30">
        <f t="shared" si="6818"/>
        <v>4724362.3849999988</v>
      </c>
      <c r="AI2065" s="30">
        <f t="shared" si="6819"/>
        <v>4628562.9079999998</v>
      </c>
      <c r="AJ2065" s="30">
        <f>AJ2066+AJ2068+AJ2070+AJ2072+AJ2075+AJ2077+AJ2079</f>
        <v>2798.683</v>
      </c>
      <c r="AK2065" s="30">
        <f>AK2066+AK2068+AK2070+AK2072+AK2075+AK2077+AK2079</f>
        <v>0</v>
      </c>
      <c r="AL2065" s="30">
        <f>AL2066+AL2068+AL2070+AL2072+AL2075+AL2077+AL2079</f>
        <v>73243.400000000009</v>
      </c>
      <c r="AM2065" s="30">
        <f>AM2066+AM2068+AM2070+AM2072+AM2075+AM2077+AM2079</f>
        <v>222249.435</v>
      </c>
      <c r="AN2065" s="30">
        <f>AN2066+AN2068+AN2070+AN2072+AN2075+AN2077+AN2079</f>
        <v>0</v>
      </c>
      <c r="AO2065" s="30">
        <f>AO2066+AO2068+AO2070+AO2072+AO2075+AO2077+AO2079</f>
        <v>131789.79999999999</v>
      </c>
      <c r="AP2065" s="30">
        <f>AP2066+AP2068+AP2070+AP2072+AP2075+AP2077+AP2079</f>
        <v>91040.375</v>
      </c>
      <c r="AQ2065" s="30">
        <f>AQ2066+AQ2068+AQ2070+AQ2072+AQ2075+AQ2077+AQ2079</f>
        <v>0</v>
      </c>
      <c r="AR2065" s="30">
        <f>AR2066+AR2068+AR2070+AR2072+AR2075+AR2077+AR2079</f>
        <v>27700.800000000003</v>
      </c>
      <c r="AS2065" s="30">
        <f t="shared" si="6820"/>
        <v>4459976.1279999996</v>
      </c>
      <c r="AT2065" s="30">
        <f t="shared" si="6821"/>
        <v>4947192.5599999987</v>
      </c>
      <c r="AU2065" s="30">
        <f t="shared" si="6822"/>
        <v>4656263.7079999996</v>
      </c>
      <c r="AV2065" s="30">
        <f>AV2066+AV2068+AV2070+AV2072+AV2075+AV2077+AV2079</f>
        <v>0</v>
      </c>
      <c r="AW2065" s="30">
        <f>AW2066+AW2068+AW2070+AW2072+AW2075+AW2077+AW2079</f>
        <v>0</v>
      </c>
      <c r="AX2065" s="30">
        <f>AX2066+AX2068+AX2070+AX2072+AX2075+AX2077+AX2079</f>
        <v>0</v>
      </c>
      <c r="AY2065" s="30">
        <f t="shared" si="6823"/>
        <v>4459976.1279999996</v>
      </c>
      <c r="AZ2065" s="30">
        <f t="shared" si="6824"/>
        <v>4947192.5599999987</v>
      </c>
      <c r="BA2065" s="30">
        <f t="shared" si="6825"/>
        <v>4656263.7079999996</v>
      </c>
      <c r="BB2065" s="30">
        <f>BB2066+BB2068+BB2070+BB2072+BB2075+BB2077+BB2079</f>
        <v>0</v>
      </c>
      <c r="BC2065" s="30">
        <f>BC2066+BC2068+BC2070+BC2072+BC2075+BC2077+BC2079</f>
        <v>0</v>
      </c>
      <c r="BD2065" s="30">
        <f>BD2066+BD2068+BD2070+BD2072+BD2075+BD2077+BD2079</f>
        <v>2697.9319999999998</v>
      </c>
      <c r="BE2065" s="30">
        <f>BE2066+BE2068+BE2070+BE2072+BE2075+BE2077+BE2079</f>
        <v>0</v>
      </c>
      <c r="BF2065" s="30">
        <f>BF2066+BF2068+BF2070+BF2072+BF2075+BF2077+BF2079</f>
        <v>-1918.924</v>
      </c>
      <c r="BG2065" s="30">
        <f>BG2066+BG2068+BG2070+BG2072+BG2075+BG2077+BG2079</f>
        <v>98753.623000000007</v>
      </c>
      <c r="BH2065" s="30">
        <f>BH2066+BH2068+BH2070+BH2072+BH2075+BH2077+BH2079</f>
        <v>0</v>
      </c>
      <c r="BI2065" s="30">
        <f>BI2066+BI2068+BI2070+BI2072+BI2075+BI2077+BI2079</f>
        <v>0</v>
      </c>
      <c r="BJ2065" s="30">
        <f>BJ2066+BJ2068+BJ2070+BJ2072+BJ2075+BJ2077+BJ2079</f>
        <v>0</v>
      </c>
      <c r="BK2065" s="30">
        <f>BK2066+BK2068+BK2070+BK2072+BK2075+BK2077+BK2079</f>
        <v>0</v>
      </c>
      <c r="BL2065" s="30">
        <f t="shared" si="6811"/>
        <v>4462674.0599999996</v>
      </c>
      <c r="BM2065" s="30">
        <f t="shared" si="6812"/>
        <v>5044027.2589999987</v>
      </c>
      <c r="BN2065" s="30">
        <f t="shared" si="6813"/>
        <v>4656263.7079999996</v>
      </c>
      <c r="BO2065" s="30">
        <f>BO2066+BO2068+BO2070+BO2072+BO2075+BO2077+BO2079</f>
        <v>0</v>
      </c>
      <c r="BP2065" s="31"/>
      <c r="BQ2065" s="23"/>
      <c r="BR2065" s="23"/>
      <c r="BS2065" s="23"/>
      <c r="BT2065" s="23"/>
      <c r="BU2065" s="23"/>
      <c r="BV2065" s="23"/>
      <c r="BW2065" s="23"/>
      <c r="BX2065" s="23"/>
      <c r="BY2065" s="23"/>
    </row>
    <row r="2066" s="23" customFormat="1" ht="30">
      <c r="A2066" s="28" t="s">
        <v>744</v>
      </c>
      <c r="B2066" s="28" t="s">
        <v>114</v>
      </c>
      <c r="C2066" s="28" t="s">
        <v>251</v>
      </c>
      <c r="D2066" s="28" t="s">
        <v>804</v>
      </c>
      <c r="E2066" s="35"/>
      <c r="F2066" s="29" t="s">
        <v>805</v>
      </c>
      <c r="G2066" s="30">
        <f>G2067</f>
        <v>161958.5</v>
      </c>
      <c r="H2066" s="30">
        <f>H2067</f>
        <v>681859.90000000002</v>
      </c>
      <c r="I2066" s="30">
        <f>I2067</f>
        <v>554119</v>
      </c>
      <c r="J2066" s="30">
        <f>J2067</f>
        <v>-4229.7359999999999</v>
      </c>
      <c r="K2066" s="30">
        <f>K2067</f>
        <v>0</v>
      </c>
      <c r="L2066" s="30">
        <f>L2067</f>
        <v>0</v>
      </c>
      <c r="M2066" s="30">
        <f t="shared" si="6826"/>
        <v>157728.764</v>
      </c>
      <c r="N2066" s="30">
        <f t="shared" si="6827"/>
        <v>681859.90000000002</v>
      </c>
      <c r="O2066" s="30">
        <f t="shared" si="6828"/>
        <v>554119</v>
      </c>
      <c r="P2066" s="30">
        <f>P2067</f>
        <v>0</v>
      </c>
      <c r="Q2066" s="30">
        <f>Q2067</f>
        <v>0</v>
      </c>
      <c r="R2066" s="30">
        <f>R2067</f>
        <v>0</v>
      </c>
      <c r="S2066" s="30">
        <f>S2067</f>
        <v>0</v>
      </c>
      <c r="T2066" s="30">
        <f>T2067</f>
        <v>0</v>
      </c>
      <c r="U2066" s="30">
        <f>U2067</f>
        <v>0</v>
      </c>
      <c r="V2066" s="30">
        <f>V2067</f>
        <v>0</v>
      </c>
      <c r="W2066" s="30">
        <f>W2067</f>
        <v>0</v>
      </c>
      <c r="X2066" s="30">
        <f>X2067</f>
        <v>0</v>
      </c>
      <c r="Y2066" s="30">
        <f>Y2067</f>
        <v>0</v>
      </c>
      <c r="Z2066" s="30">
        <f>Z2067</f>
        <v>0</v>
      </c>
      <c r="AA2066" s="30">
        <f>AA2067</f>
        <v>0</v>
      </c>
      <c r="AB2066" s="30">
        <f>AB2067</f>
        <v>0</v>
      </c>
      <c r="AC2066" s="30">
        <f t="shared" si="6814"/>
        <v>157728.764</v>
      </c>
      <c r="AD2066" s="30">
        <f t="shared" si="6815"/>
        <v>681859.90000000002</v>
      </c>
      <c r="AE2066" s="30">
        <f t="shared" si="6816"/>
        <v>554119</v>
      </c>
      <c r="AF2066" s="30">
        <f>AF2067</f>
        <v>0</v>
      </c>
      <c r="AG2066" s="30">
        <f t="shared" si="6817"/>
        <v>157728.764</v>
      </c>
      <c r="AH2066" s="30">
        <f t="shared" si="6818"/>
        <v>681859.90000000002</v>
      </c>
      <c r="AI2066" s="30">
        <f t="shared" si="6819"/>
        <v>554119</v>
      </c>
      <c r="AJ2066" s="30">
        <f>AJ2067</f>
        <v>0</v>
      </c>
      <c r="AK2066" s="30">
        <f>AK2067</f>
        <v>0</v>
      </c>
      <c r="AL2066" s="30">
        <f>AL2067</f>
        <v>0</v>
      </c>
      <c r="AM2066" s="30">
        <f>AM2067</f>
        <v>0</v>
      </c>
      <c r="AN2066" s="30">
        <f>AN2067</f>
        <v>0</v>
      </c>
      <c r="AO2066" s="30">
        <f>AO2067</f>
        <v>0</v>
      </c>
      <c r="AP2066" s="30">
        <f>AP2067</f>
        <v>0</v>
      </c>
      <c r="AQ2066" s="30">
        <f>AQ2067</f>
        <v>0</v>
      </c>
      <c r="AR2066" s="30">
        <f>AR2067</f>
        <v>0</v>
      </c>
      <c r="AS2066" s="30">
        <f t="shared" si="6820"/>
        <v>157728.764</v>
      </c>
      <c r="AT2066" s="30">
        <f t="shared" si="6821"/>
        <v>681859.90000000002</v>
      </c>
      <c r="AU2066" s="30">
        <f t="shared" si="6822"/>
        <v>554119</v>
      </c>
      <c r="AV2066" s="30">
        <f>AV2067</f>
        <v>0</v>
      </c>
      <c r="AW2066" s="30">
        <f>AW2067</f>
        <v>0</v>
      </c>
      <c r="AX2066" s="30">
        <f>AX2067</f>
        <v>0</v>
      </c>
      <c r="AY2066" s="30">
        <f t="shared" si="6823"/>
        <v>157728.764</v>
      </c>
      <c r="AZ2066" s="30">
        <f t="shared" si="6824"/>
        <v>681859.90000000002</v>
      </c>
      <c r="BA2066" s="30">
        <f t="shared" si="6825"/>
        <v>554119</v>
      </c>
      <c r="BB2066" s="30">
        <f>BB2067</f>
        <v>0</v>
      </c>
      <c r="BC2066" s="30">
        <f>BC2067</f>
        <v>0</v>
      </c>
      <c r="BD2066" s="30">
        <f>BD2067</f>
        <v>0</v>
      </c>
      <c r="BE2066" s="30">
        <f>BE2067</f>
        <v>0</v>
      </c>
      <c r="BF2066" s="30">
        <f>BF2067</f>
        <v>-1681.817</v>
      </c>
      <c r="BG2066" s="30">
        <f>BG2067</f>
        <v>0</v>
      </c>
      <c r="BH2066" s="30">
        <f>BH2067</f>
        <v>0</v>
      </c>
      <c r="BI2066" s="30">
        <f>BI2067</f>
        <v>0</v>
      </c>
      <c r="BJ2066" s="30">
        <f>BJ2067</f>
        <v>0</v>
      </c>
      <c r="BK2066" s="30">
        <f>BK2067</f>
        <v>0</v>
      </c>
      <c r="BL2066" s="30">
        <f t="shared" si="6811"/>
        <v>157728.764</v>
      </c>
      <c r="BM2066" s="30">
        <f t="shared" si="6812"/>
        <v>680178.08299999998</v>
      </c>
      <c r="BN2066" s="30">
        <f t="shared" si="6813"/>
        <v>554119</v>
      </c>
      <c r="BO2066" s="30">
        <f>BO2067</f>
        <v>0</v>
      </c>
      <c r="BP2066" s="31"/>
      <c r="BQ2066" s="23"/>
      <c r="BR2066" s="23"/>
      <c r="BS2066" s="23"/>
      <c r="BT2066" s="23"/>
      <c r="BU2066" s="23"/>
      <c r="BV2066" s="23"/>
      <c r="BW2066" s="23"/>
      <c r="BX2066" s="23"/>
      <c r="BY2066" s="23"/>
    </row>
    <row r="2067" s="23" customFormat="1" ht="30">
      <c r="A2067" s="28" t="s">
        <v>744</v>
      </c>
      <c r="B2067" s="28" t="s">
        <v>114</v>
      </c>
      <c r="C2067" s="28" t="s">
        <v>251</v>
      </c>
      <c r="D2067" s="28" t="s">
        <v>804</v>
      </c>
      <c r="E2067" s="28" t="s">
        <v>38</v>
      </c>
      <c r="F2067" s="29" t="s">
        <v>39</v>
      </c>
      <c r="G2067" s="30">
        <v>161958.5</v>
      </c>
      <c r="H2067" s="30">
        <v>681859.90000000002</v>
      </c>
      <c r="I2067" s="30">
        <v>554119</v>
      </c>
      <c r="J2067" s="32">
        <v>-4229.7359999999999</v>
      </c>
      <c r="K2067" s="30"/>
      <c r="L2067" s="30"/>
      <c r="M2067" s="30">
        <f t="shared" si="6826"/>
        <v>157728.764</v>
      </c>
      <c r="N2067" s="30">
        <f t="shared" si="6827"/>
        <v>681859.90000000002</v>
      </c>
      <c r="O2067" s="30">
        <f t="shared" si="6828"/>
        <v>554119</v>
      </c>
      <c r="P2067" s="30"/>
      <c r="Q2067" s="30"/>
      <c r="R2067" s="30"/>
      <c r="S2067" s="30"/>
      <c r="T2067" s="30"/>
      <c r="U2067" s="30"/>
      <c r="V2067" s="30"/>
      <c r="W2067" s="30"/>
      <c r="X2067" s="30"/>
      <c r="Y2067" s="30"/>
      <c r="Z2067" s="30"/>
      <c r="AA2067" s="30"/>
      <c r="AB2067" s="30"/>
      <c r="AC2067" s="30">
        <f t="shared" si="6814"/>
        <v>157728.764</v>
      </c>
      <c r="AD2067" s="30">
        <f t="shared" si="6815"/>
        <v>681859.90000000002</v>
      </c>
      <c r="AE2067" s="30">
        <f t="shared" si="6816"/>
        <v>554119</v>
      </c>
      <c r="AF2067" s="30"/>
      <c r="AG2067" s="30">
        <f t="shared" si="6817"/>
        <v>157728.764</v>
      </c>
      <c r="AH2067" s="30">
        <f t="shared" si="6818"/>
        <v>681859.90000000002</v>
      </c>
      <c r="AI2067" s="30">
        <f t="shared" si="6819"/>
        <v>554119</v>
      </c>
      <c r="AJ2067" s="30"/>
      <c r="AK2067" s="30"/>
      <c r="AL2067" s="30"/>
      <c r="AM2067" s="30"/>
      <c r="AN2067" s="30"/>
      <c r="AO2067" s="30"/>
      <c r="AP2067" s="30"/>
      <c r="AQ2067" s="30"/>
      <c r="AR2067" s="30"/>
      <c r="AS2067" s="30">
        <f t="shared" si="6820"/>
        <v>157728.764</v>
      </c>
      <c r="AT2067" s="30">
        <f t="shared" si="6821"/>
        <v>681859.90000000002</v>
      </c>
      <c r="AU2067" s="30">
        <f t="shared" si="6822"/>
        <v>554119</v>
      </c>
      <c r="AV2067" s="30"/>
      <c r="AW2067" s="30"/>
      <c r="AX2067" s="30"/>
      <c r="AY2067" s="30">
        <f t="shared" si="6823"/>
        <v>157728.764</v>
      </c>
      <c r="AZ2067" s="30">
        <f t="shared" si="6824"/>
        <v>681859.90000000002</v>
      </c>
      <c r="BA2067" s="30">
        <f t="shared" si="6825"/>
        <v>554119</v>
      </c>
      <c r="BB2067" s="30"/>
      <c r="BC2067" s="30"/>
      <c r="BD2067" s="30"/>
      <c r="BE2067" s="30"/>
      <c r="BF2067" s="30">
        <v>-1681.817</v>
      </c>
      <c r="BG2067" s="30"/>
      <c r="BH2067" s="30"/>
      <c r="BI2067" s="30"/>
      <c r="BJ2067" s="30"/>
      <c r="BK2067" s="30"/>
      <c r="BL2067" s="30">
        <f t="shared" si="6811"/>
        <v>157728.764</v>
      </c>
      <c r="BM2067" s="30">
        <f t="shared" si="6812"/>
        <v>680178.08299999998</v>
      </c>
      <c r="BN2067" s="30">
        <f t="shared" si="6813"/>
        <v>554119</v>
      </c>
      <c r="BO2067" s="30"/>
      <c r="BP2067" s="31"/>
      <c r="BQ2067" s="23"/>
      <c r="BR2067" s="23"/>
      <c r="BS2067" s="23"/>
      <c r="BT2067" s="23"/>
      <c r="BU2067" s="23"/>
      <c r="BV2067" s="23"/>
      <c r="BW2067" s="23"/>
      <c r="BX2067" s="23"/>
      <c r="BY2067" s="23"/>
    </row>
    <row r="2068" s="23" customFormat="1" ht="30">
      <c r="A2068" s="28" t="s">
        <v>744</v>
      </c>
      <c r="B2068" s="28" t="s">
        <v>114</v>
      </c>
      <c r="C2068" s="28" t="s">
        <v>251</v>
      </c>
      <c r="D2068" s="28" t="s">
        <v>463</v>
      </c>
      <c r="E2068" s="35"/>
      <c r="F2068" s="29" t="s">
        <v>464</v>
      </c>
      <c r="G2068" s="30">
        <f>G2069</f>
        <v>3367250.7999999998</v>
      </c>
      <c r="H2068" s="30">
        <f>H2069</f>
        <v>3521319.1999999997</v>
      </c>
      <c r="I2068" s="30">
        <f>I2069</f>
        <v>3531216</v>
      </c>
      <c r="J2068" s="30">
        <f>J2069</f>
        <v>0</v>
      </c>
      <c r="K2068" s="30">
        <f>K2069</f>
        <v>0</v>
      </c>
      <c r="L2068" s="30">
        <f>L2069</f>
        <v>0</v>
      </c>
      <c r="M2068" s="30">
        <f t="shared" si="6826"/>
        <v>3367250.7999999998</v>
      </c>
      <c r="N2068" s="30">
        <f t="shared" si="6827"/>
        <v>3521319.1999999997</v>
      </c>
      <c r="O2068" s="30">
        <f t="shared" si="6828"/>
        <v>3531216</v>
      </c>
      <c r="P2068" s="30">
        <f>P2069</f>
        <v>0</v>
      </c>
      <c r="Q2068" s="30">
        <f>Q2069</f>
        <v>0</v>
      </c>
      <c r="R2068" s="30">
        <f>R2069</f>
        <v>0</v>
      </c>
      <c r="S2068" s="30">
        <f>S2069</f>
        <v>0</v>
      </c>
      <c r="T2068" s="30">
        <f>T2069</f>
        <v>0</v>
      </c>
      <c r="U2068" s="30">
        <f>U2069</f>
        <v>0</v>
      </c>
      <c r="V2068" s="30">
        <f>V2069</f>
        <v>0</v>
      </c>
      <c r="W2068" s="30">
        <f>W2069</f>
        <v>0</v>
      </c>
      <c r="X2068" s="30">
        <f>X2069</f>
        <v>0</v>
      </c>
      <c r="Y2068" s="30">
        <f>Y2069</f>
        <v>0</v>
      </c>
      <c r="Z2068" s="30">
        <f>Z2069</f>
        <v>0</v>
      </c>
      <c r="AA2068" s="30">
        <f>AA2069</f>
        <v>0</v>
      </c>
      <c r="AB2068" s="30">
        <f>AB2069</f>
        <v>0</v>
      </c>
      <c r="AC2068" s="30">
        <f t="shared" si="6814"/>
        <v>3367250.7999999998</v>
      </c>
      <c r="AD2068" s="30">
        <f t="shared" si="6815"/>
        <v>3521319.1999999997</v>
      </c>
      <c r="AE2068" s="30">
        <f t="shared" si="6816"/>
        <v>3531216</v>
      </c>
      <c r="AF2068" s="30">
        <f>AF2069</f>
        <v>0</v>
      </c>
      <c r="AG2068" s="30">
        <f t="shared" si="6817"/>
        <v>3367250.7999999998</v>
      </c>
      <c r="AH2068" s="30">
        <f t="shared" si="6818"/>
        <v>3521319.1999999997</v>
      </c>
      <c r="AI2068" s="30">
        <f t="shared" si="6819"/>
        <v>3531216</v>
      </c>
      <c r="AJ2068" s="30">
        <f>AJ2069</f>
        <v>2798.683</v>
      </c>
      <c r="AK2068" s="30">
        <f>AK2069</f>
        <v>0</v>
      </c>
      <c r="AL2068" s="30">
        <f>AL2069</f>
        <v>0</v>
      </c>
      <c r="AM2068" s="30">
        <f>AM2069</f>
        <v>242249.435</v>
      </c>
      <c r="AN2068" s="30">
        <f>AN2069</f>
        <v>0</v>
      </c>
      <c r="AO2068" s="30">
        <f>AO2069</f>
        <v>0</v>
      </c>
      <c r="AP2068" s="30">
        <f>AP2069</f>
        <v>91040.375</v>
      </c>
      <c r="AQ2068" s="30">
        <f>AQ2069</f>
        <v>0</v>
      </c>
      <c r="AR2068" s="30">
        <f>AR2069</f>
        <v>0</v>
      </c>
      <c r="AS2068" s="30">
        <f t="shared" si="6820"/>
        <v>3612298.9180000001</v>
      </c>
      <c r="AT2068" s="30">
        <f t="shared" si="6821"/>
        <v>3612359.5749999997</v>
      </c>
      <c r="AU2068" s="30">
        <f t="shared" si="6822"/>
        <v>3531216</v>
      </c>
      <c r="AV2068" s="30">
        <f>AV2069</f>
        <v>0</v>
      </c>
      <c r="AW2068" s="30">
        <f>AW2069</f>
        <v>0</v>
      </c>
      <c r="AX2068" s="30">
        <f>AX2069</f>
        <v>0</v>
      </c>
      <c r="AY2068" s="30">
        <f t="shared" si="6823"/>
        <v>3612298.9180000001</v>
      </c>
      <c r="AZ2068" s="30">
        <f t="shared" si="6824"/>
        <v>3612359.5749999997</v>
      </c>
      <c r="BA2068" s="30">
        <f t="shared" si="6825"/>
        <v>3531216</v>
      </c>
      <c r="BB2068" s="30">
        <f>BB2069</f>
        <v>0</v>
      </c>
      <c r="BC2068" s="30">
        <f>BC2069</f>
        <v>0</v>
      </c>
      <c r="BD2068" s="30">
        <f>BD2069</f>
        <v>2812.5619999999999</v>
      </c>
      <c r="BE2068" s="30">
        <f>BE2069</f>
        <v>0</v>
      </c>
      <c r="BF2068" s="30">
        <f>BF2069</f>
        <v>-237.107</v>
      </c>
      <c r="BG2068" s="30">
        <f>BG2069</f>
        <v>98753.623000000007</v>
      </c>
      <c r="BH2068" s="30">
        <f>BH2069</f>
        <v>0</v>
      </c>
      <c r="BI2068" s="30">
        <f>BI2069</f>
        <v>0</v>
      </c>
      <c r="BJ2068" s="30">
        <f>BJ2069</f>
        <v>0</v>
      </c>
      <c r="BK2068" s="30">
        <f>BK2069</f>
        <v>0</v>
      </c>
      <c r="BL2068" s="30">
        <f t="shared" si="6811"/>
        <v>3615111.48</v>
      </c>
      <c r="BM2068" s="30">
        <f t="shared" si="6812"/>
        <v>3710876.091</v>
      </c>
      <c r="BN2068" s="30">
        <f t="shared" si="6813"/>
        <v>3531216</v>
      </c>
      <c r="BO2068" s="30">
        <f>BO2069</f>
        <v>0</v>
      </c>
      <c r="BP2068" s="31"/>
      <c r="BQ2068" s="23"/>
      <c r="BR2068" s="23"/>
      <c r="BS2068" s="23"/>
      <c r="BT2068" s="23"/>
      <c r="BU2068" s="23"/>
      <c r="BV2068" s="23"/>
      <c r="BW2068" s="23"/>
      <c r="BX2068" s="23"/>
      <c r="BY2068" s="23"/>
    </row>
    <row r="2069" s="23" customFormat="1" ht="30">
      <c r="A2069" s="28" t="s">
        <v>744</v>
      </c>
      <c r="B2069" s="28" t="s">
        <v>114</v>
      </c>
      <c r="C2069" s="28" t="s">
        <v>251</v>
      </c>
      <c r="D2069" s="28" t="s">
        <v>463</v>
      </c>
      <c r="E2069" s="28" t="s">
        <v>38</v>
      </c>
      <c r="F2069" s="29" t="s">
        <v>39</v>
      </c>
      <c r="G2069" s="30">
        <v>3367250.7999999998</v>
      </c>
      <c r="H2069" s="30">
        <v>3521319.1999999997</v>
      </c>
      <c r="I2069" s="30">
        <v>3531216</v>
      </c>
      <c r="J2069" s="30"/>
      <c r="K2069" s="30"/>
      <c r="L2069" s="30"/>
      <c r="M2069" s="30">
        <f t="shared" si="6826"/>
        <v>3367250.7999999998</v>
      </c>
      <c r="N2069" s="30">
        <f t="shared" si="6827"/>
        <v>3521319.1999999997</v>
      </c>
      <c r="O2069" s="30">
        <f t="shared" si="6828"/>
        <v>3531216</v>
      </c>
      <c r="P2069" s="30"/>
      <c r="Q2069" s="30"/>
      <c r="R2069" s="30"/>
      <c r="S2069" s="30"/>
      <c r="T2069" s="30"/>
      <c r="U2069" s="30"/>
      <c r="V2069" s="30"/>
      <c r="W2069" s="30"/>
      <c r="X2069" s="30"/>
      <c r="Y2069" s="30"/>
      <c r="Z2069" s="30"/>
      <c r="AA2069" s="30"/>
      <c r="AB2069" s="30"/>
      <c r="AC2069" s="30">
        <f t="shared" si="6814"/>
        <v>3367250.7999999998</v>
      </c>
      <c r="AD2069" s="30">
        <f t="shared" si="6815"/>
        <v>3521319.1999999997</v>
      </c>
      <c r="AE2069" s="30">
        <f t="shared" si="6816"/>
        <v>3531216</v>
      </c>
      <c r="AF2069" s="30"/>
      <c r="AG2069" s="30">
        <f t="shared" si="6817"/>
        <v>3367250.7999999998</v>
      </c>
      <c r="AH2069" s="30">
        <f t="shared" si="6818"/>
        <v>3521319.1999999997</v>
      </c>
      <c r="AI2069" s="30">
        <f t="shared" si="6819"/>
        <v>3531216</v>
      </c>
      <c r="AJ2069" s="30">
        <v>2798.683</v>
      </c>
      <c r="AK2069" s="30"/>
      <c r="AL2069" s="30"/>
      <c r="AM2069" s="30">
        <f>92961.837+149287.598</f>
        <v>242249.435</v>
      </c>
      <c r="AN2069" s="30"/>
      <c r="AO2069" s="30"/>
      <c r="AP2069" s="30">
        <f>41040.375+50000</f>
        <v>91040.375</v>
      </c>
      <c r="AQ2069" s="30"/>
      <c r="AR2069" s="30"/>
      <c r="AS2069" s="30">
        <f t="shared" si="6820"/>
        <v>3612298.9180000001</v>
      </c>
      <c r="AT2069" s="30">
        <f t="shared" si="6821"/>
        <v>3612359.5749999997</v>
      </c>
      <c r="AU2069" s="30">
        <f t="shared" si="6822"/>
        <v>3531216</v>
      </c>
      <c r="AV2069" s="30"/>
      <c r="AW2069" s="30"/>
      <c r="AX2069" s="30"/>
      <c r="AY2069" s="30">
        <f t="shared" si="6823"/>
        <v>3612298.9180000001</v>
      </c>
      <c r="AZ2069" s="30">
        <f t="shared" si="6824"/>
        <v>3612359.5749999997</v>
      </c>
      <c r="BA2069" s="30">
        <f t="shared" si="6825"/>
        <v>3531216</v>
      </c>
      <c r="BB2069" s="30"/>
      <c r="BC2069" s="30"/>
      <c r="BD2069" s="30">
        <v>2812.5619999999999</v>
      </c>
      <c r="BE2069" s="30"/>
      <c r="BF2069" s="30">
        <v>-237.107</v>
      </c>
      <c r="BG2069" s="30">
        <v>98753.623000000007</v>
      </c>
      <c r="BH2069" s="30"/>
      <c r="BI2069" s="30"/>
      <c r="BJ2069" s="30"/>
      <c r="BK2069" s="30"/>
      <c r="BL2069" s="30">
        <f t="shared" si="6811"/>
        <v>3615111.48</v>
      </c>
      <c r="BM2069" s="30">
        <f t="shared" si="6812"/>
        <v>3710876.091</v>
      </c>
      <c r="BN2069" s="30">
        <f t="shared" si="6813"/>
        <v>3531216</v>
      </c>
      <c r="BO2069" s="30"/>
      <c r="BP2069" s="31"/>
      <c r="BQ2069" s="23"/>
      <c r="BR2069" s="23"/>
      <c r="BS2069" s="23"/>
      <c r="BT2069" s="23"/>
      <c r="BU2069" s="23"/>
      <c r="BV2069" s="23"/>
      <c r="BW2069" s="23"/>
      <c r="BX2069" s="23"/>
      <c r="BY2069" s="23"/>
    </row>
    <row r="2070" s="23" customFormat="1" ht="30">
      <c r="A2070" s="28" t="s">
        <v>744</v>
      </c>
      <c r="B2070" s="28" t="s">
        <v>114</v>
      </c>
      <c r="C2070" s="28" t="s">
        <v>251</v>
      </c>
      <c r="D2070" s="28" t="s">
        <v>806</v>
      </c>
      <c r="E2070" s="35"/>
      <c r="F2070" s="29" t="s">
        <v>807</v>
      </c>
      <c r="G2070" s="30">
        <f>G2071</f>
        <v>63597.900000000001</v>
      </c>
      <c r="H2070" s="30">
        <f>H2071</f>
        <v>52215.800000000003</v>
      </c>
      <c r="I2070" s="30">
        <f>I2071</f>
        <v>52215.800000000003</v>
      </c>
      <c r="J2070" s="30">
        <f>J2071</f>
        <v>11610.1</v>
      </c>
      <c r="K2070" s="30">
        <f>K2071</f>
        <v>0</v>
      </c>
      <c r="L2070" s="30">
        <f>L2071</f>
        <v>0</v>
      </c>
      <c r="M2070" s="30">
        <f t="shared" si="6826"/>
        <v>75208</v>
      </c>
      <c r="N2070" s="30">
        <f t="shared" si="6827"/>
        <v>52215.800000000003</v>
      </c>
      <c r="O2070" s="30">
        <f t="shared" si="6828"/>
        <v>52215.800000000003</v>
      </c>
      <c r="P2070" s="30">
        <f>P2071</f>
        <v>0</v>
      </c>
      <c r="Q2070" s="30">
        <f>Q2071</f>
        <v>0</v>
      </c>
      <c r="R2070" s="30">
        <f>R2071</f>
        <v>0</v>
      </c>
      <c r="S2070" s="30">
        <f>S2071</f>
        <v>0</v>
      </c>
      <c r="T2070" s="30">
        <f>T2071</f>
        <v>0</v>
      </c>
      <c r="U2070" s="30">
        <f>U2071</f>
        <v>0</v>
      </c>
      <c r="V2070" s="30">
        <f>V2071</f>
        <v>0</v>
      </c>
      <c r="W2070" s="30">
        <f>W2071</f>
        <v>0</v>
      </c>
      <c r="X2070" s="30">
        <f>X2071</f>
        <v>0</v>
      </c>
      <c r="Y2070" s="30">
        <f>Y2071</f>
        <v>0</v>
      </c>
      <c r="Z2070" s="30">
        <f>Z2071</f>
        <v>0</v>
      </c>
      <c r="AA2070" s="30">
        <f>AA2071</f>
        <v>0</v>
      </c>
      <c r="AB2070" s="30">
        <f>AB2071</f>
        <v>0</v>
      </c>
      <c r="AC2070" s="30">
        <f t="shared" si="6814"/>
        <v>75208</v>
      </c>
      <c r="AD2070" s="30">
        <f t="shared" si="6815"/>
        <v>52215.800000000003</v>
      </c>
      <c r="AE2070" s="30">
        <f t="shared" si="6816"/>
        <v>52215.800000000003</v>
      </c>
      <c r="AF2070" s="30">
        <f>AF2071</f>
        <v>0</v>
      </c>
      <c r="AG2070" s="30">
        <f t="shared" si="6817"/>
        <v>75208</v>
      </c>
      <c r="AH2070" s="30">
        <f t="shared" si="6818"/>
        <v>52215.800000000003</v>
      </c>
      <c r="AI2070" s="30">
        <f t="shared" si="6819"/>
        <v>52215.800000000003</v>
      </c>
      <c r="AJ2070" s="30">
        <f>AJ2071</f>
        <v>0</v>
      </c>
      <c r="AK2070" s="30">
        <f>AK2071</f>
        <v>0</v>
      </c>
      <c r="AL2070" s="30">
        <f>AL2071</f>
        <v>0</v>
      </c>
      <c r="AM2070" s="30">
        <f>AM2071</f>
        <v>-20000</v>
      </c>
      <c r="AN2070" s="30">
        <f>AN2071</f>
        <v>0</v>
      </c>
      <c r="AO2070" s="30">
        <f>AO2071</f>
        <v>0</v>
      </c>
      <c r="AP2070" s="30">
        <f>AP2071</f>
        <v>0</v>
      </c>
      <c r="AQ2070" s="30">
        <f>AQ2071</f>
        <v>0</v>
      </c>
      <c r="AR2070" s="30">
        <f>AR2071</f>
        <v>0</v>
      </c>
      <c r="AS2070" s="30">
        <f t="shared" si="6820"/>
        <v>55208</v>
      </c>
      <c r="AT2070" s="30">
        <f t="shared" si="6821"/>
        <v>52215.800000000003</v>
      </c>
      <c r="AU2070" s="30">
        <f t="shared" si="6822"/>
        <v>52215.800000000003</v>
      </c>
      <c r="AV2070" s="30">
        <f>AV2071</f>
        <v>0</v>
      </c>
      <c r="AW2070" s="30">
        <f>AW2071</f>
        <v>0</v>
      </c>
      <c r="AX2070" s="30">
        <f>AX2071</f>
        <v>0</v>
      </c>
      <c r="AY2070" s="30">
        <f t="shared" si="6823"/>
        <v>55208</v>
      </c>
      <c r="AZ2070" s="30">
        <f t="shared" si="6824"/>
        <v>52215.800000000003</v>
      </c>
      <c r="BA2070" s="30">
        <f t="shared" si="6825"/>
        <v>52215.800000000003</v>
      </c>
      <c r="BB2070" s="30">
        <f>BB2071</f>
        <v>0</v>
      </c>
      <c r="BC2070" s="30">
        <f>BC2071</f>
        <v>0</v>
      </c>
      <c r="BD2070" s="30">
        <f>BD2071</f>
        <v>0</v>
      </c>
      <c r="BE2070" s="30">
        <f>BE2071</f>
        <v>0</v>
      </c>
      <c r="BF2070" s="30">
        <f>BF2071</f>
        <v>0</v>
      </c>
      <c r="BG2070" s="30">
        <f>BG2071</f>
        <v>0</v>
      </c>
      <c r="BH2070" s="30">
        <f>BH2071</f>
        <v>0</v>
      </c>
      <c r="BI2070" s="30">
        <f>BI2071</f>
        <v>0</v>
      </c>
      <c r="BJ2070" s="30">
        <f>BJ2071</f>
        <v>0</v>
      </c>
      <c r="BK2070" s="30">
        <f>BK2071</f>
        <v>0</v>
      </c>
      <c r="BL2070" s="30">
        <f t="shared" si="6811"/>
        <v>55208</v>
      </c>
      <c r="BM2070" s="30">
        <f t="shared" si="6812"/>
        <v>52215.800000000003</v>
      </c>
      <c r="BN2070" s="30">
        <f t="shared" si="6813"/>
        <v>52215.800000000003</v>
      </c>
      <c r="BO2070" s="30">
        <f>BO2071</f>
        <v>0</v>
      </c>
      <c r="BP2070" s="31"/>
      <c r="BQ2070" s="23"/>
      <c r="BR2070" s="23"/>
      <c r="BS2070" s="23"/>
      <c r="BT2070" s="23"/>
      <c r="BU2070" s="23"/>
      <c r="BV2070" s="23"/>
      <c r="BW2070" s="23"/>
      <c r="BX2070" s="23"/>
      <c r="BY2070" s="23"/>
    </row>
    <row r="2071" s="23" customFormat="1" ht="30">
      <c r="A2071" s="28" t="s">
        <v>744</v>
      </c>
      <c r="B2071" s="28" t="s">
        <v>114</v>
      </c>
      <c r="C2071" s="28" t="s">
        <v>251</v>
      </c>
      <c r="D2071" s="28" t="s">
        <v>806</v>
      </c>
      <c r="E2071" s="28" t="s">
        <v>38</v>
      </c>
      <c r="F2071" s="29" t="s">
        <v>39</v>
      </c>
      <c r="G2071" s="30">
        <v>63597.900000000001</v>
      </c>
      <c r="H2071" s="30">
        <v>52215.800000000003</v>
      </c>
      <c r="I2071" s="30">
        <v>52215.800000000003</v>
      </c>
      <c r="J2071" s="32">
        <v>11610.1</v>
      </c>
      <c r="K2071" s="30"/>
      <c r="L2071" s="30"/>
      <c r="M2071" s="30">
        <f t="shared" si="6826"/>
        <v>75208</v>
      </c>
      <c r="N2071" s="30">
        <f t="shared" si="6827"/>
        <v>52215.800000000003</v>
      </c>
      <c r="O2071" s="30">
        <f t="shared" si="6828"/>
        <v>52215.800000000003</v>
      </c>
      <c r="P2071" s="30"/>
      <c r="Q2071" s="30"/>
      <c r="R2071" s="30"/>
      <c r="S2071" s="30"/>
      <c r="T2071" s="30"/>
      <c r="U2071" s="30"/>
      <c r="V2071" s="30"/>
      <c r="W2071" s="30"/>
      <c r="X2071" s="30"/>
      <c r="Y2071" s="30"/>
      <c r="Z2071" s="30"/>
      <c r="AA2071" s="30"/>
      <c r="AB2071" s="30"/>
      <c r="AC2071" s="30">
        <f t="shared" si="6814"/>
        <v>75208</v>
      </c>
      <c r="AD2071" s="30">
        <f t="shared" si="6815"/>
        <v>52215.800000000003</v>
      </c>
      <c r="AE2071" s="30">
        <f t="shared" si="6816"/>
        <v>52215.800000000003</v>
      </c>
      <c r="AF2071" s="30"/>
      <c r="AG2071" s="30">
        <f t="shared" si="6817"/>
        <v>75208</v>
      </c>
      <c r="AH2071" s="30">
        <f t="shared" si="6818"/>
        <v>52215.800000000003</v>
      </c>
      <c r="AI2071" s="30">
        <f t="shared" si="6819"/>
        <v>52215.800000000003</v>
      </c>
      <c r="AJ2071" s="30"/>
      <c r="AK2071" s="30"/>
      <c r="AL2071" s="30"/>
      <c r="AM2071" s="30">
        <v>-20000</v>
      </c>
      <c r="AN2071" s="30"/>
      <c r="AO2071" s="30"/>
      <c r="AP2071" s="30"/>
      <c r="AQ2071" s="30"/>
      <c r="AR2071" s="30"/>
      <c r="AS2071" s="30">
        <f t="shared" si="6820"/>
        <v>55208</v>
      </c>
      <c r="AT2071" s="30">
        <f t="shared" si="6821"/>
        <v>52215.800000000003</v>
      </c>
      <c r="AU2071" s="30">
        <f t="shared" si="6822"/>
        <v>52215.800000000003</v>
      </c>
      <c r="AV2071" s="30"/>
      <c r="AW2071" s="30"/>
      <c r="AX2071" s="30"/>
      <c r="AY2071" s="30">
        <f t="shared" si="6823"/>
        <v>55208</v>
      </c>
      <c r="AZ2071" s="30">
        <f t="shared" si="6824"/>
        <v>52215.800000000003</v>
      </c>
      <c r="BA2071" s="30">
        <f t="shared" si="6825"/>
        <v>52215.800000000003</v>
      </c>
      <c r="BB2071" s="30"/>
      <c r="BC2071" s="30"/>
      <c r="BD2071" s="30"/>
      <c r="BE2071" s="30"/>
      <c r="BF2071" s="30"/>
      <c r="BG2071" s="30"/>
      <c r="BH2071" s="30"/>
      <c r="BI2071" s="30"/>
      <c r="BJ2071" s="30"/>
      <c r="BK2071" s="30"/>
      <c r="BL2071" s="30">
        <f t="shared" si="6811"/>
        <v>55208</v>
      </c>
      <c r="BM2071" s="30">
        <f t="shared" si="6812"/>
        <v>52215.800000000003</v>
      </c>
      <c r="BN2071" s="30">
        <f t="shared" si="6813"/>
        <v>52215.800000000003</v>
      </c>
      <c r="BO2071" s="30"/>
      <c r="BP2071" s="31"/>
      <c r="BQ2071" s="23"/>
      <c r="BR2071" s="23"/>
      <c r="BS2071" s="23"/>
      <c r="BT2071" s="23"/>
      <c r="BU2071" s="23"/>
      <c r="BV2071" s="23"/>
      <c r="BW2071" s="23"/>
      <c r="BX2071" s="23"/>
      <c r="BY2071" s="23"/>
    </row>
    <row r="2072" s="23" customFormat="1" ht="47.25">
      <c r="A2072" s="28" t="s">
        <v>744</v>
      </c>
      <c r="B2072" s="28" t="s">
        <v>114</v>
      </c>
      <c r="C2072" s="28" t="s">
        <v>251</v>
      </c>
      <c r="D2072" s="28" t="s">
        <v>808</v>
      </c>
      <c r="E2072" s="35"/>
      <c r="F2072" s="29" t="s">
        <v>809</v>
      </c>
      <c r="G2072" s="30">
        <f>G2073+G2074</f>
        <v>157318.70000000001</v>
      </c>
      <c r="H2072" s="30">
        <f>H2073+H2074</f>
        <v>89048.600000000006</v>
      </c>
      <c r="I2072" s="30">
        <f>I2073+I2074</f>
        <v>89048.600000000006</v>
      </c>
      <c r="J2072" s="30">
        <f>J2073+J2074</f>
        <v>0</v>
      </c>
      <c r="K2072" s="30">
        <f>K2073+K2074</f>
        <v>-659.31500000000005</v>
      </c>
      <c r="L2072" s="30">
        <f>L2073+L2074</f>
        <v>-1397.2919999999999</v>
      </c>
      <c r="M2072" s="30">
        <f t="shared" si="6826"/>
        <v>157318.70000000001</v>
      </c>
      <c r="N2072" s="30">
        <f t="shared" si="6827"/>
        <v>88389.285000000003</v>
      </c>
      <c r="O2072" s="30">
        <f t="shared" si="6828"/>
        <v>87651.308000000005</v>
      </c>
      <c r="P2072" s="30">
        <f>P2073+P2074</f>
        <v>0</v>
      </c>
      <c r="Q2072" s="30">
        <f>Q2073+Q2074</f>
        <v>0</v>
      </c>
      <c r="R2072" s="30">
        <f>R2073+R2074</f>
        <v>39532.245999999999</v>
      </c>
      <c r="S2072" s="30">
        <f>S2073+S2074</f>
        <v>0</v>
      </c>
      <c r="T2072" s="30">
        <f>T2073+T2074</f>
        <v>0</v>
      </c>
      <c r="U2072" s="30">
        <f>U2073+U2074</f>
        <v>0</v>
      </c>
      <c r="V2072" s="30">
        <f>V2073+V2074</f>
        <v>0</v>
      </c>
      <c r="W2072" s="30">
        <f>W2073+W2074</f>
        <v>0</v>
      </c>
      <c r="X2072" s="30">
        <f>X2073+X2074</f>
        <v>0</v>
      </c>
      <c r="Y2072" s="30">
        <f>Y2073+Y2074</f>
        <v>0</v>
      </c>
      <c r="Z2072" s="30">
        <f>Z2073+Z2074</f>
        <v>0</v>
      </c>
      <c r="AA2072" s="30">
        <f>AA2073+AA2074</f>
        <v>0</v>
      </c>
      <c r="AB2072" s="30">
        <f>AB2073+AB2074</f>
        <v>0</v>
      </c>
      <c r="AC2072" s="30">
        <f t="shared" si="6814"/>
        <v>196850.946</v>
      </c>
      <c r="AD2072" s="30">
        <f t="shared" si="6815"/>
        <v>88389.285000000003</v>
      </c>
      <c r="AE2072" s="30">
        <f t="shared" si="6816"/>
        <v>87651.308000000005</v>
      </c>
      <c r="AF2072" s="30">
        <f>AF2073+AF2074</f>
        <v>0</v>
      </c>
      <c r="AG2072" s="30">
        <f t="shared" si="6817"/>
        <v>196850.946</v>
      </c>
      <c r="AH2072" s="30">
        <f t="shared" si="6818"/>
        <v>88389.285000000003</v>
      </c>
      <c r="AI2072" s="30">
        <f t="shared" si="6819"/>
        <v>87651.308000000005</v>
      </c>
      <c r="AJ2072" s="30">
        <f>AJ2073+AJ2074</f>
        <v>0</v>
      </c>
      <c r="AK2072" s="30">
        <f>AK2073+AK2074</f>
        <v>0</v>
      </c>
      <c r="AL2072" s="30">
        <f>AL2073+AL2074</f>
        <v>62776</v>
      </c>
      <c r="AM2072" s="30">
        <f>AM2073+AM2074</f>
        <v>0</v>
      </c>
      <c r="AN2072" s="30">
        <f>AN2073+AN2074</f>
        <v>0</v>
      </c>
      <c r="AO2072" s="30">
        <f>AO2073+AO2074</f>
        <v>96964</v>
      </c>
      <c r="AP2072" s="30">
        <f>AP2073+AP2074</f>
        <v>0</v>
      </c>
      <c r="AQ2072" s="30">
        <f>AQ2073+AQ2074</f>
        <v>0</v>
      </c>
      <c r="AR2072" s="30">
        <f>AR2073+AR2074</f>
        <v>15060.200000000001</v>
      </c>
      <c r="AS2072" s="30">
        <f t="shared" si="6820"/>
        <v>259626.946</v>
      </c>
      <c r="AT2072" s="30">
        <f t="shared" si="6821"/>
        <v>185353.285</v>
      </c>
      <c r="AU2072" s="30">
        <f t="shared" si="6822"/>
        <v>102711.508</v>
      </c>
      <c r="AV2072" s="30">
        <f>AV2073+AV2074</f>
        <v>0</v>
      </c>
      <c r="AW2072" s="30">
        <f>AW2073+AW2074</f>
        <v>0</v>
      </c>
      <c r="AX2072" s="30">
        <f>AX2073+AX2074</f>
        <v>0</v>
      </c>
      <c r="AY2072" s="30">
        <f t="shared" si="6823"/>
        <v>259626.946</v>
      </c>
      <c r="AZ2072" s="30">
        <f t="shared" si="6824"/>
        <v>185353.285</v>
      </c>
      <c r="BA2072" s="30">
        <f t="shared" si="6825"/>
        <v>102711.508</v>
      </c>
      <c r="BB2072" s="30">
        <f>BB2073+BB2074</f>
        <v>0</v>
      </c>
      <c r="BC2072" s="30">
        <f>BC2073+BC2074</f>
        <v>0</v>
      </c>
      <c r="BD2072" s="30">
        <f>BD2073+BD2074</f>
        <v>-114.63</v>
      </c>
      <c r="BE2072" s="30">
        <f>BE2073+BE2074</f>
        <v>0</v>
      </c>
      <c r="BF2072" s="30">
        <f>BF2073+BF2074</f>
        <v>0</v>
      </c>
      <c r="BG2072" s="30">
        <f>BG2073+BG2074</f>
        <v>0</v>
      </c>
      <c r="BH2072" s="30">
        <f>BH2073+BH2074</f>
        <v>0</v>
      </c>
      <c r="BI2072" s="30">
        <f>BI2073+BI2074</f>
        <v>0</v>
      </c>
      <c r="BJ2072" s="30">
        <f>BJ2073+BJ2074</f>
        <v>0</v>
      </c>
      <c r="BK2072" s="30">
        <f>BK2073+BK2074</f>
        <v>0</v>
      </c>
      <c r="BL2072" s="30">
        <f t="shared" si="6811"/>
        <v>259512.31599999999</v>
      </c>
      <c r="BM2072" s="30">
        <f t="shared" si="6812"/>
        <v>185353.285</v>
      </c>
      <c r="BN2072" s="30">
        <f t="shared" si="6813"/>
        <v>102711.508</v>
      </c>
      <c r="BO2072" s="30">
        <f>BO2073+BO2074</f>
        <v>0</v>
      </c>
      <c r="BP2072" s="31"/>
      <c r="BQ2072" s="23"/>
      <c r="BR2072" s="23"/>
      <c r="BS2072" s="23"/>
      <c r="BT2072" s="23"/>
      <c r="BU2072" s="23"/>
      <c r="BV2072" s="23"/>
      <c r="BW2072" s="23"/>
      <c r="BX2072" s="23"/>
      <c r="BY2072" s="23"/>
    </row>
    <row r="2073" s="23" customFormat="1" ht="31.5">
      <c r="A2073" s="28" t="s">
        <v>744</v>
      </c>
      <c r="B2073" s="28" t="s">
        <v>114</v>
      </c>
      <c r="C2073" s="28" t="s">
        <v>251</v>
      </c>
      <c r="D2073" s="28" t="s">
        <v>808</v>
      </c>
      <c r="E2073" s="28" t="s">
        <v>38</v>
      </c>
      <c r="F2073" s="29" t="s">
        <v>39</v>
      </c>
      <c r="G2073" s="30">
        <v>157271.70000000001</v>
      </c>
      <c r="H2073" s="30">
        <v>89001.600000000006</v>
      </c>
      <c r="I2073" s="30">
        <v>89002.300000000003</v>
      </c>
      <c r="J2073" s="32"/>
      <c r="K2073" s="32">
        <v>-659.31500000000005</v>
      </c>
      <c r="L2073" s="32">
        <v>-1397.2919999999999</v>
      </c>
      <c r="M2073" s="30">
        <f t="shared" si="6826"/>
        <v>157271.70000000001</v>
      </c>
      <c r="N2073" s="30">
        <f t="shared" si="6827"/>
        <v>88342.285000000003</v>
      </c>
      <c r="O2073" s="30">
        <f t="shared" si="6828"/>
        <v>87605.008000000002</v>
      </c>
      <c r="P2073" s="30"/>
      <c r="Q2073" s="30"/>
      <c r="R2073" s="30">
        <v>39532.245999999999</v>
      </c>
      <c r="S2073" s="30"/>
      <c r="T2073" s="30"/>
      <c r="U2073" s="30"/>
      <c r="V2073" s="30"/>
      <c r="W2073" s="30"/>
      <c r="X2073" s="30"/>
      <c r="Y2073" s="30"/>
      <c r="Z2073" s="30"/>
      <c r="AA2073" s="30"/>
      <c r="AB2073" s="30"/>
      <c r="AC2073" s="30">
        <f t="shared" si="6814"/>
        <v>196803.946</v>
      </c>
      <c r="AD2073" s="30">
        <f t="shared" si="6815"/>
        <v>88342.285000000003</v>
      </c>
      <c r="AE2073" s="30">
        <f t="shared" si="6816"/>
        <v>87605.008000000002</v>
      </c>
      <c r="AF2073" s="30"/>
      <c r="AG2073" s="30">
        <f t="shared" si="6817"/>
        <v>196803.946</v>
      </c>
      <c r="AH2073" s="30">
        <f t="shared" si="6818"/>
        <v>88342.285000000003</v>
      </c>
      <c r="AI2073" s="30">
        <f t="shared" si="6819"/>
        <v>87605.008000000002</v>
      </c>
      <c r="AJ2073" s="30"/>
      <c r="AK2073" s="30"/>
      <c r="AL2073" s="30">
        <v>62776</v>
      </c>
      <c r="AM2073" s="30"/>
      <c r="AN2073" s="30"/>
      <c r="AO2073" s="30">
        <v>96964</v>
      </c>
      <c r="AP2073" s="30"/>
      <c r="AQ2073" s="30"/>
      <c r="AR2073" s="30">
        <v>15060.200000000001</v>
      </c>
      <c r="AS2073" s="30">
        <f t="shared" si="6820"/>
        <v>259579.946</v>
      </c>
      <c r="AT2073" s="30">
        <f t="shared" si="6821"/>
        <v>185306.285</v>
      </c>
      <c r="AU2073" s="30">
        <f t="shared" si="6822"/>
        <v>102665.208</v>
      </c>
      <c r="AV2073" s="30"/>
      <c r="AW2073" s="30"/>
      <c r="AX2073" s="30"/>
      <c r="AY2073" s="30">
        <f t="shared" si="6823"/>
        <v>259579.946</v>
      </c>
      <c r="AZ2073" s="30">
        <f t="shared" si="6824"/>
        <v>185306.285</v>
      </c>
      <c r="BA2073" s="30">
        <f t="shared" si="6825"/>
        <v>102665.208</v>
      </c>
      <c r="BB2073" s="30"/>
      <c r="BC2073" s="30"/>
      <c r="BD2073" s="30">
        <v>-114.63</v>
      </c>
      <c r="BE2073" s="30"/>
      <c r="BF2073" s="30"/>
      <c r="BG2073" s="30"/>
      <c r="BH2073" s="30"/>
      <c r="BI2073" s="30"/>
      <c r="BJ2073" s="30"/>
      <c r="BK2073" s="30"/>
      <c r="BL2073" s="30">
        <f t="shared" si="6811"/>
        <v>259465.31599999999</v>
      </c>
      <c r="BM2073" s="30">
        <f t="shared" si="6812"/>
        <v>185306.285</v>
      </c>
      <c r="BN2073" s="30">
        <f t="shared" si="6813"/>
        <v>102665.208</v>
      </c>
      <c r="BO2073" s="30"/>
      <c r="BP2073" s="31"/>
      <c r="BQ2073" s="23"/>
      <c r="BR2073" s="23"/>
      <c r="BS2073" s="23"/>
      <c r="BT2073" s="23"/>
      <c r="BU2073" s="23"/>
      <c r="BV2073" s="23"/>
      <c r="BW2073" s="23"/>
      <c r="BX2073" s="23"/>
      <c r="BY2073" s="23"/>
    </row>
    <row r="2074" s="23" customFormat="1">
      <c r="A2074" s="28" t="s">
        <v>744</v>
      </c>
      <c r="B2074" s="28" t="s">
        <v>114</v>
      </c>
      <c r="C2074" s="28" t="s">
        <v>251</v>
      </c>
      <c r="D2074" s="28" t="s">
        <v>808</v>
      </c>
      <c r="E2074" s="28" t="s">
        <v>40</v>
      </c>
      <c r="F2074" s="29" t="s">
        <v>41</v>
      </c>
      <c r="G2074" s="30">
        <v>47</v>
      </c>
      <c r="H2074" s="30">
        <v>47</v>
      </c>
      <c r="I2074" s="30">
        <v>46.299999999999997</v>
      </c>
      <c r="J2074" s="30"/>
      <c r="K2074" s="30"/>
      <c r="L2074" s="30"/>
      <c r="M2074" s="30">
        <f t="shared" si="6826"/>
        <v>47</v>
      </c>
      <c r="N2074" s="30">
        <f t="shared" si="6827"/>
        <v>47</v>
      </c>
      <c r="O2074" s="30">
        <f t="shared" si="6828"/>
        <v>46.299999999999997</v>
      </c>
      <c r="P2074" s="30"/>
      <c r="Q2074" s="30"/>
      <c r="R2074" s="30"/>
      <c r="S2074" s="30"/>
      <c r="T2074" s="30"/>
      <c r="U2074" s="30"/>
      <c r="V2074" s="30"/>
      <c r="W2074" s="30"/>
      <c r="X2074" s="30"/>
      <c r="Y2074" s="30"/>
      <c r="Z2074" s="30"/>
      <c r="AA2074" s="30"/>
      <c r="AB2074" s="30"/>
      <c r="AC2074" s="30">
        <f t="shared" si="6814"/>
        <v>47</v>
      </c>
      <c r="AD2074" s="30">
        <f t="shared" si="6815"/>
        <v>47</v>
      </c>
      <c r="AE2074" s="30">
        <f t="shared" si="6816"/>
        <v>46.299999999999997</v>
      </c>
      <c r="AF2074" s="30"/>
      <c r="AG2074" s="30">
        <f t="shared" si="6817"/>
        <v>47</v>
      </c>
      <c r="AH2074" s="30">
        <f t="shared" si="6818"/>
        <v>47</v>
      </c>
      <c r="AI2074" s="30">
        <f t="shared" si="6819"/>
        <v>46.299999999999997</v>
      </c>
      <c r="AJ2074" s="30"/>
      <c r="AK2074" s="30"/>
      <c r="AL2074" s="30"/>
      <c r="AM2074" s="30"/>
      <c r="AN2074" s="30"/>
      <c r="AO2074" s="30"/>
      <c r="AP2074" s="30"/>
      <c r="AQ2074" s="30"/>
      <c r="AR2074" s="30"/>
      <c r="AS2074" s="30">
        <f t="shared" si="6820"/>
        <v>47</v>
      </c>
      <c r="AT2074" s="30">
        <f t="shared" si="6821"/>
        <v>47</v>
      </c>
      <c r="AU2074" s="30">
        <f t="shared" si="6822"/>
        <v>46.299999999999997</v>
      </c>
      <c r="AV2074" s="30"/>
      <c r="AW2074" s="30"/>
      <c r="AX2074" s="30"/>
      <c r="AY2074" s="30">
        <f t="shared" si="6823"/>
        <v>47</v>
      </c>
      <c r="AZ2074" s="30">
        <f t="shared" si="6824"/>
        <v>47</v>
      </c>
      <c r="BA2074" s="30">
        <f t="shared" si="6825"/>
        <v>46.299999999999997</v>
      </c>
      <c r="BB2074" s="30"/>
      <c r="BC2074" s="30"/>
      <c r="BD2074" s="30"/>
      <c r="BE2074" s="30"/>
      <c r="BF2074" s="30"/>
      <c r="BG2074" s="30"/>
      <c r="BH2074" s="30"/>
      <c r="BI2074" s="30"/>
      <c r="BJ2074" s="30"/>
      <c r="BK2074" s="30"/>
      <c r="BL2074" s="30">
        <f t="shared" si="6811"/>
        <v>47</v>
      </c>
      <c r="BM2074" s="30">
        <f t="shared" si="6812"/>
        <v>47</v>
      </c>
      <c r="BN2074" s="30">
        <f t="shared" si="6813"/>
        <v>46.299999999999997</v>
      </c>
      <c r="BO2074" s="30"/>
      <c r="BP2074" s="31"/>
      <c r="BQ2074" s="23"/>
      <c r="BR2074" s="23"/>
      <c r="BS2074" s="23"/>
      <c r="BT2074" s="23"/>
      <c r="BU2074" s="23"/>
      <c r="BV2074" s="23"/>
      <c r="BW2074" s="23"/>
      <c r="BX2074" s="23"/>
      <c r="BY2074" s="23"/>
    </row>
    <row r="2075" s="23" customFormat="1" ht="47.25">
      <c r="A2075" s="28" t="s">
        <v>744</v>
      </c>
      <c r="B2075" s="28" t="s">
        <v>114</v>
      </c>
      <c r="C2075" s="28" t="s">
        <v>251</v>
      </c>
      <c r="D2075" s="28" t="s">
        <v>810</v>
      </c>
      <c r="E2075" s="35"/>
      <c r="F2075" s="29" t="s">
        <v>811</v>
      </c>
      <c r="G2075" s="30">
        <f>G2076</f>
        <v>182137.20000000001</v>
      </c>
      <c r="H2075" s="30">
        <f>H2076</f>
        <v>182137.20000000001</v>
      </c>
      <c r="I2075" s="30">
        <f>I2076</f>
        <v>182137.20000000001</v>
      </c>
      <c r="J2075" s="30">
        <f>J2076</f>
        <v>0</v>
      </c>
      <c r="K2075" s="30">
        <f>K2076</f>
        <v>0</v>
      </c>
      <c r="L2075" s="30">
        <f>L2076</f>
        <v>0</v>
      </c>
      <c r="M2075" s="30">
        <f t="shared" si="6826"/>
        <v>182137.20000000001</v>
      </c>
      <c r="N2075" s="30">
        <f t="shared" si="6827"/>
        <v>182137.20000000001</v>
      </c>
      <c r="O2075" s="30">
        <f t="shared" si="6828"/>
        <v>182137.20000000001</v>
      </c>
      <c r="P2075" s="30">
        <f>P2076</f>
        <v>0</v>
      </c>
      <c r="Q2075" s="30">
        <f>Q2076</f>
        <v>0</v>
      </c>
      <c r="R2075" s="30">
        <f>R2076</f>
        <v>0</v>
      </c>
      <c r="S2075" s="30">
        <f>S2076</f>
        <v>0</v>
      </c>
      <c r="T2075" s="30">
        <f>T2076</f>
        <v>0</v>
      </c>
      <c r="U2075" s="30">
        <f>U2076</f>
        <v>0</v>
      </c>
      <c r="V2075" s="30">
        <f>V2076</f>
        <v>0</v>
      </c>
      <c r="W2075" s="30">
        <f>W2076</f>
        <v>0</v>
      </c>
      <c r="X2075" s="30">
        <f>X2076</f>
        <v>0</v>
      </c>
      <c r="Y2075" s="30">
        <f>Y2076</f>
        <v>0</v>
      </c>
      <c r="Z2075" s="30">
        <f>Z2076</f>
        <v>0</v>
      </c>
      <c r="AA2075" s="30">
        <f>AA2076</f>
        <v>0</v>
      </c>
      <c r="AB2075" s="30">
        <f>AB2076</f>
        <v>0</v>
      </c>
      <c r="AC2075" s="30">
        <f t="shared" si="6814"/>
        <v>182137.20000000001</v>
      </c>
      <c r="AD2075" s="30">
        <f t="shared" si="6815"/>
        <v>182137.20000000001</v>
      </c>
      <c r="AE2075" s="30">
        <f t="shared" si="6816"/>
        <v>182137.20000000001</v>
      </c>
      <c r="AF2075" s="30">
        <f>AF2076</f>
        <v>0</v>
      </c>
      <c r="AG2075" s="30">
        <f t="shared" si="6817"/>
        <v>182137.20000000001</v>
      </c>
      <c r="AH2075" s="30">
        <f t="shared" si="6818"/>
        <v>182137.20000000001</v>
      </c>
      <c r="AI2075" s="30">
        <f t="shared" si="6819"/>
        <v>182137.20000000001</v>
      </c>
      <c r="AJ2075" s="30">
        <f>AJ2076</f>
        <v>0</v>
      </c>
      <c r="AK2075" s="30">
        <f>AK2076</f>
        <v>0</v>
      </c>
      <c r="AL2075" s="30">
        <f>AL2076</f>
        <v>11664.6</v>
      </c>
      <c r="AM2075" s="30">
        <f>AM2076</f>
        <v>0</v>
      </c>
      <c r="AN2075" s="30">
        <f>AN2076</f>
        <v>0</v>
      </c>
      <c r="AO2075" s="30">
        <f>AO2076</f>
        <v>12142.700000000001</v>
      </c>
      <c r="AP2075" s="30">
        <f>AP2076</f>
        <v>0</v>
      </c>
      <c r="AQ2075" s="30">
        <f>AQ2076</f>
        <v>0</v>
      </c>
      <c r="AR2075" s="30">
        <f>AR2076</f>
        <v>12640.6</v>
      </c>
      <c r="AS2075" s="30">
        <f t="shared" si="6820"/>
        <v>193801.80000000002</v>
      </c>
      <c r="AT2075" s="30">
        <f t="shared" si="6821"/>
        <v>194279.90000000002</v>
      </c>
      <c r="AU2075" s="30">
        <f t="shared" si="6822"/>
        <v>194777.80000000002</v>
      </c>
      <c r="AV2075" s="30">
        <f>AV2076</f>
        <v>0</v>
      </c>
      <c r="AW2075" s="30">
        <f>AW2076</f>
        <v>0</v>
      </c>
      <c r="AX2075" s="30">
        <f>AX2076</f>
        <v>0</v>
      </c>
      <c r="AY2075" s="30">
        <f t="shared" si="6823"/>
        <v>193801.80000000002</v>
      </c>
      <c r="AZ2075" s="30">
        <f t="shared" si="6824"/>
        <v>194279.90000000002</v>
      </c>
      <c r="BA2075" s="30">
        <f t="shared" si="6825"/>
        <v>194777.80000000002</v>
      </c>
      <c r="BB2075" s="30">
        <f>BB2076</f>
        <v>0</v>
      </c>
      <c r="BC2075" s="30">
        <f>BC2076</f>
        <v>0</v>
      </c>
      <c r="BD2075" s="30">
        <f>BD2076</f>
        <v>0</v>
      </c>
      <c r="BE2075" s="30">
        <f>BE2076</f>
        <v>0</v>
      </c>
      <c r="BF2075" s="30">
        <f>BF2076</f>
        <v>0</v>
      </c>
      <c r="BG2075" s="30">
        <f>BG2076</f>
        <v>0</v>
      </c>
      <c r="BH2075" s="30">
        <f>BH2076</f>
        <v>0</v>
      </c>
      <c r="BI2075" s="30">
        <f>BI2076</f>
        <v>0</v>
      </c>
      <c r="BJ2075" s="30">
        <f>BJ2076</f>
        <v>0</v>
      </c>
      <c r="BK2075" s="30">
        <f>BK2076</f>
        <v>0</v>
      </c>
      <c r="BL2075" s="30">
        <f t="shared" si="6811"/>
        <v>193801.80000000002</v>
      </c>
      <c r="BM2075" s="30">
        <f t="shared" si="6812"/>
        <v>194279.90000000002</v>
      </c>
      <c r="BN2075" s="30">
        <f t="shared" si="6813"/>
        <v>194777.80000000002</v>
      </c>
      <c r="BO2075" s="30">
        <f>BO2076</f>
        <v>0</v>
      </c>
      <c r="BP2075" s="31"/>
      <c r="BQ2075" s="23"/>
      <c r="BR2075" s="23"/>
      <c r="BS2075" s="23"/>
      <c r="BT2075" s="23"/>
      <c r="BU2075" s="23"/>
      <c r="BV2075" s="23"/>
      <c r="BW2075" s="23"/>
      <c r="BX2075" s="23"/>
      <c r="BY2075" s="23"/>
    </row>
    <row r="2076" s="23" customFormat="1" ht="31.5">
      <c r="A2076" s="28" t="s">
        <v>744</v>
      </c>
      <c r="B2076" s="28" t="s">
        <v>114</v>
      </c>
      <c r="C2076" s="28" t="s">
        <v>251</v>
      </c>
      <c r="D2076" s="28" t="s">
        <v>810</v>
      </c>
      <c r="E2076" s="28" t="s">
        <v>38</v>
      </c>
      <c r="F2076" s="29" t="s">
        <v>39</v>
      </c>
      <c r="G2076" s="30">
        <v>182137.20000000001</v>
      </c>
      <c r="H2076" s="30">
        <v>182137.20000000001</v>
      </c>
      <c r="I2076" s="30">
        <v>182137.20000000001</v>
      </c>
      <c r="J2076" s="30"/>
      <c r="K2076" s="30"/>
      <c r="L2076" s="30"/>
      <c r="M2076" s="30">
        <f t="shared" si="6826"/>
        <v>182137.20000000001</v>
      </c>
      <c r="N2076" s="30">
        <f t="shared" si="6827"/>
        <v>182137.20000000001</v>
      </c>
      <c r="O2076" s="30">
        <f t="shared" si="6828"/>
        <v>182137.20000000001</v>
      </c>
      <c r="P2076" s="30"/>
      <c r="Q2076" s="30"/>
      <c r="R2076" s="30"/>
      <c r="S2076" s="30"/>
      <c r="T2076" s="30"/>
      <c r="U2076" s="30"/>
      <c r="V2076" s="30"/>
      <c r="W2076" s="30"/>
      <c r="X2076" s="30"/>
      <c r="Y2076" s="30"/>
      <c r="Z2076" s="30"/>
      <c r="AA2076" s="30"/>
      <c r="AB2076" s="30"/>
      <c r="AC2076" s="30">
        <f t="shared" si="6814"/>
        <v>182137.20000000001</v>
      </c>
      <c r="AD2076" s="30">
        <f t="shared" si="6815"/>
        <v>182137.20000000001</v>
      </c>
      <c r="AE2076" s="30">
        <f t="shared" si="6816"/>
        <v>182137.20000000001</v>
      </c>
      <c r="AF2076" s="30"/>
      <c r="AG2076" s="30">
        <f t="shared" si="6817"/>
        <v>182137.20000000001</v>
      </c>
      <c r="AH2076" s="30">
        <f t="shared" si="6818"/>
        <v>182137.20000000001</v>
      </c>
      <c r="AI2076" s="30">
        <f t="shared" si="6819"/>
        <v>182137.20000000001</v>
      </c>
      <c r="AJ2076" s="30"/>
      <c r="AK2076" s="30"/>
      <c r="AL2076" s="30">
        <v>11664.6</v>
      </c>
      <c r="AM2076" s="30"/>
      <c r="AN2076" s="30"/>
      <c r="AO2076" s="30">
        <v>12142.700000000001</v>
      </c>
      <c r="AP2076" s="30"/>
      <c r="AQ2076" s="30"/>
      <c r="AR2076" s="30">
        <v>12640.6</v>
      </c>
      <c r="AS2076" s="30">
        <f t="shared" si="6820"/>
        <v>193801.80000000002</v>
      </c>
      <c r="AT2076" s="30">
        <f t="shared" si="6821"/>
        <v>194279.90000000002</v>
      </c>
      <c r="AU2076" s="30">
        <f t="shared" si="6822"/>
        <v>194777.80000000002</v>
      </c>
      <c r="AV2076" s="30"/>
      <c r="AW2076" s="30"/>
      <c r="AX2076" s="30"/>
      <c r="AY2076" s="30">
        <f t="shared" si="6823"/>
        <v>193801.80000000002</v>
      </c>
      <c r="AZ2076" s="30">
        <f t="shared" si="6824"/>
        <v>194279.90000000002</v>
      </c>
      <c r="BA2076" s="30">
        <f t="shared" si="6825"/>
        <v>194777.80000000002</v>
      </c>
      <c r="BB2076" s="30"/>
      <c r="BC2076" s="30"/>
      <c r="BD2076" s="30"/>
      <c r="BE2076" s="30"/>
      <c r="BF2076" s="30"/>
      <c r="BG2076" s="30"/>
      <c r="BH2076" s="30"/>
      <c r="BI2076" s="30"/>
      <c r="BJ2076" s="30"/>
      <c r="BK2076" s="30"/>
      <c r="BL2076" s="30">
        <f t="shared" si="6811"/>
        <v>193801.80000000002</v>
      </c>
      <c r="BM2076" s="30">
        <f t="shared" si="6812"/>
        <v>194279.90000000002</v>
      </c>
      <c r="BN2076" s="30">
        <f t="shared" si="6813"/>
        <v>194777.80000000002</v>
      </c>
      <c r="BO2076" s="30"/>
      <c r="BP2076" s="31"/>
      <c r="BQ2076" s="23"/>
      <c r="BR2076" s="23"/>
      <c r="BS2076" s="23"/>
      <c r="BT2076" s="23"/>
      <c r="BU2076" s="23"/>
      <c r="BV2076" s="23"/>
      <c r="BW2076" s="23"/>
      <c r="BX2076" s="23"/>
      <c r="BY2076" s="23"/>
    </row>
    <row r="2077" s="23" customFormat="1" ht="31.5">
      <c r="A2077" s="28" t="s">
        <v>744</v>
      </c>
      <c r="B2077" s="28" t="s">
        <v>114</v>
      </c>
      <c r="C2077" s="28" t="s">
        <v>251</v>
      </c>
      <c r="D2077" s="28" t="s">
        <v>812</v>
      </c>
      <c r="E2077" s="35"/>
      <c r="F2077" s="29" t="s">
        <v>813</v>
      </c>
      <c r="G2077" s="30">
        <f>G2078</f>
        <v>125878.29999999999</v>
      </c>
      <c r="H2077" s="30">
        <f>H2078</f>
        <v>126375</v>
      </c>
      <c r="I2077" s="30">
        <f>I2078</f>
        <v>126375</v>
      </c>
      <c r="J2077" s="30">
        <f>J2078</f>
        <v>-36310.099999999999</v>
      </c>
      <c r="K2077" s="30">
        <f>K2078</f>
        <v>-23269</v>
      </c>
      <c r="L2077" s="30">
        <f>L2078</f>
        <v>-486.39999999999998</v>
      </c>
      <c r="M2077" s="30">
        <f t="shared" si="6826"/>
        <v>89568.199999999983</v>
      </c>
      <c r="N2077" s="30">
        <f t="shared" si="6827"/>
        <v>103106</v>
      </c>
      <c r="O2077" s="30">
        <f t="shared" si="6828"/>
        <v>125888.60000000001</v>
      </c>
      <c r="P2077" s="30">
        <f>P2078</f>
        <v>0</v>
      </c>
      <c r="Q2077" s="30">
        <f>Q2078</f>
        <v>0</v>
      </c>
      <c r="R2077" s="30">
        <f>R2078</f>
        <v>0</v>
      </c>
      <c r="S2077" s="30">
        <f>S2078</f>
        <v>0</v>
      </c>
      <c r="T2077" s="30">
        <f>T2078</f>
        <v>0</v>
      </c>
      <c r="U2077" s="30">
        <f>U2078</f>
        <v>0</v>
      </c>
      <c r="V2077" s="30">
        <f>V2078</f>
        <v>0</v>
      </c>
      <c r="W2077" s="30">
        <f>W2078</f>
        <v>0</v>
      </c>
      <c r="X2077" s="30">
        <f>X2078</f>
        <v>0</v>
      </c>
      <c r="Y2077" s="30">
        <f>Y2078</f>
        <v>0</v>
      </c>
      <c r="Z2077" s="30">
        <f>Z2078</f>
        <v>0</v>
      </c>
      <c r="AA2077" s="30">
        <f>AA2078</f>
        <v>0</v>
      </c>
      <c r="AB2077" s="30">
        <f>AB2078</f>
        <v>0</v>
      </c>
      <c r="AC2077" s="30">
        <f t="shared" si="6814"/>
        <v>89568.199999999983</v>
      </c>
      <c r="AD2077" s="30">
        <f t="shared" si="6815"/>
        <v>103106</v>
      </c>
      <c r="AE2077" s="30">
        <f t="shared" si="6816"/>
        <v>125888.60000000001</v>
      </c>
      <c r="AF2077" s="30">
        <f>AF2078</f>
        <v>0</v>
      </c>
      <c r="AG2077" s="30">
        <f t="shared" si="6817"/>
        <v>89568.199999999983</v>
      </c>
      <c r="AH2077" s="30">
        <f t="shared" si="6818"/>
        <v>103106</v>
      </c>
      <c r="AI2077" s="30">
        <f t="shared" si="6819"/>
        <v>125888.60000000001</v>
      </c>
      <c r="AJ2077" s="30">
        <f>AJ2078</f>
        <v>0</v>
      </c>
      <c r="AK2077" s="30">
        <f>AK2078</f>
        <v>0</v>
      </c>
      <c r="AL2077" s="30">
        <f>AL2078</f>
        <v>0</v>
      </c>
      <c r="AM2077" s="30">
        <f>AM2078</f>
        <v>0</v>
      </c>
      <c r="AN2077" s="30">
        <f>AN2078</f>
        <v>0</v>
      </c>
      <c r="AO2077" s="30">
        <f>AO2078</f>
        <v>22683.099999999999</v>
      </c>
      <c r="AP2077" s="30">
        <f>AP2078</f>
        <v>0</v>
      </c>
      <c r="AQ2077" s="30">
        <f>AQ2078</f>
        <v>0</v>
      </c>
      <c r="AR2077" s="30">
        <f>AR2078</f>
        <v>0</v>
      </c>
      <c r="AS2077" s="30">
        <f t="shared" si="6820"/>
        <v>89568.199999999983</v>
      </c>
      <c r="AT2077" s="30">
        <f t="shared" si="6821"/>
        <v>125789.10000000001</v>
      </c>
      <c r="AU2077" s="30">
        <f t="shared" si="6822"/>
        <v>125888.60000000001</v>
      </c>
      <c r="AV2077" s="30">
        <f>AV2078</f>
        <v>0</v>
      </c>
      <c r="AW2077" s="30">
        <f>AW2078</f>
        <v>0</v>
      </c>
      <c r="AX2077" s="30">
        <f>AX2078</f>
        <v>0</v>
      </c>
      <c r="AY2077" s="30">
        <f t="shared" si="6823"/>
        <v>89568.199999999983</v>
      </c>
      <c r="AZ2077" s="30">
        <f t="shared" si="6824"/>
        <v>125789.10000000001</v>
      </c>
      <c r="BA2077" s="30">
        <f t="shared" si="6825"/>
        <v>125888.60000000001</v>
      </c>
      <c r="BB2077" s="30">
        <f>BB2078</f>
        <v>0</v>
      </c>
      <c r="BC2077" s="30">
        <f>BC2078</f>
        <v>0</v>
      </c>
      <c r="BD2077" s="30">
        <f>BD2078</f>
        <v>0</v>
      </c>
      <c r="BE2077" s="30">
        <f>BE2078</f>
        <v>0</v>
      </c>
      <c r="BF2077" s="30">
        <f>BF2078</f>
        <v>0</v>
      </c>
      <c r="BG2077" s="30">
        <f>BG2078</f>
        <v>0</v>
      </c>
      <c r="BH2077" s="30">
        <f>BH2078</f>
        <v>0</v>
      </c>
      <c r="BI2077" s="30">
        <f>BI2078</f>
        <v>0</v>
      </c>
      <c r="BJ2077" s="30">
        <f>BJ2078</f>
        <v>0</v>
      </c>
      <c r="BK2077" s="30">
        <f>BK2078</f>
        <v>0</v>
      </c>
      <c r="BL2077" s="30">
        <f t="shared" si="6811"/>
        <v>89568.199999999983</v>
      </c>
      <c r="BM2077" s="30">
        <f t="shared" si="6812"/>
        <v>125789.10000000001</v>
      </c>
      <c r="BN2077" s="30">
        <f t="shared" si="6813"/>
        <v>125888.60000000001</v>
      </c>
      <c r="BO2077" s="30">
        <f>BO2078</f>
        <v>0</v>
      </c>
      <c r="BP2077" s="31"/>
      <c r="BQ2077" s="23"/>
      <c r="BR2077" s="23"/>
      <c r="BS2077" s="23"/>
      <c r="BT2077" s="23"/>
      <c r="BU2077" s="23"/>
      <c r="BV2077" s="23"/>
      <c r="BW2077" s="23"/>
      <c r="BX2077" s="23"/>
      <c r="BY2077" s="23"/>
    </row>
    <row r="2078" s="23" customFormat="1" ht="31.5">
      <c r="A2078" s="28" t="s">
        <v>744</v>
      </c>
      <c r="B2078" s="28" t="s">
        <v>114</v>
      </c>
      <c r="C2078" s="28" t="s">
        <v>251</v>
      </c>
      <c r="D2078" s="28" t="s">
        <v>812</v>
      </c>
      <c r="E2078" s="28" t="s">
        <v>38</v>
      </c>
      <c r="F2078" s="29" t="s">
        <v>39</v>
      </c>
      <c r="G2078" s="30">
        <v>125878.29999999999</v>
      </c>
      <c r="H2078" s="30">
        <v>126375</v>
      </c>
      <c r="I2078" s="30">
        <v>126375</v>
      </c>
      <c r="J2078" s="32">
        <v>-36310.099999999999</v>
      </c>
      <c r="K2078" s="32">
        <v>-23269</v>
      </c>
      <c r="L2078" s="32">
        <v>-486.39999999999998</v>
      </c>
      <c r="M2078" s="30">
        <f t="shared" si="6826"/>
        <v>89568.199999999983</v>
      </c>
      <c r="N2078" s="30">
        <f t="shared" si="6827"/>
        <v>103106</v>
      </c>
      <c r="O2078" s="30">
        <f t="shared" si="6828"/>
        <v>125888.60000000001</v>
      </c>
      <c r="P2078" s="30"/>
      <c r="Q2078" s="30"/>
      <c r="R2078" s="30"/>
      <c r="S2078" s="30"/>
      <c r="T2078" s="30"/>
      <c r="U2078" s="30"/>
      <c r="V2078" s="30"/>
      <c r="W2078" s="30"/>
      <c r="X2078" s="30"/>
      <c r="Y2078" s="30"/>
      <c r="Z2078" s="30"/>
      <c r="AA2078" s="30"/>
      <c r="AB2078" s="30"/>
      <c r="AC2078" s="30">
        <f t="shared" si="6814"/>
        <v>89568.199999999983</v>
      </c>
      <c r="AD2078" s="30">
        <f t="shared" si="6815"/>
        <v>103106</v>
      </c>
      <c r="AE2078" s="30">
        <f t="shared" si="6816"/>
        <v>125888.60000000001</v>
      </c>
      <c r="AF2078" s="30"/>
      <c r="AG2078" s="30">
        <f t="shared" si="6817"/>
        <v>89568.199999999983</v>
      </c>
      <c r="AH2078" s="30">
        <f t="shared" si="6818"/>
        <v>103106</v>
      </c>
      <c r="AI2078" s="30">
        <f t="shared" si="6819"/>
        <v>125888.60000000001</v>
      </c>
      <c r="AJ2078" s="30"/>
      <c r="AK2078" s="30"/>
      <c r="AL2078" s="30"/>
      <c r="AM2078" s="30"/>
      <c r="AN2078" s="30"/>
      <c r="AO2078" s="30">
        <v>22683.099999999999</v>
      </c>
      <c r="AP2078" s="30"/>
      <c r="AQ2078" s="30"/>
      <c r="AR2078" s="30"/>
      <c r="AS2078" s="30">
        <f t="shared" si="6820"/>
        <v>89568.199999999983</v>
      </c>
      <c r="AT2078" s="30">
        <f t="shared" si="6821"/>
        <v>125789.10000000001</v>
      </c>
      <c r="AU2078" s="30">
        <f t="shared" si="6822"/>
        <v>125888.60000000001</v>
      </c>
      <c r="AV2078" s="30"/>
      <c r="AW2078" s="30"/>
      <c r="AX2078" s="30"/>
      <c r="AY2078" s="30">
        <f t="shared" si="6823"/>
        <v>89568.199999999983</v>
      </c>
      <c r="AZ2078" s="30">
        <f t="shared" si="6824"/>
        <v>125789.10000000001</v>
      </c>
      <c r="BA2078" s="30">
        <f t="shared" si="6825"/>
        <v>125888.60000000001</v>
      </c>
      <c r="BB2078" s="30"/>
      <c r="BC2078" s="30"/>
      <c r="BD2078" s="30"/>
      <c r="BE2078" s="30"/>
      <c r="BF2078" s="30"/>
      <c r="BG2078" s="30"/>
      <c r="BH2078" s="30"/>
      <c r="BI2078" s="30"/>
      <c r="BJ2078" s="30"/>
      <c r="BK2078" s="30"/>
      <c r="BL2078" s="30">
        <f t="shared" si="6811"/>
        <v>89568.199999999983</v>
      </c>
      <c r="BM2078" s="30">
        <f t="shared" si="6812"/>
        <v>125789.10000000001</v>
      </c>
      <c r="BN2078" s="30">
        <f t="shared" si="6813"/>
        <v>125888.60000000001</v>
      </c>
      <c r="BO2078" s="30"/>
      <c r="BP2078" s="31"/>
      <c r="BQ2078" s="23"/>
      <c r="BR2078" s="23"/>
      <c r="BS2078" s="23"/>
      <c r="BT2078" s="23"/>
      <c r="BU2078" s="23"/>
      <c r="BV2078" s="23"/>
      <c r="BW2078" s="23"/>
      <c r="BX2078" s="23"/>
      <c r="BY2078" s="23"/>
    </row>
    <row r="2079" s="23" customFormat="1" ht="47.25">
      <c r="A2079" s="28" t="s">
        <v>744</v>
      </c>
      <c r="B2079" s="28" t="s">
        <v>114</v>
      </c>
      <c r="C2079" s="28" t="s">
        <v>251</v>
      </c>
      <c r="D2079" s="28" t="s">
        <v>814</v>
      </c>
      <c r="E2079" s="35"/>
      <c r="F2079" s="29" t="s">
        <v>53</v>
      </c>
      <c r="G2079" s="30">
        <f>G2080+G2081+G2082</f>
        <v>92940.700000000012</v>
      </c>
      <c r="H2079" s="30">
        <f>H2080+H2081+H2082</f>
        <v>95335.000000000015</v>
      </c>
      <c r="I2079" s="30">
        <f>I2080+I2081+I2082</f>
        <v>95335.000000000015</v>
      </c>
      <c r="J2079" s="30">
        <f>J2080+J2081+J2082</f>
        <v>0</v>
      </c>
      <c r="K2079" s="30">
        <f>K2080+K2081+K2082</f>
        <v>0</v>
      </c>
      <c r="L2079" s="30">
        <f>L2080+L2081+L2082</f>
        <v>0</v>
      </c>
      <c r="M2079" s="30">
        <f t="shared" si="6826"/>
        <v>92940.700000000012</v>
      </c>
      <c r="N2079" s="30">
        <f t="shared" si="6827"/>
        <v>95335.000000000015</v>
      </c>
      <c r="O2079" s="30">
        <f t="shared" si="6828"/>
        <v>95335.000000000015</v>
      </c>
      <c r="P2079" s="30">
        <f>P2080+P2081+P2082</f>
        <v>0</v>
      </c>
      <c r="Q2079" s="30">
        <f>Q2080+Q2081+Q2082</f>
        <v>0</v>
      </c>
      <c r="R2079" s="30">
        <f>R2080+R2081+R2082</f>
        <v>0</v>
      </c>
      <c r="S2079" s="30">
        <f>S2080+S2081+S2082</f>
        <v>0</v>
      </c>
      <c r="T2079" s="30">
        <f>T2080+T2081+T2082</f>
        <v>0</v>
      </c>
      <c r="U2079" s="30">
        <f>U2080+U2081+U2082</f>
        <v>0</v>
      </c>
      <c r="V2079" s="30">
        <f>V2080+V2081+V2082</f>
        <v>0</v>
      </c>
      <c r="W2079" s="30">
        <f>W2080+W2081+W2082</f>
        <v>0</v>
      </c>
      <c r="X2079" s="30">
        <f>X2080+X2081+X2082</f>
        <v>0</v>
      </c>
      <c r="Y2079" s="30">
        <f>Y2080+Y2081+Y2082</f>
        <v>0</v>
      </c>
      <c r="Z2079" s="30">
        <f>Z2080+Z2081+Z2082</f>
        <v>0</v>
      </c>
      <c r="AA2079" s="30">
        <f>AA2080+AA2081+AA2082</f>
        <v>0</v>
      </c>
      <c r="AB2079" s="30">
        <f>AB2080+AB2081+AB2082</f>
        <v>0</v>
      </c>
      <c r="AC2079" s="30">
        <f t="shared" si="6814"/>
        <v>92940.700000000012</v>
      </c>
      <c r="AD2079" s="30">
        <f t="shared" si="6815"/>
        <v>95335.000000000015</v>
      </c>
      <c r="AE2079" s="30">
        <f t="shared" si="6816"/>
        <v>95335.000000000015</v>
      </c>
      <c r="AF2079" s="30">
        <f>AF2080+AF2081+AF2082</f>
        <v>0</v>
      </c>
      <c r="AG2079" s="30">
        <f t="shared" si="6817"/>
        <v>92940.700000000012</v>
      </c>
      <c r="AH2079" s="30">
        <f t="shared" si="6818"/>
        <v>95335.000000000015</v>
      </c>
      <c r="AI2079" s="30">
        <f t="shared" si="6819"/>
        <v>95335.000000000015</v>
      </c>
      <c r="AJ2079" s="30">
        <f>AJ2080+AJ2081+AJ2082</f>
        <v>0</v>
      </c>
      <c r="AK2079" s="30">
        <f>AK2080+AK2081+AK2082</f>
        <v>0</v>
      </c>
      <c r="AL2079" s="30">
        <f>AL2080+AL2081+AL2082</f>
        <v>-1197.2</v>
      </c>
      <c r="AM2079" s="30">
        <f>AM2080+AM2081+AM2082</f>
        <v>0</v>
      </c>
      <c r="AN2079" s="30">
        <f>AN2080+AN2081+AN2082</f>
        <v>0</v>
      </c>
      <c r="AO2079" s="30">
        <f>AO2080+AO2081+AO2082</f>
        <v>0</v>
      </c>
      <c r="AP2079" s="30">
        <f>AP2080+AP2081+AP2082</f>
        <v>0</v>
      </c>
      <c r="AQ2079" s="30">
        <f>AQ2080+AQ2081+AQ2082</f>
        <v>0</v>
      </c>
      <c r="AR2079" s="30">
        <f>AR2080+AR2081+AR2082</f>
        <v>0</v>
      </c>
      <c r="AS2079" s="30">
        <f t="shared" si="6820"/>
        <v>91743.500000000015</v>
      </c>
      <c r="AT2079" s="30">
        <f t="shared" si="6821"/>
        <v>95335.000000000015</v>
      </c>
      <c r="AU2079" s="30">
        <f t="shared" si="6822"/>
        <v>95335.000000000015</v>
      </c>
      <c r="AV2079" s="30">
        <f>AV2080+AV2081+AV2082</f>
        <v>0</v>
      </c>
      <c r="AW2079" s="30">
        <f>AW2080+AW2081+AW2082</f>
        <v>0</v>
      </c>
      <c r="AX2079" s="30">
        <f>AX2080+AX2081+AX2082</f>
        <v>0</v>
      </c>
      <c r="AY2079" s="30">
        <f t="shared" si="6823"/>
        <v>91743.500000000015</v>
      </c>
      <c r="AZ2079" s="30">
        <f t="shared" si="6824"/>
        <v>95335.000000000015</v>
      </c>
      <c r="BA2079" s="30">
        <f t="shared" si="6825"/>
        <v>95335.000000000015</v>
      </c>
      <c r="BB2079" s="30">
        <f>BB2080+BB2081+BB2082</f>
        <v>0</v>
      </c>
      <c r="BC2079" s="30">
        <f>BC2080+BC2081+BC2082</f>
        <v>0</v>
      </c>
      <c r="BD2079" s="30">
        <f>BD2080+BD2081+BD2082</f>
        <v>0</v>
      </c>
      <c r="BE2079" s="30">
        <f>BE2080+BE2081+BE2082</f>
        <v>0</v>
      </c>
      <c r="BF2079" s="30">
        <f>BF2080+BF2081+BF2082</f>
        <v>0</v>
      </c>
      <c r="BG2079" s="30">
        <f>BG2080+BG2081+BG2082</f>
        <v>0</v>
      </c>
      <c r="BH2079" s="30">
        <f>BH2080+BH2081+BH2082</f>
        <v>0</v>
      </c>
      <c r="BI2079" s="30">
        <f>BI2080+BI2081+BI2082</f>
        <v>0</v>
      </c>
      <c r="BJ2079" s="30">
        <f>BJ2080+BJ2081+BJ2082</f>
        <v>0</v>
      </c>
      <c r="BK2079" s="30">
        <f>BK2080+BK2081+BK2082</f>
        <v>0</v>
      </c>
      <c r="BL2079" s="30">
        <f t="shared" si="6811"/>
        <v>91743.500000000015</v>
      </c>
      <c r="BM2079" s="30">
        <f t="shared" si="6812"/>
        <v>95335.000000000015</v>
      </c>
      <c r="BN2079" s="30">
        <f t="shared" si="6813"/>
        <v>95335.000000000015</v>
      </c>
      <c r="BO2079" s="30">
        <f>BO2080+BO2081+BO2082</f>
        <v>0</v>
      </c>
      <c r="BP2079" s="31"/>
      <c r="BQ2079" s="23"/>
      <c r="BR2079" s="23"/>
      <c r="BS2079" s="23"/>
      <c r="BT2079" s="23"/>
      <c r="BU2079" s="23"/>
      <c r="BV2079" s="23"/>
      <c r="BW2079" s="23"/>
      <c r="BX2079" s="23"/>
      <c r="BY2079" s="23"/>
    </row>
    <row r="2080" s="23" customFormat="1" ht="78.75">
      <c r="A2080" s="28" t="s">
        <v>744</v>
      </c>
      <c r="B2080" s="28" t="s">
        <v>114</v>
      </c>
      <c r="C2080" s="28" t="s">
        <v>251</v>
      </c>
      <c r="D2080" s="28" t="s">
        <v>814</v>
      </c>
      <c r="E2080" s="28" t="s">
        <v>50</v>
      </c>
      <c r="F2080" s="29" t="s">
        <v>51</v>
      </c>
      <c r="G2080" s="30">
        <v>84956.800000000003</v>
      </c>
      <c r="H2080" s="30">
        <v>87351.100000000006</v>
      </c>
      <c r="I2080" s="30">
        <v>87351.100000000006</v>
      </c>
      <c r="J2080" s="30"/>
      <c r="K2080" s="30"/>
      <c r="L2080" s="30"/>
      <c r="M2080" s="30">
        <f t="shared" si="6826"/>
        <v>84956.800000000003</v>
      </c>
      <c r="N2080" s="30">
        <f t="shared" si="6827"/>
        <v>87351.100000000006</v>
      </c>
      <c r="O2080" s="30">
        <f t="shared" si="6828"/>
        <v>87351.100000000006</v>
      </c>
      <c r="P2080" s="30"/>
      <c r="Q2080" s="30"/>
      <c r="R2080" s="30"/>
      <c r="S2080" s="30"/>
      <c r="T2080" s="30"/>
      <c r="U2080" s="30"/>
      <c r="V2080" s="30"/>
      <c r="W2080" s="30"/>
      <c r="X2080" s="30"/>
      <c r="Y2080" s="30"/>
      <c r="Z2080" s="30"/>
      <c r="AA2080" s="30"/>
      <c r="AB2080" s="30"/>
      <c r="AC2080" s="30">
        <f t="shared" si="6814"/>
        <v>84956.800000000003</v>
      </c>
      <c r="AD2080" s="30">
        <f t="shared" si="6815"/>
        <v>87351.100000000006</v>
      </c>
      <c r="AE2080" s="30">
        <f t="shared" si="6816"/>
        <v>87351.100000000006</v>
      </c>
      <c r="AF2080" s="30"/>
      <c r="AG2080" s="30">
        <f t="shared" si="6817"/>
        <v>84956.800000000003</v>
      </c>
      <c r="AH2080" s="30">
        <f t="shared" si="6818"/>
        <v>87351.100000000006</v>
      </c>
      <c r="AI2080" s="30">
        <f t="shared" si="6819"/>
        <v>87351.100000000006</v>
      </c>
      <c r="AJ2080" s="30"/>
      <c r="AK2080" s="30"/>
      <c r="AL2080" s="30">
        <v>-1197.2</v>
      </c>
      <c r="AM2080" s="30"/>
      <c r="AN2080" s="30"/>
      <c r="AO2080" s="30"/>
      <c r="AP2080" s="30"/>
      <c r="AQ2080" s="30"/>
      <c r="AR2080" s="30"/>
      <c r="AS2080" s="30">
        <f t="shared" si="6820"/>
        <v>83759.600000000006</v>
      </c>
      <c r="AT2080" s="30">
        <f t="shared" si="6821"/>
        <v>87351.100000000006</v>
      </c>
      <c r="AU2080" s="30">
        <f t="shared" si="6822"/>
        <v>87351.100000000006</v>
      </c>
      <c r="AV2080" s="30"/>
      <c r="AW2080" s="30"/>
      <c r="AX2080" s="30"/>
      <c r="AY2080" s="30">
        <f t="shared" si="6823"/>
        <v>83759.600000000006</v>
      </c>
      <c r="AZ2080" s="30">
        <f t="shared" si="6824"/>
        <v>87351.100000000006</v>
      </c>
      <c r="BA2080" s="30">
        <f t="shared" si="6825"/>
        <v>87351.100000000006</v>
      </c>
      <c r="BB2080" s="30"/>
      <c r="BC2080" s="30"/>
      <c r="BD2080" s="30"/>
      <c r="BE2080" s="30"/>
      <c r="BF2080" s="30"/>
      <c r="BG2080" s="30"/>
      <c r="BH2080" s="30"/>
      <c r="BI2080" s="30"/>
      <c r="BJ2080" s="30"/>
      <c r="BK2080" s="30"/>
      <c r="BL2080" s="30">
        <f t="shared" si="6811"/>
        <v>83759.600000000006</v>
      </c>
      <c r="BM2080" s="30">
        <f t="shared" si="6812"/>
        <v>87351.100000000006</v>
      </c>
      <c r="BN2080" s="30">
        <f t="shared" si="6813"/>
        <v>87351.100000000006</v>
      </c>
      <c r="BO2080" s="30"/>
      <c r="BP2080" s="31"/>
      <c r="BQ2080" s="23"/>
      <c r="BR2080" s="23"/>
      <c r="BS2080" s="23"/>
      <c r="BT2080" s="23"/>
      <c r="BU2080" s="23"/>
      <c r="BV2080" s="23"/>
      <c r="BW2080" s="23"/>
      <c r="BX2080" s="23"/>
      <c r="BY2080" s="23"/>
    </row>
    <row r="2081" s="23" customFormat="1" ht="31.5">
      <c r="A2081" s="28" t="s">
        <v>744</v>
      </c>
      <c r="B2081" s="28" t="s">
        <v>114</v>
      </c>
      <c r="C2081" s="28" t="s">
        <v>251</v>
      </c>
      <c r="D2081" s="28" t="s">
        <v>814</v>
      </c>
      <c r="E2081" s="28" t="s">
        <v>38</v>
      </c>
      <c r="F2081" s="29" t="s">
        <v>39</v>
      </c>
      <c r="G2081" s="30">
        <v>7880.6000000000004</v>
      </c>
      <c r="H2081" s="30">
        <v>7880.6000000000004</v>
      </c>
      <c r="I2081" s="30">
        <v>7880.6000000000004</v>
      </c>
      <c r="J2081" s="30"/>
      <c r="K2081" s="30"/>
      <c r="L2081" s="30"/>
      <c r="M2081" s="30">
        <f t="shared" si="6826"/>
        <v>7880.6000000000004</v>
      </c>
      <c r="N2081" s="30">
        <f t="shared" si="6827"/>
        <v>7880.6000000000004</v>
      </c>
      <c r="O2081" s="30">
        <f t="shared" si="6828"/>
        <v>7880.6000000000004</v>
      </c>
      <c r="P2081" s="30"/>
      <c r="Q2081" s="30"/>
      <c r="R2081" s="30"/>
      <c r="S2081" s="30"/>
      <c r="T2081" s="30"/>
      <c r="U2081" s="30"/>
      <c r="V2081" s="30"/>
      <c r="W2081" s="30"/>
      <c r="X2081" s="30"/>
      <c r="Y2081" s="30"/>
      <c r="Z2081" s="30"/>
      <c r="AA2081" s="30"/>
      <c r="AB2081" s="30"/>
      <c r="AC2081" s="30">
        <f t="shared" si="6814"/>
        <v>7880.6000000000004</v>
      </c>
      <c r="AD2081" s="30">
        <f t="shared" si="6815"/>
        <v>7880.6000000000004</v>
      </c>
      <c r="AE2081" s="30">
        <f t="shared" si="6816"/>
        <v>7880.6000000000004</v>
      </c>
      <c r="AF2081" s="30"/>
      <c r="AG2081" s="30">
        <f t="shared" si="6817"/>
        <v>7880.6000000000004</v>
      </c>
      <c r="AH2081" s="30">
        <f t="shared" si="6818"/>
        <v>7880.6000000000004</v>
      </c>
      <c r="AI2081" s="30">
        <f t="shared" si="6819"/>
        <v>7880.6000000000004</v>
      </c>
      <c r="AJ2081" s="30"/>
      <c r="AK2081" s="30"/>
      <c r="AL2081" s="30"/>
      <c r="AM2081" s="30"/>
      <c r="AN2081" s="30"/>
      <c r="AO2081" s="30"/>
      <c r="AP2081" s="30"/>
      <c r="AQ2081" s="30"/>
      <c r="AR2081" s="30"/>
      <c r="AS2081" s="30">
        <f t="shared" si="6820"/>
        <v>7880.6000000000004</v>
      </c>
      <c r="AT2081" s="30">
        <f t="shared" si="6821"/>
        <v>7880.6000000000004</v>
      </c>
      <c r="AU2081" s="30">
        <f t="shared" si="6822"/>
        <v>7880.6000000000004</v>
      </c>
      <c r="AV2081" s="30"/>
      <c r="AW2081" s="30"/>
      <c r="AX2081" s="30"/>
      <c r="AY2081" s="30">
        <f t="shared" si="6823"/>
        <v>7880.6000000000004</v>
      </c>
      <c r="AZ2081" s="30">
        <f t="shared" si="6824"/>
        <v>7880.6000000000004</v>
      </c>
      <c r="BA2081" s="30">
        <f t="shared" si="6825"/>
        <v>7880.6000000000004</v>
      </c>
      <c r="BB2081" s="30"/>
      <c r="BC2081" s="30"/>
      <c r="BD2081" s="30"/>
      <c r="BE2081" s="30"/>
      <c r="BF2081" s="30"/>
      <c r="BG2081" s="30"/>
      <c r="BH2081" s="30"/>
      <c r="BI2081" s="30"/>
      <c r="BJ2081" s="30"/>
      <c r="BK2081" s="30"/>
      <c r="BL2081" s="30">
        <f t="shared" si="6811"/>
        <v>7880.6000000000004</v>
      </c>
      <c r="BM2081" s="30">
        <f t="shared" si="6812"/>
        <v>7880.6000000000004</v>
      </c>
      <c r="BN2081" s="30">
        <f t="shared" si="6813"/>
        <v>7880.6000000000004</v>
      </c>
      <c r="BO2081" s="30"/>
      <c r="BP2081" s="31"/>
      <c r="BQ2081" s="23"/>
      <c r="BR2081" s="23"/>
      <c r="BS2081" s="23"/>
      <c r="BT2081" s="23"/>
      <c r="BU2081" s="23"/>
      <c r="BV2081" s="23"/>
      <c r="BW2081" s="23"/>
      <c r="BX2081" s="23"/>
      <c r="BY2081" s="23"/>
    </row>
    <row r="2082" s="23" customFormat="1">
      <c r="A2082" s="28" t="s">
        <v>744</v>
      </c>
      <c r="B2082" s="28" t="s">
        <v>114</v>
      </c>
      <c r="C2082" s="28" t="s">
        <v>251</v>
      </c>
      <c r="D2082" s="28" t="s">
        <v>814</v>
      </c>
      <c r="E2082" s="28" t="s">
        <v>40</v>
      </c>
      <c r="F2082" s="29" t="s">
        <v>41</v>
      </c>
      <c r="G2082" s="30">
        <v>103.3</v>
      </c>
      <c r="H2082" s="30">
        <v>103.3</v>
      </c>
      <c r="I2082" s="30">
        <v>103.3</v>
      </c>
      <c r="J2082" s="30"/>
      <c r="K2082" s="30"/>
      <c r="L2082" s="30"/>
      <c r="M2082" s="30">
        <f t="shared" si="6826"/>
        <v>103.3</v>
      </c>
      <c r="N2082" s="30">
        <f t="shared" si="6827"/>
        <v>103.3</v>
      </c>
      <c r="O2082" s="30">
        <f t="shared" si="6828"/>
        <v>103.3</v>
      </c>
      <c r="P2082" s="30"/>
      <c r="Q2082" s="30"/>
      <c r="R2082" s="30"/>
      <c r="S2082" s="30"/>
      <c r="T2082" s="30"/>
      <c r="U2082" s="30"/>
      <c r="V2082" s="30"/>
      <c r="W2082" s="30"/>
      <c r="X2082" s="30"/>
      <c r="Y2082" s="30"/>
      <c r="Z2082" s="30"/>
      <c r="AA2082" s="30"/>
      <c r="AB2082" s="30"/>
      <c r="AC2082" s="30">
        <f t="shared" si="6814"/>
        <v>103.3</v>
      </c>
      <c r="AD2082" s="30">
        <f t="shared" si="6815"/>
        <v>103.3</v>
      </c>
      <c r="AE2082" s="30">
        <f t="shared" si="6816"/>
        <v>103.3</v>
      </c>
      <c r="AF2082" s="30"/>
      <c r="AG2082" s="30">
        <f t="shared" si="6817"/>
        <v>103.3</v>
      </c>
      <c r="AH2082" s="30">
        <f t="shared" si="6818"/>
        <v>103.3</v>
      </c>
      <c r="AI2082" s="30">
        <f t="shared" si="6819"/>
        <v>103.3</v>
      </c>
      <c r="AJ2082" s="30"/>
      <c r="AK2082" s="30"/>
      <c r="AL2082" s="30"/>
      <c r="AM2082" s="30"/>
      <c r="AN2082" s="30"/>
      <c r="AO2082" s="30"/>
      <c r="AP2082" s="30"/>
      <c r="AQ2082" s="30"/>
      <c r="AR2082" s="30"/>
      <c r="AS2082" s="30">
        <f t="shared" si="6820"/>
        <v>103.3</v>
      </c>
      <c r="AT2082" s="30">
        <f t="shared" si="6821"/>
        <v>103.3</v>
      </c>
      <c r="AU2082" s="30">
        <f t="shared" si="6822"/>
        <v>103.3</v>
      </c>
      <c r="AV2082" s="30"/>
      <c r="AW2082" s="30"/>
      <c r="AX2082" s="30"/>
      <c r="AY2082" s="30">
        <f t="shared" si="6823"/>
        <v>103.3</v>
      </c>
      <c r="AZ2082" s="30">
        <f t="shared" si="6824"/>
        <v>103.3</v>
      </c>
      <c r="BA2082" s="30">
        <f t="shared" si="6825"/>
        <v>103.3</v>
      </c>
      <c r="BB2082" s="30"/>
      <c r="BC2082" s="30"/>
      <c r="BD2082" s="30"/>
      <c r="BE2082" s="30"/>
      <c r="BF2082" s="30"/>
      <c r="BG2082" s="30"/>
      <c r="BH2082" s="30"/>
      <c r="BI2082" s="30"/>
      <c r="BJ2082" s="30"/>
      <c r="BK2082" s="30"/>
      <c r="BL2082" s="30">
        <f t="shared" si="6811"/>
        <v>103.3</v>
      </c>
      <c r="BM2082" s="30">
        <f t="shared" si="6812"/>
        <v>103.3</v>
      </c>
      <c r="BN2082" s="30">
        <f t="shared" si="6813"/>
        <v>103.3</v>
      </c>
      <c r="BO2082" s="30"/>
      <c r="BP2082" s="31"/>
      <c r="BQ2082" s="23"/>
      <c r="BR2082" s="23"/>
      <c r="BS2082" s="23"/>
      <c r="BT2082" s="23"/>
      <c r="BU2082" s="23"/>
      <c r="BV2082" s="23"/>
      <c r="BW2082" s="23"/>
      <c r="BX2082" s="23"/>
      <c r="BY2082" s="23"/>
    </row>
    <row r="2083" s="23" customFormat="1" ht="47.25">
      <c r="A2083" s="28" t="s">
        <v>744</v>
      </c>
      <c r="B2083" s="28" t="s">
        <v>114</v>
      </c>
      <c r="C2083" s="28" t="s">
        <v>251</v>
      </c>
      <c r="D2083" s="28" t="s">
        <v>815</v>
      </c>
      <c r="E2083" s="35"/>
      <c r="F2083" s="29" t="s">
        <v>816</v>
      </c>
      <c r="G2083" s="30">
        <f>G2084+G2086+G2088+G2090+G2092</f>
        <v>565209</v>
      </c>
      <c r="H2083" s="30">
        <f>H2084+H2086+H2088+H2090+H2092</f>
        <v>531636.89999999991</v>
      </c>
      <c r="I2083" s="30">
        <f>I2084+I2086+I2088+I2090+I2092</f>
        <v>413497.29999999999</v>
      </c>
      <c r="J2083" s="30">
        <f>J2084+J2086+J2088+J2090+J2092</f>
        <v>0</v>
      </c>
      <c r="K2083" s="30">
        <f>K2084+K2086+K2088+K2090+K2092</f>
        <v>0</v>
      </c>
      <c r="L2083" s="30">
        <f>L2084+L2086+L2088+L2090+L2092</f>
        <v>0</v>
      </c>
      <c r="M2083" s="30">
        <f t="shared" si="6826"/>
        <v>565209</v>
      </c>
      <c r="N2083" s="30">
        <f t="shared" si="6827"/>
        <v>531636.89999999991</v>
      </c>
      <c r="O2083" s="30">
        <f t="shared" si="6828"/>
        <v>413497.29999999999</v>
      </c>
      <c r="P2083" s="30">
        <f>P2084+P2086+P2088+P2090+P2092</f>
        <v>0</v>
      </c>
      <c r="Q2083" s="30">
        <f>Q2084+Q2086+Q2088+Q2090+Q2092</f>
        <v>0</v>
      </c>
      <c r="R2083" s="30">
        <f>R2084+R2086+R2088+R2090+R2092</f>
        <v>0</v>
      </c>
      <c r="S2083" s="30">
        <f>S2084+S2086+S2088+S2090+S2092</f>
        <v>-50000</v>
      </c>
      <c r="T2083" s="30">
        <f>T2084+T2086+T2088+T2090+T2092</f>
        <v>0</v>
      </c>
      <c r="U2083" s="30">
        <f>U2084+U2086+U2088+U2090+U2092</f>
        <v>0</v>
      </c>
      <c r="V2083" s="30">
        <f>V2084+V2086+V2088+V2090+V2092</f>
        <v>0</v>
      </c>
      <c r="W2083" s="30">
        <f>W2084+W2086+W2088+W2090+W2092</f>
        <v>-40000</v>
      </c>
      <c r="X2083" s="30">
        <f>X2084+X2086+X2088+X2090+X2092</f>
        <v>0</v>
      </c>
      <c r="Y2083" s="30">
        <f>Y2084+Y2086+Y2088+Y2090+Y2092</f>
        <v>0</v>
      </c>
      <c r="Z2083" s="30">
        <f>Z2084+Z2086+Z2088+Z2090+Z2092</f>
        <v>0</v>
      </c>
      <c r="AA2083" s="30">
        <f>AA2084+AA2086+AA2088+AA2090+AA2092</f>
        <v>90000</v>
      </c>
      <c r="AB2083" s="30">
        <f>AB2084+AB2086+AB2088+AB2090+AB2092</f>
        <v>0</v>
      </c>
      <c r="AC2083" s="30">
        <f t="shared" si="6814"/>
        <v>515209</v>
      </c>
      <c r="AD2083" s="30">
        <f t="shared" si="6815"/>
        <v>491636.89999999991</v>
      </c>
      <c r="AE2083" s="30">
        <f t="shared" si="6816"/>
        <v>503497.29999999999</v>
      </c>
      <c r="AF2083" s="30">
        <f>AF2084+AF2086+AF2088+AF2090+AF2092</f>
        <v>0</v>
      </c>
      <c r="AG2083" s="30">
        <f t="shared" si="6817"/>
        <v>515209</v>
      </c>
      <c r="AH2083" s="30">
        <f t="shared" si="6818"/>
        <v>491636.89999999991</v>
      </c>
      <c r="AI2083" s="30">
        <f t="shared" si="6819"/>
        <v>503497.29999999999</v>
      </c>
      <c r="AJ2083" s="30">
        <f>AJ2084+AJ2086+AJ2088+AJ2090+AJ2092</f>
        <v>0</v>
      </c>
      <c r="AK2083" s="30">
        <f>AK2084+AK2086+AK2088+AK2090+AK2092</f>
        <v>0</v>
      </c>
      <c r="AL2083" s="30">
        <f>AL2084+AL2086+AL2088+AL2090+AL2092</f>
        <v>-1094.8</v>
      </c>
      <c r="AM2083" s="30">
        <f>AM2084+AM2086+AM2088+AM2090+AM2092</f>
        <v>0</v>
      </c>
      <c r="AN2083" s="30">
        <f>AN2084+AN2086+AN2088+AN2090+AN2092</f>
        <v>0</v>
      </c>
      <c r="AO2083" s="30">
        <f>AO2084+AO2086+AO2088+AO2090+AO2092</f>
        <v>15000</v>
      </c>
      <c r="AP2083" s="30">
        <f>AP2084+AP2086+AP2088+AP2090+AP2092</f>
        <v>0</v>
      </c>
      <c r="AQ2083" s="30">
        <f>AQ2084+AQ2086+AQ2088+AQ2090+AQ2092</f>
        <v>0</v>
      </c>
      <c r="AR2083" s="30">
        <f>AR2084+AR2086+AR2088+AR2090+AR2092</f>
        <v>0</v>
      </c>
      <c r="AS2083" s="30">
        <f t="shared" si="6820"/>
        <v>514114.20000000001</v>
      </c>
      <c r="AT2083" s="30">
        <f t="shared" si="6821"/>
        <v>506636.89999999991</v>
      </c>
      <c r="AU2083" s="30">
        <f t="shared" si="6822"/>
        <v>503497.29999999999</v>
      </c>
      <c r="AV2083" s="30">
        <f>AV2084+AV2086+AV2088+AV2090+AV2092</f>
        <v>0</v>
      </c>
      <c r="AW2083" s="30">
        <f>AW2084+AW2086+AW2088+AW2090+AW2092</f>
        <v>0</v>
      </c>
      <c r="AX2083" s="30">
        <f>AX2084+AX2086+AX2088+AX2090+AX2092</f>
        <v>0</v>
      </c>
      <c r="AY2083" s="30">
        <f t="shared" si="6823"/>
        <v>514114.20000000001</v>
      </c>
      <c r="AZ2083" s="30">
        <f t="shared" si="6824"/>
        <v>506636.89999999991</v>
      </c>
      <c r="BA2083" s="30">
        <f t="shared" si="6825"/>
        <v>503497.29999999999</v>
      </c>
      <c r="BB2083" s="30">
        <f>BB2084+BB2086+BB2088+BB2090+BB2092</f>
        <v>0</v>
      </c>
      <c r="BC2083" s="30">
        <f>BC2084+BC2086+BC2088+BC2090+BC2092</f>
        <v>0</v>
      </c>
      <c r="BD2083" s="30">
        <f>BD2084+BD2086+BD2088+BD2090+BD2092</f>
        <v>13515.824999999999</v>
      </c>
      <c r="BE2083" s="30">
        <f>BE2084+BE2086+BE2088+BE2090+BE2092</f>
        <v>0</v>
      </c>
      <c r="BF2083" s="30">
        <f>BF2084+BF2086+BF2088+BF2090+BF2092</f>
        <v>0</v>
      </c>
      <c r="BG2083" s="30">
        <f>BG2084+BG2086+BG2088+BG2090+BG2092</f>
        <v>0</v>
      </c>
      <c r="BH2083" s="30">
        <f>BH2084+BH2086+BH2088+BH2090+BH2092</f>
        <v>0</v>
      </c>
      <c r="BI2083" s="30">
        <f>BI2084+BI2086+BI2088+BI2090+BI2092</f>
        <v>0</v>
      </c>
      <c r="BJ2083" s="30">
        <f>BJ2084+BJ2086+BJ2088+BJ2090+BJ2092</f>
        <v>0</v>
      </c>
      <c r="BK2083" s="30">
        <f>BK2084+BK2086+BK2088+BK2090+BK2092</f>
        <v>0</v>
      </c>
      <c r="BL2083" s="30">
        <f t="shared" si="6811"/>
        <v>527630.02500000002</v>
      </c>
      <c r="BM2083" s="30">
        <f t="shared" si="6812"/>
        <v>506636.89999999991</v>
      </c>
      <c r="BN2083" s="30">
        <f t="shared" si="6813"/>
        <v>503497.29999999999</v>
      </c>
      <c r="BO2083" s="30">
        <f>BO2084+BO2086+BO2088+BO2090+BO2092</f>
        <v>0</v>
      </c>
      <c r="BP2083" s="31"/>
      <c r="BQ2083" s="23"/>
      <c r="BR2083" s="23"/>
      <c r="BS2083" s="23"/>
      <c r="BT2083" s="23"/>
      <c r="BU2083" s="23"/>
      <c r="BV2083" s="23"/>
      <c r="BW2083" s="23"/>
      <c r="BX2083" s="23"/>
      <c r="BY2083" s="23"/>
    </row>
    <row r="2084" s="23" customFormat="1">
      <c r="A2084" s="28" t="s">
        <v>744</v>
      </c>
      <c r="B2084" s="28" t="s">
        <v>114</v>
      </c>
      <c r="C2084" s="28" t="s">
        <v>251</v>
      </c>
      <c r="D2084" s="28" t="s">
        <v>817</v>
      </c>
      <c r="E2084" s="35"/>
      <c r="F2084" s="29" t="s">
        <v>818</v>
      </c>
      <c r="G2084" s="30">
        <f>G2085</f>
        <v>119840.39999999999</v>
      </c>
      <c r="H2084" s="30">
        <f>H2085</f>
        <v>118139.60000000001</v>
      </c>
      <c r="I2084" s="30">
        <f>I2085</f>
        <v>0</v>
      </c>
      <c r="J2084" s="30">
        <f>J2085</f>
        <v>0</v>
      </c>
      <c r="K2084" s="30">
        <f>K2085</f>
        <v>0</v>
      </c>
      <c r="L2084" s="30">
        <f>L2085</f>
        <v>0</v>
      </c>
      <c r="M2084" s="30">
        <f t="shared" si="6826"/>
        <v>119840.39999999999</v>
      </c>
      <c r="N2084" s="30">
        <f t="shared" si="6827"/>
        <v>118139.60000000001</v>
      </c>
      <c r="O2084" s="30">
        <f t="shared" si="6828"/>
        <v>0</v>
      </c>
      <c r="P2084" s="30">
        <f>P2085</f>
        <v>0</v>
      </c>
      <c r="Q2084" s="30">
        <f>Q2085</f>
        <v>0</v>
      </c>
      <c r="R2084" s="30">
        <f>R2085</f>
        <v>0</v>
      </c>
      <c r="S2084" s="30">
        <f>S2085</f>
        <v>-50000</v>
      </c>
      <c r="T2084" s="30">
        <f>T2085</f>
        <v>0</v>
      </c>
      <c r="U2084" s="30">
        <f>U2085</f>
        <v>0</v>
      </c>
      <c r="V2084" s="30">
        <f>V2085</f>
        <v>0</v>
      </c>
      <c r="W2084" s="30">
        <f>W2085</f>
        <v>-40000</v>
      </c>
      <c r="X2084" s="30">
        <f>X2085</f>
        <v>0</v>
      </c>
      <c r="Y2084" s="30">
        <f>Y2085</f>
        <v>0</v>
      </c>
      <c r="Z2084" s="30">
        <f>Z2085</f>
        <v>0</v>
      </c>
      <c r="AA2084" s="30">
        <f>AA2085</f>
        <v>90000</v>
      </c>
      <c r="AB2084" s="30">
        <f>AB2085</f>
        <v>0</v>
      </c>
      <c r="AC2084" s="30">
        <f t="shared" si="6814"/>
        <v>69840.399999999994</v>
      </c>
      <c r="AD2084" s="30">
        <f t="shared" si="6815"/>
        <v>78139.600000000006</v>
      </c>
      <c r="AE2084" s="30">
        <f t="shared" si="6816"/>
        <v>90000</v>
      </c>
      <c r="AF2084" s="30">
        <f>AF2085</f>
        <v>0</v>
      </c>
      <c r="AG2084" s="30">
        <f t="shared" si="6817"/>
        <v>69840.399999999994</v>
      </c>
      <c r="AH2084" s="30">
        <f t="shared" si="6818"/>
        <v>78139.600000000006</v>
      </c>
      <c r="AI2084" s="30">
        <f t="shared" si="6819"/>
        <v>90000</v>
      </c>
      <c r="AJ2084" s="30">
        <f>AJ2085</f>
        <v>0</v>
      </c>
      <c r="AK2084" s="30">
        <f>AK2085</f>
        <v>0</v>
      </c>
      <c r="AL2084" s="30">
        <f>AL2085</f>
        <v>0</v>
      </c>
      <c r="AM2084" s="30">
        <f>AM2085</f>
        <v>0</v>
      </c>
      <c r="AN2084" s="30">
        <f>AN2085</f>
        <v>0</v>
      </c>
      <c r="AO2084" s="30">
        <f>AO2085</f>
        <v>15000</v>
      </c>
      <c r="AP2084" s="30">
        <f>AP2085</f>
        <v>0</v>
      </c>
      <c r="AQ2084" s="30">
        <f>AQ2085</f>
        <v>0</v>
      </c>
      <c r="AR2084" s="30">
        <f>AR2085</f>
        <v>0</v>
      </c>
      <c r="AS2084" s="30">
        <f t="shared" si="6820"/>
        <v>69840.399999999994</v>
      </c>
      <c r="AT2084" s="30">
        <f t="shared" si="6821"/>
        <v>93139.600000000006</v>
      </c>
      <c r="AU2084" s="30">
        <f t="shared" si="6822"/>
        <v>90000</v>
      </c>
      <c r="AV2084" s="30">
        <f>AV2085</f>
        <v>0</v>
      </c>
      <c r="AW2084" s="30">
        <f>AW2085</f>
        <v>0</v>
      </c>
      <c r="AX2084" s="30">
        <f>AX2085</f>
        <v>0</v>
      </c>
      <c r="AY2084" s="30">
        <f t="shared" si="6823"/>
        <v>69840.399999999994</v>
      </c>
      <c r="AZ2084" s="30">
        <f t="shared" si="6824"/>
        <v>93139.600000000006</v>
      </c>
      <c r="BA2084" s="30">
        <f t="shared" si="6825"/>
        <v>90000</v>
      </c>
      <c r="BB2084" s="30">
        <f>BB2085</f>
        <v>0</v>
      </c>
      <c r="BC2084" s="30">
        <f>BC2085</f>
        <v>0</v>
      </c>
      <c r="BD2084" s="30">
        <f>BD2085</f>
        <v>0</v>
      </c>
      <c r="BE2084" s="30">
        <f>BE2085</f>
        <v>0</v>
      </c>
      <c r="BF2084" s="30">
        <f>BF2085</f>
        <v>0</v>
      </c>
      <c r="BG2084" s="30">
        <f>BG2085</f>
        <v>0</v>
      </c>
      <c r="BH2084" s="30">
        <f>BH2085</f>
        <v>0</v>
      </c>
      <c r="BI2084" s="30">
        <f>BI2085</f>
        <v>0</v>
      </c>
      <c r="BJ2084" s="30">
        <f>BJ2085</f>
        <v>0</v>
      </c>
      <c r="BK2084" s="30">
        <f>BK2085</f>
        <v>0</v>
      </c>
      <c r="BL2084" s="30">
        <f t="shared" si="6811"/>
        <v>69840.399999999994</v>
      </c>
      <c r="BM2084" s="30">
        <f t="shared" si="6812"/>
        <v>93139.600000000006</v>
      </c>
      <c r="BN2084" s="30">
        <f t="shared" si="6813"/>
        <v>90000</v>
      </c>
      <c r="BO2084" s="30">
        <f>BO2085</f>
        <v>0</v>
      </c>
      <c r="BP2084" s="31"/>
      <c r="BQ2084" s="23"/>
      <c r="BR2084" s="23"/>
      <c r="BS2084" s="23"/>
      <c r="BT2084" s="23"/>
      <c r="BU2084" s="23"/>
      <c r="BV2084" s="23"/>
      <c r="BW2084" s="23"/>
      <c r="BX2084" s="23"/>
      <c r="BY2084" s="23"/>
    </row>
    <row r="2085" ht="31.5">
      <c r="A2085" s="28" t="s">
        <v>744</v>
      </c>
      <c r="B2085" s="28" t="s">
        <v>114</v>
      </c>
      <c r="C2085" s="28" t="s">
        <v>251</v>
      </c>
      <c r="D2085" s="28" t="s">
        <v>817</v>
      </c>
      <c r="E2085" s="28" t="s">
        <v>127</v>
      </c>
      <c r="F2085" s="29" t="s">
        <v>128</v>
      </c>
      <c r="G2085" s="30">
        <v>119840.39999999999</v>
      </c>
      <c r="H2085" s="30">
        <v>118139.60000000001</v>
      </c>
      <c r="I2085" s="30"/>
      <c r="J2085" s="30"/>
      <c r="K2085" s="30"/>
      <c r="L2085" s="30"/>
      <c r="M2085" s="30">
        <f t="shared" si="6826"/>
        <v>119840.39999999999</v>
      </c>
      <c r="N2085" s="30">
        <f t="shared" si="6827"/>
        <v>118139.60000000001</v>
      </c>
      <c r="O2085" s="30">
        <f t="shared" si="6828"/>
        <v>0</v>
      </c>
      <c r="P2085" s="30"/>
      <c r="Q2085" s="30"/>
      <c r="R2085" s="30"/>
      <c r="S2085" s="30">
        <v>-50000</v>
      </c>
      <c r="T2085" s="30"/>
      <c r="U2085" s="30"/>
      <c r="V2085" s="30"/>
      <c r="W2085" s="30">
        <v>-40000</v>
      </c>
      <c r="X2085" s="30"/>
      <c r="Y2085" s="30"/>
      <c r="Z2085" s="30"/>
      <c r="AA2085" s="30">
        <v>90000</v>
      </c>
      <c r="AB2085" s="30"/>
      <c r="AC2085" s="30">
        <f t="shared" si="6814"/>
        <v>69840.399999999994</v>
      </c>
      <c r="AD2085" s="30">
        <f t="shared" si="6815"/>
        <v>78139.600000000006</v>
      </c>
      <c r="AE2085" s="30">
        <f t="shared" si="6816"/>
        <v>90000</v>
      </c>
      <c r="AF2085" s="30"/>
      <c r="AG2085" s="30">
        <f t="shared" si="6817"/>
        <v>69840.399999999994</v>
      </c>
      <c r="AH2085" s="30">
        <f t="shared" si="6818"/>
        <v>78139.600000000006</v>
      </c>
      <c r="AI2085" s="30">
        <f t="shared" si="6819"/>
        <v>90000</v>
      </c>
      <c r="AJ2085" s="30"/>
      <c r="AK2085" s="30"/>
      <c r="AL2085" s="30"/>
      <c r="AM2085" s="30"/>
      <c r="AN2085" s="30"/>
      <c r="AO2085" s="30">
        <v>15000</v>
      </c>
      <c r="AP2085" s="30"/>
      <c r="AQ2085" s="30"/>
      <c r="AR2085" s="30"/>
      <c r="AS2085" s="30">
        <f t="shared" si="6820"/>
        <v>69840.399999999994</v>
      </c>
      <c r="AT2085" s="30">
        <f t="shared" si="6821"/>
        <v>93139.600000000006</v>
      </c>
      <c r="AU2085" s="30">
        <f t="shared" si="6822"/>
        <v>90000</v>
      </c>
      <c r="AV2085" s="30"/>
      <c r="AW2085" s="30"/>
      <c r="AX2085" s="30"/>
      <c r="AY2085" s="30">
        <f t="shared" si="6823"/>
        <v>69840.399999999994</v>
      </c>
      <c r="AZ2085" s="30">
        <f t="shared" si="6824"/>
        <v>93139.600000000006</v>
      </c>
      <c r="BA2085" s="30">
        <f t="shared" si="6825"/>
        <v>90000</v>
      </c>
      <c r="BB2085" s="30"/>
      <c r="BC2085" s="30"/>
      <c r="BD2085" s="30"/>
      <c r="BE2085" s="30"/>
      <c r="BF2085" s="30"/>
      <c r="BG2085" s="30"/>
      <c r="BH2085" s="30"/>
      <c r="BI2085" s="30"/>
      <c r="BJ2085" s="30"/>
      <c r="BK2085" s="30"/>
      <c r="BL2085" s="30">
        <f t="shared" si="6811"/>
        <v>69840.399999999994</v>
      </c>
      <c r="BM2085" s="30">
        <f t="shared" si="6812"/>
        <v>93139.600000000006</v>
      </c>
      <c r="BN2085" s="30">
        <f t="shared" si="6813"/>
        <v>90000</v>
      </c>
      <c r="BO2085" s="30"/>
      <c r="BP2085" s="31"/>
      <c r="BQ2085" s="1"/>
      <c r="BR2085" s="1"/>
      <c r="BS2085" s="1"/>
      <c r="BT2085" s="1"/>
      <c r="BU2085" s="1"/>
      <c r="BV2085" s="1"/>
      <c r="BW2085" s="1"/>
      <c r="BX2085" s="1"/>
      <c r="BY2085" s="1"/>
    </row>
    <row r="2086" ht="31.5">
      <c r="A2086" s="28" t="s">
        <v>744</v>
      </c>
      <c r="B2086" s="28" t="s">
        <v>114</v>
      </c>
      <c r="C2086" s="28" t="s">
        <v>251</v>
      </c>
      <c r="D2086" s="28" t="s">
        <v>819</v>
      </c>
      <c r="E2086" s="35"/>
      <c r="F2086" s="29" t="s">
        <v>820</v>
      </c>
      <c r="G2086" s="30">
        <f>G2087</f>
        <v>13119.299999999999</v>
      </c>
      <c r="H2086" s="30">
        <f>H2087</f>
        <v>0</v>
      </c>
      <c r="I2086" s="30">
        <f>I2087</f>
        <v>0</v>
      </c>
      <c r="J2086" s="30">
        <f>J2087</f>
        <v>0</v>
      </c>
      <c r="K2086" s="30">
        <f>K2087</f>
        <v>0</v>
      </c>
      <c r="L2086" s="30">
        <f>L2087</f>
        <v>0</v>
      </c>
      <c r="M2086" s="30">
        <f t="shared" si="6826"/>
        <v>13119.299999999999</v>
      </c>
      <c r="N2086" s="30">
        <f t="shared" si="6827"/>
        <v>0</v>
      </c>
      <c r="O2086" s="30">
        <f t="shared" si="6828"/>
        <v>0</v>
      </c>
      <c r="P2086" s="30">
        <f>P2087</f>
        <v>0</v>
      </c>
      <c r="Q2086" s="30">
        <f>Q2087</f>
        <v>0</v>
      </c>
      <c r="R2086" s="30">
        <f>R2087</f>
        <v>0</v>
      </c>
      <c r="S2086" s="30">
        <f>S2087</f>
        <v>0</v>
      </c>
      <c r="T2086" s="30">
        <f>T2087</f>
        <v>0</v>
      </c>
      <c r="U2086" s="30">
        <f>U2087</f>
        <v>0</v>
      </c>
      <c r="V2086" s="30">
        <f>V2087</f>
        <v>0</v>
      </c>
      <c r="W2086" s="30">
        <f>W2087</f>
        <v>0</v>
      </c>
      <c r="X2086" s="30">
        <f>X2087</f>
        <v>0</v>
      </c>
      <c r="Y2086" s="30">
        <f>Y2087</f>
        <v>0</v>
      </c>
      <c r="Z2086" s="30">
        <f>Z2087</f>
        <v>0</v>
      </c>
      <c r="AA2086" s="30">
        <f>AA2087</f>
        <v>0</v>
      </c>
      <c r="AB2086" s="30">
        <f>AB2087</f>
        <v>0</v>
      </c>
      <c r="AC2086" s="30">
        <f t="shared" si="6814"/>
        <v>13119.299999999999</v>
      </c>
      <c r="AD2086" s="30">
        <f t="shared" si="6815"/>
        <v>0</v>
      </c>
      <c r="AE2086" s="30">
        <f t="shared" si="6816"/>
        <v>0</v>
      </c>
      <c r="AF2086" s="30">
        <f>AF2087</f>
        <v>0</v>
      </c>
      <c r="AG2086" s="30">
        <f t="shared" si="6817"/>
        <v>13119.299999999999</v>
      </c>
      <c r="AH2086" s="30">
        <f t="shared" si="6818"/>
        <v>0</v>
      </c>
      <c r="AI2086" s="30">
        <f t="shared" si="6819"/>
        <v>0</v>
      </c>
      <c r="AJ2086" s="30">
        <f>AJ2087</f>
        <v>0</v>
      </c>
      <c r="AK2086" s="30">
        <f>AK2087</f>
        <v>0</v>
      </c>
      <c r="AL2086" s="30">
        <f>AL2087</f>
        <v>0</v>
      </c>
      <c r="AM2086" s="30">
        <f>AM2087</f>
        <v>0</v>
      </c>
      <c r="AN2086" s="30">
        <f>AN2087</f>
        <v>0</v>
      </c>
      <c r="AO2086" s="30">
        <f>AO2087</f>
        <v>0</v>
      </c>
      <c r="AP2086" s="30">
        <f>AP2087</f>
        <v>0</v>
      </c>
      <c r="AQ2086" s="30">
        <f>AQ2087</f>
        <v>0</v>
      </c>
      <c r="AR2086" s="30">
        <f>AR2087</f>
        <v>0</v>
      </c>
      <c r="AS2086" s="30">
        <f t="shared" si="6820"/>
        <v>13119.299999999999</v>
      </c>
      <c r="AT2086" s="30">
        <f t="shared" si="6821"/>
        <v>0</v>
      </c>
      <c r="AU2086" s="30">
        <f t="shared" si="6822"/>
        <v>0</v>
      </c>
      <c r="AV2086" s="30">
        <f>AV2087</f>
        <v>0</v>
      </c>
      <c r="AW2086" s="30">
        <f>AW2087</f>
        <v>0</v>
      </c>
      <c r="AX2086" s="30">
        <f>AX2087</f>
        <v>0</v>
      </c>
      <c r="AY2086" s="30">
        <f t="shared" si="6823"/>
        <v>13119.299999999999</v>
      </c>
      <c r="AZ2086" s="30">
        <f t="shared" si="6824"/>
        <v>0</v>
      </c>
      <c r="BA2086" s="30">
        <f t="shared" si="6825"/>
        <v>0</v>
      </c>
      <c r="BB2086" s="30">
        <f>BB2087</f>
        <v>0</v>
      </c>
      <c r="BC2086" s="30">
        <f>BC2087</f>
        <v>0</v>
      </c>
      <c r="BD2086" s="30">
        <f>BD2087</f>
        <v>12864.766</v>
      </c>
      <c r="BE2086" s="30">
        <f>BE2087</f>
        <v>0</v>
      </c>
      <c r="BF2086" s="30">
        <f>BF2087</f>
        <v>0</v>
      </c>
      <c r="BG2086" s="30">
        <f>BG2087</f>
        <v>0</v>
      </c>
      <c r="BH2086" s="30">
        <f>BH2087</f>
        <v>0</v>
      </c>
      <c r="BI2086" s="30">
        <f>BI2087</f>
        <v>0</v>
      </c>
      <c r="BJ2086" s="30">
        <f>BJ2087</f>
        <v>0</v>
      </c>
      <c r="BK2086" s="30">
        <f>BK2087</f>
        <v>0</v>
      </c>
      <c r="BL2086" s="30">
        <f t="shared" si="6811"/>
        <v>25984.065999999999</v>
      </c>
      <c r="BM2086" s="30">
        <f t="shared" si="6812"/>
        <v>0</v>
      </c>
      <c r="BN2086" s="30">
        <f t="shared" si="6813"/>
        <v>0</v>
      </c>
      <c r="BO2086" s="30">
        <f>BO2087</f>
        <v>0</v>
      </c>
      <c r="BP2086" s="31"/>
      <c r="BQ2086" s="1"/>
      <c r="BR2086" s="1"/>
      <c r="BS2086" s="1"/>
      <c r="BT2086" s="1"/>
      <c r="BU2086" s="1"/>
      <c r="BV2086" s="1"/>
      <c r="BW2086" s="1"/>
      <c r="BX2086" s="1"/>
      <c r="BY2086" s="1"/>
    </row>
    <row r="2087" ht="31.5">
      <c r="A2087" s="28" t="s">
        <v>744</v>
      </c>
      <c r="B2087" s="28" t="s">
        <v>114</v>
      </c>
      <c r="C2087" s="28" t="s">
        <v>251</v>
      </c>
      <c r="D2087" s="28" t="s">
        <v>819</v>
      </c>
      <c r="E2087" s="28" t="s">
        <v>38</v>
      </c>
      <c r="F2087" s="29" t="s">
        <v>39</v>
      </c>
      <c r="G2087" s="30">
        <v>13119.299999999999</v>
      </c>
      <c r="H2087" s="30"/>
      <c r="I2087" s="30"/>
      <c r="J2087" s="30"/>
      <c r="K2087" s="30"/>
      <c r="L2087" s="30"/>
      <c r="M2087" s="30">
        <f t="shared" si="6826"/>
        <v>13119.299999999999</v>
      </c>
      <c r="N2087" s="30">
        <f t="shared" si="6827"/>
        <v>0</v>
      </c>
      <c r="O2087" s="30">
        <f t="shared" si="6828"/>
        <v>0</v>
      </c>
      <c r="P2087" s="30"/>
      <c r="Q2087" s="30"/>
      <c r="R2087" s="30"/>
      <c r="S2087" s="30"/>
      <c r="T2087" s="30"/>
      <c r="U2087" s="30"/>
      <c r="V2087" s="30"/>
      <c r="W2087" s="30"/>
      <c r="X2087" s="30"/>
      <c r="Y2087" s="30"/>
      <c r="Z2087" s="30"/>
      <c r="AA2087" s="30"/>
      <c r="AB2087" s="30"/>
      <c r="AC2087" s="30">
        <f t="shared" si="6814"/>
        <v>13119.299999999999</v>
      </c>
      <c r="AD2087" s="30">
        <f t="shared" si="6815"/>
        <v>0</v>
      </c>
      <c r="AE2087" s="30">
        <f t="shared" si="6816"/>
        <v>0</v>
      </c>
      <c r="AF2087" s="30"/>
      <c r="AG2087" s="30">
        <f t="shared" si="6817"/>
        <v>13119.299999999999</v>
      </c>
      <c r="AH2087" s="30">
        <f t="shared" si="6818"/>
        <v>0</v>
      </c>
      <c r="AI2087" s="30">
        <f t="shared" si="6819"/>
        <v>0</v>
      </c>
      <c r="AJ2087" s="30"/>
      <c r="AK2087" s="30"/>
      <c r="AL2087" s="30"/>
      <c r="AM2087" s="30"/>
      <c r="AN2087" s="30"/>
      <c r="AO2087" s="30"/>
      <c r="AP2087" s="30"/>
      <c r="AQ2087" s="30"/>
      <c r="AR2087" s="30"/>
      <c r="AS2087" s="30">
        <f t="shared" si="6820"/>
        <v>13119.299999999999</v>
      </c>
      <c r="AT2087" s="30">
        <f t="shared" si="6821"/>
        <v>0</v>
      </c>
      <c r="AU2087" s="30">
        <f t="shared" si="6822"/>
        <v>0</v>
      </c>
      <c r="AV2087" s="30"/>
      <c r="AW2087" s="30"/>
      <c r="AX2087" s="30"/>
      <c r="AY2087" s="30">
        <f t="shared" si="6823"/>
        <v>13119.299999999999</v>
      </c>
      <c r="AZ2087" s="30">
        <f t="shared" si="6824"/>
        <v>0</v>
      </c>
      <c r="BA2087" s="30">
        <f t="shared" si="6825"/>
        <v>0</v>
      </c>
      <c r="BB2087" s="30"/>
      <c r="BC2087" s="30"/>
      <c r="BD2087" s="30">
        <v>12864.766</v>
      </c>
      <c r="BE2087" s="30"/>
      <c r="BF2087" s="30"/>
      <c r="BG2087" s="30"/>
      <c r="BH2087" s="30"/>
      <c r="BI2087" s="30"/>
      <c r="BJ2087" s="30"/>
      <c r="BK2087" s="30"/>
      <c r="BL2087" s="30">
        <f t="shared" si="6811"/>
        <v>25984.065999999999</v>
      </c>
      <c r="BM2087" s="30">
        <f t="shared" si="6812"/>
        <v>0</v>
      </c>
      <c r="BN2087" s="30">
        <f t="shared" si="6813"/>
        <v>0</v>
      </c>
      <c r="BO2087" s="30"/>
      <c r="BP2087" s="31"/>
      <c r="BQ2087" s="1"/>
      <c r="BR2087" s="1"/>
      <c r="BS2087" s="1"/>
      <c r="BT2087" s="1"/>
      <c r="BU2087" s="1"/>
      <c r="BV2087" s="1"/>
      <c r="BW2087" s="1"/>
      <c r="BX2087" s="1"/>
      <c r="BY2087" s="1"/>
    </row>
    <row r="2088">
      <c r="A2088" s="28" t="s">
        <v>744</v>
      </c>
      <c r="B2088" s="28" t="s">
        <v>114</v>
      </c>
      <c r="C2088" s="28" t="s">
        <v>251</v>
      </c>
      <c r="D2088" s="28" t="s">
        <v>821</v>
      </c>
      <c r="E2088" s="35"/>
      <c r="F2088" s="29" t="s">
        <v>822</v>
      </c>
      <c r="G2088" s="30">
        <f>G2089</f>
        <v>427457.20000000001</v>
      </c>
      <c r="H2088" s="30">
        <f>H2089</f>
        <v>411131.09999999998</v>
      </c>
      <c r="I2088" s="30">
        <f>I2089</f>
        <v>411359.29999999999</v>
      </c>
      <c r="J2088" s="30">
        <f>J2089</f>
        <v>0</v>
      </c>
      <c r="K2088" s="30">
        <f>K2089</f>
        <v>0</v>
      </c>
      <c r="L2088" s="30">
        <f>L2089</f>
        <v>0</v>
      </c>
      <c r="M2088" s="30">
        <f t="shared" si="6826"/>
        <v>427457.20000000001</v>
      </c>
      <c r="N2088" s="30">
        <f t="shared" si="6827"/>
        <v>411131.09999999998</v>
      </c>
      <c r="O2088" s="30">
        <f t="shared" si="6828"/>
        <v>411359.29999999999</v>
      </c>
      <c r="P2088" s="30">
        <f>P2089</f>
        <v>0</v>
      </c>
      <c r="Q2088" s="30">
        <f>Q2089</f>
        <v>0</v>
      </c>
      <c r="R2088" s="30">
        <f>R2089</f>
        <v>0</v>
      </c>
      <c r="S2088" s="30">
        <f>S2089</f>
        <v>0</v>
      </c>
      <c r="T2088" s="30">
        <f>T2089</f>
        <v>0</v>
      </c>
      <c r="U2088" s="30">
        <f>U2089</f>
        <v>0</v>
      </c>
      <c r="V2088" s="30">
        <f>V2089</f>
        <v>0</v>
      </c>
      <c r="W2088" s="30">
        <f>W2089</f>
        <v>0</v>
      </c>
      <c r="X2088" s="30">
        <f>X2089</f>
        <v>0</v>
      </c>
      <c r="Y2088" s="30">
        <f>Y2089</f>
        <v>0</v>
      </c>
      <c r="Z2088" s="30">
        <f>Z2089</f>
        <v>0</v>
      </c>
      <c r="AA2088" s="30">
        <f>AA2089</f>
        <v>0</v>
      </c>
      <c r="AB2088" s="30">
        <f>AB2089</f>
        <v>0</v>
      </c>
      <c r="AC2088" s="30">
        <f t="shared" si="6814"/>
        <v>427457.20000000001</v>
      </c>
      <c r="AD2088" s="30">
        <f t="shared" si="6815"/>
        <v>411131.09999999998</v>
      </c>
      <c r="AE2088" s="30">
        <f t="shared" si="6816"/>
        <v>411359.29999999999</v>
      </c>
      <c r="AF2088" s="30">
        <f>AF2089</f>
        <v>0</v>
      </c>
      <c r="AG2088" s="30">
        <f t="shared" si="6817"/>
        <v>427457.20000000001</v>
      </c>
      <c r="AH2088" s="30">
        <f t="shared" si="6818"/>
        <v>411131.09999999998</v>
      </c>
      <c r="AI2088" s="30">
        <f t="shared" si="6819"/>
        <v>411359.29999999999</v>
      </c>
      <c r="AJ2088" s="30">
        <f>AJ2089</f>
        <v>0</v>
      </c>
      <c r="AK2088" s="30">
        <f>AK2089</f>
        <v>0</v>
      </c>
      <c r="AL2088" s="30">
        <f>AL2089</f>
        <v>0</v>
      </c>
      <c r="AM2088" s="30">
        <f>AM2089</f>
        <v>0</v>
      </c>
      <c r="AN2088" s="30">
        <f>AN2089</f>
        <v>0</v>
      </c>
      <c r="AO2088" s="30">
        <f>AO2089</f>
        <v>0</v>
      </c>
      <c r="AP2088" s="30">
        <f>AP2089</f>
        <v>0</v>
      </c>
      <c r="AQ2088" s="30">
        <f>AQ2089</f>
        <v>0</v>
      </c>
      <c r="AR2088" s="30">
        <f>AR2089</f>
        <v>0</v>
      </c>
      <c r="AS2088" s="30">
        <f t="shared" si="6820"/>
        <v>427457.20000000001</v>
      </c>
      <c r="AT2088" s="30">
        <f t="shared" si="6821"/>
        <v>411131.09999999998</v>
      </c>
      <c r="AU2088" s="30">
        <f t="shared" si="6822"/>
        <v>411359.29999999999</v>
      </c>
      <c r="AV2088" s="30">
        <f>AV2089</f>
        <v>0</v>
      </c>
      <c r="AW2088" s="30">
        <f>AW2089</f>
        <v>0</v>
      </c>
      <c r="AX2088" s="30">
        <f>AX2089</f>
        <v>0</v>
      </c>
      <c r="AY2088" s="30">
        <f t="shared" si="6823"/>
        <v>427457.20000000001</v>
      </c>
      <c r="AZ2088" s="30">
        <f t="shared" si="6824"/>
        <v>411131.09999999998</v>
      </c>
      <c r="BA2088" s="30">
        <f t="shared" si="6825"/>
        <v>411359.29999999999</v>
      </c>
      <c r="BB2088" s="30">
        <f>BB2089</f>
        <v>0</v>
      </c>
      <c r="BC2088" s="30">
        <f>BC2089</f>
        <v>0</v>
      </c>
      <c r="BD2088" s="30">
        <f>BD2089</f>
        <v>0</v>
      </c>
      <c r="BE2088" s="30">
        <f>BE2089</f>
        <v>0</v>
      </c>
      <c r="BF2088" s="30">
        <f>BF2089</f>
        <v>0</v>
      </c>
      <c r="BG2088" s="30">
        <f>BG2089</f>
        <v>0</v>
      </c>
      <c r="BH2088" s="30">
        <f>BH2089</f>
        <v>0</v>
      </c>
      <c r="BI2088" s="30">
        <f>BI2089</f>
        <v>0</v>
      </c>
      <c r="BJ2088" s="30">
        <f>BJ2089</f>
        <v>0</v>
      </c>
      <c r="BK2088" s="30">
        <f>BK2089</f>
        <v>0</v>
      </c>
      <c r="BL2088" s="30">
        <f t="shared" ref="BL2088:BL2151" si="6872">AY2088+BB2088+BC2088+BE2088+BD2088</f>
        <v>427457.20000000001</v>
      </c>
      <c r="BM2088" s="30">
        <f t="shared" ref="BM2088:BM2151" si="6873">AZ2088+BF2088+BG2088+BH2088</f>
        <v>411131.09999999998</v>
      </c>
      <c r="BN2088" s="30">
        <f t="shared" ref="BN2088:BN2151" si="6874">BA2088+BI2088+BJ2088+BK2088</f>
        <v>411359.29999999999</v>
      </c>
      <c r="BO2088" s="30">
        <f>BO2089</f>
        <v>0</v>
      </c>
      <c r="BP2088" s="31"/>
      <c r="BQ2088" s="1"/>
      <c r="BR2088" s="1"/>
      <c r="BS2088" s="1"/>
      <c r="BT2088" s="1"/>
      <c r="BU2088" s="1"/>
      <c r="BV2088" s="1"/>
      <c r="BW2088" s="1"/>
      <c r="BX2088" s="1"/>
      <c r="BY2088" s="1"/>
    </row>
    <row r="2089" ht="31.5">
      <c r="A2089" s="28" t="s">
        <v>744</v>
      </c>
      <c r="B2089" s="28" t="s">
        <v>114</v>
      </c>
      <c r="C2089" s="28" t="s">
        <v>251</v>
      </c>
      <c r="D2089" s="28" t="s">
        <v>821</v>
      </c>
      <c r="E2089" s="28" t="s">
        <v>127</v>
      </c>
      <c r="F2089" s="29" t="s">
        <v>128</v>
      </c>
      <c r="G2089" s="30">
        <v>427457.20000000001</v>
      </c>
      <c r="H2089" s="30">
        <v>411131.09999999998</v>
      </c>
      <c r="I2089" s="30">
        <v>411359.29999999999</v>
      </c>
      <c r="J2089" s="30"/>
      <c r="K2089" s="30"/>
      <c r="L2089" s="30"/>
      <c r="M2089" s="30">
        <f t="shared" si="6826"/>
        <v>427457.20000000001</v>
      </c>
      <c r="N2089" s="30">
        <f t="shared" si="6827"/>
        <v>411131.09999999998</v>
      </c>
      <c r="O2089" s="30">
        <f t="shared" si="6828"/>
        <v>411359.29999999999</v>
      </c>
      <c r="P2089" s="30"/>
      <c r="Q2089" s="30"/>
      <c r="R2089" s="30"/>
      <c r="S2089" s="30"/>
      <c r="T2089" s="30"/>
      <c r="U2089" s="30"/>
      <c r="V2089" s="30"/>
      <c r="W2089" s="30"/>
      <c r="X2089" s="30"/>
      <c r="Y2089" s="30"/>
      <c r="Z2089" s="30"/>
      <c r="AA2089" s="30"/>
      <c r="AB2089" s="30"/>
      <c r="AC2089" s="30">
        <f t="shared" si="6814"/>
        <v>427457.20000000001</v>
      </c>
      <c r="AD2089" s="30">
        <f t="shared" si="6815"/>
        <v>411131.09999999998</v>
      </c>
      <c r="AE2089" s="30">
        <f t="shared" si="6816"/>
        <v>411359.29999999999</v>
      </c>
      <c r="AF2089" s="30"/>
      <c r="AG2089" s="30">
        <f t="shared" si="6817"/>
        <v>427457.20000000001</v>
      </c>
      <c r="AH2089" s="30">
        <f t="shared" si="6818"/>
        <v>411131.09999999998</v>
      </c>
      <c r="AI2089" s="30">
        <f t="shared" si="6819"/>
        <v>411359.29999999999</v>
      </c>
      <c r="AJ2089" s="30"/>
      <c r="AK2089" s="30"/>
      <c r="AL2089" s="30"/>
      <c r="AM2089" s="30"/>
      <c r="AN2089" s="30"/>
      <c r="AO2089" s="30"/>
      <c r="AP2089" s="30"/>
      <c r="AQ2089" s="30"/>
      <c r="AR2089" s="30"/>
      <c r="AS2089" s="30">
        <f t="shared" si="6820"/>
        <v>427457.20000000001</v>
      </c>
      <c r="AT2089" s="30">
        <f t="shared" si="6821"/>
        <v>411131.09999999998</v>
      </c>
      <c r="AU2089" s="30">
        <f t="shared" si="6822"/>
        <v>411359.29999999999</v>
      </c>
      <c r="AV2089" s="30"/>
      <c r="AW2089" s="30"/>
      <c r="AX2089" s="30"/>
      <c r="AY2089" s="30">
        <f t="shared" si="6823"/>
        <v>427457.20000000001</v>
      </c>
      <c r="AZ2089" s="30">
        <f t="shared" si="6824"/>
        <v>411131.09999999998</v>
      </c>
      <c r="BA2089" s="30">
        <f t="shared" si="6825"/>
        <v>411359.29999999999</v>
      </c>
      <c r="BB2089" s="30"/>
      <c r="BC2089" s="30"/>
      <c r="BD2089" s="30"/>
      <c r="BE2089" s="30"/>
      <c r="BF2089" s="30"/>
      <c r="BG2089" s="30"/>
      <c r="BH2089" s="30"/>
      <c r="BI2089" s="30"/>
      <c r="BJ2089" s="30"/>
      <c r="BK2089" s="30"/>
      <c r="BL2089" s="30">
        <f t="shared" si="6872"/>
        <v>427457.20000000001</v>
      </c>
      <c r="BM2089" s="30">
        <f t="shared" si="6873"/>
        <v>411131.09999999998</v>
      </c>
      <c r="BN2089" s="30">
        <f t="shared" si="6874"/>
        <v>411359.29999999999</v>
      </c>
      <c r="BO2089" s="30"/>
      <c r="BP2089" s="31"/>
      <c r="BQ2089" s="1"/>
      <c r="BR2089" s="1"/>
      <c r="BS2089" s="1"/>
      <c r="BT2089" s="1"/>
      <c r="BU2089" s="1"/>
      <c r="BV2089" s="1"/>
      <c r="BW2089" s="1"/>
      <c r="BX2089" s="1"/>
      <c r="BY2089" s="1"/>
    </row>
    <row r="2090">
      <c r="A2090" s="28" t="s">
        <v>744</v>
      </c>
      <c r="B2090" s="28" t="s">
        <v>114</v>
      </c>
      <c r="C2090" s="28" t="s">
        <v>251</v>
      </c>
      <c r="D2090" s="28" t="s">
        <v>823</v>
      </c>
      <c r="E2090" s="35"/>
      <c r="F2090" s="29" t="s">
        <v>214</v>
      </c>
      <c r="G2090" s="30">
        <f>G2091</f>
        <v>2189.5</v>
      </c>
      <c r="H2090" s="30">
        <f>H2091</f>
        <v>0</v>
      </c>
      <c r="I2090" s="30">
        <f>I2091</f>
        <v>0</v>
      </c>
      <c r="J2090" s="30">
        <f>J2091</f>
        <v>0</v>
      </c>
      <c r="K2090" s="30">
        <f>K2091</f>
        <v>0</v>
      </c>
      <c r="L2090" s="30">
        <f>L2091</f>
        <v>0</v>
      </c>
      <c r="M2090" s="30">
        <f t="shared" si="6826"/>
        <v>2189.5</v>
      </c>
      <c r="N2090" s="30">
        <f t="shared" si="6827"/>
        <v>0</v>
      </c>
      <c r="O2090" s="30">
        <f t="shared" si="6828"/>
        <v>0</v>
      </c>
      <c r="P2090" s="30">
        <f>P2091</f>
        <v>0</v>
      </c>
      <c r="Q2090" s="30">
        <f>Q2091</f>
        <v>0</v>
      </c>
      <c r="R2090" s="30">
        <f>R2091</f>
        <v>0</v>
      </c>
      <c r="S2090" s="30">
        <f>S2091</f>
        <v>0</v>
      </c>
      <c r="T2090" s="30">
        <f>T2091</f>
        <v>0</v>
      </c>
      <c r="U2090" s="30">
        <f>U2091</f>
        <v>0</v>
      </c>
      <c r="V2090" s="30">
        <f>V2091</f>
        <v>0</v>
      </c>
      <c r="W2090" s="30">
        <f>W2091</f>
        <v>0</v>
      </c>
      <c r="X2090" s="30">
        <f>X2091</f>
        <v>0</v>
      </c>
      <c r="Y2090" s="30">
        <f>Y2091</f>
        <v>0</v>
      </c>
      <c r="Z2090" s="30">
        <f>Z2091</f>
        <v>0</v>
      </c>
      <c r="AA2090" s="30">
        <f>AA2091</f>
        <v>0</v>
      </c>
      <c r="AB2090" s="30">
        <f>AB2091</f>
        <v>0</v>
      </c>
      <c r="AC2090" s="30">
        <f t="shared" si="6814"/>
        <v>2189.5</v>
      </c>
      <c r="AD2090" s="30">
        <f t="shared" si="6815"/>
        <v>0</v>
      </c>
      <c r="AE2090" s="30">
        <f t="shared" si="6816"/>
        <v>0</v>
      </c>
      <c r="AF2090" s="30">
        <f>AF2091</f>
        <v>0</v>
      </c>
      <c r="AG2090" s="30">
        <f t="shared" si="6817"/>
        <v>2189.5</v>
      </c>
      <c r="AH2090" s="30">
        <f t="shared" si="6818"/>
        <v>0</v>
      </c>
      <c r="AI2090" s="30">
        <f t="shared" si="6819"/>
        <v>0</v>
      </c>
      <c r="AJ2090" s="30">
        <f>AJ2091</f>
        <v>0</v>
      </c>
      <c r="AK2090" s="30">
        <f>AK2091</f>
        <v>0</v>
      </c>
      <c r="AL2090" s="30">
        <f>AL2091</f>
        <v>-1094.8</v>
      </c>
      <c r="AM2090" s="30">
        <f>AM2091</f>
        <v>0</v>
      </c>
      <c r="AN2090" s="30">
        <f>AN2091</f>
        <v>0</v>
      </c>
      <c r="AO2090" s="30">
        <f>AO2091</f>
        <v>0</v>
      </c>
      <c r="AP2090" s="30">
        <f>AP2091</f>
        <v>0</v>
      </c>
      <c r="AQ2090" s="30">
        <f>AQ2091</f>
        <v>0</v>
      </c>
      <c r="AR2090" s="30">
        <f>AR2091</f>
        <v>0</v>
      </c>
      <c r="AS2090" s="30">
        <f t="shared" si="6820"/>
        <v>1094.7</v>
      </c>
      <c r="AT2090" s="30">
        <f t="shared" si="6821"/>
        <v>0</v>
      </c>
      <c r="AU2090" s="30">
        <f t="shared" si="6822"/>
        <v>0</v>
      </c>
      <c r="AV2090" s="30">
        <f>AV2091</f>
        <v>0</v>
      </c>
      <c r="AW2090" s="30">
        <f>AW2091</f>
        <v>0</v>
      </c>
      <c r="AX2090" s="30">
        <f>AX2091</f>
        <v>0</v>
      </c>
      <c r="AY2090" s="30">
        <f t="shared" si="6823"/>
        <v>1094.7</v>
      </c>
      <c r="AZ2090" s="30">
        <f t="shared" si="6824"/>
        <v>0</v>
      </c>
      <c r="BA2090" s="30">
        <f t="shared" si="6825"/>
        <v>0</v>
      </c>
      <c r="BB2090" s="30">
        <f>BB2091</f>
        <v>0</v>
      </c>
      <c r="BC2090" s="30">
        <f>BC2091</f>
        <v>0</v>
      </c>
      <c r="BD2090" s="30">
        <f>BD2091</f>
        <v>0</v>
      </c>
      <c r="BE2090" s="30">
        <f>BE2091</f>
        <v>0</v>
      </c>
      <c r="BF2090" s="30">
        <f>BF2091</f>
        <v>0</v>
      </c>
      <c r="BG2090" s="30">
        <f>BG2091</f>
        <v>0</v>
      </c>
      <c r="BH2090" s="30">
        <f>BH2091</f>
        <v>0</v>
      </c>
      <c r="BI2090" s="30">
        <f>BI2091</f>
        <v>0</v>
      </c>
      <c r="BJ2090" s="30">
        <f>BJ2091</f>
        <v>0</v>
      </c>
      <c r="BK2090" s="30">
        <f>BK2091</f>
        <v>0</v>
      </c>
      <c r="BL2090" s="30">
        <f t="shared" si="6872"/>
        <v>1094.7</v>
      </c>
      <c r="BM2090" s="30">
        <f t="shared" si="6873"/>
        <v>0</v>
      </c>
      <c r="BN2090" s="30">
        <f t="shared" si="6874"/>
        <v>0</v>
      </c>
      <c r="BO2090" s="30">
        <f>BO2091</f>
        <v>0</v>
      </c>
      <c r="BP2090" s="31"/>
      <c r="BQ2090" s="1"/>
      <c r="BR2090" s="1"/>
      <c r="BS2090" s="1"/>
      <c r="BT2090" s="1"/>
      <c r="BU2090" s="1"/>
      <c r="BV2090" s="1"/>
      <c r="BW2090" s="1"/>
      <c r="BX2090" s="1"/>
      <c r="BY2090" s="1"/>
    </row>
    <row r="2091" ht="31.5">
      <c r="A2091" s="28" t="s">
        <v>744</v>
      </c>
      <c r="B2091" s="28" t="s">
        <v>114</v>
      </c>
      <c r="C2091" s="28" t="s">
        <v>251</v>
      </c>
      <c r="D2091" s="28" t="s">
        <v>823</v>
      </c>
      <c r="E2091" s="28" t="s">
        <v>127</v>
      </c>
      <c r="F2091" s="29" t="s">
        <v>128</v>
      </c>
      <c r="G2091" s="30">
        <v>2189.5</v>
      </c>
      <c r="H2091" s="30"/>
      <c r="I2091" s="30"/>
      <c r="J2091" s="30"/>
      <c r="K2091" s="30"/>
      <c r="L2091" s="30"/>
      <c r="M2091" s="30">
        <f t="shared" si="6826"/>
        <v>2189.5</v>
      </c>
      <c r="N2091" s="30">
        <f t="shared" si="6827"/>
        <v>0</v>
      </c>
      <c r="O2091" s="30">
        <f t="shared" si="6828"/>
        <v>0</v>
      </c>
      <c r="P2091" s="30"/>
      <c r="Q2091" s="30"/>
      <c r="R2091" s="30"/>
      <c r="S2091" s="30"/>
      <c r="T2091" s="30"/>
      <c r="U2091" s="30"/>
      <c r="V2091" s="30"/>
      <c r="W2091" s="30"/>
      <c r="X2091" s="30"/>
      <c r="Y2091" s="30"/>
      <c r="Z2091" s="30"/>
      <c r="AA2091" s="30"/>
      <c r="AB2091" s="30"/>
      <c r="AC2091" s="30">
        <f t="shared" ref="AC2091:AC2154" si="6875">M2091+R2091+P2091+Q2091+T2091+S2091</f>
        <v>2189.5</v>
      </c>
      <c r="AD2091" s="30">
        <f t="shared" ref="AD2091:AD2154" si="6876">N2091+V2091+X2091+U2091+W2091</f>
        <v>0</v>
      </c>
      <c r="AE2091" s="30">
        <f t="shared" ref="AE2091:AE2154" si="6877">O2091+Z2091+AB2091+Y2091+AA2091</f>
        <v>0</v>
      </c>
      <c r="AF2091" s="30"/>
      <c r="AG2091" s="30">
        <f t="shared" ref="AG2091:AG2154" si="6878">AC2091+AF2091</f>
        <v>2189.5</v>
      </c>
      <c r="AH2091" s="30">
        <f t="shared" ref="AH2091:AH2154" si="6879">AD2091</f>
        <v>0</v>
      </c>
      <c r="AI2091" s="30">
        <f t="shared" ref="AI2091:AI2154" si="6880">AE2091</f>
        <v>0</v>
      </c>
      <c r="AJ2091" s="30"/>
      <c r="AK2091" s="30"/>
      <c r="AL2091" s="30">
        <v>-1094.8</v>
      </c>
      <c r="AM2091" s="30"/>
      <c r="AN2091" s="30"/>
      <c r="AO2091" s="30"/>
      <c r="AP2091" s="30"/>
      <c r="AQ2091" s="30"/>
      <c r="AR2091" s="30"/>
      <c r="AS2091" s="30">
        <f t="shared" si="6820"/>
        <v>1094.7</v>
      </c>
      <c r="AT2091" s="30">
        <f t="shared" si="6821"/>
        <v>0</v>
      </c>
      <c r="AU2091" s="30">
        <f t="shared" si="6822"/>
        <v>0</v>
      </c>
      <c r="AV2091" s="30"/>
      <c r="AW2091" s="30"/>
      <c r="AX2091" s="30"/>
      <c r="AY2091" s="30">
        <f t="shared" si="6823"/>
        <v>1094.7</v>
      </c>
      <c r="AZ2091" s="30">
        <f t="shared" si="6824"/>
        <v>0</v>
      </c>
      <c r="BA2091" s="30">
        <f t="shared" si="6825"/>
        <v>0</v>
      </c>
      <c r="BB2091" s="30"/>
      <c r="BC2091" s="30"/>
      <c r="BD2091" s="30"/>
      <c r="BE2091" s="30"/>
      <c r="BF2091" s="30"/>
      <c r="BG2091" s="30"/>
      <c r="BH2091" s="30"/>
      <c r="BI2091" s="30"/>
      <c r="BJ2091" s="30"/>
      <c r="BK2091" s="30"/>
      <c r="BL2091" s="30">
        <f t="shared" si="6872"/>
        <v>1094.7</v>
      </c>
      <c r="BM2091" s="30">
        <f t="shared" si="6873"/>
        <v>0</v>
      </c>
      <c r="BN2091" s="30">
        <f t="shared" si="6874"/>
        <v>0</v>
      </c>
      <c r="BO2091" s="30"/>
      <c r="BP2091" s="31"/>
      <c r="BQ2091" s="1"/>
      <c r="BR2091" s="1"/>
      <c r="BS2091" s="1"/>
      <c r="BT2091" s="1"/>
      <c r="BU2091" s="1"/>
      <c r="BV2091" s="1"/>
      <c r="BW2091" s="1"/>
      <c r="BX2091" s="1"/>
      <c r="BY2091" s="1"/>
    </row>
    <row r="2092">
      <c r="A2092" s="28" t="s">
        <v>744</v>
      </c>
      <c r="B2092" s="28" t="s">
        <v>114</v>
      </c>
      <c r="C2092" s="28" t="s">
        <v>251</v>
      </c>
      <c r="D2092" s="28" t="s">
        <v>824</v>
      </c>
      <c r="E2092" s="35"/>
      <c r="F2092" s="29" t="s">
        <v>205</v>
      </c>
      <c r="G2092" s="30">
        <f>G2093</f>
        <v>2602.5999999999999</v>
      </c>
      <c r="H2092" s="30">
        <f>H2093</f>
        <v>2366.1999999999998</v>
      </c>
      <c r="I2092" s="30">
        <f>I2093</f>
        <v>2138</v>
      </c>
      <c r="J2092" s="30">
        <f>J2093</f>
        <v>0</v>
      </c>
      <c r="K2092" s="30">
        <f>K2093</f>
        <v>0</v>
      </c>
      <c r="L2092" s="30">
        <f>L2093</f>
        <v>0</v>
      </c>
      <c r="M2092" s="30">
        <f t="shared" si="6826"/>
        <v>2602.5999999999999</v>
      </c>
      <c r="N2092" s="30">
        <f t="shared" si="6827"/>
        <v>2366.1999999999998</v>
      </c>
      <c r="O2092" s="30">
        <f t="shared" si="6828"/>
        <v>2138</v>
      </c>
      <c r="P2092" s="30">
        <f>P2093</f>
        <v>0</v>
      </c>
      <c r="Q2092" s="30">
        <f>Q2093</f>
        <v>0</v>
      </c>
      <c r="R2092" s="30">
        <f>R2093</f>
        <v>0</v>
      </c>
      <c r="S2092" s="30">
        <f>S2093</f>
        <v>0</v>
      </c>
      <c r="T2092" s="30">
        <f>T2093</f>
        <v>0</v>
      </c>
      <c r="U2092" s="30">
        <f>U2093</f>
        <v>0</v>
      </c>
      <c r="V2092" s="30">
        <f>V2093</f>
        <v>0</v>
      </c>
      <c r="W2092" s="30">
        <f>W2093</f>
        <v>0</v>
      </c>
      <c r="X2092" s="30">
        <f>X2093</f>
        <v>0</v>
      </c>
      <c r="Y2092" s="30">
        <f>Y2093</f>
        <v>0</v>
      </c>
      <c r="Z2092" s="30">
        <f>Z2093</f>
        <v>0</v>
      </c>
      <c r="AA2092" s="30">
        <f>AA2093</f>
        <v>0</v>
      </c>
      <c r="AB2092" s="30">
        <f>AB2093</f>
        <v>0</v>
      </c>
      <c r="AC2092" s="30">
        <f t="shared" si="6875"/>
        <v>2602.5999999999999</v>
      </c>
      <c r="AD2092" s="30">
        <f t="shared" si="6876"/>
        <v>2366.1999999999998</v>
      </c>
      <c r="AE2092" s="30">
        <f t="shared" si="6877"/>
        <v>2138</v>
      </c>
      <c r="AF2092" s="30">
        <f>AF2093</f>
        <v>0</v>
      </c>
      <c r="AG2092" s="30">
        <f t="shared" si="6878"/>
        <v>2602.5999999999999</v>
      </c>
      <c r="AH2092" s="30">
        <f t="shared" si="6879"/>
        <v>2366.1999999999998</v>
      </c>
      <c r="AI2092" s="30">
        <f t="shared" si="6880"/>
        <v>2138</v>
      </c>
      <c r="AJ2092" s="30">
        <f>AJ2093</f>
        <v>0</v>
      </c>
      <c r="AK2092" s="30">
        <f>AK2093</f>
        <v>0</v>
      </c>
      <c r="AL2092" s="30">
        <f>AL2093</f>
        <v>0</v>
      </c>
      <c r="AM2092" s="30">
        <f>AM2093</f>
        <v>0</v>
      </c>
      <c r="AN2092" s="30">
        <f>AN2093</f>
        <v>0</v>
      </c>
      <c r="AO2092" s="30">
        <f>AO2093</f>
        <v>0</v>
      </c>
      <c r="AP2092" s="30">
        <f>AP2093</f>
        <v>0</v>
      </c>
      <c r="AQ2092" s="30">
        <f>AQ2093</f>
        <v>0</v>
      </c>
      <c r="AR2092" s="30">
        <f>AR2093</f>
        <v>0</v>
      </c>
      <c r="AS2092" s="30">
        <f t="shared" si="6820"/>
        <v>2602.5999999999999</v>
      </c>
      <c r="AT2092" s="30">
        <f t="shared" si="6821"/>
        <v>2366.1999999999998</v>
      </c>
      <c r="AU2092" s="30">
        <f t="shared" si="6822"/>
        <v>2138</v>
      </c>
      <c r="AV2092" s="30">
        <f>AV2093</f>
        <v>0</v>
      </c>
      <c r="AW2092" s="30">
        <f>AW2093</f>
        <v>0</v>
      </c>
      <c r="AX2092" s="30">
        <f>AX2093</f>
        <v>0</v>
      </c>
      <c r="AY2092" s="30">
        <f t="shared" si="6823"/>
        <v>2602.5999999999999</v>
      </c>
      <c r="AZ2092" s="30">
        <f t="shared" si="6824"/>
        <v>2366.1999999999998</v>
      </c>
      <c r="BA2092" s="30">
        <f t="shared" si="6825"/>
        <v>2138</v>
      </c>
      <c r="BB2092" s="30">
        <f>BB2093</f>
        <v>0</v>
      </c>
      <c r="BC2092" s="30">
        <f>BC2093</f>
        <v>0</v>
      </c>
      <c r="BD2092" s="30">
        <f>BD2093</f>
        <v>651.05899999999997</v>
      </c>
      <c r="BE2092" s="30">
        <f>BE2093</f>
        <v>0</v>
      </c>
      <c r="BF2092" s="30">
        <f>BF2093</f>
        <v>0</v>
      </c>
      <c r="BG2092" s="30">
        <f>BG2093</f>
        <v>0</v>
      </c>
      <c r="BH2092" s="30">
        <f>BH2093</f>
        <v>0</v>
      </c>
      <c r="BI2092" s="30">
        <f>BI2093</f>
        <v>0</v>
      </c>
      <c r="BJ2092" s="30">
        <f>BJ2093</f>
        <v>0</v>
      </c>
      <c r="BK2092" s="30">
        <f>BK2093</f>
        <v>0</v>
      </c>
      <c r="BL2092" s="30">
        <f t="shared" si="6872"/>
        <v>3253.6589999999997</v>
      </c>
      <c r="BM2092" s="30">
        <f t="shared" si="6873"/>
        <v>2366.1999999999998</v>
      </c>
      <c r="BN2092" s="30">
        <f t="shared" si="6874"/>
        <v>2138</v>
      </c>
      <c r="BO2092" s="30">
        <f>BO2093</f>
        <v>0</v>
      </c>
      <c r="BP2092" s="31"/>
      <c r="BQ2092" s="1"/>
      <c r="BR2092" s="1"/>
      <c r="BS2092" s="1"/>
      <c r="BT2092" s="1"/>
      <c r="BU2092" s="1"/>
      <c r="BV2092" s="1"/>
      <c r="BW2092" s="1"/>
      <c r="BX2092" s="1"/>
      <c r="BY2092" s="1"/>
    </row>
    <row r="2093" ht="31.5">
      <c r="A2093" s="28" t="s">
        <v>744</v>
      </c>
      <c r="B2093" s="28" t="s">
        <v>114</v>
      </c>
      <c r="C2093" s="28" t="s">
        <v>251</v>
      </c>
      <c r="D2093" s="28" t="s">
        <v>824</v>
      </c>
      <c r="E2093" s="28" t="s">
        <v>127</v>
      </c>
      <c r="F2093" s="29" t="s">
        <v>128</v>
      </c>
      <c r="G2093" s="30">
        <v>2602.5999999999999</v>
      </c>
      <c r="H2093" s="30">
        <v>2366.1999999999998</v>
      </c>
      <c r="I2093" s="30">
        <v>2138</v>
      </c>
      <c r="J2093" s="30"/>
      <c r="K2093" s="30"/>
      <c r="L2093" s="30"/>
      <c r="M2093" s="30">
        <f t="shared" si="6826"/>
        <v>2602.5999999999999</v>
      </c>
      <c r="N2093" s="30">
        <f t="shared" si="6827"/>
        <v>2366.1999999999998</v>
      </c>
      <c r="O2093" s="30">
        <f t="shared" si="6828"/>
        <v>2138</v>
      </c>
      <c r="P2093" s="30"/>
      <c r="Q2093" s="30"/>
      <c r="R2093" s="30"/>
      <c r="S2093" s="30"/>
      <c r="T2093" s="30"/>
      <c r="U2093" s="30"/>
      <c r="V2093" s="30"/>
      <c r="W2093" s="30"/>
      <c r="X2093" s="30"/>
      <c r="Y2093" s="30"/>
      <c r="Z2093" s="30"/>
      <c r="AA2093" s="30"/>
      <c r="AB2093" s="30"/>
      <c r="AC2093" s="30">
        <f t="shared" si="6875"/>
        <v>2602.5999999999999</v>
      </c>
      <c r="AD2093" s="30">
        <f t="shared" si="6876"/>
        <v>2366.1999999999998</v>
      </c>
      <c r="AE2093" s="30">
        <f t="shared" si="6877"/>
        <v>2138</v>
      </c>
      <c r="AF2093" s="30"/>
      <c r="AG2093" s="30">
        <f t="shared" si="6878"/>
        <v>2602.5999999999999</v>
      </c>
      <c r="AH2093" s="30">
        <f t="shared" si="6879"/>
        <v>2366.1999999999998</v>
      </c>
      <c r="AI2093" s="30">
        <f t="shared" si="6880"/>
        <v>2138</v>
      </c>
      <c r="AJ2093" s="30"/>
      <c r="AK2093" s="30"/>
      <c r="AL2093" s="30"/>
      <c r="AM2093" s="30"/>
      <c r="AN2093" s="30"/>
      <c r="AO2093" s="30"/>
      <c r="AP2093" s="30"/>
      <c r="AQ2093" s="30"/>
      <c r="AR2093" s="30"/>
      <c r="AS2093" s="30">
        <f t="shared" si="6820"/>
        <v>2602.5999999999999</v>
      </c>
      <c r="AT2093" s="30">
        <f t="shared" si="6821"/>
        <v>2366.1999999999998</v>
      </c>
      <c r="AU2093" s="30">
        <f t="shared" si="6822"/>
        <v>2138</v>
      </c>
      <c r="AV2093" s="30"/>
      <c r="AW2093" s="30"/>
      <c r="AX2093" s="30"/>
      <c r="AY2093" s="30">
        <f t="shared" si="6823"/>
        <v>2602.5999999999999</v>
      </c>
      <c r="AZ2093" s="30">
        <f t="shared" si="6824"/>
        <v>2366.1999999999998</v>
      </c>
      <c r="BA2093" s="30">
        <f t="shared" si="6825"/>
        <v>2138</v>
      </c>
      <c r="BB2093" s="30"/>
      <c r="BC2093" s="30"/>
      <c r="BD2093" s="30">
        <v>651.05899999999997</v>
      </c>
      <c r="BE2093" s="30"/>
      <c r="BF2093" s="30"/>
      <c r="BG2093" s="30"/>
      <c r="BH2093" s="30"/>
      <c r="BI2093" s="30"/>
      <c r="BJ2093" s="30"/>
      <c r="BK2093" s="30"/>
      <c r="BL2093" s="30">
        <f t="shared" si="6872"/>
        <v>3253.6589999999997</v>
      </c>
      <c r="BM2093" s="30">
        <f t="shared" si="6873"/>
        <v>2366.1999999999998</v>
      </c>
      <c r="BN2093" s="30">
        <f t="shared" si="6874"/>
        <v>2138</v>
      </c>
      <c r="BO2093" s="30"/>
      <c r="BP2093" s="31"/>
      <c r="BQ2093" s="1"/>
      <c r="BR2093" s="1"/>
      <c r="BS2093" s="1"/>
      <c r="BT2093" s="1"/>
      <c r="BU2093" s="1"/>
      <c r="BV2093" s="1"/>
      <c r="BW2093" s="1"/>
      <c r="BX2093" s="1"/>
      <c r="BY2093" s="1"/>
    </row>
    <row r="2094" ht="31.5">
      <c r="A2094" s="28" t="s">
        <v>744</v>
      </c>
      <c r="B2094" s="28" t="s">
        <v>114</v>
      </c>
      <c r="C2094" s="28" t="s">
        <v>251</v>
      </c>
      <c r="D2094" s="28" t="s">
        <v>67</v>
      </c>
      <c r="E2094" s="35"/>
      <c r="F2094" s="29" t="s">
        <v>68</v>
      </c>
      <c r="G2094" s="30">
        <f t="shared" ref="G2094:G2095" si="6881">G2095</f>
        <v>200000</v>
      </c>
      <c r="H2094" s="30">
        <f t="shared" ref="H2094:H2095" si="6882">H2095</f>
        <v>200000</v>
      </c>
      <c r="I2094" s="30">
        <f t="shared" ref="I2094:I2095" si="6883">I2095</f>
        <v>200000</v>
      </c>
      <c r="J2094" s="30">
        <f t="shared" ref="J2094:J2095" si="6884">J2095</f>
        <v>0</v>
      </c>
      <c r="K2094" s="30">
        <f t="shared" ref="K2094:K2095" si="6885">K2095</f>
        <v>0</v>
      </c>
      <c r="L2094" s="30">
        <f t="shared" ref="L2094:L2095" si="6886">L2095</f>
        <v>0</v>
      </c>
      <c r="M2094" s="30">
        <f t="shared" si="6826"/>
        <v>200000</v>
      </c>
      <c r="N2094" s="30">
        <f t="shared" si="6827"/>
        <v>200000</v>
      </c>
      <c r="O2094" s="30">
        <f t="shared" si="6828"/>
        <v>200000</v>
      </c>
      <c r="P2094" s="30">
        <f t="shared" ref="P2094:P2095" si="6887">P2095</f>
        <v>0</v>
      </c>
      <c r="Q2094" s="30">
        <f t="shared" ref="Q2094:Q2095" si="6888">Q2095</f>
        <v>0</v>
      </c>
      <c r="R2094" s="30">
        <f t="shared" ref="R2094:R2095" si="6889">R2095</f>
        <v>-50000</v>
      </c>
      <c r="S2094" s="30">
        <f t="shared" ref="S2094:S2095" si="6890">S2095</f>
        <v>0</v>
      </c>
      <c r="T2094" s="30">
        <f t="shared" ref="T2094:T2095" si="6891">T2095</f>
        <v>0</v>
      </c>
      <c r="U2094" s="30">
        <f t="shared" ref="U2094:U2095" si="6892">U2095</f>
        <v>0</v>
      </c>
      <c r="V2094" s="30">
        <f t="shared" ref="V2094:V2095" si="6893">V2095</f>
        <v>0</v>
      </c>
      <c r="W2094" s="30">
        <f t="shared" ref="W2094:W2095" si="6894">W2095</f>
        <v>0</v>
      </c>
      <c r="X2094" s="30">
        <f t="shared" ref="X2094:X2095" si="6895">X2095</f>
        <v>0</v>
      </c>
      <c r="Y2094" s="30">
        <f t="shared" ref="Y2094:Y2095" si="6896">Y2095</f>
        <v>0</v>
      </c>
      <c r="Z2094" s="30">
        <f t="shared" ref="Z2094:Z2095" si="6897">Z2095</f>
        <v>0</v>
      </c>
      <c r="AA2094" s="30">
        <f t="shared" ref="AA2094:AA2095" si="6898">AA2095</f>
        <v>0</v>
      </c>
      <c r="AB2094" s="30">
        <f t="shared" ref="AB2094:AB2095" si="6899">AB2095</f>
        <v>0</v>
      </c>
      <c r="AC2094" s="30">
        <f t="shared" si="6875"/>
        <v>150000</v>
      </c>
      <c r="AD2094" s="30">
        <f t="shared" si="6876"/>
        <v>200000</v>
      </c>
      <c r="AE2094" s="30">
        <f t="shared" si="6877"/>
        <v>200000</v>
      </c>
      <c r="AF2094" s="30">
        <f t="shared" ref="AF2094:AF2095" si="6900">AF2095</f>
        <v>0</v>
      </c>
      <c r="AG2094" s="30">
        <f t="shared" si="6878"/>
        <v>150000</v>
      </c>
      <c r="AH2094" s="30">
        <f t="shared" si="6879"/>
        <v>200000</v>
      </c>
      <c r="AI2094" s="30">
        <f t="shared" si="6880"/>
        <v>200000</v>
      </c>
      <c r="AJ2094" s="30">
        <f t="shared" ref="AJ2094:AJ2095" si="6901">AJ2095</f>
        <v>0</v>
      </c>
      <c r="AK2094" s="30">
        <f t="shared" ref="AK2094:AK2095" si="6902">AK2095</f>
        <v>0</v>
      </c>
      <c r="AL2094" s="30">
        <f t="shared" ref="AL2094:AL2095" si="6903">AL2095</f>
        <v>0</v>
      </c>
      <c r="AM2094" s="30">
        <f t="shared" ref="AM2094:AM2095" si="6904">AM2095</f>
        <v>-50000</v>
      </c>
      <c r="AN2094" s="30">
        <f t="shared" ref="AN2094:AN2095" si="6905">AN2095</f>
        <v>0</v>
      </c>
      <c r="AO2094" s="30">
        <f t="shared" ref="AO2094:AO2095" si="6906">AO2095</f>
        <v>0</v>
      </c>
      <c r="AP2094" s="30">
        <f t="shared" ref="AP2094:AP2095" si="6907">AP2095</f>
        <v>0</v>
      </c>
      <c r="AQ2094" s="30">
        <f t="shared" ref="AQ2094:AQ2095" si="6908">AQ2095</f>
        <v>0</v>
      </c>
      <c r="AR2094" s="30">
        <f t="shared" ref="AR2094:AR2095" si="6909">AR2095</f>
        <v>0</v>
      </c>
      <c r="AS2094" s="30">
        <f t="shared" si="6820"/>
        <v>100000</v>
      </c>
      <c r="AT2094" s="30">
        <f t="shared" si="6821"/>
        <v>200000</v>
      </c>
      <c r="AU2094" s="30">
        <f t="shared" si="6822"/>
        <v>200000</v>
      </c>
      <c r="AV2094" s="30">
        <f t="shared" ref="AV2094:AV2100" si="6910">AV2095</f>
        <v>0</v>
      </c>
      <c r="AW2094" s="30">
        <f t="shared" ref="AW2094:AW2100" si="6911">AW2095</f>
        <v>0</v>
      </c>
      <c r="AX2094" s="30">
        <f t="shared" ref="AX2094:AX2100" si="6912">AX2095</f>
        <v>0</v>
      </c>
      <c r="AY2094" s="30">
        <f t="shared" si="6823"/>
        <v>100000</v>
      </c>
      <c r="AZ2094" s="30">
        <f t="shared" si="6824"/>
        <v>200000</v>
      </c>
      <c r="BA2094" s="30">
        <f t="shared" si="6825"/>
        <v>200000</v>
      </c>
      <c r="BB2094" s="30">
        <f t="shared" ref="BB2094:BB2104" si="6913">BB2095</f>
        <v>0</v>
      </c>
      <c r="BC2094" s="30">
        <f t="shared" ref="BC2094:BC2104" si="6914">BC2095</f>
        <v>0</v>
      </c>
      <c r="BD2094" s="30">
        <f t="shared" ref="BD2094:BD2104" si="6915">BD2095</f>
        <v>0</v>
      </c>
      <c r="BE2094" s="30">
        <f t="shared" ref="BE2094:BE2104" si="6916">BE2095</f>
        <v>0</v>
      </c>
      <c r="BF2094" s="30">
        <f t="shared" ref="BF2094:BF2104" si="6917">BF2095</f>
        <v>0</v>
      </c>
      <c r="BG2094" s="30">
        <f t="shared" ref="BG2094:BG2104" si="6918">BG2095</f>
        <v>0</v>
      </c>
      <c r="BH2094" s="30">
        <f t="shared" ref="BH2094:BH2104" si="6919">BH2095</f>
        <v>0</v>
      </c>
      <c r="BI2094" s="30">
        <f t="shared" ref="BI2094:BI2104" si="6920">BI2095</f>
        <v>0</v>
      </c>
      <c r="BJ2094" s="30">
        <f t="shared" ref="BJ2094:BJ2104" si="6921">BJ2095</f>
        <v>0</v>
      </c>
      <c r="BK2094" s="30">
        <f t="shared" ref="BK2094:BK2104" si="6922">BK2095</f>
        <v>0</v>
      </c>
      <c r="BL2094" s="30">
        <f t="shared" si="6872"/>
        <v>100000</v>
      </c>
      <c r="BM2094" s="30">
        <f t="shared" si="6873"/>
        <v>200000</v>
      </c>
      <c r="BN2094" s="30">
        <f t="shared" si="6874"/>
        <v>200000</v>
      </c>
      <c r="BO2094" s="30">
        <f t="shared" ref="BO2094:BO2104" si="6923">BO2095</f>
        <v>0</v>
      </c>
      <c r="BP2094" s="31"/>
      <c r="BQ2094" s="1"/>
      <c r="BR2094" s="1"/>
      <c r="BS2094" s="1"/>
      <c r="BT2094" s="1"/>
      <c r="BU2094" s="1"/>
      <c r="BV2094" s="1"/>
      <c r="BW2094" s="1"/>
      <c r="BX2094" s="1"/>
      <c r="BY2094" s="1"/>
    </row>
    <row r="2095" ht="31.5">
      <c r="A2095" s="28" t="s">
        <v>744</v>
      </c>
      <c r="B2095" s="28" t="s">
        <v>114</v>
      </c>
      <c r="C2095" s="28" t="s">
        <v>251</v>
      </c>
      <c r="D2095" s="28" t="s">
        <v>825</v>
      </c>
      <c r="E2095" s="35"/>
      <c r="F2095" s="29" t="s">
        <v>826</v>
      </c>
      <c r="G2095" s="30">
        <f t="shared" si="6881"/>
        <v>200000</v>
      </c>
      <c r="H2095" s="30">
        <f t="shared" si="6882"/>
        <v>200000</v>
      </c>
      <c r="I2095" s="30">
        <f t="shared" si="6883"/>
        <v>200000</v>
      </c>
      <c r="J2095" s="30">
        <f t="shared" si="6884"/>
        <v>0</v>
      </c>
      <c r="K2095" s="30">
        <f t="shared" si="6885"/>
        <v>0</v>
      </c>
      <c r="L2095" s="30">
        <f t="shared" si="6886"/>
        <v>0</v>
      </c>
      <c r="M2095" s="30">
        <f t="shared" si="6826"/>
        <v>200000</v>
      </c>
      <c r="N2095" s="30">
        <f t="shared" si="6827"/>
        <v>200000</v>
      </c>
      <c r="O2095" s="30">
        <f t="shared" si="6828"/>
        <v>200000</v>
      </c>
      <c r="P2095" s="30">
        <f t="shared" si="6887"/>
        <v>0</v>
      </c>
      <c r="Q2095" s="30">
        <f t="shared" si="6888"/>
        <v>0</v>
      </c>
      <c r="R2095" s="30">
        <f t="shared" si="6889"/>
        <v>-50000</v>
      </c>
      <c r="S2095" s="30">
        <f t="shared" si="6890"/>
        <v>0</v>
      </c>
      <c r="T2095" s="30">
        <f t="shared" si="6891"/>
        <v>0</v>
      </c>
      <c r="U2095" s="30">
        <f t="shared" si="6892"/>
        <v>0</v>
      </c>
      <c r="V2095" s="30">
        <f t="shared" si="6893"/>
        <v>0</v>
      </c>
      <c r="W2095" s="30">
        <f t="shared" si="6894"/>
        <v>0</v>
      </c>
      <c r="X2095" s="30">
        <f t="shared" si="6895"/>
        <v>0</v>
      </c>
      <c r="Y2095" s="30">
        <f t="shared" si="6896"/>
        <v>0</v>
      </c>
      <c r="Z2095" s="30">
        <f t="shared" si="6897"/>
        <v>0</v>
      </c>
      <c r="AA2095" s="30">
        <f t="shared" si="6898"/>
        <v>0</v>
      </c>
      <c r="AB2095" s="30">
        <f t="shared" si="6899"/>
        <v>0</v>
      </c>
      <c r="AC2095" s="30">
        <f t="shared" si="6875"/>
        <v>150000</v>
      </c>
      <c r="AD2095" s="30">
        <f t="shared" si="6876"/>
        <v>200000</v>
      </c>
      <c r="AE2095" s="30">
        <f t="shared" si="6877"/>
        <v>200000</v>
      </c>
      <c r="AF2095" s="30">
        <f t="shared" si="6900"/>
        <v>0</v>
      </c>
      <c r="AG2095" s="30">
        <f t="shared" si="6878"/>
        <v>150000</v>
      </c>
      <c r="AH2095" s="30">
        <f t="shared" si="6879"/>
        <v>200000</v>
      </c>
      <c r="AI2095" s="30">
        <f t="shared" si="6880"/>
        <v>200000</v>
      </c>
      <c r="AJ2095" s="30">
        <f t="shared" si="6901"/>
        <v>0</v>
      </c>
      <c r="AK2095" s="30">
        <f t="shared" si="6902"/>
        <v>0</v>
      </c>
      <c r="AL2095" s="30">
        <f t="shared" si="6903"/>
        <v>0</v>
      </c>
      <c r="AM2095" s="30">
        <f t="shared" si="6904"/>
        <v>-50000</v>
      </c>
      <c r="AN2095" s="30">
        <f t="shared" si="6905"/>
        <v>0</v>
      </c>
      <c r="AO2095" s="30">
        <f t="shared" si="6906"/>
        <v>0</v>
      </c>
      <c r="AP2095" s="30">
        <f t="shared" si="6907"/>
        <v>0</v>
      </c>
      <c r="AQ2095" s="30">
        <f t="shared" si="6908"/>
        <v>0</v>
      </c>
      <c r="AR2095" s="30">
        <f t="shared" si="6909"/>
        <v>0</v>
      </c>
      <c r="AS2095" s="30">
        <f t="shared" si="6820"/>
        <v>100000</v>
      </c>
      <c r="AT2095" s="30">
        <f t="shared" si="6821"/>
        <v>200000</v>
      </c>
      <c r="AU2095" s="30">
        <f t="shared" si="6822"/>
        <v>200000</v>
      </c>
      <c r="AV2095" s="30">
        <f t="shared" si="6910"/>
        <v>0</v>
      </c>
      <c r="AW2095" s="30">
        <f t="shared" si="6911"/>
        <v>0</v>
      </c>
      <c r="AX2095" s="30">
        <f t="shared" si="6912"/>
        <v>0</v>
      </c>
      <c r="AY2095" s="30">
        <f t="shared" si="6823"/>
        <v>100000</v>
      </c>
      <c r="AZ2095" s="30">
        <f t="shared" si="6824"/>
        <v>200000</v>
      </c>
      <c r="BA2095" s="30">
        <f t="shared" si="6825"/>
        <v>200000</v>
      </c>
      <c r="BB2095" s="30">
        <f t="shared" si="6913"/>
        <v>0</v>
      </c>
      <c r="BC2095" s="30">
        <f t="shared" si="6914"/>
        <v>0</v>
      </c>
      <c r="BD2095" s="30">
        <f t="shared" si="6915"/>
        <v>0</v>
      </c>
      <c r="BE2095" s="30">
        <f t="shared" si="6916"/>
        <v>0</v>
      </c>
      <c r="BF2095" s="30">
        <f t="shared" si="6917"/>
        <v>0</v>
      </c>
      <c r="BG2095" s="30">
        <f t="shared" si="6918"/>
        <v>0</v>
      </c>
      <c r="BH2095" s="30">
        <f t="shared" si="6919"/>
        <v>0</v>
      </c>
      <c r="BI2095" s="30">
        <f t="shared" si="6920"/>
        <v>0</v>
      </c>
      <c r="BJ2095" s="30">
        <f t="shared" si="6921"/>
        <v>0</v>
      </c>
      <c r="BK2095" s="30">
        <f t="shared" si="6922"/>
        <v>0</v>
      </c>
      <c r="BL2095" s="30">
        <f t="shared" si="6872"/>
        <v>100000</v>
      </c>
      <c r="BM2095" s="30">
        <f t="shared" si="6873"/>
        <v>200000</v>
      </c>
      <c r="BN2095" s="30">
        <f t="shared" si="6874"/>
        <v>200000</v>
      </c>
      <c r="BO2095" s="30">
        <f t="shared" si="6923"/>
        <v>0</v>
      </c>
      <c r="BP2095" s="31"/>
      <c r="BQ2095" s="1"/>
      <c r="BR2095" s="1"/>
      <c r="BS2095" s="1"/>
      <c r="BT2095" s="1"/>
      <c r="BU2095" s="1"/>
      <c r="BV2095" s="1"/>
      <c r="BW2095" s="1"/>
      <c r="BX2095" s="1"/>
      <c r="BY2095" s="1"/>
    </row>
    <row r="2096" ht="31.5">
      <c r="A2096" s="28" t="s">
        <v>744</v>
      </c>
      <c r="B2096" s="28" t="s">
        <v>114</v>
      </c>
      <c r="C2096" s="28" t="s">
        <v>251</v>
      </c>
      <c r="D2096" s="28" t="s">
        <v>825</v>
      </c>
      <c r="E2096" s="28" t="s">
        <v>38</v>
      </c>
      <c r="F2096" s="29" t="s">
        <v>39</v>
      </c>
      <c r="G2096" s="30">
        <v>200000</v>
      </c>
      <c r="H2096" s="30">
        <v>200000</v>
      </c>
      <c r="I2096" s="30">
        <v>200000</v>
      </c>
      <c r="J2096" s="30"/>
      <c r="K2096" s="30"/>
      <c r="L2096" s="30"/>
      <c r="M2096" s="30">
        <f t="shared" si="6826"/>
        <v>200000</v>
      </c>
      <c r="N2096" s="30">
        <f t="shared" si="6827"/>
        <v>200000</v>
      </c>
      <c r="O2096" s="30">
        <f t="shared" si="6828"/>
        <v>200000</v>
      </c>
      <c r="P2096" s="30"/>
      <c r="Q2096" s="30"/>
      <c r="R2096" s="30">
        <v>-50000</v>
      </c>
      <c r="S2096" s="30"/>
      <c r="T2096" s="30"/>
      <c r="U2096" s="30"/>
      <c r="V2096" s="30"/>
      <c r="W2096" s="30"/>
      <c r="X2096" s="30"/>
      <c r="Y2096" s="30"/>
      <c r="Z2096" s="30"/>
      <c r="AA2096" s="30"/>
      <c r="AB2096" s="30"/>
      <c r="AC2096" s="30">
        <f t="shared" si="6875"/>
        <v>150000</v>
      </c>
      <c r="AD2096" s="30">
        <f t="shared" si="6876"/>
        <v>200000</v>
      </c>
      <c r="AE2096" s="30">
        <f t="shared" si="6877"/>
        <v>200000</v>
      </c>
      <c r="AF2096" s="30"/>
      <c r="AG2096" s="30">
        <f t="shared" si="6878"/>
        <v>150000</v>
      </c>
      <c r="AH2096" s="30">
        <f t="shared" si="6879"/>
        <v>200000</v>
      </c>
      <c r="AI2096" s="30">
        <f t="shared" si="6880"/>
        <v>200000</v>
      </c>
      <c r="AJ2096" s="30"/>
      <c r="AK2096" s="30"/>
      <c r="AL2096" s="30"/>
      <c r="AM2096" s="30">
        <v>-50000</v>
      </c>
      <c r="AN2096" s="30"/>
      <c r="AO2096" s="30"/>
      <c r="AP2096" s="30"/>
      <c r="AQ2096" s="30"/>
      <c r="AR2096" s="30"/>
      <c r="AS2096" s="30">
        <f t="shared" si="6820"/>
        <v>100000</v>
      </c>
      <c r="AT2096" s="30">
        <f t="shared" si="6821"/>
        <v>200000</v>
      </c>
      <c r="AU2096" s="30">
        <f t="shared" si="6822"/>
        <v>200000</v>
      </c>
      <c r="AV2096" s="30"/>
      <c r="AW2096" s="30"/>
      <c r="AX2096" s="30"/>
      <c r="AY2096" s="30">
        <f t="shared" si="6823"/>
        <v>100000</v>
      </c>
      <c r="AZ2096" s="30">
        <f t="shared" si="6824"/>
        <v>200000</v>
      </c>
      <c r="BA2096" s="30">
        <f t="shared" si="6825"/>
        <v>200000</v>
      </c>
      <c r="BB2096" s="30"/>
      <c r="BC2096" s="30"/>
      <c r="BD2096" s="30"/>
      <c r="BE2096" s="30"/>
      <c r="BF2096" s="30"/>
      <c r="BG2096" s="30"/>
      <c r="BH2096" s="30"/>
      <c r="BI2096" s="30"/>
      <c r="BJ2096" s="30"/>
      <c r="BK2096" s="30"/>
      <c r="BL2096" s="30">
        <f t="shared" si="6872"/>
        <v>100000</v>
      </c>
      <c r="BM2096" s="30">
        <f t="shared" si="6873"/>
        <v>200000</v>
      </c>
      <c r="BN2096" s="30">
        <f t="shared" si="6874"/>
        <v>200000</v>
      </c>
      <c r="BO2096" s="30"/>
      <c r="BP2096" s="31"/>
      <c r="BQ2096" s="1"/>
      <c r="BR2096" s="1"/>
      <c r="BS2096" s="1"/>
      <c r="BT2096" s="1"/>
      <c r="BU2096" s="1"/>
      <c r="BV2096" s="1"/>
      <c r="BW2096" s="1"/>
      <c r="BX2096" s="1"/>
      <c r="BY2096" s="1"/>
    </row>
    <row r="2097" s="1" customFormat="1" ht="14.25">
      <c r="A2097" s="28" t="s">
        <v>744</v>
      </c>
      <c r="B2097" s="28" t="s">
        <v>114</v>
      </c>
      <c r="C2097" s="28" t="s">
        <v>251</v>
      </c>
      <c r="D2097" s="28" t="s">
        <v>827</v>
      </c>
      <c r="E2097" s="28"/>
      <c r="F2097" s="29" t="s">
        <v>828</v>
      </c>
      <c r="G2097" s="30"/>
      <c r="H2097" s="30"/>
      <c r="I2097" s="30"/>
      <c r="J2097" s="30"/>
      <c r="K2097" s="30"/>
      <c r="L2097" s="30"/>
      <c r="M2097" s="30"/>
      <c r="N2097" s="30"/>
      <c r="O2097" s="30"/>
      <c r="P2097" s="30"/>
      <c r="Q2097" s="30"/>
      <c r="R2097" s="30"/>
      <c r="S2097" s="30"/>
      <c r="T2097" s="30"/>
      <c r="U2097" s="30"/>
      <c r="V2097" s="30"/>
      <c r="W2097" s="30"/>
      <c r="X2097" s="30"/>
      <c r="Y2097" s="30"/>
      <c r="Z2097" s="30"/>
      <c r="AA2097" s="30"/>
      <c r="AB2097" s="30"/>
      <c r="AC2097" s="30"/>
      <c r="AD2097" s="30"/>
      <c r="AE2097" s="30"/>
      <c r="AF2097" s="30"/>
      <c r="AG2097" s="30"/>
      <c r="AH2097" s="30"/>
      <c r="AI2097" s="30"/>
      <c r="AJ2097" s="30"/>
      <c r="AK2097" s="30"/>
      <c r="AL2097" s="30"/>
      <c r="AM2097" s="30"/>
      <c r="AN2097" s="30"/>
      <c r="AO2097" s="30"/>
      <c r="AP2097" s="30"/>
      <c r="AQ2097" s="30"/>
      <c r="AR2097" s="30"/>
      <c r="AS2097" s="30">
        <f t="shared" ref="AS2097:AS2100" si="6924">AS2098</f>
        <v>0</v>
      </c>
      <c r="AT2097" s="30">
        <f t="shared" ref="AT2097:AT2100" si="6925">AT2098</f>
        <v>0</v>
      </c>
      <c r="AU2097" s="30">
        <f t="shared" ref="AU2097:AU2100" si="6926">AU2098</f>
        <v>0</v>
      </c>
      <c r="AV2097" s="30">
        <f t="shared" si="6910"/>
        <v>0</v>
      </c>
      <c r="AW2097" s="30">
        <f t="shared" si="6911"/>
        <v>20194.095000000001</v>
      </c>
      <c r="AX2097" s="30">
        <f t="shared" si="6912"/>
        <v>0</v>
      </c>
      <c r="AY2097" s="30">
        <f t="shared" si="6823"/>
        <v>0</v>
      </c>
      <c r="AZ2097" s="30">
        <f t="shared" si="6824"/>
        <v>20194.095000000001</v>
      </c>
      <c r="BA2097" s="30">
        <f t="shared" si="6825"/>
        <v>0</v>
      </c>
      <c r="BB2097" s="30">
        <f t="shared" si="6913"/>
        <v>0</v>
      </c>
      <c r="BC2097" s="30">
        <f t="shared" si="6914"/>
        <v>0</v>
      </c>
      <c r="BD2097" s="30">
        <f t="shared" si="6915"/>
        <v>0</v>
      </c>
      <c r="BE2097" s="30">
        <f t="shared" si="6916"/>
        <v>0</v>
      </c>
      <c r="BF2097" s="30">
        <f t="shared" si="6917"/>
        <v>0</v>
      </c>
      <c r="BG2097" s="30">
        <f t="shared" si="6918"/>
        <v>0</v>
      </c>
      <c r="BH2097" s="30">
        <f t="shared" si="6919"/>
        <v>0</v>
      </c>
      <c r="BI2097" s="30">
        <f t="shared" si="6920"/>
        <v>0</v>
      </c>
      <c r="BJ2097" s="30">
        <f t="shared" si="6921"/>
        <v>0</v>
      </c>
      <c r="BK2097" s="30">
        <f t="shared" si="6922"/>
        <v>0</v>
      </c>
      <c r="BL2097" s="30">
        <f t="shared" si="6872"/>
        <v>0</v>
      </c>
      <c r="BM2097" s="30">
        <f t="shared" si="6873"/>
        <v>20194.095000000001</v>
      </c>
      <c r="BN2097" s="30">
        <f t="shared" si="6874"/>
        <v>0</v>
      </c>
      <c r="BO2097" s="30">
        <f t="shared" si="6923"/>
        <v>0</v>
      </c>
      <c r="BP2097" s="31"/>
      <c r="BQ2097" s="1"/>
      <c r="BR2097" s="1"/>
      <c r="BS2097" s="1"/>
      <c r="BT2097" s="1"/>
      <c r="BU2097" s="1"/>
      <c r="BV2097" s="1"/>
      <c r="BW2097" s="1"/>
      <c r="BX2097" s="1"/>
      <c r="BY2097" s="1"/>
      <c r="BZ2097" s="1"/>
    </row>
    <row r="2098" ht="18" customHeight="1">
      <c r="A2098" s="28" t="s">
        <v>744</v>
      </c>
      <c r="B2098" s="28" t="s">
        <v>114</v>
      </c>
      <c r="C2098" s="28" t="s">
        <v>251</v>
      </c>
      <c r="D2098" s="28" t="s">
        <v>829</v>
      </c>
      <c r="E2098" s="28"/>
      <c r="F2098" s="29" t="s">
        <v>33</v>
      </c>
      <c r="G2098" s="30"/>
      <c r="H2098" s="30"/>
      <c r="I2098" s="30"/>
      <c r="J2098" s="30"/>
      <c r="K2098" s="30"/>
      <c r="L2098" s="30"/>
      <c r="M2098" s="30"/>
      <c r="N2098" s="30"/>
      <c r="O2098" s="30"/>
      <c r="P2098" s="30"/>
      <c r="Q2098" s="30"/>
      <c r="R2098" s="30"/>
      <c r="S2098" s="30"/>
      <c r="T2098" s="30"/>
      <c r="U2098" s="30"/>
      <c r="V2098" s="30"/>
      <c r="W2098" s="30"/>
      <c r="X2098" s="30"/>
      <c r="Y2098" s="30"/>
      <c r="Z2098" s="30"/>
      <c r="AA2098" s="30"/>
      <c r="AB2098" s="30"/>
      <c r="AC2098" s="30"/>
      <c r="AD2098" s="30"/>
      <c r="AE2098" s="30"/>
      <c r="AF2098" s="30"/>
      <c r="AG2098" s="30"/>
      <c r="AH2098" s="30"/>
      <c r="AI2098" s="30"/>
      <c r="AJ2098" s="30"/>
      <c r="AK2098" s="30"/>
      <c r="AL2098" s="30"/>
      <c r="AM2098" s="30"/>
      <c r="AN2098" s="30"/>
      <c r="AO2098" s="30"/>
      <c r="AP2098" s="30"/>
      <c r="AQ2098" s="30"/>
      <c r="AR2098" s="30"/>
      <c r="AS2098" s="30">
        <f t="shared" si="6924"/>
        <v>0</v>
      </c>
      <c r="AT2098" s="30">
        <f t="shared" si="6925"/>
        <v>0</v>
      </c>
      <c r="AU2098" s="30">
        <f t="shared" si="6926"/>
        <v>0</v>
      </c>
      <c r="AV2098" s="30">
        <f t="shared" si="6910"/>
        <v>0</v>
      </c>
      <c r="AW2098" s="30">
        <f t="shared" si="6911"/>
        <v>20194.095000000001</v>
      </c>
      <c r="AX2098" s="30">
        <f t="shared" si="6912"/>
        <v>0</v>
      </c>
      <c r="AY2098" s="30">
        <f t="shared" ref="AY2098:AY2161" si="6927">AS2098+AV2098</f>
        <v>0</v>
      </c>
      <c r="AZ2098" s="30">
        <f t="shared" ref="AZ2098:AZ2161" si="6928">AT2098+AW2098</f>
        <v>20194.095000000001</v>
      </c>
      <c r="BA2098" s="30">
        <f t="shared" ref="BA2098:BA2161" si="6929">AU2098+AX2098</f>
        <v>0</v>
      </c>
      <c r="BB2098" s="30">
        <f t="shared" si="6913"/>
        <v>0</v>
      </c>
      <c r="BC2098" s="30">
        <f t="shared" si="6914"/>
        <v>0</v>
      </c>
      <c r="BD2098" s="30">
        <f t="shared" si="6915"/>
        <v>0</v>
      </c>
      <c r="BE2098" s="30">
        <f t="shared" si="6916"/>
        <v>0</v>
      </c>
      <c r="BF2098" s="30">
        <f t="shared" si="6917"/>
        <v>0</v>
      </c>
      <c r="BG2098" s="30">
        <f t="shared" si="6918"/>
        <v>0</v>
      </c>
      <c r="BH2098" s="30">
        <f t="shared" si="6919"/>
        <v>0</v>
      </c>
      <c r="BI2098" s="30">
        <f t="shared" si="6920"/>
        <v>0</v>
      </c>
      <c r="BJ2098" s="30">
        <f t="shared" si="6921"/>
        <v>0</v>
      </c>
      <c r="BK2098" s="30">
        <f t="shared" si="6922"/>
        <v>0</v>
      </c>
      <c r="BL2098" s="30">
        <f t="shared" si="6872"/>
        <v>0</v>
      </c>
      <c r="BM2098" s="30">
        <f t="shared" si="6873"/>
        <v>20194.095000000001</v>
      </c>
      <c r="BN2098" s="30">
        <f t="shared" si="6874"/>
        <v>0</v>
      </c>
      <c r="BO2098" s="30">
        <f t="shared" si="6923"/>
        <v>0</v>
      </c>
      <c r="BP2098" s="31"/>
      <c r="BQ2098" s="1"/>
      <c r="BR2098" s="1"/>
      <c r="BS2098" s="1"/>
      <c r="BT2098" s="1"/>
      <c r="BU2098" s="1"/>
      <c r="BV2098" s="1"/>
      <c r="BW2098" s="1"/>
      <c r="BX2098" s="1"/>
      <c r="BY2098" s="1"/>
    </row>
    <row r="2099" s="1" customFormat="1" ht="14.25">
      <c r="A2099" s="28" t="s">
        <v>744</v>
      </c>
      <c r="B2099" s="28" t="s">
        <v>114</v>
      </c>
      <c r="C2099" s="28" t="s">
        <v>251</v>
      </c>
      <c r="D2099" s="28" t="s">
        <v>830</v>
      </c>
      <c r="E2099" s="28"/>
      <c r="F2099" s="29" t="s">
        <v>831</v>
      </c>
      <c r="G2099" s="30"/>
      <c r="H2099" s="30"/>
      <c r="I2099" s="30"/>
      <c r="J2099" s="30"/>
      <c r="K2099" s="30"/>
      <c r="L2099" s="30"/>
      <c r="M2099" s="30"/>
      <c r="N2099" s="30"/>
      <c r="O2099" s="30"/>
      <c r="P2099" s="30"/>
      <c r="Q2099" s="30"/>
      <c r="R2099" s="30"/>
      <c r="S2099" s="30"/>
      <c r="T2099" s="30"/>
      <c r="U2099" s="30"/>
      <c r="V2099" s="30"/>
      <c r="W2099" s="30"/>
      <c r="X2099" s="30"/>
      <c r="Y2099" s="30"/>
      <c r="Z2099" s="30"/>
      <c r="AA2099" s="30"/>
      <c r="AB2099" s="30"/>
      <c r="AC2099" s="30"/>
      <c r="AD2099" s="30"/>
      <c r="AE2099" s="30"/>
      <c r="AF2099" s="30"/>
      <c r="AG2099" s="30"/>
      <c r="AH2099" s="30"/>
      <c r="AI2099" s="30"/>
      <c r="AJ2099" s="30"/>
      <c r="AK2099" s="30"/>
      <c r="AL2099" s="30"/>
      <c r="AM2099" s="30"/>
      <c r="AN2099" s="30"/>
      <c r="AO2099" s="30"/>
      <c r="AP2099" s="30"/>
      <c r="AQ2099" s="30"/>
      <c r="AR2099" s="30"/>
      <c r="AS2099" s="48">
        <f t="shared" si="6924"/>
        <v>0</v>
      </c>
      <c r="AT2099" s="48">
        <f t="shared" si="6925"/>
        <v>0</v>
      </c>
      <c r="AU2099" s="48">
        <f t="shared" si="6926"/>
        <v>0</v>
      </c>
      <c r="AV2099" s="48">
        <f t="shared" si="6910"/>
        <v>0</v>
      </c>
      <c r="AW2099" s="48">
        <f t="shared" si="6911"/>
        <v>20194.095000000001</v>
      </c>
      <c r="AX2099" s="48">
        <f t="shared" si="6912"/>
        <v>0</v>
      </c>
      <c r="AY2099" s="30">
        <f t="shared" si="6927"/>
        <v>0</v>
      </c>
      <c r="AZ2099" s="30">
        <f t="shared" si="6928"/>
        <v>20194.095000000001</v>
      </c>
      <c r="BA2099" s="30">
        <f t="shared" si="6929"/>
        <v>0</v>
      </c>
      <c r="BB2099" s="48">
        <f t="shared" si="6913"/>
        <v>0</v>
      </c>
      <c r="BC2099" s="48">
        <f t="shared" si="6914"/>
        <v>0</v>
      </c>
      <c r="BD2099" s="48">
        <f t="shared" si="6915"/>
        <v>0</v>
      </c>
      <c r="BE2099" s="48">
        <f t="shared" si="6916"/>
        <v>0</v>
      </c>
      <c r="BF2099" s="48">
        <f t="shared" si="6917"/>
        <v>0</v>
      </c>
      <c r="BG2099" s="48">
        <f t="shared" si="6918"/>
        <v>0</v>
      </c>
      <c r="BH2099" s="48">
        <f t="shared" si="6919"/>
        <v>0</v>
      </c>
      <c r="BI2099" s="48">
        <f t="shared" si="6920"/>
        <v>0</v>
      </c>
      <c r="BJ2099" s="48">
        <f t="shared" si="6921"/>
        <v>0</v>
      </c>
      <c r="BK2099" s="48">
        <f t="shared" si="6922"/>
        <v>0</v>
      </c>
      <c r="BL2099" s="48">
        <f t="shared" si="6872"/>
        <v>0</v>
      </c>
      <c r="BM2099" s="48">
        <f t="shared" si="6873"/>
        <v>20194.095000000001</v>
      </c>
      <c r="BN2099" s="48">
        <f t="shared" si="6874"/>
        <v>0</v>
      </c>
      <c r="BO2099" s="48">
        <f t="shared" si="6923"/>
        <v>0</v>
      </c>
      <c r="BP2099" s="31"/>
      <c r="BQ2099" s="1"/>
      <c r="BR2099" s="1"/>
      <c r="BS2099" s="1"/>
      <c r="BT2099" s="1"/>
      <c r="BU2099" s="1"/>
      <c r="BV2099" s="1"/>
      <c r="BW2099" s="1"/>
      <c r="BX2099" s="1"/>
      <c r="BY2099" s="1"/>
      <c r="BZ2099" s="1"/>
    </row>
    <row r="2100" s="1" customFormat="1" ht="14.25">
      <c r="A2100" s="28" t="s">
        <v>744</v>
      </c>
      <c r="B2100" s="28" t="s">
        <v>114</v>
      </c>
      <c r="C2100" s="28" t="s">
        <v>251</v>
      </c>
      <c r="D2100" s="28" t="s">
        <v>832</v>
      </c>
      <c r="E2100" s="28"/>
      <c r="F2100" s="29" t="s">
        <v>833</v>
      </c>
      <c r="G2100" s="30"/>
      <c r="H2100" s="30"/>
      <c r="I2100" s="30"/>
      <c r="J2100" s="30"/>
      <c r="K2100" s="30"/>
      <c r="L2100" s="30"/>
      <c r="M2100" s="30"/>
      <c r="N2100" s="30"/>
      <c r="O2100" s="30"/>
      <c r="P2100" s="30"/>
      <c r="Q2100" s="30"/>
      <c r="R2100" s="30"/>
      <c r="S2100" s="30"/>
      <c r="T2100" s="30"/>
      <c r="U2100" s="30"/>
      <c r="V2100" s="30"/>
      <c r="W2100" s="30"/>
      <c r="X2100" s="30"/>
      <c r="Y2100" s="30"/>
      <c r="Z2100" s="30"/>
      <c r="AA2100" s="30"/>
      <c r="AB2100" s="30"/>
      <c r="AC2100" s="30"/>
      <c r="AD2100" s="30"/>
      <c r="AE2100" s="30"/>
      <c r="AF2100" s="30"/>
      <c r="AG2100" s="30"/>
      <c r="AH2100" s="30"/>
      <c r="AI2100" s="30"/>
      <c r="AJ2100" s="30"/>
      <c r="AK2100" s="30"/>
      <c r="AL2100" s="30"/>
      <c r="AM2100" s="30"/>
      <c r="AN2100" s="30"/>
      <c r="AO2100" s="30"/>
      <c r="AP2100" s="30"/>
      <c r="AQ2100" s="30"/>
      <c r="AR2100" s="30"/>
      <c r="AS2100" s="30">
        <f t="shared" si="6924"/>
        <v>0</v>
      </c>
      <c r="AT2100" s="30">
        <f t="shared" si="6925"/>
        <v>0</v>
      </c>
      <c r="AU2100" s="30">
        <f t="shared" si="6926"/>
        <v>0</v>
      </c>
      <c r="AV2100" s="30">
        <f t="shared" si="6910"/>
        <v>0</v>
      </c>
      <c r="AW2100" s="30">
        <f t="shared" si="6911"/>
        <v>20194.095000000001</v>
      </c>
      <c r="AX2100" s="30">
        <f t="shared" si="6912"/>
        <v>0</v>
      </c>
      <c r="AY2100" s="30">
        <f t="shared" si="6927"/>
        <v>0</v>
      </c>
      <c r="AZ2100" s="30">
        <f t="shared" si="6928"/>
        <v>20194.095000000001</v>
      </c>
      <c r="BA2100" s="30">
        <f t="shared" si="6929"/>
        <v>0</v>
      </c>
      <c r="BB2100" s="30">
        <f t="shared" si="6913"/>
        <v>0</v>
      </c>
      <c r="BC2100" s="30">
        <f t="shared" si="6914"/>
        <v>0</v>
      </c>
      <c r="BD2100" s="30">
        <f t="shared" si="6915"/>
        <v>0</v>
      </c>
      <c r="BE2100" s="30">
        <f t="shared" si="6916"/>
        <v>0</v>
      </c>
      <c r="BF2100" s="30">
        <f t="shared" si="6917"/>
        <v>0</v>
      </c>
      <c r="BG2100" s="30">
        <f t="shared" si="6918"/>
        <v>0</v>
      </c>
      <c r="BH2100" s="30">
        <f t="shared" si="6919"/>
        <v>0</v>
      </c>
      <c r="BI2100" s="30">
        <f t="shared" si="6920"/>
        <v>0</v>
      </c>
      <c r="BJ2100" s="30">
        <f t="shared" si="6921"/>
        <v>0</v>
      </c>
      <c r="BK2100" s="30">
        <f t="shared" si="6922"/>
        <v>0</v>
      </c>
      <c r="BL2100" s="30">
        <f t="shared" si="6872"/>
        <v>0</v>
      </c>
      <c r="BM2100" s="30">
        <f t="shared" si="6873"/>
        <v>20194.095000000001</v>
      </c>
      <c r="BN2100" s="30">
        <f t="shared" si="6874"/>
        <v>0</v>
      </c>
      <c r="BO2100" s="30">
        <f t="shared" si="6923"/>
        <v>0</v>
      </c>
      <c r="BP2100" s="31"/>
      <c r="BQ2100" s="1"/>
      <c r="BR2100" s="1"/>
      <c r="BS2100" s="1"/>
      <c r="BT2100" s="1"/>
      <c r="BU2100" s="1"/>
      <c r="BV2100" s="1"/>
      <c r="BW2100" s="1"/>
      <c r="BX2100" s="1"/>
      <c r="BY2100" s="1"/>
      <c r="BZ2100" s="1"/>
    </row>
    <row r="2101" s="1" customFormat="1" ht="31.5">
      <c r="A2101" s="28" t="s">
        <v>744</v>
      </c>
      <c r="B2101" s="28" t="s">
        <v>114</v>
      </c>
      <c r="C2101" s="28" t="s">
        <v>251</v>
      </c>
      <c r="D2101" s="28" t="s">
        <v>832</v>
      </c>
      <c r="E2101" s="28" t="s">
        <v>38</v>
      </c>
      <c r="F2101" s="29" t="s">
        <v>39</v>
      </c>
      <c r="G2101" s="30"/>
      <c r="H2101" s="30"/>
      <c r="I2101" s="30"/>
      <c r="J2101" s="30"/>
      <c r="K2101" s="30"/>
      <c r="L2101" s="30"/>
      <c r="M2101" s="30"/>
      <c r="N2101" s="30"/>
      <c r="O2101" s="30"/>
      <c r="P2101" s="30"/>
      <c r="Q2101" s="30"/>
      <c r="R2101" s="30"/>
      <c r="S2101" s="30"/>
      <c r="T2101" s="30"/>
      <c r="U2101" s="30"/>
      <c r="V2101" s="30"/>
      <c r="W2101" s="30"/>
      <c r="X2101" s="30"/>
      <c r="Y2101" s="30"/>
      <c r="Z2101" s="30"/>
      <c r="AA2101" s="30"/>
      <c r="AB2101" s="30"/>
      <c r="AC2101" s="30"/>
      <c r="AD2101" s="30"/>
      <c r="AE2101" s="30"/>
      <c r="AF2101" s="30"/>
      <c r="AG2101" s="30"/>
      <c r="AH2101" s="30"/>
      <c r="AI2101" s="30"/>
      <c r="AJ2101" s="30"/>
      <c r="AK2101" s="30"/>
      <c r="AL2101" s="30"/>
      <c r="AM2101" s="30"/>
      <c r="AN2101" s="30"/>
      <c r="AO2101" s="30"/>
      <c r="AP2101" s="30"/>
      <c r="AQ2101" s="30"/>
      <c r="AR2101" s="30"/>
      <c r="AS2101" s="30">
        <v>0</v>
      </c>
      <c r="AT2101" s="30">
        <v>0</v>
      </c>
      <c r="AU2101" s="30">
        <v>0</v>
      </c>
      <c r="AV2101" s="30"/>
      <c r="AW2101" s="30">
        <f>35856.709-15662.614</f>
        <v>20194.095000000001</v>
      </c>
      <c r="AX2101" s="30"/>
      <c r="AY2101" s="30">
        <f t="shared" si="6927"/>
        <v>0</v>
      </c>
      <c r="AZ2101" s="30">
        <f t="shared" si="6928"/>
        <v>20194.095000000001</v>
      </c>
      <c r="BA2101" s="30">
        <f t="shared" si="6929"/>
        <v>0</v>
      </c>
      <c r="BB2101" s="30"/>
      <c r="BC2101" s="30"/>
      <c r="BD2101" s="30"/>
      <c r="BE2101" s="30"/>
      <c r="BF2101" s="30"/>
      <c r="BG2101" s="30"/>
      <c r="BH2101" s="30"/>
      <c r="BI2101" s="30"/>
      <c r="BJ2101" s="30"/>
      <c r="BK2101" s="30"/>
      <c r="BL2101" s="30">
        <f t="shared" si="6872"/>
        <v>0</v>
      </c>
      <c r="BM2101" s="30">
        <f t="shared" si="6873"/>
        <v>20194.095000000001</v>
      </c>
      <c r="BN2101" s="30">
        <f t="shared" si="6874"/>
        <v>0</v>
      </c>
      <c r="BO2101" s="30"/>
      <c r="BP2101" s="31"/>
      <c r="BQ2101" s="1"/>
      <c r="BR2101" s="1"/>
      <c r="BS2101" s="1"/>
      <c r="BT2101" s="1"/>
      <c r="BU2101" s="1"/>
      <c r="BV2101" s="1"/>
      <c r="BW2101" s="1"/>
      <c r="BX2101" s="1"/>
      <c r="BY2101" s="1"/>
      <c r="BZ2101" s="1"/>
    </row>
    <row r="2102" s="1" customFormat="1" ht="31.5">
      <c r="A2102" s="28" t="s">
        <v>744</v>
      </c>
      <c r="B2102" s="28" t="s">
        <v>114</v>
      </c>
      <c r="C2102" s="28" t="s">
        <v>251</v>
      </c>
      <c r="D2102" s="28" t="s">
        <v>54</v>
      </c>
      <c r="E2102" s="28"/>
      <c r="F2102" s="29" t="s">
        <v>55</v>
      </c>
      <c r="G2102" s="30"/>
      <c r="H2102" s="30"/>
      <c r="I2102" s="30"/>
      <c r="J2102" s="30"/>
      <c r="K2102" s="30"/>
      <c r="L2102" s="30"/>
      <c r="M2102" s="30"/>
      <c r="N2102" s="30"/>
      <c r="O2102" s="30"/>
      <c r="P2102" s="30"/>
      <c r="Q2102" s="30"/>
      <c r="R2102" s="30"/>
      <c r="S2102" s="30"/>
      <c r="T2102" s="30"/>
      <c r="U2102" s="30"/>
      <c r="V2102" s="30"/>
      <c r="W2102" s="30"/>
      <c r="X2102" s="30"/>
      <c r="Y2102" s="30"/>
      <c r="Z2102" s="30"/>
      <c r="AA2102" s="30"/>
      <c r="AB2102" s="30"/>
      <c r="AC2102" s="30"/>
      <c r="AD2102" s="30"/>
      <c r="AE2102" s="30"/>
      <c r="AF2102" s="30"/>
      <c r="AG2102" s="30"/>
      <c r="AH2102" s="30"/>
      <c r="AI2102" s="30"/>
      <c r="AJ2102" s="30"/>
      <c r="AK2102" s="30"/>
      <c r="AL2102" s="30"/>
      <c r="AM2102" s="30"/>
      <c r="AN2102" s="30"/>
      <c r="AO2102" s="30"/>
      <c r="AP2102" s="30"/>
      <c r="AQ2102" s="30"/>
      <c r="AR2102" s="30"/>
      <c r="AS2102" s="30"/>
      <c r="AT2102" s="30"/>
      <c r="AU2102" s="30"/>
      <c r="AV2102" s="30"/>
      <c r="AW2102" s="30"/>
      <c r="AX2102" s="30"/>
      <c r="AY2102" s="30"/>
      <c r="AZ2102" s="30"/>
      <c r="BA2102" s="30"/>
      <c r="BB2102" s="30">
        <f t="shared" si="6913"/>
        <v>0</v>
      </c>
      <c r="BC2102" s="30">
        <f t="shared" si="6914"/>
        <v>0</v>
      </c>
      <c r="BD2102" s="30">
        <f t="shared" si="6915"/>
        <v>4111.4620000000004</v>
      </c>
      <c r="BE2102" s="30">
        <f t="shared" si="6916"/>
        <v>0</v>
      </c>
      <c r="BF2102" s="30">
        <f t="shared" si="6917"/>
        <v>0</v>
      </c>
      <c r="BG2102" s="30">
        <f t="shared" si="6918"/>
        <v>0</v>
      </c>
      <c r="BH2102" s="30">
        <f t="shared" si="6919"/>
        <v>0</v>
      </c>
      <c r="BI2102" s="30">
        <f t="shared" si="6920"/>
        <v>0</v>
      </c>
      <c r="BJ2102" s="30">
        <f t="shared" si="6921"/>
        <v>0</v>
      </c>
      <c r="BK2102" s="30">
        <f t="shared" si="6922"/>
        <v>0</v>
      </c>
      <c r="BL2102" s="30">
        <f t="shared" si="6872"/>
        <v>4111.4620000000004</v>
      </c>
      <c r="BM2102" s="30">
        <f t="shared" si="6873"/>
        <v>0</v>
      </c>
      <c r="BN2102" s="30">
        <f t="shared" si="6874"/>
        <v>0</v>
      </c>
      <c r="BO2102" s="30">
        <f t="shared" si="6923"/>
        <v>0</v>
      </c>
      <c r="BP2102" s="31"/>
      <c r="BQ2102" s="1"/>
      <c r="BR2102" s="1"/>
      <c r="BS2102" s="1"/>
      <c r="BT2102" s="1"/>
      <c r="BU2102" s="1"/>
      <c r="BV2102" s="1"/>
      <c r="BW2102" s="1"/>
      <c r="BX2102" s="1"/>
      <c r="BY2102" s="1"/>
      <c r="BZ2102" s="1"/>
    </row>
    <row r="2103" s="1" customFormat="1" ht="31.5">
      <c r="A2103" s="28" t="s">
        <v>744</v>
      </c>
      <c r="B2103" s="28" t="s">
        <v>114</v>
      </c>
      <c r="C2103" s="28" t="s">
        <v>251</v>
      </c>
      <c r="D2103" s="28" t="s">
        <v>56</v>
      </c>
      <c r="E2103" s="28"/>
      <c r="F2103" s="29" t="s">
        <v>57</v>
      </c>
      <c r="G2103" s="30"/>
      <c r="H2103" s="30"/>
      <c r="I2103" s="30"/>
      <c r="J2103" s="30"/>
      <c r="K2103" s="30"/>
      <c r="L2103" s="30"/>
      <c r="M2103" s="30"/>
      <c r="N2103" s="30"/>
      <c r="O2103" s="30"/>
      <c r="P2103" s="30"/>
      <c r="Q2103" s="30"/>
      <c r="R2103" s="30"/>
      <c r="S2103" s="30"/>
      <c r="T2103" s="30"/>
      <c r="U2103" s="30"/>
      <c r="V2103" s="30"/>
      <c r="W2103" s="30"/>
      <c r="X2103" s="30"/>
      <c r="Y2103" s="30"/>
      <c r="Z2103" s="30"/>
      <c r="AA2103" s="30"/>
      <c r="AB2103" s="30"/>
      <c r="AC2103" s="30"/>
      <c r="AD2103" s="30"/>
      <c r="AE2103" s="30"/>
      <c r="AF2103" s="30"/>
      <c r="AG2103" s="30"/>
      <c r="AH2103" s="30"/>
      <c r="AI2103" s="30"/>
      <c r="AJ2103" s="30"/>
      <c r="AK2103" s="30"/>
      <c r="AL2103" s="30"/>
      <c r="AM2103" s="30"/>
      <c r="AN2103" s="30"/>
      <c r="AO2103" s="30"/>
      <c r="AP2103" s="30"/>
      <c r="AQ2103" s="30"/>
      <c r="AR2103" s="30"/>
      <c r="AS2103" s="30"/>
      <c r="AT2103" s="30"/>
      <c r="AU2103" s="30"/>
      <c r="AV2103" s="30"/>
      <c r="AW2103" s="30"/>
      <c r="AX2103" s="30"/>
      <c r="AY2103" s="30"/>
      <c r="AZ2103" s="30"/>
      <c r="BA2103" s="30"/>
      <c r="BB2103" s="30">
        <f t="shared" si="6913"/>
        <v>0</v>
      </c>
      <c r="BC2103" s="30">
        <f t="shared" si="6914"/>
        <v>0</v>
      </c>
      <c r="BD2103" s="30">
        <f t="shared" si="6915"/>
        <v>4111.4620000000004</v>
      </c>
      <c r="BE2103" s="30">
        <f t="shared" si="6916"/>
        <v>0</v>
      </c>
      <c r="BF2103" s="30">
        <f t="shared" si="6917"/>
        <v>0</v>
      </c>
      <c r="BG2103" s="30">
        <f t="shared" si="6918"/>
        <v>0</v>
      </c>
      <c r="BH2103" s="30">
        <f t="shared" si="6919"/>
        <v>0</v>
      </c>
      <c r="BI2103" s="30">
        <f t="shared" si="6920"/>
        <v>0</v>
      </c>
      <c r="BJ2103" s="30">
        <f t="shared" si="6921"/>
        <v>0</v>
      </c>
      <c r="BK2103" s="30">
        <f t="shared" si="6922"/>
        <v>0</v>
      </c>
      <c r="BL2103" s="30">
        <f t="shared" si="6872"/>
        <v>4111.4620000000004</v>
      </c>
      <c r="BM2103" s="30">
        <f t="shared" si="6873"/>
        <v>0</v>
      </c>
      <c r="BN2103" s="30">
        <f t="shared" si="6874"/>
        <v>0</v>
      </c>
      <c r="BO2103" s="30">
        <f t="shared" si="6923"/>
        <v>0</v>
      </c>
      <c r="BP2103" s="31"/>
      <c r="BQ2103" s="1"/>
      <c r="BR2103" s="1"/>
      <c r="BS2103" s="1"/>
      <c r="BT2103" s="1"/>
      <c r="BU2103" s="1"/>
      <c r="BV2103" s="1"/>
      <c r="BW2103" s="1"/>
      <c r="BX2103" s="1"/>
      <c r="BY2103" s="1"/>
      <c r="BZ2103" s="1"/>
    </row>
    <row r="2104" s="1" customFormat="1" ht="31.5">
      <c r="A2104" s="28" t="s">
        <v>744</v>
      </c>
      <c r="B2104" s="28" t="s">
        <v>114</v>
      </c>
      <c r="C2104" s="28" t="s">
        <v>251</v>
      </c>
      <c r="D2104" s="28" t="s">
        <v>834</v>
      </c>
      <c r="E2104" s="28"/>
      <c r="F2104" s="29" t="s">
        <v>835</v>
      </c>
      <c r="G2104" s="30"/>
      <c r="H2104" s="30"/>
      <c r="I2104" s="30"/>
      <c r="J2104" s="30"/>
      <c r="K2104" s="30"/>
      <c r="L2104" s="30"/>
      <c r="M2104" s="30"/>
      <c r="N2104" s="30"/>
      <c r="O2104" s="30"/>
      <c r="P2104" s="30"/>
      <c r="Q2104" s="30"/>
      <c r="R2104" s="30"/>
      <c r="S2104" s="30"/>
      <c r="T2104" s="30"/>
      <c r="U2104" s="30"/>
      <c r="V2104" s="30"/>
      <c r="W2104" s="30"/>
      <c r="X2104" s="30"/>
      <c r="Y2104" s="30"/>
      <c r="Z2104" s="30"/>
      <c r="AA2104" s="30"/>
      <c r="AB2104" s="30"/>
      <c r="AC2104" s="30"/>
      <c r="AD2104" s="30"/>
      <c r="AE2104" s="30"/>
      <c r="AF2104" s="30"/>
      <c r="AG2104" s="30"/>
      <c r="AH2104" s="30"/>
      <c r="AI2104" s="30"/>
      <c r="AJ2104" s="30"/>
      <c r="AK2104" s="30"/>
      <c r="AL2104" s="30"/>
      <c r="AM2104" s="30"/>
      <c r="AN2104" s="30"/>
      <c r="AO2104" s="30"/>
      <c r="AP2104" s="30"/>
      <c r="AQ2104" s="30"/>
      <c r="AR2104" s="30"/>
      <c r="AS2104" s="30"/>
      <c r="AT2104" s="30"/>
      <c r="AU2104" s="30"/>
      <c r="AV2104" s="30"/>
      <c r="AW2104" s="30"/>
      <c r="AX2104" s="30"/>
      <c r="AY2104" s="30"/>
      <c r="AZ2104" s="30"/>
      <c r="BA2104" s="30"/>
      <c r="BB2104" s="30">
        <f t="shared" si="6913"/>
        <v>0</v>
      </c>
      <c r="BC2104" s="30">
        <f t="shared" si="6914"/>
        <v>0</v>
      </c>
      <c r="BD2104" s="30">
        <f t="shared" si="6915"/>
        <v>4111.4620000000004</v>
      </c>
      <c r="BE2104" s="30">
        <f t="shared" si="6916"/>
        <v>0</v>
      </c>
      <c r="BF2104" s="30">
        <f t="shared" si="6917"/>
        <v>0</v>
      </c>
      <c r="BG2104" s="30">
        <f t="shared" si="6918"/>
        <v>0</v>
      </c>
      <c r="BH2104" s="30">
        <f t="shared" si="6919"/>
        <v>0</v>
      </c>
      <c r="BI2104" s="30">
        <f t="shared" si="6920"/>
        <v>0</v>
      </c>
      <c r="BJ2104" s="30">
        <f t="shared" si="6921"/>
        <v>0</v>
      </c>
      <c r="BK2104" s="30">
        <f t="shared" si="6922"/>
        <v>0</v>
      </c>
      <c r="BL2104" s="30">
        <f t="shared" si="6872"/>
        <v>4111.4620000000004</v>
      </c>
      <c r="BM2104" s="30">
        <f t="shared" si="6873"/>
        <v>0</v>
      </c>
      <c r="BN2104" s="30">
        <f t="shared" si="6874"/>
        <v>0</v>
      </c>
      <c r="BO2104" s="30">
        <f t="shared" si="6923"/>
        <v>0</v>
      </c>
      <c r="BP2104" s="31"/>
      <c r="BQ2104" s="1"/>
      <c r="BR2104" s="1"/>
      <c r="BS2104" s="1"/>
      <c r="BT2104" s="1"/>
      <c r="BU2104" s="1"/>
      <c r="BV2104" s="1"/>
      <c r="BW2104" s="1"/>
      <c r="BX2104" s="1"/>
      <c r="BY2104" s="1"/>
      <c r="BZ2104" s="1"/>
    </row>
    <row r="2105" s="1" customFormat="1" ht="31.5">
      <c r="A2105" s="28" t="s">
        <v>744</v>
      </c>
      <c r="B2105" s="28" t="s">
        <v>114</v>
      </c>
      <c r="C2105" s="28" t="s">
        <v>251</v>
      </c>
      <c r="D2105" s="28" t="s">
        <v>834</v>
      </c>
      <c r="E2105" s="28" t="s">
        <v>40</v>
      </c>
      <c r="F2105" s="29" t="s">
        <v>41</v>
      </c>
      <c r="G2105" s="30"/>
      <c r="H2105" s="30"/>
      <c r="I2105" s="30"/>
      <c r="J2105" s="30"/>
      <c r="K2105" s="30"/>
      <c r="L2105" s="30"/>
      <c r="M2105" s="30"/>
      <c r="N2105" s="30"/>
      <c r="O2105" s="30"/>
      <c r="P2105" s="30"/>
      <c r="Q2105" s="30"/>
      <c r="R2105" s="30"/>
      <c r="S2105" s="30"/>
      <c r="T2105" s="30"/>
      <c r="U2105" s="30"/>
      <c r="V2105" s="30"/>
      <c r="W2105" s="30"/>
      <c r="X2105" s="30"/>
      <c r="Y2105" s="30"/>
      <c r="Z2105" s="30"/>
      <c r="AA2105" s="30"/>
      <c r="AB2105" s="30"/>
      <c r="AC2105" s="30"/>
      <c r="AD2105" s="30"/>
      <c r="AE2105" s="30"/>
      <c r="AF2105" s="30"/>
      <c r="AG2105" s="30"/>
      <c r="AH2105" s="30"/>
      <c r="AI2105" s="30"/>
      <c r="AJ2105" s="30"/>
      <c r="AK2105" s="30"/>
      <c r="AL2105" s="30"/>
      <c r="AM2105" s="30"/>
      <c r="AN2105" s="30"/>
      <c r="AO2105" s="30"/>
      <c r="AP2105" s="30"/>
      <c r="AQ2105" s="30"/>
      <c r="AR2105" s="30"/>
      <c r="AS2105" s="30"/>
      <c r="AT2105" s="30"/>
      <c r="AU2105" s="30"/>
      <c r="AV2105" s="30"/>
      <c r="AW2105" s="30"/>
      <c r="AX2105" s="30"/>
      <c r="AY2105" s="30"/>
      <c r="AZ2105" s="30"/>
      <c r="BA2105" s="30"/>
      <c r="BB2105" s="30"/>
      <c r="BC2105" s="30"/>
      <c r="BD2105" s="30">
        <v>4111.4620000000004</v>
      </c>
      <c r="BE2105" s="30"/>
      <c r="BF2105" s="30"/>
      <c r="BG2105" s="30"/>
      <c r="BH2105" s="30"/>
      <c r="BI2105" s="30"/>
      <c r="BJ2105" s="30"/>
      <c r="BK2105" s="30"/>
      <c r="BL2105" s="30">
        <f t="shared" si="6872"/>
        <v>4111.4620000000004</v>
      </c>
      <c r="BM2105" s="30">
        <f t="shared" si="6873"/>
        <v>0</v>
      </c>
      <c r="BN2105" s="30">
        <f t="shared" si="6874"/>
        <v>0</v>
      </c>
      <c r="BO2105" s="30"/>
      <c r="BP2105" s="31"/>
      <c r="BQ2105" s="1"/>
      <c r="BR2105" s="1"/>
      <c r="BS2105" s="1"/>
      <c r="BT2105" s="1"/>
      <c r="BU2105" s="1"/>
      <c r="BV2105" s="1"/>
      <c r="BW2105" s="1"/>
      <c r="BX2105" s="1"/>
      <c r="BY2105" s="1"/>
      <c r="BZ2105" s="1"/>
    </row>
    <row r="2106" s="39" customFormat="1">
      <c r="A2106" s="19" t="s">
        <v>744</v>
      </c>
      <c r="B2106" s="19" t="s">
        <v>60</v>
      </c>
      <c r="C2106" s="19"/>
      <c r="D2106" s="19"/>
      <c r="E2106" s="33"/>
      <c r="F2106" s="20" t="s">
        <v>61</v>
      </c>
      <c r="G2106" s="21">
        <f>G2117+G2181+G2107</f>
        <v>4102853.6000000001</v>
      </c>
      <c r="H2106" s="21">
        <f>H2117+H2181+H2107</f>
        <v>4101310.8000000003</v>
      </c>
      <c r="I2106" s="21">
        <f>I2117+I2181+I2107</f>
        <v>3000114</v>
      </c>
      <c r="J2106" s="21">
        <f>J2117+J2181+J2107</f>
        <v>-176271.01199999999</v>
      </c>
      <c r="K2106" s="21">
        <f>K2117+K2181+K2107</f>
        <v>-97209.84599999999</v>
      </c>
      <c r="L2106" s="21">
        <f>L2117+L2181+L2107</f>
        <v>-89766.445999999996</v>
      </c>
      <c r="M2106" s="21">
        <f t="shared" ref="M2106:M2169" si="6930">G2106+J2106</f>
        <v>3926582.588</v>
      </c>
      <c r="N2106" s="21">
        <f t="shared" ref="N2106:N2169" si="6931">H2106+K2106</f>
        <v>4004100.9540000004</v>
      </c>
      <c r="O2106" s="21">
        <f t="shared" ref="O2106:O2169" si="6932">I2106+L2106</f>
        <v>2910347.554</v>
      </c>
      <c r="P2106" s="21">
        <f>P2117+P2181+P2107</f>
        <v>0</v>
      </c>
      <c r="Q2106" s="21">
        <f>Q2117+Q2181+Q2107</f>
        <v>0</v>
      </c>
      <c r="R2106" s="21">
        <f>R2117+R2181+R2107</f>
        <v>35982.275000000001</v>
      </c>
      <c r="S2106" s="21">
        <f>S2117+S2181+S2107</f>
        <v>-440000</v>
      </c>
      <c r="T2106" s="21">
        <f>T2117+T2181+T2107</f>
        <v>2385.3000000000002</v>
      </c>
      <c r="U2106" s="21">
        <f>U2117+U2181+U2107</f>
        <v>0</v>
      </c>
      <c r="V2106" s="21">
        <f>V2117+V2181+V2107</f>
        <v>12316.219999999999</v>
      </c>
      <c r="W2106" s="21">
        <f>W2117+W2181+W2107</f>
        <v>-278982.79999999999</v>
      </c>
      <c r="X2106" s="21">
        <f>X2117+X2181+X2107</f>
        <v>2325.0999999999999</v>
      </c>
      <c r="Y2106" s="21">
        <f>Y2117+Y2181+Y2107</f>
        <v>0</v>
      </c>
      <c r="Z2106" s="21">
        <f>Z2117+Z2181+Z2107</f>
        <v>0</v>
      </c>
      <c r="AA2106" s="21">
        <f>AA2117+AA2181+AA2107</f>
        <v>718982.80000000005</v>
      </c>
      <c r="AB2106" s="21">
        <f>AB2117+AB2181+AB2107</f>
        <v>2377.1999999999998</v>
      </c>
      <c r="AC2106" s="21">
        <f t="shared" si="6875"/>
        <v>3524950.1629999997</v>
      </c>
      <c r="AD2106" s="21">
        <f t="shared" si="6876"/>
        <v>3739759.4740000009</v>
      </c>
      <c r="AE2106" s="21">
        <f t="shared" si="6877"/>
        <v>3631707.5540000005</v>
      </c>
      <c r="AF2106" s="21">
        <f>AF2117+AF2181+AF2107</f>
        <v>-7573.1049999999996</v>
      </c>
      <c r="AG2106" s="21">
        <f t="shared" si="6878"/>
        <v>3517377.0579999997</v>
      </c>
      <c r="AH2106" s="21">
        <f t="shared" si="6879"/>
        <v>3739759.4740000009</v>
      </c>
      <c r="AI2106" s="21">
        <f t="shared" si="6880"/>
        <v>3631707.5540000005</v>
      </c>
      <c r="AJ2106" s="21">
        <f>AJ2117+AJ2181+AJ2107</f>
        <v>2887.2350000000001</v>
      </c>
      <c r="AK2106" s="21">
        <f>AK2117+AK2181+AK2107</f>
        <v>0</v>
      </c>
      <c r="AL2106" s="21">
        <f>AL2117+AL2181+AL2107</f>
        <v>5518.8729999999996</v>
      </c>
      <c r="AM2106" s="21">
        <f>AM2117+AM2181+AM2107</f>
        <v>0</v>
      </c>
      <c r="AN2106" s="21">
        <f>AN2117+AN2181+AN2107</f>
        <v>0</v>
      </c>
      <c r="AO2106" s="21">
        <f>AO2117+AO2181+AO2107</f>
        <v>0</v>
      </c>
      <c r="AP2106" s="21">
        <f>AP2117+AP2181+AP2107</f>
        <v>266770.40000000002</v>
      </c>
      <c r="AQ2106" s="21">
        <f>AQ2117+AQ2181+AQ2107</f>
        <v>0</v>
      </c>
      <c r="AR2106" s="21">
        <f>AR2117+AR2181+AR2107</f>
        <v>0</v>
      </c>
      <c r="AS2106" s="21">
        <f t="shared" ref="AS2105:AS2168" si="6933">AG2106+AJ2106+AK2106+AL2106+AM2106</f>
        <v>3525783.1659999997</v>
      </c>
      <c r="AT2106" s="21">
        <f t="shared" ref="AT2105:AT2168" si="6934">AH2106+AN2106+AO2106+AP2106</f>
        <v>4006529.8740000008</v>
      </c>
      <c r="AU2106" s="21">
        <f t="shared" ref="AU2105:AU2168" si="6935">AI2106+AR2106+AQ2106</f>
        <v>3631707.5540000005</v>
      </c>
      <c r="AV2106" s="21">
        <f>AV2117+AV2181+AV2107</f>
        <v>0</v>
      </c>
      <c r="AW2106" s="21">
        <f>AW2117+AW2181+AW2107</f>
        <v>0</v>
      </c>
      <c r="AX2106" s="21">
        <f>AX2117+AX2181+AX2107</f>
        <v>0</v>
      </c>
      <c r="AY2106" s="21">
        <f t="shared" si="6927"/>
        <v>3525783.1659999997</v>
      </c>
      <c r="AZ2106" s="21">
        <f t="shared" si="6928"/>
        <v>4006529.8740000008</v>
      </c>
      <c r="BA2106" s="21">
        <f t="shared" si="6929"/>
        <v>3631707.5540000005</v>
      </c>
      <c r="BB2106" s="21">
        <f>BB2117+BB2181+BB2107</f>
        <v>0</v>
      </c>
      <c r="BC2106" s="21">
        <f>BC2117+BC2181+BC2107</f>
        <v>0</v>
      </c>
      <c r="BD2106" s="21">
        <f>BD2117+BD2181+BD2107</f>
        <v>-398672.93400000001</v>
      </c>
      <c r="BE2106" s="21">
        <f>BE2117+BE2181+BE2107</f>
        <v>0</v>
      </c>
      <c r="BF2106" s="21">
        <f>BF2117+BF2181+BF2107</f>
        <v>0</v>
      </c>
      <c r="BG2106" s="21">
        <f>BG2117+BG2181+BG2107</f>
        <v>134690.889</v>
      </c>
      <c r="BH2106" s="21">
        <f>BH2117+BH2181+BH2107</f>
        <v>0</v>
      </c>
      <c r="BI2106" s="21">
        <f>BI2117+BI2181+BI2107</f>
        <v>0</v>
      </c>
      <c r="BJ2106" s="21">
        <f>BJ2117+BJ2181+BJ2107</f>
        <v>272955.89899999998</v>
      </c>
      <c r="BK2106" s="21">
        <f>BK2117+BK2181+BK2107</f>
        <v>-230193.383</v>
      </c>
      <c r="BL2106" s="21">
        <f t="shared" si="6872"/>
        <v>3127110.2319999998</v>
      </c>
      <c r="BM2106" s="21">
        <f t="shared" si="6873"/>
        <v>4141220.7630000007</v>
      </c>
      <c r="BN2106" s="21">
        <f t="shared" si="6874"/>
        <v>3674470.0700000008</v>
      </c>
      <c r="BO2106" s="21">
        <f>BO2117+BO2181+BO2107</f>
        <v>0</v>
      </c>
      <c r="BP2106" s="22"/>
      <c r="BQ2106" s="39"/>
      <c r="BR2106" s="39"/>
      <c r="BS2106" s="39"/>
      <c r="BT2106" s="39"/>
      <c r="BU2106" s="39"/>
      <c r="BV2106" s="39"/>
      <c r="BW2106" s="39"/>
      <c r="BX2106" s="39"/>
      <c r="BY2106" s="39"/>
    </row>
    <row r="2107" s="39" customFormat="1" hidden="1">
      <c r="A2107" s="24" t="s">
        <v>744</v>
      </c>
      <c r="B2107" s="24" t="s">
        <v>60</v>
      </c>
      <c r="C2107" s="24" t="s">
        <v>26</v>
      </c>
      <c r="D2107" s="24"/>
      <c r="E2107" s="24"/>
      <c r="F2107" s="25" t="s">
        <v>532</v>
      </c>
      <c r="G2107" s="26">
        <f t="shared" ref="G2107:G2109" si="6936">G2108</f>
        <v>112796.90000000001</v>
      </c>
      <c r="H2107" s="26">
        <f t="shared" ref="H2107:H2109" si="6937">H2108</f>
        <v>82988.199999999997</v>
      </c>
      <c r="I2107" s="26">
        <f t="shared" ref="I2107:I2109" si="6938">I2108</f>
        <v>82988.199999999997</v>
      </c>
      <c r="J2107" s="26">
        <f t="shared" ref="J2107:J2109" si="6939">J2108</f>
        <v>-112796.90000000001</v>
      </c>
      <c r="K2107" s="26">
        <f t="shared" ref="K2107:K2109" si="6940">K2108</f>
        <v>-82988.199999999997</v>
      </c>
      <c r="L2107" s="26">
        <f t="shared" ref="L2107:L2109" si="6941">L2108</f>
        <v>-82988.199999999997</v>
      </c>
      <c r="M2107" s="26">
        <f t="shared" si="6930"/>
        <v>0</v>
      </c>
      <c r="N2107" s="26">
        <f t="shared" si="6931"/>
        <v>0</v>
      </c>
      <c r="O2107" s="26">
        <f t="shared" si="6932"/>
        <v>0</v>
      </c>
      <c r="P2107" s="26">
        <f t="shared" ref="P2107:P2109" si="6942">P2108</f>
        <v>0</v>
      </c>
      <c r="Q2107" s="26">
        <f t="shared" ref="Q2107:Q2109" si="6943">Q2108</f>
        <v>0</v>
      </c>
      <c r="R2107" s="26">
        <f t="shared" ref="R2107:R2109" si="6944">R2108</f>
        <v>0</v>
      </c>
      <c r="S2107" s="26">
        <f t="shared" ref="S2107:S2109" si="6945">S2108</f>
        <v>0</v>
      </c>
      <c r="T2107" s="26">
        <f t="shared" ref="T2107:T2109" si="6946">T2108</f>
        <v>0</v>
      </c>
      <c r="U2107" s="26">
        <f t="shared" ref="U2107:U2109" si="6947">U2108</f>
        <v>0</v>
      </c>
      <c r="V2107" s="26">
        <f t="shared" ref="V2107:V2109" si="6948">V2108</f>
        <v>0</v>
      </c>
      <c r="W2107" s="26">
        <f t="shared" ref="W2107:W2109" si="6949">W2108</f>
        <v>0</v>
      </c>
      <c r="X2107" s="26">
        <f t="shared" ref="X2107:X2109" si="6950">X2108</f>
        <v>0</v>
      </c>
      <c r="Y2107" s="26">
        <f t="shared" ref="Y2107:Y2109" si="6951">Y2108</f>
        <v>0</v>
      </c>
      <c r="Z2107" s="26">
        <f t="shared" ref="Z2107:Z2109" si="6952">Z2108</f>
        <v>0</v>
      </c>
      <c r="AA2107" s="26">
        <f t="shared" ref="AA2107:AA2109" si="6953">AA2108</f>
        <v>0</v>
      </c>
      <c r="AB2107" s="26">
        <f t="shared" ref="AB2107:AB2109" si="6954">AB2108</f>
        <v>0</v>
      </c>
      <c r="AC2107" s="26">
        <f t="shared" si="6875"/>
        <v>0</v>
      </c>
      <c r="AD2107" s="26">
        <f t="shared" si="6876"/>
        <v>0</v>
      </c>
      <c r="AE2107" s="26">
        <f t="shared" si="6877"/>
        <v>0</v>
      </c>
      <c r="AF2107" s="26">
        <f t="shared" ref="AF2107:AF2109" si="6955">AF2108</f>
        <v>0</v>
      </c>
      <c r="AG2107" s="26">
        <f t="shared" si="6878"/>
        <v>0</v>
      </c>
      <c r="AH2107" s="26">
        <f t="shared" si="6879"/>
        <v>0</v>
      </c>
      <c r="AI2107" s="26">
        <f t="shared" si="6880"/>
        <v>0</v>
      </c>
      <c r="AJ2107" s="26">
        <f t="shared" ref="AJ2107:AJ2109" si="6956">AJ2108</f>
        <v>0</v>
      </c>
      <c r="AK2107" s="26">
        <f t="shared" ref="AK2107:AK2109" si="6957">AK2108</f>
        <v>0</v>
      </c>
      <c r="AL2107" s="26">
        <f t="shared" ref="AL2107:AL2109" si="6958">AL2108</f>
        <v>0</v>
      </c>
      <c r="AM2107" s="26">
        <f t="shared" ref="AM2107:AM2109" si="6959">AM2108</f>
        <v>0</v>
      </c>
      <c r="AN2107" s="26">
        <f t="shared" ref="AN2107:AN2109" si="6960">AN2108</f>
        <v>0</v>
      </c>
      <c r="AO2107" s="26">
        <f t="shared" ref="AO2107:AO2109" si="6961">AO2108</f>
        <v>0</v>
      </c>
      <c r="AP2107" s="26">
        <f t="shared" ref="AP2107:AP2109" si="6962">AP2108</f>
        <v>0</v>
      </c>
      <c r="AQ2107" s="26">
        <f t="shared" ref="AQ2107:AQ2109" si="6963">AQ2108</f>
        <v>0</v>
      </c>
      <c r="AR2107" s="26">
        <f t="shared" ref="AR2107:AR2109" si="6964">AR2108</f>
        <v>0</v>
      </c>
      <c r="AS2107" s="26">
        <f t="shared" si="6933"/>
        <v>0</v>
      </c>
      <c r="AT2107" s="26">
        <f t="shared" si="6934"/>
        <v>0</v>
      </c>
      <c r="AU2107" s="26">
        <f t="shared" si="6935"/>
        <v>0</v>
      </c>
      <c r="AV2107" s="26">
        <f t="shared" ref="AV2107:AV2109" si="6965">AV2108</f>
        <v>0</v>
      </c>
      <c r="AW2107" s="26">
        <f t="shared" ref="AW2107:AW2109" si="6966">AW2108</f>
        <v>0</v>
      </c>
      <c r="AX2107" s="26">
        <f t="shared" ref="AX2107:AX2109" si="6967">AX2108</f>
        <v>0</v>
      </c>
      <c r="AY2107" s="26">
        <f t="shared" si="6927"/>
        <v>0</v>
      </c>
      <c r="AZ2107" s="26">
        <f t="shared" si="6928"/>
        <v>0</v>
      </c>
      <c r="BA2107" s="26">
        <f t="shared" si="6929"/>
        <v>0</v>
      </c>
      <c r="BB2107" s="26">
        <f t="shared" ref="BB2107:BB2109" si="6968">BB2108</f>
        <v>0</v>
      </c>
      <c r="BC2107" s="26">
        <f t="shared" ref="BC2107:BC2109" si="6969">BC2108</f>
        <v>0</v>
      </c>
      <c r="BD2107" s="26">
        <f t="shared" ref="BD2107:BD2109" si="6970">BD2108</f>
        <v>0</v>
      </c>
      <c r="BE2107" s="26">
        <f t="shared" ref="BE2107:BE2109" si="6971">BE2108</f>
        <v>0</v>
      </c>
      <c r="BF2107" s="26">
        <f t="shared" ref="BF2107:BF2109" si="6972">BF2108</f>
        <v>0</v>
      </c>
      <c r="BG2107" s="26">
        <f t="shared" ref="BG2107:BG2109" si="6973">BG2108</f>
        <v>0</v>
      </c>
      <c r="BH2107" s="26">
        <f t="shared" ref="BH2107:BH2109" si="6974">BH2108</f>
        <v>0</v>
      </c>
      <c r="BI2107" s="26">
        <f t="shared" ref="BI2107:BI2109" si="6975">BI2108</f>
        <v>0</v>
      </c>
      <c r="BJ2107" s="26">
        <f t="shared" ref="BJ2107:BJ2109" si="6976">BJ2108</f>
        <v>0</v>
      </c>
      <c r="BK2107" s="26">
        <f t="shared" ref="BK2107:BK2109" si="6977">BK2108</f>
        <v>0</v>
      </c>
      <c r="BL2107" s="26">
        <f t="shared" si="6872"/>
        <v>0</v>
      </c>
      <c r="BM2107" s="26">
        <f t="shared" si="6873"/>
        <v>0</v>
      </c>
      <c r="BN2107" s="26">
        <f t="shared" si="6874"/>
        <v>0</v>
      </c>
      <c r="BO2107" s="26">
        <f t="shared" ref="BO2107:BO2109" si="6978">BO2108</f>
        <v>0</v>
      </c>
      <c r="BP2107" s="31">
        <v>0</v>
      </c>
      <c r="BQ2107" s="39"/>
      <c r="BR2107" s="39"/>
      <c r="BS2107" s="39"/>
      <c r="BT2107" s="39"/>
      <c r="BU2107" s="39"/>
      <c r="BV2107" s="39"/>
      <c r="BW2107" s="39"/>
      <c r="BX2107" s="39"/>
      <c r="BY2107" s="39"/>
    </row>
    <row r="2108" s="39" customFormat="1" ht="31.5" hidden="1">
      <c r="A2108" s="28" t="s">
        <v>744</v>
      </c>
      <c r="B2108" s="28" t="s">
        <v>60</v>
      </c>
      <c r="C2108" s="28" t="s">
        <v>26</v>
      </c>
      <c r="D2108" s="28" t="s">
        <v>596</v>
      </c>
      <c r="E2108" s="35"/>
      <c r="F2108" s="29" t="s">
        <v>597</v>
      </c>
      <c r="G2108" s="30">
        <f t="shared" si="6936"/>
        <v>112796.90000000001</v>
      </c>
      <c r="H2108" s="30">
        <f t="shared" si="6937"/>
        <v>82988.199999999997</v>
      </c>
      <c r="I2108" s="30">
        <f t="shared" si="6938"/>
        <v>82988.199999999997</v>
      </c>
      <c r="J2108" s="30">
        <f t="shared" si="6939"/>
        <v>-112796.90000000001</v>
      </c>
      <c r="K2108" s="30">
        <f t="shared" si="6940"/>
        <v>-82988.199999999997</v>
      </c>
      <c r="L2108" s="30">
        <f t="shared" si="6941"/>
        <v>-82988.199999999997</v>
      </c>
      <c r="M2108" s="30">
        <f t="shared" si="6930"/>
        <v>0</v>
      </c>
      <c r="N2108" s="30">
        <f t="shared" si="6931"/>
        <v>0</v>
      </c>
      <c r="O2108" s="30">
        <f t="shared" si="6932"/>
        <v>0</v>
      </c>
      <c r="P2108" s="30">
        <f t="shared" si="6942"/>
        <v>0</v>
      </c>
      <c r="Q2108" s="30">
        <f t="shared" si="6943"/>
        <v>0</v>
      </c>
      <c r="R2108" s="30">
        <f t="shared" si="6944"/>
        <v>0</v>
      </c>
      <c r="S2108" s="30">
        <f t="shared" si="6945"/>
        <v>0</v>
      </c>
      <c r="T2108" s="30">
        <f t="shared" si="6946"/>
        <v>0</v>
      </c>
      <c r="U2108" s="30">
        <f t="shared" si="6947"/>
        <v>0</v>
      </c>
      <c r="V2108" s="30">
        <f t="shared" si="6948"/>
        <v>0</v>
      </c>
      <c r="W2108" s="30">
        <f t="shared" si="6949"/>
        <v>0</v>
      </c>
      <c r="X2108" s="30">
        <f t="shared" si="6950"/>
        <v>0</v>
      </c>
      <c r="Y2108" s="30">
        <f t="shared" si="6951"/>
        <v>0</v>
      </c>
      <c r="Z2108" s="30">
        <f t="shared" si="6952"/>
        <v>0</v>
      </c>
      <c r="AA2108" s="30">
        <f t="shared" si="6953"/>
        <v>0</v>
      </c>
      <c r="AB2108" s="30">
        <f t="shared" si="6954"/>
        <v>0</v>
      </c>
      <c r="AC2108" s="30">
        <f t="shared" si="6875"/>
        <v>0</v>
      </c>
      <c r="AD2108" s="30">
        <f t="shared" si="6876"/>
        <v>0</v>
      </c>
      <c r="AE2108" s="30">
        <f t="shared" si="6877"/>
        <v>0</v>
      </c>
      <c r="AF2108" s="30">
        <f t="shared" si="6955"/>
        <v>0</v>
      </c>
      <c r="AG2108" s="30">
        <f t="shared" si="6878"/>
        <v>0</v>
      </c>
      <c r="AH2108" s="30">
        <f t="shared" si="6879"/>
        <v>0</v>
      </c>
      <c r="AI2108" s="30">
        <f t="shared" si="6880"/>
        <v>0</v>
      </c>
      <c r="AJ2108" s="30">
        <f t="shared" si="6956"/>
        <v>0</v>
      </c>
      <c r="AK2108" s="30">
        <f t="shared" si="6957"/>
        <v>0</v>
      </c>
      <c r="AL2108" s="30">
        <f t="shared" si="6958"/>
        <v>0</v>
      </c>
      <c r="AM2108" s="30">
        <f t="shared" si="6959"/>
        <v>0</v>
      </c>
      <c r="AN2108" s="30">
        <f t="shared" si="6960"/>
        <v>0</v>
      </c>
      <c r="AO2108" s="30">
        <f t="shared" si="6961"/>
        <v>0</v>
      </c>
      <c r="AP2108" s="30">
        <f t="shared" si="6962"/>
        <v>0</v>
      </c>
      <c r="AQ2108" s="30">
        <f t="shared" si="6963"/>
        <v>0</v>
      </c>
      <c r="AR2108" s="30">
        <f t="shared" si="6964"/>
        <v>0</v>
      </c>
      <c r="AS2108" s="30">
        <f t="shared" si="6933"/>
        <v>0</v>
      </c>
      <c r="AT2108" s="30">
        <f t="shared" si="6934"/>
        <v>0</v>
      </c>
      <c r="AU2108" s="30">
        <f t="shared" si="6935"/>
        <v>0</v>
      </c>
      <c r="AV2108" s="30">
        <f t="shared" si="6965"/>
        <v>0</v>
      </c>
      <c r="AW2108" s="30">
        <f t="shared" si="6966"/>
        <v>0</v>
      </c>
      <c r="AX2108" s="30">
        <f t="shared" si="6967"/>
        <v>0</v>
      </c>
      <c r="AY2108" s="30">
        <f t="shared" si="6927"/>
        <v>0</v>
      </c>
      <c r="AZ2108" s="30">
        <f t="shared" si="6928"/>
        <v>0</v>
      </c>
      <c r="BA2108" s="30">
        <f t="shared" si="6929"/>
        <v>0</v>
      </c>
      <c r="BB2108" s="30">
        <f t="shared" si="6968"/>
        <v>0</v>
      </c>
      <c r="BC2108" s="30">
        <f t="shared" si="6969"/>
        <v>0</v>
      </c>
      <c r="BD2108" s="30">
        <f t="shared" si="6970"/>
        <v>0</v>
      </c>
      <c r="BE2108" s="30">
        <f t="shared" si="6971"/>
        <v>0</v>
      </c>
      <c r="BF2108" s="30">
        <f t="shared" si="6972"/>
        <v>0</v>
      </c>
      <c r="BG2108" s="30">
        <f t="shared" si="6973"/>
        <v>0</v>
      </c>
      <c r="BH2108" s="30">
        <f t="shared" si="6974"/>
        <v>0</v>
      </c>
      <c r="BI2108" s="30">
        <f t="shared" si="6975"/>
        <v>0</v>
      </c>
      <c r="BJ2108" s="30">
        <f t="shared" si="6976"/>
        <v>0</v>
      </c>
      <c r="BK2108" s="30">
        <f t="shared" si="6977"/>
        <v>0</v>
      </c>
      <c r="BL2108" s="30">
        <f t="shared" si="6872"/>
        <v>0</v>
      </c>
      <c r="BM2108" s="30">
        <f t="shared" si="6873"/>
        <v>0</v>
      </c>
      <c r="BN2108" s="30">
        <f t="shared" si="6874"/>
        <v>0</v>
      </c>
      <c r="BO2108" s="30">
        <f t="shared" si="6978"/>
        <v>0</v>
      </c>
      <c r="BP2108" s="31">
        <v>0</v>
      </c>
      <c r="BQ2108" s="39"/>
      <c r="BR2108" s="39"/>
      <c r="BS2108" s="39"/>
      <c r="BT2108" s="39"/>
      <c r="BU2108" s="39"/>
      <c r="BV2108" s="39"/>
      <c r="BW2108" s="39"/>
      <c r="BX2108" s="39"/>
      <c r="BY2108" s="39"/>
    </row>
    <row r="2109" s="39" customFormat="1" hidden="1">
      <c r="A2109" s="28" t="s">
        <v>744</v>
      </c>
      <c r="B2109" s="28" t="s">
        <v>60</v>
      </c>
      <c r="C2109" s="28" t="s">
        <v>26</v>
      </c>
      <c r="D2109" s="28" t="s">
        <v>836</v>
      </c>
      <c r="E2109" s="35"/>
      <c r="F2109" s="29" t="s">
        <v>33</v>
      </c>
      <c r="G2109" s="30">
        <f t="shared" si="6936"/>
        <v>112796.90000000001</v>
      </c>
      <c r="H2109" s="30">
        <f t="shared" si="6937"/>
        <v>82988.199999999997</v>
      </c>
      <c r="I2109" s="30">
        <f t="shared" si="6938"/>
        <v>82988.199999999997</v>
      </c>
      <c r="J2109" s="30">
        <f t="shared" si="6939"/>
        <v>-112796.90000000001</v>
      </c>
      <c r="K2109" s="30">
        <f t="shared" si="6940"/>
        <v>-82988.199999999997</v>
      </c>
      <c r="L2109" s="30">
        <f t="shared" si="6941"/>
        <v>-82988.199999999997</v>
      </c>
      <c r="M2109" s="30">
        <f t="shared" si="6930"/>
        <v>0</v>
      </c>
      <c r="N2109" s="30">
        <f t="shared" si="6931"/>
        <v>0</v>
      </c>
      <c r="O2109" s="30">
        <f t="shared" si="6932"/>
        <v>0</v>
      </c>
      <c r="P2109" s="30">
        <f t="shared" si="6942"/>
        <v>0</v>
      </c>
      <c r="Q2109" s="30">
        <f t="shared" si="6943"/>
        <v>0</v>
      </c>
      <c r="R2109" s="30">
        <f t="shared" si="6944"/>
        <v>0</v>
      </c>
      <c r="S2109" s="30">
        <f t="shared" si="6945"/>
        <v>0</v>
      </c>
      <c r="T2109" s="30">
        <f t="shared" si="6946"/>
        <v>0</v>
      </c>
      <c r="U2109" s="30">
        <f t="shared" si="6947"/>
        <v>0</v>
      </c>
      <c r="V2109" s="30">
        <f t="shared" si="6948"/>
        <v>0</v>
      </c>
      <c r="W2109" s="30">
        <f t="shared" si="6949"/>
        <v>0</v>
      </c>
      <c r="X2109" s="30">
        <f t="shared" si="6950"/>
        <v>0</v>
      </c>
      <c r="Y2109" s="30">
        <f t="shared" si="6951"/>
        <v>0</v>
      </c>
      <c r="Z2109" s="30">
        <f t="shared" si="6952"/>
        <v>0</v>
      </c>
      <c r="AA2109" s="30">
        <f t="shared" si="6953"/>
        <v>0</v>
      </c>
      <c r="AB2109" s="30">
        <f t="shared" si="6954"/>
        <v>0</v>
      </c>
      <c r="AC2109" s="30">
        <f t="shared" si="6875"/>
        <v>0</v>
      </c>
      <c r="AD2109" s="30">
        <f t="shared" si="6876"/>
        <v>0</v>
      </c>
      <c r="AE2109" s="30">
        <f t="shared" si="6877"/>
        <v>0</v>
      </c>
      <c r="AF2109" s="30">
        <f t="shared" si="6955"/>
        <v>0</v>
      </c>
      <c r="AG2109" s="30">
        <f t="shared" si="6878"/>
        <v>0</v>
      </c>
      <c r="AH2109" s="30">
        <f t="shared" si="6879"/>
        <v>0</v>
      </c>
      <c r="AI2109" s="30">
        <f t="shared" si="6880"/>
        <v>0</v>
      </c>
      <c r="AJ2109" s="30">
        <f t="shared" si="6956"/>
        <v>0</v>
      </c>
      <c r="AK2109" s="30">
        <f t="shared" si="6957"/>
        <v>0</v>
      </c>
      <c r="AL2109" s="30">
        <f t="shared" si="6958"/>
        <v>0</v>
      </c>
      <c r="AM2109" s="30">
        <f t="shared" si="6959"/>
        <v>0</v>
      </c>
      <c r="AN2109" s="30">
        <f t="shared" si="6960"/>
        <v>0</v>
      </c>
      <c r="AO2109" s="30">
        <f t="shared" si="6961"/>
        <v>0</v>
      </c>
      <c r="AP2109" s="30">
        <f t="shared" si="6962"/>
        <v>0</v>
      </c>
      <c r="AQ2109" s="30">
        <f t="shared" si="6963"/>
        <v>0</v>
      </c>
      <c r="AR2109" s="30">
        <f t="shared" si="6964"/>
        <v>0</v>
      </c>
      <c r="AS2109" s="30">
        <f t="shared" si="6933"/>
        <v>0</v>
      </c>
      <c r="AT2109" s="30">
        <f t="shared" si="6934"/>
        <v>0</v>
      </c>
      <c r="AU2109" s="30">
        <f t="shared" si="6935"/>
        <v>0</v>
      </c>
      <c r="AV2109" s="30">
        <f t="shared" si="6965"/>
        <v>0</v>
      </c>
      <c r="AW2109" s="30">
        <f t="shared" si="6966"/>
        <v>0</v>
      </c>
      <c r="AX2109" s="30">
        <f t="shared" si="6967"/>
        <v>0</v>
      </c>
      <c r="AY2109" s="30">
        <f t="shared" si="6927"/>
        <v>0</v>
      </c>
      <c r="AZ2109" s="30">
        <f t="shared" si="6928"/>
        <v>0</v>
      </c>
      <c r="BA2109" s="30">
        <f t="shared" si="6929"/>
        <v>0</v>
      </c>
      <c r="BB2109" s="30">
        <f t="shared" si="6968"/>
        <v>0</v>
      </c>
      <c r="BC2109" s="30">
        <f t="shared" si="6969"/>
        <v>0</v>
      </c>
      <c r="BD2109" s="30">
        <f t="shared" si="6970"/>
        <v>0</v>
      </c>
      <c r="BE2109" s="30">
        <f t="shared" si="6971"/>
        <v>0</v>
      </c>
      <c r="BF2109" s="30">
        <f t="shared" si="6972"/>
        <v>0</v>
      </c>
      <c r="BG2109" s="30">
        <f t="shared" si="6973"/>
        <v>0</v>
      </c>
      <c r="BH2109" s="30">
        <f t="shared" si="6974"/>
        <v>0</v>
      </c>
      <c r="BI2109" s="30">
        <f t="shared" si="6975"/>
        <v>0</v>
      </c>
      <c r="BJ2109" s="30">
        <f t="shared" si="6976"/>
        <v>0</v>
      </c>
      <c r="BK2109" s="30">
        <f t="shared" si="6977"/>
        <v>0</v>
      </c>
      <c r="BL2109" s="30">
        <f t="shared" si="6872"/>
        <v>0</v>
      </c>
      <c r="BM2109" s="30">
        <f t="shared" si="6873"/>
        <v>0</v>
      </c>
      <c r="BN2109" s="30">
        <f t="shared" si="6874"/>
        <v>0</v>
      </c>
      <c r="BO2109" s="30">
        <f t="shared" si="6978"/>
        <v>0</v>
      </c>
      <c r="BP2109" s="31">
        <v>0</v>
      </c>
      <c r="BQ2109" s="39"/>
      <c r="BR2109" s="39"/>
      <c r="BS2109" s="39"/>
      <c r="BT2109" s="39"/>
      <c r="BU2109" s="39"/>
      <c r="BV2109" s="39"/>
      <c r="BW2109" s="39"/>
      <c r="BX2109" s="39"/>
      <c r="BY2109" s="39"/>
    </row>
    <row r="2110" s="39" customFormat="1" ht="31.5" hidden="1">
      <c r="A2110" s="28" t="s">
        <v>744</v>
      </c>
      <c r="B2110" s="28" t="s">
        <v>60</v>
      </c>
      <c r="C2110" s="28" t="s">
        <v>26</v>
      </c>
      <c r="D2110" s="28" t="s">
        <v>837</v>
      </c>
      <c r="E2110" s="35"/>
      <c r="F2110" s="29" t="s">
        <v>838</v>
      </c>
      <c r="G2110" s="30">
        <f>G2111+G2113+G2115</f>
        <v>112796.90000000001</v>
      </c>
      <c r="H2110" s="30">
        <f>H2111+H2113+H2115</f>
        <v>82988.199999999997</v>
      </c>
      <c r="I2110" s="30">
        <f>I2111+I2113+I2115</f>
        <v>82988.199999999997</v>
      </c>
      <c r="J2110" s="30">
        <f>J2111+J2113+J2115</f>
        <v>-112796.90000000001</v>
      </c>
      <c r="K2110" s="30">
        <f>K2111+K2113+K2115</f>
        <v>-82988.199999999997</v>
      </c>
      <c r="L2110" s="30">
        <f>L2111+L2113+L2115</f>
        <v>-82988.199999999997</v>
      </c>
      <c r="M2110" s="30">
        <f t="shared" si="6930"/>
        <v>0</v>
      </c>
      <c r="N2110" s="30">
        <f t="shared" si="6931"/>
        <v>0</v>
      </c>
      <c r="O2110" s="30">
        <f t="shared" si="6932"/>
        <v>0</v>
      </c>
      <c r="P2110" s="30">
        <f>P2111+P2113+P2115</f>
        <v>0</v>
      </c>
      <c r="Q2110" s="30">
        <f>Q2111+Q2113+Q2115</f>
        <v>0</v>
      </c>
      <c r="R2110" s="30">
        <f>R2111+R2113+R2115</f>
        <v>0</v>
      </c>
      <c r="S2110" s="30">
        <f>S2111+S2113+S2115</f>
        <v>0</v>
      </c>
      <c r="T2110" s="30">
        <f>T2111+T2113+T2115</f>
        <v>0</v>
      </c>
      <c r="U2110" s="30">
        <f>U2111+U2113+U2115</f>
        <v>0</v>
      </c>
      <c r="V2110" s="30">
        <f>V2111+V2113+V2115</f>
        <v>0</v>
      </c>
      <c r="W2110" s="30">
        <f>W2111+W2113+W2115</f>
        <v>0</v>
      </c>
      <c r="X2110" s="30">
        <f>X2111+X2113+X2115</f>
        <v>0</v>
      </c>
      <c r="Y2110" s="30">
        <f>Y2111+Y2113+Y2115</f>
        <v>0</v>
      </c>
      <c r="Z2110" s="30">
        <f>Z2111+Z2113+Z2115</f>
        <v>0</v>
      </c>
      <c r="AA2110" s="30">
        <f>AA2111+AA2113+AA2115</f>
        <v>0</v>
      </c>
      <c r="AB2110" s="30">
        <f>AB2111+AB2113+AB2115</f>
        <v>0</v>
      </c>
      <c r="AC2110" s="30">
        <f t="shared" si="6875"/>
        <v>0</v>
      </c>
      <c r="AD2110" s="30">
        <f t="shared" si="6876"/>
        <v>0</v>
      </c>
      <c r="AE2110" s="30">
        <f t="shared" si="6877"/>
        <v>0</v>
      </c>
      <c r="AF2110" s="30">
        <f>AF2111+AF2113+AF2115</f>
        <v>0</v>
      </c>
      <c r="AG2110" s="30">
        <f t="shared" si="6878"/>
        <v>0</v>
      </c>
      <c r="AH2110" s="30">
        <f t="shared" si="6879"/>
        <v>0</v>
      </c>
      <c r="AI2110" s="30">
        <f t="shared" si="6880"/>
        <v>0</v>
      </c>
      <c r="AJ2110" s="30">
        <f>AJ2111+AJ2113+AJ2115</f>
        <v>0</v>
      </c>
      <c r="AK2110" s="30">
        <f>AK2111+AK2113+AK2115</f>
        <v>0</v>
      </c>
      <c r="AL2110" s="30">
        <f>AL2111+AL2113+AL2115</f>
        <v>0</v>
      </c>
      <c r="AM2110" s="30">
        <f>AM2111+AM2113+AM2115</f>
        <v>0</v>
      </c>
      <c r="AN2110" s="30">
        <f>AN2111+AN2113+AN2115</f>
        <v>0</v>
      </c>
      <c r="AO2110" s="30">
        <f>AO2111+AO2113+AO2115</f>
        <v>0</v>
      </c>
      <c r="AP2110" s="30">
        <f>AP2111+AP2113+AP2115</f>
        <v>0</v>
      </c>
      <c r="AQ2110" s="30">
        <f>AQ2111+AQ2113+AQ2115</f>
        <v>0</v>
      </c>
      <c r="AR2110" s="30">
        <f>AR2111+AR2113+AR2115</f>
        <v>0</v>
      </c>
      <c r="AS2110" s="30">
        <f t="shared" si="6933"/>
        <v>0</v>
      </c>
      <c r="AT2110" s="30">
        <f t="shared" si="6934"/>
        <v>0</v>
      </c>
      <c r="AU2110" s="30">
        <f t="shared" si="6935"/>
        <v>0</v>
      </c>
      <c r="AV2110" s="30">
        <f>AV2111+AV2113+AV2115</f>
        <v>0</v>
      </c>
      <c r="AW2110" s="30">
        <f>AW2111+AW2113+AW2115</f>
        <v>0</v>
      </c>
      <c r="AX2110" s="30">
        <f>AX2111+AX2113+AX2115</f>
        <v>0</v>
      </c>
      <c r="AY2110" s="30">
        <f t="shared" si="6927"/>
        <v>0</v>
      </c>
      <c r="AZ2110" s="30">
        <f t="shared" si="6928"/>
        <v>0</v>
      </c>
      <c r="BA2110" s="30">
        <f t="shared" si="6929"/>
        <v>0</v>
      </c>
      <c r="BB2110" s="30">
        <f>BB2111+BB2113+BB2115</f>
        <v>0</v>
      </c>
      <c r="BC2110" s="30">
        <f>BC2111+BC2113+BC2115</f>
        <v>0</v>
      </c>
      <c r="BD2110" s="30">
        <f>BD2111+BD2113+BD2115</f>
        <v>0</v>
      </c>
      <c r="BE2110" s="30">
        <f>BE2111+BE2113+BE2115</f>
        <v>0</v>
      </c>
      <c r="BF2110" s="30">
        <f>BF2111+BF2113+BF2115</f>
        <v>0</v>
      </c>
      <c r="BG2110" s="30">
        <f>BG2111+BG2113+BG2115</f>
        <v>0</v>
      </c>
      <c r="BH2110" s="30">
        <f>BH2111+BH2113+BH2115</f>
        <v>0</v>
      </c>
      <c r="BI2110" s="30">
        <f>BI2111+BI2113+BI2115</f>
        <v>0</v>
      </c>
      <c r="BJ2110" s="30">
        <f>BJ2111+BJ2113+BJ2115</f>
        <v>0</v>
      </c>
      <c r="BK2110" s="30">
        <f>BK2111+BK2113+BK2115</f>
        <v>0</v>
      </c>
      <c r="BL2110" s="30">
        <f t="shared" si="6872"/>
        <v>0</v>
      </c>
      <c r="BM2110" s="30">
        <f t="shared" si="6873"/>
        <v>0</v>
      </c>
      <c r="BN2110" s="30">
        <f t="shared" si="6874"/>
        <v>0</v>
      </c>
      <c r="BO2110" s="30">
        <f>BO2111+BO2113+BO2115</f>
        <v>0</v>
      </c>
      <c r="BP2110" s="31">
        <v>0</v>
      </c>
      <c r="BQ2110" s="39"/>
      <c r="BR2110" s="39"/>
      <c r="BS2110" s="39"/>
      <c r="BT2110" s="39"/>
      <c r="BU2110" s="39"/>
      <c r="BV2110" s="39"/>
      <c r="BW2110" s="39"/>
      <c r="BX2110" s="39"/>
      <c r="BY2110" s="39"/>
    </row>
    <row r="2111" s="39" customFormat="1" hidden="1">
      <c r="A2111" s="28" t="s">
        <v>744</v>
      </c>
      <c r="B2111" s="28" t="s">
        <v>60</v>
      </c>
      <c r="C2111" s="28" t="s">
        <v>26</v>
      </c>
      <c r="D2111" s="28" t="s">
        <v>839</v>
      </c>
      <c r="E2111" s="35"/>
      <c r="F2111" s="29" t="s">
        <v>214</v>
      </c>
      <c r="G2111" s="30">
        <f>G2112</f>
        <v>1628.3</v>
      </c>
      <c r="H2111" s="30">
        <f>H2112</f>
        <v>0</v>
      </c>
      <c r="I2111" s="30">
        <f>I2112</f>
        <v>0</v>
      </c>
      <c r="J2111" s="30">
        <f>J2112</f>
        <v>-1628.3</v>
      </c>
      <c r="K2111" s="30">
        <f>K2112</f>
        <v>0</v>
      </c>
      <c r="L2111" s="30">
        <f>L2112</f>
        <v>0</v>
      </c>
      <c r="M2111" s="30">
        <f t="shared" si="6930"/>
        <v>0</v>
      </c>
      <c r="N2111" s="30">
        <f t="shared" si="6931"/>
        <v>0</v>
      </c>
      <c r="O2111" s="30">
        <f t="shared" si="6932"/>
        <v>0</v>
      </c>
      <c r="P2111" s="30">
        <f>P2112</f>
        <v>0</v>
      </c>
      <c r="Q2111" s="30">
        <f>Q2112</f>
        <v>0</v>
      </c>
      <c r="R2111" s="30">
        <f>R2112</f>
        <v>0</v>
      </c>
      <c r="S2111" s="30">
        <f>S2112</f>
        <v>0</v>
      </c>
      <c r="T2111" s="30">
        <f>T2112</f>
        <v>0</v>
      </c>
      <c r="U2111" s="30">
        <f>U2112</f>
        <v>0</v>
      </c>
      <c r="V2111" s="30">
        <f>V2112</f>
        <v>0</v>
      </c>
      <c r="W2111" s="30">
        <f>W2112</f>
        <v>0</v>
      </c>
      <c r="X2111" s="30">
        <f>X2112</f>
        <v>0</v>
      </c>
      <c r="Y2111" s="30">
        <f>Y2112</f>
        <v>0</v>
      </c>
      <c r="Z2111" s="30">
        <f>Z2112</f>
        <v>0</v>
      </c>
      <c r="AA2111" s="30">
        <f>AA2112</f>
        <v>0</v>
      </c>
      <c r="AB2111" s="30">
        <f>AB2112</f>
        <v>0</v>
      </c>
      <c r="AC2111" s="30">
        <f t="shared" si="6875"/>
        <v>0</v>
      </c>
      <c r="AD2111" s="30">
        <f t="shared" si="6876"/>
        <v>0</v>
      </c>
      <c r="AE2111" s="30">
        <f t="shared" si="6877"/>
        <v>0</v>
      </c>
      <c r="AF2111" s="30">
        <f>AF2112</f>
        <v>0</v>
      </c>
      <c r="AG2111" s="30">
        <f t="shared" si="6878"/>
        <v>0</v>
      </c>
      <c r="AH2111" s="30">
        <f t="shared" si="6879"/>
        <v>0</v>
      </c>
      <c r="AI2111" s="30">
        <f t="shared" si="6880"/>
        <v>0</v>
      </c>
      <c r="AJ2111" s="30">
        <f>AJ2112</f>
        <v>0</v>
      </c>
      <c r="AK2111" s="30">
        <f>AK2112</f>
        <v>0</v>
      </c>
      <c r="AL2111" s="30">
        <f>AL2112</f>
        <v>0</v>
      </c>
      <c r="AM2111" s="30">
        <f>AM2112</f>
        <v>0</v>
      </c>
      <c r="AN2111" s="30">
        <f>AN2112</f>
        <v>0</v>
      </c>
      <c r="AO2111" s="30">
        <f>AO2112</f>
        <v>0</v>
      </c>
      <c r="AP2111" s="30">
        <f>AP2112</f>
        <v>0</v>
      </c>
      <c r="AQ2111" s="30">
        <f>AQ2112</f>
        <v>0</v>
      </c>
      <c r="AR2111" s="30">
        <f>AR2112</f>
        <v>0</v>
      </c>
      <c r="AS2111" s="30">
        <f t="shared" si="6933"/>
        <v>0</v>
      </c>
      <c r="AT2111" s="30">
        <f t="shared" si="6934"/>
        <v>0</v>
      </c>
      <c r="AU2111" s="30">
        <f t="shared" si="6935"/>
        <v>0</v>
      </c>
      <c r="AV2111" s="30">
        <f>AV2112</f>
        <v>0</v>
      </c>
      <c r="AW2111" s="30">
        <f>AW2112</f>
        <v>0</v>
      </c>
      <c r="AX2111" s="30">
        <f>AX2112</f>
        <v>0</v>
      </c>
      <c r="AY2111" s="30">
        <f t="shared" si="6927"/>
        <v>0</v>
      </c>
      <c r="AZ2111" s="30">
        <f t="shared" si="6928"/>
        <v>0</v>
      </c>
      <c r="BA2111" s="30">
        <f t="shared" si="6929"/>
        <v>0</v>
      </c>
      <c r="BB2111" s="30">
        <f>BB2112</f>
        <v>0</v>
      </c>
      <c r="BC2111" s="30">
        <f>BC2112</f>
        <v>0</v>
      </c>
      <c r="BD2111" s="30">
        <f>BD2112</f>
        <v>0</v>
      </c>
      <c r="BE2111" s="30">
        <f>BE2112</f>
        <v>0</v>
      </c>
      <c r="BF2111" s="30">
        <f>BF2112</f>
        <v>0</v>
      </c>
      <c r="BG2111" s="30">
        <f>BG2112</f>
        <v>0</v>
      </c>
      <c r="BH2111" s="30">
        <f>BH2112</f>
        <v>0</v>
      </c>
      <c r="BI2111" s="30">
        <f>BI2112</f>
        <v>0</v>
      </c>
      <c r="BJ2111" s="30">
        <f>BJ2112</f>
        <v>0</v>
      </c>
      <c r="BK2111" s="30">
        <f>BK2112</f>
        <v>0</v>
      </c>
      <c r="BL2111" s="30">
        <f t="shared" si="6872"/>
        <v>0</v>
      </c>
      <c r="BM2111" s="30">
        <f t="shared" si="6873"/>
        <v>0</v>
      </c>
      <c r="BN2111" s="30">
        <f t="shared" si="6874"/>
        <v>0</v>
      </c>
      <c r="BO2111" s="30">
        <f>BO2112</f>
        <v>0</v>
      </c>
      <c r="BP2111" s="31">
        <v>0</v>
      </c>
      <c r="BQ2111" s="39"/>
      <c r="BR2111" s="39"/>
      <c r="BS2111" s="39"/>
      <c r="BT2111" s="39"/>
      <c r="BU2111" s="39"/>
      <c r="BV2111" s="39"/>
      <c r="BW2111" s="39"/>
      <c r="BX2111" s="39"/>
      <c r="BY2111" s="39"/>
    </row>
    <row r="2112" s="39" customFormat="1" ht="31.5" hidden="1">
      <c r="A2112" s="28" t="s">
        <v>744</v>
      </c>
      <c r="B2112" s="28" t="s">
        <v>60</v>
      </c>
      <c r="C2112" s="28" t="s">
        <v>26</v>
      </c>
      <c r="D2112" s="28" t="s">
        <v>839</v>
      </c>
      <c r="E2112" s="28" t="s">
        <v>127</v>
      </c>
      <c r="F2112" s="29" t="s">
        <v>128</v>
      </c>
      <c r="G2112" s="30">
        <v>1628.3</v>
      </c>
      <c r="H2112" s="30"/>
      <c r="I2112" s="30"/>
      <c r="J2112" s="30">
        <v>-1628.3</v>
      </c>
      <c r="K2112" s="30"/>
      <c r="L2112" s="30"/>
      <c r="M2112" s="30">
        <f t="shared" si="6930"/>
        <v>0</v>
      </c>
      <c r="N2112" s="30">
        <f t="shared" si="6931"/>
        <v>0</v>
      </c>
      <c r="O2112" s="30">
        <f t="shared" si="6932"/>
        <v>0</v>
      </c>
      <c r="P2112" s="30"/>
      <c r="Q2112" s="30"/>
      <c r="R2112" s="30"/>
      <c r="S2112" s="30"/>
      <c r="T2112" s="30"/>
      <c r="U2112" s="30"/>
      <c r="V2112" s="30"/>
      <c r="W2112" s="30"/>
      <c r="X2112" s="30"/>
      <c r="Y2112" s="30"/>
      <c r="Z2112" s="30"/>
      <c r="AA2112" s="30"/>
      <c r="AB2112" s="30"/>
      <c r="AC2112" s="30">
        <f t="shared" si="6875"/>
        <v>0</v>
      </c>
      <c r="AD2112" s="30">
        <f t="shared" si="6876"/>
        <v>0</v>
      </c>
      <c r="AE2112" s="30">
        <f t="shared" si="6877"/>
        <v>0</v>
      </c>
      <c r="AF2112" s="30"/>
      <c r="AG2112" s="30">
        <f t="shared" si="6878"/>
        <v>0</v>
      </c>
      <c r="AH2112" s="30">
        <f t="shared" si="6879"/>
        <v>0</v>
      </c>
      <c r="AI2112" s="30">
        <f t="shared" si="6880"/>
        <v>0</v>
      </c>
      <c r="AJ2112" s="30"/>
      <c r="AK2112" s="30"/>
      <c r="AL2112" s="30"/>
      <c r="AM2112" s="30"/>
      <c r="AN2112" s="30"/>
      <c r="AO2112" s="30"/>
      <c r="AP2112" s="30"/>
      <c r="AQ2112" s="30"/>
      <c r="AR2112" s="30"/>
      <c r="AS2112" s="30">
        <f t="shared" si="6933"/>
        <v>0</v>
      </c>
      <c r="AT2112" s="30">
        <f t="shared" si="6934"/>
        <v>0</v>
      </c>
      <c r="AU2112" s="30">
        <f t="shared" si="6935"/>
        <v>0</v>
      </c>
      <c r="AV2112" s="30"/>
      <c r="AW2112" s="30"/>
      <c r="AX2112" s="30"/>
      <c r="AY2112" s="30">
        <f t="shared" si="6927"/>
        <v>0</v>
      </c>
      <c r="AZ2112" s="30">
        <f t="shared" si="6928"/>
        <v>0</v>
      </c>
      <c r="BA2112" s="30">
        <f t="shared" si="6929"/>
        <v>0</v>
      </c>
      <c r="BB2112" s="30"/>
      <c r="BC2112" s="30"/>
      <c r="BD2112" s="30"/>
      <c r="BE2112" s="30"/>
      <c r="BF2112" s="30"/>
      <c r="BG2112" s="30"/>
      <c r="BH2112" s="30"/>
      <c r="BI2112" s="30"/>
      <c r="BJ2112" s="30"/>
      <c r="BK2112" s="30"/>
      <c r="BL2112" s="30">
        <f t="shared" si="6872"/>
        <v>0</v>
      </c>
      <c r="BM2112" s="30">
        <f t="shared" si="6873"/>
        <v>0</v>
      </c>
      <c r="BN2112" s="30">
        <f t="shared" si="6874"/>
        <v>0</v>
      </c>
      <c r="BO2112" s="30"/>
      <c r="BP2112" s="31">
        <v>0</v>
      </c>
      <c r="BQ2112" s="39"/>
      <c r="BR2112" s="39"/>
      <c r="BS2112" s="39"/>
      <c r="BT2112" s="39"/>
      <c r="BU2112" s="39"/>
      <c r="BV2112" s="39"/>
      <c r="BW2112" s="39"/>
      <c r="BX2112" s="39"/>
      <c r="BY2112" s="39"/>
    </row>
    <row r="2113" s="39" customFormat="1" hidden="1">
      <c r="A2113" s="28" t="s">
        <v>744</v>
      </c>
      <c r="B2113" s="28" t="s">
        <v>60</v>
      </c>
      <c r="C2113" s="28" t="s">
        <v>26</v>
      </c>
      <c r="D2113" s="28" t="s">
        <v>840</v>
      </c>
      <c r="E2113" s="35"/>
      <c r="F2113" s="29" t="s">
        <v>205</v>
      </c>
      <c r="G2113" s="30">
        <f>G2114</f>
        <v>190.30000000000001</v>
      </c>
      <c r="H2113" s="30">
        <f>H2114</f>
        <v>190.30000000000001</v>
      </c>
      <c r="I2113" s="30">
        <f>I2114</f>
        <v>190.30000000000001</v>
      </c>
      <c r="J2113" s="30">
        <f>J2114</f>
        <v>-190.30000000000001</v>
      </c>
      <c r="K2113" s="30">
        <f>K2114</f>
        <v>-190.30000000000001</v>
      </c>
      <c r="L2113" s="30">
        <f>L2114</f>
        <v>-190.30000000000001</v>
      </c>
      <c r="M2113" s="30">
        <f t="shared" si="6930"/>
        <v>0</v>
      </c>
      <c r="N2113" s="30">
        <f t="shared" si="6931"/>
        <v>0</v>
      </c>
      <c r="O2113" s="30">
        <f t="shared" si="6932"/>
        <v>0</v>
      </c>
      <c r="P2113" s="30">
        <f>P2114</f>
        <v>0</v>
      </c>
      <c r="Q2113" s="30">
        <f>Q2114</f>
        <v>0</v>
      </c>
      <c r="R2113" s="30">
        <f>R2114</f>
        <v>0</v>
      </c>
      <c r="S2113" s="30">
        <f>S2114</f>
        <v>0</v>
      </c>
      <c r="T2113" s="30">
        <f>T2114</f>
        <v>0</v>
      </c>
      <c r="U2113" s="30">
        <f>U2114</f>
        <v>0</v>
      </c>
      <c r="V2113" s="30">
        <f>V2114</f>
        <v>0</v>
      </c>
      <c r="W2113" s="30">
        <f>W2114</f>
        <v>0</v>
      </c>
      <c r="X2113" s="30">
        <f>X2114</f>
        <v>0</v>
      </c>
      <c r="Y2113" s="30">
        <f>Y2114</f>
        <v>0</v>
      </c>
      <c r="Z2113" s="30">
        <f>Z2114</f>
        <v>0</v>
      </c>
      <c r="AA2113" s="30">
        <f>AA2114</f>
        <v>0</v>
      </c>
      <c r="AB2113" s="30">
        <f>AB2114</f>
        <v>0</v>
      </c>
      <c r="AC2113" s="30">
        <f t="shared" si="6875"/>
        <v>0</v>
      </c>
      <c r="AD2113" s="30">
        <f t="shared" si="6876"/>
        <v>0</v>
      </c>
      <c r="AE2113" s="30">
        <f t="shared" si="6877"/>
        <v>0</v>
      </c>
      <c r="AF2113" s="30">
        <f>AF2114</f>
        <v>0</v>
      </c>
      <c r="AG2113" s="30">
        <f t="shared" si="6878"/>
        <v>0</v>
      </c>
      <c r="AH2113" s="30">
        <f t="shared" si="6879"/>
        <v>0</v>
      </c>
      <c r="AI2113" s="30">
        <f t="shared" si="6880"/>
        <v>0</v>
      </c>
      <c r="AJ2113" s="30">
        <f>AJ2114</f>
        <v>0</v>
      </c>
      <c r="AK2113" s="30">
        <f>AK2114</f>
        <v>0</v>
      </c>
      <c r="AL2113" s="30">
        <f>AL2114</f>
        <v>0</v>
      </c>
      <c r="AM2113" s="30">
        <f>AM2114</f>
        <v>0</v>
      </c>
      <c r="AN2113" s="30">
        <f>AN2114</f>
        <v>0</v>
      </c>
      <c r="AO2113" s="30">
        <f>AO2114</f>
        <v>0</v>
      </c>
      <c r="AP2113" s="30">
        <f>AP2114</f>
        <v>0</v>
      </c>
      <c r="AQ2113" s="30">
        <f>AQ2114</f>
        <v>0</v>
      </c>
      <c r="AR2113" s="30">
        <f>AR2114</f>
        <v>0</v>
      </c>
      <c r="AS2113" s="30">
        <f t="shared" si="6933"/>
        <v>0</v>
      </c>
      <c r="AT2113" s="30">
        <f t="shared" si="6934"/>
        <v>0</v>
      </c>
      <c r="AU2113" s="30">
        <f t="shared" si="6935"/>
        <v>0</v>
      </c>
      <c r="AV2113" s="30">
        <f>AV2114</f>
        <v>0</v>
      </c>
      <c r="AW2113" s="30">
        <f>AW2114</f>
        <v>0</v>
      </c>
      <c r="AX2113" s="30">
        <f>AX2114</f>
        <v>0</v>
      </c>
      <c r="AY2113" s="30">
        <f t="shared" si="6927"/>
        <v>0</v>
      </c>
      <c r="AZ2113" s="30">
        <f t="shared" si="6928"/>
        <v>0</v>
      </c>
      <c r="BA2113" s="30">
        <f t="shared" si="6929"/>
        <v>0</v>
      </c>
      <c r="BB2113" s="30">
        <f>BB2114</f>
        <v>0</v>
      </c>
      <c r="BC2113" s="30">
        <f>BC2114</f>
        <v>0</v>
      </c>
      <c r="BD2113" s="30">
        <f>BD2114</f>
        <v>0</v>
      </c>
      <c r="BE2113" s="30">
        <f>BE2114</f>
        <v>0</v>
      </c>
      <c r="BF2113" s="30">
        <f>BF2114</f>
        <v>0</v>
      </c>
      <c r="BG2113" s="30">
        <f>BG2114</f>
        <v>0</v>
      </c>
      <c r="BH2113" s="30">
        <f>BH2114</f>
        <v>0</v>
      </c>
      <c r="BI2113" s="30">
        <f>BI2114</f>
        <v>0</v>
      </c>
      <c r="BJ2113" s="30">
        <f>BJ2114</f>
        <v>0</v>
      </c>
      <c r="BK2113" s="30">
        <f>BK2114</f>
        <v>0</v>
      </c>
      <c r="BL2113" s="30">
        <f t="shared" si="6872"/>
        <v>0</v>
      </c>
      <c r="BM2113" s="30">
        <f t="shared" si="6873"/>
        <v>0</v>
      </c>
      <c r="BN2113" s="30">
        <f t="shared" si="6874"/>
        <v>0</v>
      </c>
      <c r="BO2113" s="30">
        <f>BO2114</f>
        <v>0</v>
      </c>
      <c r="BP2113" s="31">
        <v>0</v>
      </c>
      <c r="BQ2113" s="39"/>
      <c r="BR2113" s="39"/>
      <c r="BS2113" s="39"/>
      <c r="BT2113" s="39"/>
      <c r="BU2113" s="39"/>
      <c r="BV2113" s="39"/>
      <c r="BW2113" s="39"/>
      <c r="BX2113" s="39"/>
      <c r="BY2113" s="39"/>
    </row>
    <row r="2114" s="39" customFormat="1" ht="31.5" hidden="1">
      <c r="A2114" s="28" t="s">
        <v>744</v>
      </c>
      <c r="B2114" s="28" t="s">
        <v>60</v>
      </c>
      <c r="C2114" s="28" t="s">
        <v>26</v>
      </c>
      <c r="D2114" s="28" t="s">
        <v>840</v>
      </c>
      <c r="E2114" s="28" t="s">
        <v>127</v>
      </c>
      <c r="F2114" s="29" t="s">
        <v>128</v>
      </c>
      <c r="G2114" s="30">
        <v>190.30000000000001</v>
      </c>
      <c r="H2114" s="30">
        <v>190.30000000000001</v>
      </c>
      <c r="I2114" s="30">
        <v>190.30000000000001</v>
      </c>
      <c r="J2114" s="30">
        <v>-190.30000000000001</v>
      </c>
      <c r="K2114" s="30">
        <v>-190.30000000000001</v>
      </c>
      <c r="L2114" s="30">
        <v>-190.30000000000001</v>
      </c>
      <c r="M2114" s="30">
        <f t="shared" si="6930"/>
        <v>0</v>
      </c>
      <c r="N2114" s="30">
        <f t="shared" si="6931"/>
        <v>0</v>
      </c>
      <c r="O2114" s="30">
        <f t="shared" si="6932"/>
        <v>0</v>
      </c>
      <c r="P2114" s="30"/>
      <c r="Q2114" s="30"/>
      <c r="R2114" s="30"/>
      <c r="S2114" s="30"/>
      <c r="T2114" s="30"/>
      <c r="U2114" s="30"/>
      <c r="V2114" s="30"/>
      <c r="W2114" s="30"/>
      <c r="X2114" s="30"/>
      <c r="Y2114" s="30"/>
      <c r="Z2114" s="30"/>
      <c r="AA2114" s="30"/>
      <c r="AB2114" s="30"/>
      <c r="AC2114" s="30">
        <f t="shared" si="6875"/>
        <v>0</v>
      </c>
      <c r="AD2114" s="30">
        <f t="shared" si="6876"/>
        <v>0</v>
      </c>
      <c r="AE2114" s="30">
        <f t="shared" si="6877"/>
        <v>0</v>
      </c>
      <c r="AF2114" s="30"/>
      <c r="AG2114" s="30">
        <f t="shared" si="6878"/>
        <v>0</v>
      </c>
      <c r="AH2114" s="30">
        <f t="shared" si="6879"/>
        <v>0</v>
      </c>
      <c r="AI2114" s="30">
        <f t="shared" si="6880"/>
        <v>0</v>
      </c>
      <c r="AJ2114" s="30"/>
      <c r="AK2114" s="30"/>
      <c r="AL2114" s="30"/>
      <c r="AM2114" s="30"/>
      <c r="AN2114" s="30"/>
      <c r="AO2114" s="30"/>
      <c r="AP2114" s="30"/>
      <c r="AQ2114" s="30"/>
      <c r="AR2114" s="30"/>
      <c r="AS2114" s="30">
        <f t="shared" si="6933"/>
        <v>0</v>
      </c>
      <c r="AT2114" s="30">
        <f t="shared" si="6934"/>
        <v>0</v>
      </c>
      <c r="AU2114" s="30">
        <f t="shared" si="6935"/>
        <v>0</v>
      </c>
      <c r="AV2114" s="30"/>
      <c r="AW2114" s="30"/>
      <c r="AX2114" s="30"/>
      <c r="AY2114" s="30">
        <f t="shared" si="6927"/>
        <v>0</v>
      </c>
      <c r="AZ2114" s="30">
        <f t="shared" si="6928"/>
        <v>0</v>
      </c>
      <c r="BA2114" s="30">
        <f t="shared" si="6929"/>
        <v>0</v>
      </c>
      <c r="BB2114" s="30"/>
      <c r="BC2114" s="30"/>
      <c r="BD2114" s="30"/>
      <c r="BE2114" s="30"/>
      <c r="BF2114" s="30"/>
      <c r="BG2114" s="30"/>
      <c r="BH2114" s="30"/>
      <c r="BI2114" s="30"/>
      <c r="BJ2114" s="30"/>
      <c r="BK2114" s="30"/>
      <c r="BL2114" s="30">
        <f t="shared" si="6872"/>
        <v>0</v>
      </c>
      <c r="BM2114" s="30">
        <f t="shared" si="6873"/>
        <v>0</v>
      </c>
      <c r="BN2114" s="30">
        <f t="shared" si="6874"/>
        <v>0</v>
      </c>
      <c r="BO2114" s="30"/>
      <c r="BP2114" s="31">
        <v>0</v>
      </c>
      <c r="BQ2114" s="39"/>
      <c r="BR2114" s="39"/>
      <c r="BS2114" s="39"/>
      <c r="BT2114" s="39"/>
      <c r="BU2114" s="39"/>
      <c r="BV2114" s="39"/>
      <c r="BW2114" s="39"/>
      <c r="BX2114" s="39"/>
      <c r="BY2114" s="39"/>
    </row>
    <row r="2115" s="39" customFormat="1" hidden="1">
      <c r="A2115" s="28" t="s">
        <v>744</v>
      </c>
      <c r="B2115" s="28" t="s">
        <v>60</v>
      </c>
      <c r="C2115" s="28" t="s">
        <v>26</v>
      </c>
      <c r="D2115" s="28" t="s">
        <v>841</v>
      </c>
      <c r="E2115" s="35"/>
      <c r="F2115" s="29" t="s">
        <v>553</v>
      </c>
      <c r="G2115" s="30">
        <f>G2116</f>
        <v>110978.3</v>
      </c>
      <c r="H2115" s="30">
        <f>H2116</f>
        <v>82797.899999999994</v>
      </c>
      <c r="I2115" s="30">
        <f>I2116</f>
        <v>82797.899999999994</v>
      </c>
      <c r="J2115" s="30">
        <f>J2116</f>
        <v>-110978.3</v>
      </c>
      <c r="K2115" s="30">
        <f>K2116</f>
        <v>-82797.899999999994</v>
      </c>
      <c r="L2115" s="30">
        <f>L2116</f>
        <v>-82797.899999999994</v>
      </c>
      <c r="M2115" s="30">
        <f t="shared" si="6930"/>
        <v>0</v>
      </c>
      <c r="N2115" s="30">
        <f t="shared" si="6931"/>
        <v>0</v>
      </c>
      <c r="O2115" s="30">
        <f t="shared" si="6932"/>
        <v>0</v>
      </c>
      <c r="P2115" s="30">
        <f>P2116</f>
        <v>0</v>
      </c>
      <c r="Q2115" s="30">
        <f>Q2116</f>
        <v>0</v>
      </c>
      <c r="R2115" s="30">
        <f>R2116</f>
        <v>0</v>
      </c>
      <c r="S2115" s="30">
        <f>S2116</f>
        <v>0</v>
      </c>
      <c r="T2115" s="30">
        <f>T2116</f>
        <v>0</v>
      </c>
      <c r="U2115" s="30">
        <f>U2116</f>
        <v>0</v>
      </c>
      <c r="V2115" s="30">
        <f>V2116</f>
        <v>0</v>
      </c>
      <c r="W2115" s="30">
        <f>W2116</f>
        <v>0</v>
      </c>
      <c r="X2115" s="30">
        <f>X2116</f>
        <v>0</v>
      </c>
      <c r="Y2115" s="30">
        <f>Y2116</f>
        <v>0</v>
      </c>
      <c r="Z2115" s="30">
        <f>Z2116</f>
        <v>0</v>
      </c>
      <c r="AA2115" s="30">
        <f>AA2116</f>
        <v>0</v>
      </c>
      <c r="AB2115" s="30">
        <f>AB2116</f>
        <v>0</v>
      </c>
      <c r="AC2115" s="30">
        <f t="shared" si="6875"/>
        <v>0</v>
      </c>
      <c r="AD2115" s="30">
        <f t="shared" si="6876"/>
        <v>0</v>
      </c>
      <c r="AE2115" s="30">
        <f t="shared" si="6877"/>
        <v>0</v>
      </c>
      <c r="AF2115" s="30">
        <f>AF2116</f>
        <v>0</v>
      </c>
      <c r="AG2115" s="30">
        <f t="shared" si="6878"/>
        <v>0</v>
      </c>
      <c r="AH2115" s="30">
        <f t="shared" si="6879"/>
        <v>0</v>
      </c>
      <c r="AI2115" s="30">
        <f t="shared" si="6880"/>
        <v>0</v>
      </c>
      <c r="AJ2115" s="30">
        <f>AJ2116</f>
        <v>0</v>
      </c>
      <c r="AK2115" s="30">
        <f>AK2116</f>
        <v>0</v>
      </c>
      <c r="AL2115" s="30">
        <f>AL2116</f>
        <v>0</v>
      </c>
      <c r="AM2115" s="30">
        <f>AM2116</f>
        <v>0</v>
      </c>
      <c r="AN2115" s="30">
        <f>AN2116</f>
        <v>0</v>
      </c>
      <c r="AO2115" s="30">
        <f>AO2116</f>
        <v>0</v>
      </c>
      <c r="AP2115" s="30">
        <f>AP2116</f>
        <v>0</v>
      </c>
      <c r="AQ2115" s="30">
        <f>AQ2116</f>
        <v>0</v>
      </c>
      <c r="AR2115" s="30">
        <f>AR2116</f>
        <v>0</v>
      </c>
      <c r="AS2115" s="30">
        <f t="shared" si="6933"/>
        <v>0</v>
      </c>
      <c r="AT2115" s="30">
        <f t="shared" si="6934"/>
        <v>0</v>
      </c>
      <c r="AU2115" s="30">
        <f t="shared" si="6935"/>
        <v>0</v>
      </c>
      <c r="AV2115" s="30">
        <f>AV2116</f>
        <v>0</v>
      </c>
      <c r="AW2115" s="30">
        <f>AW2116</f>
        <v>0</v>
      </c>
      <c r="AX2115" s="30">
        <f>AX2116</f>
        <v>0</v>
      </c>
      <c r="AY2115" s="30">
        <f t="shared" si="6927"/>
        <v>0</v>
      </c>
      <c r="AZ2115" s="30">
        <f t="shared" si="6928"/>
        <v>0</v>
      </c>
      <c r="BA2115" s="30">
        <f t="shared" si="6929"/>
        <v>0</v>
      </c>
      <c r="BB2115" s="30">
        <f>BB2116</f>
        <v>0</v>
      </c>
      <c r="BC2115" s="30">
        <f>BC2116</f>
        <v>0</v>
      </c>
      <c r="BD2115" s="30">
        <f>BD2116</f>
        <v>0</v>
      </c>
      <c r="BE2115" s="30">
        <f>BE2116</f>
        <v>0</v>
      </c>
      <c r="BF2115" s="30">
        <f>BF2116</f>
        <v>0</v>
      </c>
      <c r="BG2115" s="30">
        <f>BG2116</f>
        <v>0</v>
      </c>
      <c r="BH2115" s="30">
        <f>BH2116</f>
        <v>0</v>
      </c>
      <c r="BI2115" s="30">
        <f>BI2116</f>
        <v>0</v>
      </c>
      <c r="BJ2115" s="30">
        <f>BJ2116</f>
        <v>0</v>
      </c>
      <c r="BK2115" s="30">
        <f>BK2116</f>
        <v>0</v>
      </c>
      <c r="BL2115" s="30">
        <f t="shared" si="6872"/>
        <v>0</v>
      </c>
      <c r="BM2115" s="30">
        <f t="shared" si="6873"/>
        <v>0</v>
      </c>
      <c r="BN2115" s="30">
        <f t="shared" si="6874"/>
        <v>0</v>
      </c>
      <c r="BO2115" s="30">
        <f>BO2116</f>
        <v>0</v>
      </c>
      <c r="BP2115" s="31">
        <v>0</v>
      </c>
      <c r="BQ2115" s="39"/>
      <c r="BR2115" s="39"/>
      <c r="BS2115" s="39"/>
      <c r="BT2115" s="39"/>
      <c r="BU2115" s="39"/>
      <c r="BV2115" s="39"/>
      <c r="BW2115" s="39"/>
      <c r="BX2115" s="39"/>
      <c r="BY2115" s="39"/>
    </row>
    <row r="2116" s="39" customFormat="1" ht="31.5" hidden="1">
      <c r="A2116" s="28" t="s">
        <v>744</v>
      </c>
      <c r="B2116" s="28" t="s">
        <v>60</v>
      </c>
      <c r="C2116" s="28" t="s">
        <v>26</v>
      </c>
      <c r="D2116" s="28" t="s">
        <v>841</v>
      </c>
      <c r="E2116" s="28" t="s">
        <v>127</v>
      </c>
      <c r="F2116" s="29" t="s">
        <v>128</v>
      </c>
      <c r="G2116" s="30">
        <v>110978.3</v>
      </c>
      <c r="H2116" s="30">
        <v>82797.899999999994</v>
      </c>
      <c r="I2116" s="30">
        <v>82797.899999999994</v>
      </c>
      <c r="J2116" s="30">
        <v>-110978.3</v>
      </c>
      <c r="K2116" s="30">
        <v>-82797.899999999994</v>
      </c>
      <c r="L2116" s="30">
        <v>-82797.899999999994</v>
      </c>
      <c r="M2116" s="30">
        <f t="shared" si="6930"/>
        <v>0</v>
      </c>
      <c r="N2116" s="30">
        <f t="shared" si="6931"/>
        <v>0</v>
      </c>
      <c r="O2116" s="30">
        <f t="shared" si="6932"/>
        <v>0</v>
      </c>
      <c r="P2116" s="30"/>
      <c r="Q2116" s="30"/>
      <c r="R2116" s="30"/>
      <c r="S2116" s="30"/>
      <c r="T2116" s="30"/>
      <c r="U2116" s="30"/>
      <c r="V2116" s="30"/>
      <c r="W2116" s="30"/>
      <c r="X2116" s="30"/>
      <c r="Y2116" s="30"/>
      <c r="Z2116" s="30"/>
      <c r="AA2116" s="30"/>
      <c r="AB2116" s="30"/>
      <c r="AC2116" s="30">
        <f t="shared" si="6875"/>
        <v>0</v>
      </c>
      <c r="AD2116" s="30">
        <f t="shared" si="6876"/>
        <v>0</v>
      </c>
      <c r="AE2116" s="30">
        <f t="shared" si="6877"/>
        <v>0</v>
      </c>
      <c r="AF2116" s="30"/>
      <c r="AG2116" s="30">
        <f t="shared" si="6878"/>
        <v>0</v>
      </c>
      <c r="AH2116" s="30">
        <f t="shared" si="6879"/>
        <v>0</v>
      </c>
      <c r="AI2116" s="30">
        <f t="shared" si="6880"/>
        <v>0</v>
      </c>
      <c r="AJ2116" s="30"/>
      <c r="AK2116" s="30"/>
      <c r="AL2116" s="30"/>
      <c r="AM2116" s="30"/>
      <c r="AN2116" s="30"/>
      <c r="AO2116" s="30"/>
      <c r="AP2116" s="30"/>
      <c r="AQ2116" s="30"/>
      <c r="AR2116" s="30"/>
      <c r="AS2116" s="30">
        <f t="shared" si="6933"/>
        <v>0</v>
      </c>
      <c r="AT2116" s="30">
        <f t="shared" si="6934"/>
        <v>0</v>
      </c>
      <c r="AU2116" s="30">
        <f t="shared" si="6935"/>
        <v>0</v>
      </c>
      <c r="AV2116" s="30"/>
      <c r="AW2116" s="30"/>
      <c r="AX2116" s="30"/>
      <c r="AY2116" s="30">
        <f t="shared" si="6927"/>
        <v>0</v>
      </c>
      <c r="AZ2116" s="30">
        <f t="shared" si="6928"/>
        <v>0</v>
      </c>
      <c r="BA2116" s="30">
        <f t="shared" si="6929"/>
        <v>0</v>
      </c>
      <c r="BB2116" s="30"/>
      <c r="BC2116" s="30"/>
      <c r="BD2116" s="30"/>
      <c r="BE2116" s="30"/>
      <c r="BF2116" s="30"/>
      <c r="BG2116" s="30"/>
      <c r="BH2116" s="30"/>
      <c r="BI2116" s="30"/>
      <c r="BJ2116" s="30"/>
      <c r="BK2116" s="30"/>
      <c r="BL2116" s="30">
        <f t="shared" si="6872"/>
        <v>0</v>
      </c>
      <c r="BM2116" s="30">
        <f t="shared" si="6873"/>
        <v>0</v>
      </c>
      <c r="BN2116" s="30">
        <f t="shared" si="6874"/>
        <v>0</v>
      </c>
      <c r="BO2116" s="30"/>
      <c r="BP2116" s="31">
        <v>0</v>
      </c>
      <c r="BQ2116" s="39"/>
      <c r="BR2116" s="39"/>
      <c r="BS2116" s="39"/>
      <c r="BT2116" s="39"/>
      <c r="BU2116" s="39"/>
      <c r="BV2116" s="39"/>
      <c r="BW2116" s="39"/>
      <c r="BX2116" s="39"/>
      <c r="BY2116" s="39"/>
    </row>
    <row r="2117" s="23" customFormat="1">
      <c r="A2117" s="24" t="s">
        <v>744</v>
      </c>
      <c r="B2117" s="24" t="s">
        <v>60</v>
      </c>
      <c r="C2117" s="24" t="s">
        <v>62</v>
      </c>
      <c r="D2117" s="24"/>
      <c r="E2117" s="34"/>
      <c r="F2117" s="25" t="s">
        <v>63</v>
      </c>
      <c r="G2117" s="26">
        <f>G2123</f>
        <v>3035656.5</v>
      </c>
      <c r="H2117" s="26">
        <f>H2123</f>
        <v>3689009</v>
      </c>
      <c r="I2117" s="26">
        <f>I2123</f>
        <v>1974701.3999999999</v>
      </c>
      <c r="J2117" s="26">
        <f>J2123</f>
        <v>-56296.683999999994</v>
      </c>
      <c r="K2117" s="26">
        <f>K2123</f>
        <v>-6849.0999999999995</v>
      </c>
      <c r="L2117" s="26">
        <f>L2123</f>
        <v>594.29999999999995</v>
      </c>
      <c r="M2117" s="26">
        <f t="shared" si="6930"/>
        <v>2979359.8160000001</v>
      </c>
      <c r="N2117" s="26">
        <f t="shared" si="6931"/>
        <v>3682159.8999999999</v>
      </c>
      <c r="O2117" s="26">
        <f t="shared" si="6932"/>
        <v>1975295.7</v>
      </c>
      <c r="P2117" s="26">
        <f>P2123+P2118</f>
        <v>0</v>
      </c>
      <c r="Q2117" s="26">
        <f>Q2123+Q2118</f>
        <v>0</v>
      </c>
      <c r="R2117" s="26">
        <f>R2123+R2118</f>
        <v>24556.700000000001</v>
      </c>
      <c r="S2117" s="26">
        <f>S2123+S2118</f>
        <v>-440000</v>
      </c>
      <c r="T2117" s="26">
        <f>T2123+T2118</f>
        <v>2385.3000000000002</v>
      </c>
      <c r="U2117" s="26">
        <f>U2123+U2118</f>
        <v>0</v>
      </c>
      <c r="V2117" s="26">
        <f>V2123+V2118</f>
        <v>12316.219999999999</v>
      </c>
      <c r="W2117" s="26">
        <f>W2123+W2118</f>
        <v>-278982.79999999999</v>
      </c>
      <c r="X2117" s="26">
        <f>X2123+X2118</f>
        <v>2325.0999999999999</v>
      </c>
      <c r="Y2117" s="26">
        <f>Y2123+Y2118</f>
        <v>0</v>
      </c>
      <c r="Z2117" s="26">
        <f>Z2123+Z2118</f>
        <v>0</v>
      </c>
      <c r="AA2117" s="26">
        <f>AA2123+AA2118</f>
        <v>718982.80000000005</v>
      </c>
      <c r="AB2117" s="26">
        <f>AB2123+AB2118</f>
        <v>2377.1999999999998</v>
      </c>
      <c r="AC2117" s="26">
        <f t="shared" si="6875"/>
        <v>2566301.8160000001</v>
      </c>
      <c r="AD2117" s="26">
        <f t="shared" si="6876"/>
        <v>3417818.4200000004</v>
      </c>
      <c r="AE2117" s="26">
        <f t="shared" si="6877"/>
        <v>2696655.7000000002</v>
      </c>
      <c r="AF2117" s="26">
        <f>AF2123+AF2118</f>
        <v>-1774.29</v>
      </c>
      <c r="AG2117" s="26">
        <f t="shared" si="6878"/>
        <v>2564527.5260000001</v>
      </c>
      <c r="AH2117" s="26">
        <f t="shared" si="6879"/>
        <v>3417818.4200000004</v>
      </c>
      <c r="AI2117" s="26">
        <f t="shared" si="6880"/>
        <v>2696655.7000000002</v>
      </c>
      <c r="AJ2117" s="26">
        <f>AJ2123+AJ2118</f>
        <v>2887.2350000000001</v>
      </c>
      <c r="AK2117" s="26">
        <f>AK2123+AK2118</f>
        <v>0</v>
      </c>
      <c r="AL2117" s="26">
        <f>AL2123+AL2118</f>
        <v>9517.7729999999992</v>
      </c>
      <c r="AM2117" s="26">
        <f>AM2123+AM2118</f>
        <v>0</v>
      </c>
      <c r="AN2117" s="26">
        <f>AN2123+AN2118</f>
        <v>0</v>
      </c>
      <c r="AO2117" s="26">
        <f>AO2123+AO2118</f>
        <v>0</v>
      </c>
      <c r="AP2117" s="26">
        <f>AP2123+AP2118</f>
        <v>266770.40000000002</v>
      </c>
      <c r="AQ2117" s="26">
        <f>AQ2123+AQ2118</f>
        <v>0</v>
      </c>
      <c r="AR2117" s="26">
        <f>AR2123+AR2118</f>
        <v>0</v>
      </c>
      <c r="AS2117" s="26">
        <f t="shared" si="6933"/>
        <v>2576932.534</v>
      </c>
      <c r="AT2117" s="26">
        <f t="shared" si="6934"/>
        <v>3684588.8200000003</v>
      </c>
      <c r="AU2117" s="26">
        <f t="shared" si="6935"/>
        <v>2696655.7000000002</v>
      </c>
      <c r="AV2117" s="26">
        <f>AV2123+AV2118</f>
        <v>0</v>
      </c>
      <c r="AW2117" s="26">
        <f>AW2123+AW2118</f>
        <v>0</v>
      </c>
      <c r="AX2117" s="26">
        <f>AX2123+AX2118</f>
        <v>0</v>
      </c>
      <c r="AY2117" s="26">
        <f t="shared" si="6927"/>
        <v>2576932.534</v>
      </c>
      <c r="AZ2117" s="26">
        <f t="shared" si="6928"/>
        <v>3684588.8200000003</v>
      </c>
      <c r="BA2117" s="26">
        <f t="shared" si="6929"/>
        <v>2696655.7000000002</v>
      </c>
      <c r="BB2117" s="26">
        <f>BB2123+BB2118</f>
        <v>0</v>
      </c>
      <c r="BC2117" s="26">
        <f>BC2123+BC2118</f>
        <v>0</v>
      </c>
      <c r="BD2117" s="26">
        <f>BD2123+BD2118</f>
        <v>-398672.93400000001</v>
      </c>
      <c r="BE2117" s="26">
        <f>BE2123+BE2118</f>
        <v>0</v>
      </c>
      <c r="BF2117" s="26">
        <f>BF2123+BF2118</f>
        <v>0</v>
      </c>
      <c r="BG2117" s="26">
        <f>BG2123+BG2118</f>
        <v>134690.889</v>
      </c>
      <c r="BH2117" s="26">
        <f>BH2123+BH2118</f>
        <v>0</v>
      </c>
      <c r="BI2117" s="26">
        <f>BI2123+BI2118</f>
        <v>0</v>
      </c>
      <c r="BJ2117" s="26">
        <f>BJ2123+BJ2118</f>
        <v>272955.89899999998</v>
      </c>
      <c r="BK2117" s="26">
        <f>BK2123+BK2118</f>
        <v>-230193.383</v>
      </c>
      <c r="BL2117" s="26">
        <f t="shared" si="6872"/>
        <v>2178259.6000000001</v>
      </c>
      <c r="BM2117" s="26">
        <f t="shared" si="6873"/>
        <v>3819279.7090000003</v>
      </c>
      <c r="BN2117" s="26">
        <f t="shared" si="6874"/>
        <v>2739418.2160000005</v>
      </c>
      <c r="BO2117" s="26">
        <f>BO2123+BO2118</f>
        <v>0</v>
      </c>
      <c r="BP2117" s="27"/>
      <c r="BQ2117" s="23"/>
      <c r="BR2117" s="23"/>
      <c r="BS2117" s="23"/>
      <c r="BT2117" s="23"/>
      <c r="BU2117" s="23"/>
      <c r="BV2117" s="23"/>
      <c r="BW2117" s="23"/>
      <c r="BX2117" s="23"/>
      <c r="BY2117" s="23"/>
    </row>
    <row r="2118" s="1" customFormat="1">
      <c r="A2118" s="28" t="s">
        <v>744</v>
      </c>
      <c r="B2118" s="28" t="s">
        <v>60</v>
      </c>
      <c r="C2118" s="28" t="s">
        <v>62</v>
      </c>
      <c r="D2118" s="28" t="s">
        <v>218</v>
      </c>
      <c r="E2118" s="15"/>
      <c r="F2118" s="29" t="s">
        <v>219</v>
      </c>
      <c r="G2118" s="30"/>
      <c r="H2118" s="30"/>
      <c r="I2118" s="30"/>
      <c r="J2118" s="30"/>
      <c r="K2118" s="30"/>
      <c r="L2118" s="30"/>
      <c r="M2118" s="30"/>
      <c r="N2118" s="30"/>
      <c r="O2118" s="30"/>
      <c r="P2118" s="30">
        <f t="shared" ref="P2118:P2121" si="6979">P2119</f>
        <v>0</v>
      </c>
      <c r="Q2118" s="30">
        <f t="shared" ref="Q2118:Q2121" si="6980">Q2119</f>
        <v>0</v>
      </c>
      <c r="R2118" s="30">
        <f t="shared" ref="R2118:R2121" si="6981">R2119</f>
        <v>5639.1409999999996</v>
      </c>
      <c r="S2118" s="30">
        <f t="shared" ref="S2118:S2121" si="6982">S2119</f>
        <v>0</v>
      </c>
      <c r="T2118" s="30">
        <f t="shared" ref="T2118:T2121" si="6983">T2119</f>
        <v>0</v>
      </c>
      <c r="U2118" s="30">
        <f t="shared" ref="U2118:U2121" si="6984">U2119</f>
        <v>0</v>
      </c>
      <c r="V2118" s="30">
        <f t="shared" ref="V2118:V2121" si="6985">V2119</f>
        <v>0</v>
      </c>
      <c r="W2118" s="30">
        <f t="shared" ref="W2118:W2121" si="6986">W2119</f>
        <v>0</v>
      </c>
      <c r="X2118" s="30">
        <f t="shared" ref="X2118:X2121" si="6987">X2119</f>
        <v>0</v>
      </c>
      <c r="Y2118" s="30">
        <f t="shared" ref="Y2118:Y2121" si="6988">Y2119</f>
        <v>0</v>
      </c>
      <c r="Z2118" s="30">
        <f t="shared" ref="Z2118:Z2121" si="6989">Z2119</f>
        <v>0</v>
      </c>
      <c r="AA2118" s="30">
        <f t="shared" ref="AA2118:AA2121" si="6990">AA2119</f>
        <v>0</v>
      </c>
      <c r="AB2118" s="30">
        <f t="shared" ref="AB2118:AB2121" si="6991">AB2119</f>
        <v>0</v>
      </c>
      <c r="AC2118" s="30">
        <f t="shared" si="6875"/>
        <v>5639.1409999999996</v>
      </c>
      <c r="AD2118" s="30">
        <f t="shared" si="6876"/>
        <v>0</v>
      </c>
      <c r="AE2118" s="30">
        <f t="shared" si="6877"/>
        <v>0</v>
      </c>
      <c r="AF2118" s="30">
        <f t="shared" ref="AF2118:AF2121" si="6992">AF2119</f>
        <v>-1242.6900000000001</v>
      </c>
      <c r="AG2118" s="30">
        <f t="shared" si="6878"/>
        <v>4396.4509999999991</v>
      </c>
      <c r="AH2118" s="30">
        <f t="shared" si="6879"/>
        <v>0</v>
      </c>
      <c r="AI2118" s="30">
        <f t="shared" si="6880"/>
        <v>0</v>
      </c>
      <c r="AJ2118" s="30">
        <f t="shared" ref="AJ2118:AJ2121" si="6993">AJ2119</f>
        <v>0</v>
      </c>
      <c r="AK2118" s="30">
        <f t="shared" ref="AK2118:AK2121" si="6994">AK2119</f>
        <v>0</v>
      </c>
      <c r="AL2118" s="30">
        <f t="shared" ref="AL2118:AL2121" si="6995">AL2119</f>
        <v>0</v>
      </c>
      <c r="AM2118" s="30">
        <f t="shared" ref="AM2118:AM2121" si="6996">AM2119</f>
        <v>0</v>
      </c>
      <c r="AN2118" s="30">
        <f t="shared" ref="AN2118:AN2121" si="6997">AN2119</f>
        <v>0</v>
      </c>
      <c r="AO2118" s="30">
        <f t="shared" ref="AO2118:AO2121" si="6998">AO2119</f>
        <v>0</v>
      </c>
      <c r="AP2118" s="30">
        <f t="shared" ref="AP2118:AP2121" si="6999">AP2119</f>
        <v>0</v>
      </c>
      <c r="AQ2118" s="30">
        <f t="shared" ref="AQ2118:AQ2121" si="7000">AQ2119</f>
        <v>0</v>
      </c>
      <c r="AR2118" s="30">
        <f t="shared" ref="AR2118:AR2121" si="7001">AR2119</f>
        <v>0</v>
      </c>
      <c r="AS2118" s="30">
        <f t="shared" si="6933"/>
        <v>4396.4509999999991</v>
      </c>
      <c r="AT2118" s="30">
        <f t="shared" si="6934"/>
        <v>0</v>
      </c>
      <c r="AU2118" s="30">
        <f t="shared" si="6935"/>
        <v>0</v>
      </c>
      <c r="AV2118" s="30">
        <f t="shared" ref="AV2118:AV2121" si="7002">AV2119</f>
        <v>0</v>
      </c>
      <c r="AW2118" s="30">
        <f t="shared" ref="AW2118:AW2121" si="7003">AW2119</f>
        <v>0</v>
      </c>
      <c r="AX2118" s="30">
        <f t="shared" ref="AX2118:AX2121" si="7004">AX2119</f>
        <v>0</v>
      </c>
      <c r="AY2118" s="30">
        <f t="shared" si="6927"/>
        <v>4396.4509999999991</v>
      </c>
      <c r="AZ2118" s="30">
        <f t="shared" si="6928"/>
        <v>0</v>
      </c>
      <c r="BA2118" s="30">
        <f t="shared" si="6929"/>
        <v>0</v>
      </c>
      <c r="BB2118" s="30">
        <f t="shared" ref="BB2118:BB2121" si="7005">BB2119</f>
        <v>0</v>
      </c>
      <c r="BC2118" s="30">
        <f t="shared" ref="BC2118:BC2121" si="7006">BC2119</f>
        <v>0</v>
      </c>
      <c r="BD2118" s="30">
        <f t="shared" ref="BD2118:BD2121" si="7007">BD2119</f>
        <v>0</v>
      </c>
      <c r="BE2118" s="30">
        <f t="shared" ref="BE2118:BE2121" si="7008">BE2119</f>
        <v>0</v>
      </c>
      <c r="BF2118" s="30">
        <f t="shared" ref="BF2118:BF2121" si="7009">BF2119</f>
        <v>0</v>
      </c>
      <c r="BG2118" s="30">
        <f t="shared" ref="BG2118:BG2121" si="7010">BG2119</f>
        <v>0</v>
      </c>
      <c r="BH2118" s="30">
        <f t="shared" ref="BH2118:BH2121" si="7011">BH2119</f>
        <v>0</v>
      </c>
      <c r="BI2118" s="30">
        <f t="shared" ref="BI2118:BI2121" si="7012">BI2119</f>
        <v>0</v>
      </c>
      <c r="BJ2118" s="30">
        <f t="shared" ref="BJ2118:BJ2121" si="7013">BJ2119</f>
        <v>0</v>
      </c>
      <c r="BK2118" s="30">
        <f t="shared" ref="BK2118:BK2121" si="7014">BK2119</f>
        <v>0</v>
      </c>
      <c r="BL2118" s="30">
        <f t="shared" si="6872"/>
        <v>4396.4509999999991</v>
      </c>
      <c r="BM2118" s="30">
        <f t="shared" si="6873"/>
        <v>0</v>
      </c>
      <c r="BN2118" s="30">
        <f t="shared" si="6874"/>
        <v>0</v>
      </c>
      <c r="BO2118" s="30">
        <f t="shared" ref="BO2118:BO2121" si="7015">BO2119</f>
        <v>0</v>
      </c>
      <c r="BP2118" s="31"/>
      <c r="BQ2118" s="1"/>
      <c r="BR2118" s="1"/>
      <c r="BS2118" s="1"/>
      <c r="BT2118" s="1"/>
      <c r="BU2118" s="1"/>
      <c r="BV2118" s="1"/>
      <c r="BW2118" s="1"/>
      <c r="BX2118" s="1"/>
      <c r="BY2118" s="1"/>
      <c r="BZ2118" s="1"/>
    </row>
    <row r="2119" s="1" customFormat="1">
      <c r="A2119" s="28" t="s">
        <v>744</v>
      </c>
      <c r="B2119" s="28" t="s">
        <v>60</v>
      </c>
      <c r="C2119" s="28" t="s">
        <v>62</v>
      </c>
      <c r="D2119" s="28" t="s">
        <v>439</v>
      </c>
      <c r="E2119" s="35"/>
      <c r="F2119" s="29" t="s">
        <v>440</v>
      </c>
      <c r="G2119" s="30"/>
      <c r="H2119" s="30"/>
      <c r="I2119" s="30"/>
      <c r="J2119" s="30"/>
      <c r="K2119" s="30"/>
      <c r="L2119" s="30"/>
      <c r="M2119" s="30"/>
      <c r="N2119" s="30"/>
      <c r="O2119" s="30"/>
      <c r="P2119" s="30">
        <f t="shared" si="6979"/>
        <v>0</v>
      </c>
      <c r="Q2119" s="30">
        <f t="shared" si="6980"/>
        <v>0</v>
      </c>
      <c r="R2119" s="30">
        <f t="shared" si="6981"/>
        <v>5639.1409999999996</v>
      </c>
      <c r="S2119" s="30">
        <f t="shared" si="6982"/>
        <v>0</v>
      </c>
      <c r="T2119" s="30">
        <f t="shared" si="6983"/>
        <v>0</v>
      </c>
      <c r="U2119" s="30">
        <f t="shared" si="6984"/>
        <v>0</v>
      </c>
      <c r="V2119" s="30">
        <f t="shared" si="6985"/>
        <v>0</v>
      </c>
      <c r="W2119" s="30">
        <f t="shared" si="6986"/>
        <v>0</v>
      </c>
      <c r="X2119" s="30">
        <f t="shared" si="6987"/>
        <v>0</v>
      </c>
      <c r="Y2119" s="30">
        <f t="shared" si="6988"/>
        <v>0</v>
      </c>
      <c r="Z2119" s="30">
        <f t="shared" si="6989"/>
        <v>0</v>
      </c>
      <c r="AA2119" s="30">
        <f t="shared" si="6990"/>
        <v>0</v>
      </c>
      <c r="AB2119" s="30">
        <f t="shared" si="6991"/>
        <v>0</v>
      </c>
      <c r="AC2119" s="30">
        <f t="shared" si="6875"/>
        <v>5639.1409999999996</v>
      </c>
      <c r="AD2119" s="30">
        <f t="shared" si="6876"/>
        <v>0</v>
      </c>
      <c r="AE2119" s="30">
        <f t="shared" si="6877"/>
        <v>0</v>
      </c>
      <c r="AF2119" s="30">
        <f t="shared" si="6992"/>
        <v>-1242.6900000000001</v>
      </c>
      <c r="AG2119" s="30">
        <f t="shared" si="6878"/>
        <v>4396.4509999999991</v>
      </c>
      <c r="AH2119" s="30">
        <f t="shared" si="6879"/>
        <v>0</v>
      </c>
      <c r="AI2119" s="30">
        <f t="shared" si="6880"/>
        <v>0</v>
      </c>
      <c r="AJ2119" s="30">
        <f t="shared" si="6993"/>
        <v>0</v>
      </c>
      <c r="AK2119" s="30">
        <f t="shared" si="6994"/>
        <v>0</v>
      </c>
      <c r="AL2119" s="30">
        <f t="shared" si="6995"/>
        <v>0</v>
      </c>
      <c r="AM2119" s="30">
        <f t="shared" si="6996"/>
        <v>0</v>
      </c>
      <c r="AN2119" s="30">
        <f t="shared" si="6997"/>
        <v>0</v>
      </c>
      <c r="AO2119" s="30">
        <f t="shared" si="6998"/>
        <v>0</v>
      </c>
      <c r="AP2119" s="30">
        <f t="shared" si="6999"/>
        <v>0</v>
      </c>
      <c r="AQ2119" s="30">
        <f t="shared" si="7000"/>
        <v>0</v>
      </c>
      <c r="AR2119" s="30">
        <f t="shared" si="7001"/>
        <v>0</v>
      </c>
      <c r="AS2119" s="30">
        <f t="shared" si="6933"/>
        <v>4396.4509999999991</v>
      </c>
      <c r="AT2119" s="30">
        <f t="shared" si="6934"/>
        <v>0</v>
      </c>
      <c r="AU2119" s="30">
        <f t="shared" si="6935"/>
        <v>0</v>
      </c>
      <c r="AV2119" s="30">
        <f t="shared" si="7002"/>
        <v>0</v>
      </c>
      <c r="AW2119" s="30">
        <f t="shared" si="7003"/>
        <v>0</v>
      </c>
      <c r="AX2119" s="30">
        <f t="shared" si="7004"/>
        <v>0</v>
      </c>
      <c r="AY2119" s="30">
        <f t="shared" si="6927"/>
        <v>4396.4509999999991</v>
      </c>
      <c r="AZ2119" s="30">
        <f t="shared" si="6928"/>
        <v>0</v>
      </c>
      <c r="BA2119" s="30">
        <f t="shared" si="6929"/>
        <v>0</v>
      </c>
      <c r="BB2119" s="30">
        <f t="shared" si="7005"/>
        <v>0</v>
      </c>
      <c r="BC2119" s="30">
        <f t="shared" si="7006"/>
        <v>0</v>
      </c>
      <c r="BD2119" s="30">
        <f t="shared" si="7007"/>
        <v>0</v>
      </c>
      <c r="BE2119" s="30">
        <f t="shared" si="7008"/>
        <v>0</v>
      </c>
      <c r="BF2119" s="30">
        <f t="shared" si="7009"/>
        <v>0</v>
      </c>
      <c r="BG2119" s="30">
        <f t="shared" si="7010"/>
        <v>0</v>
      </c>
      <c r="BH2119" s="30">
        <f t="shared" si="7011"/>
        <v>0</v>
      </c>
      <c r="BI2119" s="30">
        <f t="shared" si="7012"/>
        <v>0</v>
      </c>
      <c r="BJ2119" s="30">
        <f t="shared" si="7013"/>
        <v>0</v>
      </c>
      <c r="BK2119" s="30">
        <f t="shared" si="7014"/>
        <v>0</v>
      </c>
      <c r="BL2119" s="30">
        <f t="shared" si="6872"/>
        <v>4396.4509999999991</v>
      </c>
      <c r="BM2119" s="30">
        <f t="shared" si="6873"/>
        <v>0</v>
      </c>
      <c r="BN2119" s="30">
        <f t="shared" si="6874"/>
        <v>0</v>
      </c>
      <c r="BO2119" s="30">
        <f t="shared" si="7015"/>
        <v>0</v>
      </c>
      <c r="BP2119" s="31"/>
      <c r="BQ2119" s="1"/>
      <c r="BR2119" s="1"/>
      <c r="BS2119" s="1"/>
      <c r="BT2119" s="1"/>
      <c r="BU2119" s="1"/>
      <c r="BV2119" s="1"/>
      <c r="BW2119" s="1"/>
      <c r="BX2119" s="1"/>
      <c r="BY2119" s="1"/>
      <c r="BZ2119" s="1"/>
    </row>
    <row r="2120" s="1" customFormat="1">
      <c r="A2120" s="28" t="s">
        <v>744</v>
      </c>
      <c r="B2120" s="28" t="s">
        <v>60</v>
      </c>
      <c r="C2120" s="28" t="s">
        <v>62</v>
      </c>
      <c r="D2120" s="28" t="s">
        <v>441</v>
      </c>
      <c r="E2120" s="35"/>
      <c r="F2120" s="29" t="s">
        <v>442</v>
      </c>
      <c r="G2120" s="30"/>
      <c r="H2120" s="30"/>
      <c r="I2120" s="30"/>
      <c r="J2120" s="30"/>
      <c r="K2120" s="30"/>
      <c r="L2120" s="30"/>
      <c r="M2120" s="30"/>
      <c r="N2120" s="30"/>
      <c r="O2120" s="30"/>
      <c r="P2120" s="30">
        <f t="shared" si="6979"/>
        <v>0</v>
      </c>
      <c r="Q2120" s="30">
        <f t="shared" si="6980"/>
        <v>0</v>
      </c>
      <c r="R2120" s="30">
        <f t="shared" si="6981"/>
        <v>5639.1409999999996</v>
      </c>
      <c r="S2120" s="30">
        <f t="shared" si="6982"/>
        <v>0</v>
      </c>
      <c r="T2120" s="30">
        <f t="shared" si="6983"/>
        <v>0</v>
      </c>
      <c r="U2120" s="30">
        <f t="shared" si="6984"/>
        <v>0</v>
      </c>
      <c r="V2120" s="30">
        <f t="shared" si="6985"/>
        <v>0</v>
      </c>
      <c r="W2120" s="30">
        <f t="shared" si="6986"/>
        <v>0</v>
      </c>
      <c r="X2120" s="30">
        <f t="shared" si="6987"/>
        <v>0</v>
      </c>
      <c r="Y2120" s="30">
        <f t="shared" si="6988"/>
        <v>0</v>
      </c>
      <c r="Z2120" s="30">
        <f t="shared" si="6989"/>
        <v>0</v>
      </c>
      <c r="AA2120" s="30">
        <f t="shared" si="6990"/>
        <v>0</v>
      </c>
      <c r="AB2120" s="30">
        <f t="shared" si="6991"/>
        <v>0</v>
      </c>
      <c r="AC2120" s="30">
        <f t="shared" si="6875"/>
        <v>5639.1409999999996</v>
      </c>
      <c r="AD2120" s="30">
        <f t="shared" si="6876"/>
        <v>0</v>
      </c>
      <c r="AE2120" s="30">
        <f t="shared" si="6877"/>
        <v>0</v>
      </c>
      <c r="AF2120" s="30">
        <f t="shared" si="6992"/>
        <v>-1242.6900000000001</v>
      </c>
      <c r="AG2120" s="30">
        <f t="shared" si="6878"/>
        <v>4396.4509999999991</v>
      </c>
      <c r="AH2120" s="30">
        <f t="shared" si="6879"/>
        <v>0</v>
      </c>
      <c r="AI2120" s="30">
        <f t="shared" si="6880"/>
        <v>0</v>
      </c>
      <c r="AJ2120" s="30">
        <f t="shared" si="6993"/>
        <v>0</v>
      </c>
      <c r="AK2120" s="30">
        <f t="shared" si="6994"/>
        <v>0</v>
      </c>
      <c r="AL2120" s="30">
        <f t="shared" si="6995"/>
        <v>0</v>
      </c>
      <c r="AM2120" s="30">
        <f t="shared" si="6996"/>
        <v>0</v>
      </c>
      <c r="AN2120" s="30">
        <f t="shared" si="6997"/>
        <v>0</v>
      </c>
      <c r="AO2120" s="30">
        <f t="shared" si="6998"/>
        <v>0</v>
      </c>
      <c r="AP2120" s="30">
        <f t="shared" si="6999"/>
        <v>0</v>
      </c>
      <c r="AQ2120" s="30">
        <f t="shared" si="7000"/>
        <v>0</v>
      </c>
      <c r="AR2120" s="30">
        <f t="shared" si="7001"/>
        <v>0</v>
      </c>
      <c r="AS2120" s="30">
        <f t="shared" si="6933"/>
        <v>4396.4509999999991</v>
      </c>
      <c r="AT2120" s="30">
        <f t="shared" si="6934"/>
        <v>0</v>
      </c>
      <c r="AU2120" s="30">
        <f t="shared" si="6935"/>
        <v>0</v>
      </c>
      <c r="AV2120" s="30">
        <f t="shared" si="7002"/>
        <v>0</v>
      </c>
      <c r="AW2120" s="30">
        <f t="shared" si="7003"/>
        <v>0</v>
      </c>
      <c r="AX2120" s="30">
        <f t="shared" si="7004"/>
        <v>0</v>
      </c>
      <c r="AY2120" s="30">
        <f t="shared" si="6927"/>
        <v>4396.4509999999991</v>
      </c>
      <c r="AZ2120" s="30">
        <f t="shared" si="6928"/>
        <v>0</v>
      </c>
      <c r="BA2120" s="30">
        <f t="shared" si="6929"/>
        <v>0</v>
      </c>
      <c r="BB2120" s="30">
        <f t="shared" si="7005"/>
        <v>0</v>
      </c>
      <c r="BC2120" s="30">
        <f t="shared" si="7006"/>
        <v>0</v>
      </c>
      <c r="BD2120" s="30">
        <f t="shared" si="7007"/>
        <v>0</v>
      </c>
      <c r="BE2120" s="30">
        <f t="shared" si="7008"/>
        <v>0</v>
      </c>
      <c r="BF2120" s="30">
        <f t="shared" si="7009"/>
        <v>0</v>
      </c>
      <c r="BG2120" s="30">
        <f t="shared" si="7010"/>
        <v>0</v>
      </c>
      <c r="BH2120" s="30">
        <f t="shared" si="7011"/>
        <v>0</v>
      </c>
      <c r="BI2120" s="30">
        <f t="shared" si="7012"/>
        <v>0</v>
      </c>
      <c r="BJ2120" s="30">
        <f t="shared" si="7013"/>
        <v>0</v>
      </c>
      <c r="BK2120" s="30">
        <f t="shared" si="7014"/>
        <v>0</v>
      </c>
      <c r="BL2120" s="30">
        <f t="shared" si="6872"/>
        <v>4396.4509999999991</v>
      </c>
      <c r="BM2120" s="30">
        <f t="shared" si="6873"/>
        <v>0</v>
      </c>
      <c r="BN2120" s="30">
        <f t="shared" si="6874"/>
        <v>0</v>
      </c>
      <c r="BO2120" s="30">
        <f t="shared" si="7015"/>
        <v>0</v>
      </c>
      <c r="BP2120" s="31"/>
      <c r="BQ2120" s="1"/>
      <c r="BR2120" s="1"/>
      <c r="BS2120" s="1"/>
      <c r="BT2120" s="1"/>
      <c r="BU2120" s="1"/>
      <c r="BV2120" s="1"/>
      <c r="BW2120" s="1"/>
      <c r="BX2120" s="1"/>
      <c r="BY2120" s="1"/>
      <c r="BZ2120" s="1"/>
    </row>
    <row r="2121" s="1" customFormat="1">
      <c r="A2121" s="28" t="s">
        <v>744</v>
      </c>
      <c r="B2121" s="28" t="s">
        <v>60</v>
      </c>
      <c r="C2121" s="28" t="s">
        <v>62</v>
      </c>
      <c r="D2121" s="28" t="s">
        <v>746</v>
      </c>
      <c r="E2121" s="15"/>
      <c r="F2121" s="29" t="s">
        <v>747</v>
      </c>
      <c r="G2121" s="30"/>
      <c r="H2121" s="30"/>
      <c r="I2121" s="30"/>
      <c r="J2121" s="30"/>
      <c r="K2121" s="30"/>
      <c r="L2121" s="30"/>
      <c r="M2121" s="30"/>
      <c r="N2121" s="30"/>
      <c r="O2121" s="30"/>
      <c r="P2121" s="30">
        <f t="shared" si="6979"/>
        <v>0</v>
      </c>
      <c r="Q2121" s="30">
        <f t="shared" si="6980"/>
        <v>0</v>
      </c>
      <c r="R2121" s="30">
        <f t="shared" si="6981"/>
        <v>5639.1409999999996</v>
      </c>
      <c r="S2121" s="30">
        <f t="shared" si="6982"/>
        <v>0</v>
      </c>
      <c r="T2121" s="30">
        <f t="shared" si="6983"/>
        <v>0</v>
      </c>
      <c r="U2121" s="30">
        <f t="shared" si="6984"/>
        <v>0</v>
      </c>
      <c r="V2121" s="30">
        <f t="shared" si="6985"/>
        <v>0</v>
      </c>
      <c r="W2121" s="30">
        <f t="shared" si="6986"/>
        <v>0</v>
      </c>
      <c r="X2121" s="30">
        <f t="shared" si="6987"/>
        <v>0</v>
      </c>
      <c r="Y2121" s="30">
        <f t="shared" si="6988"/>
        <v>0</v>
      </c>
      <c r="Z2121" s="30">
        <f t="shared" si="6989"/>
        <v>0</v>
      </c>
      <c r="AA2121" s="30">
        <f t="shared" si="6990"/>
        <v>0</v>
      </c>
      <c r="AB2121" s="30">
        <f t="shared" si="6991"/>
        <v>0</v>
      </c>
      <c r="AC2121" s="30">
        <f t="shared" si="6875"/>
        <v>5639.1409999999996</v>
      </c>
      <c r="AD2121" s="30">
        <f t="shared" si="6876"/>
        <v>0</v>
      </c>
      <c r="AE2121" s="30">
        <f t="shared" si="6877"/>
        <v>0</v>
      </c>
      <c r="AF2121" s="30">
        <f t="shared" si="6992"/>
        <v>-1242.6900000000001</v>
      </c>
      <c r="AG2121" s="30">
        <f t="shared" si="6878"/>
        <v>4396.4509999999991</v>
      </c>
      <c r="AH2121" s="30">
        <f t="shared" si="6879"/>
        <v>0</v>
      </c>
      <c r="AI2121" s="30">
        <f t="shared" si="6880"/>
        <v>0</v>
      </c>
      <c r="AJ2121" s="30">
        <f t="shared" si="6993"/>
        <v>0</v>
      </c>
      <c r="AK2121" s="30">
        <f t="shared" si="6994"/>
        <v>0</v>
      </c>
      <c r="AL2121" s="30">
        <f t="shared" si="6995"/>
        <v>0</v>
      </c>
      <c r="AM2121" s="30">
        <f t="shared" si="6996"/>
        <v>0</v>
      </c>
      <c r="AN2121" s="30">
        <f t="shared" si="6997"/>
        <v>0</v>
      </c>
      <c r="AO2121" s="30">
        <f t="shared" si="6998"/>
        <v>0</v>
      </c>
      <c r="AP2121" s="30">
        <f t="shared" si="6999"/>
        <v>0</v>
      </c>
      <c r="AQ2121" s="30">
        <f t="shared" si="7000"/>
        <v>0</v>
      </c>
      <c r="AR2121" s="30">
        <f t="shared" si="7001"/>
        <v>0</v>
      </c>
      <c r="AS2121" s="30">
        <f t="shared" si="6933"/>
        <v>4396.4509999999991</v>
      </c>
      <c r="AT2121" s="30">
        <f t="shared" si="6934"/>
        <v>0</v>
      </c>
      <c r="AU2121" s="30">
        <f t="shared" si="6935"/>
        <v>0</v>
      </c>
      <c r="AV2121" s="30">
        <f t="shared" si="7002"/>
        <v>0</v>
      </c>
      <c r="AW2121" s="30">
        <f t="shared" si="7003"/>
        <v>0</v>
      </c>
      <c r="AX2121" s="30">
        <f t="shared" si="7004"/>
        <v>0</v>
      </c>
      <c r="AY2121" s="30">
        <f t="shared" si="6927"/>
        <v>4396.4509999999991</v>
      </c>
      <c r="AZ2121" s="30">
        <f t="shared" si="6928"/>
        <v>0</v>
      </c>
      <c r="BA2121" s="30">
        <f t="shared" si="6929"/>
        <v>0</v>
      </c>
      <c r="BB2121" s="30">
        <f t="shared" si="7005"/>
        <v>0</v>
      </c>
      <c r="BC2121" s="30">
        <f t="shared" si="7006"/>
        <v>0</v>
      </c>
      <c r="BD2121" s="30">
        <f t="shared" si="7007"/>
        <v>0</v>
      </c>
      <c r="BE2121" s="30">
        <f t="shared" si="7008"/>
        <v>0</v>
      </c>
      <c r="BF2121" s="30">
        <f t="shared" si="7009"/>
        <v>0</v>
      </c>
      <c r="BG2121" s="30">
        <f t="shared" si="7010"/>
        <v>0</v>
      </c>
      <c r="BH2121" s="30">
        <f t="shared" si="7011"/>
        <v>0</v>
      </c>
      <c r="BI2121" s="30">
        <f t="shared" si="7012"/>
        <v>0</v>
      </c>
      <c r="BJ2121" s="30">
        <f t="shared" si="7013"/>
        <v>0</v>
      </c>
      <c r="BK2121" s="30">
        <f t="shared" si="7014"/>
        <v>0</v>
      </c>
      <c r="BL2121" s="30">
        <f t="shared" si="6872"/>
        <v>4396.4509999999991</v>
      </c>
      <c r="BM2121" s="30">
        <f t="shared" si="6873"/>
        <v>0</v>
      </c>
      <c r="BN2121" s="30">
        <f t="shared" si="6874"/>
        <v>0</v>
      </c>
      <c r="BO2121" s="30">
        <f t="shared" si="7015"/>
        <v>0</v>
      </c>
      <c r="BP2121" s="31"/>
      <c r="BQ2121" s="1"/>
      <c r="BR2121" s="1"/>
      <c r="BS2121" s="1"/>
      <c r="BT2121" s="1"/>
      <c r="BU2121" s="1"/>
      <c r="BV2121" s="1"/>
      <c r="BW2121" s="1"/>
      <c r="BX2121" s="1"/>
      <c r="BY2121" s="1"/>
      <c r="BZ2121" s="1"/>
    </row>
    <row r="2122" s="1" customFormat="1">
      <c r="A2122" s="28" t="s">
        <v>744</v>
      </c>
      <c r="B2122" s="28" t="s">
        <v>60</v>
      </c>
      <c r="C2122" s="28" t="s">
        <v>62</v>
      </c>
      <c r="D2122" s="28" t="s">
        <v>746</v>
      </c>
      <c r="E2122" s="14" t="s">
        <v>38</v>
      </c>
      <c r="F2122" s="29" t="s">
        <v>39</v>
      </c>
      <c r="G2122" s="30"/>
      <c r="H2122" s="30"/>
      <c r="I2122" s="30"/>
      <c r="J2122" s="30"/>
      <c r="K2122" s="30"/>
      <c r="L2122" s="30"/>
      <c r="M2122" s="30"/>
      <c r="N2122" s="30"/>
      <c r="O2122" s="30"/>
      <c r="P2122" s="30"/>
      <c r="Q2122" s="30"/>
      <c r="R2122" s="30">
        <v>5639.1409999999996</v>
      </c>
      <c r="S2122" s="30"/>
      <c r="T2122" s="30"/>
      <c r="U2122" s="30"/>
      <c r="V2122" s="30"/>
      <c r="W2122" s="30"/>
      <c r="X2122" s="30"/>
      <c r="Y2122" s="30"/>
      <c r="Z2122" s="30"/>
      <c r="AA2122" s="30"/>
      <c r="AB2122" s="30"/>
      <c r="AC2122" s="30">
        <f t="shared" si="6875"/>
        <v>5639.1409999999996</v>
      </c>
      <c r="AD2122" s="30">
        <f t="shared" si="6876"/>
        <v>0</v>
      </c>
      <c r="AE2122" s="30">
        <f t="shared" si="6877"/>
        <v>0</v>
      </c>
      <c r="AF2122" s="30">
        <v>-1242.6900000000001</v>
      </c>
      <c r="AG2122" s="30">
        <f t="shared" si="6878"/>
        <v>4396.4509999999991</v>
      </c>
      <c r="AH2122" s="30">
        <f t="shared" si="6879"/>
        <v>0</v>
      </c>
      <c r="AI2122" s="30">
        <f t="shared" si="6880"/>
        <v>0</v>
      </c>
      <c r="AJ2122" s="30"/>
      <c r="AK2122" s="30"/>
      <c r="AL2122" s="30"/>
      <c r="AM2122" s="30"/>
      <c r="AN2122" s="30"/>
      <c r="AO2122" s="30"/>
      <c r="AP2122" s="30"/>
      <c r="AQ2122" s="30"/>
      <c r="AR2122" s="30"/>
      <c r="AS2122" s="30">
        <f t="shared" si="6933"/>
        <v>4396.4509999999991</v>
      </c>
      <c r="AT2122" s="30">
        <f t="shared" si="6934"/>
        <v>0</v>
      </c>
      <c r="AU2122" s="30">
        <f t="shared" si="6935"/>
        <v>0</v>
      </c>
      <c r="AV2122" s="30"/>
      <c r="AW2122" s="30"/>
      <c r="AX2122" s="30"/>
      <c r="AY2122" s="30">
        <f t="shared" si="6927"/>
        <v>4396.4509999999991</v>
      </c>
      <c r="AZ2122" s="30">
        <f t="shared" si="6928"/>
        <v>0</v>
      </c>
      <c r="BA2122" s="30">
        <f t="shared" si="6929"/>
        <v>0</v>
      </c>
      <c r="BB2122" s="30"/>
      <c r="BC2122" s="30"/>
      <c r="BD2122" s="30"/>
      <c r="BE2122" s="30"/>
      <c r="BF2122" s="30"/>
      <c r="BG2122" s="30"/>
      <c r="BH2122" s="30"/>
      <c r="BI2122" s="30"/>
      <c r="BJ2122" s="30"/>
      <c r="BK2122" s="30"/>
      <c r="BL2122" s="30">
        <f t="shared" si="6872"/>
        <v>4396.4509999999991</v>
      </c>
      <c r="BM2122" s="30">
        <f t="shared" si="6873"/>
        <v>0</v>
      </c>
      <c r="BN2122" s="30">
        <f t="shared" si="6874"/>
        <v>0</v>
      </c>
      <c r="BO2122" s="30"/>
      <c r="BP2122" s="31"/>
      <c r="BQ2122" s="1"/>
      <c r="BR2122" s="1"/>
      <c r="BS2122" s="1"/>
      <c r="BT2122" s="1"/>
      <c r="BU2122" s="1"/>
      <c r="BV2122" s="1"/>
      <c r="BW2122" s="1"/>
      <c r="BX2122" s="1"/>
      <c r="BY2122" s="1"/>
      <c r="BZ2122" s="1"/>
    </row>
    <row r="2123" ht="31.5">
      <c r="A2123" s="28" t="s">
        <v>744</v>
      </c>
      <c r="B2123" s="28" t="s">
        <v>60</v>
      </c>
      <c r="C2123" s="28" t="s">
        <v>62</v>
      </c>
      <c r="D2123" s="28" t="s">
        <v>64</v>
      </c>
      <c r="E2123" s="35"/>
      <c r="F2123" s="29" t="s">
        <v>65</v>
      </c>
      <c r="G2123" s="30">
        <f>G2128+G2141+G2151+G2124</f>
        <v>3035656.5</v>
      </c>
      <c r="H2123" s="30">
        <f>H2128+H2141+H2151+H2124</f>
        <v>3689009</v>
      </c>
      <c r="I2123" s="30">
        <f>I2128+I2141+I2151+I2124</f>
        <v>1974701.3999999999</v>
      </c>
      <c r="J2123" s="30">
        <f>J2128+J2141+J2151+J2124</f>
        <v>-56296.683999999994</v>
      </c>
      <c r="K2123" s="30">
        <f>K2128+K2141+K2151+K2124</f>
        <v>-6849.0999999999995</v>
      </c>
      <c r="L2123" s="30">
        <f>L2128+L2141+L2151+L2124</f>
        <v>594.29999999999995</v>
      </c>
      <c r="M2123" s="30">
        <f t="shared" si="6930"/>
        <v>2979359.8160000001</v>
      </c>
      <c r="N2123" s="30">
        <f t="shared" si="6931"/>
        <v>3682159.8999999999</v>
      </c>
      <c r="O2123" s="30">
        <f t="shared" si="6932"/>
        <v>1975295.7</v>
      </c>
      <c r="P2123" s="30">
        <f>P2128+P2141+P2151+P2124</f>
        <v>0</v>
      </c>
      <c r="Q2123" s="30">
        <f>Q2128+Q2141+Q2151+Q2124</f>
        <v>0</v>
      </c>
      <c r="R2123" s="30">
        <f>R2128+R2141+R2151+R2124</f>
        <v>18917.559000000001</v>
      </c>
      <c r="S2123" s="30">
        <f>S2128+S2141+S2151+S2124</f>
        <v>-440000</v>
      </c>
      <c r="T2123" s="30">
        <f>T2128+T2141+T2151+T2124</f>
        <v>2385.3000000000002</v>
      </c>
      <c r="U2123" s="30">
        <f>U2128+U2141+U2151+U2124</f>
        <v>0</v>
      </c>
      <c r="V2123" s="30">
        <f>V2128+V2141+V2151+V2124</f>
        <v>12316.219999999999</v>
      </c>
      <c r="W2123" s="30">
        <f>W2128+W2141+W2151+W2124</f>
        <v>-278982.79999999999</v>
      </c>
      <c r="X2123" s="30">
        <f>X2128+X2141+X2151+X2124</f>
        <v>2325.0999999999999</v>
      </c>
      <c r="Y2123" s="30">
        <f>Y2128+Y2141+Y2151+Y2124</f>
        <v>0</v>
      </c>
      <c r="Z2123" s="30">
        <f>Z2128+Z2141+Z2151+Z2124</f>
        <v>0</v>
      </c>
      <c r="AA2123" s="30">
        <f>AA2128+AA2141+AA2151+AA2124</f>
        <v>718982.80000000005</v>
      </c>
      <c r="AB2123" s="30">
        <f>AB2128+AB2141+AB2151+AB2124</f>
        <v>2377.1999999999998</v>
      </c>
      <c r="AC2123" s="30">
        <f t="shared" si="6875"/>
        <v>2560662.6749999998</v>
      </c>
      <c r="AD2123" s="30">
        <f t="shared" si="6876"/>
        <v>3417818.4200000004</v>
      </c>
      <c r="AE2123" s="30">
        <f t="shared" si="6877"/>
        <v>2696655.7000000002</v>
      </c>
      <c r="AF2123" s="30">
        <f>AF2128+AF2141+AF2151+AF2124</f>
        <v>-531.60000000000002</v>
      </c>
      <c r="AG2123" s="30">
        <f t="shared" si="6878"/>
        <v>2560131.0749999997</v>
      </c>
      <c r="AH2123" s="30">
        <f t="shared" si="6879"/>
        <v>3417818.4200000004</v>
      </c>
      <c r="AI2123" s="30">
        <f t="shared" si="6880"/>
        <v>2696655.7000000002</v>
      </c>
      <c r="AJ2123" s="30">
        <f>AJ2128+AJ2141+AJ2151+AJ2124</f>
        <v>2887.2350000000001</v>
      </c>
      <c r="AK2123" s="30">
        <f>AK2128+AK2141+AK2151+AK2124</f>
        <v>0</v>
      </c>
      <c r="AL2123" s="30">
        <f>AL2128+AL2141+AL2151+AL2124</f>
        <v>9517.7729999999992</v>
      </c>
      <c r="AM2123" s="30">
        <f>AM2128+AM2141+AM2151+AM2124</f>
        <v>0</v>
      </c>
      <c r="AN2123" s="30">
        <f>AN2128+AN2141+AN2151+AN2124</f>
        <v>0</v>
      </c>
      <c r="AO2123" s="30">
        <f>AO2128+AO2141+AO2151+AO2124</f>
        <v>0</v>
      </c>
      <c r="AP2123" s="30">
        <f>AP2128+AP2141+AP2151+AP2124</f>
        <v>266770.40000000002</v>
      </c>
      <c r="AQ2123" s="30">
        <f>AQ2128+AQ2141+AQ2151+AQ2124</f>
        <v>0</v>
      </c>
      <c r="AR2123" s="30">
        <f>AR2128+AR2141+AR2151+AR2124</f>
        <v>0</v>
      </c>
      <c r="AS2123" s="30">
        <f t="shared" si="6933"/>
        <v>2572536.0829999996</v>
      </c>
      <c r="AT2123" s="30">
        <f t="shared" si="6934"/>
        <v>3684588.8200000003</v>
      </c>
      <c r="AU2123" s="30">
        <f t="shared" si="6935"/>
        <v>2696655.7000000002</v>
      </c>
      <c r="AV2123" s="30">
        <f>AV2128+AV2141+AV2151+AV2124</f>
        <v>0</v>
      </c>
      <c r="AW2123" s="30">
        <f>AW2128+AW2141+AW2151+AW2124</f>
        <v>0</v>
      </c>
      <c r="AX2123" s="30">
        <f>AX2128+AX2141+AX2151+AX2124</f>
        <v>0</v>
      </c>
      <c r="AY2123" s="30">
        <f t="shared" si="6927"/>
        <v>2572536.0829999996</v>
      </c>
      <c r="AZ2123" s="30">
        <f t="shared" si="6928"/>
        <v>3684588.8200000003</v>
      </c>
      <c r="BA2123" s="30">
        <f t="shared" si="6929"/>
        <v>2696655.7000000002</v>
      </c>
      <c r="BB2123" s="30">
        <f>BB2128+BB2141+BB2151+BB2124</f>
        <v>0</v>
      </c>
      <c r="BC2123" s="30">
        <f>BC2128+BC2141+BC2151+BC2124</f>
        <v>0</v>
      </c>
      <c r="BD2123" s="30">
        <f>BD2128+BD2141+BD2151+BD2124</f>
        <v>-398672.93400000001</v>
      </c>
      <c r="BE2123" s="30">
        <f>BE2128+BE2141+BE2151+BE2124</f>
        <v>0</v>
      </c>
      <c r="BF2123" s="30">
        <f>BF2128+BF2141+BF2151+BF2124</f>
        <v>0</v>
      </c>
      <c r="BG2123" s="30">
        <f>BG2128+BG2141+BG2151+BG2124</f>
        <v>134690.889</v>
      </c>
      <c r="BH2123" s="30">
        <f>BH2128+BH2141+BH2151+BH2124</f>
        <v>0</v>
      </c>
      <c r="BI2123" s="30">
        <f>BI2128+BI2141+BI2151+BI2124</f>
        <v>0</v>
      </c>
      <c r="BJ2123" s="30">
        <f>BJ2128+BJ2141+BJ2151+BJ2124</f>
        <v>272955.89899999998</v>
      </c>
      <c r="BK2123" s="30">
        <f>BK2128+BK2141+BK2151+BK2124</f>
        <v>-230193.383</v>
      </c>
      <c r="BL2123" s="30">
        <f t="shared" si="6872"/>
        <v>2173863.1489999997</v>
      </c>
      <c r="BM2123" s="30">
        <f t="shared" si="6873"/>
        <v>3819279.7090000003</v>
      </c>
      <c r="BN2123" s="30">
        <f t="shared" si="6874"/>
        <v>2739418.2160000005</v>
      </c>
      <c r="BO2123" s="30">
        <f>BO2128+BO2141+BO2151+BO2124</f>
        <v>0</v>
      </c>
      <c r="BP2123" s="31"/>
      <c r="BQ2123" s="1"/>
      <c r="BR2123" s="1"/>
      <c r="BS2123" s="1"/>
      <c r="BT2123" s="1"/>
      <c r="BU2123" s="1"/>
      <c r="BV2123" s="1"/>
      <c r="BW2123" s="1"/>
      <c r="BX2123" s="1"/>
      <c r="BY2123" s="1"/>
    </row>
    <row r="2124" ht="31.5">
      <c r="A2124" s="28" t="s">
        <v>744</v>
      </c>
      <c r="B2124" s="28" t="s">
        <v>60</v>
      </c>
      <c r="C2124" s="28" t="s">
        <v>62</v>
      </c>
      <c r="D2124" s="28" t="s">
        <v>751</v>
      </c>
      <c r="E2124" s="35"/>
      <c r="F2124" s="29" t="s">
        <v>300</v>
      </c>
      <c r="G2124" s="30">
        <f t="shared" ref="G2124:G2128" si="7016">G2125</f>
        <v>252694</v>
      </c>
      <c r="H2124" s="30">
        <f t="shared" ref="H2124:H2128" si="7017">H2125</f>
        <v>242586.29999999999</v>
      </c>
      <c r="I2124" s="30">
        <f t="shared" ref="I2124:I2128" si="7018">I2125</f>
        <v>245273.79999999999</v>
      </c>
      <c r="J2124" s="30">
        <f t="shared" ref="J2124:J2128" si="7019">J2125</f>
        <v>596.39999999999998</v>
      </c>
      <c r="K2124" s="30">
        <f t="shared" ref="K2124:K2128" si="7020">K2125</f>
        <v>581.29999999999995</v>
      </c>
      <c r="L2124" s="30">
        <f t="shared" ref="L2124:L2128" si="7021">L2125</f>
        <v>594.29999999999995</v>
      </c>
      <c r="M2124" s="30">
        <f t="shared" si="6930"/>
        <v>253290.39999999999</v>
      </c>
      <c r="N2124" s="30">
        <f t="shared" si="6931"/>
        <v>243167.59999999998</v>
      </c>
      <c r="O2124" s="30">
        <f t="shared" si="6932"/>
        <v>245868.09999999998</v>
      </c>
      <c r="P2124" s="30">
        <f t="shared" ref="P2124:P2128" si="7022">P2125</f>
        <v>0</v>
      </c>
      <c r="Q2124" s="30">
        <f t="shared" ref="Q2124:Q2128" si="7023">Q2125</f>
        <v>0</v>
      </c>
      <c r="R2124" s="30">
        <f t="shared" ref="R2124:R2128" si="7024">R2125</f>
        <v>0</v>
      </c>
      <c r="S2124" s="30">
        <f t="shared" ref="S2124:S2128" si="7025">S2125</f>
        <v>0</v>
      </c>
      <c r="T2124" s="30">
        <f t="shared" ref="T2124:T2126" si="7026">T2125</f>
        <v>2385.3000000000002</v>
      </c>
      <c r="U2124" s="30">
        <f t="shared" ref="U2124:U2128" si="7027">U2125</f>
        <v>0</v>
      </c>
      <c r="V2124" s="30">
        <f t="shared" ref="V2124:V2128" si="7028">V2125</f>
        <v>0</v>
      </c>
      <c r="W2124" s="30">
        <f t="shared" ref="W2124:W2128" si="7029">W2125</f>
        <v>0</v>
      </c>
      <c r="X2124" s="30">
        <f t="shared" ref="X2124:X2126" si="7030">X2125</f>
        <v>2325.0999999999999</v>
      </c>
      <c r="Y2124" s="30">
        <f t="shared" ref="Y2124:Y2128" si="7031">Y2125</f>
        <v>0</v>
      </c>
      <c r="Z2124" s="30">
        <f t="shared" ref="Z2124:Z2128" si="7032">Z2125</f>
        <v>0</v>
      </c>
      <c r="AA2124" s="30">
        <f t="shared" ref="AA2124:AA2128" si="7033">AA2125</f>
        <v>0</v>
      </c>
      <c r="AB2124" s="30">
        <f t="shared" ref="AB2124:AB2126" si="7034">AB2125</f>
        <v>2377.1999999999998</v>
      </c>
      <c r="AC2124" s="30">
        <f t="shared" si="6875"/>
        <v>255675.69999999998</v>
      </c>
      <c r="AD2124" s="30">
        <f t="shared" si="6876"/>
        <v>245492.69999999998</v>
      </c>
      <c r="AE2124" s="30">
        <f t="shared" si="6877"/>
        <v>248245.29999999999</v>
      </c>
      <c r="AF2124" s="30">
        <f t="shared" ref="AF2124:AF2128" si="7035">AF2125</f>
        <v>0</v>
      </c>
      <c r="AG2124" s="30">
        <f t="shared" si="6878"/>
        <v>255675.69999999998</v>
      </c>
      <c r="AH2124" s="30">
        <f t="shared" si="6879"/>
        <v>245492.69999999998</v>
      </c>
      <c r="AI2124" s="30">
        <f t="shared" si="6880"/>
        <v>248245.29999999999</v>
      </c>
      <c r="AJ2124" s="30">
        <f t="shared" ref="AJ2124:AJ2128" si="7036">AJ2125</f>
        <v>0</v>
      </c>
      <c r="AK2124" s="30">
        <f t="shared" ref="AK2124:AK2128" si="7037">AK2125</f>
        <v>0</v>
      </c>
      <c r="AL2124" s="30">
        <f t="shared" ref="AL2124:AL2128" si="7038">AL2125</f>
        <v>0</v>
      </c>
      <c r="AM2124" s="30">
        <f t="shared" ref="AM2124:AM2128" si="7039">AM2125</f>
        <v>0</v>
      </c>
      <c r="AN2124" s="30">
        <f t="shared" ref="AN2124:AN2128" si="7040">AN2125</f>
        <v>0</v>
      </c>
      <c r="AO2124" s="30">
        <f t="shared" ref="AO2124:AO2128" si="7041">AO2125</f>
        <v>0</v>
      </c>
      <c r="AP2124" s="30">
        <f t="shared" ref="AP2124:AP2128" si="7042">AP2125</f>
        <v>0</v>
      </c>
      <c r="AQ2124" s="30">
        <f t="shared" ref="AQ2124:AQ2128" si="7043">AQ2125</f>
        <v>0</v>
      </c>
      <c r="AR2124" s="30">
        <f t="shared" ref="AR2124:AR2128" si="7044">AR2125</f>
        <v>0</v>
      </c>
      <c r="AS2124" s="30">
        <f t="shared" si="6933"/>
        <v>255675.69999999998</v>
      </c>
      <c r="AT2124" s="30">
        <f t="shared" si="6934"/>
        <v>245492.69999999998</v>
      </c>
      <c r="AU2124" s="30">
        <f t="shared" si="6935"/>
        <v>248245.29999999999</v>
      </c>
      <c r="AV2124" s="30">
        <f t="shared" ref="AV2124:AV2128" si="7045">AV2125</f>
        <v>0</v>
      </c>
      <c r="AW2124" s="30">
        <f t="shared" ref="AW2124:AW2128" si="7046">AW2125</f>
        <v>0</v>
      </c>
      <c r="AX2124" s="30">
        <f t="shared" ref="AX2124:AX2128" si="7047">AX2125</f>
        <v>0</v>
      </c>
      <c r="AY2124" s="30">
        <f t="shared" si="6927"/>
        <v>255675.69999999998</v>
      </c>
      <c r="AZ2124" s="30">
        <f t="shared" si="6928"/>
        <v>245492.69999999998</v>
      </c>
      <c r="BA2124" s="30">
        <f t="shared" si="6929"/>
        <v>248245.29999999999</v>
      </c>
      <c r="BB2124" s="30">
        <f t="shared" ref="BB2124:BB2128" si="7048">BB2125</f>
        <v>0</v>
      </c>
      <c r="BC2124" s="30">
        <f t="shared" ref="BC2124:BC2128" si="7049">BC2125</f>
        <v>0</v>
      </c>
      <c r="BD2124" s="30">
        <f t="shared" ref="BD2124:BD2128" si="7050">BD2125</f>
        <v>0</v>
      </c>
      <c r="BE2124" s="30">
        <f t="shared" ref="BE2124:BE2128" si="7051">BE2125</f>
        <v>0</v>
      </c>
      <c r="BF2124" s="30">
        <f t="shared" ref="BF2124:BF2128" si="7052">BF2125</f>
        <v>0</v>
      </c>
      <c r="BG2124" s="30">
        <f t="shared" ref="BG2124:BG2128" si="7053">BG2125</f>
        <v>0</v>
      </c>
      <c r="BH2124" s="30">
        <f t="shared" ref="BH2124:BH2128" si="7054">BH2125</f>
        <v>0</v>
      </c>
      <c r="BI2124" s="30">
        <f t="shared" ref="BI2124:BI2128" si="7055">BI2125</f>
        <v>0</v>
      </c>
      <c r="BJ2124" s="30">
        <f t="shared" ref="BJ2124:BJ2128" si="7056">BJ2125</f>
        <v>0</v>
      </c>
      <c r="BK2124" s="30">
        <f t="shared" ref="BK2124:BK2128" si="7057">BK2125</f>
        <v>0</v>
      </c>
      <c r="BL2124" s="30">
        <f t="shared" si="6872"/>
        <v>255675.69999999998</v>
      </c>
      <c r="BM2124" s="30">
        <f t="shared" si="6873"/>
        <v>245492.69999999998</v>
      </c>
      <c r="BN2124" s="30">
        <f t="shared" si="6874"/>
        <v>248245.29999999999</v>
      </c>
      <c r="BO2124" s="30">
        <f t="shared" ref="BO2124:BO2128" si="7058">BO2125</f>
        <v>0</v>
      </c>
      <c r="BP2124" s="31"/>
      <c r="BQ2124" s="1"/>
      <c r="BR2124" s="1"/>
      <c r="BS2124" s="1"/>
      <c r="BT2124" s="1"/>
      <c r="BU2124" s="1"/>
      <c r="BV2124" s="1"/>
      <c r="BW2124" s="1"/>
      <c r="BX2124" s="1"/>
      <c r="BY2124" s="1"/>
    </row>
    <row r="2125" ht="31.5">
      <c r="A2125" s="28" t="s">
        <v>744</v>
      </c>
      <c r="B2125" s="28" t="s">
        <v>60</v>
      </c>
      <c r="C2125" s="28" t="s">
        <v>62</v>
      </c>
      <c r="D2125" s="28" t="s">
        <v>842</v>
      </c>
      <c r="E2125" s="35"/>
      <c r="F2125" s="29" t="s">
        <v>843</v>
      </c>
      <c r="G2125" s="30">
        <f t="shared" si="7016"/>
        <v>252694</v>
      </c>
      <c r="H2125" s="30">
        <f t="shared" si="7017"/>
        <v>242586.29999999999</v>
      </c>
      <c r="I2125" s="30">
        <f t="shared" si="7018"/>
        <v>245273.79999999999</v>
      </c>
      <c r="J2125" s="30">
        <f t="shared" si="7019"/>
        <v>596.39999999999998</v>
      </c>
      <c r="K2125" s="30">
        <f t="shared" si="7020"/>
        <v>581.29999999999995</v>
      </c>
      <c r="L2125" s="30">
        <f t="shared" si="7021"/>
        <v>594.29999999999995</v>
      </c>
      <c r="M2125" s="30">
        <f t="shared" si="6930"/>
        <v>253290.39999999999</v>
      </c>
      <c r="N2125" s="30">
        <f t="shared" si="6931"/>
        <v>243167.59999999998</v>
      </c>
      <c r="O2125" s="30">
        <f t="shared" si="6932"/>
        <v>245868.09999999998</v>
      </c>
      <c r="P2125" s="30">
        <f t="shared" si="7022"/>
        <v>0</v>
      </c>
      <c r="Q2125" s="30">
        <f t="shared" si="7023"/>
        <v>0</v>
      </c>
      <c r="R2125" s="30">
        <f t="shared" si="7024"/>
        <v>0</v>
      </c>
      <c r="S2125" s="30">
        <f t="shared" si="7025"/>
        <v>0</v>
      </c>
      <c r="T2125" s="30">
        <f t="shared" si="7026"/>
        <v>2385.3000000000002</v>
      </c>
      <c r="U2125" s="30">
        <f t="shared" si="7027"/>
        <v>0</v>
      </c>
      <c r="V2125" s="30">
        <f t="shared" si="7028"/>
        <v>0</v>
      </c>
      <c r="W2125" s="30">
        <f t="shared" si="7029"/>
        <v>0</v>
      </c>
      <c r="X2125" s="30">
        <f t="shared" si="7030"/>
        <v>2325.0999999999999</v>
      </c>
      <c r="Y2125" s="30">
        <f t="shared" si="7031"/>
        <v>0</v>
      </c>
      <c r="Z2125" s="30">
        <f t="shared" si="7032"/>
        <v>0</v>
      </c>
      <c r="AA2125" s="30">
        <f t="shared" si="7033"/>
        <v>0</v>
      </c>
      <c r="AB2125" s="30">
        <f t="shared" si="7034"/>
        <v>2377.1999999999998</v>
      </c>
      <c r="AC2125" s="30">
        <f t="shared" si="6875"/>
        <v>255675.69999999998</v>
      </c>
      <c r="AD2125" s="30">
        <f t="shared" si="6876"/>
        <v>245492.69999999998</v>
      </c>
      <c r="AE2125" s="30">
        <f t="shared" si="6877"/>
        <v>248245.29999999999</v>
      </c>
      <c r="AF2125" s="30">
        <f t="shared" si="7035"/>
        <v>0</v>
      </c>
      <c r="AG2125" s="30">
        <f t="shared" si="6878"/>
        <v>255675.69999999998</v>
      </c>
      <c r="AH2125" s="30">
        <f t="shared" si="6879"/>
        <v>245492.69999999998</v>
      </c>
      <c r="AI2125" s="30">
        <f t="shared" si="6880"/>
        <v>248245.29999999999</v>
      </c>
      <c r="AJ2125" s="30">
        <f t="shared" si="7036"/>
        <v>0</v>
      </c>
      <c r="AK2125" s="30">
        <f t="shared" si="7037"/>
        <v>0</v>
      </c>
      <c r="AL2125" s="30">
        <f t="shared" si="7038"/>
        <v>0</v>
      </c>
      <c r="AM2125" s="30">
        <f t="shared" si="7039"/>
        <v>0</v>
      </c>
      <c r="AN2125" s="30">
        <f t="shared" si="7040"/>
        <v>0</v>
      </c>
      <c r="AO2125" s="30">
        <f t="shared" si="7041"/>
        <v>0</v>
      </c>
      <c r="AP2125" s="30">
        <f t="shared" si="7042"/>
        <v>0</v>
      </c>
      <c r="AQ2125" s="30">
        <f t="shared" si="7043"/>
        <v>0</v>
      </c>
      <c r="AR2125" s="30">
        <f t="shared" si="7044"/>
        <v>0</v>
      </c>
      <c r="AS2125" s="30">
        <f t="shared" si="6933"/>
        <v>255675.69999999998</v>
      </c>
      <c r="AT2125" s="30">
        <f t="shared" si="6934"/>
        <v>245492.69999999998</v>
      </c>
      <c r="AU2125" s="30">
        <f t="shared" si="6935"/>
        <v>248245.29999999999</v>
      </c>
      <c r="AV2125" s="30">
        <f t="shared" si="7045"/>
        <v>0</v>
      </c>
      <c r="AW2125" s="30">
        <f t="shared" si="7046"/>
        <v>0</v>
      </c>
      <c r="AX2125" s="30">
        <f t="shared" si="7047"/>
        <v>0</v>
      </c>
      <c r="AY2125" s="30">
        <f t="shared" si="6927"/>
        <v>255675.69999999998</v>
      </c>
      <c r="AZ2125" s="30">
        <f t="shared" si="6928"/>
        <v>245492.69999999998</v>
      </c>
      <c r="BA2125" s="30">
        <f t="shared" si="6929"/>
        <v>248245.29999999999</v>
      </c>
      <c r="BB2125" s="30">
        <f t="shared" si="7048"/>
        <v>0</v>
      </c>
      <c r="BC2125" s="30">
        <f t="shared" si="7049"/>
        <v>0</v>
      </c>
      <c r="BD2125" s="30">
        <f t="shared" si="7050"/>
        <v>0</v>
      </c>
      <c r="BE2125" s="30">
        <f t="shared" si="7051"/>
        <v>0</v>
      </c>
      <c r="BF2125" s="30">
        <f t="shared" si="7052"/>
        <v>0</v>
      </c>
      <c r="BG2125" s="30">
        <f t="shared" si="7053"/>
        <v>0</v>
      </c>
      <c r="BH2125" s="30">
        <f t="shared" si="7054"/>
        <v>0</v>
      </c>
      <c r="BI2125" s="30">
        <f t="shared" si="7055"/>
        <v>0</v>
      </c>
      <c r="BJ2125" s="30">
        <f t="shared" si="7056"/>
        <v>0</v>
      </c>
      <c r="BK2125" s="30">
        <f t="shared" si="7057"/>
        <v>0</v>
      </c>
      <c r="BL2125" s="30">
        <f t="shared" si="6872"/>
        <v>255675.69999999998</v>
      </c>
      <c r="BM2125" s="30">
        <f t="shared" si="6873"/>
        <v>245492.69999999998</v>
      </c>
      <c r="BN2125" s="30">
        <f t="shared" si="6874"/>
        <v>248245.29999999999</v>
      </c>
      <c r="BO2125" s="30">
        <f t="shared" si="7058"/>
        <v>0</v>
      </c>
      <c r="BP2125" s="31"/>
      <c r="BQ2125" s="1"/>
      <c r="BR2125" s="1"/>
      <c r="BS2125" s="1"/>
      <c r="BT2125" s="1"/>
      <c r="BU2125" s="1"/>
      <c r="BV2125" s="1"/>
      <c r="BW2125" s="1"/>
      <c r="BX2125" s="1"/>
      <c r="BY2125" s="1"/>
    </row>
    <row r="2126" ht="31.5">
      <c r="A2126" s="28" t="s">
        <v>744</v>
      </c>
      <c r="B2126" s="28" t="s">
        <v>60</v>
      </c>
      <c r="C2126" s="28" t="s">
        <v>62</v>
      </c>
      <c r="D2126" s="28" t="s">
        <v>844</v>
      </c>
      <c r="E2126" s="35"/>
      <c r="F2126" s="29" t="s">
        <v>845</v>
      </c>
      <c r="G2126" s="30">
        <f t="shared" si="7016"/>
        <v>252694</v>
      </c>
      <c r="H2126" s="30">
        <f t="shared" si="7017"/>
        <v>242586.29999999999</v>
      </c>
      <c r="I2126" s="30">
        <f t="shared" si="7018"/>
        <v>245273.79999999999</v>
      </c>
      <c r="J2126" s="30">
        <f t="shared" si="7019"/>
        <v>596.39999999999998</v>
      </c>
      <c r="K2126" s="30">
        <f t="shared" si="7020"/>
        <v>581.29999999999995</v>
      </c>
      <c r="L2126" s="30">
        <f t="shared" si="7021"/>
        <v>594.29999999999995</v>
      </c>
      <c r="M2126" s="30">
        <f t="shared" si="6930"/>
        <v>253290.39999999999</v>
      </c>
      <c r="N2126" s="30">
        <f t="shared" si="6931"/>
        <v>243167.59999999998</v>
      </c>
      <c r="O2126" s="30">
        <f t="shared" si="6932"/>
        <v>245868.09999999998</v>
      </c>
      <c r="P2126" s="30">
        <f t="shared" si="7022"/>
        <v>0</v>
      </c>
      <c r="Q2126" s="30">
        <f t="shared" si="7023"/>
        <v>0</v>
      </c>
      <c r="R2126" s="30">
        <f t="shared" si="7024"/>
        <v>0</v>
      </c>
      <c r="S2126" s="30">
        <f t="shared" si="7025"/>
        <v>0</v>
      </c>
      <c r="T2126" s="30">
        <f t="shared" si="7026"/>
        <v>2385.3000000000002</v>
      </c>
      <c r="U2126" s="30">
        <f t="shared" si="7027"/>
        <v>0</v>
      </c>
      <c r="V2126" s="30">
        <f t="shared" si="7028"/>
        <v>0</v>
      </c>
      <c r="W2126" s="30">
        <f t="shared" si="7029"/>
        <v>0</v>
      </c>
      <c r="X2126" s="30">
        <f t="shared" si="7030"/>
        <v>2325.0999999999999</v>
      </c>
      <c r="Y2126" s="30">
        <f t="shared" si="7031"/>
        <v>0</v>
      </c>
      <c r="Z2126" s="30">
        <f t="shared" si="7032"/>
        <v>0</v>
      </c>
      <c r="AA2126" s="30">
        <f t="shared" si="7033"/>
        <v>0</v>
      </c>
      <c r="AB2126" s="30">
        <f t="shared" si="7034"/>
        <v>2377.1999999999998</v>
      </c>
      <c r="AC2126" s="30">
        <f t="shared" si="6875"/>
        <v>255675.69999999998</v>
      </c>
      <c r="AD2126" s="30">
        <f t="shared" si="6876"/>
        <v>245492.69999999998</v>
      </c>
      <c r="AE2126" s="30">
        <f t="shared" si="6877"/>
        <v>248245.29999999999</v>
      </c>
      <c r="AF2126" s="30">
        <f t="shared" si="7035"/>
        <v>0</v>
      </c>
      <c r="AG2126" s="30">
        <f t="shared" si="6878"/>
        <v>255675.69999999998</v>
      </c>
      <c r="AH2126" s="30">
        <f t="shared" si="6879"/>
        <v>245492.69999999998</v>
      </c>
      <c r="AI2126" s="30">
        <f t="shared" si="6880"/>
        <v>248245.29999999999</v>
      </c>
      <c r="AJ2126" s="30">
        <f t="shared" si="7036"/>
        <v>0</v>
      </c>
      <c r="AK2126" s="30">
        <f t="shared" si="7037"/>
        <v>0</v>
      </c>
      <c r="AL2126" s="30">
        <f t="shared" si="7038"/>
        <v>0</v>
      </c>
      <c r="AM2126" s="30">
        <f t="shared" si="7039"/>
        <v>0</v>
      </c>
      <c r="AN2126" s="30">
        <f t="shared" si="7040"/>
        <v>0</v>
      </c>
      <c r="AO2126" s="30">
        <f t="shared" si="7041"/>
        <v>0</v>
      </c>
      <c r="AP2126" s="30">
        <f t="shared" si="7042"/>
        <v>0</v>
      </c>
      <c r="AQ2126" s="30">
        <f t="shared" si="7043"/>
        <v>0</v>
      </c>
      <c r="AR2126" s="30">
        <f t="shared" si="7044"/>
        <v>0</v>
      </c>
      <c r="AS2126" s="30">
        <f t="shared" si="6933"/>
        <v>255675.69999999998</v>
      </c>
      <c r="AT2126" s="30">
        <f t="shared" si="6934"/>
        <v>245492.69999999998</v>
      </c>
      <c r="AU2126" s="30">
        <f t="shared" si="6935"/>
        <v>248245.29999999999</v>
      </c>
      <c r="AV2126" s="30">
        <f t="shared" si="7045"/>
        <v>0</v>
      </c>
      <c r="AW2126" s="30">
        <f t="shared" si="7046"/>
        <v>0</v>
      </c>
      <c r="AX2126" s="30">
        <f t="shared" si="7047"/>
        <v>0</v>
      </c>
      <c r="AY2126" s="30">
        <f t="shared" si="6927"/>
        <v>255675.69999999998</v>
      </c>
      <c r="AZ2126" s="30">
        <f t="shared" si="6928"/>
        <v>245492.69999999998</v>
      </c>
      <c r="BA2126" s="30">
        <f t="shared" si="6929"/>
        <v>248245.29999999999</v>
      </c>
      <c r="BB2126" s="30">
        <f t="shared" si="7048"/>
        <v>0</v>
      </c>
      <c r="BC2126" s="30">
        <f t="shared" si="7049"/>
        <v>0</v>
      </c>
      <c r="BD2126" s="30">
        <f t="shared" si="7050"/>
        <v>0</v>
      </c>
      <c r="BE2126" s="30">
        <f t="shared" si="7051"/>
        <v>0</v>
      </c>
      <c r="BF2126" s="30">
        <f t="shared" si="7052"/>
        <v>0</v>
      </c>
      <c r="BG2126" s="30">
        <f t="shared" si="7053"/>
        <v>0</v>
      </c>
      <c r="BH2126" s="30">
        <f t="shared" si="7054"/>
        <v>0</v>
      </c>
      <c r="BI2126" s="30">
        <f t="shared" si="7055"/>
        <v>0</v>
      </c>
      <c r="BJ2126" s="30">
        <f t="shared" si="7056"/>
        <v>0</v>
      </c>
      <c r="BK2126" s="30">
        <f t="shared" si="7057"/>
        <v>0</v>
      </c>
      <c r="BL2126" s="30">
        <f t="shared" si="6872"/>
        <v>255675.69999999998</v>
      </c>
      <c r="BM2126" s="30">
        <f t="shared" si="6873"/>
        <v>245492.69999999998</v>
      </c>
      <c r="BN2126" s="30">
        <f t="shared" si="6874"/>
        <v>248245.29999999999</v>
      </c>
      <c r="BO2126" s="30">
        <f t="shared" si="7058"/>
        <v>0</v>
      </c>
      <c r="BP2126" s="31"/>
      <c r="BQ2126" s="1"/>
      <c r="BR2126" s="1"/>
      <c r="BS2126" s="1"/>
      <c r="BT2126" s="1"/>
      <c r="BU2126" s="1"/>
      <c r="BV2126" s="1"/>
      <c r="BW2126" s="1"/>
      <c r="BX2126" s="1"/>
      <c r="BY2126" s="1"/>
    </row>
    <row r="2127" ht="31.5">
      <c r="A2127" s="28" t="s">
        <v>744</v>
      </c>
      <c r="B2127" s="28" t="s">
        <v>60</v>
      </c>
      <c r="C2127" s="28" t="s">
        <v>62</v>
      </c>
      <c r="D2127" s="28" t="s">
        <v>844</v>
      </c>
      <c r="E2127" s="28" t="s">
        <v>38</v>
      </c>
      <c r="F2127" s="29" t="s">
        <v>39</v>
      </c>
      <c r="G2127" s="30">
        <v>252694</v>
      </c>
      <c r="H2127" s="30">
        <v>242586.29999999999</v>
      </c>
      <c r="I2127" s="30">
        <v>245273.79999999999</v>
      </c>
      <c r="J2127" s="32">
        <v>596.39999999999998</v>
      </c>
      <c r="K2127" s="32">
        <v>581.29999999999995</v>
      </c>
      <c r="L2127" s="32">
        <v>594.29999999999995</v>
      </c>
      <c r="M2127" s="30">
        <f t="shared" si="6930"/>
        <v>253290.39999999999</v>
      </c>
      <c r="N2127" s="30">
        <f t="shared" si="6931"/>
        <v>243167.59999999998</v>
      </c>
      <c r="O2127" s="30">
        <f t="shared" si="6932"/>
        <v>245868.09999999998</v>
      </c>
      <c r="P2127" s="30"/>
      <c r="Q2127" s="30"/>
      <c r="R2127" s="30"/>
      <c r="S2127" s="30"/>
      <c r="T2127" s="30">
        <f>95.4+2289.9</f>
        <v>2385.3000000000002</v>
      </c>
      <c r="U2127" s="30"/>
      <c r="V2127" s="30"/>
      <c r="W2127" s="30"/>
      <c r="X2127" s="30">
        <f>93+2232.1</f>
        <v>2325.0999999999999</v>
      </c>
      <c r="Y2127" s="30"/>
      <c r="Z2127" s="30"/>
      <c r="AA2127" s="30"/>
      <c r="AB2127" s="30">
        <f>95.1+2282.1</f>
        <v>2377.1999999999998</v>
      </c>
      <c r="AC2127" s="30">
        <f t="shared" si="6875"/>
        <v>255675.69999999998</v>
      </c>
      <c r="AD2127" s="30">
        <f t="shared" si="6876"/>
        <v>245492.69999999998</v>
      </c>
      <c r="AE2127" s="30">
        <f t="shared" si="6877"/>
        <v>248245.29999999999</v>
      </c>
      <c r="AF2127" s="30"/>
      <c r="AG2127" s="30">
        <f t="shared" si="6878"/>
        <v>255675.69999999998</v>
      </c>
      <c r="AH2127" s="30">
        <f t="shared" si="6879"/>
        <v>245492.69999999998</v>
      </c>
      <c r="AI2127" s="30">
        <f t="shared" si="6880"/>
        <v>248245.29999999999</v>
      </c>
      <c r="AJ2127" s="30"/>
      <c r="AK2127" s="30"/>
      <c r="AL2127" s="30"/>
      <c r="AM2127" s="30"/>
      <c r="AN2127" s="30"/>
      <c r="AO2127" s="30"/>
      <c r="AP2127" s="30"/>
      <c r="AQ2127" s="30"/>
      <c r="AR2127" s="30"/>
      <c r="AS2127" s="30">
        <f t="shared" si="6933"/>
        <v>255675.69999999998</v>
      </c>
      <c r="AT2127" s="30">
        <f t="shared" si="6934"/>
        <v>245492.69999999998</v>
      </c>
      <c r="AU2127" s="30">
        <f t="shared" si="6935"/>
        <v>248245.29999999999</v>
      </c>
      <c r="AV2127" s="30"/>
      <c r="AW2127" s="30"/>
      <c r="AX2127" s="30"/>
      <c r="AY2127" s="30">
        <f t="shared" si="6927"/>
        <v>255675.69999999998</v>
      </c>
      <c r="AZ2127" s="30">
        <f t="shared" si="6928"/>
        <v>245492.69999999998</v>
      </c>
      <c r="BA2127" s="30">
        <f t="shared" si="6929"/>
        <v>248245.29999999999</v>
      </c>
      <c r="BB2127" s="30"/>
      <c r="BC2127" s="30"/>
      <c r="BD2127" s="30"/>
      <c r="BE2127" s="30"/>
      <c r="BF2127" s="30"/>
      <c r="BG2127" s="30"/>
      <c r="BH2127" s="30"/>
      <c r="BI2127" s="30"/>
      <c r="BJ2127" s="30"/>
      <c r="BK2127" s="30"/>
      <c r="BL2127" s="30">
        <f t="shared" si="6872"/>
        <v>255675.69999999998</v>
      </c>
      <c r="BM2127" s="30">
        <f t="shared" si="6873"/>
        <v>245492.69999999998</v>
      </c>
      <c r="BN2127" s="30">
        <f t="shared" si="6874"/>
        <v>248245.29999999999</v>
      </c>
      <c r="BO2127" s="30"/>
      <c r="BP2127" s="31"/>
      <c r="BQ2127" s="1"/>
      <c r="BR2127" s="1"/>
      <c r="BS2127" s="1"/>
      <c r="BT2127" s="1"/>
      <c r="BU2127" s="1"/>
      <c r="BV2127" s="1"/>
      <c r="BW2127" s="1"/>
      <c r="BX2127" s="1"/>
      <c r="BY2127" s="1"/>
    </row>
    <row r="2128" ht="31.5">
      <c r="A2128" s="28" t="s">
        <v>744</v>
      </c>
      <c r="B2128" s="28" t="s">
        <v>60</v>
      </c>
      <c r="C2128" s="28" t="s">
        <v>62</v>
      </c>
      <c r="D2128" s="28" t="s">
        <v>758</v>
      </c>
      <c r="E2128" s="35"/>
      <c r="F2128" s="29" t="s">
        <v>162</v>
      </c>
      <c r="G2128" s="30">
        <f t="shared" si="7016"/>
        <v>1179972.8999999999</v>
      </c>
      <c r="H2128" s="30">
        <f t="shared" si="7017"/>
        <v>1501635.5</v>
      </c>
      <c r="I2128" s="30">
        <f t="shared" si="7018"/>
        <v>96399.200000000012</v>
      </c>
      <c r="J2128" s="30">
        <f t="shared" si="7019"/>
        <v>0</v>
      </c>
      <c r="K2128" s="30">
        <f t="shared" si="7020"/>
        <v>0</v>
      </c>
      <c r="L2128" s="30">
        <f t="shared" si="7021"/>
        <v>0</v>
      </c>
      <c r="M2128" s="30">
        <f t="shared" si="6930"/>
        <v>1179972.8999999999</v>
      </c>
      <c r="N2128" s="30">
        <f t="shared" si="6931"/>
        <v>1501635.5</v>
      </c>
      <c r="O2128" s="30">
        <f t="shared" si="6932"/>
        <v>96399.200000000012</v>
      </c>
      <c r="P2128" s="30">
        <f t="shared" si="7022"/>
        <v>0</v>
      </c>
      <c r="Q2128" s="30">
        <f t="shared" si="7023"/>
        <v>0</v>
      </c>
      <c r="R2128" s="30">
        <f t="shared" si="7024"/>
        <v>2243.1590000000001</v>
      </c>
      <c r="S2128" s="30">
        <f t="shared" si="7025"/>
        <v>0</v>
      </c>
      <c r="T2128" s="30">
        <f>T2129</f>
        <v>0</v>
      </c>
      <c r="U2128" s="30">
        <f t="shared" si="7027"/>
        <v>0</v>
      </c>
      <c r="V2128" s="30">
        <f t="shared" si="7028"/>
        <v>12316.219999999999</v>
      </c>
      <c r="W2128" s="30">
        <f t="shared" si="7029"/>
        <v>0</v>
      </c>
      <c r="X2128" s="30">
        <f>X2129</f>
        <v>0</v>
      </c>
      <c r="Y2128" s="30">
        <f t="shared" si="7031"/>
        <v>0</v>
      </c>
      <c r="Z2128" s="30">
        <f t="shared" si="7032"/>
        <v>0</v>
      </c>
      <c r="AA2128" s="30">
        <f t="shared" si="7033"/>
        <v>0</v>
      </c>
      <c r="AB2128" s="30">
        <f>AB2129</f>
        <v>0</v>
      </c>
      <c r="AC2128" s="30">
        <f t="shared" si="6875"/>
        <v>1182216.0589999999</v>
      </c>
      <c r="AD2128" s="30">
        <f t="shared" si="6876"/>
        <v>1513951.72</v>
      </c>
      <c r="AE2128" s="30">
        <f t="shared" si="6877"/>
        <v>96399.200000000012</v>
      </c>
      <c r="AF2128" s="30">
        <f t="shared" si="7035"/>
        <v>-531.60000000000002</v>
      </c>
      <c r="AG2128" s="30">
        <f t="shared" si="6878"/>
        <v>1181684.4589999998</v>
      </c>
      <c r="AH2128" s="30">
        <f t="shared" si="6879"/>
        <v>1513951.72</v>
      </c>
      <c r="AI2128" s="30">
        <f t="shared" si="6880"/>
        <v>96399.200000000012</v>
      </c>
      <c r="AJ2128" s="30">
        <f t="shared" si="7036"/>
        <v>2887.2350000000001</v>
      </c>
      <c r="AK2128" s="30">
        <f t="shared" si="7037"/>
        <v>0</v>
      </c>
      <c r="AL2128" s="30">
        <f t="shared" si="7038"/>
        <v>0</v>
      </c>
      <c r="AM2128" s="30">
        <f t="shared" si="7039"/>
        <v>0</v>
      </c>
      <c r="AN2128" s="30">
        <f t="shared" si="7040"/>
        <v>0</v>
      </c>
      <c r="AO2128" s="30">
        <f t="shared" si="7041"/>
        <v>0</v>
      </c>
      <c r="AP2128" s="30">
        <f t="shared" si="7042"/>
        <v>266770.40000000002</v>
      </c>
      <c r="AQ2128" s="30">
        <f t="shared" si="7043"/>
        <v>0</v>
      </c>
      <c r="AR2128" s="30">
        <f t="shared" si="7044"/>
        <v>0</v>
      </c>
      <c r="AS2128" s="30">
        <f t="shared" si="6933"/>
        <v>1184571.6939999999</v>
      </c>
      <c r="AT2128" s="30">
        <f t="shared" si="6934"/>
        <v>1780722.1200000001</v>
      </c>
      <c r="AU2128" s="30">
        <f t="shared" si="6935"/>
        <v>96399.200000000012</v>
      </c>
      <c r="AV2128" s="30">
        <f t="shared" si="7045"/>
        <v>0</v>
      </c>
      <c r="AW2128" s="30">
        <f t="shared" si="7046"/>
        <v>0</v>
      </c>
      <c r="AX2128" s="30">
        <f t="shared" si="7047"/>
        <v>0</v>
      </c>
      <c r="AY2128" s="30">
        <f t="shared" si="6927"/>
        <v>1184571.6939999999</v>
      </c>
      <c r="AZ2128" s="30">
        <f t="shared" si="6928"/>
        <v>1780722.1200000001</v>
      </c>
      <c r="BA2128" s="30">
        <f t="shared" si="6929"/>
        <v>96399.200000000012</v>
      </c>
      <c r="BB2128" s="30">
        <f t="shared" si="7048"/>
        <v>0</v>
      </c>
      <c r="BC2128" s="30">
        <f t="shared" si="7049"/>
        <v>0</v>
      </c>
      <c r="BD2128" s="30">
        <f t="shared" si="7050"/>
        <v>-398344.40000000002</v>
      </c>
      <c r="BE2128" s="30">
        <f t="shared" si="7051"/>
        <v>0</v>
      </c>
      <c r="BF2128" s="30">
        <f t="shared" si="7052"/>
        <v>43898.5</v>
      </c>
      <c r="BG2128" s="30">
        <f t="shared" si="7053"/>
        <v>125388.50099999999</v>
      </c>
      <c r="BH2128" s="30">
        <f t="shared" si="7054"/>
        <v>0</v>
      </c>
      <c r="BI2128" s="30">
        <f t="shared" si="7055"/>
        <v>0</v>
      </c>
      <c r="BJ2128" s="30">
        <f t="shared" si="7056"/>
        <v>272955.89899999998</v>
      </c>
      <c r="BK2128" s="30">
        <f t="shared" si="7057"/>
        <v>0</v>
      </c>
      <c r="BL2128" s="30">
        <f t="shared" si="6872"/>
        <v>786227.29399999988</v>
      </c>
      <c r="BM2128" s="30">
        <f t="shared" si="6873"/>
        <v>1950009.121</v>
      </c>
      <c r="BN2128" s="30">
        <f t="shared" si="6874"/>
        <v>369355.09899999999</v>
      </c>
      <c r="BO2128" s="30">
        <f t="shared" si="7058"/>
        <v>0</v>
      </c>
      <c r="BP2128" s="31"/>
      <c r="BQ2128" s="1"/>
      <c r="BR2128" s="1"/>
      <c r="BS2128" s="1"/>
      <c r="BT2128" s="1"/>
      <c r="BU2128" s="1"/>
      <c r="BV2128" s="1"/>
      <c r="BW2128" s="1"/>
      <c r="BX2128" s="1"/>
      <c r="BY2128" s="1"/>
    </row>
    <row r="2129" ht="31.5">
      <c r="A2129" s="28" t="s">
        <v>744</v>
      </c>
      <c r="B2129" s="28" t="s">
        <v>60</v>
      </c>
      <c r="C2129" s="28" t="s">
        <v>62</v>
      </c>
      <c r="D2129" s="28" t="s">
        <v>846</v>
      </c>
      <c r="E2129" s="35"/>
      <c r="F2129" s="29" t="s">
        <v>164</v>
      </c>
      <c r="G2129" s="30">
        <f>G2130+G2132+G2134+G2138</f>
        <v>1179972.8999999999</v>
      </c>
      <c r="H2129" s="30">
        <f>H2130+H2132+H2134+H2138</f>
        <v>1501635.5</v>
      </c>
      <c r="I2129" s="30">
        <f>I2130+I2132+I2134+I2138</f>
        <v>96399.200000000012</v>
      </c>
      <c r="J2129" s="30">
        <f>J2130+J2132+J2134+J2138</f>
        <v>0</v>
      </c>
      <c r="K2129" s="30">
        <f>K2130+K2132+K2134+K2138</f>
        <v>0</v>
      </c>
      <c r="L2129" s="30">
        <f>L2130+L2132+L2134+L2138</f>
        <v>0</v>
      </c>
      <c r="M2129" s="30">
        <f t="shared" si="6930"/>
        <v>1179972.8999999999</v>
      </c>
      <c r="N2129" s="30">
        <f t="shared" si="6931"/>
        <v>1501635.5</v>
      </c>
      <c r="O2129" s="30">
        <f t="shared" si="6932"/>
        <v>96399.200000000012</v>
      </c>
      <c r="P2129" s="30">
        <f>P2130+P2132+P2134+P2138+P2136</f>
        <v>0</v>
      </c>
      <c r="Q2129" s="30">
        <f>Q2130+Q2132+Q2134+Q2138+Q2136</f>
        <v>0</v>
      </c>
      <c r="R2129" s="30">
        <f>R2130+R2132+R2134+R2138+R2136</f>
        <v>2243.1590000000001</v>
      </c>
      <c r="S2129" s="30">
        <f>S2130+S2132+S2134+S2138+S2136</f>
        <v>0</v>
      </c>
      <c r="T2129" s="30">
        <f>T2130+T2132+T2134+T2138+T2136</f>
        <v>0</v>
      </c>
      <c r="U2129" s="30">
        <f>U2130+U2132+U2134+U2138+U2136</f>
        <v>0</v>
      </c>
      <c r="V2129" s="30">
        <f>V2130+V2132+V2134+V2138+V2136</f>
        <v>12316.219999999999</v>
      </c>
      <c r="W2129" s="30">
        <f>W2130+W2132+W2134+W2138+W2136</f>
        <v>0</v>
      </c>
      <c r="X2129" s="30">
        <f>X2130+X2132+X2134+X2138+X2136</f>
        <v>0</v>
      </c>
      <c r="Y2129" s="30">
        <f>Y2130+Y2132+Y2134+Y2138+Y2136</f>
        <v>0</v>
      </c>
      <c r="Z2129" s="30">
        <f>Z2130+Z2132+Z2134+Z2138+Z2136</f>
        <v>0</v>
      </c>
      <c r="AA2129" s="30">
        <f>AA2130+AA2132+AA2134+AA2138+AA2136</f>
        <v>0</v>
      </c>
      <c r="AB2129" s="30">
        <f>AB2130+AB2132+AB2134+AB2138+AB2136</f>
        <v>0</v>
      </c>
      <c r="AC2129" s="30">
        <f t="shared" si="6875"/>
        <v>1182216.0589999999</v>
      </c>
      <c r="AD2129" s="30">
        <f t="shared" si="6876"/>
        <v>1513951.72</v>
      </c>
      <c r="AE2129" s="30">
        <f t="shared" si="6877"/>
        <v>96399.200000000012</v>
      </c>
      <c r="AF2129" s="30">
        <f>AF2130+AF2132+AF2134+AF2138+AF2136</f>
        <v>-531.60000000000002</v>
      </c>
      <c r="AG2129" s="30">
        <f t="shared" si="6878"/>
        <v>1181684.4589999998</v>
      </c>
      <c r="AH2129" s="30">
        <f t="shared" si="6879"/>
        <v>1513951.72</v>
      </c>
      <c r="AI2129" s="30">
        <f t="shared" si="6880"/>
        <v>96399.200000000012</v>
      </c>
      <c r="AJ2129" s="30">
        <f>AJ2130+AJ2132+AJ2134+AJ2138+AJ2136</f>
        <v>2887.2350000000001</v>
      </c>
      <c r="AK2129" s="30">
        <f>AK2130+AK2132+AK2134+AK2138+AK2136</f>
        <v>0</v>
      </c>
      <c r="AL2129" s="30">
        <f>AL2130+AL2132+AL2134+AL2138+AL2136</f>
        <v>0</v>
      </c>
      <c r="AM2129" s="30">
        <f>AM2130+AM2132+AM2134+AM2138+AM2136</f>
        <v>0</v>
      </c>
      <c r="AN2129" s="30">
        <f>AN2130+AN2132+AN2134+AN2138+AN2136</f>
        <v>0</v>
      </c>
      <c r="AO2129" s="30">
        <f>AO2130+AO2132+AO2134+AO2138+AO2136</f>
        <v>0</v>
      </c>
      <c r="AP2129" s="30">
        <f>AP2130+AP2132+AP2134+AP2138+AP2136</f>
        <v>266770.40000000002</v>
      </c>
      <c r="AQ2129" s="30">
        <f>AQ2130+AQ2132+AQ2134+AQ2138+AQ2136</f>
        <v>0</v>
      </c>
      <c r="AR2129" s="30">
        <f>AR2130+AR2132+AR2134+AR2138+AR2136</f>
        <v>0</v>
      </c>
      <c r="AS2129" s="30">
        <f t="shared" si="6933"/>
        <v>1184571.6939999999</v>
      </c>
      <c r="AT2129" s="30">
        <f t="shared" si="6934"/>
        <v>1780722.1200000001</v>
      </c>
      <c r="AU2129" s="30">
        <f t="shared" si="6935"/>
        <v>96399.200000000012</v>
      </c>
      <c r="AV2129" s="30">
        <f>AV2130+AV2132+AV2134+AV2138+AV2136</f>
        <v>0</v>
      </c>
      <c r="AW2129" s="30">
        <f>AW2130+AW2132+AW2134+AW2138+AW2136</f>
        <v>0</v>
      </c>
      <c r="AX2129" s="30">
        <f>AX2130+AX2132+AX2134+AX2138+AX2136</f>
        <v>0</v>
      </c>
      <c r="AY2129" s="30">
        <f t="shared" si="6927"/>
        <v>1184571.6939999999</v>
      </c>
      <c r="AZ2129" s="30">
        <f t="shared" si="6928"/>
        <v>1780722.1200000001</v>
      </c>
      <c r="BA2129" s="30">
        <f t="shared" si="6929"/>
        <v>96399.200000000012</v>
      </c>
      <c r="BB2129" s="30">
        <f>BB2130+BB2132+BB2134+BB2138+BB2136</f>
        <v>0</v>
      </c>
      <c r="BC2129" s="30">
        <f>BC2130+BC2132+BC2134+BC2138+BC2136</f>
        <v>0</v>
      </c>
      <c r="BD2129" s="30">
        <f>BD2130+BD2132+BD2134+BD2138+BD2136</f>
        <v>-398344.40000000002</v>
      </c>
      <c r="BE2129" s="30">
        <f>BE2130+BE2132+BE2134+BE2138+BE2136</f>
        <v>0</v>
      </c>
      <c r="BF2129" s="30">
        <f>BF2130+BF2132+BF2134+BF2138+BF2136</f>
        <v>43898.5</v>
      </c>
      <c r="BG2129" s="30">
        <f>BG2130+BG2132+BG2134+BG2138+BG2136</f>
        <v>125388.50099999999</v>
      </c>
      <c r="BH2129" s="30">
        <f>BH2130+BH2132+BH2134+BH2138+BH2136</f>
        <v>0</v>
      </c>
      <c r="BI2129" s="30">
        <f>BI2130+BI2132+BI2134+BI2138+BI2136</f>
        <v>0</v>
      </c>
      <c r="BJ2129" s="30">
        <f>BJ2130+BJ2132+BJ2134+BJ2138+BJ2136</f>
        <v>272955.89899999998</v>
      </c>
      <c r="BK2129" s="30">
        <f>BK2130+BK2132+BK2134+BK2138+BK2136</f>
        <v>0</v>
      </c>
      <c r="BL2129" s="30">
        <f t="shared" si="6872"/>
        <v>786227.29399999988</v>
      </c>
      <c r="BM2129" s="30">
        <f t="shared" si="6873"/>
        <v>1950009.121</v>
      </c>
      <c r="BN2129" s="30">
        <f t="shared" si="6874"/>
        <v>369355.09899999999</v>
      </c>
      <c r="BO2129" s="30">
        <f>BO2130+BO2132+BO2134+BO2138+BO2136</f>
        <v>0</v>
      </c>
      <c r="BP2129" s="31"/>
      <c r="BQ2129" s="1"/>
      <c r="BR2129" s="1"/>
      <c r="BS2129" s="1"/>
      <c r="BT2129" s="1"/>
      <c r="BU2129" s="1"/>
      <c r="BV2129" s="1"/>
      <c r="BW2129" s="1"/>
      <c r="BX2129" s="1"/>
      <c r="BY2129" s="1"/>
    </row>
    <row r="2130">
      <c r="A2130" s="28" t="s">
        <v>744</v>
      </c>
      <c r="B2130" s="28" t="s">
        <v>60</v>
      </c>
      <c r="C2130" s="28" t="s">
        <v>62</v>
      </c>
      <c r="D2130" s="28" t="s">
        <v>847</v>
      </c>
      <c r="E2130" s="35"/>
      <c r="F2130" s="29" t="s">
        <v>848</v>
      </c>
      <c r="G2130" s="30">
        <f>G2131</f>
        <v>166.30000000000001</v>
      </c>
      <c r="H2130" s="30">
        <f>H2131</f>
        <v>0</v>
      </c>
      <c r="I2130" s="30">
        <f>I2131</f>
        <v>0</v>
      </c>
      <c r="J2130" s="30">
        <f>J2131</f>
        <v>0</v>
      </c>
      <c r="K2130" s="30">
        <f>K2131</f>
        <v>0</v>
      </c>
      <c r="L2130" s="30">
        <f>L2131</f>
        <v>0</v>
      </c>
      <c r="M2130" s="30">
        <f t="shared" si="6930"/>
        <v>166.30000000000001</v>
      </c>
      <c r="N2130" s="30">
        <f t="shared" si="6931"/>
        <v>0</v>
      </c>
      <c r="O2130" s="30">
        <f t="shared" si="6932"/>
        <v>0</v>
      </c>
      <c r="P2130" s="30">
        <f>P2131</f>
        <v>0</v>
      </c>
      <c r="Q2130" s="30">
        <f>Q2131</f>
        <v>0</v>
      </c>
      <c r="R2130" s="30">
        <f>R2131</f>
        <v>0</v>
      </c>
      <c r="S2130" s="30">
        <f>S2131</f>
        <v>0</v>
      </c>
      <c r="T2130" s="30">
        <f>T2131</f>
        <v>0</v>
      </c>
      <c r="U2130" s="30">
        <f>U2131</f>
        <v>0</v>
      </c>
      <c r="V2130" s="30">
        <f>V2131</f>
        <v>0</v>
      </c>
      <c r="W2130" s="30">
        <f>W2131</f>
        <v>0</v>
      </c>
      <c r="X2130" s="30">
        <f>X2131</f>
        <v>0</v>
      </c>
      <c r="Y2130" s="30">
        <f>Y2131</f>
        <v>0</v>
      </c>
      <c r="Z2130" s="30">
        <f>Z2131</f>
        <v>0</v>
      </c>
      <c r="AA2130" s="30">
        <f>AA2131</f>
        <v>0</v>
      </c>
      <c r="AB2130" s="30">
        <f>AB2131</f>
        <v>0</v>
      </c>
      <c r="AC2130" s="30">
        <f t="shared" si="6875"/>
        <v>166.30000000000001</v>
      </c>
      <c r="AD2130" s="30">
        <f t="shared" si="6876"/>
        <v>0</v>
      </c>
      <c r="AE2130" s="30">
        <f t="shared" si="6877"/>
        <v>0</v>
      </c>
      <c r="AF2130" s="30">
        <f>AF2131</f>
        <v>0</v>
      </c>
      <c r="AG2130" s="30">
        <f t="shared" si="6878"/>
        <v>166.30000000000001</v>
      </c>
      <c r="AH2130" s="30">
        <f t="shared" si="6879"/>
        <v>0</v>
      </c>
      <c r="AI2130" s="30">
        <f t="shared" si="6880"/>
        <v>0</v>
      </c>
      <c r="AJ2130" s="30">
        <f>AJ2131</f>
        <v>2887.2350000000001</v>
      </c>
      <c r="AK2130" s="30">
        <f>AK2131</f>
        <v>0</v>
      </c>
      <c r="AL2130" s="30">
        <f>AL2131</f>
        <v>0</v>
      </c>
      <c r="AM2130" s="30">
        <f>AM2131</f>
        <v>0</v>
      </c>
      <c r="AN2130" s="30">
        <f>AN2131</f>
        <v>0</v>
      </c>
      <c r="AO2130" s="30">
        <f>AO2131</f>
        <v>0</v>
      </c>
      <c r="AP2130" s="30">
        <f>AP2131</f>
        <v>0</v>
      </c>
      <c r="AQ2130" s="30">
        <f>AQ2131</f>
        <v>0</v>
      </c>
      <c r="AR2130" s="30">
        <f>AR2131</f>
        <v>0</v>
      </c>
      <c r="AS2130" s="30">
        <f t="shared" si="6933"/>
        <v>3053.5350000000003</v>
      </c>
      <c r="AT2130" s="30">
        <f t="shared" si="6934"/>
        <v>0</v>
      </c>
      <c r="AU2130" s="30">
        <f t="shared" si="6935"/>
        <v>0</v>
      </c>
      <c r="AV2130" s="30">
        <f>AV2131</f>
        <v>0</v>
      </c>
      <c r="AW2130" s="30">
        <f>AW2131</f>
        <v>0</v>
      </c>
      <c r="AX2130" s="30">
        <f>AX2131</f>
        <v>0</v>
      </c>
      <c r="AY2130" s="30">
        <f t="shared" si="6927"/>
        <v>3053.5350000000003</v>
      </c>
      <c r="AZ2130" s="30">
        <f t="shared" si="6928"/>
        <v>0</v>
      </c>
      <c r="BA2130" s="30">
        <f t="shared" si="6929"/>
        <v>0</v>
      </c>
      <c r="BB2130" s="30">
        <f>BB2131</f>
        <v>0</v>
      </c>
      <c r="BC2130" s="30">
        <f>BC2131</f>
        <v>0</v>
      </c>
      <c r="BD2130" s="30">
        <f>BD2131</f>
        <v>0</v>
      </c>
      <c r="BE2130" s="30">
        <f>BE2131</f>
        <v>0</v>
      </c>
      <c r="BF2130" s="30">
        <f>BF2131</f>
        <v>0</v>
      </c>
      <c r="BG2130" s="30">
        <f>BG2131</f>
        <v>0</v>
      </c>
      <c r="BH2130" s="30">
        <f>BH2131</f>
        <v>0</v>
      </c>
      <c r="BI2130" s="30">
        <f>BI2131</f>
        <v>0</v>
      </c>
      <c r="BJ2130" s="30">
        <f>BJ2131</f>
        <v>0</v>
      </c>
      <c r="BK2130" s="30">
        <f>BK2131</f>
        <v>0</v>
      </c>
      <c r="BL2130" s="30">
        <f t="shared" si="6872"/>
        <v>3053.5350000000003</v>
      </c>
      <c r="BM2130" s="30">
        <f t="shared" si="6873"/>
        <v>0</v>
      </c>
      <c r="BN2130" s="30">
        <f t="shared" si="6874"/>
        <v>0</v>
      </c>
      <c r="BO2130" s="30">
        <f>BO2131</f>
        <v>0</v>
      </c>
      <c r="BP2130" s="31"/>
      <c r="BQ2130" s="1"/>
      <c r="BR2130" s="1"/>
      <c r="BS2130" s="1"/>
      <c r="BT2130" s="1"/>
      <c r="BU2130" s="1"/>
      <c r="BV2130" s="1"/>
      <c r="BW2130" s="1"/>
      <c r="BX2130" s="1"/>
      <c r="BY2130" s="1"/>
    </row>
    <row r="2131" ht="31.5">
      <c r="A2131" s="28" t="s">
        <v>744</v>
      </c>
      <c r="B2131" s="28" t="s">
        <v>60</v>
      </c>
      <c r="C2131" s="28" t="s">
        <v>62</v>
      </c>
      <c r="D2131" s="28" t="s">
        <v>847</v>
      </c>
      <c r="E2131" s="28" t="s">
        <v>38</v>
      </c>
      <c r="F2131" s="29" t="s">
        <v>39</v>
      </c>
      <c r="G2131" s="30">
        <v>166.30000000000001</v>
      </c>
      <c r="H2131" s="30"/>
      <c r="I2131" s="30"/>
      <c r="J2131" s="30"/>
      <c r="K2131" s="30"/>
      <c r="L2131" s="30"/>
      <c r="M2131" s="30">
        <f t="shared" si="6930"/>
        <v>166.30000000000001</v>
      </c>
      <c r="N2131" s="30">
        <f t="shared" si="6931"/>
        <v>0</v>
      </c>
      <c r="O2131" s="30">
        <f t="shared" si="6932"/>
        <v>0</v>
      </c>
      <c r="P2131" s="30"/>
      <c r="Q2131" s="30"/>
      <c r="R2131" s="30"/>
      <c r="S2131" s="30"/>
      <c r="T2131" s="30"/>
      <c r="U2131" s="30"/>
      <c r="V2131" s="30"/>
      <c r="W2131" s="30"/>
      <c r="X2131" s="30"/>
      <c r="Y2131" s="30"/>
      <c r="Z2131" s="30"/>
      <c r="AA2131" s="30"/>
      <c r="AB2131" s="30"/>
      <c r="AC2131" s="30">
        <f t="shared" si="6875"/>
        <v>166.30000000000001</v>
      </c>
      <c r="AD2131" s="30">
        <f t="shared" si="6876"/>
        <v>0</v>
      </c>
      <c r="AE2131" s="30">
        <f t="shared" si="6877"/>
        <v>0</v>
      </c>
      <c r="AF2131" s="30"/>
      <c r="AG2131" s="30">
        <f t="shared" si="6878"/>
        <v>166.30000000000001</v>
      </c>
      <c r="AH2131" s="30">
        <f t="shared" si="6879"/>
        <v>0</v>
      </c>
      <c r="AI2131" s="30">
        <f t="shared" si="6880"/>
        <v>0</v>
      </c>
      <c r="AJ2131" s="30">
        <v>2887.2350000000001</v>
      </c>
      <c r="AK2131" s="30"/>
      <c r="AL2131" s="30"/>
      <c r="AM2131" s="30"/>
      <c r="AN2131" s="30"/>
      <c r="AO2131" s="30"/>
      <c r="AP2131" s="30"/>
      <c r="AQ2131" s="30"/>
      <c r="AR2131" s="30"/>
      <c r="AS2131" s="30">
        <f t="shared" si="6933"/>
        <v>3053.5350000000003</v>
      </c>
      <c r="AT2131" s="30">
        <f t="shared" si="6934"/>
        <v>0</v>
      </c>
      <c r="AU2131" s="30">
        <f t="shared" si="6935"/>
        <v>0</v>
      </c>
      <c r="AV2131" s="30"/>
      <c r="AW2131" s="30"/>
      <c r="AX2131" s="30"/>
      <c r="AY2131" s="30">
        <f t="shared" si="6927"/>
        <v>3053.5350000000003</v>
      </c>
      <c r="AZ2131" s="30">
        <f t="shared" si="6928"/>
        <v>0</v>
      </c>
      <c r="BA2131" s="30">
        <f t="shared" si="6929"/>
        <v>0</v>
      </c>
      <c r="BB2131" s="30"/>
      <c r="BC2131" s="30"/>
      <c r="BD2131" s="30"/>
      <c r="BE2131" s="30"/>
      <c r="BF2131" s="30"/>
      <c r="BG2131" s="30"/>
      <c r="BH2131" s="30"/>
      <c r="BI2131" s="30"/>
      <c r="BJ2131" s="30"/>
      <c r="BK2131" s="30"/>
      <c r="BL2131" s="30">
        <f t="shared" si="6872"/>
        <v>3053.5350000000003</v>
      </c>
      <c r="BM2131" s="30">
        <f t="shared" si="6873"/>
        <v>0</v>
      </c>
      <c r="BN2131" s="30">
        <f t="shared" si="6874"/>
        <v>0</v>
      </c>
      <c r="BO2131" s="30"/>
      <c r="BP2131" s="31"/>
      <c r="BQ2131" s="1"/>
      <c r="BR2131" s="1"/>
      <c r="BS2131" s="1"/>
      <c r="BT2131" s="1"/>
      <c r="BU2131" s="1"/>
      <c r="BV2131" s="1"/>
      <c r="BW2131" s="1"/>
      <c r="BX2131" s="1"/>
      <c r="BY2131" s="1"/>
    </row>
    <row r="2132" ht="47.25">
      <c r="A2132" s="28" t="s">
        <v>744</v>
      </c>
      <c r="B2132" s="28" t="s">
        <v>60</v>
      </c>
      <c r="C2132" s="28" t="s">
        <v>62</v>
      </c>
      <c r="D2132" s="28" t="s">
        <v>849</v>
      </c>
      <c r="E2132" s="35"/>
      <c r="F2132" s="29" t="s">
        <v>850</v>
      </c>
      <c r="G2132" s="30">
        <f>G2133</f>
        <v>84787.900000000009</v>
      </c>
      <c r="H2132" s="30">
        <f>H2133</f>
        <v>96506.700000000012</v>
      </c>
      <c r="I2132" s="30">
        <f>I2133</f>
        <v>96399.200000000012</v>
      </c>
      <c r="J2132" s="30">
        <f>J2133</f>
        <v>0</v>
      </c>
      <c r="K2132" s="30">
        <f>K2133</f>
        <v>0</v>
      </c>
      <c r="L2132" s="30">
        <f>L2133</f>
        <v>0</v>
      </c>
      <c r="M2132" s="30">
        <f t="shared" si="6930"/>
        <v>84787.900000000009</v>
      </c>
      <c r="N2132" s="30">
        <f t="shared" si="6931"/>
        <v>96506.700000000012</v>
      </c>
      <c r="O2132" s="30">
        <f t="shared" si="6932"/>
        <v>96399.200000000012</v>
      </c>
      <c r="P2132" s="30">
        <f>P2133</f>
        <v>0</v>
      </c>
      <c r="Q2132" s="30">
        <f>Q2133</f>
        <v>0</v>
      </c>
      <c r="R2132" s="30">
        <f>R2133</f>
        <v>0</v>
      </c>
      <c r="S2132" s="30">
        <f>S2133</f>
        <v>0</v>
      </c>
      <c r="T2132" s="30">
        <f>T2133</f>
        <v>0</v>
      </c>
      <c r="U2132" s="30">
        <f>U2133</f>
        <v>0</v>
      </c>
      <c r="V2132" s="30">
        <f>V2133</f>
        <v>0</v>
      </c>
      <c r="W2132" s="30">
        <f>W2133</f>
        <v>0</v>
      </c>
      <c r="X2132" s="30">
        <f>X2133</f>
        <v>0</v>
      </c>
      <c r="Y2132" s="30">
        <f>Y2133</f>
        <v>0</v>
      </c>
      <c r="Z2132" s="30">
        <f>Z2133</f>
        <v>0</v>
      </c>
      <c r="AA2132" s="30">
        <f>AA2133</f>
        <v>0</v>
      </c>
      <c r="AB2132" s="30">
        <f>AB2133</f>
        <v>0</v>
      </c>
      <c r="AC2132" s="30">
        <f t="shared" si="6875"/>
        <v>84787.900000000009</v>
      </c>
      <c r="AD2132" s="30">
        <f t="shared" si="6876"/>
        <v>96506.700000000012</v>
      </c>
      <c r="AE2132" s="30">
        <f t="shared" si="6877"/>
        <v>96399.200000000012</v>
      </c>
      <c r="AF2132" s="30">
        <f>AF2133</f>
        <v>0</v>
      </c>
      <c r="AG2132" s="30">
        <f t="shared" si="6878"/>
        <v>84787.900000000009</v>
      </c>
      <c r="AH2132" s="30">
        <f t="shared" si="6879"/>
        <v>96506.700000000012</v>
      </c>
      <c r="AI2132" s="30">
        <f t="shared" si="6880"/>
        <v>96399.200000000012</v>
      </c>
      <c r="AJ2132" s="30">
        <f>AJ2133</f>
        <v>0</v>
      </c>
      <c r="AK2132" s="30">
        <f>AK2133</f>
        <v>0</v>
      </c>
      <c r="AL2132" s="30">
        <f>AL2133</f>
        <v>0</v>
      </c>
      <c r="AM2132" s="30">
        <f>AM2133</f>
        <v>0</v>
      </c>
      <c r="AN2132" s="30">
        <f>AN2133</f>
        <v>0</v>
      </c>
      <c r="AO2132" s="30">
        <f>AO2133</f>
        <v>0</v>
      </c>
      <c r="AP2132" s="30">
        <f>AP2133</f>
        <v>0</v>
      </c>
      <c r="AQ2132" s="30">
        <f>AQ2133</f>
        <v>0</v>
      </c>
      <c r="AR2132" s="30">
        <f>AR2133</f>
        <v>0</v>
      </c>
      <c r="AS2132" s="30">
        <f t="shared" si="6933"/>
        <v>84787.900000000009</v>
      </c>
      <c r="AT2132" s="30">
        <f t="shared" si="6934"/>
        <v>96506.700000000012</v>
      </c>
      <c r="AU2132" s="30">
        <f t="shared" si="6935"/>
        <v>96399.200000000012</v>
      </c>
      <c r="AV2132" s="30">
        <f>AV2133</f>
        <v>0</v>
      </c>
      <c r="AW2132" s="30">
        <f>AW2133</f>
        <v>0</v>
      </c>
      <c r="AX2132" s="30">
        <f>AX2133</f>
        <v>0</v>
      </c>
      <c r="AY2132" s="30">
        <f t="shared" si="6927"/>
        <v>84787.900000000009</v>
      </c>
      <c r="AZ2132" s="30">
        <f t="shared" si="6928"/>
        <v>96506.700000000012</v>
      </c>
      <c r="BA2132" s="30">
        <f t="shared" si="6929"/>
        <v>96399.200000000012</v>
      </c>
      <c r="BB2132" s="30">
        <f>BB2133</f>
        <v>0</v>
      </c>
      <c r="BC2132" s="30">
        <f>BC2133</f>
        <v>0</v>
      </c>
      <c r="BD2132" s="30">
        <f>BD2133</f>
        <v>0</v>
      </c>
      <c r="BE2132" s="30">
        <f>BE2133</f>
        <v>0</v>
      </c>
      <c r="BF2132" s="30">
        <f>BF2133</f>
        <v>0</v>
      </c>
      <c r="BG2132" s="30">
        <f>BG2133</f>
        <v>0</v>
      </c>
      <c r="BH2132" s="30">
        <f>BH2133</f>
        <v>0</v>
      </c>
      <c r="BI2132" s="30">
        <f>BI2133</f>
        <v>0</v>
      </c>
      <c r="BJ2132" s="30">
        <f>BJ2133</f>
        <v>0</v>
      </c>
      <c r="BK2132" s="30">
        <f>BK2133</f>
        <v>0</v>
      </c>
      <c r="BL2132" s="30">
        <f t="shared" si="6872"/>
        <v>84787.900000000009</v>
      </c>
      <c r="BM2132" s="30">
        <f t="shared" si="6873"/>
        <v>96506.700000000012</v>
      </c>
      <c r="BN2132" s="30">
        <f t="shared" si="6874"/>
        <v>96399.200000000012</v>
      </c>
      <c r="BO2132" s="30">
        <f>BO2133</f>
        <v>0</v>
      </c>
      <c r="BP2132" s="31"/>
      <c r="BQ2132" s="1"/>
      <c r="BR2132" s="1"/>
      <c r="BS2132" s="1"/>
      <c r="BT2132" s="1"/>
      <c r="BU2132" s="1"/>
      <c r="BV2132" s="1"/>
      <c r="BW2132" s="1"/>
      <c r="BX2132" s="1"/>
      <c r="BY2132" s="1"/>
    </row>
    <row r="2133" ht="31.5">
      <c r="A2133" s="28" t="s">
        <v>744</v>
      </c>
      <c r="B2133" s="28" t="s">
        <v>60</v>
      </c>
      <c r="C2133" s="28" t="s">
        <v>62</v>
      </c>
      <c r="D2133" s="28" t="s">
        <v>849</v>
      </c>
      <c r="E2133" s="28" t="s">
        <v>38</v>
      </c>
      <c r="F2133" s="29" t="s">
        <v>39</v>
      </c>
      <c r="G2133" s="30">
        <v>84787.900000000009</v>
      </c>
      <c r="H2133" s="30">
        <v>96506.700000000012</v>
      </c>
      <c r="I2133" s="30">
        <v>96399.200000000012</v>
      </c>
      <c r="J2133" s="30"/>
      <c r="K2133" s="30"/>
      <c r="L2133" s="30"/>
      <c r="M2133" s="30">
        <f t="shared" si="6930"/>
        <v>84787.900000000009</v>
      </c>
      <c r="N2133" s="30">
        <f t="shared" si="6931"/>
        <v>96506.700000000012</v>
      </c>
      <c r="O2133" s="30">
        <f t="shared" si="6932"/>
        <v>96399.200000000012</v>
      </c>
      <c r="P2133" s="30"/>
      <c r="Q2133" s="30"/>
      <c r="R2133" s="30"/>
      <c r="S2133" s="30"/>
      <c r="T2133" s="30"/>
      <c r="U2133" s="30"/>
      <c r="V2133" s="30"/>
      <c r="W2133" s="30"/>
      <c r="X2133" s="30"/>
      <c r="Y2133" s="30"/>
      <c r="Z2133" s="30"/>
      <c r="AA2133" s="30"/>
      <c r="AB2133" s="30"/>
      <c r="AC2133" s="30">
        <f t="shared" si="6875"/>
        <v>84787.900000000009</v>
      </c>
      <c r="AD2133" s="30">
        <f t="shared" si="6876"/>
        <v>96506.700000000012</v>
      </c>
      <c r="AE2133" s="30">
        <f t="shared" si="6877"/>
        <v>96399.200000000012</v>
      </c>
      <c r="AF2133" s="30"/>
      <c r="AG2133" s="30">
        <f t="shared" si="6878"/>
        <v>84787.900000000009</v>
      </c>
      <c r="AH2133" s="30">
        <f t="shared" si="6879"/>
        <v>96506.700000000012</v>
      </c>
      <c r="AI2133" s="30">
        <f t="shared" si="6880"/>
        <v>96399.200000000012</v>
      </c>
      <c r="AJ2133" s="30"/>
      <c r="AK2133" s="30"/>
      <c r="AL2133" s="30"/>
      <c r="AM2133" s="30"/>
      <c r="AN2133" s="30"/>
      <c r="AO2133" s="30"/>
      <c r="AP2133" s="30"/>
      <c r="AQ2133" s="30"/>
      <c r="AR2133" s="30"/>
      <c r="AS2133" s="30">
        <f t="shared" si="6933"/>
        <v>84787.900000000009</v>
      </c>
      <c r="AT2133" s="30">
        <f t="shared" si="6934"/>
        <v>96506.700000000012</v>
      </c>
      <c r="AU2133" s="30">
        <f t="shared" si="6935"/>
        <v>96399.200000000012</v>
      </c>
      <c r="AV2133" s="30"/>
      <c r="AW2133" s="30"/>
      <c r="AX2133" s="30"/>
      <c r="AY2133" s="30">
        <f t="shared" si="6927"/>
        <v>84787.900000000009</v>
      </c>
      <c r="AZ2133" s="30">
        <f t="shared" si="6928"/>
        <v>96506.700000000012</v>
      </c>
      <c r="BA2133" s="30">
        <f t="shared" si="6929"/>
        <v>96399.200000000012</v>
      </c>
      <c r="BB2133" s="30"/>
      <c r="BC2133" s="30"/>
      <c r="BD2133" s="30"/>
      <c r="BE2133" s="30"/>
      <c r="BF2133" s="30"/>
      <c r="BG2133" s="30"/>
      <c r="BH2133" s="30"/>
      <c r="BI2133" s="30"/>
      <c r="BJ2133" s="30"/>
      <c r="BK2133" s="30"/>
      <c r="BL2133" s="30">
        <f t="shared" si="6872"/>
        <v>84787.900000000009</v>
      </c>
      <c r="BM2133" s="30">
        <f t="shared" si="6873"/>
        <v>96506.700000000012</v>
      </c>
      <c r="BN2133" s="30">
        <f t="shared" si="6874"/>
        <v>96399.200000000012</v>
      </c>
      <c r="BO2133" s="30"/>
      <c r="BP2133" s="31"/>
      <c r="BQ2133" s="1"/>
      <c r="BR2133" s="1"/>
      <c r="BS2133" s="1"/>
      <c r="BT2133" s="1"/>
      <c r="BU2133" s="1"/>
      <c r="BV2133" s="1"/>
      <c r="BW2133" s="1"/>
      <c r="BX2133" s="1"/>
      <c r="BY2133" s="1"/>
    </row>
    <row r="2134" ht="31.5">
      <c r="A2134" s="28" t="s">
        <v>744</v>
      </c>
      <c r="B2134" s="28" t="s">
        <v>60</v>
      </c>
      <c r="C2134" s="28" t="s">
        <v>62</v>
      </c>
      <c r="D2134" s="28" t="s">
        <v>851</v>
      </c>
      <c r="E2134" s="35"/>
      <c r="F2134" s="29" t="s">
        <v>852</v>
      </c>
      <c r="G2134" s="30">
        <f>G2135</f>
        <v>696674</v>
      </c>
      <c r="H2134" s="30">
        <f>H2135</f>
        <v>324420.80000000005</v>
      </c>
      <c r="I2134" s="30">
        <f>I2135</f>
        <v>0</v>
      </c>
      <c r="J2134" s="30">
        <f>J2135</f>
        <v>0</v>
      </c>
      <c r="K2134" s="30">
        <f>K2135</f>
        <v>0</v>
      </c>
      <c r="L2134" s="30">
        <f>L2135</f>
        <v>0</v>
      </c>
      <c r="M2134" s="30">
        <f t="shared" si="6930"/>
        <v>696674</v>
      </c>
      <c r="N2134" s="30">
        <f t="shared" si="6931"/>
        <v>324420.80000000005</v>
      </c>
      <c r="O2134" s="30">
        <f t="shared" si="6932"/>
        <v>0</v>
      </c>
      <c r="P2134" s="30">
        <f>P2135</f>
        <v>0</v>
      </c>
      <c r="Q2134" s="30">
        <f>Q2135</f>
        <v>0</v>
      </c>
      <c r="R2134" s="30">
        <f>R2135</f>
        <v>1972.71</v>
      </c>
      <c r="S2134" s="30">
        <f>S2135</f>
        <v>0</v>
      </c>
      <c r="T2134" s="30">
        <f>T2135</f>
        <v>0</v>
      </c>
      <c r="U2134" s="30">
        <f>U2135</f>
        <v>0</v>
      </c>
      <c r="V2134" s="30">
        <f>V2135</f>
        <v>12316.219999999999</v>
      </c>
      <c r="W2134" s="30">
        <f>W2135</f>
        <v>0</v>
      </c>
      <c r="X2134" s="30">
        <f>X2135</f>
        <v>0</v>
      </c>
      <c r="Y2134" s="30">
        <f>Y2135</f>
        <v>0</v>
      </c>
      <c r="Z2134" s="30">
        <f>Z2135</f>
        <v>0</v>
      </c>
      <c r="AA2134" s="30">
        <f>AA2135</f>
        <v>0</v>
      </c>
      <c r="AB2134" s="30">
        <f>AB2135</f>
        <v>0</v>
      </c>
      <c r="AC2134" s="30">
        <f t="shared" si="6875"/>
        <v>698646.70999999996</v>
      </c>
      <c r="AD2134" s="30">
        <f t="shared" si="6876"/>
        <v>336737.02000000002</v>
      </c>
      <c r="AE2134" s="30">
        <f t="shared" si="6877"/>
        <v>0</v>
      </c>
      <c r="AF2134" s="30">
        <f>AF2135</f>
        <v>-531.60000000000002</v>
      </c>
      <c r="AG2134" s="30">
        <f t="shared" si="6878"/>
        <v>698115.10999999999</v>
      </c>
      <c r="AH2134" s="30">
        <f t="shared" si="6879"/>
        <v>336737.02000000002</v>
      </c>
      <c r="AI2134" s="30">
        <f t="shared" si="6880"/>
        <v>0</v>
      </c>
      <c r="AJ2134" s="30">
        <f>AJ2135</f>
        <v>0</v>
      </c>
      <c r="AK2134" s="30">
        <f>AK2135</f>
        <v>0</v>
      </c>
      <c r="AL2134" s="30">
        <f>AL2135</f>
        <v>0</v>
      </c>
      <c r="AM2134" s="30">
        <f>AM2135</f>
        <v>0</v>
      </c>
      <c r="AN2134" s="30">
        <f>AN2135</f>
        <v>0</v>
      </c>
      <c r="AO2134" s="30">
        <f>AO2135</f>
        <v>0</v>
      </c>
      <c r="AP2134" s="30">
        <f>AP2135</f>
        <v>0</v>
      </c>
      <c r="AQ2134" s="30">
        <f>AQ2135</f>
        <v>0</v>
      </c>
      <c r="AR2134" s="30">
        <f>AR2135</f>
        <v>0</v>
      </c>
      <c r="AS2134" s="30">
        <f t="shared" si="6933"/>
        <v>698115.10999999999</v>
      </c>
      <c r="AT2134" s="30">
        <f t="shared" si="6934"/>
        <v>336737.02000000002</v>
      </c>
      <c r="AU2134" s="30">
        <f t="shared" si="6935"/>
        <v>0</v>
      </c>
      <c r="AV2134" s="30">
        <f>AV2135</f>
        <v>0</v>
      </c>
      <c r="AW2134" s="30">
        <f>AW2135</f>
        <v>0</v>
      </c>
      <c r="AX2134" s="30">
        <f>AX2135</f>
        <v>0</v>
      </c>
      <c r="AY2134" s="30">
        <f t="shared" si="6927"/>
        <v>698115.10999999999</v>
      </c>
      <c r="AZ2134" s="30">
        <f t="shared" si="6928"/>
        <v>336737.02000000002</v>
      </c>
      <c r="BA2134" s="30">
        <f t="shared" si="6929"/>
        <v>0</v>
      </c>
      <c r="BB2134" s="30">
        <f>BB2135</f>
        <v>0</v>
      </c>
      <c r="BC2134" s="30">
        <f>BC2135</f>
        <v>0</v>
      </c>
      <c r="BD2134" s="30">
        <f>BD2135</f>
        <v>0</v>
      </c>
      <c r="BE2134" s="30">
        <f>BE2135</f>
        <v>0</v>
      </c>
      <c r="BF2134" s="30">
        <f>BF2135</f>
        <v>0</v>
      </c>
      <c r="BG2134" s="30">
        <f>BG2135</f>
        <v>0</v>
      </c>
      <c r="BH2134" s="30">
        <f>BH2135</f>
        <v>0</v>
      </c>
      <c r="BI2134" s="30">
        <f>BI2135</f>
        <v>0</v>
      </c>
      <c r="BJ2134" s="30">
        <f>BJ2135</f>
        <v>0</v>
      </c>
      <c r="BK2134" s="30">
        <f>BK2135</f>
        <v>0</v>
      </c>
      <c r="BL2134" s="30">
        <f t="shared" si="6872"/>
        <v>698115.10999999999</v>
      </c>
      <c r="BM2134" s="30">
        <f t="shared" si="6873"/>
        <v>336737.02000000002</v>
      </c>
      <c r="BN2134" s="30">
        <f t="shared" si="6874"/>
        <v>0</v>
      </c>
      <c r="BO2134" s="30">
        <f>BO2135</f>
        <v>0</v>
      </c>
      <c r="BP2134" s="31"/>
      <c r="BQ2134" s="1"/>
      <c r="BR2134" s="1"/>
      <c r="BS2134" s="1"/>
      <c r="BT2134" s="1"/>
      <c r="BU2134" s="1"/>
      <c r="BV2134" s="1"/>
      <c r="BW2134" s="1"/>
      <c r="BX2134" s="1"/>
      <c r="BY2134" s="1"/>
    </row>
    <row r="2135" ht="31.5">
      <c r="A2135" s="28" t="s">
        <v>744</v>
      </c>
      <c r="B2135" s="28" t="s">
        <v>60</v>
      </c>
      <c r="C2135" s="28" t="s">
        <v>62</v>
      </c>
      <c r="D2135" s="28" t="s">
        <v>851</v>
      </c>
      <c r="E2135" s="28" t="s">
        <v>38</v>
      </c>
      <c r="F2135" s="29" t="s">
        <v>39</v>
      </c>
      <c r="G2135" s="30">
        <v>696674</v>
      </c>
      <c r="H2135" s="30">
        <v>324420.80000000005</v>
      </c>
      <c r="I2135" s="30"/>
      <c r="J2135" s="30"/>
      <c r="K2135" s="30"/>
      <c r="L2135" s="30"/>
      <c r="M2135" s="30">
        <f t="shared" si="6930"/>
        <v>696674</v>
      </c>
      <c r="N2135" s="30">
        <f t="shared" si="6931"/>
        <v>324420.80000000005</v>
      </c>
      <c r="O2135" s="30">
        <f t="shared" si="6932"/>
        <v>0</v>
      </c>
      <c r="P2135" s="30"/>
      <c r="Q2135" s="30"/>
      <c r="R2135" s="30">
        <f>1441.11+531.6</f>
        <v>1972.71</v>
      </c>
      <c r="S2135" s="30"/>
      <c r="T2135" s="30"/>
      <c r="U2135" s="30"/>
      <c r="V2135" s="30">
        <v>12316.219999999999</v>
      </c>
      <c r="W2135" s="30"/>
      <c r="X2135" s="30"/>
      <c r="Y2135" s="30"/>
      <c r="Z2135" s="30"/>
      <c r="AA2135" s="30"/>
      <c r="AB2135" s="30"/>
      <c r="AC2135" s="30">
        <f t="shared" si="6875"/>
        <v>698646.70999999996</v>
      </c>
      <c r="AD2135" s="30">
        <f t="shared" si="6876"/>
        <v>336737.02000000002</v>
      </c>
      <c r="AE2135" s="30">
        <f t="shared" si="6877"/>
        <v>0</v>
      </c>
      <c r="AF2135" s="30">
        <v>-531.60000000000002</v>
      </c>
      <c r="AG2135" s="30">
        <f t="shared" si="6878"/>
        <v>698115.10999999999</v>
      </c>
      <c r="AH2135" s="30">
        <f t="shared" si="6879"/>
        <v>336737.02000000002</v>
      </c>
      <c r="AI2135" s="30">
        <f t="shared" si="6880"/>
        <v>0</v>
      </c>
      <c r="AJ2135" s="30"/>
      <c r="AK2135" s="30"/>
      <c r="AL2135" s="30"/>
      <c r="AM2135" s="30"/>
      <c r="AN2135" s="30"/>
      <c r="AO2135" s="30"/>
      <c r="AP2135" s="30"/>
      <c r="AQ2135" s="30"/>
      <c r="AR2135" s="30"/>
      <c r="AS2135" s="30">
        <f t="shared" si="6933"/>
        <v>698115.10999999999</v>
      </c>
      <c r="AT2135" s="30">
        <f t="shared" si="6934"/>
        <v>336737.02000000002</v>
      </c>
      <c r="AU2135" s="30">
        <f t="shared" si="6935"/>
        <v>0</v>
      </c>
      <c r="AV2135" s="30"/>
      <c r="AW2135" s="30"/>
      <c r="AX2135" s="30"/>
      <c r="AY2135" s="30">
        <f t="shared" si="6927"/>
        <v>698115.10999999999</v>
      </c>
      <c r="AZ2135" s="30">
        <f t="shared" si="6928"/>
        <v>336737.02000000002</v>
      </c>
      <c r="BA2135" s="30">
        <f t="shared" si="6929"/>
        <v>0</v>
      </c>
      <c r="BB2135" s="30"/>
      <c r="BC2135" s="30"/>
      <c r="BD2135" s="30"/>
      <c r="BE2135" s="30"/>
      <c r="BF2135" s="30"/>
      <c r="BG2135" s="30"/>
      <c r="BH2135" s="30"/>
      <c r="BI2135" s="30"/>
      <c r="BJ2135" s="30"/>
      <c r="BK2135" s="30"/>
      <c r="BL2135" s="30">
        <f t="shared" si="6872"/>
        <v>698115.10999999999</v>
      </c>
      <c r="BM2135" s="30">
        <f t="shared" si="6873"/>
        <v>336737.02000000002</v>
      </c>
      <c r="BN2135" s="30">
        <f t="shared" si="6874"/>
        <v>0</v>
      </c>
      <c r="BO2135" s="30"/>
      <c r="BP2135" s="31"/>
      <c r="BQ2135" s="1"/>
      <c r="BR2135" s="1"/>
      <c r="BS2135" s="1"/>
      <c r="BT2135" s="1"/>
      <c r="BU2135" s="1"/>
      <c r="BV2135" s="1"/>
      <c r="BW2135" s="1"/>
      <c r="BX2135" s="1"/>
      <c r="BY2135" s="1"/>
    </row>
    <row r="2136" ht="31.5">
      <c r="A2136" s="28" t="s">
        <v>744</v>
      </c>
      <c r="B2136" s="28" t="s">
        <v>60</v>
      </c>
      <c r="C2136" s="28" t="s">
        <v>62</v>
      </c>
      <c r="D2136" s="28" t="s">
        <v>853</v>
      </c>
      <c r="E2136" s="28"/>
      <c r="F2136" s="29" t="s">
        <v>166</v>
      </c>
      <c r="G2136" s="30"/>
      <c r="H2136" s="30"/>
      <c r="I2136" s="30"/>
      <c r="J2136" s="30"/>
      <c r="K2136" s="30"/>
      <c r="L2136" s="30"/>
      <c r="M2136" s="30"/>
      <c r="N2136" s="30"/>
      <c r="O2136" s="30"/>
      <c r="P2136" s="30">
        <f>P2137</f>
        <v>0</v>
      </c>
      <c r="Q2136" s="30">
        <f>Q2137</f>
        <v>0</v>
      </c>
      <c r="R2136" s="30">
        <f>R2137</f>
        <v>270.44900000000001</v>
      </c>
      <c r="S2136" s="30">
        <f>S2137</f>
        <v>0</v>
      </c>
      <c r="T2136" s="30">
        <f>T2137</f>
        <v>0</v>
      </c>
      <c r="U2136" s="30">
        <f>U2137</f>
        <v>0</v>
      </c>
      <c r="V2136" s="30">
        <f>V2137</f>
        <v>0</v>
      </c>
      <c r="W2136" s="30">
        <f>W2137</f>
        <v>0</v>
      </c>
      <c r="X2136" s="30">
        <f>X2137</f>
        <v>0</v>
      </c>
      <c r="Y2136" s="30">
        <f>Y2137</f>
        <v>0</v>
      </c>
      <c r="Z2136" s="30">
        <f>Z2137</f>
        <v>0</v>
      </c>
      <c r="AA2136" s="30">
        <f>AA2137</f>
        <v>0</v>
      </c>
      <c r="AB2136" s="30">
        <f>AB2137</f>
        <v>0</v>
      </c>
      <c r="AC2136" s="30">
        <f t="shared" si="6875"/>
        <v>270.44900000000001</v>
      </c>
      <c r="AD2136" s="30">
        <f t="shared" si="6876"/>
        <v>0</v>
      </c>
      <c r="AE2136" s="30">
        <f t="shared" si="6877"/>
        <v>0</v>
      </c>
      <c r="AF2136" s="30">
        <f>AF2137</f>
        <v>0</v>
      </c>
      <c r="AG2136" s="30">
        <f t="shared" si="6878"/>
        <v>270.44900000000001</v>
      </c>
      <c r="AH2136" s="30">
        <f t="shared" si="6879"/>
        <v>0</v>
      </c>
      <c r="AI2136" s="30">
        <f t="shared" si="6880"/>
        <v>0</v>
      </c>
      <c r="AJ2136" s="30">
        <f>AJ2137</f>
        <v>0</v>
      </c>
      <c r="AK2136" s="30">
        <f>AK2137</f>
        <v>0</v>
      </c>
      <c r="AL2136" s="30">
        <f>AL2137</f>
        <v>0</v>
      </c>
      <c r="AM2136" s="30">
        <f>AM2137</f>
        <v>0</v>
      </c>
      <c r="AN2136" s="30">
        <f>AN2137</f>
        <v>0</v>
      </c>
      <c r="AO2136" s="30">
        <f>AO2137</f>
        <v>0</v>
      </c>
      <c r="AP2136" s="30">
        <f>AP2137</f>
        <v>0</v>
      </c>
      <c r="AQ2136" s="30">
        <f>AQ2137</f>
        <v>0</v>
      </c>
      <c r="AR2136" s="30">
        <f>AR2137</f>
        <v>0</v>
      </c>
      <c r="AS2136" s="30">
        <f t="shared" si="6933"/>
        <v>270.44900000000001</v>
      </c>
      <c r="AT2136" s="30">
        <f t="shared" si="6934"/>
        <v>0</v>
      </c>
      <c r="AU2136" s="30">
        <f t="shared" si="6935"/>
        <v>0</v>
      </c>
      <c r="AV2136" s="30">
        <f>AV2137</f>
        <v>0</v>
      </c>
      <c r="AW2136" s="30">
        <f>AW2137</f>
        <v>0</v>
      </c>
      <c r="AX2136" s="30">
        <f>AX2137</f>
        <v>0</v>
      </c>
      <c r="AY2136" s="30">
        <f t="shared" si="6927"/>
        <v>270.44900000000001</v>
      </c>
      <c r="AZ2136" s="30">
        <f t="shared" si="6928"/>
        <v>0</v>
      </c>
      <c r="BA2136" s="30">
        <f t="shared" si="6929"/>
        <v>0</v>
      </c>
      <c r="BB2136" s="30">
        <f>BB2137</f>
        <v>0</v>
      </c>
      <c r="BC2136" s="30">
        <f>BC2137</f>
        <v>0</v>
      </c>
      <c r="BD2136" s="30">
        <f>BD2137</f>
        <v>0</v>
      </c>
      <c r="BE2136" s="30">
        <f>BE2137</f>
        <v>0</v>
      </c>
      <c r="BF2136" s="30">
        <f>BF2137</f>
        <v>0</v>
      </c>
      <c r="BG2136" s="30">
        <f>BG2137</f>
        <v>0</v>
      </c>
      <c r="BH2136" s="30">
        <f>BH2137</f>
        <v>0</v>
      </c>
      <c r="BI2136" s="30">
        <f>BI2137</f>
        <v>0</v>
      </c>
      <c r="BJ2136" s="30">
        <f>BJ2137</f>
        <v>0</v>
      </c>
      <c r="BK2136" s="30">
        <f>BK2137</f>
        <v>0</v>
      </c>
      <c r="BL2136" s="30">
        <f t="shared" si="6872"/>
        <v>270.44900000000001</v>
      </c>
      <c r="BM2136" s="30">
        <f t="shared" si="6873"/>
        <v>0</v>
      </c>
      <c r="BN2136" s="30">
        <f t="shared" si="6874"/>
        <v>0</v>
      </c>
      <c r="BO2136" s="30">
        <f>BO2137</f>
        <v>0</v>
      </c>
      <c r="BP2136" s="31"/>
      <c r="BQ2136" s="1"/>
      <c r="BR2136" s="1"/>
      <c r="BS2136" s="1"/>
      <c r="BT2136" s="1"/>
      <c r="BU2136" s="1"/>
      <c r="BV2136" s="1"/>
      <c r="BW2136" s="1"/>
      <c r="BX2136" s="1"/>
      <c r="BY2136" s="1"/>
    </row>
    <row r="2137" ht="31.5">
      <c r="A2137" s="28" t="s">
        <v>744</v>
      </c>
      <c r="B2137" s="28" t="s">
        <v>60</v>
      </c>
      <c r="C2137" s="28" t="s">
        <v>62</v>
      </c>
      <c r="D2137" s="28" t="s">
        <v>853</v>
      </c>
      <c r="E2137" s="28" t="s">
        <v>38</v>
      </c>
      <c r="F2137" s="29" t="s">
        <v>39</v>
      </c>
      <c r="G2137" s="30"/>
      <c r="H2137" s="30"/>
      <c r="I2137" s="30"/>
      <c r="J2137" s="30"/>
      <c r="K2137" s="30"/>
      <c r="L2137" s="30"/>
      <c r="M2137" s="30"/>
      <c r="N2137" s="30"/>
      <c r="O2137" s="30"/>
      <c r="P2137" s="30"/>
      <c r="Q2137" s="30"/>
      <c r="R2137" s="30">
        <v>270.44900000000001</v>
      </c>
      <c r="S2137" s="30"/>
      <c r="T2137" s="30"/>
      <c r="U2137" s="30"/>
      <c r="V2137" s="30"/>
      <c r="W2137" s="30"/>
      <c r="X2137" s="30"/>
      <c r="Y2137" s="30"/>
      <c r="Z2137" s="30"/>
      <c r="AA2137" s="30"/>
      <c r="AB2137" s="30"/>
      <c r="AC2137" s="30">
        <f t="shared" si="6875"/>
        <v>270.44900000000001</v>
      </c>
      <c r="AD2137" s="30">
        <f t="shared" si="6876"/>
        <v>0</v>
      </c>
      <c r="AE2137" s="30">
        <f t="shared" si="6877"/>
        <v>0</v>
      </c>
      <c r="AF2137" s="30"/>
      <c r="AG2137" s="30">
        <f t="shared" si="6878"/>
        <v>270.44900000000001</v>
      </c>
      <c r="AH2137" s="30">
        <f t="shared" si="6879"/>
        <v>0</v>
      </c>
      <c r="AI2137" s="30">
        <f t="shared" si="6880"/>
        <v>0</v>
      </c>
      <c r="AJ2137" s="30"/>
      <c r="AK2137" s="30"/>
      <c r="AL2137" s="30"/>
      <c r="AM2137" s="30"/>
      <c r="AN2137" s="30"/>
      <c r="AO2137" s="30"/>
      <c r="AP2137" s="30"/>
      <c r="AQ2137" s="30"/>
      <c r="AR2137" s="30"/>
      <c r="AS2137" s="30">
        <f t="shared" si="6933"/>
        <v>270.44900000000001</v>
      </c>
      <c r="AT2137" s="30">
        <f t="shared" si="6934"/>
        <v>0</v>
      </c>
      <c r="AU2137" s="30">
        <f t="shared" si="6935"/>
        <v>0</v>
      </c>
      <c r="AV2137" s="30"/>
      <c r="AW2137" s="30"/>
      <c r="AX2137" s="30"/>
      <c r="AY2137" s="30">
        <f t="shared" si="6927"/>
        <v>270.44900000000001</v>
      </c>
      <c r="AZ2137" s="30">
        <f t="shared" si="6928"/>
        <v>0</v>
      </c>
      <c r="BA2137" s="30">
        <f t="shared" si="6929"/>
        <v>0</v>
      </c>
      <c r="BB2137" s="30"/>
      <c r="BC2137" s="30"/>
      <c r="BD2137" s="30"/>
      <c r="BE2137" s="30"/>
      <c r="BF2137" s="30"/>
      <c r="BG2137" s="30"/>
      <c r="BH2137" s="30"/>
      <c r="BI2137" s="30"/>
      <c r="BJ2137" s="30"/>
      <c r="BK2137" s="30"/>
      <c r="BL2137" s="30">
        <f t="shared" si="6872"/>
        <v>270.44900000000001</v>
      </c>
      <c r="BM2137" s="30">
        <f t="shared" si="6873"/>
        <v>0</v>
      </c>
      <c r="BN2137" s="30">
        <f t="shared" si="6874"/>
        <v>0</v>
      </c>
      <c r="BO2137" s="30"/>
      <c r="BP2137" s="31"/>
      <c r="BQ2137" s="1"/>
      <c r="BR2137" s="1"/>
      <c r="BS2137" s="1"/>
      <c r="BT2137" s="1"/>
      <c r="BU2137" s="1"/>
      <c r="BV2137" s="1"/>
      <c r="BW2137" s="1"/>
      <c r="BX2137" s="1"/>
      <c r="BY2137" s="1"/>
    </row>
    <row r="2138" ht="47.25">
      <c r="A2138" s="28" t="s">
        <v>744</v>
      </c>
      <c r="B2138" s="28" t="s">
        <v>60</v>
      </c>
      <c r="C2138" s="28" t="s">
        <v>62</v>
      </c>
      <c r="D2138" s="28" t="s">
        <v>854</v>
      </c>
      <c r="E2138" s="35"/>
      <c r="F2138" s="29" t="s">
        <v>855</v>
      </c>
      <c r="G2138" s="30">
        <f>G2139+G2140</f>
        <v>398344.69999999995</v>
      </c>
      <c r="H2138" s="30">
        <f>H2139+H2140</f>
        <v>1080708</v>
      </c>
      <c r="I2138" s="30">
        <f>I2139+I2140</f>
        <v>0</v>
      </c>
      <c r="J2138" s="30">
        <f>J2139+J2140</f>
        <v>0</v>
      </c>
      <c r="K2138" s="30">
        <f>K2139+K2140</f>
        <v>0</v>
      </c>
      <c r="L2138" s="30">
        <f>L2139+L2140</f>
        <v>0</v>
      </c>
      <c r="M2138" s="30">
        <f t="shared" si="6930"/>
        <v>398344.69999999995</v>
      </c>
      <c r="N2138" s="30">
        <f t="shared" si="6931"/>
        <v>1080708</v>
      </c>
      <c r="O2138" s="30">
        <f t="shared" si="6932"/>
        <v>0</v>
      </c>
      <c r="P2138" s="30">
        <f>P2139+P2140</f>
        <v>0</v>
      </c>
      <c r="Q2138" s="30">
        <f>Q2139+Q2140</f>
        <v>0</v>
      </c>
      <c r="R2138" s="30">
        <f>R2139+R2140</f>
        <v>0</v>
      </c>
      <c r="S2138" s="30">
        <f>S2139+S2140</f>
        <v>0</v>
      </c>
      <c r="T2138" s="30">
        <f>T2139+T2140</f>
        <v>0</v>
      </c>
      <c r="U2138" s="30">
        <f>U2139+U2140</f>
        <v>0</v>
      </c>
      <c r="V2138" s="30">
        <f>V2139+V2140</f>
        <v>0</v>
      </c>
      <c r="W2138" s="30">
        <f>W2139+W2140</f>
        <v>0</v>
      </c>
      <c r="X2138" s="30">
        <f>X2139+X2140</f>
        <v>0</v>
      </c>
      <c r="Y2138" s="30">
        <f>Y2139+Y2140</f>
        <v>0</v>
      </c>
      <c r="Z2138" s="30">
        <f>Z2139+Z2140</f>
        <v>0</v>
      </c>
      <c r="AA2138" s="30">
        <f>AA2139+AA2140</f>
        <v>0</v>
      </c>
      <c r="AB2138" s="30">
        <f>AB2139+AB2140</f>
        <v>0</v>
      </c>
      <c r="AC2138" s="30">
        <f t="shared" si="6875"/>
        <v>398344.69999999995</v>
      </c>
      <c r="AD2138" s="30">
        <f t="shared" si="6876"/>
        <v>1080708</v>
      </c>
      <c r="AE2138" s="30">
        <f t="shared" si="6877"/>
        <v>0</v>
      </c>
      <c r="AF2138" s="30">
        <f>AF2139+AF2140</f>
        <v>0</v>
      </c>
      <c r="AG2138" s="30">
        <f t="shared" si="6878"/>
        <v>398344.69999999995</v>
      </c>
      <c r="AH2138" s="30">
        <f t="shared" si="6879"/>
        <v>1080708</v>
      </c>
      <c r="AI2138" s="30">
        <f t="shared" si="6880"/>
        <v>0</v>
      </c>
      <c r="AJ2138" s="30">
        <f>AJ2139+AJ2140</f>
        <v>0</v>
      </c>
      <c r="AK2138" s="30">
        <f>AK2139+AK2140</f>
        <v>0</v>
      </c>
      <c r="AL2138" s="30">
        <f>AL2139+AL2140</f>
        <v>0</v>
      </c>
      <c r="AM2138" s="30">
        <f>AM2139+AM2140</f>
        <v>0</v>
      </c>
      <c r="AN2138" s="30">
        <f>AN2139+AN2140</f>
        <v>0</v>
      </c>
      <c r="AO2138" s="30">
        <f>AO2139+AO2140</f>
        <v>0</v>
      </c>
      <c r="AP2138" s="30">
        <f>AP2139+AP2140</f>
        <v>266770.40000000002</v>
      </c>
      <c r="AQ2138" s="30">
        <f>AQ2139+AQ2140</f>
        <v>0</v>
      </c>
      <c r="AR2138" s="30">
        <f>AR2139+AR2140</f>
        <v>0</v>
      </c>
      <c r="AS2138" s="30">
        <f t="shared" si="6933"/>
        <v>398344.69999999995</v>
      </c>
      <c r="AT2138" s="30">
        <f t="shared" si="6934"/>
        <v>1347478.3999999999</v>
      </c>
      <c r="AU2138" s="30">
        <f t="shared" si="6935"/>
        <v>0</v>
      </c>
      <c r="AV2138" s="30">
        <f>AV2139+AV2140</f>
        <v>0</v>
      </c>
      <c r="AW2138" s="30">
        <f>AW2139+AW2140</f>
        <v>0</v>
      </c>
      <c r="AX2138" s="30">
        <f>AX2139+AX2140</f>
        <v>0</v>
      </c>
      <c r="AY2138" s="30">
        <f t="shared" si="6927"/>
        <v>398344.69999999995</v>
      </c>
      <c r="AZ2138" s="30">
        <f t="shared" si="6928"/>
        <v>1347478.3999999999</v>
      </c>
      <c r="BA2138" s="30">
        <f t="shared" si="6929"/>
        <v>0</v>
      </c>
      <c r="BB2138" s="30">
        <f>BB2139+BB2140</f>
        <v>0</v>
      </c>
      <c r="BC2138" s="30">
        <f>BC2139+BC2140</f>
        <v>0</v>
      </c>
      <c r="BD2138" s="30">
        <f>BD2139+BD2140</f>
        <v>-398344.40000000002</v>
      </c>
      <c r="BE2138" s="30">
        <f>BE2139+BE2140</f>
        <v>0</v>
      </c>
      <c r="BF2138" s="30">
        <f>BF2139+BF2140</f>
        <v>43898.5</v>
      </c>
      <c r="BG2138" s="30">
        <f>BG2139+BG2140</f>
        <v>125388.50099999999</v>
      </c>
      <c r="BH2138" s="30">
        <f>BH2139+BH2140</f>
        <v>0</v>
      </c>
      <c r="BI2138" s="30">
        <f>BI2139+BI2140</f>
        <v>0</v>
      </c>
      <c r="BJ2138" s="30">
        <f>BJ2139+BJ2140</f>
        <v>272955.89899999998</v>
      </c>
      <c r="BK2138" s="30">
        <f>BK2139+BK2140</f>
        <v>0</v>
      </c>
      <c r="BL2138" s="30">
        <f t="shared" si="6872"/>
        <v>0.29999999993015081</v>
      </c>
      <c r="BM2138" s="30">
        <f t="shared" si="6873"/>
        <v>1516765.4009999998</v>
      </c>
      <c r="BN2138" s="30">
        <f t="shared" si="6874"/>
        <v>272955.89899999998</v>
      </c>
      <c r="BO2138" s="30">
        <f>BO2139+BO2140</f>
        <v>0</v>
      </c>
      <c r="BP2138" s="31"/>
      <c r="BQ2138" s="1"/>
      <c r="BR2138" s="1"/>
      <c r="BS2138" s="1"/>
      <c r="BT2138" s="1"/>
      <c r="BU2138" s="1"/>
      <c r="BV2138" s="1"/>
      <c r="BW2138" s="1"/>
      <c r="BX2138" s="1"/>
      <c r="BY2138" s="1"/>
    </row>
    <row r="2139" ht="31.5">
      <c r="A2139" s="28" t="s">
        <v>744</v>
      </c>
      <c r="B2139" s="28" t="s">
        <v>60</v>
      </c>
      <c r="C2139" s="28" t="s">
        <v>62</v>
      </c>
      <c r="D2139" s="28" t="s">
        <v>854</v>
      </c>
      <c r="E2139" s="28" t="s">
        <v>38</v>
      </c>
      <c r="F2139" s="29" t="s">
        <v>39</v>
      </c>
      <c r="G2139" s="30">
        <v>233944.69999999998</v>
      </c>
      <c r="H2139" s="30">
        <v>680708</v>
      </c>
      <c r="I2139" s="30"/>
      <c r="J2139" s="30"/>
      <c r="K2139" s="30"/>
      <c r="L2139" s="30"/>
      <c r="M2139" s="30">
        <f t="shared" si="6930"/>
        <v>233944.69999999998</v>
      </c>
      <c r="N2139" s="30">
        <f t="shared" si="6931"/>
        <v>680708</v>
      </c>
      <c r="O2139" s="30">
        <f t="shared" si="6932"/>
        <v>0</v>
      </c>
      <c r="P2139" s="30"/>
      <c r="Q2139" s="30"/>
      <c r="R2139" s="30"/>
      <c r="S2139" s="30"/>
      <c r="T2139" s="30"/>
      <c r="U2139" s="30"/>
      <c r="V2139" s="30"/>
      <c r="W2139" s="30"/>
      <c r="X2139" s="30"/>
      <c r="Y2139" s="30"/>
      <c r="Z2139" s="30"/>
      <c r="AA2139" s="30"/>
      <c r="AB2139" s="30"/>
      <c r="AC2139" s="30">
        <f t="shared" si="6875"/>
        <v>233944.69999999998</v>
      </c>
      <c r="AD2139" s="30">
        <f t="shared" si="6876"/>
        <v>680708</v>
      </c>
      <c r="AE2139" s="30">
        <f t="shared" si="6877"/>
        <v>0</v>
      </c>
      <c r="AF2139" s="30"/>
      <c r="AG2139" s="30">
        <f t="shared" si="6878"/>
        <v>233944.69999999998</v>
      </c>
      <c r="AH2139" s="30">
        <f t="shared" si="6879"/>
        <v>680708</v>
      </c>
      <c r="AI2139" s="30">
        <f t="shared" si="6880"/>
        <v>0</v>
      </c>
      <c r="AJ2139" s="30"/>
      <c r="AK2139" s="30"/>
      <c r="AL2139" s="30"/>
      <c r="AM2139" s="30"/>
      <c r="AN2139" s="30"/>
      <c r="AO2139" s="30"/>
      <c r="AP2139" s="30">
        <v>266770.40000000002</v>
      </c>
      <c r="AQ2139" s="30"/>
      <c r="AR2139" s="30"/>
      <c r="AS2139" s="30">
        <f t="shared" si="6933"/>
        <v>233944.69999999998</v>
      </c>
      <c r="AT2139" s="30">
        <f t="shared" si="6934"/>
        <v>947478.40000000002</v>
      </c>
      <c r="AU2139" s="30">
        <f t="shared" si="6935"/>
        <v>0</v>
      </c>
      <c r="AV2139" s="30"/>
      <c r="AW2139" s="30"/>
      <c r="AX2139" s="30"/>
      <c r="AY2139" s="30">
        <f t="shared" si="6927"/>
        <v>233944.69999999998</v>
      </c>
      <c r="AZ2139" s="30">
        <f t="shared" si="6928"/>
        <v>947478.40000000002</v>
      </c>
      <c r="BA2139" s="30">
        <f t="shared" si="6929"/>
        <v>0</v>
      </c>
      <c r="BB2139" s="30"/>
      <c r="BC2139" s="30"/>
      <c r="BD2139" s="30">
        <v>-233944.39999999999</v>
      </c>
      <c r="BE2139" s="30"/>
      <c r="BF2139" s="30">
        <v>43898.5</v>
      </c>
      <c r="BG2139" s="30">
        <v>-39011.499000000003</v>
      </c>
      <c r="BH2139" s="30"/>
      <c r="BI2139" s="30"/>
      <c r="BJ2139" s="30">
        <v>272955.89899999998</v>
      </c>
      <c r="BK2139" s="30"/>
      <c r="BL2139" s="30">
        <f t="shared" si="6872"/>
        <v>0.29999999998835847</v>
      </c>
      <c r="BM2139" s="30">
        <f t="shared" si="6873"/>
        <v>952365.40100000007</v>
      </c>
      <c r="BN2139" s="30">
        <f t="shared" si="6874"/>
        <v>272955.89899999998</v>
      </c>
      <c r="BO2139" s="30"/>
      <c r="BP2139" s="31"/>
      <c r="BQ2139" s="1"/>
      <c r="BR2139" s="1"/>
      <c r="BS2139" s="1"/>
      <c r="BT2139" s="1"/>
      <c r="BU2139" s="1"/>
      <c r="BV2139" s="1"/>
      <c r="BW2139" s="1"/>
      <c r="BX2139" s="1"/>
      <c r="BY2139" s="1"/>
    </row>
    <row r="2140" ht="31.5">
      <c r="A2140" s="28" t="s">
        <v>744</v>
      </c>
      <c r="B2140" s="28" t="s">
        <v>60</v>
      </c>
      <c r="C2140" s="28" t="s">
        <v>62</v>
      </c>
      <c r="D2140" s="28" t="s">
        <v>854</v>
      </c>
      <c r="E2140" s="28" t="s">
        <v>331</v>
      </c>
      <c r="F2140" s="29" t="s">
        <v>332</v>
      </c>
      <c r="G2140" s="30">
        <v>164400</v>
      </c>
      <c r="H2140" s="30">
        <v>400000</v>
      </c>
      <c r="I2140" s="30"/>
      <c r="J2140" s="30"/>
      <c r="K2140" s="30"/>
      <c r="L2140" s="30"/>
      <c r="M2140" s="30">
        <f t="shared" si="6930"/>
        <v>164400</v>
      </c>
      <c r="N2140" s="30">
        <f t="shared" si="6931"/>
        <v>400000</v>
      </c>
      <c r="O2140" s="30">
        <f t="shared" si="6932"/>
        <v>0</v>
      </c>
      <c r="P2140" s="30"/>
      <c r="Q2140" s="30"/>
      <c r="R2140" s="30"/>
      <c r="S2140" s="30"/>
      <c r="T2140" s="30"/>
      <c r="U2140" s="30"/>
      <c r="V2140" s="30"/>
      <c r="W2140" s="30"/>
      <c r="X2140" s="30"/>
      <c r="Y2140" s="30"/>
      <c r="Z2140" s="30"/>
      <c r="AA2140" s="30"/>
      <c r="AB2140" s="30"/>
      <c r="AC2140" s="30">
        <f t="shared" si="6875"/>
        <v>164400</v>
      </c>
      <c r="AD2140" s="30">
        <f t="shared" si="6876"/>
        <v>400000</v>
      </c>
      <c r="AE2140" s="30">
        <f t="shared" si="6877"/>
        <v>0</v>
      </c>
      <c r="AF2140" s="30"/>
      <c r="AG2140" s="30">
        <f t="shared" si="6878"/>
        <v>164400</v>
      </c>
      <c r="AH2140" s="30">
        <f t="shared" si="6879"/>
        <v>400000</v>
      </c>
      <c r="AI2140" s="30">
        <f t="shared" si="6880"/>
        <v>0</v>
      </c>
      <c r="AJ2140" s="30"/>
      <c r="AK2140" s="30"/>
      <c r="AL2140" s="30"/>
      <c r="AM2140" s="30"/>
      <c r="AN2140" s="30"/>
      <c r="AO2140" s="30"/>
      <c r="AP2140" s="30"/>
      <c r="AQ2140" s="30"/>
      <c r="AR2140" s="30"/>
      <c r="AS2140" s="30">
        <f t="shared" si="6933"/>
        <v>164400</v>
      </c>
      <c r="AT2140" s="30">
        <f t="shared" si="6934"/>
        <v>400000</v>
      </c>
      <c r="AU2140" s="30">
        <f t="shared" si="6935"/>
        <v>0</v>
      </c>
      <c r="AV2140" s="30"/>
      <c r="AW2140" s="30"/>
      <c r="AX2140" s="30"/>
      <c r="AY2140" s="30">
        <f t="shared" si="6927"/>
        <v>164400</v>
      </c>
      <c r="AZ2140" s="30">
        <f t="shared" si="6928"/>
        <v>400000</v>
      </c>
      <c r="BA2140" s="30">
        <f t="shared" si="6929"/>
        <v>0</v>
      </c>
      <c r="BB2140" s="30"/>
      <c r="BC2140" s="30"/>
      <c r="BD2140" s="30">
        <v>-164400</v>
      </c>
      <c r="BE2140" s="30"/>
      <c r="BF2140" s="30"/>
      <c r="BG2140" s="30">
        <v>164400</v>
      </c>
      <c r="BH2140" s="30"/>
      <c r="BI2140" s="30"/>
      <c r="BJ2140" s="30"/>
      <c r="BK2140" s="30"/>
      <c r="BL2140" s="30">
        <f t="shared" si="6872"/>
        <v>0</v>
      </c>
      <c r="BM2140" s="30">
        <f t="shared" si="6873"/>
        <v>564400</v>
      </c>
      <c r="BN2140" s="30">
        <f t="shared" si="6874"/>
        <v>0</v>
      </c>
      <c r="BO2140" s="30"/>
      <c r="BP2140" s="31"/>
      <c r="BQ2140" s="1"/>
      <c r="BR2140" s="1"/>
      <c r="BS2140" s="1"/>
      <c r="BT2140" s="1"/>
      <c r="BU2140" s="1"/>
      <c r="BV2140" s="1"/>
      <c r="BW2140" s="1"/>
      <c r="BX2140" s="1"/>
      <c r="BY2140" s="1"/>
    </row>
    <row r="2141">
      <c r="A2141" s="28" t="s">
        <v>744</v>
      </c>
      <c r="B2141" s="28" t="s">
        <v>60</v>
      </c>
      <c r="C2141" s="28" t="s">
        <v>62</v>
      </c>
      <c r="D2141" s="28" t="s">
        <v>763</v>
      </c>
      <c r="E2141" s="35"/>
      <c r="F2141" s="29" t="s">
        <v>440</v>
      </c>
      <c r="G2141" s="30">
        <f>G2142+G2148+G2145</f>
        <v>634886.5</v>
      </c>
      <c r="H2141" s="30">
        <f>H2142+H2148+H2145</f>
        <v>580109.09999999998</v>
      </c>
      <c r="I2141" s="30">
        <f>I2142+I2148+I2145</f>
        <v>276515</v>
      </c>
      <c r="J2141" s="30">
        <f>J2142+J2148+J2145</f>
        <v>59144.620000000003</v>
      </c>
      <c r="K2141" s="30">
        <f>K2142+K2148+K2145</f>
        <v>0</v>
      </c>
      <c r="L2141" s="30">
        <f>L2142+L2148+L2145</f>
        <v>0</v>
      </c>
      <c r="M2141" s="30">
        <f t="shared" si="6930"/>
        <v>694031.12</v>
      </c>
      <c r="N2141" s="30">
        <f t="shared" si="6931"/>
        <v>580109.09999999998</v>
      </c>
      <c r="O2141" s="30">
        <f t="shared" si="6932"/>
        <v>276515</v>
      </c>
      <c r="P2141" s="30">
        <f>P2142+P2148+P2145</f>
        <v>0</v>
      </c>
      <c r="Q2141" s="30">
        <f>Q2142+Q2148+Q2145</f>
        <v>0</v>
      </c>
      <c r="R2141" s="30">
        <f>R2142+R2148+R2145</f>
        <v>17000</v>
      </c>
      <c r="S2141" s="30">
        <f>S2142+S2148+S2145</f>
        <v>-420000</v>
      </c>
      <c r="T2141" s="30">
        <f>T2142+T2148+T2145</f>
        <v>0</v>
      </c>
      <c r="U2141" s="30">
        <f>U2142+U2148+U2145</f>
        <v>0</v>
      </c>
      <c r="V2141" s="30">
        <f>V2142+V2148+V2145</f>
        <v>0</v>
      </c>
      <c r="W2141" s="30">
        <f>W2142+W2148+W2145</f>
        <v>-278982.79999999999</v>
      </c>
      <c r="X2141" s="30">
        <f>X2142+X2148+X2145</f>
        <v>0</v>
      </c>
      <c r="Y2141" s="30">
        <f>Y2142+Y2148+Y2145</f>
        <v>0</v>
      </c>
      <c r="Z2141" s="30">
        <f>Z2142+Z2148+Z2145</f>
        <v>0</v>
      </c>
      <c r="AA2141" s="30">
        <f>AA2142+AA2148+AA2145</f>
        <v>698982.80000000005</v>
      </c>
      <c r="AB2141" s="30">
        <f>AB2142+AB2148+AB2145</f>
        <v>0</v>
      </c>
      <c r="AC2141" s="30">
        <f t="shared" si="6875"/>
        <v>291031.12</v>
      </c>
      <c r="AD2141" s="30">
        <f t="shared" si="6876"/>
        <v>301126.29999999999</v>
      </c>
      <c r="AE2141" s="30">
        <f t="shared" si="6877"/>
        <v>975497.80000000005</v>
      </c>
      <c r="AF2141" s="30">
        <f>AF2142+AF2148+AF2145</f>
        <v>0</v>
      </c>
      <c r="AG2141" s="30">
        <f t="shared" si="6878"/>
        <v>291031.12</v>
      </c>
      <c r="AH2141" s="30">
        <f t="shared" si="6879"/>
        <v>301126.29999999999</v>
      </c>
      <c r="AI2141" s="30">
        <f t="shared" si="6880"/>
        <v>975497.80000000005</v>
      </c>
      <c r="AJ2141" s="30">
        <f>AJ2142+AJ2148+AJ2145</f>
        <v>0</v>
      </c>
      <c r="AK2141" s="30">
        <f>AK2142+AK2148+AK2145</f>
        <v>0</v>
      </c>
      <c r="AL2141" s="30">
        <f>AL2142+AL2148+AL2145</f>
        <v>9517.7729999999992</v>
      </c>
      <c r="AM2141" s="30">
        <f>AM2142+AM2148+AM2145</f>
        <v>0</v>
      </c>
      <c r="AN2141" s="30">
        <f>AN2142+AN2148+AN2145</f>
        <v>0</v>
      </c>
      <c r="AO2141" s="30">
        <f>AO2142+AO2148+AO2145</f>
        <v>0</v>
      </c>
      <c r="AP2141" s="30">
        <f>AP2142+AP2148+AP2145</f>
        <v>0</v>
      </c>
      <c r="AQ2141" s="30">
        <f>AQ2142+AQ2148+AQ2145</f>
        <v>0</v>
      </c>
      <c r="AR2141" s="30">
        <f>AR2142+AR2148+AR2145</f>
        <v>0</v>
      </c>
      <c r="AS2141" s="30">
        <f t="shared" si="6933"/>
        <v>300548.89299999998</v>
      </c>
      <c r="AT2141" s="30">
        <f t="shared" si="6934"/>
        <v>301126.29999999999</v>
      </c>
      <c r="AU2141" s="30">
        <f t="shared" si="6935"/>
        <v>975497.80000000005</v>
      </c>
      <c r="AV2141" s="30">
        <f>AV2142+AV2148+AV2145</f>
        <v>0</v>
      </c>
      <c r="AW2141" s="30">
        <f>AW2142+AW2148+AW2145</f>
        <v>0</v>
      </c>
      <c r="AX2141" s="30">
        <f>AX2142+AX2148+AX2145</f>
        <v>0</v>
      </c>
      <c r="AY2141" s="30">
        <f t="shared" si="6927"/>
        <v>300548.89299999998</v>
      </c>
      <c r="AZ2141" s="30">
        <f t="shared" si="6928"/>
        <v>301126.29999999999</v>
      </c>
      <c r="BA2141" s="30">
        <f t="shared" si="6929"/>
        <v>975497.80000000005</v>
      </c>
      <c r="BB2141" s="30">
        <f>BB2142+BB2148+BB2145</f>
        <v>0</v>
      </c>
      <c r="BC2141" s="30">
        <f>BC2142+BC2148+BC2145</f>
        <v>0</v>
      </c>
      <c r="BD2141" s="30">
        <f>BD2142+BD2148+BD2145</f>
        <v>0</v>
      </c>
      <c r="BE2141" s="30">
        <f>BE2142+BE2148+BE2145</f>
        <v>0</v>
      </c>
      <c r="BF2141" s="30">
        <f>BF2142+BF2148+BF2145</f>
        <v>-43898.5</v>
      </c>
      <c r="BG2141" s="30">
        <f>BG2142+BG2148+BG2145</f>
        <v>0</v>
      </c>
      <c r="BH2141" s="30">
        <f>BH2142+BH2148+BH2145</f>
        <v>0</v>
      </c>
      <c r="BI2141" s="30">
        <f>BI2142+BI2148+BI2145</f>
        <v>0</v>
      </c>
      <c r="BJ2141" s="30">
        <f>BJ2142+BJ2148+BJ2145</f>
        <v>0</v>
      </c>
      <c r="BK2141" s="30">
        <f>BK2142+BK2148+BK2145</f>
        <v>-230193.383</v>
      </c>
      <c r="BL2141" s="30">
        <f t="shared" si="6872"/>
        <v>300548.89299999998</v>
      </c>
      <c r="BM2141" s="30">
        <f t="shared" si="6873"/>
        <v>257227.79999999999</v>
      </c>
      <c r="BN2141" s="30">
        <f t="shared" si="6874"/>
        <v>745304.41700000002</v>
      </c>
      <c r="BO2141" s="30">
        <f>BO2142+BO2148+BO2145</f>
        <v>0</v>
      </c>
      <c r="BP2141" s="31"/>
      <c r="BQ2141" s="1"/>
      <c r="BR2141" s="1"/>
      <c r="BS2141" s="1"/>
      <c r="BT2141" s="1"/>
      <c r="BU2141" s="1"/>
      <c r="BV2141" s="1"/>
      <c r="BW2141" s="1"/>
      <c r="BX2141" s="1"/>
      <c r="BY2141" s="1"/>
    </row>
    <row r="2142" ht="31.5">
      <c r="A2142" s="28" t="s">
        <v>744</v>
      </c>
      <c r="B2142" s="28" t="s">
        <v>60</v>
      </c>
      <c r="C2142" s="28" t="s">
        <v>62</v>
      </c>
      <c r="D2142" s="28" t="s">
        <v>856</v>
      </c>
      <c r="E2142" s="35"/>
      <c r="F2142" s="29" t="s">
        <v>857</v>
      </c>
      <c r="G2142" s="30">
        <f t="shared" ref="G2142:G2149" si="7059">G2143</f>
        <v>596886.5</v>
      </c>
      <c r="H2142" s="30">
        <f t="shared" ref="H2142:H2149" si="7060">H2143</f>
        <v>101126.29999999999</v>
      </c>
      <c r="I2142" s="30">
        <f t="shared" ref="I2142:I2149" si="7061">I2143</f>
        <v>276515</v>
      </c>
      <c r="J2142" s="30">
        <f t="shared" ref="J2142:J2149" si="7062">J2143</f>
        <v>59144.620000000003</v>
      </c>
      <c r="K2142" s="30">
        <f t="shared" ref="K2142:K2149" si="7063">K2143</f>
        <v>0</v>
      </c>
      <c r="L2142" s="30">
        <f t="shared" ref="L2142:L2149" si="7064">L2143</f>
        <v>0</v>
      </c>
      <c r="M2142" s="30">
        <f t="shared" si="6930"/>
        <v>656031.12</v>
      </c>
      <c r="N2142" s="30">
        <f t="shared" si="6931"/>
        <v>101126.29999999999</v>
      </c>
      <c r="O2142" s="30">
        <f t="shared" si="6932"/>
        <v>276515</v>
      </c>
      <c r="P2142" s="30">
        <f t="shared" ref="P2142:P2149" si="7065">P2143</f>
        <v>0</v>
      </c>
      <c r="Q2142" s="30">
        <f t="shared" ref="Q2142:Q2149" si="7066">Q2143</f>
        <v>0</v>
      </c>
      <c r="R2142" s="30">
        <f t="shared" ref="R2142:R2149" si="7067">R2143</f>
        <v>0</v>
      </c>
      <c r="S2142" s="30">
        <f t="shared" ref="S2142:S2149" si="7068">S2143</f>
        <v>-420000</v>
      </c>
      <c r="T2142" s="30">
        <f t="shared" ref="T2142:T2149" si="7069">T2143</f>
        <v>0</v>
      </c>
      <c r="U2142" s="30">
        <f t="shared" ref="U2142:U2149" si="7070">U2143</f>
        <v>0</v>
      </c>
      <c r="V2142" s="30">
        <f t="shared" ref="V2142:V2149" si="7071">V2143</f>
        <v>0</v>
      </c>
      <c r="W2142" s="30">
        <f t="shared" ref="W2142:W2149" si="7072">W2143</f>
        <v>200000</v>
      </c>
      <c r="X2142" s="30">
        <f t="shared" ref="X2142:X2149" si="7073">X2143</f>
        <v>0</v>
      </c>
      <c r="Y2142" s="30">
        <f t="shared" ref="Y2142:Y2149" si="7074">Y2143</f>
        <v>0</v>
      </c>
      <c r="Z2142" s="30">
        <f t="shared" ref="Z2142:Z2149" si="7075">Z2143</f>
        <v>0</v>
      </c>
      <c r="AA2142" s="30">
        <f t="shared" ref="AA2142:AA2149" si="7076">AA2143</f>
        <v>220000</v>
      </c>
      <c r="AB2142" s="30">
        <f t="shared" ref="AB2142:AB2149" si="7077">AB2143</f>
        <v>0</v>
      </c>
      <c r="AC2142" s="30">
        <f t="shared" si="6875"/>
        <v>236031.12</v>
      </c>
      <c r="AD2142" s="30">
        <f t="shared" si="6876"/>
        <v>301126.29999999999</v>
      </c>
      <c r="AE2142" s="30">
        <f t="shared" si="6877"/>
        <v>496515</v>
      </c>
      <c r="AF2142" s="30">
        <f t="shared" ref="AF2142:AF2149" si="7078">AF2143</f>
        <v>0</v>
      </c>
      <c r="AG2142" s="30">
        <f t="shared" si="6878"/>
        <v>236031.12</v>
      </c>
      <c r="AH2142" s="30">
        <f t="shared" si="6879"/>
        <v>301126.29999999999</v>
      </c>
      <c r="AI2142" s="30">
        <f t="shared" si="6880"/>
        <v>496515</v>
      </c>
      <c r="AJ2142" s="30">
        <f t="shared" ref="AJ2142:AJ2149" si="7079">AJ2143</f>
        <v>0</v>
      </c>
      <c r="AK2142" s="30">
        <f t="shared" ref="AK2142:AK2149" si="7080">AK2143</f>
        <v>0</v>
      </c>
      <c r="AL2142" s="30">
        <f t="shared" ref="AL2142:AL2149" si="7081">AL2143</f>
        <v>9517.7729999999992</v>
      </c>
      <c r="AM2142" s="30">
        <f t="shared" ref="AM2142:AM2149" si="7082">AM2143</f>
        <v>0</v>
      </c>
      <c r="AN2142" s="30">
        <f t="shared" ref="AN2142:AN2149" si="7083">AN2143</f>
        <v>0</v>
      </c>
      <c r="AO2142" s="30">
        <f t="shared" ref="AO2142:AO2149" si="7084">AO2143</f>
        <v>0</v>
      </c>
      <c r="AP2142" s="30">
        <f t="shared" ref="AP2142:AP2149" si="7085">AP2143</f>
        <v>0</v>
      </c>
      <c r="AQ2142" s="30">
        <f t="shared" ref="AQ2142:AQ2149" si="7086">AQ2143</f>
        <v>0</v>
      </c>
      <c r="AR2142" s="30">
        <f t="shared" ref="AR2142:AR2149" si="7087">AR2143</f>
        <v>0</v>
      </c>
      <c r="AS2142" s="30">
        <f t="shared" si="6933"/>
        <v>245548.89299999998</v>
      </c>
      <c r="AT2142" s="30">
        <f t="shared" si="6934"/>
        <v>301126.29999999999</v>
      </c>
      <c r="AU2142" s="30">
        <f t="shared" si="6935"/>
        <v>496515</v>
      </c>
      <c r="AV2142" s="30">
        <f t="shared" ref="AV2142:AV2149" si="7088">AV2143</f>
        <v>0</v>
      </c>
      <c r="AW2142" s="30">
        <f t="shared" ref="AW2142:AW2149" si="7089">AW2143</f>
        <v>0</v>
      </c>
      <c r="AX2142" s="30">
        <f t="shared" ref="AX2142:AX2149" si="7090">AX2143</f>
        <v>0</v>
      </c>
      <c r="AY2142" s="30">
        <f t="shared" si="6927"/>
        <v>245548.89299999998</v>
      </c>
      <c r="AZ2142" s="30">
        <f t="shared" si="6928"/>
        <v>301126.29999999999</v>
      </c>
      <c r="BA2142" s="30">
        <f t="shared" si="6929"/>
        <v>496515</v>
      </c>
      <c r="BB2142" s="30">
        <f t="shared" ref="BB2142:BB2149" si="7091">BB2143</f>
        <v>0</v>
      </c>
      <c r="BC2142" s="30">
        <f t="shared" ref="BC2142:BC2149" si="7092">BC2143</f>
        <v>0</v>
      </c>
      <c r="BD2142" s="30">
        <f t="shared" ref="BD2142:BD2149" si="7093">BD2143</f>
        <v>0</v>
      </c>
      <c r="BE2142" s="30">
        <f t="shared" ref="BE2142:BE2149" si="7094">BE2143</f>
        <v>0</v>
      </c>
      <c r="BF2142" s="30">
        <f t="shared" ref="BF2142:BF2149" si="7095">BF2143</f>
        <v>-43898.5</v>
      </c>
      <c r="BG2142" s="30">
        <f t="shared" ref="BG2142:BG2149" si="7096">BG2143</f>
        <v>0</v>
      </c>
      <c r="BH2142" s="30">
        <f t="shared" ref="BH2142:BH2149" si="7097">BH2143</f>
        <v>0</v>
      </c>
      <c r="BI2142" s="30">
        <f t="shared" ref="BI2142:BI2149" si="7098">BI2143</f>
        <v>0</v>
      </c>
      <c r="BJ2142" s="30">
        <f t="shared" ref="BJ2142:BJ2149" si="7099">BJ2143</f>
        <v>0</v>
      </c>
      <c r="BK2142" s="30">
        <f t="shared" ref="BK2142:BK2149" si="7100">BK2143</f>
        <v>0</v>
      </c>
      <c r="BL2142" s="30">
        <f t="shared" si="6872"/>
        <v>245548.89299999998</v>
      </c>
      <c r="BM2142" s="30">
        <f t="shared" si="6873"/>
        <v>257227.79999999999</v>
      </c>
      <c r="BN2142" s="30">
        <f t="shared" si="6874"/>
        <v>496515</v>
      </c>
      <c r="BO2142" s="30">
        <f t="shared" ref="BO2142:BO2149" si="7101">BO2143</f>
        <v>0</v>
      </c>
      <c r="BP2142" s="31"/>
      <c r="BQ2142" s="1"/>
      <c r="BR2142" s="1"/>
      <c r="BS2142" s="1"/>
      <c r="BT2142" s="1"/>
      <c r="BU2142" s="1"/>
      <c r="BV2142" s="1"/>
      <c r="BW2142" s="1"/>
      <c r="BX2142" s="1"/>
      <c r="BY2142" s="1"/>
    </row>
    <row r="2143" ht="31.5">
      <c r="A2143" s="28" t="s">
        <v>744</v>
      </c>
      <c r="B2143" s="28" t="s">
        <v>60</v>
      </c>
      <c r="C2143" s="28" t="s">
        <v>62</v>
      </c>
      <c r="D2143" s="28" t="s">
        <v>858</v>
      </c>
      <c r="E2143" s="35"/>
      <c r="F2143" s="29" t="s">
        <v>859</v>
      </c>
      <c r="G2143" s="30">
        <f t="shared" si="7059"/>
        <v>596886.5</v>
      </c>
      <c r="H2143" s="30">
        <f t="shared" si="7060"/>
        <v>101126.29999999999</v>
      </c>
      <c r="I2143" s="30">
        <f t="shared" si="7061"/>
        <v>276515</v>
      </c>
      <c r="J2143" s="30">
        <f t="shared" si="7062"/>
        <v>59144.620000000003</v>
      </c>
      <c r="K2143" s="30">
        <f t="shared" si="7063"/>
        <v>0</v>
      </c>
      <c r="L2143" s="30">
        <f t="shared" si="7064"/>
        <v>0</v>
      </c>
      <c r="M2143" s="30">
        <f t="shared" si="6930"/>
        <v>656031.12</v>
      </c>
      <c r="N2143" s="30">
        <f t="shared" si="6931"/>
        <v>101126.29999999999</v>
      </c>
      <c r="O2143" s="30">
        <f t="shared" si="6932"/>
        <v>276515</v>
      </c>
      <c r="P2143" s="30">
        <f t="shared" si="7065"/>
        <v>0</v>
      </c>
      <c r="Q2143" s="30">
        <f t="shared" si="7066"/>
        <v>0</v>
      </c>
      <c r="R2143" s="30">
        <f t="shared" si="7067"/>
        <v>0</v>
      </c>
      <c r="S2143" s="30">
        <f t="shared" si="7068"/>
        <v>-420000</v>
      </c>
      <c r="T2143" s="30">
        <f t="shared" si="7069"/>
        <v>0</v>
      </c>
      <c r="U2143" s="30">
        <f t="shared" si="7070"/>
        <v>0</v>
      </c>
      <c r="V2143" s="30">
        <f t="shared" si="7071"/>
        <v>0</v>
      </c>
      <c r="W2143" s="30">
        <f t="shared" si="7072"/>
        <v>200000</v>
      </c>
      <c r="X2143" s="30">
        <f t="shared" si="7073"/>
        <v>0</v>
      </c>
      <c r="Y2143" s="30">
        <f t="shared" si="7074"/>
        <v>0</v>
      </c>
      <c r="Z2143" s="30">
        <f t="shared" si="7075"/>
        <v>0</v>
      </c>
      <c r="AA2143" s="30">
        <f t="shared" si="7076"/>
        <v>220000</v>
      </c>
      <c r="AB2143" s="30">
        <f t="shared" si="7077"/>
        <v>0</v>
      </c>
      <c r="AC2143" s="30">
        <f t="shared" si="6875"/>
        <v>236031.12</v>
      </c>
      <c r="AD2143" s="30">
        <f t="shared" si="6876"/>
        <v>301126.29999999999</v>
      </c>
      <c r="AE2143" s="30">
        <f t="shared" si="6877"/>
        <v>496515</v>
      </c>
      <c r="AF2143" s="30">
        <f t="shared" si="7078"/>
        <v>0</v>
      </c>
      <c r="AG2143" s="30">
        <f t="shared" si="6878"/>
        <v>236031.12</v>
      </c>
      <c r="AH2143" s="30">
        <f t="shared" si="6879"/>
        <v>301126.29999999999</v>
      </c>
      <c r="AI2143" s="30">
        <f t="shared" si="6880"/>
        <v>496515</v>
      </c>
      <c r="AJ2143" s="30">
        <f t="shared" si="7079"/>
        <v>0</v>
      </c>
      <c r="AK2143" s="30">
        <f t="shared" si="7080"/>
        <v>0</v>
      </c>
      <c r="AL2143" s="30">
        <f t="shared" si="7081"/>
        <v>9517.7729999999992</v>
      </c>
      <c r="AM2143" s="30">
        <f t="shared" si="7082"/>
        <v>0</v>
      </c>
      <c r="AN2143" s="30">
        <f t="shared" si="7083"/>
        <v>0</v>
      </c>
      <c r="AO2143" s="30">
        <f t="shared" si="7084"/>
        <v>0</v>
      </c>
      <c r="AP2143" s="30">
        <f t="shared" si="7085"/>
        <v>0</v>
      </c>
      <c r="AQ2143" s="30">
        <f t="shared" si="7086"/>
        <v>0</v>
      </c>
      <c r="AR2143" s="30">
        <f t="shared" si="7087"/>
        <v>0</v>
      </c>
      <c r="AS2143" s="30">
        <f t="shared" si="6933"/>
        <v>245548.89299999998</v>
      </c>
      <c r="AT2143" s="30">
        <f t="shared" si="6934"/>
        <v>301126.29999999999</v>
      </c>
      <c r="AU2143" s="30">
        <f t="shared" si="6935"/>
        <v>496515</v>
      </c>
      <c r="AV2143" s="30">
        <f t="shared" si="7088"/>
        <v>0</v>
      </c>
      <c r="AW2143" s="30">
        <f t="shared" si="7089"/>
        <v>0</v>
      </c>
      <c r="AX2143" s="30">
        <f t="shared" si="7090"/>
        <v>0</v>
      </c>
      <c r="AY2143" s="30">
        <f t="shared" si="6927"/>
        <v>245548.89299999998</v>
      </c>
      <c r="AZ2143" s="30">
        <f t="shared" si="6928"/>
        <v>301126.29999999999</v>
      </c>
      <c r="BA2143" s="30">
        <f t="shared" si="6929"/>
        <v>496515</v>
      </c>
      <c r="BB2143" s="30">
        <f t="shared" si="7091"/>
        <v>0</v>
      </c>
      <c r="BC2143" s="30">
        <f t="shared" si="7092"/>
        <v>0</v>
      </c>
      <c r="BD2143" s="30">
        <f t="shared" si="7093"/>
        <v>0</v>
      </c>
      <c r="BE2143" s="30">
        <f t="shared" si="7094"/>
        <v>0</v>
      </c>
      <c r="BF2143" s="30">
        <f t="shared" si="7095"/>
        <v>-43898.5</v>
      </c>
      <c r="BG2143" s="30">
        <f t="shared" si="7096"/>
        <v>0</v>
      </c>
      <c r="BH2143" s="30">
        <f t="shared" si="7097"/>
        <v>0</v>
      </c>
      <c r="BI2143" s="30">
        <f t="shared" si="7098"/>
        <v>0</v>
      </c>
      <c r="BJ2143" s="30">
        <f t="shared" si="7099"/>
        <v>0</v>
      </c>
      <c r="BK2143" s="30">
        <f t="shared" si="7100"/>
        <v>0</v>
      </c>
      <c r="BL2143" s="30">
        <f t="shared" si="6872"/>
        <v>245548.89299999998</v>
      </c>
      <c r="BM2143" s="30">
        <f t="shared" si="6873"/>
        <v>257227.79999999999</v>
      </c>
      <c r="BN2143" s="30">
        <f t="shared" si="6874"/>
        <v>496515</v>
      </c>
      <c r="BO2143" s="30">
        <f t="shared" si="7101"/>
        <v>0</v>
      </c>
      <c r="BP2143" s="31"/>
      <c r="BQ2143" s="1"/>
      <c r="BR2143" s="1"/>
      <c r="BS2143" s="1"/>
      <c r="BT2143" s="1"/>
      <c r="BU2143" s="1"/>
      <c r="BV2143" s="1"/>
      <c r="BW2143" s="1"/>
      <c r="BX2143" s="1"/>
      <c r="BY2143" s="1"/>
    </row>
    <row r="2144" ht="31.5">
      <c r="A2144" s="28" t="s">
        <v>744</v>
      </c>
      <c r="B2144" s="28" t="s">
        <v>60</v>
      </c>
      <c r="C2144" s="28" t="s">
        <v>62</v>
      </c>
      <c r="D2144" s="28" t="s">
        <v>858</v>
      </c>
      <c r="E2144" s="28" t="s">
        <v>38</v>
      </c>
      <c r="F2144" s="29" t="s">
        <v>39</v>
      </c>
      <c r="G2144" s="30">
        <v>596886.5</v>
      </c>
      <c r="H2144" s="30">
        <v>101126.29999999999</v>
      </c>
      <c r="I2144" s="30">
        <v>276515</v>
      </c>
      <c r="J2144" s="32">
        <v>59144.620000000003</v>
      </c>
      <c r="K2144" s="30"/>
      <c r="L2144" s="30"/>
      <c r="M2144" s="30">
        <f t="shared" si="6930"/>
        <v>656031.12</v>
      </c>
      <c r="N2144" s="30">
        <f t="shared" si="6931"/>
        <v>101126.29999999999</v>
      </c>
      <c r="O2144" s="30">
        <f t="shared" si="6932"/>
        <v>276515</v>
      </c>
      <c r="P2144" s="30"/>
      <c r="Q2144" s="30"/>
      <c r="R2144" s="30"/>
      <c r="S2144" s="30">
        <v>-420000</v>
      </c>
      <c r="T2144" s="30"/>
      <c r="U2144" s="30"/>
      <c r="V2144" s="30"/>
      <c r="W2144" s="30">
        <v>200000</v>
      </c>
      <c r="X2144" s="30"/>
      <c r="Y2144" s="30"/>
      <c r="Z2144" s="30"/>
      <c r="AA2144" s="30">
        <v>220000</v>
      </c>
      <c r="AB2144" s="30"/>
      <c r="AC2144" s="30">
        <f t="shared" si="6875"/>
        <v>236031.12</v>
      </c>
      <c r="AD2144" s="30">
        <f t="shared" si="6876"/>
        <v>301126.29999999999</v>
      </c>
      <c r="AE2144" s="30">
        <f t="shared" si="6877"/>
        <v>496515</v>
      </c>
      <c r="AF2144" s="30"/>
      <c r="AG2144" s="30">
        <f t="shared" si="6878"/>
        <v>236031.12</v>
      </c>
      <c r="AH2144" s="30">
        <f t="shared" si="6879"/>
        <v>301126.29999999999</v>
      </c>
      <c r="AI2144" s="30">
        <f t="shared" si="6880"/>
        <v>496515</v>
      </c>
      <c r="AJ2144" s="30"/>
      <c r="AK2144" s="30"/>
      <c r="AL2144" s="30">
        <v>9517.7729999999992</v>
      </c>
      <c r="AM2144" s="30"/>
      <c r="AN2144" s="30"/>
      <c r="AO2144" s="30"/>
      <c r="AP2144" s="30"/>
      <c r="AQ2144" s="30"/>
      <c r="AR2144" s="30"/>
      <c r="AS2144" s="30">
        <f t="shared" si="6933"/>
        <v>245548.89299999998</v>
      </c>
      <c r="AT2144" s="30">
        <f t="shared" si="6934"/>
        <v>301126.29999999999</v>
      </c>
      <c r="AU2144" s="30">
        <f t="shared" si="6935"/>
        <v>496515</v>
      </c>
      <c r="AV2144" s="30"/>
      <c r="AW2144" s="30"/>
      <c r="AX2144" s="30"/>
      <c r="AY2144" s="30">
        <f t="shared" si="6927"/>
        <v>245548.89299999998</v>
      </c>
      <c r="AZ2144" s="30">
        <f t="shared" si="6928"/>
        <v>301126.29999999999</v>
      </c>
      <c r="BA2144" s="30">
        <f t="shared" si="6929"/>
        <v>496515</v>
      </c>
      <c r="BB2144" s="30"/>
      <c r="BC2144" s="30"/>
      <c r="BD2144" s="30"/>
      <c r="BE2144" s="30"/>
      <c r="BF2144" s="30">
        <v>-43898.5</v>
      </c>
      <c r="BG2144" s="30"/>
      <c r="BH2144" s="30"/>
      <c r="BI2144" s="30"/>
      <c r="BJ2144" s="30"/>
      <c r="BK2144" s="30"/>
      <c r="BL2144" s="30">
        <f t="shared" si="6872"/>
        <v>245548.89299999998</v>
      </c>
      <c r="BM2144" s="30">
        <f t="shared" si="6873"/>
        <v>257227.79999999999</v>
      </c>
      <c r="BN2144" s="30">
        <f t="shared" si="6874"/>
        <v>496515</v>
      </c>
      <c r="BO2144" s="30"/>
      <c r="BP2144" s="31"/>
      <c r="BQ2144" s="1"/>
      <c r="BR2144" s="1"/>
      <c r="BS2144" s="1"/>
      <c r="BT2144" s="1"/>
      <c r="BU2144" s="1"/>
      <c r="BV2144" s="1"/>
      <c r="BW2144" s="1"/>
      <c r="BX2144" s="1"/>
      <c r="BY2144" s="1"/>
    </row>
    <row r="2145" ht="31.5">
      <c r="A2145" s="28" t="s">
        <v>744</v>
      </c>
      <c r="B2145" s="28" t="s">
        <v>60</v>
      </c>
      <c r="C2145" s="28" t="s">
        <v>62</v>
      </c>
      <c r="D2145" s="28" t="s">
        <v>860</v>
      </c>
      <c r="E2145" s="35"/>
      <c r="F2145" s="29" t="s">
        <v>861</v>
      </c>
      <c r="G2145" s="30">
        <f t="shared" si="7059"/>
        <v>0</v>
      </c>
      <c r="H2145" s="30">
        <f t="shared" si="7060"/>
        <v>478982.79999999999</v>
      </c>
      <c r="I2145" s="30">
        <f t="shared" si="7061"/>
        <v>0</v>
      </c>
      <c r="J2145" s="30">
        <f t="shared" si="7062"/>
        <v>0</v>
      </c>
      <c r="K2145" s="30">
        <f t="shared" si="7063"/>
        <v>0</v>
      </c>
      <c r="L2145" s="30">
        <f t="shared" si="7064"/>
        <v>0</v>
      </c>
      <c r="M2145" s="30">
        <f t="shared" si="6930"/>
        <v>0</v>
      </c>
      <c r="N2145" s="30">
        <f t="shared" si="6931"/>
        <v>478982.79999999999</v>
      </c>
      <c r="O2145" s="30">
        <f t="shared" si="6932"/>
        <v>0</v>
      </c>
      <c r="P2145" s="30">
        <f t="shared" si="7065"/>
        <v>0</v>
      </c>
      <c r="Q2145" s="30">
        <f t="shared" si="7066"/>
        <v>0</v>
      </c>
      <c r="R2145" s="30">
        <f t="shared" si="7067"/>
        <v>0</v>
      </c>
      <c r="S2145" s="30">
        <f t="shared" si="7068"/>
        <v>0</v>
      </c>
      <c r="T2145" s="30">
        <f t="shared" si="7069"/>
        <v>0</v>
      </c>
      <c r="U2145" s="30">
        <f t="shared" si="7070"/>
        <v>0</v>
      </c>
      <c r="V2145" s="30">
        <f t="shared" si="7071"/>
        <v>0</v>
      </c>
      <c r="W2145" s="30">
        <f t="shared" si="7072"/>
        <v>-478982.79999999999</v>
      </c>
      <c r="X2145" s="30">
        <f t="shared" si="7073"/>
        <v>0</v>
      </c>
      <c r="Y2145" s="30">
        <f t="shared" si="7074"/>
        <v>0</v>
      </c>
      <c r="Z2145" s="30">
        <f t="shared" si="7075"/>
        <v>0</v>
      </c>
      <c r="AA2145" s="30">
        <f t="shared" si="7076"/>
        <v>478982.79999999999</v>
      </c>
      <c r="AB2145" s="30">
        <f t="shared" si="7077"/>
        <v>0</v>
      </c>
      <c r="AC2145" s="30">
        <f t="shared" si="6875"/>
        <v>0</v>
      </c>
      <c r="AD2145" s="30">
        <f t="shared" si="6876"/>
        <v>0</v>
      </c>
      <c r="AE2145" s="30">
        <f t="shared" si="6877"/>
        <v>478982.79999999999</v>
      </c>
      <c r="AF2145" s="30">
        <f t="shared" si="7078"/>
        <v>0</v>
      </c>
      <c r="AG2145" s="30">
        <f t="shared" si="6878"/>
        <v>0</v>
      </c>
      <c r="AH2145" s="30">
        <f t="shared" si="6879"/>
        <v>0</v>
      </c>
      <c r="AI2145" s="30">
        <f t="shared" si="6880"/>
        <v>478982.79999999999</v>
      </c>
      <c r="AJ2145" s="30">
        <f t="shared" si="7079"/>
        <v>0</v>
      </c>
      <c r="AK2145" s="30">
        <f t="shared" si="7080"/>
        <v>0</v>
      </c>
      <c r="AL2145" s="30">
        <f t="shared" si="7081"/>
        <v>0</v>
      </c>
      <c r="AM2145" s="30">
        <f t="shared" si="7082"/>
        <v>0</v>
      </c>
      <c r="AN2145" s="30">
        <f t="shared" si="7083"/>
        <v>0</v>
      </c>
      <c r="AO2145" s="30">
        <f t="shared" si="7084"/>
        <v>0</v>
      </c>
      <c r="AP2145" s="30">
        <f t="shared" si="7085"/>
        <v>0</v>
      </c>
      <c r="AQ2145" s="30">
        <f t="shared" si="7086"/>
        <v>0</v>
      </c>
      <c r="AR2145" s="30">
        <f t="shared" si="7087"/>
        <v>0</v>
      </c>
      <c r="AS2145" s="30">
        <f t="shared" si="6933"/>
        <v>0</v>
      </c>
      <c r="AT2145" s="30">
        <f t="shared" si="6934"/>
        <v>0</v>
      </c>
      <c r="AU2145" s="30">
        <f t="shared" si="6935"/>
        <v>478982.79999999999</v>
      </c>
      <c r="AV2145" s="30">
        <f t="shared" si="7088"/>
        <v>0</v>
      </c>
      <c r="AW2145" s="30">
        <f t="shared" si="7089"/>
        <v>0</v>
      </c>
      <c r="AX2145" s="30">
        <f t="shared" si="7090"/>
        <v>0</v>
      </c>
      <c r="AY2145" s="30">
        <f t="shared" si="6927"/>
        <v>0</v>
      </c>
      <c r="AZ2145" s="30">
        <f t="shared" si="6928"/>
        <v>0</v>
      </c>
      <c r="BA2145" s="30">
        <f t="shared" si="6929"/>
        <v>478982.79999999999</v>
      </c>
      <c r="BB2145" s="30">
        <f t="shared" si="7091"/>
        <v>0</v>
      </c>
      <c r="BC2145" s="30">
        <f t="shared" si="7092"/>
        <v>0</v>
      </c>
      <c r="BD2145" s="30">
        <f t="shared" si="7093"/>
        <v>0</v>
      </c>
      <c r="BE2145" s="30">
        <f t="shared" si="7094"/>
        <v>0</v>
      </c>
      <c r="BF2145" s="30">
        <f t="shared" si="7095"/>
        <v>0</v>
      </c>
      <c r="BG2145" s="30">
        <f t="shared" si="7096"/>
        <v>0</v>
      </c>
      <c r="BH2145" s="30">
        <f t="shared" si="7097"/>
        <v>0</v>
      </c>
      <c r="BI2145" s="30">
        <f t="shared" si="7098"/>
        <v>0</v>
      </c>
      <c r="BJ2145" s="30">
        <f t="shared" si="7099"/>
        <v>0</v>
      </c>
      <c r="BK2145" s="30">
        <f t="shared" si="7100"/>
        <v>-230193.383</v>
      </c>
      <c r="BL2145" s="30">
        <f t="shared" si="6872"/>
        <v>0</v>
      </c>
      <c r="BM2145" s="30">
        <f t="shared" si="6873"/>
        <v>0</v>
      </c>
      <c r="BN2145" s="30">
        <f t="shared" si="6874"/>
        <v>248789.41699999999</v>
      </c>
      <c r="BO2145" s="30">
        <f t="shared" si="7101"/>
        <v>0</v>
      </c>
      <c r="BP2145" s="31"/>
      <c r="BQ2145" s="1"/>
      <c r="BR2145" s="1"/>
      <c r="BS2145" s="1"/>
      <c r="BT2145" s="1"/>
      <c r="BU2145" s="1"/>
      <c r="BV2145" s="1"/>
      <c r="BW2145" s="1"/>
      <c r="BX2145" s="1"/>
      <c r="BY2145" s="1"/>
    </row>
    <row r="2146" ht="31.5">
      <c r="A2146" s="28" t="s">
        <v>744</v>
      </c>
      <c r="B2146" s="28" t="s">
        <v>60</v>
      </c>
      <c r="C2146" s="28" t="s">
        <v>62</v>
      </c>
      <c r="D2146" s="28" t="s">
        <v>862</v>
      </c>
      <c r="E2146" s="35"/>
      <c r="F2146" s="29" t="s">
        <v>863</v>
      </c>
      <c r="G2146" s="30">
        <f t="shared" si="7059"/>
        <v>0</v>
      </c>
      <c r="H2146" s="30">
        <f t="shared" si="7060"/>
        <v>478982.79999999999</v>
      </c>
      <c r="I2146" s="30">
        <f t="shared" si="7061"/>
        <v>0</v>
      </c>
      <c r="J2146" s="30">
        <f t="shared" si="7062"/>
        <v>0</v>
      </c>
      <c r="K2146" s="30">
        <f t="shared" si="7063"/>
        <v>0</v>
      </c>
      <c r="L2146" s="30">
        <f t="shared" si="7064"/>
        <v>0</v>
      </c>
      <c r="M2146" s="30">
        <f t="shared" si="6930"/>
        <v>0</v>
      </c>
      <c r="N2146" s="30">
        <f t="shared" si="6931"/>
        <v>478982.79999999999</v>
      </c>
      <c r="O2146" s="30">
        <f t="shared" si="6932"/>
        <v>0</v>
      </c>
      <c r="P2146" s="30">
        <f t="shared" si="7065"/>
        <v>0</v>
      </c>
      <c r="Q2146" s="30">
        <f t="shared" si="7066"/>
        <v>0</v>
      </c>
      <c r="R2146" s="30">
        <f t="shared" si="7067"/>
        <v>0</v>
      </c>
      <c r="S2146" s="30">
        <f t="shared" si="7068"/>
        <v>0</v>
      </c>
      <c r="T2146" s="30">
        <f t="shared" si="7069"/>
        <v>0</v>
      </c>
      <c r="U2146" s="30">
        <f t="shared" si="7070"/>
        <v>0</v>
      </c>
      <c r="V2146" s="30">
        <f t="shared" si="7071"/>
        <v>0</v>
      </c>
      <c r="W2146" s="30">
        <f t="shared" si="7072"/>
        <v>-478982.79999999999</v>
      </c>
      <c r="X2146" s="30">
        <f t="shared" si="7073"/>
        <v>0</v>
      </c>
      <c r="Y2146" s="30">
        <f t="shared" si="7074"/>
        <v>0</v>
      </c>
      <c r="Z2146" s="30">
        <f t="shared" si="7075"/>
        <v>0</v>
      </c>
      <c r="AA2146" s="30">
        <f t="shared" si="7076"/>
        <v>478982.79999999999</v>
      </c>
      <c r="AB2146" s="30">
        <f t="shared" si="7077"/>
        <v>0</v>
      </c>
      <c r="AC2146" s="30">
        <f t="shared" si="6875"/>
        <v>0</v>
      </c>
      <c r="AD2146" s="30">
        <f t="shared" si="6876"/>
        <v>0</v>
      </c>
      <c r="AE2146" s="30">
        <f t="shared" si="6877"/>
        <v>478982.79999999999</v>
      </c>
      <c r="AF2146" s="30">
        <f t="shared" si="7078"/>
        <v>0</v>
      </c>
      <c r="AG2146" s="30">
        <f t="shared" si="6878"/>
        <v>0</v>
      </c>
      <c r="AH2146" s="30">
        <f t="shared" si="6879"/>
        <v>0</v>
      </c>
      <c r="AI2146" s="30">
        <f t="shared" si="6880"/>
        <v>478982.79999999999</v>
      </c>
      <c r="AJ2146" s="30">
        <f t="shared" si="7079"/>
        <v>0</v>
      </c>
      <c r="AK2146" s="30">
        <f t="shared" si="7080"/>
        <v>0</v>
      </c>
      <c r="AL2146" s="30">
        <f t="shared" si="7081"/>
        <v>0</v>
      </c>
      <c r="AM2146" s="30">
        <f t="shared" si="7082"/>
        <v>0</v>
      </c>
      <c r="AN2146" s="30">
        <f t="shared" si="7083"/>
        <v>0</v>
      </c>
      <c r="AO2146" s="30">
        <f t="shared" si="7084"/>
        <v>0</v>
      </c>
      <c r="AP2146" s="30">
        <f t="shared" si="7085"/>
        <v>0</v>
      </c>
      <c r="AQ2146" s="30">
        <f t="shared" si="7086"/>
        <v>0</v>
      </c>
      <c r="AR2146" s="30">
        <f t="shared" si="7087"/>
        <v>0</v>
      </c>
      <c r="AS2146" s="30">
        <f t="shared" si="6933"/>
        <v>0</v>
      </c>
      <c r="AT2146" s="30">
        <f t="shared" si="6934"/>
        <v>0</v>
      </c>
      <c r="AU2146" s="30">
        <f t="shared" si="6935"/>
        <v>478982.79999999999</v>
      </c>
      <c r="AV2146" s="30">
        <f t="shared" si="7088"/>
        <v>0</v>
      </c>
      <c r="AW2146" s="30">
        <f t="shared" si="7089"/>
        <v>0</v>
      </c>
      <c r="AX2146" s="30">
        <f t="shared" si="7090"/>
        <v>0</v>
      </c>
      <c r="AY2146" s="30">
        <f t="shared" si="6927"/>
        <v>0</v>
      </c>
      <c r="AZ2146" s="30">
        <f t="shared" si="6928"/>
        <v>0</v>
      </c>
      <c r="BA2146" s="30">
        <f t="shared" si="6929"/>
        <v>478982.79999999999</v>
      </c>
      <c r="BB2146" s="30">
        <f t="shared" si="7091"/>
        <v>0</v>
      </c>
      <c r="BC2146" s="30">
        <f t="shared" si="7092"/>
        <v>0</v>
      </c>
      <c r="BD2146" s="30">
        <f t="shared" si="7093"/>
        <v>0</v>
      </c>
      <c r="BE2146" s="30">
        <f t="shared" si="7094"/>
        <v>0</v>
      </c>
      <c r="BF2146" s="30">
        <f t="shared" si="7095"/>
        <v>0</v>
      </c>
      <c r="BG2146" s="30">
        <f t="shared" si="7096"/>
        <v>0</v>
      </c>
      <c r="BH2146" s="30">
        <f t="shared" si="7097"/>
        <v>0</v>
      </c>
      <c r="BI2146" s="30">
        <f t="shared" si="7098"/>
        <v>0</v>
      </c>
      <c r="BJ2146" s="30">
        <f t="shared" si="7099"/>
        <v>0</v>
      </c>
      <c r="BK2146" s="30">
        <f t="shared" si="7100"/>
        <v>-230193.383</v>
      </c>
      <c r="BL2146" s="30">
        <f t="shared" si="6872"/>
        <v>0</v>
      </c>
      <c r="BM2146" s="30">
        <f t="shared" si="6873"/>
        <v>0</v>
      </c>
      <c r="BN2146" s="30">
        <f t="shared" si="6874"/>
        <v>248789.41699999999</v>
      </c>
      <c r="BO2146" s="30">
        <f t="shared" si="7101"/>
        <v>0</v>
      </c>
      <c r="BP2146" s="31"/>
      <c r="BQ2146" s="1"/>
      <c r="BR2146" s="1"/>
      <c r="BS2146" s="1"/>
      <c r="BT2146" s="1"/>
      <c r="BU2146" s="1"/>
      <c r="BV2146" s="1"/>
      <c r="BW2146" s="1"/>
      <c r="BX2146" s="1"/>
      <c r="BY2146" s="1"/>
    </row>
    <row r="2147" ht="31.5">
      <c r="A2147" s="28" t="s">
        <v>744</v>
      </c>
      <c r="B2147" s="28" t="s">
        <v>60</v>
      </c>
      <c r="C2147" s="28" t="s">
        <v>62</v>
      </c>
      <c r="D2147" s="28" t="s">
        <v>862</v>
      </c>
      <c r="E2147" s="28" t="s">
        <v>331</v>
      </c>
      <c r="F2147" s="29" t="s">
        <v>332</v>
      </c>
      <c r="G2147" s="30"/>
      <c r="H2147" s="30">
        <v>478982.79999999999</v>
      </c>
      <c r="I2147" s="30"/>
      <c r="J2147" s="30"/>
      <c r="K2147" s="30"/>
      <c r="L2147" s="30"/>
      <c r="M2147" s="30">
        <f t="shared" si="6930"/>
        <v>0</v>
      </c>
      <c r="N2147" s="30">
        <f t="shared" si="6931"/>
        <v>478982.79999999999</v>
      </c>
      <c r="O2147" s="30">
        <f t="shared" si="6932"/>
        <v>0</v>
      </c>
      <c r="P2147" s="30"/>
      <c r="Q2147" s="30"/>
      <c r="R2147" s="30"/>
      <c r="S2147" s="30"/>
      <c r="T2147" s="30"/>
      <c r="U2147" s="30"/>
      <c r="V2147" s="30"/>
      <c r="W2147" s="30">
        <v>-478982.79999999999</v>
      </c>
      <c r="X2147" s="30"/>
      <c r="Y2147" s="30"/>
      <c r="Z2147" s="30"/>
      <c r="AA2147" s="30">
        <v>478982.79999999999</v>
      </c>
      <c r="AB2147" s="30"/>
      <c r="AC2147" s="30">
        <f t="shared" si="6875"/>
        <v>0</v>
      </c>
      <c r="AD2147" s="30">
        <f t="shared" si="6876"/>
        <v>0</v>
      </c>
      <c r="AE2147" s="30">
        <f t="shared" si="6877"/>
        <v>478982.79999999999</v>
      </c>
      <c r="AF2147" s="30"/>
      <c r="AG2147" s="30">
        <f t="shared" si="6878"/>
        <v>0</v>
      </c>
      <c r="AH2147" s="30">
        <f t="shared" si="6879"/>
        <v>0</v>
      </c>
      <c r="AI2147" s="30">
        <f t="shared" si="6880"/>
        <v>478982.79999999999</v>
      </c>
      <c r="AJ2147" s="30"/>
      <c r="AK2147" s="30"/>
      <c r="AL2147" s="30"/>
      <c r="AM2147" s="30"/>
      <c r="AN2147" s="30"/>
      <c r="AO2147" s="30"/>
      <c r="AP2147" s="30"/>
      <c r="AQ2147" s="30"/>
      <c r="AR2147" s="30"/>
      <c r="AS2147" s="30">
        <f t="shared" si="6933"/>
        <v>0</v>
      </c>
      <c r="AT2147" s="30">
        <f t="shared" si="6934"/>
        <v>0</v>
      </c>
      <c r="AU2147" s="30">
        <f t="shared" si="6935"/>
        <v>478982.79999999999</v>
      </c>
      <c r="AV2147" s="30"/>
      <c r="AW2147" s="30"/>
      <c r="AX2147" s="30"/>
      <c r="AY2147" s="30">
        <f t="shared" si="6927"/>
        <v>0</v>
      </c>
      <c r="AZ2147" s="30">
        <f t="shared" si="6928"/>
        <v>0</v>
      </c>
      <c r="BA2147" s="30">
        <f t="shared" si="6929"/>
        <v>478982.79999999999</v>
      </c>
      <c r="BB2147" s="30"/>
      <c r="BC2147" s="30"/>
      <c r="BD2147" s="30"/>
      <c r="BE2147" s="30"/>
      <c r="BF2147" s="30"/>
      <c r="BG2147" s="30"/>
      <c r="BH2147" s="30"/>
      <c r="BI2147" s="30"/>
      <c r="BJ2147" s="30"/>
      <c r="BK2147" s="30">
        <v>-230193.383</v>
      </c>
      <c r="BL2147" s="30">
        <f t="shared" si="6872"/>
        <v>0</v>
      </c>
      <c r="BM2147" s="30">
        <f t="shared" si="6873"/>
        <v>0</v>
      </c>
      <c r="BN2147" s="30">
        <f t="shared" si="6874"/>
        <v>248789.41699999999</v>
      </c>
      <c r="BO2147" s="30"/>
      <c r="BP2147" s="31"/>
      <c r="BQ2147" s="1"/>
      <c r="BR2147" s="1"/>
      <c r="BS2147" s="1"/>
      <c r="BT2147" s="1"/>
      <c r="BU2147" s="1"/>
      <c r="BV2147" s="1"/>
      <c r="BW2147" s="1"/>
      <c r="BX2147" s="1"/>
      <c r="BY2147" s="1"/>
    </row>
    <row r="2148" ht="31.5">
      <c r="A2148" s="28" t="s">
        <v>744</v>
      </c>
      <c r="B2148" s="28" t="s">
        <v>60</v>
      </c>
      <c r="C2148" s="28" t="s">
        <v>62</v>
      </c>
      <c r="D2148" s="14" t="s">
        <v>864</v>
      </c>
      <c r="E2148" s="28"/>
      <c r="F2148" s="29" t="s">
        <v>865</v>
      </c>
      <c r="G2148" s="30">
        <f t="shared" si="7059"/>
        <v>38000</v>
      </c>
      <c r="H2148" s="30">
        <f t="shared" si="7060"/>
        <v>0</v>
      </c>
      <c r="I2148" s="30">
        <f t="shared" si="7061"/>
        <v>0</v>
      </c>
      <c r="J2148" s="30">
        <f t="shared" si="7062"/>
        <v>0</v>
      </c>
      <c r="K2148" s="30">
        <f t="shared" si="7063"/>
        <v>0</v>
      </c>
      <c r="L2148" s="30">
        <f t="shared" si="7064"/>
        <v>0</v>
      </c>
      <c r="M2148" s="30">
        <f t="shared" si="6930"/>
        <v>38000</v>
      </c>
      <c r="N2148" s="30">
        <f t="shared" si="6931"/>
        <v>0</v>
      </c>
      <c r="O2148" s="30">
        <f t="shared" si="6932"/>
        <v>0</v>
      </c>
      <c r="P2148" s="30">
        <f t="shared" si="7065"/>
        <v>0</v>
      </c>
      <c r="Q2148" s="30">
        <f t="shared" si="7066"/>
        <v>0</v>
      </c>
      <c r="R2148" s="30">
        <f t="shared" si="7067"/>
        <v>17000</v>
      </c>
      <c r="S2148" s="30">
        <f t="shared" si="7068"/>
        <v>0</v>
      </c>
      <c r="T2148" s="30">
        <f t="shared" si="7069"/>
        <v>0</v>
      </c>
      <c r="U2148" s="30">
        <f t="shared" si="7070"/>
        <v>0</v>
      </c>
      <c r="V2148" s="30">
        <f t="shared" si="7071"/>
        <v>0</v>
      </c>
      <c r="W2148" s="30">
        <f t="shared" si="7072"/>
        <v>0</v>
      </c>
      <c r="X2148" s="30">
        <f t="shared" si="7073"/>
        <v>0</v>
      </c>
      <c r="Y2148" s="30">
        <f t="shared" si="7074"/>
        <v>0</v>
      </c>
      <c r="Z2148" s="30">
        <f t="shared" si="7075"/>
        <v>0</v>
      </c>
      <c r="AA2148" s="30">
        <f t="shared" si="7076"/>
        <v>0</v>
      </c>
      <c r="AB2148" s="30">
        <f t="shared" si="7077"/>
        <v>0</v>
      </c>
      <c r="AC2148" s="30">
        <f t="shared" si="6875"/>
        <v>55000</v>
      </c>
      <c r="AD2148" s="30">
        <f t="shared" si="6876"/>
        <v>0</v>
      </c>
      <c r="AE2148" s="30">
        <f t="shared" si="6877"/>
        <v>0</v>
      </c>
      <c r="AF2148" s="30">
        <f t="shared" si="7078"/>
        <v>0</v>
      </c>
      <c r="AG2148" s="30">
        <f t="shared" si="6878"/>
        <v>55000</v>
      </c>
      <c r="AH2148" s="30">
        <f t="shared" si="6879"/>
        <v>0</v>
      </c>
      <c r="AI2148" s="30">
        <f t="shared" si="6880"/>
        <v>0</v>
      </c>
      <c r="AJ2148" s="30">
        <f t="shared" si="7079"/>
        <v>0</v>
      </c>
      <c r="AK2148" s="30">
        <f t="shared" si="7080"/>
        <v>0</v>
      </c>
      <c r="AL2148" s="30">
        <f t="shared" si="7081"/>
        <v>0</v>
      </c>
      <c r="AM2148" s="30">
        <f t="shared" si="7082"/>
        <v>0</v>
      </c>
      <c r="AN2148" s="30">
        <f t="shared" si="7083"/>
        <v>0</v>
      </c>
      <c r="AO2148" s="30">
        <f t="shared" si="7084"/>
        <v>0</v>
      </c>
      <c r="AP2148" s="30">
        <f t="shared" si="7085"/>
        <v>0</v>
      </c>
      <c r="AQ2148" s="30">
        <f t="shared" si="7086"/>
        <v>0</v>
      </c>
      <c r="AR2148" s="30">
        <f t="shared" si="7087"/>
        <v>0</v>
      </c>
      <c r="AS2148" s="30">
        <f t="shared" si="6933"/>
        <v>55000</v>
      </c>
      <c r="AT2148" s="30">
        <f t="shared" si="6934"/>
        <v>0</v>
      </c>
      <c r="AU2148" s="30">
        <f t="shared" si="6935"/>
        <v>0</v>
      </c>
      <c r="AV2148" s="30">
        <f t="shared" si="7088"/>
        <v>0</v>
      </c>
      <c r="AW2148" s="30">
        <f t="shared" si="7089"/>
        <v>0</v>
      </c>
      <c r="AX2148" s="30">
        <f t="shared" si="7090"/>
        <v>0</v>
      </c>
      <c r="AY2148" s="30">
        <f t="shared" si="6927"/>
        <v>55000</v>
      </c>
      <c r="AZ2148" s="30">
        <f t="shared" si="6928"/>
        <v>0</v>
      </c>
      <c r="BA2148" s="30">
        <f t="shared" si="6929"/>
        <v>0</v>
      </c>
      <c r="BB2148" s="30">
        <f t="shared" si="7091"/>
        <v>0</v>
      </c>
      <c r="BC2148" s="30">
        <f t="shared" si="7092"/>
        <v>0</v>
      </c>
      <c r="BD2148" s="30">
        <f t="shared" si="7093"/>
        <v>0</v>
      </c>
      <c r="BE2148" s="30">
        <f t="shared" si="7094"/>
        <v>0</v>
      </c>
      <c r="BF2148" s="30">
        <f t="shared" si="7095"/>
        <v>0</v>
      </c>
      <c r="BG2148" s="30">
        <f t="shared" si="7096"/>
        <v>0</v>
      </c>
      <c r="BH2148" s="30">
        <f t="shared" si="7097"/>
        <v>0</v>
      </c>
      <c r="BI2148" s="30">
        <f t="shared" si="7098"/>
        <v>0</v>
      </c>
      <c r="BJ2148" s="30">
        <f t="shared" si="7099"/>
        <v>0</v>
      </c>
      <c r="BK2148" s="30">
        <f t="shared" si="7100"/>
        <v>0</v>
      </c>
      <c r="BL2148" s="30">
        <f t="shared" si="6872"/>
        <v>55000</v>
      </c>
      <c r="BM2148" s="30">
        <f t="shared" si="6873"/>
        <v>0</v>
      </c>
      <c r="BN2148" s="30">
        <f t="shared" si="6874"/>
        <v>0</v>
      </c>
      <c r="BO2148" s="30">
        <f t="shared" si="7101"/>
        <v>0</v>
      </c>
      <c r="BP2148" s="31"/>
      <c r="BQ2148" s="1"/>
      <c r="BR2148" s="1"/>
      <c r="BS2148" s="1"/>
      <c r="BT2148" s="1"/>
      <c r="BU2148" s="1"/>
      <c r="BV2148" s="1"/>
      <c r="BW2148" s="1"/>
      <c r="BX2148" s="1"/>
      <c r="BY2148" s="1"/>
    </row>
    <row r="2149" ht="31.5">
      <c r="A2149" s="28" t="s">
        <v>744</v>
      </c>
      <c r="B2149" s="28" t="s">
        <v>60</v>
      </c>
      <c r="C2149" s="28" t="s">
        <v>62</v>
      </c>
      <c r="D2149" s="14" t="s">
        <v>866</v>
      </c>
      <c r="E2149" s="28"/>
      <c r="F2149" s="29" t="s">
        <v>867</v>
      </c>
      <c r="G2149" s="30">
        <f t="shared" si="7059"/>
        <v>38000</v>
      </c>
      <c r="H2149" s="30">
        <f t="shared" si="7060"/>
        <v>0</v>
      </c>
      <c r="I2149" s="30">
        <f t="shared" si="7061"/>
        <v>0</v>
      </c>
      <c r="J2149" s="30">
        <f t="shared" si="7062"/>
        <v>0</v>
      </c>
      <c r="K2149" s="30">
        <f t="shared" si="7063"/>
        <v>0</v>
      </c>
      <c r="L2149" s="30">
        <f t="shared" si="7064"/>
        <v>0</v>
      </c>
      <c r="M2149" s="30">
        <f t="shared" si="6930"/>
        <v>38000</v>
      </c>
      <c r="N2149" s="30">
        <f t="shared" si="6931"/>
        <v>0</v>
      </c>
      <c r="O2149" s="30">
        <f t="shared" si="6932"/>
        <v>0</v>
      </c>
      <c r="P2149" s="30">
        <f t="shared" si="7065"/>
        <v>0</v>
      </c>
      <c r="Q2149" s="30">
        <f t="shared" si="7066"/>
        <v>0</v>
      </c>
      <c r="R2149" s="30">
        <f t="shared" si="7067"/>
        <v>17000</v>
      </c>
      <c r="S2149" s="30">
        <f t="shared" si="7068"/>
        <v>0</v>
      </c>
      <c r="T2149" s="30">
        <f t="shared" si="7069"/>
        <v>0</v>
      </c>
      <c r="U2149" s="30">
        <f t="shared" si="7070"/>
        <v>0</v>
      </c>
      <c r="V2149" s="30">
        <f t="shared" si="7071"/>
        <v>0</v>
      </c>
      <c r="W2149" s="30">
        <f t="shared" si="7072"/>
        <v>0</v>
      </c>
      <c r="X2149" s="30">
        <f t="shared" si="7073"/>
        <v>0</v>
      </c>
      <c r="Y2149" s="30">
        <f t="shared" si="7074"/>
        <v>0</v>
      </c>
      <c r="Z2149" s="30">
        <f t="shared" si="7075"/>
        <v>0</v>
      </c>
      <c r="AA2149" s="30">
        <f t="shared" si="7076"/>
        <v>0</v>
      </c>
      <c r="AB2149" s="30">
        <f t="shared" si="7077"/>
        <v>0</v>
      </c>
      <c r="AC2149" s="30">
        <f t="shared" si="6875"/>
        <v>55000</v>
      </c>
      <c r="AD2149" s="30">
        <f t="shared" si="6876"/>
        <v>0</v>
      </c>
      <c r="AE2149" s="30">
        <f t="shared" si="6877"/>
        <v>0</v>
      </c>
      <c r="AF2149" s="30">
        <f t="shared" si="7078"/>
        <v>0</v>
      </c>
      <c r="AG2149" s="30">
        <f t="shared" si="6878"/>
        <v>55000</v>
      </c>
      <c r="AH2149" s="30">
        <f t="shared" si="6879"/>
        <v>0</v>
      </c>
      <c r="AI2149" s="30">
        <f t="shared" si="6880"/>
        <v>0</v>
      </c>
      <c r="AJ2149" s="30">
        <f t="shared" si="7079"/>
        <v>0</v>
      </c>
      <c r="AK2149" s="30">
        <f t="shared" si="7080"/>
        <v>0</v>
      </c>
      <c r="AL2149" s="30">
        <f t="shared" si="7081"/>
        <v>0</v>
      </c>
      <c r="AM2149" s="30">
        <f t="shared" si="7082"/>
        <v>0</v>
      </c>
      <c r="AN2149" s="30">
        <f t="shared" si="7083"/>
        <v>0</v>
      </c>
      <c r="AO2149" s="30">
        <f t="shared" si="7084"/>
        <v>0</v>
      </c>
      <c r="AP2149" s="30">
        <f t="shared" si="7085"/>
        <v>0</v>
      </c>
      <c r="AQ2149" s="30">
        <f t="shared" si="7086"/>
        <v>0</v>
      </c>
      <c r="AR2149" s="30">
        <f t="shared" si="7087"/>
        <v>0</v>
      </c>
      <c r="AS2149" s="30">
        <f t="shared" si="6933"/>
        <v>55000</v>
      </c>
      <c r="AT2149" s="30">
        <f t="shared" si="6934"/>
        <v>0</v>
      </c>
      <c r="AU2149" s="30">
        <f t="shared" si="6935"/>
        <v>0</v>
      </c>
      <c r="AV2149" s="30">
        <f t="shared" si="7088"/>
        <v>0</v>
      </c>
      <c r="AW2149" s="30">
        <f t="shared" si="7089"/>
        <v>0</v>
      </c>
      <c r="AX2149" s="30">
        <f t="shared" si="7090"/>
        <v>0</v>
      </c>
      <c r="AY2149" s="30">
        <f t="shared" si="6927"/>
        <v>55000</v>
      </c>
      <c r="AZ2149" s="30">
        <f t="shared" si="6928"/>
        <v>0</v>
      </c>
      <c r="BA2149" s="30">
        <f t="shared" si="6929"/>
        <v>0</v>
      </c>
      <c r="BB2149" s="30">
        <f t="shared" si="7091"/>
        <v>0</v>
      </c>
      <c r="BC2149" s="30">
        <f t="shared" si="7092"/>
        <v>0</v>
      </c>
      <c r="BD2149" s="30">
        <f t="shared" si="7093"/>
        <v>0</v>
      </c>
      <c r="BE2149" s="30">
        <f t="shared" si="7094"/>
        <v>0</v>
      </c>
      <c r="BF2149" s="30">
        <f t="shared" si="7095"/>
        <v>0</v>
      </c>
      <c r="BG2149" s="30">
        <f t="shared" si="7096"/>
        <v>0</v>
      </c>
      <c r="BH2149" s="30">
        <f t="shared" si="7097"/>
        <v>0</v>
      </c>
      <c r="BI2149" s="30">
        <f t="shared" si="7098"/>
        <v>0</v>
      </c>
      <c r="BJ2149" s="30">
        <f t="shared" si="7099"/>
        <v>0</v>
      </c>
      <c r="BK2149" s="30">
        <f t="shared" si="7100"/>
        <v>0</v>
      </c>
      <c r="BL2149" s="30">
        <f t="shared" si="6872"/>
        <v>55000</v>
      </c>
      <c r="BM2149" s="30">
        <f t="shared" si="6873"/>
        <v>0</v>
      </c>
      <c r="BN2149" s="30">
        <f t="shared" si="6874"/>
        <v>0</v>
      </c>
      <c r="BO2149" s="30">
        <f t="shared" si="7101"/>
        <v>0</v>
      </c>
      <c r="BP2149" s="31"/>
      <c r="BQ2149" s="1"/>
      <c r="BR2149" s="1"/>
      <c r="BS2149" s="1"/>
      <c r="BT2149" s="1"/>
      <c r="BU2149" s="1"/>
      <c r="BV2149" s="1"/>
      <c r="BW2149" s="1"/>
      <c r="BX2149" s="1"/>
      <c r="BY2149" s="1"/>
    </row>
    <row r="2150" ht="31.5">
      <c r="A2150" s="28" t="s">
        <v>744</v>
      </c>
      <c r="B2150" s="28" t="s">
        <v>60</v>
      </c>
      <c r="C2150" s="28" t="s">
        <v>62</v>
      </c>
      <c r="D2150" s="14" t="s">
        <v>866</v>
      </c>
      <c r="E2150" s="28" t="s">
        <v>38</v>
      </c>
      <c r="F2150" s="29" t="s">
        <v>39</v>
      </c>
      <c r="G2150" s="30">
        <v>38000</v>
      </c>
      <c r="H2150" s="30"/>
      <c r="I2150" s="30"/>
      <c r="J2150" s="30"/>
      <c r="K2150" s="30"/>
      <c r="L2150" s="30"/>
      <c r="M2150" s="30">
        <f t="shared" si="6930"/>
        <v>38000</v>
      </c>
      <c r="N2150" s="30">
        <f t="shared" si="6931"/>
        <v>0</v>
      </c>
      <c r="O2150" s="30">
        <f t="shared" si="6932"/>
        <v>0</v>
      </c>
      <c r="P2150" s="30"/>
      <c r="Q2150" s="30"/>
      <c r="R2150" s="30">
        <v>17000</v>
      </c>
      <c r="S2150" s="30"/>
      <c r="T2150" s="30"/>
      <c r="U2150" s="30"/>
      <c r="V2150" s="30"/>
      <c r="W2150" s="30"/>
      <c r="X2150" s="30"/>
      <c r="Y2150" s="30"/>
      <c r="Z2150" s="30"/>
      <c r="AA2150" s="30"/>
      <c r="AB2150" s="30"/>
      <c r="AC2150" s="30">
        <f t="shared" si="6875"/>
        <v>55000</v>
      </c>
      <c r="AD2150" s="30">
        <f t="shared" si="6876"/>
        <v>0</v>
      </c>
      <c r="AE2150" s="30">
        <f t="shared" si="6877"/>
        <v>0</v>
      </c>
      <c r="AF2150" s="30"/>
      <c r="AG2150" s="30">
        <f t="shared" si="6878"/>
        <v>55000</v>
      </c>
      <c r="AH2150" s="30">
        <f t="shared" si="6879"/>
        <v>0</v>
      </c>
      <c r="AI2150" s="30">
        <f t="shared" si="6880"/>
        <v>0</v>
      </c>
      <c r="AJ2150" s="30"/>
      <c r="AK2150" s="30"/>
      <c r="AL2150" s="30"/>
      <c r="AM2150" s="30"/>
      <c r="AN2150" s="30"/>
      <c r="AO2150" s="30"/>
      <c r="AP2150" s="30"/>
      <c r="AQ2150" s="30"/>
      <c r="AR2150" s="30"/>
      <c r="AS2150" s="30">
        <f t="shared" si="6933"/>
        <v>55000</v>
      </c>
      <c r="AT2150" s="30">
        <f t="shared" si="6934"/>
        <v>0</v>
      </c>
      <c r="AU2150" s="30">
        <f t="shared" si="6935"/>
        <v>0</v>
      </c>
      <c r="AV2150" s="30"/>
      <c r="AW2150" s="30"/>
      <c r="AX2150" s="30"/>
      <c r="AY2150" s="30">
        <f t="shared" si="6927"/>
        <v>55000</v>
      </c>
      <c r="AZ2150" s="30">
        <f t="shared" si="6928"/>
        <v>0</v>
      </c>
      <c r="BA2150" s="30">
        <f t="shared" si="6929"/>
        <v>0</v>
      </c>
      <c r="BB2150" s="30"/>
      <c r="BC2150" s="30"/>
      <c r="BD2150" s="30"/>
      <c r="BE2150" s="30"/>
      <c r="BF2150" s="30"/>
      <c r="BG2150" s="30"/>
      <c r="BH2150" s="30"/>
      <c r="BI2150" s="30"/>
      <c r="BJ2150" s="30"/>
      <c r="BK2150" s="30"/>
      <c r="BL2150" s="30">
        <f t="shared" si="6872"/>
        <v>55000</v>
      </c>
      <c r="BM2150" s="30">
        <f t="shared" si="6873"/>
        <v>0</v>
      </c>
      <c r="BN2150" s="30">
        <f t="shared" si="6874"/>
        <v>0</v>
      </c>
      <c r="BO2150" s="30"/>
      <c r="BP2150" s="31"/>
      <c r="BQ2150" s="1"/>
      <c r="BR2150" s="1"/>
      <c r="BS2150" s="1"/>
      <c r="BT2150" s="1"/>
      <c r="BU2150" s="1"/>
      <c r="BV2150" s="1"/>
      <c r="BW2150" s="1"/>
      <c r="BX2150" s="1"/>
      <c r="BY2150" s="1"/>
    </row>
    <row r="2151">
      <c r="A2151" s="28" t="s">
        <v>744</v>
      </c>
      <c r="B2151" s="28" t="s">
        <v>60</v>
      </c>
      <c r="C2151" s="28" t="s">
        <v>62</v>
      </c>
      <c r="D2151" s="28" t="s">
        <v>66</v>
      </c>
      <c r="E2151" s="35"/>
      <c r="F2151" s="29" t="s">
        <v>33</v>
      </c>
      <c r="G2151" s="30">
        <f>G2152+G2166</f>
        <v>968103.10000000009</v>
      </c>
      <c r="H2151" s="30">
        <f>H2152+H2166</f>
        <v>1364678.1000000001</v>
      </c>
      <c r="I2151" s="30">
        <f>I2152+I2166</f>
        <v>1356513.3999999999</v>
      </c>
      <c r="J2151" s="30">
        <f>J2152+J2166</f>
        <v>-116037.704</v>
      </c>
      <c r="K2151" s="30">
        <f>K2152+K2166</f>
        <v>-7430.3999999999996</v>
      </c>
      <c r="L2151" s="30">
        <f>L2152+L2166</f>
        <v>0</v>
      </c>
      <c r="M2151" s="30">
        <f t="shared" si="6930"/>
        <v>852065.39600000007</v>
      </c>
      <c r="N2151" s="30">
        <f t="shared" si="6931"/>
        <v>1357247.7000000002</v>
      </c>
      <c r="O2151" s="30">
        <f t="shared" si="6932"/>
        <v>1356513.3999999999</v>
      </c>
      <c r="P2151" s="30">
        <f>P2152+P2166</f>
        <v>0</v>
      </c>
      <c r="Q2151" s="30">
        <f>Q2152+Q2166</f>
        <v>0</v>
      </c>
      <c r="R2151" s="30">
        <f>R2152+R2166</f>
        <v>-325.60000000000002</v>
      </c>
      <c r="S2151" s="30">
        <f>S2152+S2166</f>
        <v>-20000</v>
      </c>
      <c r="T2151" s="30">
        <f>T2152+T2166</f>
        <v>0</v>
      </c>
      <c r="U2151" s="30">
        <f>U2152+U2166</f>
        <v>0</v>
      </c>
      <c r="V2151" s="30">
        <f>V2152+V2166</f>
        <v>0</v>
      </c>
      <c r="W2151" s="30">
        <f>W2152+W2166</f>
        <v>0</v>
      </c>
      <c r="X2151" s="30">
        <f>X2152+X2166</f>
        <v>0</v>
      </c>
      <c r="Y2151" s="30">
        <f>Y2152+Y2166</f>
        <v>0</v>
      </c>
      <c r="Z2151" s="30">
        <f>Z2152+Z2166</f>
        <v>0</v>
      </c>
      <c r="AA2151" s="30">
        <f>AA2152+AA2166</f>
        <v>20000</v>
      </c>
      <c r="AB2151" s="30">
        <f>AB2152+AB2166</f>
        <v>0</v>
      </c>
      <c r="AC2151" s="30">
        <f t="shared" si="6875"/>
        <v>831739.79600000009</v>
      </c>
      <c r="AD2151" s="30">
        <f t="shared" si="6876"/>
        <v>1357247.7000000002</v>
      </c>
      <c r="AE2151" s="30">
        <f t="shared" si="6877"/>
        <v>1376513.3999999999</v>
      </c>
      <c r="AF2151" s="30">
        <f>AF2152+AF2166</f>
        <v>0</v>
      </c>
      <c r="AG2151" s="30">
        <f t="shared" si="6878"/>
        <v>831739.79600000009</v>
      </c>
      <c r="AH2151" s="30">
        <f t="shared" si="6879"/>
        <v>1357247.7000000002</v>
      </c>
      <c r="AI2151" s="30">
        <f t="shared" si="6880"/>
        <v>1376513.3999999999</v>
      </c>
      <c r="AJ2151" s="30">
        <f>AJ2152+AJ2166</f>
        <v>0</v>
      </c>
      <c r="AK2151" s="30">
        <f>AK2152+AK2166</f>
        <v>0</v>
      </c>
      <c r="AL2151" s="30">
        <f>AL2152+AL2166</f>
        <v>0</v>
      </c>
      <c r="AM2151" s="30">
        <f>AM2152+AM2166</f>
        <v>0</v>
      </c>
      <c r="AN2151" s="30">
        <f>AN2152+AN2166</f>
        <v>0</v>
      </c>
      <c r="AO2151" s="30">
        <f>AO2152+AO2166</f>
        <v>0</v>
      </c>
      <c r="AP2151" s="30">
        <f>AP2152+AP2166</f>
        <v>0</v>
      </c>
      <c r="AQ2151" s="30">
        <f>AQ2152+AQ2166</f>
        <v>0</v>
      </c>
      <c r="AR2151" s="30">
        <f>AR2152+AR2166</f>
        <v>0</v>
      </c>
      <c r="AS2151" s="30">
        <f t="shared" si="6933"/>
        <v>831739.79600000009</v>
      </c>
      <c r="AT2151" s="30">
        <f t="shared" si="6934"/>
        <v>1357247.7000000002</v>
      </c>
      <c r="AU2151" s="30">
        <f t="shared" si="6935"/>
        <v>1376513.3999999999</v>
      </c>
      <c r="AV2151" s="30">
        <f>AV2152+AV2166</f>
        <v>0</v>
      </c>
      <c r="AW2151" s="30">
        <f>AW2152+AW2166</f>
        <v>0</v>
      </c>
      <c r="AX2151" s="30">
        <f>AX2152+AX2166</f>
        <v>0</v>
      </c>
      <c r="AY2151" s="30">
        <f t="shared" si="6927"/>
        <v>831739.79600000009</v>
      </c>
      <c r="AZ2151" s="30">
        <f t="shared" si="6928"/>
        <v>1357247.7000000002</v>
      </c>
      <c r="BA2151" s="30">
        <f t="shared" si="6929"/>
        <v>1376513.3999999999</v>
      </c>
      <c r="BB2151" s="30">
        <f>BB2152+BB2166</f>
        <v>0</v>
      </c>
      <c r="BC2151" s="30">
        <f>BC2152+BC2166</f>
        <v>0</v>
      </c>
      <c r="BD2151" s="30">
        <f>BD2152+BD2166</f>
        <v>-328.53399999999999</v>
      </c>
      <c r="BE2151" s="30">
        <f>BE2152+BE2166</f>
        <v>0</v>
      </c>
      <c r="BF2151" s="30">
        <f>BF2152+BF2166</f>
        <v>0</v>
      </c>
      <c r="BG2151" s="30">
        <f>BG2152+BG2166</f>
        <v>9302.3880000000008</v>
      </c>
      <c r="BH2151" s="30">
        <f>BH2152+BH2166</f>
        <v>0</v>
      </c>
      <c r="BI2151" s="30">
        <f>BI2152+BI2166</f>
        <v>0</v>
      </c>
      <c r="BJ2151" s="30">
        <f>BJ2152+BJ2166</f>
        <v>0</v>
      </c>
      <c r="BK2151" s="30">
        <f>BK2152+BK2166</f>
        <v>0</v>
      </c>
      <c r="BL2151" s="30">
        <f t="shared" si="6872"/>
        <v>831411.2620000001</v>
      </c>
      <c r="BM2151" s="30">
        <f t="shared" si="6873"/>
        <v>1366550.0880000002</v>
      </c>
      <c r="BN2151" s="30">
        <f t="shared" si="6874"/>
        <v>1376513.3999999999</v>
      </c>
      <c r="BO2151" s="30">
        <f>BO2152+BO2166</f>
        <v>0</v>
      </c>
      <c r="BP2151" s="31"/>
      <c r="BQ2151" s="1"/>
      <c r="BR2151" s="1"/>
      <c r="BS2151" s="1"/>
      <c r="BT2151" s="1"/>
      <c r="BU2151" s="1"/>
      <c r="BV2151" s="1"/>
      <c r="BW2151" s="1"/>
      <c r="BX2151" s="1"/>
      <c r="BY2151" s="1"/>
    </row>
    <row r="2152" ht="31.5">
      <c r="A2152" s="28" t="s">
        <v>744</v>
      </c>
      <c r="B2152" s="28" t="s">
        <v>60</v>
      </c>
      <c r="C2152" s="28" t="s">
        <v>62</v>
      </c>
      <c r="D2152" s="28" t="s">
        <v>67</v>
      </c>
      <c r="E2152" s="35"/>
      <c r="F2152" s="29" t="s">
        <v>68</v>
      </c>
      <c r="G2152" s="30">
        <f>G2156+G2153+G2158+G2160</f>
        <v>796018.20000000007</v>
      </c>
      <c r="H2152" s="30">
        <f>H2156+H2153+H2158+H2160</f>
        <v>1154793.2000000002</v>
      </c>
      <c r="I2152" s="30">
        <f>I2156+I2153+I2158+I2160</f>
        <v>1146628.5</v>
      </c>
      <c r="J2152" s="30">
        <f>J2156+J2153+J2158+J2160</f>
        <v>-116037.704</v>
      </c>
      <c r="K2152" s="30">
        <f>K2156+K2153+K2158+K2160</f>
        <v>-7430.3999999999996</v>
      </c>
      <c r="L2152" s="30">
        <f>L2156+L2153+L2158+L2160</f>
        <v>0</v>
      </c>
      <c r="M2152" s="30">
        <f t="shared" si="6930"/>
        <v>679980.49600000004</v>
      </c>
      <c r="N2152" s="30">
        <f t="shared" si="6931"/>
        <v>1147362.8000000003</v>
      </c>
      <c r="O2152" s="30">
        <f t="shared" si="6932"/>
        <v>1146628.5</v>
      </c>
      <c r="P2152" s="30">
        <f>P2156+P2153+P2158+P2160</f>
        <v>0</v>
      </c>
      <c r="Q2152" s="30">
        <f>Q2156+Q2153+Q2158+Q2160</f>
        <v>0</v>
      </c>
      <c r="R2152" s="30">
        <f>R2156+R2153+R2158+R2160</f>
        <v>0</v>
      </c>
      <c r="S2152" s="30">
        <f>S2156+S2153+S2158+S2160</f>
        <v>-20000</v>
      </c>
      <c r="T2152" s="30">
        <f>T2156+T2153+T2158+T2160</f>
        <v>0</v>
      </c>
      <c r="U2152" s="30">
        <f>U2156+U2153+U2158+U2160</f>
        <v>0</v>
      </c>
      <c r="V2152" s="30">
        <f>V2156+V2153+V2158+V2160</f>
        <v>0</v>
      </c>
      <c r="W2152" s="30">
        <f>W2156+W2153+W2158+W2160</f>
        <v>0</v>
      </c>
      <c r="X2152" s="30">
        <f>X2156+X2153+X2158+X2160</f>
        <v>0</v>
      </c>
      <c r="Y2152" s="30">
        <f>Y2156+Y2153+Y2158+Y2160</f>
        <v>0</v>
      </c>
      <c r="Z2152" s="30">
        <f>Z2156+Z2153+Z2158+Z2160</f>
        <v>0</v>
      </c>
      <c r="AA2152" s="30">
        <f>AA2156+AA2153+AA2158+AA2160</f>
        <v>20000</v>
      </c>
      <c r="AB2152" s="30">
        <f>AB2156+AB2153+AB2158+AB2160</f>
        <v>0</v>
      </c>
      <c r="AC2152" s="30">
        <f t="shared" si="6875"/>
        <v>659980.49600000004</v>
      </c>
      <c r="AD2152" s="30">
        <f t="shared" si="6876"/>
        <v>1147362.8000000003</v>
      </c>
      <c r="AE2152" s="30">
        <f t="shared" si="6877"/>
        <v>1166628.5</v>
      </c>
      <c r="AF2152" s="30">
        <f>AF2156+AF2153+AF2158+AF2160</f>
        <v>0</v>
      </c>
      <c r="AG2152" s="30">
        <f t="shared" si="6878"/>
        <v>659980.49600000004</v>
      </c>
      <c r="AH2152" s="30">
        <f t="shared" si="6879"/>
        <v>1147362.8000000003</v>
      </c>
      <c r="AI2152" s="30">
        <f t="shared" si="6880"/>
        <v>1166628.5</v>
      </c>
      <c r="AJ2152" s="30">
        <f>AJ2156+AJ2153+AJ2158+AJ2160+AJ2162</f>
        <v>0</v>
      </c>
      <c r="AK2152" s="30">
        <f>AK2156+AK2153+AK2158+AK2160+AK2162</f>
        <v>-1925</v>
      </c>
      <c r="AL2152" s="30">
        <f>AL2156+AL2153+AL2158+AL2160+AL2162</f>
        <v>0</v>
      </c>
      <c r="AM2152" s="30">
        <f>AM2156+AM2153+AM2158+AM2160+AM2162</f>
        <v>0</v>
      </c>
      <c r="AN2152" s="30">
        <f>AN2156+AN2153+AN2158+AN2160+AN2162</f>
        <v>0</v>
      </c>
      <c r="AO2152" s="30">
        <f>AO2156+AO2153+AO2158+AO2160+AO2162</f>
        <v>0</v>
      </c>
      <c r="AP2152" s="30">
        <f>AP2156+AP2153+AP2158+AP2160+AP2162</f>
        <v>0</v>
      </c>
      <c r="AQ2152" s="30">
        <f>AQ2156+AQ2153+AQ2158+AQ2160+AQ2162</f>
        <v>0</v>
      </c>
      <c r="AR2152" s="30">
        <f>AR2156+AR2153+AR2158+AR2160+AR2162</f>
        <v>0</v>
      </c>
      <c r="AS2152" s="30">
        <f t="shared" si="6933"/>
        <v>658055.49600000004</v>
      </c>
      <c r="AT2152" s="30">
        <f t="shared" si="6934"/>
        <v>1147362.8000000003</v>
      </c>
      <c r="AU2152" s="30">
        <f t="shared" si="6935"/>
        <v>1166628.5</v>
      </c>
      <c r="AV2152" s="30">
        <f>AV2156+AV2153+AV2158+AV2160+AV2162</f>
        <v>0</v>
      </c>
      <c r="AW2152" s="30">
        <f>AW2156+AW2153+AW2158+AW2160+AW2162</f>
        <v>0</v>
      </c>
      <c r="AX2152" s="30">
        <f>AX2156+AX2153+AX2158+AX2160+AX2162</f>
        <v>0</v>
      </c>
      <c r="AY2152" s="30">
        <f t="shared" si="6927"/>
        <v>658055.49600000004</v>
      </c>
      <c r="AZ2152" s="30">
        <f t="shared" si="6928"/>
        <v>1147362.8000000003</v>
      </c>
      <c r="BA2152" s="30">
        <f t="shared" si="6929"/>
        <v>1166628.5</v>
      </c>
      <c r="BB2152" s="30">
        <f>BB2156+BB2153+BB2158+BB2160+BB2162+BB2164</f>
        <v>0</v>
      </c>
      <c r="BC2152" s="30">
        <f>BC2156+BC2153+BC2158+BC2160+BC2162+BC2164</f>
        <v>0</v>
      </c>
      <c r="BD2152" s="30">
        <f>BD2156+BD2153+BD2158+BD2160+BD2162+BD2164</f>
        <v>-328.53399999999999</v>
      </c>
      <c r="BE2152" s="30">
        <f>BE2156+BE2153+BE2158+BE2160+BE2162+BE2164</f>
        <v>0</v>
      </c>
      <c r="BF2152" s="30">
        <f>BF2156+BF2153+BF2158+BF2160+BF2162+BF2164</f>
        <v>0</v>
      </c>
      <c r="BG2152" s="30">
        <f>BG2156+BG2153+BG2158+BG2160+BG2162+BG2164</f>
        <v>9302.3880000000008</v>
      </c>
      <c r="BH2152" s="30">
        <f>BH2156+BH2153+BH2158+BH2160+BH2162+BH2164</f>
        <v>0</v>
      </c>
      <c r="BI2152" s="30">
        <f>BI2156+BI2153+BI2158+BI2160+BI2162+BI2164</f>
        <v>0</v>
      </c>
      <c r="BJ2152" s="30">
        <f>BJ2156+BJ2153+BJ2158+BJ2160+BJ2162+BJ2164</f>
        <v>0</v>
      </c>
      <c r="BK2152" s="30">
        <f>BK2156+BK2153+BK2158+BK2160+BK2162+BK2164</f>
        <v>0</v>
      </c>
      <c r="BL2152" s="30">
        <f t="shared" ref="BL2152:BL2215" si="7102">AY2152+BB2152+BC2152+BE2152+BD2152</f>
        <v>657726.96200000006</v>
      </c>
      <c r="BM2152" s="30">
        <f t="shared" ref="BM2152:BM2215" si="7103">AZ2152+BF2152+BG2152+BH2152</f>
        <v>1156665.1880000003</v>
      </c>
      <c r="BN2152" s="30">
        <f t="shared" ref="BN2152:BN2215" si="7104">BA2152+BI2152+BJ2152+BK2152</f>
        <v>1166628.5</v>
      </c>
      <c r="BO2152" s="30">
        <f>BO2156+BO2153+BO2158+BO2160+BO2162+BO2164</f>
        <v>0</v>
      </c>
      <c r="BP2152" s="31"/>
      <c r="BQ2152" s="1"/>
      <c r="BR2152" s="1"/>
      <c r="BS2152" s="1"/>
      <c r="BT2152" s="1"/>
      <c r="BU2152" s="1"/>
      <c r="BV2152" s="1"/>
      <c r="BW2152" s="1"/>
      <c r="BX2152" s="1"/>
      <c r="BY2152" s="1"/>
    </row>
    <row r="2153" ht="31.5">
      <c r="A2153" s="28" t="s">
        <v>744</v>
      </c>
      <c r="B2153" s="28" t="s">
        <v>60</v>
      </c>
      <c r="C2153" s="28" t="s">
        <v>62</v>
      </c>
      <c r="D2153" s="28" t="s">
        <v>868</v>
      </c>
      <c r="E2153" s="35"/>
      <c r="F2153" s="29" t="s">
        <v>869</v>
      </c>
      <c r="G2153" s="30">
        <f>G2154+G2155</f>
        <v>642834.80000000005</v>
      </c>
      <c r="H2153" s="30">
        <f>H2154+H2155</f>
        <v>971042.80000000005</v>
      </c>
      <c r="I2153" s="30">
        <f>I2154+I2155</f>
        <v>971042.79999999993</v>
      </c>
      <c r="J2153" s="30">
        <f>J2154+J2155</f>
        <v>-116037.704</v>
      </c>
      <c r="K2153" s="30">
        <f>K2154+K2155</f>
        <v>0</v>
      </c>
      <c r="L2153" s="30">
        <f>L2154+L2155</f>
        <v>0</v>
      </c>
      <c r="M2153" s="30">
        <f t="shared" si="6930"/>
        <v>526797.09600000002</v>
      </c>
      <c r="N2153" s="30">
        <f t="shared" si="6931"/>
        <v>971042.80000000005</v>
      </c>
      <c r="O2153" s="30">
        <f t="shared" si="6932"/>
        <v>971042.79999999993</v>
      </c>
      <c r="P2153" s="30">
        <f>P2154+P2155</f>
        <v>0</v>
      </c>
      <c r="Q2153" s="30">
        <f>Q2154+Q2155</f>
        <v>0</v>
      </c>
      <c r="R2153" s="30">
        <f>R2154+R2155</f>
        <v>0</v>
      </c>
      <c r="S2153" s="30">
        <f>S2154+S2155</f>
        <v>0</v>
      </c>
      <c r="T2153" s="30">
        <f>T2154+T2155</f>
        <v>0</v>
      </c>
      <c r="U2153" s="30">
        <f>U2154+U2155</f>
        <v>0</v>
      </c>
      <c r="V2153" s="30">
        <f>V2154+V2155</f>
        <v>0</v>
      </c>
      <c r="W2153" s="30">
        <f>W2154+W2155</f>
        <v>0</v>
      </c>
      <c r="X2153" s="30">
        <f>X2154+X2155</f>
        <v>0</v>
      </c>
      <c r="Y2153" s="30">
        <f>Y2154+Y2155</f>
        <v>0</v>
      </c>
      <c r="Z2153" s="30">
        <f>Z2154+Z2155</f>
        <v>0</v>
      </c>
      <c r="AA2153" s="30">
        <f>AA2154+AA2155</f>
        <v>0</v>
      </c>
      <c r="AB2153" s="30">
        <f>AB2154+AB2155</f>
        <v>0</v>
      </c>
      <c r="AC2153" s="30">
        <f t="shared" si="6875"/>
        <v>526797.09600000002</v>
      </c>
      <c r="AD2153" s="30">
        <f t="shared" si="6876"/>
        <v>971042.80000000005</v>
      </c>
      <c r="AE2153" s="30">
        <f t="shared" si="6877"/>
        <v>971042.79999999993</v>
      </c>
      <c r="AF2153" s="30">
        <f>AF2154+AF2155</f>
        <v>0</v>
      </c>
      <c r="AG2153" s="30">
        <f t="shared" si="6878"/>
        <v>526797.09600000002</v>
      </c>
      <c r="AH2153" s="30">
        <f t="shared" si="6879"/>
        <v>971042.80000000005</v>
      </c>
      <c r="AI2153" s="30">
        <f t="shared" si="6880"/>
        <v>971042.79999999993</v>
      </c>
      <c r="AJ2153" s="30">
        <f>AJ2154+AJ2155</f>
        <v>0</v>
      </c>
      <c r="AK2153" s="30">
        <f>AK2154+AK2155</f>
        <v>0</v>
      </c>
      <c r="AL2153" s="30">
        <f>AL2154+AL2155</f>
        <v>0</v>
      </c>
      <c r="AM2153" s="30">
        <f>AM2154+AM2155</f>
        <v>0</v>
      </c>
      <c r="AN2153" s="30">
        <f>AN2154+AN2155</f>
        <v>0</v>
      </c>
      <c r="AO2153" s="30">
        <f>AO2154+AO2155</f>
        <v>0</v>
      </c>
      <c r="AP2153" s="30">
        <f>AP2154+AP2155</f>
        <v>0</v>
      </c>
      <c r="AQ2153" s="30">
        <f>AQ2154+AQ2155</f>
        <v>0</v>
      </c>
      <c r="AR2153" s="30">
        <f>AR2154+AR2155</f>
        <v>0</v>
      </c>
      <c r="AS2153" s="30">
        <f t="shared" si="6933"/>
        <v>526797.09600000002</v>
      </c>
      <c r="AT2153" s="30">
        <f t="shared" si="6934"/>
        <v>971042.80000000005</v>
      </c>
      <c r="AU2153" s="30">
        <f t="shared" si="6935"/>
        <v>971042.79999999993</v>
      </c>
      <c r="AV2153" s="30">
        <f>AV2154+AV2155</f>
        <v>0</v>
      </c>
      <c r="AW2153" s="30">
        <f>AW2154+AW2155</f>
        <v>0</v>
      </c>
      <c r="AX2153" s="30">
        <f>AX2154+AX2155</f>
        <v>0</v>
      </c>
      <c r="AY2153" s="30">
        <f t="shared" si="6927"/>
        <v>526797.09600000002</v>
      </c>
      <c r="AZ2153" s="30">
        <f t="shared" si="6928"/>
        <v>971042.80000000005</v>
      </c>
      <c r="BA2153" s="30">
        <f t="shared" si="6929"/>
        <v>971042.79999999993</v>
      </c>
      <c r="BB2153" s="30">
        <f>BB2154+BB2155</f>
        <v>0</v>
      </c>
      <c r="BC2153" s="30">
        <f>BC2154+BC2155</f>
        <v>0</v>
      </c>
      <c r="BD2153" s="30">
        <f>BD2154+BD2155</f>
        <v>0</v>
      </c>
      <c r="BE2153" s="30">
        <f>BE2154+BE2155</f>
        <v>0</v>
      </c>
      <c r="BF2153" s="30">
        <f>BF2154+BF2155</f>
        <v>0</v>
      </c>
      <c r="BG2153" s="30">
        <f>BG2154+BG2155</f>
        <v>0</v>
      </c>
      <c r="BH2153" s="30">
        <f>BH2154+BH2155</f>
        <v>0</v>
      </c>
      <c r="BI2153" s="30">
        <f>BI2154+BI2155</f>
        <v>0</v>
      </c>
      <c r="BJ2153" s="30">
        <f>BJ2154+BJ2155</f>
        <v>0</v>
      </c>
      <c r="BK2153" s="30">
        <f>BK2154+BK2155</f>
        <v>0</v>
      </c>
      <c r="BL2153" s="30">
        <f t="shared" si="7102"/>
        <v>526797.09600000002</v>
      </c>
      <c r="BM2153" s="30">
        <f t="shared" si="7103"/>
        <v>971042.80000000005</v>
      </c>
      <c r="BN2153" s="30">
        <f t="shared" si="7104"/>
        <v>971042.79999999993</v>
      </c>
      <c r="BO2153" s="30">
        <f>BO2154+BO2155</f>
        <v>0</v>
      </c>
      <c r="BP2153" s="31"/>
      <c r="BQ2153" s="1"/>
      <c r="BR2153" s="1"/>
      <c r="BS2153" s="1"/>
      <c r="BT2153" s="1"/>
      <c r="BU2153" s="1"/>
      <c r="BV2153" s="1"/>
      <c r="BW2153" s="1"/>
      <c r="BX2153" s="1"/>
      <c r="BY2153" s="1"/>
    </row>
    <row r="2154" ht="31.5">
      <c r="A2154" s="28" t="s">
        <v>744</v>
      </c>
      <c r="B2154" s="28" t="s">
        <v>60</v>
      </c>
      <c r="C2154" s="28" t="s">
        <v>62</v>
      </c>
      <c r="D2154" s="28" t="s">
        <v>868</v>
      </c>
      <c r="E2154" s="28" t="s">
        <v>38</v>
      </c>
      <c r="F2154" s="29" t="s">
        <v>39</v>
      </c>
      <c r="G2154" s="30">
        <v>642649.10000000009</v>
      </c>
      <c r="H2154" s="30">
        <v>970942.5</v>
      </c>
      <c r="I2154" s="30">
        <v>970982.69999999995</v>
      </c>
      <c r="J2154" s="32">
        <v>-116037.704</v>
      </c>
      <c r="K2154" s="30"/>
      <c r="L2154" s="30"/>
      <c r="M2154" s="30">
        <f t="shared" si="6930"/>
        <v>526611.39600000007</v>
      </c>
      <c r="N2154" s="30">
        <f t="shared" si="6931"/>
        <v>970942.5</v>
      </c>
      <c r="O2154" s="30">
        <f t="shared" si="6932"/>
        <v>970982.69999999995</v>
      </c>
      <c r="P2154" s="30"/>
      <c r="Q2154" s="30"/>
      <c r="R2154" s="30"/>
      <c r="S2154" s="30"/>
      <c r="T2154" s="30"/>
      <c r="U2154" s="30"/>
      <c r="V2154" s="30"/>
      <c r="W2154" s="30"/>
      <c r="X2154" s="30"/>
      <c r="Y2154" s="30"/>
      <c r="Z2154" s="30"/>
      <c r="AA2154" s="30"/>
      <c r="AB2154" s="30"/>
      <c r="AC2154" s="30">
        <f t="shared" si="6875"/>
        <v>526611.39600000007</v>
      </c>
      <c r="AD2154" s="30">
        <f t="shared" si="6876"/>
        <v>970942.5</v>
      </c>
      <c r="AE2154" s="30">
        <f t="shared" si="6877"/>
        <v>970982.69999999995</v>
      </c>
      <c r="AF2154" s="30"/>
      <c r="AG2154" s="30">
        <f t="shared" si="6878"/>
        <v>526611.39600000007</v>
      </c>
      <c r="AH2154" s="30">
        <f t="shared" si="6879"/>
        <v>970942.5</v>
      </c>
      <c r="AI2154" s="30">
        <f t="shared" si="6880"/>
        <v>970982.69999999995</v>
      </c>
      <c r="AJ2154" s="30"/>
      <c r="AK2154" s="30"/>
      <c r="AL2154" s="30"/>
      <c r="AM2154" s="30"/>
      <c r="AN2154" s="30"/>
      <c r="AO2154" s="30"/>
      <c r="AP2154" s="30"/>
      <c r="AQ2154" s="30"/>
      <c r="AR2154" s="30"/>
      <c r="AS2154" s="30">
        <f t="shared" si="6933"/>
        <v>526611.39600000007</v>
      </c>
      <c r="AT2154" s="30">
        <f t="shared" si="6934"/>
        <v>970942.5</v>
      </c>
      <c r="AU2154" s="30">
        <f t="shared" si="6935"/>
        <v>970982.69999999995</v>
      </c>
      <c r="AV2154" s="30"/>
      <c r="AW2154" s="30"/>
      <c r="AX2154" s="30"/>
      <c r="AY2154" s="30">
        <f t="shared" si="6927"/>
        <v>526611.39600000007</v>
      </c>
      <c r="AZ2154" s="30">
        <f t="shared" si="6928"/>
        <v>970942.5</v>
      </c>
      <c r="BA2154" s="30">
        <f t="shared" si="6929"/>
        <v>970982.69999999995</v>
      </c>
      <c r="BB2154" s="30"/>
      <c r="BC2154" s="30"/>
      <c r="BD2154" s="30"/>
      <c r="BE2154" s="30"/>
      <c r="BF2154" s="30"/>
      <c r="BG2154" s="30"/>
      <c r="BH2154" s="30"/>
      <c r="BI2154" s="30"/>
      <c r="BJ2154" s="30"/>
      <c r="BK2154" s="30"/>
      <c r="BL2154" s="30">
        <f t="shared" si="7102"/>
        <v>526611.39600000007</v>
      </c>
      <c r="BM2154" s="30">
        <f t="shared" si="7103"/>
        <v>970942.5</v>
      </c>
      <c r="BN2154" s="30">
        <f t="shared" si="7104"/>
        <v>970982.69999999995</v>
      </c>
      <c r="BO2154" s="30"/>
      <c r="BP2154" s="31"/>
      <c r="BQ2154" s="1"/>
      <c r="BR2154" s="1"/>
      <c r="BS2154" s="1"/>
      <c r="BT2154" s="1"/>
      <c r="BU2154" s="1"/>
      <c r="BV2154" s="1"/>
      <c r="BW2154" s="1"/>
      <c r="BX2154" s="1"/>
      <c r="BY2154" s="1"/>
    </row>
    <row r="2155">
      <c r="A2155" s="28" t="s">
        <v>744</v>
      </c>
      <c r="B2155" s="28" t="s">
        <v>60</v>
      </c>
      <c r="C2155" s="28" t="s">
        <v>62</v>
      </c>
      <c r="D2155" s="28" t="s">
        <v>868</v>
      </c>
      <c r="E2155" s="28" t="s">
        <v>40</v>
      </c>
      <c r="F2155" s="29" t="s">
        <v>41</v>
      </c>
      <c r="G2155" s="30">
        <v>185.69999999999999</v>
      </c>
      <c r="H2155" s="30">
        <v>100.3</v>
      </c>
      <c r="I2155" s="30">
        <v>60.100000000000001</v>
      </c>
      <c r="J2155" s="30"/>
      <c r="K2155" s="30"/>
      <c r="L2155" s="30"/>
      <c r="M2155" s="30">
        <f t="shared" si="6930"/>
        <v>185.69999999999999</v>
      </c>
      <c r="N2155" s="30">
        <f t="shared" si="6931"/>
        <v>100.3</v>
      </c>
      <c r="O2155" s="30">
        <f t="shared" si="6932"/>
        <v>60.100000000000001</v>
      </c>
      <c r="P2155" s="30"/>
      <c r="Q2155" s="30"/>
      <c r="R2155" s="30"/>
      <c r="S2155" s="30"/>
      <c r="T2155" s="30"/>
      <c r="U2155" s="30"/>
      <c r="V2155" s="30"/>
      <c r="W2155" s="30"/>
      <c r="X2155" s="30"/>
      <c r="Y2155" s="30"/>
      <c r="Z2155" s="30"/>
      <c r="AA2155" s="30"/>
      <c r="AB2155" s="30"/>
      <c r="AC2155" s="30">
        <f t="shared" ref="AC2155:AC2218" si="7105">M2155+R2155+P2155+Q2155+T2155+S2155</f>
        <v>185.69999999999999</v>
      </c>
      <c r="AD2155" s="30">
        <f t="shared" ref="AD2155:AD2218" si="7106">N2155+V2155+X2155+U2155+W2155</f>
        <v>100.3</v>
      </c>
      <c r="AE2155" s="30">
        <f t="shared" ref="AE2155:AE2218" si="7107">O2155+Z2155+AB2155+Y2155+AA2155</f>
        <v>60.100000000000001</v>
      </c>
      <c r="AF2155" s="30"/>
      <c r="AG2155" s="30">
        <f t="shared" ref="AG2155:AG2218" si="7108">AC2155+AF2155</f>
        <v>185.69999999999999</v>
      </c>
      <c r="AH2155" s="30">
        <f t="shared" ref="AH2155:AH2218" si="7109">AD2155</f>
        <v>100.3</v>
      </c>
      <c r="AI2155" s="30">
        <f t="shared" ref="AI2155:AI2218" si="7110">AE2155</f>
        <v>60.100000000000001</v>
      </c>
      <c r="AJ2155" s="30"/>
      <c r="AK2155" s="30"/>
      <c r="AL2155" s="30"/>
      <c r="AM2155" s="30"/>
      <c r="AN2155" s="30"/>
      <c r="AO2155" s="30"/>
      <c r="AP2155" s="30"/>
      <c r="AQ2155" s="30"/>
      <c r="AR2155" s="30"/>
      <c r="AS2155" s="30">
        <f t="shared" si="6933"/>
        <v>185.69999999999999</v>
      </c>
      <c r="AT2155" s="30">
        <f t="shared" si="6934"/>
        <v>100.3</v>
      </c>
      <c r="AU2155" s="30">
        <f t="shared" si="6935"/>
        <v>60.100000000000001</v>
      </c>
      <c r="AV2155" s="30"/>
      <c r="AW2155" s="30"/>
      <c r="AX2155" s="30"/>
      <c r="AY2155" s="30">
        <f t="shared" si="6927"/>
        <v>185.69999999999999</v>
      </c>
      <c r="AZ2155" s="30">
        <f t="shared" si="6928"/>
        <v>100.3</v>
      </c>
      <c r="BA2155" s="30">
        <f t="shared" si="6929"/>
        <v>60.100000000000001</v>
      </c>
      <c r="BB2155" s="30"/>
      <c r="BC2155" s="30"/>
      <c r="BD2155" s="30"/>
      <c r="BE2155" s="30"/>
      <c r="BF2155" s="30"/>
      <c r="BG2155" s="30"/>
      <c r="BH2155" s="30"/>
      <c r="BI2155" s="30"/>
      <c r="BJ2155" s="30"/>
      <c r="BK2155" s="30"/>
      <c r="BL2155" s="30">
        <f t="shared" si="7102"/>
        <v>185.69999999999999</v>
      </c>
      <c r="BM2155" s="30">
        <f t="shared" si="7103"/>
        <v>100.3</v>
      </c>
      <c r="BN2155" s="30">
        <f t="shared" si="7104"/>
        <v>60.100000000000001</v>
      </c>
      <c r="BO2155" s="30"/>
      <c r="BP2155" s="31"/>
      <c r="BQ2155" s="1"/>
      <c r="BR2155" s="1"/>
      <c r="BS2155" s="1"/>
      <c r="BT2155" s="1"/>
      <c r="BU2155" s="1"/>
      <c r="BV2155" s="1"/>
      <c r="BW2155" s="1"/>
      <c r="BX2155" s="1"/>
      <c r="BY2155" s="1"/>
    </row>
    <row r="2156" ht="31.5">
      <c r="A2156" s="28" t="s">
        <v>744</v>
      </c>
      <c r="B2156" s="28" t="s">
        <v>60</v>
      </c>
      <c r="C2156" s="28" t="s">
        <v>62</v>
      </c>
      <c r="D2156" s="14" t="s">
        <v>870</v>
      </c>
      <c r="E2156" s="35"/>
      <c r="F2156" s="29" t="s">
        <v>871</v>
      </c>
      <c r="G2156" s="30">
        <f>G2157</f>
        <v>54362.099999999999</v>
      </c>
      <c r="H2156" s="30">
        <f>H2157</f>
        <v>54362.099999999999</v>
      </c>
      <c r="I2156" s="30">
        <f>I2157</f>
        <v>54362.099999999999</v>
      </c>
      <c r="J2156" s="30">
        <f>J2157</f>
        <v>0</v>
      </c>
      <c r="K2156" s="30">
        <f>K2157</f>
        <v>0</v>
      </c>
      <c r="L2156" s="30">
        <f>L2157</f>
        <v>0</v>
      </c>
      <c r="M2156" s="30">
        <f t="shared" si="6930"/>
        <v>54362.099999999999</v>
      </c>
      <c r="N2156" s="30">
        <f t="shared" si="6931"/>
        <v>54362.099999999999</v>
      </c>
      <c r="O2156" s="30">
        <f t="shared" si="6932"/>
        <v>54362.099999999999</v>
      </c>
      <c r="P2156" s="30">
        <f>P2157</f>
        <v>0</v>
      </c>
      <c r="Q2156" s="30">
        <f>Q2157</f>
        <v>0</v>
      </c>
      <c r="R2156" s="30">
        <f>R2157</f>
        <v>0</v>
      </c>
      <c r="S2156" s="30">
        <f>S2157</f>
        <v>0</v>
      </c>
      <c r="T2156" s="30">
        <f>T2157</f>
        <v>0</v>
      </c>
      <c r="U2156" s="30">
        <f>U2157</f>
        <v>0</v>
      </c>
      <c r="V2156" s="30">
        <f>V2157</f>
        <v>0</v>
      </c>
      <c r="W2156" s="30">
        <f>W2157</f>
        <v>0</v>
      </c>
      <c r="X2156" s="30">
        <f>X2157</f>
        <v>0</v>
      </c>
      <c r="Y2156" s="30">
        <f>Y2157</f>
        <v>0</v>
      </c>
      <c r="Z2156" s="30">
        <f>Z2157</f>
        <v>0</v>
      </c>
      <c r="AA2156" s="30">
        <f>AA2157</f>
        <v>0</v>
      </c>
      <c r="AB2156" s="30">
        <f>AB2157</f>
        <v>0</v>
      </c>
      <c r="AC2156" s="30">
        <f t="shared" si="7105"/>
        <v>54362.099999999999</v>
      </c>
      <c r="AD2156" s="30">
        <f t="shared" si="7106"/>
        <v>54362.099999999999</v>
      </c>
      <c r="AE2156" s="30">
        <f t="shared" si="7107"/>
        <v>54362.099999999999</v>
      </c>
      <c r="AF2156" s="30">
        <f>AF2157</f>
        <v>0</v>
      </c>
      <c r="AG2156" s="30">
        <f t="shared" si="7108"/>
        <v>54362.099999999999</v>
      </c>
      <c r="AH2156" s="30">
        <f t="shared" si="7109"/>
        <v>54362.099999999999</v>
      </c>
      <c r="AI2156" s="30">
        <f t="shared" si="7110"/>
        <v>54362.099999999999</v>
      </c>
      <c r="AJ2156" s="30">
        <f>AJ2157</f>
        <v>0</v>
      </c>
      <c r="AK2156" s="30">
        <f>AK2157</f>
        <v>-6375.2370000000001</v>
      </c>
      <c r="AL2156" s="30">
        <f>AL2157</f>
        <v>0</v>
      </c>
      <c r="AM2156" s="30">
        <f>AM2157</f>
        <v>0</v>
      </c>
      <c r="AN2156" s="30">
        <f>AN2157</f>
        <v>0</v>
      </c>
      <c r="AO2156" s="30">
        <f>AO2157</f>
        <v>0</v>
      </c>
      <c r="AP2156" s="30">
        <f>AP2157</f>
        <v>0</v>
      </c>
      <c r="AQ2156" s="30">
        <f>AQ2157</f>
        <v>0</v>
      </c>
      <c r="AR2156" s="30">
        <f>AR2157</f>
        <v>0</v>
      </c>
      <c r="AS2156" s="30">
        <f t="shared" si="6933"/>
        <v>47986.862999999998</v>
      </c>
      <c r="AT2156" s="30">
        <f t="shared" si="6934"/>
        <v>54362.099999999999</v>
      </c>
      <c r="AU2156" s="30">
        <f t="shared" si="6935"/>
        <v>54362.099999999999</v>
      </c>
      <c r="AV2156" s="30">
        <f>AV2157</f>
        <v>0</v>
      </c>
      <c r="AW2156" s="30">
        <f>AW2157</f>
        <v>0</v>
      </c>
      <c r="AX2156" s="30">
        <f>AX2157</f>
        <v>0</v>
      </c>
      <c r="AY2156" s="30">
        <f t="shared" si="6927"/>
        <v>47986.862999999998</v>
      </c>
      <c r="AZ2156" s="30">
        <f t="shared" si="6928"/>
        <v>54362.099999999999</v>
      </c>
      <c r="BA2156" s="30">
        <f t="shared" si="6929"/>
        <v>54362.099999999999</v>
      </c>
      <c r="BB2156" s="30">
        <f>BB2157</f>
        <v>0</v>
      </c>
      <c r="BC2156" s="30">
        <f>BC2157</f>
        <v>0</v>
      </c>
      <c r="BD2156" s="30">
        <f>BD2157</f>
        <v>0</v>
      </c>
      <c r="BE2156" s="30">
        <f>BE2157</f>
        <v>0</v>
      </c>
      <c r="BF2156" s="30">
        <f>BF2157</f>
        <v>0</v>
      </c>
      <c r="BG2156" s="30">
        <f>BG2157</f>
        <v>0</v>
      </c>
      <c r="BH2156" s="30">
        <f>BH2157</f>
        <v>0</v>
      </c>
      <c r="BI2156" s="30">
        <f>BI2157</f>
        <v>0</v>
      </c>
      <c r="BJ2156" s="30">
        <f>BJ2157</f>
        <v>0</v>
      </c>
      <c r="BK2156" s="30">
        <f>BK2157</f>
        <v>0</v>
      </c>
      <c r="BL2156" s="30">
        <f t="shared" si="7102"/>
        <v>47986.862999999998</v>
      </c>
      <c r="BM2156" s="30">
        <f t="shared" si="7103"/>
        <v>54362.099999999999</v>
      </c>
      <c r="BN2156" s="30">
        <f t="shared" si="7104"/>
        <v>54362.099999999999</v>
      </c>
      <c r="BO2156" s="30">
        <f>BO2157</f>
        <v>0</v>
      </c>
      <c r="BP2156" s="31"/>
      <c r="BQ2156" s="1"/>
      <c r="BR2156" s="1"/>
      <c r="BS2156" s="1"/>
      <c r="BT2156" s="1"/>
      <c r="BU2156" s="1"/>
      <c r="BV2156" s="1"/>
      <c r="BW2156" s="1"/>
      <c r="BX2156" s="1"/>
      <c r="BY2156" s="1"/>
    </row>
    <row r="2157" ht="31.5">
      <c r="A2157" s="28" t="s">
        <v>744</v>
      </c>
      <c r="B2157" s="28" t="s">
        <v>60</v>
      </c>
      <c r="C2157" s="28" t="s">
        <v>62</v>
      </c>
      <c r="D2157" s="14" t="s">
        <v>870</v>
      </c>
      <c r="E2157" s="28" t="s">
        <v>38</v>
      </c>
      <c r="F2157" s="29" t="s">
        <v>39</v>
      </c>
      <c r="G2157" s="30">
        <v>54362.099999999999</v>
      </c>
      <c r="H2157" s="30">
        <v>54362.099999999999</v>
      </c>
      <c r="I2157" s="30">
        <v>54362.099999999999</v>
      </c>
      <c r="J2157" s="30"/>
      <c r="K2157" s="30"/>
      <c r="L2157" s="30"/>
      <c r="M2157" s="30">
        <f t="shared" si="6930"/>
        <v>54362.099999999999</v>
      </c>
      <c r="N2157" s="30">
        <f t="shared" si="6931"/>
        <v>54362.099999999999</v>
      </c>
      <c r="O2157" s="30">
        <f t="shared" si="6932"/>
        <v>54362.099999999999</v>
      </c>
      <c r="P2157" s="30"/>
      <c r="Q2157" s="30"/>
      <c r="R2157" s="30"/>
      <c r="S2157" s="30"/>
      <c r="T2157" s="30"/>
      <c r="U2157" s="30"/>
      <c r="V2157" s="30"/>
      <c r="W2157" s="30"/>
      <c r="X2157" s="30"/>
      <c r="Y2157" s="30"/>
      <c r="Z2157" s="30"/>
      <c r="AA2157" s="30"/>
      <c r="AB2157" s="30"/>
      <c r="AC2157" s="30">
        <f t="shared" si="7105"/>
        <v>54362.099999999999</v>
      </c>
      <c r="AD2157" s="30">
        <f t="shared" si="7106"/>
        <v>54362.099999999999</v>
      </c>
      <c r="AE2157" s="30">
        <f t="shared" si="7107"/>
        <v>54362.099999999999</v>
      </c>
      <c r="AF2157" s="30"/>
      <c r="AG2157" s="30">
        <f t="shared" si="7108"/>
        <v>54362.099999999999</v>
      </c>
      <c r="AH2157" s="30">
        <f t="shared" si="7109"/>
        <v>54362.099999999999</v>
      </c>
      <c r="AI2157" s="30">
        <f t="shared" si="7110"/>
        <v>54362.099999999999</v>
      </c>
      <c r="AJ2157" s="30"/>
      <c r="AK2157" s="30">
        <v>-6375.2370000000001</v>
      </c>
      <c r="AL2157" s="30"/>
      <c r="AM2157" s="30"/>
      <c r="AN2157" s="30"/>
      <c r="AO2157" s="30"/>
      <c r="AP2157" s="30"/>
      <c r="AQ2157" s="30"/>
      <c r="AR2157" s="30"/>
      <c r="AS2157" s="30">
        <f t="shared" si="6933"/>
        <v>47986.862999999998</v>
      </c>
      <c r="AT2157" s="30">
        <f t="shared" si="6934"/>
        <v>54362.099999999999</v>
      </c>
      <c r="AU2157" s="30">
        <f t="shared" si="6935"/>
        <v>54362.099999999999</v>
      </c>
      <c r="AV2157" s="30"/>
      <c r="AW2157" s="30"/>
      <c r="AX2157" s="30"/>
      <c r="AY2157" s="30">
        <f t="shared" si="6927"/>
        <v>47986.862999999998</v>
      </c>
      <c r="AZ2157" s="30">
        <f t="shared" si="6928"/>
        <v>54362.099999999999</v>
      </c>
      <c r="BA2157" s="30">
        <f t="shared" si="6929"/>
        <v>54362.099999999999</v>
      </c>
      <c r="BB2157" s="30"/>
      <c r="BC2157" s="30"/>
      <c r="BD2157" s="30"/>
      <c r="BE2157" s="30"/>
      <c r="BF2157" s="30"/>
      <c r="BG2157" s="30"/>
      <c r="BH2157" s="30"/>
      <c r="BI2157" s="30"/>
      <c r="BJ2157" s="30"/>
      <c r="BK2157" s="30"/>
      <c r="BL2157" s="30">
        <f t="shared" si="7102"/>
        <v>47986.862999999998</v>
      </c>
      <c r="BM2157" s="30">
        <f t="shared" si="7103"/>
        <v>54362.099999999999</v>
      </c>
      <c r="BN2157" s="30">
        <f t="shared" si="7104"/>
        <v>54362.099999999999</v>
      </c>
      <c r="BO2157" s="30"/>
      <c r="BP2157" s="31"/>
      <c r="BQ2157" s="1"/>
      <c r="BR2157" s="1"/>
      <c r="BS2157" s="1"/>
      <c r="BT2157" s="1"/>
      <c r="BU2157" s="1"/>
      <c r="BV2157" s="1"/>
      <c r="BW2157" s="1"/>
      <c r="BX2157" s="1"/>
      <c r="BY2157" s="1"/>
    </row>
    <row r="2158" ht="31.5">
      <c r="A2158" s="28" t="s">
        <v>744</v>
      </c>
      <c r="B2158" s="28" t="s">
        <v>60</v>
      </c>
      <c r="C2158" s="28" t="s">
        <v>62</v>
      </c>
      <c r="D2158" s="28" t="s">
        <v>872</v>
      </c>
      <c r="E2158" s="35"/>
      <c r="F2158" s="29" t="s">
        <v>873</v>
      </c>
      <c r="G2158" s="30">
        <f>G2159</f>
        <v>83099.700000000012</v>
      </c>
      <c r="H2158" s="30">
        <f>H2159</f>
        <v>123099.7</v>
      </c>
      <c r="I2158" s="30">
        <f>I2159</f>
        <v>114935</v>
      </c>
      <c r="J2158" s="30">
        <f>J2159</f>
        <v>0</v>
      </c>
      <c r="K2158" s="30">
        <f>K2159</f>
        <v>-7430.3999999999996</v>
      </c>
      <c r="L2158" s="30">
        <f>L2159</f>
        <v>0</v>
      </c>
      <c r="M2158" s="30">
        <f t="shared" si="6930"/>
        <v>83099.700000000012</v>
      </c>
      <c r="N2158" s="30">
        <f t="shared" si="6931"/>
        <v>115669.3</v>
      </c>
      <c r="O2158" s="30">
        <f t="shared" si="6932"/>
        <v>114935</v>
      </c>
      <c r="P2158" s="30">
        <f>P2159</f>
        <v>0</v>
      </c>
      <c r="Q2158" s="30">
        <f>Q2159</f>
        <v>0</v>
      </c>
      <c r="R2158" s="30">
        <f>R2159</f>
        <v>0</v>
      </c>
      <c r="S2158" s="30">
        <f>S2159</f>
        <v>-20000</v>
      </c>
      <c r="T2158" s="30">
        <f>T2159</f>
        <v>0</v>
      </c>
      <c r="U2158" s="30">
        <f>U2159</f>
        <v>0</v>
      </c>
      <c r="V2158" s="30">
        <f>V2159</f>
        <v>0</v>
      </c>
      <c r="W2158" s="30">
        <f>W2159</f>
        <v>0</v>
      </c>
      <c r="X2158" s="30">
        <f>X2159</f>
        <v>0</v>
      </c>
      <c r="Y2158" s="30">
        <f>Y2159</f>
        <v>0</v>
      </c>
      <c r="Z2158" s="30">
        <f>Z2159</f>
        <v>0</v>
      </c>
      <c r="AA2158" s="30">
        <f>AA2159</f>
        <v>20000</v>
      </c>
      <c r="AB2158" s="30">
        <f>AB2159</f>
        <v>0</v>
      </c>
      <c r="AC2158" s="30">
        <f t="shared" si="7105"/>
        <v>63099.700000000012</v>
      </c>
      <c r="AD2158" s="30">
        <f t="shared" si="7106"/>
        <v>115669.3</v>
      </c>
      <c r="AE2158" s="30">
        <f t="shared" si="7107"/>
        <v>134935</v>
      </c>
      <c r="AF2158" s="30">
        <f>AF2159</f>
        <v>0</v>
      </c>
      <c r="AG2158" s="30">
        <f t="shared" si="7108"/>
        <v>63099.700000000012</v>
      </c>
      <c r="AH2158" s="30">
        <f t="shared" si="7109"/>
        <v>115669.3</v>
      </c>
      <c r="AI2158" s="30">
        <f t="shared" si="7110"/>
        <v>134935</v>
      </c>
      <c r="AJ2158" s="30">
        <f>AJ2159</f>
        <v>0</v>
      </c>
      <c r="AK2158" s="30">
        <f>AK2159</f>
        <v>0</v>
      </c>
      <c r="AL2158" s="30">
        <f>AL2159</f>
        <v>0</v>
      </c>
      <c r="AM2158" s="30">
        <f>AM2159</f>
        <v>0</v>
      </c>
      <c r="AN2158" s="30">
        <f>AN2159</f>
        <v>0</v>
      </c>
      <c r="AO2158" s="30">
        <f>AO2159</f>
        <v>0</v>
      </c>
      <c r="AP2158" s="30">
        <f>AP2159</f>
        <v>0</v>
      </c>
      <c r="AQ2158" s="30">
        <f>AQ2159</f>
        <v>0</v>
      </c>
      <c r="AR2158" s="30">
        <f>AR2159</f>
        <v>0</v>
      </c>
      <c r="AS2158" s="30">
        <f t="shared" si="6933"/>
        <v>63099.700000000012</v>
      </c>
      <c r="AT2158" s="30">
        <f t="shared" si="6934"/>
        <v>115669.3</v>
      </c>
      <c r="AU2158" s="30">
        <f t="shared" si="6935"/>
        <v>134935</v>
      </c>
      <c r="AV2158" s="30">
        <f>AV2159</f>
        <v>0</v>
      </c>
      <c r="AW2158" s="30">
        <f>AW2159</f>
        <v>0</v>
      </c>
      <c r="AX2158" s="30">
        <f>AX2159</f>
        <v>0</v>
      </c>
      <c r="AY2158" s="30">
        <f t="shared" si="6927"/>
        <v>63099.700000000012</v>
      </c>
      <c r="AZ2158" s="30">
        <f t="shared" si="6928"/>
        <v>115669.3</v>
      </c>
      <c r="BA2158" s="30">
        <f t="shared" si="6929"/>
        <v>134935</v>
      </c>
      <c r="BB2158" s="30">
        <f>BB2159</f>
        <v>0</v>
      </c>
      <c r="BC2158" s="30">
        <f>BC2159</f>
        <v>0</v>
      </c>
      <c r="BD2158" s="30">
        <f>BD2159</f>
        <v>0</v>
      </c>
      <c r="BE2158" s="30">
        <f>BE2159</f>
        <v>0</v>
      </c>
      <c r="BF2158" s="30">
        <f>BF2159</f>
        <v>0</v>
      </c>
      <c r="BG2158" s="30">
        <f>BG2159</f>
        <v>0</v>
      </c>
      <c r="BH2158" s="30">
        <f>BH2159</f>
        <v>0</v>
      </c>
      <c r="BI2158" s="30">
        <f>BI2159</f>
        <v>0</v>
      </c>
      <c r="BJ2158" s="30">
        <f>BJ2159</f>
        <v>0</v>
      </c>
      <c r="BK2158" s="30">
        <f>BK2159</f>
        <v>0</v>
      </c>
      <c r="BL2158" s="30">
        <f t="shared" si="7102"/>
        <v>63099.700000000012</v>
      </c>
      <c r="BM2158" s="30">
        <f t="shared" si="7103"/>
        <v>115669.3</v>
      </c>
      <c r="BN2158" s="30">
        <f t="shared" si="7104"/>
        <v>134935</v>
      </c>
      <c r="BO2158" s="30">
        <f>BO2159</f>
        <v>0</v>
      </c>
      <c r="BP2158" s="31"/>
      <c r="BQ2158" s="1"/>
      <c r="BR2158" s="1"/>
      <c r="BS2158" s="1"/>
      <c r="BT2158" s="1"/>
      <c r="BU2158" s="1"/>
      <c r="BV2158" s="1"/>
      <c r="BW2158" s="1"/>
      <c r="BX2158" s="1"/>
      <c r="BY2158" s="1"/>
    </row>
    <row r="2159" ht="31.5">
      <c r="A2159" s="28" t="s">
        <v>744</v>
      </c>
      <c r="B2159" s="28" t="s">
        <v>60</v>
      </c>
      <c r="C2159" s="28" t="s">
        <v>62</v>
      </c>
      <c r="D2159" s="28" t="s">
        <v>872</v>
      </c>
      <c r="E2159" s="28" t="s">
        <v>38</v>
      </c>
      <c r="F2159" s="29" t="s">
        <v>39</v>
      </c>
      <c r="G2159" s="30">
        <v>83099.700000000012</v>
      </c>
      <c r="H2159" s="30">
        <v>123099.7</v>
      </c>
      <c r="I2159" s="30">
        <v>114935</v>
      </c>
      <c r="J2159" s="30"/>
      <c r="K2159" s="32">
        <v>-7430.3999999999996</v>
      </c>
      <c r="L2159" s="30"/>
      <c r="M2159" s="30">
        <f t="shared" si="6930"/>
        <v>83099.700000000012</v>
      </c>
      <c r="N2159" s="30">
        <f t="shared" si="6931"/>
        <v>115669.3</v>
      </c>
      <c r="O2159" s="30">
        <f t="shared" si="6932"/>
        <v>114935</v>
      </c>
      <c r="P2159" s="30"/>
      <c r="Q2159" s="30"/>
      <c r="R2159" s="30"/>
      <c r="S2159" s="30">
        <v>-20000</v>
      </c>
      <c r="T2159" s="30"/>
      <c r="U2159" s="30"/>
      <c r="V2159" s="30"/>
      <c r="W2159" s="30"/>
      <c r="X2159" s="30"/>
      <c r="Y2159" s="30"/>
      <c r="Z2159" s="30"/>
      <c r="AA2159" s="30">
        <v>20000</v>
      </c>
      <c r="AB2159" s="30"/>
      <c r="AC2159" s="30">
        <f t="shared" si="7105"/>
        <v>63099.700000000012</v>
      </c>
      <c r="AD2159" s="30">
        <f t="shared" si="7106"/>
        <v>115669.3</v>
      </c>
      <c r="AE2159" s="30">
        <f t="shared" si="7107"/>
        <v>134935</v>
      </c>
      <c r="AF2159" s="30"/>
      <c r="AG2159" s="30">
        <f t="shared" si="7108"/>
        <v>63099.700000000012</v>
      </c>
      <c r="AH2159" s="30">
        <f t="shared" si="7109"/>
        <v>115669.3</v>
      </c>
      <c r="AI2159" s="30">
        <f t="shared" si="7110"/>
        <v>134935</v>
      </c>
      <c r="AJ2159" s="30"/>
      <c r="AK2159" s="30"/>
      <c r="AL2159" s="30"/>
      <c r="AM2159" s="30"/>
      <c r="AN2159" s="30"/>
      <c r="AO2159" s="30"/>
      <c r="AP2159" s="30"/>
      <c r="AQ2159" s="30"/>
      <c r="AR2159" s="30"/>
      <c r="AS2159" s="30">
        <f t="shared" si="6933"/>
        <v>63099.700000000012</v>
      </c>
      <c r="AT2159" s="30">
        <f t="shared" si="6934"/>
        <v>115669.3</v>
      </c>
      <c r="AU2159" s="30">
        <f t="shared" si="6935"/>
        <v>134935</v>
      </c>
      <c r="AV2159" s="30"/>
      <c r="AW2159" s="30"/>
      <c r="AX2159" s="30"/>
      <c r="AY2159" s="30">
        <f t="shared" si="6927"/>
        <v>63099.700000000012</v>
      </c>
      <c r="AZ2159" s="30">
        <f t="shared" si="6928"/>
        <v>115669.3</v>
      </c>
      <c r="BA2159" s="30">
        <f t="shared" si="6929"/>
        <v>134935</v>
      </c>
      <c r="BB2159" s="30"/>
      <c r="BC2159" s="30"/>
      <c r="BD2159" s="30"/>
      <c r="BE2159" s="30"/>
      <c r="BF2159" s="30"/>
      <c r="BG2159" s="30"/>
      <c r="BH2159" s="30"/>
      <c r="BI2159" s="30"/>
      <c r="BJ2159" s="30"/>
      <c r="BK2159" s="30"/>
      <c r="BL2159" s="30">
        <f t="shared" si="7102"/>
        <v>63099.700000000012</v>
      </c>
      <c r="BM2159" s="30">
        <f t="shared" si="7103"/>
        <v>115669.3</v>
      </c>
      <c r="BN2159" s="30">
        <f t="shared" si="7104"/>
        <v>134935</v>
      </c>
      <c r="BO2159" s="30"/>
      <c r="BP2159" s="31"/>
      <c r="BQ2159" s="1"/>
      <c r="BR2159" s="1"/>
      <c r="BS2159" s="1"/>
      <c r="BT2159" s="1"/>
      <c r="BU2159" s="1"/>
      <c r="BV2159" s="1"/>
      <c r="BW2159" s="1"/>
      <c r="BX2159" s="1"/>
      <c r="BY2159" s="1"/>
    </row>
    <row r="2160" ht="31.5">
      <c r="A2160" s="28" t="s">
        <v>744</v>
      </c>
      <c r="B2160" s="28" t="s">
        <v>60</v>
      </c>
      <c r="C2160" s="28" t="s">
        <v>62</v>
      </c>
      <c r="D2160" s="28" t="s">
        <v>874</v>
      </c>
      <c r="E2160" s="35"/>
      <c r="F2160" s="29" t="s">
        <v>875</v>
      </c>
      <c r="G2160" s="30">
        <f>G2161</f>
        <v>15721.6</v>
      </c>
      <c r="H2160" s="30">
        <f>H2161</f>
        <v>6288.6000000000004</v>
      </c>
      <c r="I2160" s="30">
        <f>I2161</f>
        <v>6288.6000000000004</v>
      </c>
      <c r="J2160" s="30">
        <f>J2161</f>
        <v>0</v>
      </c>
      <c r="K2160" s="30">
        <f>K2161</f>
        <v>0</v>
      </c>
      <c r="L2160" s="30">
        <f>L2161</f>
        <v>0</v>
      </c>
      <c r="M2160" s="30">
        <f t="shared" si="6930"/>
        <v>15721.6</v>
      </c>
      <c r="N2160" s="30">
        <f t="shared" si="6931"/>
        <v>6288.6000000000004</v>
      </c>
      <c r="O2160" s="30">
        <f t="shared" si="6932"/>
        <v>6288.6000000000004</v>
      </c>
      <c r="P2160" s="30">
        <f>P2161</f>
        <v>0</v>
      </c>
      <c r="Q2160" s="30">
        <f>Q2161</f>
        <v>0</v>
      </c>
      <c r="R2160" s="30">
        <f>R2161</f>
        <v>0</v>
      </c>
      <c r="S2160" s="30">
        <f>S2161</f>
        <v>0</v>
      </c>
      <c r="T2160" s="30">
        <f>T2161</f>
        <v>0</v>
      </c>
      <c r="U2160" s="30">
        <f>U2161</f>
        <v>0</v>
      </c>
      <c r="V2160" s="30">
        <f>V2161</f>
        <v>0</v>
      </c>
      <c r="W2160" s="30">
        <f>W2161</f>
        <v>0</v>
      </c>
      <c r="X2160" s="30">
        <f>X2161</f>
        <v>0</v>
      </c>
      <c r="Y2160" s="30">
        <f>Y2161</f>
        <v>0</v>
      </c>
      <c r="Z2160" s="30">
        <f>Z2161</f>
        <v>0</v>
      </c>
      <c r="AA2160" s="30">
        <f>AA2161</f>
        <v>0</v>
      </c>
      <c r="AB2160" s="30">
        <f>AB2161</f>
        <v>0</v>
      </c>
      <c r="AC2160" s="30">
        <f t="shared" si="7105"/>
        <v>15721.6</v>
      </c>
      <c r="AD2160" s="30">
        <f t="shared" si="7106"/>
        <v>6288.6000000000004</v>
      </c>
      <c r="AE2160" s="30">
        <f t="shared" si="7107"/>
        <v>6288.6000000000004</v>
      </c>
      <c r="AF2160" s="30">
        <f>AF2161</f>
        <v>0</v>
      </c>
      <c r="AG2160" s="30">
        <f t="shared" si="7108"/>
        <v>15721.6</v>
      </c>
      <c r="AH2160" s="30">
        <f t="shared" si="7109"/>
        <v>6288.6000000000004</v>
      </c>
      <c r="AI2160" s="30">
        <f t="shared" si="7110"/>
        <v>6288.6000000000004</v>
      </c>
      <c r="AJ2160" s="30">
        <f>AJ2161</f>
        <v>0</v>
      </c>
      <c r="AK2160" s="30">
        <f>AK2161</f>
        <v>0</v>
      </c>
      <c r="AL2160" s="30">
        <f>AL2161</f>
        <v>0</v>
      </c>
      <c r="AM2160" s="30">
        <f>AM2161</f>
        <v>0</v>
      </c>
      <c r="AN2160" s="30">
        <f>AN2161</f>
        <v>0</v>
      </c>
      <c r="AO2160" s="30">
        <f>AO2161</f>
        <v>0</v>
      </c>
      <c r="AP2160" s="30">
        <f>AP2161</f>
        <v>0</v>
      </c>
      <c r="AQ2160" s="30">
        <f>AQ2161</f>
        <v>0</v>
      </c>
      <c r="AR2160" s="30">
        <f>AR2161</f>
        <v>0</v>
      </c>
      <c r="AS2160" s="30">
        <f t="shared" si="6933"/>
        <v>15721.6</v>
      </c>
      <c r="AT2160" s="30">
        <f t="shared" si="6934"/>
        <v>6288.6000000000004</v>
      </c>
      <c r="AU2160" s="30">
        <f t="shared" si="6935"/>
        <v>6288.6000000000004</v>
      </c>
      <c r="AV2160" s="30">
        <f>AV2161</f>
        <v>0</v>
      </c>
      <c r="AW2160" s="30">
        <f>AW2161</f>
        <v>0</v>
      </c>
      <c r="AX2160" s="30">
        <f>AX2161</f>
        <v>0</v>
      </c>
      <c r="AY2160" s="30">
        <f t="shared" si="6927"/>
        <v>15721.6</v>
      </c>
      <c r="AZ2160" s="30">
        <f t="shared" si="6928"/>
        <v>6288.6000000000004</v>
      </c>
      <c r="BA2160" s="30">
        <f t="shared" si="6929"/>
        <v>6288.6000000000004</v>
      </c>
      <c r="BB2160" s="30">
        <f>BB2161</f>
        <v>0</v>
      </c>
      <c r="BC2160" s="30">
        <f>BC2161</f>
        <v>0</v>
      </c>
      <c r="BD2160" s="30">
        <f>BD2161</f>
        <v>-328.53399999999999</v>
      </c>
      <c r="BE2160" s="30">
        <f>BE2161</f>
        <v>0</v>
      </c>
      <c r="BF2160" s="30">
        <f>BF2161</f>
        <v>0</v>
      </c>
      <c r="BG2160" s="30">
        <f>BG2161</f>
        <v>0</v>
      </c>
      <c r="BH2160" s="30">
        <f>BH2161</f>
        <v>0</v>
      </c>
      <c r="BI2160" s="30">
        <f>BI2161</f>
        <v>0</v>
      </c>
      <c r="BJ2160" s="30">
        <f>BJ2161</f>
        <v>0</v>
      </c>
      <c r="BK2160" s="30">
        <f>BK2161</f>
        <v>0</v>
      </c>
      <c r="BL2160" s="30">
        <f t="shared" si="7102"/>
        <v>15393.066000000001</v>
      </c>
      <c r="BM2160" s="30">
        <f t="shared" si="7103"/>
        <v>6288.6000000000004</v>
      </c>
      <c r="BN2160" s="30">
        <f t="shared" si="7104"/>
        <v>6288.6000000000004</v>
      </c>
      <c r="BO2160" s="30">
        <f>BO2161</f>
        <v>0</v>
      </c>
      <c r="BP2160" s="31"/>
      <c r="BQ2160" s="1"/>
      <c r="BR2160" s="1"/>
      <c r="BS2160" s="1"/>
      <c r="BT2160" s="1"/>
      <c r="BU2160" s="1"/>
      <c r="BV2160" s="1"/>
      <c r="BW2160" s="1"/>
      <c r="BX2160" s="1"/>
      <c r="BY2160" s="1"/>
    </row>
    <row r="2161" ht="31.5">
      <c r="A2161" s="28" t="s">
        <v>744</v>
      </c>
      <c r="B2161" s="28" t="s">
        <v>60</v>
      </c>
      <c r="C2161" s="28" t="s">
        <v>62</v>
      </c>
      <c r="D2161" s="28" t="s">
        <v>874</v>
      </c>
      <c r="E2161" s="28" t="s">
        <v>38</v>
      </c>
      <c r="F2161" s="29" t="s">
        <v>39</v>
      </c>
      <c r="G2161" s="30">
        <v>15721.6</v>
      </c>
      <c r="H2161" s="30">
        <v>6288.6000000000004</v>
      </c>
      <c r="I2161" s="30">
        <v>6288.6000000000004</v>
      </c>
      <c r="J2161" s="30"/>
      <c r="K2161" s="30"/>
      <c r="L2161" s="30"/>
      <c r="M2161" s="30">
        <f t="shared" si="6930"/>
        <v>15721.6</v>
      </c>
      <c r="N2161" s="30">
        <f t="shared" si="6931"/>
        <v>6288.6000000000004</v>
      </c>
      <c r="O2161" s="30">
        <f t="shared" si="6932"/>
        <v>6288.6000000000004</v>
      </c>
      <c r="P2161" s="30"/>
      <c r="Q2161" s="30"/>
      <c r="R2161" s="30"/>
      <c r="S2161" s="30"/>
      <c r="T2161" s="30"/>
      <c r="U2161" s="30"/>
      <c r="V2161" s="30"/>
      <c r="W2161" s="30"/>
      <c r="X2161" s="30"/>
      <c r="Y2161" s="30"/>
      <c r="Z2161" s="30"/>
      <c r="AA2161" s="30"/>
      <c r="AB2161" s="30"/>
      <c r="AC2161" s="30">
        <f t="shared" si="7105"/>
        <v>15721.6</v>
      </c>
      <c r="AD2161" s="30">
        <f t="shared" si="7106"/>
        <v>6288.6000000000004</v>
      </c>
      <c r="AE2161" s="30">
        <f t="shared" si="7107"/>
        <v>6288.6000000000004</v>
      </c>
      <c r="AF2161" s="30"/>
      <c r="AG2161" s="30">
        <f t="shared" si="7108"/>
        <v>15721.6</v>
      </c>
      <c r="AH2161" s="30">
        <f t="shared" si="7109"/>
        <v>6288.6000000000004</v>
      </c>
      <c r="AI2161" s="30">
        <f t="shared" si="7110"/>
        <v>6288.6000000000004</v>
      </c>
      <c r="AJ2161" s="30"/>
      <c r="AK2161" s="30"/>
      <c r="AL2161" s="30"/>
      <c r="AM2161" s="30"/>
      <c r="AN2161" s="30"/>
      <c r="AO2161" s="30"/>
      <c r="AP2161" s="30"/>
      <c r="AQ2161" s="30"/>
      <c r="AR2161" s="30"/>
      <c r="AS2161" s="30">
        <f t="shared" si="6933"/>
        <v>15721.6</v>
      </c>
      <c r="AT2161" s="30">
        <f t="shared" si="6934"/>
        <v>6288.6000000000004</v>
      </c>
      <c r="AU2161" s="30">
        <f t="shared" si="6935"/>
        <v>6288.6000000000004</v>
      </c>
      <c r="AV2161" s="30"/>
      <c r="AW2161" s="30"/>
      <c r="AX2161" s="30"/>
      <c r="AY2161" s="30">
        <f t="shared" si="6927"/>
        <v>15721.6</v>
      </c>
      <c r="AZ2161" s="30">
        <f t="shared" si="6928"/>
        <v>6288.6000000000004</v>
      </c>
      <c r="BA2161" s="30">
        <f t="shared" si="6929"/>
        <v>6288.6000000000004</v>
      </c>
      <c r="BB2161" s="30"/>
      <c r="BC2161" s="30"/>
      <c r="BD2161" s="30">
        <v>-328.53399999999999</v>
      </c>
      <c r="BE2161" s="30"/>
      <c r="BF2161" s="30"/>
      <c r="BG2161" s="30"/>
      <c r="BH2161" s="30"/>
      <c r="BI2161" s="30"/>
      <c r="BJ2161" s="30"/>
      <c r="BK2161" s="30"/>
      <c r="BL2161" s="30">
        <f t="shared" si="7102"/>
        <v>15393.066000000001</v>
      </c>
      <c r="BM2161" s="30">
        <f t="shared" si="7103"/>
        <v>6288.6000000000004</v>
      </c>
      <c r="BN2161" s="30">
        <f t="shared" si="7104"/>
        <v>6288.6000000000004</v>
      </c>
      <c r="BO2161" s="30"/>
      <c r="BP2161" s="31"/>
      <c r="BQ2161" s="1"/>
      <c r="BR2161" s="1"/>
      <c r="BS2161" s="1"/>
      <c r="BT2161" s="1"/>
      <c r="BU2161" s="1"/>
      <c r="BV2161" s="1"/>
      <c r="BW2161" s="1"/>
      <c r="BX2161" s="1"/>
      <c r="BY2161" s="1"/>
    </row>
    <row r="2162" ht="31.5">
      <c r="A2162" s="28" t="s">
        <v>744</v>
      </c>
      <c r="B2162" s="28" t="s">
        <v>60</v>
      </c>
      <c r="C2162" s="28" t="s">
        <v>62</v>
      </c>
      <c r="D2162" s="28" t="s">
        <v>876</v>
      </c>
      <c r="E2162" s="28"/>
      <c r="F2162" s="29" t="s">
        <v>877</v>
      </c>
      <c r="G2162" s="30"/>
      <c r="H2162" s="30"/>
      <c r="I2162" s="30"/>
      <c r="J2162" s="30"/>
      <c r="K2162" s="30"/>
      <c r="L2162" s="30"/>
      <c r="M2162" s="30"/>
      <c r="N2162" s="30"/>
      <c r="O2162" s="30"/>
      <c r="P2162" s="30"/>
      <c r="Q2162" s="30"/>
      <c r="R2162" s="30"/>
      <c r="S2162" s="30"/>
      <c r="T2162" s="30"/>
      <c r="U2162" s="30"/>
      <c r="V2162" s="30"/>
      <c r="W2162" s="30"/>
      <c r="X2162" s="30"/>
      <c r="Y2162" s="30"/>
      <c r="Z2162" s="30"/>
      <c r="AA2162" s="30"/>
      <c r="AB2162" s="30"/>
      <c r="AC2162" s="30"/>
      <c r="AD2162" s="30"/>
      <c r="AE2162" s="30"/>
      <c r="AF2162" s="30"/>
      <c r="AG2162" s="30"/>
      <c r="AH2162" s="30"/>
      <c r="AI2162" s="30"/>
      <c r="AJ2162" s="30">
        <f>AJ2163</f>
        <v>0</v>
      </c>
      <c r="AK2162" s="30">
        <f>AK2163</f>
        <v>4450.2370000000001</v>
      </c>
      <c r="AL2162" s="30">
        <f>AL2163</f>
        <v>0</v>
      </c>
      <c r="AM2162" s="30">
        <f>AM2163</f>
        <v>0</v>
      </c>
      <c r="AN2162" s="30">
        <f>AN2163</f>
        <v>0</v>
      </c>
      <c r="AO2162" s="30">
        <f>AO2163</f>
        <v>0</v>
      </c>
      <c r="AP2162" s="30">
        <f>AP2163</f>
        <v>0</v>
      </c>
      <c r="AQ2162" s="30">
        <f>AQ2163</f>
        <v>0</v>
      </c>
      <c r="AR2162" s="30">
        <f>AR2163</f>
        <v>0</v>
      </c>
      <c r="AS2162" s="30">
        <f t="shared" si="6933"/>
        <v>4450.2370000000001</v>
      </c>
      <c r="AT2162" s="30">
        <f t="shared" si="6934"/>
        <v>0</v>
      </c>
      <c r="AU2162" s="30">
        <f t="shared" si="6935"/>
        <v>0</v>
      </c>
      <c r="AV2162" s="30">
        <f>AV2163</f>
        <v>0</v>
      </c>
      <c r="AW2162" s="30">
        <f>AW2163</f>
        <v>0</v>
      </c>
      <c r="AX2162" s="30">
        <f>AX2163</f>
        <v>0</v>
      </c>
      <c r="AY2162" s="30">
        <f t="shared" ref="AY2162:AY2225" si="7111">AS2162+AV2162</f>
        <v>4450.2370000000001</v>
      </c>
      <c r="AZ2162" s="30">
        <f t="shared" ref="AZ2162:AZ2225" si="7112">AT2162+AW2162</f>
        <v>0</v>
      </c>
      <c r="BA2162" s="30">
        <f t="shared" ref="BA2162:BA2225" si="7113">AU2162+AX2162</f>
        <v>0</v>
      </c>
      <c r="BB2162" s="30">
        <f>BB2163</f>
        <v>0</v>
      </c>
      <c r="BC2162" s="30">
        <f>BC2163</f>
        <v>0</v>
      </c>
      <c r="BD2162" s="30">
        <f>BD2163</f>
        <v>0</v>
      </c>
      <c r="BE2162" s="30">
        <f>BE2163</f>
        <v>0</v>
      </c>
      <c r="BF2162" s="30">
        <f>BF2163</f>
        <v>0</v>
      </c>
      <c r="BG2162" s="30">
        <f>BG2163</f>
        <v>0</v>
      </c>
      <c r="BH2162" s="30">
        <f>BH2163</f>
        <v>0</v>
      </c>
      <c r="BI2162" s="30">
        <f>BI2163</f>
        <v>0</v>
      </c>
      <c r="BJ2162" s="30">
        <f>BJ2163</f>
        <v>0</v>
      </c>
      <c r="BK2162" s="30">
        <f>BK2163</f>
        <v>0</v>
      </c>
      <c r="BL2162" s="30">
        <f t="shared" si="7102"/>
        <v>4450.2370000000001</v>
      </c>
      <c r="BM2162" s="30">
        <f t="shared" si="7103"/>
        <v>0</v>
      </c>
      <c r="BN2162" s="30">
        <f t="shared" si="7104"/>
        <v>0</v>
      </c>
      <c r="BO2162" s="30">
        <f>BO2163</f>
        <v>0</v>
      </c>
      <c r="BP2162" s="31"/>
      <c r="BQ2162" s="1"/>
      <c r="BR2162" s="1"/>
      <c r="BS2162" s="1"/>
      <c r="BT2162" s="1"/>
      <c r="BU2162" s="1"/>
      <c r="BV2162" s="1"/>
      <c r="BW2162" s="1"/>
      <c r="BX2162" s="1"/>
      <c r="BY2162" s="1"/>
    </row>
    <row r="2163" ht="31.5">
      <c r="A2163" s="28" t="s">
        <v>744</v>
      </c>
      <c r="B2163" s="28" t="s">
        <v>60</v>
      </c>
      <c r="C2163" s="28" t="s">
        <v>62</v>
      </c>
      <c r="D2163" s="28" t="s">
        <v>876</v>
      </c>
      <c r="E2163" s="28" t="s">
        <v>38</v>
      </c>
      <c r="F2163" s="29" t="s">
        <v>39</v>
      </c>
      <c r="G2163" s="30"/>
      <c r="H2163" s="30"/>
      <c r="I2163" s="30"/>
      <c r="J2163" s="30"/>
      <c r="K2163" s="30"/>
      <c r="L2163" s="30"/>
      <c r="M2163" s="30"/>
      <c r="N2163" s="30"/>
      <c r="O2163" s="30"/>
      <c r="P2163" s="30"/>
      <c r="Q2163" s="30"/>
      <c r="R2163" s="30"/>
      <c r="S2163" s="30"/>
      <c r="T2163" s="30"/>
      <c r="U2163" s="30"/>
      <c r="V2163" s="30"/>
      <c r="W2163" s="30"/>
      <c r="X2163" s="30"/>
      <c r="Y2163" s="30"/>
      <c r="Z2163" s="30"/>
      <c r="AA2163" s="30"/>
      <c r="AB2163" s="30"/>
      <c r="AC2163" s="30"/>
      <c r="AD2163" s="30"/>
      <c r="AE2163" s="30"/>
      <c r="AF2163" s="30"/>
      <c r="AG2163" s="30"/>
      <c r="AH2163" s="30"/>
      <c r="AI2163" s="30"/>
      <c r="AJ2163" s="30"/>
      <c r="AK2163" s="30">
        <v>4450.2370000000001</v>
      </c>
      <c r="AL2163" s="30"/>
      <c r="AM2163" s="30"/>
      <c r="AN2163" s="30"/>
      <c r="AO2163" s="30"/>
      <c r="AP2163" s="30"/>
      <c r="AQ2163" s="30"/>
      <c r="AR2163" s="30"/>
      <c r="AS2163" s="30">
        <f t="shared" si="6933"/>
        <v>4450.2370000000001</v>
      </c>
      <c r="AT2163" s="30">
        <f t="shared" si="6934"/>
        <v>0</v>
      </c>
      <c r="AU2163" s="30">
        <f t="shared" si="6935"/>
        <v>0</v>
      </c>
      <c r="AV2163" s="30"/>
      <c r="AW2163" s="30"/>
      <c r="AX2163" s="30"/>
      <c r="AY2163" s="30">
        <f t="shared" si="7111"/>
        <v>4450.2370000000001</v>
      </c>
      <c r="AZ2163" s="30">
        <f t="shared" si="7112"/>
        <v>0</v>
      </c>
      <c r="BA2163" s="30">
        <f t="shared" si="7113"/>
        <v>0</v>
      </c>
      <c r="BB2163" s="30"/>
      <c r="BC2163" s="30"/>
      <c r="BD2163" s="30"/>
      <c r="BE2163" s="30"/>
      <c r="BF2163" s="30"/>
      <c r="BG2163" s="30"/>
      <c r="BH2163" s="30"/>
      <c r="BI2163" s="30"/>
      <c r="BJ2163" s="30"/>
      <c r="BK2163" s="30"/>
      <c r="BL2163" s="30">
        <f t="shared" si="7102"/>
        <v>4450.2370000000001</v>
      </c>
      <c r="BM2163" s="30">
        <f t="shared" si="7103"/>
        <v>0</v>
      </c>
      <c r="BN2163" s="30">
        <f t="shared" si="7104"/>
        <v>0</v>
      </c>
      <c r="BO2163" s="30"/>
      <c r="BP2163" s="31"/>
      <c r="BQ2163" s="1"/>
      <c r="BR2163" s="1"/>
      <c r="BS2163" s="1"/>
      <c r="BT2163" s="1"/>
      <c r="BU2163" s="1"/>
      <c r="BV2163" s="1"/>
      <c r="BW2163" s="1"/>
      <c r="BX2163" s="1"/>
      <c r="BY2163" s="1"/>
    </row>
    <row r="2164" ht="31.5">
      <c r="A2164" s="28" t="s">
        <v>744</v>
      </c>
      <c r="B2164" s="28" t="s">
        <v>60</v>
      </c>
      <c r="C2164" s="28" t="s">
        <v>62</v>
      </c>
      <c r="D2164" s="28" t="s">
        <v>878</v>
      </c>
      <c r="E2164" s="28"/>
      <c r="F2164" s="29" t="s">
        <v>879</v>
      </c>
      <c r="G2164" s="30"/>
      <c r="H2164" s="30"/>
      <c r="I2164" s="30"/>
      <c r="J2164" s="30"/>
      <c r="K2164" s="30"/>
      <c r="L2164" s="30"/>
      <c r="M2164" s="30"/>
      <c r="N2164" s="30"/>
      <c r="O2164" s="30"/>
      <c r="P2164" s="30"/>
      <c r="Q2164" s="30"/>
      <c r="R2164" s="30"/>
      <c r="S2164" s="30"/>
      <c r="T2164" s="30"/>
      <c r="U2164" s="30"/>
      <c r="V2164" s="30"/>
      <c r="W2164" s="30"/>
      <c r="X2164" s="30"/>
      <c r="Y2164" s="30"/>
      <c r="Z2164" s="30"/>
      <c r="AA2164" s="30"/>
      <c r="AB2164" s="30"/>
      <c r="AC2164" s="30"/>
      <c r="AD2164" s="30"/>
      <c r="AE2164" s="30"/>
      <c r="AF2164" s="30"/>
      <c r="AG2164" s="30"/>
      <c r="AH2164" s="30"/>
      <c r="AI2164" s="30"/>
      <c r="AJ2164" s="30"/>
      <c r="AK2164" s="30"/>
      <c r="AL2164" s="30"/>
      <c r="AM2164" s="30"/>
      <c r="AN2164" s="30"/>
      <c r="AO2164" s="30"/>
      <c r="AP2164" s="30"/>
      <c r="AQ2164" s="30"/>
      <c r="AR2164" s="30"/>
      <c r="AS2164" s="30"/>
      <c r="AT2164" s="30"/>
      <c r="AU2164" s="30"/>
      <c r="AV2164" s="30"/>
      <c r="AW2164" s="30"/>
      <c r="AX2164" s="30"/>
      <c r="AY2164" s="30"/>
      <c r="AZ2164" s="30"/>
      <c r="BA2164" s="30"/>
      <c r="BB2164" s="30">
        <f>BB2165</f>
        <v>0</v>
      </c>
      <c r="BC2164" s="30">
        <f>BC2165</f>
        <v>0</v>
      </c>
      <c r="BD2164" s="30">
        <f>BD2165</f>
        <v>0</v>
      </c>
      <c r="BE2164" s="30">
        <f>BE2165</f>
        <v>0</v>
      </c>
      <c r="BF2164" s="30">
        <f>BF2165</f>
        <v>0</v>
      </c>
      <c r="BG2164" s="30">
        <f>BG2165</f>
        <v>9302.3880000000008</v>
      </c>
      <c r="BH2164" s="30">
        <f>BH2165</f>
        <v>0</v>
      </c>
      <c r="BI2164" s="30">
        <f>BI2165</f>
        <v>0</v>
      </c>
      <c r="BJ2164" s="30">
        <f>BJ2165</f>
        <v>0</v>
      </c>
      <c r="BK2164" s="30">
        <f>BK2165</f>
        <v>0</v>
      </c>
      <c r="BL2164" s="30">
        <f t="shared" si="7102"/>
        <v>0</v>
      </c>
      <c r="BM2164" s="30">
        <f t="shared" si="7103"/>
        <v>9302.3880000000008</v>
      </c>
      <c r="BN2164" s="30">
        <f t="shared" si="7104"/>
        <v>0</v>
      </c>
      <c r="BO2164" s="30">
        <f>BO2165</f>
        <v>0</v>
      </c>
      <c r="BP2164" s="31"/>
      <c r="BQ2164" s="1"/>
      <c r="BR2164" s="1"/>
      <c r="BS2164" s="1"/>
      <c r="BT2164" s="1"/>
      <c r="BU2164" s="1"/>
      <c r="BV2164" s="1"/>
      <c r="BW2164" s="1"/>
      <c r="BX2164" s="1"/>
      <c r="BY2164" s="1"/>
    </row>
    <row r="2165" ht="31.5">
      <c r="A2165" s="28" t="s">
        <v>744</v>
      </c>
      <c r="B2165" s="28" t="s">
        <v>60</v>
      </c>
      <c r="C2165" s="28" t="s">
        <v>62</v>
      </c>
      <c r="D2165" s="28" t="s">
        <v>878</v>
      </c>
      <c r="E2165" s="28" t="s">
        <v>38</v>
      </c>
      <c r="F2165" s="29" t="s">
        <v>39</v>
      </c>
      <c r="G2165" s="30"/>
      <c r="H2165" s="30"/>
      <c r="I2165" s="30"/>
      <c r="J2165" s="30"/>
      <c r="K2165" s="30"/>
      <c r="L2165" s="30"/>
      <c r="M2165" s="30"/>
      <c r="N2165" s="30"/>
      <c r="O2165" s="30"/>
      <c r="P2165" s="30"/>
      <c r="Q2165" s="30"/>
      <c r="R2165" s="30"/>
      <c r="S2165" s="30"/>
      <c r="T2165" s="30"/>
      <c r="U2165" s="30"/>
      <c r="V2165" s="30"/>
      <c r="W2165" s="30"/>
      <c r="X2165" s="30"/>
      <c r="Y2165" s="30"/>
      <c r="Z2165" s="30"/>
      <c r="AA2165" s="30"/>
      <c r="AB2165" s="30"/>
      <c r="AC2165" s="30"/>
      <c r="AD2165" s="30"/>
      <c r="AE2165" s="30"/>
      <c r="AF2165" s="30"/>
      <c r="AG2165" s="30"/>
      <c r="AH2165" s="30"/>
      <c r="AI2165" s="30"/>
      <c r="AJ2165" s="30"/>
      <c r="AK2165" s="30"/>
      <c r="AL2165" s="30"/>
      <c r="AM2165" s="30"/>
      <c r="AN2165" s="30"/>
      <c r="AO2165" s="30"/>
      <c r="AP2165" s="30"/>
      <c r="AQ2165" s="30"/>
      <c r="AR2165" s="30"/>
      <c r="AS2165" s="30"/>
      <c r="AT2165" s="30"/>
      <c r="AU2165" s="30"/>
      <c r="AV2165" s="30"/>
      <c r="AW2165" s="30"/>
      <c r="AX2165" s="30"/>
      <c r="AY2165" s="30"/>
      <c r="AZ2165" s="30"/>
      <c r="BA2165" s="30"/>
      <c r="BB2165" s="30"/>
      <c r="BC2165" s="30"/>
      <c r="BD2165" s="30"/>
      <c r="BE2165" s="30"/>
      <c r="BF2165" s="30"/>
      <c r="BG2165" s="30">
        <v>9302.3880000000008</v>
      </c>
      <c r="BH2165" s="30"/>
      <c r="BI2165" s="30"/>
      <c r="BJ2165" s="30"/>
      <c r="BK2165" s="30"/>
      <c r="BL2165" s="30">
        <f t="shared" si="7102"/>
        <v>0</v>
      </c>
      <c r="BM2165" s="30">
        <f t="shared" si="7103"/>
        <v>9302.3880000000008</v>
      </c>
      <c r="BN2165" s="30">
        <f t="shared" si="7104"/>
        <v>0</v>
      </c>
      <c r="BO2165" s="30"/>
      <c r="BP2165" s="31"/>
      <c r="BQ2165" s="1"/>
      <c r="BR2165" s="1"/>
      <c r="BS2165" s="1"/>
      <c r="BT2165" s="1"/>
      <c r="BU2165" s="1"/>
      <c r="BV2165" s="1"/>
      <c r="BW2165" s="1"/>
      <c r="BX2165" s="1"/>
      <c r="BY2165" s="1"/>
    </row>
    <row r="2166" ht="31.5">
      <c r="A2166" s="28" t="s">
        <v>744</v>
      </c>
      <c r="B2166" s="28" t="s">
        <v>60</v>
      </c>
      <c r="C2166" s="28" t="s">
        <v>62</v>
      </c>
      <c r="D2166" s="28" t="s">
        <v>880</v>
      </c>
      <c r="E2166" s="35"/>
      <c r="F2166" s="29" t="s">
        <v>881</v>
      </c>
      <c r="G2166" s="30">
        <f>G2167+G2175+G2171+G2177+G2179+G2169</f>
        <v>172084.90000000002</v>
      </c>
      <c r="H2166" s="30">
        <f>H2167+H2175+H2171+H2177+H2179+H2169</f>
        <v>209884.90000000002</v>
      </c>
      <c r="I2166" s="30">
        <f>I2167+I2175+I2171+I2177+I2179+I2169</f>
        <v>209884.90000000002</v>
      </c>
      <c r="J2166" s="30">
        <f>J2167+J2175+J2171+J2177+J2179+J2169</f>
        <v>0</v>
      </c>
      <c r="K2166" s="30">
        <f>K2167+K2175+K2171+K2177+K2179+K2169</f>
        <v>0</v>
      </c>
      <c r="L2166" s="30">
        <f>L2167+L2175+L2171+L2177+L2179+L2169</f>
        <v>0</v>
      </c>
      <c r="M2166" s="30">
        <f t="shared" si="6930"/>
        <v>172084.90000000002</v>
      </c>
      <c r="N2166" s="30">
        <f t="shared" si="6931"/>
        <v>209884.90000000002</v>
      </c>
      <c r="O2166" s="30">
        <f t="shared" si="6932"/>
        <v>209884.90000000002</v>
      </c>
      <c r="P2166" s="30">
        <f>P2167+P2175+P2171+P2177+P2179+P2169</f>
        <v>0</v>
      </c>
      <c r="Q2166" s="30">
        <f>Q2167+Q2175+Q2171+Q2177+Q2179+Q2169</f>
        <v>0</v>
      </c>
      <c r="R2166" s="30">
        <f>R2167+R2175+R2171+R2177+R2179+R2169</f>
        <v>-325.60000000000002</v>
      </c>
      <c r="S2166" s="30">
        <f>S2167+S2175+S2171+S2177+S2179+S2169</f>
        <v>0</v>
      </c>
      <c r="T2166" s="30">
        <f>T2167+T2175+T2171+T2177+T2179+T2169</f>
        <v>0</v>
      </c>
      <c r="U2166" s="30">
        <f>U2167+U2175+U2171+U2177+U2179+U2169</f>
        <v>0</v>
      </c>
      <c r="V2166" s="30">
        <f>V2167+V2175+V2171+V2177+V2179+V2169</f>
        <v>0</v>
      </c>
      <c r="W2166" s="30">
        <f>W2167+W2175+W2171+W2177+W2179+W2169</f>
        <v>0</v>
      </c>
      <c r="X2166" s="30">
        <f>X2167+X2175+X2171+X2177+X2179+X2169</f>
        <v>0</v>
      </c>
      <c r="Y2166" s="30">
        <f>Y2167+Y2175+Y2171+Y2177+Y2179+Y2169</f>
        <v>0</v>
      </c>
      <c r="Z2166" s="30">
        <f>Z2167+Z2175+Z2171+Z2177+Z2179+Z2169</f>
        <v>0</v>
      </c>
      <c r="AA2166" s="30">
        <f>AA2167+AA2175+AA2171+AA2177+AA2179+AA2169</f>
        <v>0</v>
      </c>
      <c r="AB2166" s="30">
        <f>AB2167+AB2175+AB2171+AB2177+AB2179+AB2169</f>
        <v>0</v>
      </c>
      <c r="AC2166" s="30">
        <f t="shared" si="7105"/>
        <v>171759.30000000002</v>
      </c>
      <c r="AD2166" s="30">
        <f t="shared" si="7106"/>
        <v>209884.90000000002</v>
      </c>
      <c r="AE2166" s="30">
        <f t="shared" si="7107"/>
        <v>209884.90000000002</v>
      </c>
      <c r="AF2166" s="30">
        <f>AF2167+AF2175+AF2171+AF2177+AF2179+AF2169</f>
        <v>0</v>
      </c>
      <c r="AG2166" s="30">
        <f t="shared" si="7108"/>
        <v>171759.30000000002</v>
      </c>
      <c r="AH2166" s="30">
        <f t="shared" si="7109"/>
        <v>209884.90000000002</v>
      </c>
      <c r="AI2166" s="30">
        <f t="shared" si="7110"/>
        <v>209884.90000000002</v>
      </c>
      <c r="AJ2166" s="30">
        <f>AJ2167+AJ2175+AJ2171+AJ2177+AJ2179+AJ2169+AJ2173</f>
        <v>0</v>
      </c>
      <c r="AK2166" s="30">
        <f>AK2167+AK2175+AK2171+AK2177+AK2179+AK2169+AK2173</f>
        <v>1925</v>
      </c>
      <c r="AL2166" s="30">
        <f>AL2167+AL2175+AL2171+AL2177+AL2179+AL2169+AL2173</f>
        <v>0</v>
      </c>
      <c r="AM2166" s="30">
        <f>AM2167+AM2175+AM2171+AM2177+AM2179+AM2169+AM2173</f>
        <v>0</v>
      </c>
      <c r="AN2166" s="30">
        <f>AN2167+AN2175+AN2171+AN2177+AN2179+AN2169+AN2173</f>
        <v>0</v>
      </c>
      <c r="AO2166" s="30">
        <f>AO2167+AO2175+AO2171+AO2177+AO2179+AO2169+AO2173</f>
        <v>0</v>
      </c>
      <c r="AP2166" s="30">
        <f>AP2167+AP2175+AP2171+AP2177+AP2179+AP2169+AP2173</f>
        <v>0</v>
      </c>
      <c r="AQ2166" s="30">
        <f>AQ2167+AQ2175+AQ2171+AQ2177+AQ2179+AQ2169+AQ2173</f>
        <v>0</v>
      </c>
      <c r="AR2166" s="30">
        <f>AR2167+AR2175+AR2171+AR2177+AR2179+AR2169+AR2173</f>
        <v>0</v>
      </c>
      <c r="AS2166" s="30">
        <f t="shared" si="6933"/>
        <v>173684.30000000002</v>
      </c>
      <c r="AT2166" s="30">
        <f t="shared" si="6934"/>
        <v>209884.90000000002</v>
      </c>
      <c r="AU2166" s="30">
        <f t="shared" si="6935"/>
        <v>209884.90000000002</v>
      </c>
      <c r="AV2166" s="30">
        <f>AV2167+AV2175+AV2171+AV2177+AV2179+AV2169+AV2173</f>
        <v>0</v>
      </c>
      <c r="AW2166" s="30">
        <f>AW2167+AW2175+AW2171+AW2177+AW2179+AW2169+AW2173</f>
        <v>0</v>
      </c>
      <c r="AX2166" s="30">
        <f>AX2167+AX2175+AX2171+AX2177+AX2179+AX2169+AX2173</f>
        <v>0</v>
      </c>
      <c r="AY2166" s="30">
        <f t="shared" si="7111"/>
        <v>173684.30000000002</v>
      </c>
      <c r="AZ2166" s="30">
        <f t="shared" si="7112"/>
        <v>209884.90000000002</v>
      </c>
      <c r="BA2166" s="30">
        <f t="shared" si="7113"/>
        <v>209884.90000000002</v>
      </c>
      <c r="BB2166" s="30">
        <f>BB2167+BB2175+BB2171+BB2177+BB2179+BB2169+BB2173</f>
        <v>0</v>
      </c>
      <c r="BC2166" s="30">
        <f>BC2167+BC2175+BC2171+BC2177+BC2179+BC2169+BC2173</f>
        <v>0</v>
      </c>
      <c r="BD2166" s="30">
        <f>BD2167+BD2175+BD2171+BD2177+BD2179+BD2169+BD2173</f>
        <v>0</v>
      </c>
      <c r="BE2166" s="30">
        <f>BE2167+BE2175+BE2171+BE2177+BE2179+BE2169+BE2173</f>
        <v>0</v>
      </c>
      <c r="BF2166" s="30">
        <f>BF2167+BF2175+BF2171+BF2177+BF2179+BF2169+BF2173</f>
        <v>0</v>
      </c>
      <c r="BG2166" s="30">
        <f>BG2167+BG2175+BG2171+BG2177+BG2179+BG2169+BG2173</f>
        <v>0</v>
      </c>
      <c r="BH2166" s="30">
        <f>BH2167+BH2175+BH2171+BH2177+BH2179+BH2169+BH2173</f>
        <v>0</v>
      </c>
      <c r="BI2166" s="30">
        <f>BI2167+BI2175+BI2171+BI2177+BI2179+BI2169+BI2173</f>
        <v>0</v>
      </c>
      <c r="BJ2166" s="30">
        <f>BJ2167+BJ2175+BJ2171+BJ2177+BJ2179+BJ2169+BJ2173</f>
        <v>0</v>
      </c>
      <c r="BK2166" s="30">
        <f>BK2167+BK2175+BK2171+BK2177+BK2179+BK2169+BK2173</f>
        <v>0</v>
      </c>
      <c r="BL2166" s="30">
        <f t="shared" si="7102"/>
        <v>173684.30000000002</v>
      </c>
      <c r="BM2166" s="30">
        <f t="shared" si="7103"/>
        <v>209884.90000000002</v>
      </c>
      <c r="BN2166" s="30">
        <f t="shared" si="7104"/>
        <v>209884.90000000002</v>
      </c>
      <c r="BO2166" s="30">
        <f>BO2167+BO2175+BO2171+BO2177+BO2179+BO2169+BO2173</f>
        <v>0</v>
      </c>
      <c r="BP2166" s="31"/>
      <c r="BQ2166" s="1"/>
      <c r="BR2166" s="1"/>
      <c r="BS2166" s="1"/>
      <c r="BT2166" s="1"/>
      <c r="BU2166" s="1"/>
      <c r="BV2166" s="1"/>
      <c r="BW2166" s="1"/>
      <c r="BX2166" s="1"/>
      <c r="BY2166" s="1"/>
    </row>
    <row r="2167" ht="47.25">
      <c r="A2167" s="28" t="s">
        <v>744</v>
      </c>
      <c r="B2167" s="28" t="s">
        <v>60</v>
      </c>
      <c r="C2167" s="28" t="s">
        <v>62</v>
      </c>
      <c r="D2167" s="14" t="s">
        <v>882</v>
      </c>
      <c r="E2167" s="35"/>
      <c r="F2167" s="29" t="s">
        <v>53</v>
      </c>
      <c r="G2167" s="30">
        <f>G2168</f>
        <v>1226</v>
      </c>
      <c r="H2167" s="30">
        <f>H2168</f>
        <v>1226</v>
      </c>
      <c r="I2167" s="30">
        <f>I2168</f>
        <v>1226</v>
      </c>
      <c r="J2167" s="30">
        <f>J2168</f>
        <v>0</v>
      </c>
      <c r="K2167" s="30">
        <f>K2168</f>
        <v>0</v>
      </c>
      <c r="L2167" s="30">
        <f>L2168</f>
        <v>0</v>
      </c>
      <c r="M2167" s="30">
        <f t="shared" si="6930"/>
        <v>1226</v>
      </c>
      <c r="N2167" s="30">
        <f t="shared" si="6931"/>
        <v>1226</v>
      </c>
      <c r="O2167" s="30">
        <f t="shared" si="6932"/>
        <v>1226</v>
      </c>
      <c r="P2167" s="30">
        <f>P2168</f>
        <v>0</v>
      </c>
      <c r="Q2167" s="30">
        <f>Q2168</f>
        <v>0</v>
      </c>
      <c r="R2167" s="30">
        <f>R2168</f>
        <v>0</v>
      </c>
      <c r="S2167" s="30">
        <f>S2168</f>
        <v>0</v>
      </c>
      <c r="T2167" s="30">
        <f>T2168</f>
        <v>0</v>
      </c>
      <c r="U2167" s="30">
        <f>U2168</f>
        <v>0</v>
      </c>
      <c r="V2167" s="30">
        <f>V2168</f>
        <v>0</v>
      </c>
      <c r="W2167" s="30">
        <f>W2168</f>
        <v>0</v>
      </c>
      <c r="X2167" s="30">
        <f>X2168</f>
        <v>0</v>
      </c>
      <c r="Y2167" s="30">
        <f>Y2168</f>
        <v>0</v>
      </c>
      <c r="Z2167" s="30">
        <f>Z2168</f>
        <v>0</v>
      </c>
      <c r="AA2167" s="30">
        <f>AA2168</f>
        <v>0</v>
      </c>
      <c r="AB2167" s="30">
        <f>AB2168</f>
        <v>0</v>
      </c>
      <c r="AC2167" s="30">
        <f t="shared" si="7105"/>
        <v>1226</v>
      </c>
      <c r="AD2167" s="30">
        <f t="shared" si="7106"/>
        <v>1226</v>
      </c>
      <c r="AE2167" s="30">
        <f t="shared" si="7107"/>
        <v>1226</v>
      </c>
      <c r="AF2167" s="30">
        <f>AF2168</f>
        <v>0</v>
      </c>
      <c r="AG2167" s="30">
        <f t="shared" si="7108"/>
        <v>1226</v>
      </c>
      <c r="AH2167" s="30">
        <f t="shared" si="7109"/>
        <v>1226</v>
      </c>
      <c r="AI2167" s="30">
        <f t="shared" si="7110"/>
        <v>1226</v>
      </c>
      <c r="AJ2167" s="30">
        <f>AJ2168</f>
        <v>0</v>
      </c>
      <c r="AK2167" s="30">
        <f>AK2168</f>
        <v>0</v>
      </c>
      <c r="AL2167" s="30">
        <f>AL2168</f>
        <v>0</v>
      </c>
      <c r="AM2167" s="30">
        <f>AM2168</f>
        <v>0</v>
      </c>
      <c r="AN2167" s="30">
        <f>AN2168</f>
        <v>0</v>
      </c>
      <c r="AO2167" s="30">
        <f>AO2168</f>
        <v>0</v>
      </c>
      <c r="AP2167" s="30">
        <f>AP2168</f>
        <v>0</v>
      </c>
      <c r="AQ2167" s="30">
        <f>AQ2168</f>
        <v>0</v>
      </c>
      <c r="AR2167" s="30">
        <f>AR2168</f>
        <v>0</v>
      </c>
      <c r="AS2167" s="30">
        <f t="shared" si="6933"/>
        <v>1226</v>
      </c>
      <c r="AT2167" s="30">
        <f t="shared" si="6934"/>
        <v>1226</v>
      </c>
      <c r="AU2167" s="30">
        <f t="shared" si="6935"/>
        <v>1226</v>
      </c>
      <c r="AV2167" s="30">
        <f>AV2168</f>
        <v>0</v>
      </c>
      <c r="AW2167" s="30">
        <f>AW2168</f>
        <v>0</v>
      </c>
      <c r="AX2167" s="30">
        <f>AX2168</f>
        <v>0</v>
      </c>
      <c r="AY2167" s="30">
        <f t="shared" si="7111"/>
        <v>1226</v>
      </c>
      <c r="AZ2167" s="30">
        <f t="shared" si="7112"/>
        <v>1226</v>
      </c>
      <c r="BA2167" s="30">
        <f t="shared" si="7113"/>
        <v>1226</v>
      </c>
      <c r="BB2167" s="30">
        <f>BB2168</f>
        <v>0</v>
      </c>
      <c r="BC2167" s="30">
        <f>BC2168</f>
        <v>0</v>
      </c>
      <c r="BD2167" s="30">
        <f>BD2168</f>
        <v>0</v>
      </c>
      <c r="BE2167" s="30">
        <f>BE2168</f>
        <v>0</v>
      </c>
      <c r="BF2167" s="30">
        <f>BF2168</f>
        <v>0</v>
      </c>
      <c r="BG2167" s="30">
        <f>BG2168</f>
        <v>0</v>
      </c>
      <c r="BH2167" s="30">
        <f>BH2168</f>
        <v>0</v>
      </c>
      <c r="BI2167" s="30">
        <f>BI2168</f>
        <v>0</v>
      </c>
      <c r="BJ2167" s="30">
        <f>BJ2168</f>
        <v>0</v>
      </c>
      <c r="BK2167" s="30">
        <f>BK2168</f>
        <v>0</v>
      </c>
      <c r="BL2167" s="30">
        <f t="shared" si="7102"/>
        <v>1226</v>
      </c>
      <c r="BM2167" s="30">
        <f t="shared" si="7103"/>
        <v>1226</v>
      </c>
      <c r="BN2167" s="30">
        <f t="shared" si="7104"/>
        <v>1226</v>
      </c>
      <c r="BO2167" s="30">
        <f>BO2168</f>
        <v>0</v>
      </c>
      <c r="BP2167" s="31"/>
      <c r="BQ2167" s="1"/>
      <c r="BR2167" s="1"/>
      <c r="BS2167" s="1"/>
      <c r="BT2167" s="1"/>
      <c r="BU2167" s="1"/>
      <c r="BV2167" s="1"/>
      <c r="BW2167" s="1"/>
      <c r="BX2167" s="1"/>
      <c r="BY2167" s="1"/>
    </row>
    <row r="2168" ht="31.5">
      <c r="A2168" s="28" t="s">
        <v>744</v>
      </c>
      <c r="B2168" s="28" t="s">
        <v>60</v>
      </c>
      <c r="C2168" s="28" t="s">
        <v>62</v>
      </c>
      <c r="D2168" s="14" t="s">
        <v>882</v>
      </c>
      <c r="E2168" s="28" t="s">
        <v>127</v>
      </c>
      <c r="F2168" s="29" t="s">
        <v>128</v>
      </c>
      <c r="G2168" s="30">
        <v>1226</v>
      </c>
      <c r="H2168" s="30">
        <v>1226</v>
      </c>
      <c r="I2168" s="30">
        <v>1226</v>
      </c>
      <c r="J2168" s="30"/>
      <c r="K2168" s="30"/>
      <c r="L2168" s="30"/>
      <c r="M2168" s="30">
        <f t="shared" si="6930"/>
        <v>1226</v>
      </c>
      <c r="N2168" s="30">
        <f t="shared" si="6931"/>
        <v>1226</v>
      </c>
      <c r="O2168" s="30">
        <f t="shared" si="6932"/>
        <v>1226</v>
      </c>
      <c r="P2168" s="30"/>
      <c r="Q2168" s="30"/>
      <c r="R2168" s="30"/>
      <c r="S2168" s="30"/>
      <c r="T2168" s="30"/>
      <c r="U2168" s="30"/>
      <c r="V2168" s="30"/>
      <c r="W2168" s="30"/>
      <c r="X2168" s="30"/>
      <c r="Y2168" s="30"/>
      <c r="Z2168" s="30"/>
      <c r="AA2168" s="30"/>
      <c r="AB2168" s="30"/>
      <c r="AC2168" s="30">
        <f t="shared" si="7105"/>
        <v>1226</v>
      </c>
      <c r="AD2168" s="30">
        <f t="shared" si="7106"/>
        <v>1226</v>
      </c>
      <c r="AE2168" s="30">
        <f t="shared" si="7107"/>
        <v>1226</v>
      </c>
      <c r="AF2168" s="30"/>
      <c r="AG2168" s="30">
        <f t="shared" si="7108"/>
        <v>1226</v>
      </c>
      <c r="AH2168" s="30">
        <f t="shared" si="7109"/>
        <v>1226</v>
      </c>
      <c r="AI2168" s="30">
        <f t="shared" si="7110"/>
        <v>1226</v>
      </c>
      <c r="AJ2168" s="30"/>
      <c r="AK2168" s="30"/>
      <c r="AL2168" s="30"/>
      <c r="AM2168" s="30"/>
      <c r="AN2168" s="30"/>
      <c r="AO2168" s="30"/>
      <c r="AP2168" s="30"/>
      <c r="AQ2168" s="30"/>
      <c r="AR2168" s="30"/>
      <c r="AS2168" s="30">
        <f t="shared" si="6933"/>
        <v>1226</v>
      </c>
      <c r="AT2168" s="30">
        <f t="shared" si="6934"/>
        <v>1226</v>
      </c>
      <c r="AU2168" s="30">
        <f t="shared" si="6935"/>
        <v>1226</v>
      </c>
      <c r="AV2168" s="30"/>
      <c r="AW2168" s="30"/>
      <c r="AX2168" s="30"/>
      <c r="AY2168" s="30">
        <f t="shared" si="7111"/>
        <v>1226</v>
      </c>
      <c r="AZ2168" s="30">
        <f t="shared" si="7112"/>
        <v>1226</v>
      </c>
      <c r="BA2168" s="30">
        <f t="shared" si="7113"/>
        <v>1226</v>
      </c>
      <c r="BB2168" s="30"/>
      <c r="BC2168" s="30"/>
      <c r="BD2168" s="30"/>
      <c r="BE2168" s="30"/>
      <c r="BF2168" s="30"/>
      <c r="BG2168" s="30"/>
      <c r="BH2168" s="30"/>
      <c r="BI2168" s="30"/>
      <c r="BJ2168" s="30"/>
      <c r="BK2168" s="30"/>
      <c r="BL2168" s="30">
        <f t="shared" si="7102"/>
        <v>1226</v>
      </c>
      <c r="BM2168" s="30">
        <f t="shared" si="7103"/>
        <v>1226</v>
      </c>
      <c r="BN2168" s="30">
        <f t="shared" si="7104"/>
        <v>1226</v>
      </c>
      <c r="BO2168" s="30"/>
      <c r="BP2168" s="31"/>
      <c r="BQ2168" s="1"/>
      <c r="BR2168" s="1"/>
      <c r="BS2168" s="1"/>
      <c r="BT2168" s="1"/>
      <c r="BU2168" s="1"/>
      <c r="BV2168" s="1"/>
      <c r="BW2168" s="1"/>
      <c r="BX2168" s="1"/>
      <c r="BY2168" s="1"/>
    </row>
    <row r="2169">
      <c r="A2169" s="28" t="s">
        <v>744</v>
      </c>
      <c r="B2169" s="28" t="s">
        <v>60</v>
      </c>
      <c r="C2169" s="28" t="s">
        <v>62</v>
      </c>
      <c r="D2169" s="14" t="s">
        <v>883</v>
      </c>
      <c r="E2169" s="35"/>
      <c r="F2169" s="29" t="s">
        <v>205</v>
      </c>
      <c r="G2169" s="30">
        <f>G2170</f>
        <v>200.69999999999999</v>
      </c>
      <c r="H2169" s="30">
        <f>H2170</f>
        <v>200.69999999999999</v>
      </c>
      <c r="I2169" s="30">
        <f>I2170</f>
        <v>200.69999999999999</v>
      </c>
      <c r="J2169" s="30">
        <f>J2170</f>
        <v>0</v>
      </c>
      <c r="K2169" s="30">
        <f>K2170</f>
        <v>0</v>
      </c>
      <c r="L2169" s="30">
        <f>L2170</f>
        <v>0</v>
      </c>
      <c r="M2169" s="30">
        <f t="shared" si="6930"/>
        <v>200.69999999999999</v>
      </c>
      <c r="N2169" s="30">
        <f t="shared" si="6931"/>
        <v>200.69999999999999</v>
      </c>
      <c r="O2169" s="30">
        <f t="shared" si="6932"/>
        <v>200.69999999999999</v>
      </c>
      <c r="P2169" s="30">
        <f>P2170</f>
        <v>0</v>
      </c>
      <c r="Q2169" s="30">
        <f>Q2170</f>
        <v>0</v>
      </c>
      <c r="R2169" s="30">
        <f>R2170</f>
        <v>0</v>
      </c>
      <c r="S2169" s="30">
        <f>S2170</f>
        <v>0</v>
      </c>
      <c r="T2169" s="30">
        <f>T2170</f>
        <v>0</v>
      </c>
      <c r="U2169" s="30">
        <f>U2170</f>
        <v>0</v>
      </c>
      <c r="V2169" s="30">
        <f>V2170</f>
        <v>0</v>
      </c>
      <c r="W2169" s="30">
        <f>W2170</f>
        <v>0</v>
      </c>
      <c r="X2169" s="30">
        <f>X2170</f>
        <v>0</v>
      </c>
      <c r="Y2169" s="30">
        <f>Y2170</f>
        <v>0</v>
      </c>
      <c r="Z2169" s="30">
        <f>Z2170</f>
        <v>0</v>
      </c>
      <c r="AA2169" s="30">
        <f>AA2170</f>
        <v>0</v>
      </c>
      <c r="AB2169" s="30">
        <f>AB2170</f>
        <v>0</v>
      </c>
      <c r="AC2169" s="30">
        <f t="shared" si="7105"/>
        <v>200.69999999999999</v>
      </c>
      <c r="AD2169" s="30">
        <f t="shared" si="7106"/>
        <v>200.69999999999999</v>
      </c>
      <c r="AE2169" s="30">
        <f t="shared" si="7107"/>
        <v>200.69999999999999</v>
      </c>
      <c r="AF2169" s="30">
        <f>AF2170</f>
        <v>0</v>
      </c>
      <c r="AG2169" s="30">
        <f t="shared" si="7108"/>
        <v>200.69999999999999</v>
      </c>
      <c r="AH2169" s="30">
        <f t="shared" si="7109"/>
        <v>200.69999999999999</v>
      </c>
      <c r="AI2169" s="30">
        <f t="shared" si="7110"/>
        <v>200.69999999999999</v>
      </c>
      <c r="AJ2169" s="30">
        <f>AJ2170</f>
        <v>0</v>
      </c>
      <c r="AK2169" s="30">
        <f>AK2170</f>
        <v>0</v>
      </c>
      <c r="AL2169" s="30">
        <f>AL2170</f>
        <v>0</v>
      </c>
      <c r="AM2169" s="30">
        <f>AM2170</f>
        <v>0</v>
      </c>
      <c r="AN2169" s="30">
        <f>AN2170</f>
        <v>0</v>
      </c>
      <c r="AO2169" s="30">
        <f>AO2170</f>
        <v>0</v>
      </c>
      <c r="AP2169" s="30">
        <f>AP2170</f>
        <v>0</v>
      </c>
      <c r="AQ2169" s="30">
        <f>AQ2170</f>
        <v>0</v>
      </c>
      <c r="AR2169" s="30">
        <f>AR2170</f>
        <v>0</v>
      </c>
      <c r="AS2169" s="30">
        <f t="shared" ref="AS2169:AS2232" si="7114">AG2169+AJ2169+AK2169+AL2169+AM2169</f>
        <v>200.69999999999999</v>
      </c>
      <c r="AT2169" s="30">
        <f t="shared" ref="AT2169:AT2232" si="7115">AH2169+AN2169+AO2169+AP2169</f>
        <v>200.69999999999999</v>
      </c>
      <c r="AU2169" s="30">
        <f t="shared" ref="AU2169:AU2232" si="7116">AI2169+AR2169+AQ2169</f>
        <v>200.69999999999999</v>
      </c>
      <c r="AV2169" s="30">
        <f>AV2170</f>
        <v>0</v>
      </c>
      <c r="AW2169" s="30">
        <f>AW2170</f>
        <v>0</v>
      </c>
      <c r="AX2169" s="30">
        <f>AX2170</f>
        <v>0</v>
      </c>
      <c r="AY2169" s="30">
        <f t="shared" si="7111"/>
        <v>200.69999999999999</v>
      </c>
      <c r="AZ2169" s="30">
        <f t="shared" si="7112"/>
        <v>200.69999999999999</v>
      </c>
      <c r="BA2169" s="30">
        <f t="shared" si="7113"/>
        <v>200.69999999999999</v>
      </c>
      <c r="BB2169" s="30">
        <f>BB2170</f>
        <v>0</v>
      </c>
      <c r="BC2169" s="30">
        <f>BC2170</f>
        <v>0</v>
      </c>
      <c r="BD2169" s="30">
        <f>BD2170</f>
        <v>0</v>
      </c>
      <c r="BE2169" s="30">
        <f>BE2170</f>
        <v>0</v>
      </c>
      <c r="BF2169" s="30">
        <f>BF2170</f>
        <v>0</v>
      </c>
      <c r="BG2169" s="30">
        <f>BG2170</f>
        <v>0</v>
      </c>
      <c r="BH2169" s="30">
        <f>BH2170</f>
        <v>0</v>
      </c>
      <c r="BI2169" s="30">
        <f>BI2170</f>
        <v>0</v>
      </c>
      <c r="BJ2169" s="30">
        <f>BJ2170</f>
        <v>0</v>
      </c>
      <c r="BK2169" s="30">
        <f>BK2170</f>
        <v>0</v>
      </c>
      <c r="BL2169" s="30">
        <f t="shared" si="7102"/>
        <v>200.69999999999999</v>
      </c>
      <c r="BM2169" s="30">
        <f t="shared" si="7103"/>
        <v>200.69999999999999</v>
      </c>
      <c r="BN2169" s="30">
        <f t="shared" si="7104"/>
        <v>200.69999999999999</v>
      </c>
      <c r="BO2169" s="30">
        <f>BO2170</f>
        <v>0</v>
      </c>
      <c r="BP2169" s="31"/>
      <c r="BQ2169" s="1"/>
      <c r="BR2169" s="1"/>
      <c r="BS2169" s="1"/>
      <c r="BT2169" s="1"/>
      <c r="BU2169" s="1"/>
      <c r="BV2169" s="1"/>
      <c r="BW2169" s="1"/>
      <c r="BX2169" s="1"/>
      <c r="BY2169" s="1"/>
    </row>
    <row r="2170" ht="31.5">
      <c r="A2170" s="28" t="s">
        <v>744</v>
      </c>
      <c r="B2170" s="28" t="s">
        <v>60</v>
      </c>
      <c r="C2170" s="28" t="s">
        <v>62</v>
      </c>
      <c r="D2170" s="14" t="s">
        <v>883</v>
      </c>
      <c r="E2170" s="28" t="s">
        <v>127</v>
      </c>
      <c r="F2170" s="29" t="s">
        <v>128</v>
      </c>
      <c r="G2170" s="30">
        <v>200.69999999999999</v>
      </c>
      <c r="H2170" s="30">
        <v>200.69999999999999</v>
      </c>
      <c r="I2170" s="30">
        <v>200.69999999999999</v>
      </c>
      <c r="J2170" s="30"/>
      <c r="K2170" s="30"/>
      <c r="L2170" s="30"/>
      <c r="M2170" s="30">
        <f t="shared" ref="M2170:M2233" si="7117">G2170+J2170</f>
        <v>200.69999999999999</v>
      </c>
      <c r="N2170" s="30">
        <f t="shared" ref="N2170:N2233" si="7118">H2170+K2170</f>
        <v>200.69999999999999</v>
      </c>
      <c r="O2170" s="30">
        <f t="shared" ref="O2170:O2233" si="7119">I2170+L2170</f>
        <v>200.69999999999999</v>
      </c>
      <c r="P2170" s="30"/>
      <c r="Q2170" s="30"/>
      <c r="R2170" s="30"/>
      <c r="S2170" s="30"/>
      <c r="T2170" s="30"/>
      <c r="U2170" s="30"/>
      <c r="V2170" s="30"/>
      <c r="W2170" s="30"/>
      <c r="X2170" s="30"/>
      <c r="Y2170" s="30"/>
      <c r="Z2170" s="30"/>
      <c r="AA2170" s="30"/>
      <c r="AB2170" s="30"/>
      <c r="AC2170" s="30">
        <f t="shared" si="7105"/>
        <v>200.69999999999999</v>
      </c>
      <c r="AD2170" s="30">
        <f t="shared" si="7106"/>
        <v>200.69999999999999</v>
      </c>
      <c r="AE2170" s="30">
        <f t="shared" si="7107"/>
        <v>200.69999999999999</v>
      </c>
      <c r="AF2170" s="30"/>
      <c r="AG2170" s="30">
        <f t="shared" si="7108"/>
        <v>200.69999999999999</v>
      </c>
      <c r="AH2170" s="30">
        <f t="shared" si="7109"/>
        <v>200.69999999999999</v>
      </c>
      <c r="AI2170" s="30">
        <f t="shared" si="7110"/>
        <v>200.69999999999999</v>
      </c>
      <c r="AJ2170" s="30"/>
      <c r="AK2170" s="30"/>
      <c r="AL2170" s="30"/>
      <c r="AM2170" s="30"/>
      <c r="AN2170" s="30"/>
      <c r="AO2170" s="30"/>
      <c r="AP2170" s="30"/>
      <c r="AQ2170" s="30"/>
      <c r="AR2170" s="30"/>
      <c r="AS2170" s="30">
        <f t="shared" si="7114"/>
        <v>200.69999999999999</v>
      </c>
      <c r="AT2170" s="30">
        <f t="shared" si="7115"/>
        <v>200.69999999999999</v>
      </c>
      <c r="AU2170" s="30">
        <f t="shared" si="7116"/>
        <v>200.69999999999999</v>
      </c>
      <c r="AV2170" s="30"/>
      <c r="AW2170" s="30"/>
      <c r="AX2170" s="30"/>
      <c r="AY2170" s="30">
        <f t="shared" si="7111"/>
        <v>200.69999999999999</v>
      </c>
      <c r="AZ2170" s="30">
        <f t="shared" si="7112"/>
        <v>200.69999999999999</v>
      </c>
      <c r="BA2170" s="30">
        <f t="shared" si="7113"/>
        <v>200.69999999999999</v>
      </c>
      <c r="BB2170" s="30"/>
      <c r="BC2170" s="30"/>
      <c r="BD2170" s="30"/>
      <c r="BE2170" s="30"/>
      <c r="BF2170" s="30"/>
      <c r="BG2170" s="30"/>
      <c r="BH2170" s="30"/>
      <c r="BI2170" s="30"/>
      <c r="BJ2170" s="30"/>
      <c r="BK2170" s="30"/>
      <c r="BL2170" s="30">
        <f t="shared" si="7102"/>
        <v>200.69999999999999</v>
      </c>
      <c r="BM2170" s="30">
        <f t="shared" si="7103"/>
        <v>200.69999999999999</v>
      </c>
      <c r="BN2170" s="30">
        <f t="shared" si="7104"/>
        <v>200.69999999999999</v>
      </c>
      <c r="BO2170" s="30"/>
      <c r="BP2170" s="31"/>
      <c r="BQ2170" s="1"/>
      <c r="BR2170" s="1"/>
      <c r="BS2170" s="1"/>
      <c r="BT2170" s="1"/>
      <c r="BU2170" s="1"/>
      <c r="BV2170" s="1"/>
      <c r="BW2170" s="1"/>
      <c r="BX2170" s="1"/>
      <c r="BY2170" s="1"/>
    </row>
    <row r="2171" ht="78.75">
      <c r="A2171" s="28" t="s">
        <v>744</v>
      </c>
      <c r="B2171" s="28" t="s">
        <v>60</v>
      </c>
      <c r="C2171" s="28" t="s">
        <v>62</v>
      </c>
      <c r="D2171" s="28" t="s">
        <v>884</v>
      </c>
      <c r="E2171" s="35"/>
      <c r="F2171" s="29" t="s">
        <v>885</v>
      </c>
      <c r="G2171" s="30">
        <f>G2172</f>
        <v>900</v>
      </c>
      <c r="H2171" s="30">
        <f>H2172</f>
        <v>900</v>
      </c>
      <c r="I2171" s="30">
        <f>I2172</f>
        <v>900</v>
      </c>
      <c r="J2171" s="30">
        <f>J2172</f>
        <v>0</v>
      </c>
      <c r="K2171" s="30">
        <f>K2172</f>
        <v>0</v>
      </c>
      <c r="L2171" s="30">
        <f>L2172</f>
        <v>0</v>
      </c>
      <c r="M2171" s="30">
        <f t="shared" si="7117"/>
        <v>900</v>
      </c>
      <c r="N2171" s="30">
        <f t="shared" si="7118"/>
        <v>900</v>
      </c>
      <c r="O2171" s="30">
        <f t="shared" si="7119"/>
        <v>900</v>
      </c>
      <c r="P2171" s="30">
        <f>P2172</f>
        <v>0</v>
      </c>
      <c r="Q2171" s="30">
        <f>Q2172</f>
        <v>0</v>
      </c>
      <c r="R2171" s="30">
        <f>R2172</f>
        <v>-325.60000000000002</v>
      </c>
      <c r="S2171" s="30">
        <f>S2172</f>
        <v>0</v>
      </c>
      <c r="T2171" s="30">
        <f>T2172</f>
        <v>0</v>
      </c>
      <c r="U2171" s="30">
        <f>U2172</f>
        <v>0</v>
      </c>
      <c r="V2171" s="30">
        <f>V2172</f>
        <v>0</v>
      </c>
      <c r="W2171" s="30">
        <f>W2172</f>
        <v>0</v>
      </c>
      <c r="X2171" s="30">
        <f>X2172</f>
        <v>0</v>
      </c>
      <c r="Y2171" s="30">
        <f>Y2172</f>
        <v>0</v>
      </c>
      <c r="Z2171" s="30">
        <f>Z2172</f>
        <v>0</v>
      </c>
      <c r="AA2171" s="30">
        <f>AA2172</f>
        <v>0</v>
      </c>
      <c r="AB2171" s="30">
        <f>AB2172</f>
        <v>0</v>
      </c>
      <c r="AC2171" s="30">
        <f t="shared" si="7105"/>
        <v>574.39999999999998</v>
      </c>
      <c r="AD2171" s="30">
        <f t="shared" si="7106"/>
        <v>900</v>
      </c>
      <c r="AE2171" s="30">
        <f t="shared" si="7107"/>
        <v>900</v>
      </c>
      <c r="AF2171" s="30">
        <f>AF2172</f>
        <v>0</v>
      </c>
      <c r="AG2171" s="30">
        <f t="shared" si="7108"/>
        <v>574.39999999999998</v>
      </c>
      <c r="AH2171" s="30">
        <f t="shared" si="7109"/>
        <v>900</v>
      </c>
      <c r="AI2171" s="30">
        <f t="shared" si="7110"/>
        <v>900</v>
      </c>
      <c r="AJ2171" s="30">
        <f>AJ2172</f>
        <v>0</v>
      </c>
      <c r="AK2171" s="30">
        <f>AK2172</f>
        <v>0</v>
      </c>
      <c r="AL2171" s="30">
        <f>AL2172</f>
        <v>0</v>
      </c>
      <c r="AM2171" s="30">
        <f>AM2172</f>
        <v>0</v>
      </c>
      <c r="AN2171" s="30">
        <f>AN2172</f>
        <v>0</v>
      </c>
      <c r="AO2171" s="30">
        <f>AO2172</f>
        <v>0</v>
      </c>
      <c r="AP2171" s="30">
        <f>AP2172</f>
        <v>0</v>
      </c>
      <c r="AQ2171" s="30">
        <f>AQ2172</f>
        <v>0</v>
      </c>
      <c r="AR2171" s="30">
        <f>AR2172</f>
        <v>0</v>
      </c>
      <c r="AS2171" s="30">
        <f t="shared" si="7114"/>
        <v>574.39999999999998</v>
      </c>
      <c r="AT2171" s="30">
        <f t="shared" si="7115"/>
        <v>900</v>
      </c>
      <c r="AU2171" s="30">
        <f t="shared" si="7116"/>
        <v>900</v>
      </c>
      <c r="AV2171" s="30">
        <f>AV2172</f>
        <v>0</v>
      </c>
      <c r="AW2171" s="30">
        <f>AW2172</f>
        <v>0</v>
      </c>
      <c r="AX2171" s="30">
        <f>AX2172</f>
        <v>0</v>
      </c>
      <c r="AY2171" s="30">
        <f t="shared" si="7111"/>
        <v>574.39999999999998</v>
      </c>
      <c r="AZ2171" s="30">
        <f t="shared" si="7112"/>
        <v>900</v>
      </c>
      <c r="BA2171" s="30">
        <f t="shared" si="7113"/>
        <v>900</v>
      </c>
      <c r="BB2171" s="30">
        <f>BB2172</f>
        <v>0</v>
      </c>
      <c r="BC2171" s="30">
        <f>BC2172</f>
        <v>0</v>
      </c>
      <c r="BD2171" s="30">
        <f>BD2172</f>
        <v>0</v>
      </c>
      <c r="BE2171" s="30">
        <f>BE2172</f>
        <v>0</v>
      </c>
      <c r="BF2171" s="30">
        <f>BF2172</f>
        <v>0</v>
      </c>
      <c r="BG2171" s="30">
        <f>BG2172</f>
        <v>0</v>
      </c>
      <c r="BH2171" s="30">
        <f>BH2172</f>
        <v>0</v>
      </c>
      <c r="BI2171" s="30">
        <f>BI2172</f>
        <v>0</v>
      </c>
      <c r="BJ2171" s="30">
        <f>BJ2172</f>
        <v>0</v>
      </c>
      <c r="BK2171" s="30">
        <f>BK2172</f>
        <v>0</v>
      </c>
      <c r="BL2171" s="30">
        <f t="shared" si="7102"/>
        <v>574.39999999999998</v>
      </c>
      <c r="BM2171" s="30">
        <f t="shared" si="7103"/>
        <v>900</v>
      </c>
      <c r="BN2171" s="30">
        <f t="shared" si="7104"/>
        <v>900</v>
      </c>
      <c r="BO2171" s="30">
        <f>BO2172</f>
        <v>0</v>
      </c>
      <c r="BP2171" s="31"/>
      <c r="BQ2171" s="1"/>
      <c r="BR2171" s="1"/>
      <c r="BS2171" s="1"/>
      <c r="BT2171" s="1"/>
      <c r="BU2171" s="1"/>
      <c r="BV2171" s="1"/>
      <c r="BW2171" s="1"/>
      <c r="BX2171" s="1"/>
      <c r="BY2171" s="1"/>
    </row>
    <row r="2172" ht="31.5">
      <c r="A2172" s="28" t="s">
        <v>744</v>
      </c>
      <c r="B2172" s="28" t="s">
        <v>60</v>
      </c>
      <c r="C2172" s="28" t="s">
        <v>62</v>
      </c>
      <c r="D2172" s="28" t="s">
        <v>884</v>
      </c>
      <c r="E2172" s="28" t="s">
        <v>38</v>
      </c>
      <c r="F2172" s="29" t="s">
        <v>39</v>
      </c>
      <c r="G2172" s="30">
        <v>900</v>
      </c>
      <c r="H2172" s="30">
        <v>900</v>
      </c>
      <c r="I2172" s="30">
        <v>900</v>
      </c>
      <c r="J2172" s="30"/>
      <c r="K2172" s="30"/>
      <c r="L2172" s="30"/>
      <c r="M2172" s="30">
        <f t="shared" si="7117"/>
        <v>900</v>
      </c>
      <c r="N2172" s="30">
        <f t="shared" si="7118"/>
        <v>900</v>
      </c>
      <c r="O2172" s="30">
        <f t="shared" si="7119"/>
        <v>900</v>
      </c>
      <c r="P2172" s="30"/>
      <c r="Q2172" s="30"/>
      <c r="R2172" s="30">
        <v>-325.60000000000002</v>
      </c>
      <c r="S2172" s="30"/>
      <c r="T2172" s="30"/>
      <c r="U2172" s="30"/>
      <c r="V2172" s="30"/>
      <c r="W2172" s="30"/>
      <c r="X2172" s="30"/>
      <c r="Y2172" s="30"/>
      <c r="Z2172" s="30"/>
      <c r="AA2172" s="30"/>
      <c r="AB2172" s="30"/>
      <c r="AC2172" s="30">
        <f t="shared" si="7105"/>
        <v>574.39999999999998</v>
      </c>
      <c r="AD2172" s="30">
        <f t="shared" si="7106"/>
        <v>900</v>
      </c>
      <c r="AE2172" s="30">
        <f t="shared" si="7107"/>
        <v>900</v>
      </c>
      <c r="AF2172" s="30"/>
      <c r="AG2172" s="30">
        <f t="shared" si="7108"/>
        <v>574.39999999999998</v>
      </c>
      <c r="AH2172" s="30">
        <f t="shared" si="7109"/>
        <v>900</v>
      </c>
      <c r="AI2172" s="30">
        <f t="shared" si="7110"/>
        <v>900</v>
      </c>
      <c r="AJ2172" s="30"/>
      <c r="AK2172" s="30"/>
      <c r="AL2172" s="30"/>
      <c r="AM2172" s="30"/>
      <c r="AN2172" s="30"/>
      <c r="AO2172" s="30"/>
      <c r="AP2172" s="30"/>
      <c r="AQ2172" s="30"/>
      <c r="AR2172" s="30"/>
      <c r="AS2172" s="30">
        <f t="shared" si="7114"/>
        <v>574.39999999999998</v>
      </c>
      <c r="AT2172" s="30">
        <f t="shared" si="7115"/>
        <v>900</v>
      </c>
      <c r="AU2172" s="30">
        <f t="shared" si="7116"/>
        <v>900</v>
      </c>
      <c r="AV2172" s="30"/>
      <c r="AW2172" s="30"/>
      <c r="AX2172" s="30"/>
      <c r="AY2172" s="30">
        <f t="shared" si="7111"/>
        <v>574.39999999999998</v>
      </c>
      <c r="AZ2172" s="30">
        <f t="shared" si="7112"/>
        <v>900</v>
      </c>
      <c r="BA2172" s="30">
        <f t="shared" si="7113"/>
        <v>900</v>
      </c>
      <c r="BB2172" s="30"/>
      <c r="BC2172" s="30"/>
      <c r="BD2172" s="30"/>
      <c r="BE2172" s="30"/>
      <c r="BF2172" s="30"/>
      <c r="BG2172" s="30"/>
      <c r="BH2172" s="30"/>
      <c r="BI2172" s="30"/>
      <c r="BJ2172" s="30"/>
      <c r="BK2172" s="30"/>
      <c r="BL2172" s="30">
        <f t="shared" si="7102"/>
        <v>574.39999999999998</v>
      </c>
      <c r="BM2172" s="30">
        <f t="shared" si="7103"/>
        <v>900</v>
      </c>
      <c r="BN2172" s="30">
        <f t="shared" si="7104"/>
        <v>900</v>
      </c>
      <c r="BO2172" s="30"/>
      <c r="BP2172" s="31"/>
      <c r="BQ2172" s="1"/>
      <c r="BR2172" s="1"/>
      <c r="BS2172" s="1"/>
      <c r="BT2172" s="1"/>
      <c r="BU2172" s="1"/>
      <c r="BV2172" s="1"/>
      <c r="BW2172" s="1"/>
      <c r="BX2172" s="1"/>
      <c r="BY2172" s="1"/>
    </row>
    <row r="2173" ht="31.5">
      <c r="A2173" s="28" t="s">
        <v>744</v>
      </c>
      <c r="B2173" s="28" t="s">
        <v>60</v>
      </c>
      <c r="C2173" s="28" t="s">
        <v>62</v>
      </c>
      <c r="D2173" s="28" t="s">
        <v>886</v>
      </c>
      <c r="E2173" s="28"/>
      <c r="F2173" s="29" t="s">
        <v>887</v>
      </c>
      <c r="G2173" s="30"/>
      <c r="H2173" s="30"/>
      <c r="I2173" s="30"/>
      <c r="J2173" s="30"/>
      <c r="K2173" s="30"/>
      <c r="L2173" s="30"/>
      <c r="M2173" s="30"/>
      <c r="N2173" s="30"/>
      <c r="O2173" s="30"/>
      <c r="P2173" s="30"/>
      <c r="Q2173" s="30"/>
      <c r="R2173" s="30"/>
      <c r="S2173" s="30"/>
      <c r="T2173" s="30"/>
      <c r="U2173" s="30"/>
      <c r="V2173" s="30"/>
      <c r="W2173" s="30"/>
      <c r="X2173" s="30"/>
      <c r="Y2173" s="30"/>
      <c r="Z2173" s="30"/>
      <c r="AA2173" s="30"/>
      <c r="AB2173" s="30"/>
      <c r="AC2173" s="30"/>
      <c r="AD2173" s="30"/>
      <c r="AE2173" s="30"/>
      <c r="AF2173" s="30"/>
      <c r="AG2173" s="30"/>
      <c r="AH2173" s="30"/>
      <c r="AI2173" s="30"/>
      <c r="AJ2173" s="30">
        <f>AJ2174</f>
        <v>0</v>
      </c>
      <c r="AK2173" s="30">
        <f>AK2174</f>
        <v>597</v>
      </c>
      <c r="AL2173" s="30">
        <f>AL2174</f>
        <v>0</v>
      </c>
      <c r="AM2173" s="30">
        <f>AM2174</f>
        <v>0</v>
      </c>
      <c r="AN2173" s="30">
        <f>AN2174</f>
        <v>0</v>
      </c>
      <c r="AO2173" s="30">
        <f>AO2174</f>
        <v>0</v>
      </c>
      <c r="AP2173" s="30">
        <f>AP2174</f>
        <v>0</v>
      </c>
      <c r="AQ2173" s="30">
        <f>AQ2174</f>
        <v>0</v>
      </c>
      <c r="AR2173" s="30">
        <f>AR2174</f>
        <v>0</v>
      </c>
      <c r="AS2173" s="30">
        <f t="shared" si="7114"/>
        <v>597</v>
      </c>
      <c r="AT2173" s="30">
        <f t="shared" si="7115"/>
        <v>0</v>
      </c>
      <c r="AU2173" s="30">
        <f t="shared" si="7116"/>
        <v>0</v>
      </c>
      <c r="AV2173" s="30">
        <f>AV2174</f>
        <v>0</v>
      </c>
      <c r="AW2173" s="30">
        <f>AW2174</f>
        <v>0</v>
      </c>
      <c r="AX2173" s="30">
        <f>AX2174</f>
        <v>0</v>
      </c>
      <c r="AY2173" s="30">
        <f t="shared" si="7111"/>
        <v>597</v>
      </c>
      <c r="AZ2173" s="30">
        <f t="shared" si="7112"/>
        <v>0</v>
      </c>
      <c r="BA2173" s="30">
        <f t="shared" si="7113"/>
        <v>0</v>
      </c>
      <c r="BB2173" s="30">
        <f>BB2174</f>
        <v>0</v>
      </c>
      <c r="BC2173" s="30">
        <f>BC2174</f>
        <v>0</v>
      </c>
      <c r="BD2173" s="30">
        <f>BD2174</f>
        <v>0</v>
      </c>
      <c r="BE2173" s="30">
        <f>BE2174</f>
        <v>0</v>
      </c>
      <c r="BF2173" s="30">
        <f>BF2174</f>
        <v>0</v>
      </c>
      <c r="BG2173" s="30">
        <f>BG2174</f>
        <v>0</v>
      </c>
      <c r="BH2173" s="30">
        <f>BH2174</f>
        <v>0</v>
      </c>
      <c r="BI2173" s="30">
        <f>BI2174</f>
        <v>0</v>
      </c>
      <c r="BJ2173" s="30">
        <f>BJ2174</f>
        <v>0</v>
      </c>
      <c r="BK2173" s="30">
        <f>BK2174</f>
        <v>0</v>
      </c>
      <c r="BL2173" s="30">
        <f t="shared" si="7102"/>
        <v>597</v>
      </c>
      <c r="BM2173" s="30">
        <f t="shared" si="7103"/>
        <v>0</v>
      </c>
      <c r="BN2173" s="30">
        <f t="shared" si="7104"/>
        <v>0</v>
      </c>
      <c r="BO2173" s="30">
        <f>BO2174</f>
        <v>0</v>
      </c>
      <c r="BP2173" s="31"/>
      <c r="BQ2173" s="1"/>
      <c r="BR2173" s="1"/>
      <c r="BS2173" s="1"/>
      <c r="BT2173" s="1"/>
      <c r="BU2173" s="1"/>
      <c r="BV2173" s="1"/>
      <c r="BW2173" s="1"/>
      <c r="BX2173" s="1"/>
      <c r="BY2173" s="1"/>
    </row>
    <row r="2174" ht="31.5">
      <c r="A2174" s="28" t="s">
        <v>744</v>
      </c>
      <c r="B2174" s="28" t="s">
        <v>60</v>
      </c>
      <c r="C2174" s="28" t="s">
        <v>62</v>
      </c>
      <c r="D2174" s="28" t="s">
        <v>886</v>
      </c>
      <c r="E2174" s="28" t="s">
        <v>38</v>
      </c>
      <c r="F2174" s="29" t="s">
        <v>39</v>
      </c>
      <c r="G2174" s="30"/>
      <c r="H2174" s="30"/>
      <c r="I2174" s="30"/>
      <c r="J2174" s="30"/>
      <c r="K2174" s="30"/>
      <c r="L2174" s="30"/>
      <c r="M2174" s="30"/>
      <c r="N2174" s="30"/>
      <c r="O2174" s="30"/>
      <c r="P2174" s="30"/>
      <c r="Q2174" s="30"/>
      <c r="R2174" s="30"/>
      <c r="S2174" s="30"/>
      <c r="T2174" s="30"/>
      <c r="U2174" s="30"/>
      <c r="V2174" s="30"/>
      <c r="W2174" s="30"/>
      <c r="X2174" s="30"/>
      <c r="Y2174" s="30"/>
      <c r="Z2174" s="30"/>
      <c r="AA2174" s="30"/>
      <c r="AB2174" s="30"/>
      <c r="AC2174" s="30"/>
      <c r="AD2174" s="30"/>
      <c r="AE2174" s="30"/>
      <c r="AF2174" s="30"/>
      <c r="AG2174" s="30"/>
      <c r="AH2174" s="30"/>
      <c r="AI2174" s="30"/>
      <c r="AJ2174" s="30"/>
      <c r="AK2174" s="30">
        <v>597</v>
      </c>
      <c r="AL2174" s="30"/>
      <c r="AM2174" s="30"/>
      <c r="AN2174" s="30"/>
      <c r="AO2174" s="30"/>
      <c r="AP2174" s="30"/>
      <c r="AQ2174" s="30"/>
      <c r="AR2174" s="30"/>
      <c r="AS2174" s="30">
        <f t="shared" si="7114"/>
        <v>597</v>
      </c>
      <c r="AT2174" s="30">
        <f t="shared" si="7115"/>
        <v>0</v>
      </c>
      <c r="AU2174" s="30">
        <f t="shared" si="7116"/>
        <v>0</v>
      </c>
      <c r="AV2174" s="30"/>
      <c r="AW2174" s="30"/>
      <c r="AX2174" s="30"/>
      <c r="AY2174" s="30">
        <f t="shared" si="7111"/>
        <v>597</v>
      </c>
      <c r="AZ2174" s="30">
        <f t="shared" si="7112"/>
        <v>0</v>
      </c>
      <c r="BA2174" s="30">
        <f t="shared" si="7113"/>
        <v>0</v>
      </c>
      <c r="BB2174" s="30"/>
      <c r="BC2174" s="30"/>
      <c r="BD2174" s="30"/>
      <c r="BE2174" s="30"/>
      <c r="BF2174" s="30"/>
      <c r="BG2174" s="30"/>
      <c r="BH2174" s="30"/>
      <c r="BI2174" s="30"/>
      <c r="BJ2174" s="30"/>
      <c r="BK2174" s="30"/>
      <c r="BL2174" s="30">
        <f t="shared" si="7102"/>
        <v>597</v>
      </c>
      <c r="BM2174" s="30">
        <f t="shared" si="7103"/>
        <v>0</v>
      </c>
      <c r="BN2174" s="30">
        <f t="shared" si="7104"/>
        <v>0</v>
      </c>
      <c r="BO2174" s="30"/>
      <c r="BP2174" s="31"/>
      <c r="BQ2174" s="1"/>
      <c r="BR2174" s="1"/>
      <c r="BS2174" s="1"/>
      <c r="BT2174" s="1"/>
      <c r="BU2174" s="1"/>
      <c r="BV2174" s="1"/>
      <c r="BW2174" s="1"/>
      <c r="BX2174" s="1"/>
      <c r="BY2174" s="1"/>
    </row>
    <row r="2175" ht="31.5">
      <c r="A2175" s="28" t="s">
        <v>744</v>
      </c>
      <c r="B2175" s="28" t="s">
        <v>60</v>
      </c>
      <c r="C2175" s="28" t="s">
        <v>62</v>
      </c>
      <c r="D2175" s="14" t="s">
        <v>888</v>
      </c>
      <c r="E2175" s="35"/>
      <c r="F2175" s="29" t="s">
        <v>889</v>
      </c>
      <c r="G2175" s="30">
        <f>G2176</f>
        <v>12199.999999999998</v>
      </c>
      <c r="H2175" s="30">
        <f>H2176</f>
        <v>0</v>
      </c>
      <c r="I2175" s="30">
        <f>I2176</f>
        <v>0</v>
      </c>
      <c r="J2175" s="30">
        <f>J2176</f>
        <v>0</v>
      </c>
      <c r="K2175" s="30">
        <f>K2176</f>
        <v>0</v>
      </c>
      <c r="L2175" s="30">
        <f>L2176</f>
        <v>0</v>
      </c>
      <c r="M2175" s="30">
        <f t="shared" si="7117"/>
        <v>12199.999999999998</v>
      </c>
      <c r="N2175" s="30">
        <f t="shared" si="7118"/>
        <v>0</v>
      </c>
      <c r="O2175" s="30">
        <f t="shared" si="7119"/>
        <v>0</v>
      </c>
      <c r="P2175" s="30">
        <f>P2176</f>
        <v>0</v>
      </c>
      <c r="Q2175" s="30">
        <f>Q2176</f>
        <v>0</v>
      </c>
      <c r="R2175" s="30">
        <f>R2176</f>
        <v>0</v>
      </c>
      <c r="S2175" s="30">
        <f>S2176</f>
        <v>0</v>
      </c>
      <c r="T2175" s="30">
        <f>T2176</f>
        <v>0</v>
      </c>
      <c r="U2175" s="30">
        <f>U2176</f>
        <v>0</v>
      </c>
      <c r="V2175" s="30">
        <f>V2176</f>
        <v>0</v>
      </c>
      <c r="W2175" s="30">
        <f>W2176</f>
        <v>0</v>
      </c>
      <c r="X2175" s="30">
        <f>X2176</f>
        <v>0</v>
      </c>
      <c r="Y2175" s="30">
        <f>Y2176</f>
        <v>0</v>
      </c>
      <c r="Z2175" s="30">
        <f>Z2176</f>
        <v>0</v>
      </c>
      <c r="AA2175" s="30">
        <f>AA2176</f>
        <v>0</v>
      </c>
      <c r="AB2175" s="30">
        <f>AB2176</f>
        <v>0</v>
      </c>
      <c r="AC2175" s="30">
        <f t="shared" si="7105"/>
        <v>12199.999999999998</v>
      </c>
      <c r="AD2175" s="30">
        <f t="shared" si="7106"/>
        <v>0</v>
      </c>
      <c r="AE2175" s="30">
        <f t="shared" si="7107"/>
        <v>0</v>
      </c>
      <c r="AF2175" s="30">
        <f>AF2176</f>
        <v>0</v>
      </c>
      <c r="AG2175" s="30">
        <f t="shared" si="7108"/>
        <v>12199.999999999998</v>
      </c>
      <c r="AH2175" s="30">
        <f t="shared" si="7109"/>
        <v>0</v>
      </c>
      <c r="AI2175" s="30">
        <f t="shared" si="7110"/>
        <v>0</v>
      </c>
      <c r="AJ2175" s="30">
        <f>AJ2176</f>
        <v>0</v>
      </c>
      <c r="AK2175" s="30">
        <f>AK2176</f>
        <v>1328</v>
      </c>
      <c r="AL2175" s="30">
        <f>AL2176</f>
        <v>0</v>
      </c>
      <c r="AM2175" s="30">
        <f>AM2176</f>
        <v>0</v>
      </c>
      <c r="AN2175" s="30">
        <f>AN2176</f>
        <v>0</v>
      </c>
      <c r="AO2175" s="30">
        <f>AO2176</f>
        <v>0</v>
      </c>
      <c r="AP2175" s="30">
        <f>AP2176</f>
        <v>0</v>
      </c>
      <c r="AQ2175" s="30">
        <f>AQ2176</f>
        <v>0</v>
      </c>
      <c r="AR2175" s="30">
        <f>AR2176</f>
        <v>0</v>
      </c>
      <c r="AS2175" s="30">
        <f t="shared" si="7114"/>
        <v>13527.999999999998</v>
      </c>
      <c r="AT2175" s="30">
        <f t="shared" si="7115"/>
        <v>0</v>
      </c>
      <c r="AU2175" s="30">
        <f t="shared" si="7116"/>
        <v>0</v>
      </c>
      <c r="AV2175" s="30">
        <f>AV2176</f>
        <v>0</v>
      </c>
      <c r="AW2175" s="30">
        <f>AW2176</f>
        <v>0</v>
      </c>
      <c r="AX2175" s="30">
        <f>AX2176</f>
        <v>0</v>
      </c>
      <c r="AY2175" s="30">
        <f t="shared" si="7111"/>
        <v>13527.999999999998</v>
      </c>
      <c r="AZ2175" s="30">
        <f t="shared" si="7112"/>
        <v>0</v>
      </c>
      <c r="BA2175" s="30">
        <f t="shared" si="7113"/>
        <v>0</v>
      </c>
      <c r="BB2175" s="30">
        <f>BB2176</f>
        <v>0</v>
      </c>
      <c r="BC2175" s="30">
        <f>BC2176</f>
        <v>0</v>
      </c>
      <c r="BD2175" s="30">
        <f>BD2176</f>
        <v>0</v>
      </c>
      <c r="BE2175" s="30">
        <f>BE2176</f>
        <v>0</v>
      </c>
      <c r="BF2175" s="30">
        <f>BF2176</f>
        <v>0</v>
      </c>
      <c r="BG2175" s="30">
        <f>BG2176</f>
        <v>0</v>
      </c>
      <c r="BH2175" s="30">
        <f>BH2176</f>
        <v>0</v>
      </c>
      <c r="BI2175" s="30">
        <f>BI2176</f>
        <v>0</v>
      </c>
      <c r="BJ2175" s="30">
        <f>BJ2176</f>
        <v>0</v>
      </c>
      <c r="BK2175" s="30">
        <f>BK2176</f>
        <v>0</v>
      </c>
      <c r="BL2175" s="30">
        <f t="shared" si="7102"/>
        <v>13527.999999999998</v>
      </c>
      <c r="BM2175" s="30">
        <f t="shared" si="7103"/>
        <v>0</v>
      </c>
      <c r="BN2175" s="30">
        <f t="shared" si="7104"/>
        <v>0</v>
      </c>
      <c r="BO2175" s="30">
        <f>BO2176</f>
        <v>0</v>
      </c>
      <c r="BP2175" s="31"/>
      <c r="BQ2175" s="1"/>
      <c r="BR2175" s="1"/>
      <c r="BS2175" s="1"/>
      <c r="BT2175" s="1"/>
      <c r="BU2175" s="1"/>
      <c r="BV2175" s="1"/>
      <c r="BW2175" s="1"/>
      <c r="BX2175" s="1"/>
      <c r="BY2175" s="1"/>
    </row>
    <row r="2176" ht="31.5">
      <c r="A2176" s="28" t="s">
        <v>744</v>
      </c>
      <c r="B2176" s="28" t="s">
        <v>60</v>
      </c>
      <c r="C2176" s="28" t="s">
        <v>62</v>
      </c>
      <c r="D2176" s="14" t="s">
        <v>888</v>
      </c>
      <c r="E2176" s="28" t="s">
        <v>38</v>
      </c>
      <c r="F2176" s="29" t="s">
        <v>39</v>
      </c>
      <c r="G2176" s="30">
        <v>12199.999999999998</v>
      </c>
      <c r="H2176" s="30"/>
      <c r="I2176" s="30"/>
      <c r="J2176" s="30"/>
      <c r="K2176" s="30"/>
      <c r="L2176" s="30"/>
      <c r="M2176" s="30">
        <f t="shared" si="7117"/>
        <v>12199.999999999998</v>
      </c>
      <c r="N2176" s="30">
        <f t="shared" si="7118"/>
        <v>0</v>
      </c>
      <c r="O2176" s="30">
        <f t="shared" si="7119"/>
        <v>0</v>
      </c>
      <c r="P2176" s="30"/>
      <c r="Q2176" s="30"/>
      <c r="R2176" s="30"/>
      <c r="S2176" s="30"/>
      <c r="T2176" s="30"/>
      <c r="U2176" s="30"/>
      <c r="V2176" s="30"/>
      <c r="W2176" s="30"/>
      <c r="X2176" s="30"/>
      <c r="Y2176" s="30"/>
      <c r="Z2176" s="30"/>
      <c r="AA2176" s="30"/>
      <c r="AB2176" s="30"/>
      <c r="AC2176" s="30">
        <f t="shared" si="7105"/>
        <v>12199.999999999998</v>
      </c>
      <c r="AD2176" s="30">
        <f t="shared" si="7106"/>
        <v>0</v>
      </c>
      <c r="AE2176" s="30">
        <f t="shared" si="7107"/>
        <v>0</v>
      </c>
      <c r="AF2176" s="30"/>
      <c r="AG2176" s="30">
        <f t="shared" si="7108"/>
        <v>12199.999999999998</v>
      </c>
      <c r="AH2176" s="30">
        <f t="shared" si="7109"/>
        <v>0</v>
      </c>
      <c r="AI2176" s="30">
        <f t="shared" si="7110"/>
        <v>0</v>
      </c>
      <c r="AJ2176" s="30"/>
      <c r="AK2176" s="30">
        <v>1328</v>
      </c>
      <c r="AL2176" s="30"/>
      <c r="AM2176" s="30"/>
      <c r="AN2176" s="30"/>
      <c r="AO2176" s="30"/>
      <c r="AP2176" s="30"/>
      <c r="AQ2176" s="30"/>
      <c r="AR2176" s="30"/>
      <c r="AS2176" s="30">
        <f t="shared" si="7114"/>
        <v>13527.999999999998</v>
      </c>
      <c r="AT2176" s="30">
        <f t="shared" si="7115"/>
        <v>0</v>
      </c>
      <c r="AU2176" s="30">
        <f t="shared" si="7116"/>
        <v>0</v>
      </c>
      <c r="AV2176" s="30"/>
      <c r="AW2176" s="30"/>
      <c r="AX2176" s="30"/>
      <c r="AY2176" s="30">
        <f t="shared" si="7111"/>
        <v>13527.999999999998</v>
      </c>
      <c r="AZ2176" s="30">
        <f t="shared" si="7112"/>
        <v>0</v>
      </c>
      <c r="BA2176" s="30">
        <f t="shared" si="7113"/>
        <v>0</v>
      </c>
      <c r="BB2176" s="30"/>
      <c r="BC2176" s="30"/>
      <c r="BD2176" s="30"/>
      <c r="BE2176" s="30"/>
      <c r="BF2176" s="30"/>
      <c r="BG2176" s="30"/>
      <c r="BH2176" s="30"/>
      <c r="BI2176" s="30"/>
      <c r="BJ2176" s="30"/>
      <c r="BK2176" s="30"/>
      <c r="BL2176" s="30">
        <f t="shared" si="7102"/>
        <v>13527.999999999998</v>
      </c>
      <c r="BM2176" s="30">
        <f t="shared" si="7103"/>
        <v>0</v>
      </c>
      <c r="BN2176" s="30">
        <f t="shared" si="7104"/>
        <v>0</v>
      </c>
      <c r="BO2176" s="30"/>
      <c r="BP2176" s="31"/>
      <c r="BQ2176" s="1"/>
      <c r="BR2176" s="1"/>
      <c r="BS2176" s="1"/>
      <c r="BT2176" s="1"/>
      <c r="BU2176" s="1"/>
      <c r="BV2176" s="1"/>
      <c r="BW2176" s="1"/>
      <c r="BX2176" s="1"/>
      <c r="BY2176" s="1"/>
    </row>
    <row r="2177">
      <c r="A2177" s="28" t="s">
        <v>744</v>
      </c>
      <c r="B2177" s="28" t="s">
        <v>60</v>
      </c>
      <c r="C2177" s="28" t="s">
        <v>62</v>
      </c>
      <c r="D2177" s="28" t="s">
        <v>890</v>
      </c>
      <c r="E2177" s="35"/>
      <c r="F2177" s="29" t="s">
        <v>891</v>
      </c>
      <c r="G2177" s="30">
        <f>G2178</f>
        <v>156932.70000000001</v>
      </c>
      <c r="H2177" s="30">
        <f>H2178</f>
        <v>206932.70000000001</v>
      </c>
      <c r="I2177" s="30">
        <f>I2178</f>
        <v>206932.70000000001</v>
      </c>
      <c r="J2177" s="30">
        <f>J2178</f>
        <v>0</v>
      </c>
      <c r="K2177" s="30">
        <f>K2178</f>
        <v>0</v>
      </c>
      <c r="L2177" s="30">
        <f>L2178</f>
        <v>0</v>
      </c>
      <c r="M2177" s="30">
        <f t="shared" si="7117"/>
        <v>156932.70000000001</v>
      </c>
      <c r="N2177" s="30">
        <f t="shared" si="7118"/>
        <v>206932.70000000001</v>
      </c>
      <c r="O2177" s="30">
        <f t="shared" si="7119"/>
        <v>206932.70000000001</v>
      </c>
      <c r="P2177" s="30">
        <f>P2178</f>
        <v>0</v>
      </c>
      <c r="Q2177" s="30">
        <f>Q2178</f>
        <v>0</v>
      </c>
      <c r="R2177" s="30">
        <f>R2178</f>
        <v>0</v>
      </c>
      <c r="S2177" s="30">
        <f>S2178</f>
        <v>0</v>
      </c>
      <c r="T2177" s="30">
        <f>T2178</f>
        <v>0</v>
      </c>
      <c r="U2177" s="30">
        <f>U2178</f>
        <v>0</v>
      </c>
      <c r="V2177" s="30">
        <f>V2178</f>
        <v>0</v>
      </c>
      <c r="W2177" s="30">
        <f>W2178</f>
        <v>0</v>
      </c>
      <c r="X2177" s="30">
        <f>X2178</f>
        <v>0</v>
      </c>
      <c r="Y2177" s="30">
        <f>Y2178</f>
        <v>0</v>
      </c>
      <c r="Z2177" s="30">
        <f>Z2178</f>
        <v>0</v>
      </c>
      <c r="AA2177" s="30">
        <f>AA2178</f>
        <v>0</v>
      </c>
      <c r="AB2177" s="30">
        <f>AB2178</f>
        <v>0</v>
      </c>
      <c r="AC2177" s="30">
        <f t="shared" si="7105"/>
        <v>156932.70000000001</v>
      </c>
      <c r="AD2177" s="30">
        <f t="shared" si="7106"/>
        <v>206932.70000000001</v>
      </c>
      <c r="AE2177" s="30">
        <f t="shared" si="7107"/>
        <v>206932.70000000001</v>
      </c>
      <c r="AF2177" s="30">
        <f>AF2178</f>
        <v>0</v>
      </c>
      <c r="AG2177" s="30">
        <f t="shared" si="7108"/>
        <v>156932.70000000001</v>
      </c>
      <c r="AH2177" s="30">
        <f t="shared" si="7109"/>
        <v>206932.70000000001</v>
      </c>
      <c r="AI2177" s="30">
        <f t="shared" si="7110"/>
        <v>206932.70000000001</v>
      </c>
      <c r="AJ2177" s="30">
        <f>AJ2178</f>
        <v>0</v>
      </c>
      <c r="AK2177" s="30">
        <f>AK2178</f>
        <v>0</v>
      </c>
      <c r="AL2177" s="30">
        <f>AL2178</f>
        <v>0</v>
      </c>
      <c r="AM2177" s="30">
        <f>AM2178</f>
        <v>0</v>
      </c>
      <c r="AN2177" s="30">
        <f>AN2178</f>
        <v>0</v>
      </c>
      <c r="AO2177" s="30">
        <f>AO2178</f>
        <v>0</v>
      </c>
      <c r="AP2177" s="30">
        <f>AP2178</f>
        <v>0</v>
      </c>
      <c r="AQ2177" s="30">
        <f>AQ2178</f>
        <v>0</v>
      </c>
      <c r="AR2177" s="30">
        <f>AR2178</f>
        <v>0</v>
      </c>
      <c r="AS2177" s="30">
        <f t="shared" si="7114"/>
        <v>156932.70000000001</v>
      </c>
      <c r="AT2177" s="30">
        <f t="shared" si="7115"/>
        <v>206932.70000000001</v>
      </c>
      <c r="AU2177" s="30">
        <f t="shared" si="7116"/>
        <v>206932.70000000001</v>
      </c>
      <c r="AV2177" s="30">
        <f>AV2178</f>
        <v>0</v>
      </c>
      <c r="AW2177" s="30">
        <f>AW2178</f>
        <v>0</v>
      </c>
      <c r="AX2177" s="30">
        <f>AX2178</f>
        <v>0</v>
      </c>
      <c r="AY2177" s="30">
        <f t="shared" si="7111"/>
        <v>156932.70000000001</v>
      </c>
      <c r="AZ2177" s="30">
        <f t="shared" si="7112"/>
        <v>206932.70000000001</v>
      </c>
      <c r="BA2177" s="30">
        <f t="shared" si="7113"/>
        <v>206932.70000000001</v>
      </c>
      <c r="BB2177" s="30">
        <f>BB2178</f>
        <v>0</v>
      </c>
      <c r="BC2177" s="30">
        <f>BC2178</f>
        <v>0</v>
      </c>
      <c r="BD2177" s="30">
        <f>BD2178</f>
        <v>0</v>
      </c>
      <c r="BE2177" s="30">
        <f>BE2178</f>
        <v>0</v>
      </c>
      <c r="BF2177" s="30">
        <f>BF2178</f>
        <v>0</v>
      </c>
      <c r="BG2177" s="30">
        <f>BG2178</f>
        <v>0</v>
      </c>
      <c r="BH2177" s="30">
        <f>BH2178</f>
        <v>0</v>
      </c>
      <c r="BI2177" s="30">
        <f>BI2178</f>
        <v>0</v>
      </c>
      <c r="BJ2177" s="30">
        <f>BJ2178</f>
        <v>0</v>
      </c>
      <c r="BK2177" s="30">
        <f>BK2178</f>
        <v>0</v>
      </c>
      <c r="BL2177" s="30">
        <f t="shared" si="7102"/>
        <v>156932.70000000001</v>
      </c>
      <c r="BM2177" s="30">
        <f t="shared" si="7103"/>
        <v>206932.70000000001</v>
      </c>
      <c r="BN2177" s="30">
        <f t="shared" si="7104"/>
        <v>206932.70000000001</v>
      </c>
      <c r="BO2177" s="30">
        <f>BO2178</f>
        <v>0</v>
      </c>
      <c r="BP2177" s="31"/>
      <c r="BQ2177" s="1"/>
      <c r="BR2177" s="1"/>
      <c r="BS2177" s="1"/>
      <c r="BT2177" s="1"/>
      <c r="BU2177" s="1"/>
      <c r="BV2177" s="1"/>
      <c r="BW2177" s="1"/>
      <c r="BX2177" s="1"/>
      <c r="BY2177" s="1"/>
    </row>
    <row r="2178" ht="31.5">
      <c r="A2178" s="28" t="s">
        <v>744</v>
      </c>
      <c r="B2178" s="28" t="s">
        <v>60</v>
      </c>
      <c r="C2178" s="28" t="s">
        <v>62</v>
      </c>
      <c r="D2178" s="28" t="s">
        <v>890</v>
      </c>
      <c r="E2178" s="28" t="s">
        <v>38</v>
      </c>
      <c r="F2178" s="29" t="s">
        <v>39</v>
      </c>
      <c r="G2178" s="30">
        <v>156932.70000000001</v>
      </c>
      <c r="H2178" s="30">
        <f>447782.7-240850</f>
        <v>206932.70000000001</v>
      </c>
      <c r="I2178" s="30">
        <v>206932.70000000001</v>
      </c>
      <c r="J2178" s="30"/>
      <c r="K2178" s="30"/>
      <c r="L2178" s="30"/>
      <c r="M2178" s="30">
        <f t="shared" si="7117"/>
        <v>156932.70000000001</v>
      </c>
      <c r="N2178" s="30">
        <f t="shared" si="7118"/>
        <v>206932.70000000001</v>
      </c>
      <c r="O2178" s="30">
        <f t="shared" si="7119"/>
        <v>206932.70000000001</v>
      </c>
      <c r="P2178" s="30"/>
      <c r="Q2178" s="30"/>
      <c r="R2178" s="30"/>
      <c r="S2178" s="30"/>
      <c r="T2178" s="30"/>
      <c r="U2178" s="30"/>
      <c r="V2178" s="30"/>
      <c r="W2178" s="30"/>
      <c r="X2178" s="30"/>
      <c r="Y2178" s="30"/>
      <c r="Z2178" s="30"/>
      <c r="AA2178" s="30"/>
      <c r="AB2178" s="30"/>
      <c r="AC2178" s="30">
        <f t="shared" si="7105"/>
        <v>156932.70000000001</v>
      </c>
      <c r="AD2178" s="30">
        <f t="shared" si="7106"/>
        <v>206932.70000000001</v>
      </c>
      <c r="AE2178" s="30">
        <f t="shared" si="7107"/>
        <v>206932.70000000001</v>
      </c>
      <c r="AF2178" s="30"/>
      <c r="AG2178" s="30">
        <f t="shared" si="7108"/>
        <v>156932.70000000001</v>
      </c>
      <c r="AH2178" s="30">
        <f t="shared" si="7109"/>
        <v>206932.70000000001</v>
      </c>
      <c r="AI2178" s="30">
        <f t="shared" si="7110"/>
        <v>206932.70000000001</v>
      </c>
      <c r="AJ2178" s="30"/>
      <c r="AK2178" s="30"/>
      <c r="AL2178" s="30"/>
      <c r="AM2178" s="30"/>
      <c r="AN2178" s="30"/>
      <c r="AO2178" s="30"/>
      <c r="AP2178" s="30"/>
      <c r="AQ2178" s="30"/>
      <c r="AR2178" s="30"/>
      <c r="AS2178" s="30">
        <f t="shared" si="7114"/>
        <v>156932.70000000001</v>
      </c>
      <c r="AT2178" s="30">
        <f t="shared" si="7115"/>
        <v>206932.70000000001</v>
      </c>
      <c r="AU2178" s="30">
        <f t="shared" si="7116"/>
        <v>206932.70000000001</v>
      </c>
      <c r="AV2178" s="30"/>
      <c r="AW2178" s="30"/>
      <c r="AX2178" s="30"/>
      <c r="AY2178" s="30">
        <f t="shared" si="7111"/>
        <v>156932.70000000001</v>
      </c>
      <c r="AZ2178" s="30">
        <f t="shared" si="7112"/>
        <v>206932.70000000001</v>
      </c>
      <c r="BA2178" s="30">
        <f t="shared" si="7113"/>
        <v>206932.70000000001</v>
      </c>
      <c r="BB2178" s="30"/>
      <c r="BC2178" s="30"/>
      <c r="BD2178" s="30"/>
      <c r="BE2178" s="30"/>
      <c r="BF2178" s="30"/>
      <c r="BG2178" s="30"/>
      <c r="BH2178" s="30"/>
      <c r="BI2178" s="30"/>
      <c r="BJ2178" s="30"/>
      <c r="BK2178" s="30"/>
      <c r="BL2178" s="30">
        <f t="shared" si="7102"/>
        <v>156932.70000000001</v>
      </c>
      <c r="BM2178" s="30">
        <f t="shared" si="7103"/>
        <v>206932.70000000001</v>
      </c>
      <c r="BN2178" s="30">
        <f t="shared" si="7104"/>
        <v>206932.70000000001</v>
      </c>
      <c r="BO2178" s="30"/>
      <c r="BP2178" s="31"/>
      <c r="BQ2178" s="1"/>
      <c r="BR2178" s="1"/>
      <c r="BS2178" s="1"/>
      <c r="BT2178" s="1"/>
      <c r="BU2178" s="1"/>
      <c r="BV2178" s="1"/>
      <c r="BW2178" s="1"/>
      <c r="BX2178" s="1"/>
      <c r="BY2178" s="1"/>
    </row>
    <row r="2179" ht="63">
      <c r="A2179" s="28" t="s">
        <v>744</v>
      </c>
      <c r="B2179" s="28" t="s">
        <v>60</v>
      </c>
      <c r="C2179" s="28" t="s">
        <v>62</v>
      </c>
      <c r="D2179" s="28" t="s">
        <v>892</v>
      </c>
      <c r="E2179" s="35"/>
      <c r="F2179" s="29" t="s">
        <v>893</v>
      </c>
      <c r="G2179" s="30">
        <f>G2180</f>
        <v>625.5</v>
      </c>
      <c r="H2179" s="30">
        <f>H2180</f>
        <v>625.5</v>
      </c>
      <c r="I2179" s="30">
        <f>I2180</f>
        <v>625.5</v>
      </c>
      <c r="J2179" s="30">
        <f>J2180</f>
        <v>0</v>
      </c>
      <c r="K2179" s="30">
        <f>K2180</f>
        <v>0</v>
      </c>
      <c r="L2179" s="30">
        <f>L2180</f>
        <v>0</v>
      </c>
      <c r="M2179" s="30">
        <f t="shared" si="7117"/>
        <v>625.5</v>
      </c>
      <c r="N2179" s="30">
        <f t="shared" si="7118"/>
        <v>625.5</v>
      </c>
      <c r="O2179" s="30">
        <f t="shared" si="7119"/>
        <v>625.5</v>
      </c>
      <c r="P2179" s="30">
        <f>P2180</f>
        <v>0</v>
      </c>
      <c r="Q2179" s="30">
        <f>Q2180</f>
        <v>0</v>
      </c>
      <c r="R2179" s="30">
        <f>R2180</f>
        <v>0</v>
      </c>
      <c r="S2179" s="30">
        <f>S2180</f>
        <v>0</v>
      </c>
      <c r="T2179" s="30">
        <f>T2180</f>
        <v>0</v>
      </c>
      <c r="U2179" s="30">
        <f>U2180</f>
        <v>0</v>
      </c>
      <c r="V2179" s="30">
        <f>V2180</f>
        <v>0</v>
      </c>
      <c r="W2179" s="30">
        <f>W2180</f>
        <v>0</v>
      </c>
      <c r="X2179" s="30">
        <f>X2180</f>
        <v>0</v>
      </c>
      <c r="Y2179" s="30">
        <f>Y2180</f>
        <v>0</v>
      </c>
      <c r="Z2179" s="30">
        <f>Z2180</f>
        <v>0</v>
      </c>
      <c r="AA2179" s="30">
        <f>AA2180</f>
        <v>0</v>
      </c>
      <c r="AB2179" s="30">
        <f>AB2180</f>
        <v>0</v>
      </c>
      <c r="AC2179" s="30">
        <f t="shared" si="7105"/>
        <v>625.5</v>
      </c>
      <c r="AD2179" s="30">
        <f t="shared" si="7106"/>
        <v>625.5</v>
      </c>
      <c r="AE2179" s="30">
        <f t="shared" si="7107"/>
        <v>625.5</v>
      </c>
      <c r="AF2179" s="30">
        <f>AF2180</f>
        <v>0</v>
      </c>
      <c r="AG2179" s="30">
        <f t="shared" si="7108"/>
        <v>625.5</v>
      </c>
      <c r="AH2179" s="30">
        <f t="shared" si="7109"/>
        <v>625.5</v>
      </c>
      <c r="AI2179" s="30">
        <f t="shared" si="7110"/>
        <v>625.5</v>
      </c>
      <c r="AJ2179" s="30">
        <f>AJ2180</f>
        <v>0</v>
      </c>
      <c r="AK2179" s="30">
        <f>AK2180</f>
        <v>0</v>
      </c>
      <c r="AL2179" s="30">
        <f>AL2180</f>
        <v>0</v>
      </c>
      <c r="AM2179" s="30">
        <f>AM2180</f>
        <v>0</v>
      </c>
      <c r="AN2179" s="30">
        <f>AN2180</f>
        <v>0</v>
      </c>
      <c r="AO2179" s="30">
        <f>AO2180</f>
        <v>0</v>
      </c>
      <c r="AP2179" s="30">
        <f>AP2180</f>
        <v>0</v>
      </c>
      <c r="AQ2179" s="30">
        <f>AQ2180</f>
        <v>0</v>
      </c>
      <c r="AR2179" s="30">
        <f>AR2180</f>
        <v>0</v>
      </c>
      <c r="AS2179" s="30">
        <f t="shared" si="7114"/>
        <v>625.5</v>
      </c>
      <c r="AT2179" s="30">
        <f t="shared" si="7115"/>
        <v>625.5</v>
      </c>
      <c r="AU2179" s="30">
        <f t="shared" si="7116"/>
        <v>625.5</v>
      </c>
      <c r="AV2179" s="30">
        <f>AV2180</f>
        <v>0</v>
      </c>
      <c r="AW2179" s="30">
        <f>AW2180</f>
        <v>0</v>
      </c>
      <c r="AX2179" s="30">
        <f>AX2180</f>
        <v>0</v>
      </c>
      <c r="AY2179" s="30">
        <f t="shared" si="7111"/>
        <v>625.5</v>
      </c>
      <c r="AZ2179" s="30">
        <f t="shared" si="7112"/>
        <v>625.5</v>
      </c>
      <c r="BA2179" s="30">
        <f t="shared" si="7113"/>
        <v>625.5</v>
      </c>
      <c r="BB2179" s="30">
        <f>BB2180</f>
        <v>0</v>
      </c>
      <c r="BC2179" s="30">
        <f>BC2180</f>
        <v>0</v>
      </c>
      <c r="BD2179" s="30">
        <f>BD2180</f>
        <v>0</v>
      </c>
      <c r="BE2179" s="30">
        <f>BE2180</f>
        <v>0</v>
      </c>
      <c r="BF2179" s="30">
        <f>BF2180</f>
        <v>0</v>
      </c>
      <c r="BG2179" s="30">
        <f>BG2180</f>
        <v>0</v>
      </c>
      <c r="BH2179" s="30">
        <f>BH2180</f>
        <v>0</v>
      </c>
      <c r="BI2179" s="30">
        <f>BI2180</f>
        <v>0</v>
      </c>
      <c r="BJ2179" s="30">
        <f>BJ2180</f>
        <v>0</v>
      </c>
      <c r="BK2179" s="30">
        <f>BK2180</f>
        <v>0</v>
      </c>
      <c r="BL2179" s="30">
        <f t="shared" si="7102"/>
        <v>625.5</v>
      </c>
      <c r="BM2179" s="30">
        <f t="shared" si="7103"/>
        <v>625.5</v>
      </c>
      <c r="BN2179" s="30">
        <f t="shared" si="7104"/>
        <v>625.5</v>
      </c>
      <c r="BO2179" s="30">
        <f>BO2180</f>
        <v>0</v>
      </c>
      <c r="BP2179" s="31"/>
      <c r="BQ2179" s="1"/>
      <c r="BR2179" s="1"/>
      <c r="BS2179" s="1"/>
      <c r="BT2179" s="1"/>
      <c r="BU2179" s="1"/>
      <c r="BV2179" s="1"/>
      <c r="BW2179" s="1"/>
      <c r="BX2179" s="1"/>
      <c r="BY2179" s="1"/>
    </row>
    <row r="2180" ht="31.5">
      <c r="A2180" s="28" t="s">
        <v>744</v>
      </c>
      <c r="B2180" s="28" t="s">
        <v>60</v>
      </c>
      <c r="C2180" s="28" t="s">
        <v>62</v>
      </c>
      <c r="D2180" s="28" t="s">
        <v>892</v>
      </c>
      <c r="E2180" s="28" t="s">
        <v>38</v>
      </c>
      <c r="F2180" s="29" t="s">
        <v>39</v>
      </c>
      <c r="G2180" s="30">
        <v>625.5</v>
      </c>
      <c r="H2180" s="30">
        <v>625.5</v>
      </c>
      <c r="I2180" s="30">
        <v>625.5</v>
      </c>
      <c r="J2180" s="30"/>
      <c r="K2180" s="30"/>
      <c r="L2180" s="30"/>
      <c r="M2180" s="30">
        <f t="shared" si="7117"/>
        <v>625.5</v>
      </c>
      <c r="N2180" s="30">
        <f t="shared" si="7118"/>
        <v>625.5</v>
      </c>
      <c r="O2180" s="30">
        <f t="shared" si="7119"/>
        <v>625.5</v>
      </c>
      <c r="P2180" s="30"/>
      <c r="Q2180" s="30"/>
      <c r="R2180" s="30"/>
      <c r="S2180" s="30"/>
      <c r="T2180" s="30"/>
      <c r="U2180" s="30"/>
      <c r="V2180" s="30"/>
      <c r="W2180" s="30"/>
      <c r="X2180" s="30"/>
      <c r="Y2180" s="30"/>
      <c r="Z2180" s="30"/>
      <c r="AA2180" s="30"/>
      <c r="AB2180" s="30"/>
      <c r="AC2180" s="30">
        <f t="shared" si="7105"/>
        <v>625.5</v>
      </c>
      <c r="AD2180" s="30">
        <f t="shared" si="7106"/>
        <v>625.5</v>
      </c>
      <c r="AE2180" s="30">
        <f t="shared" si="7107"/>
        <v>625.5</v>
      </c>
      <c r="AF2180" s="30"/>
      <c r="AG2180" s="30">
        <f t="shared" si="7108"/>
        <v>625.5</v>
      </c>
      <c r="AH2180" s="30">
        <f t="shared" si="7109"/>
        <v>625.5</v>
      </c>
      <c r="AI2180" s="30">
        <f t="shared" si="7110"/>
        <v>625.5</v>
      </c>
      <c r="AJ2180" s="30"/>
      <c r="AK2180" s="30"/>
      <c r="AL2180" s="30"/>
      <c r="AM2180" s="30"/>
      <c r="AN2180" s="30"/>
      <c r="AO2180" s="30"/>
      <c r="AP2180" s="30"/>
      <c r="AQ2180" s="30"/>
      <c r="AR2180" s="30"/>
      <c r="AS2180" s="30">
        <f t="shared" si="7114"/>
        <v>625.5</v>
      </c>
      <c r="AT2180" s="30">
        <f t="shared" si="7115"/>
        <v>625.5</v>
      </c>
      <c r="AU2180" s="30">
        <f t="shared" si="7116"/>
        <v>625.5</v>
      </c>
      <c r="AV2180" s="30"/>
      <c r="AW2180" s="30"/>
      <c r="AX2180" s="30"/>
      <c r="AY2180" s="30">
        <f t="shared" si="7111"/>
        <v>625.5</v>
      </c>
      <c r="AZ2180" s="30">
        <f t="shared" si="7112"/>
        <v>625.5</v>
      </c>
      <c r="BA2180" s="30">
        <f t="shared" si="7113"/>
        <v>625.5</v>
      </c>
      <c r="BB2180" s="30"/>
      <c r="BC2180" s="30"/>
      <c r="BD2180" s="30"/>
      <c r="BE2180" s="30"/>
      <c r="BF2180" s="30"/>
      <c r="BG2180" s="30"/>
      <c r="BH2180" s="30"/>
      <c r="BI2180" s="30"/>
      <c r="BJ2180" s="30"/>
      <c r="BK2180" s="30"/>
      <c r="BL2180" s="30">
        <f t="shared" si="7102"/>
        <v>625.5</v>
      </c>
      <c r="BM2180" s="30">
        <f t="shared" si="7103"/>
        <v>625.5</v>
      </c>
      <c r="BN2180" s="30">
        <f t="shared" si="7104"/>
        <v>625.5</v>
      </c>
      <c r="BO2180" s="30"/>
      <c r="BP2180" s="31"/>
      <c r="BQ2180" s="1"/>
      <c r="BR2180" s="1"/>
      <c r="BS2180" s="1"/>
      <c r="BT2180" s="1"/>
      <c r="BU2180" s="1"/>
      <c r="BV2180" s="1"/>
      <c r="BW2180" s="1"/>
      <c r="BX2180" s="1"/>
      <c r="BY2180" s="1"/>
    </row>
    <row r="2181" s="23" customFormat="1" ht="31.5">
      <c r="A2181" s="24" t="s">
        <v>744</v>
      </c>
      <c r="B2181" s="24" t="s">
        <v>60</v>
      </c>
      <c r="C2181" s="24" t="s">
        <v>60</v>
      </c>
      <c r="D2181" s="24"/>
      <c r="E2181" s="34"/>
      <c r="F2181" s="25" t="s">
        <v>179</v>
      </c>
      <c r="G2181" s="26">
        <f>G2182+G2192</f>
        <v>954400.20000000007</v>
      </c>
      <c r="H2181" s="26">
        <f>H2182+H2192</f>
        <v>329313.60000000003</v>
      </c>
      <c r="I2181" s="26">
        <f>I2182+I2192</f>
        <v>942424.40000000014</v>
      </c>
      <c r="J2181" s="26">
        <f>J2182+J2192</f>
        <v>-7177.4279999999999</v>
      </c>
      <c r="K2181" s="26">
        <f>K2182+K2192</f>
        <v>-7372.5460000000003</v>
      </c>
      <c r="L2181" s="26">
        <f>L2182+L2192</f>
        <v>-7372.5460000000003</v>
      </c>
      <c r="M2181" s="26">
        <f t="shared" si="7117"/>
        <v>947222.77200000011</v>
      </c>
      <c r="N2181" s="26">
        <f t="shared" si="7118"/>
        <v>321941.05400000006</v>
      </c>
      <c r="O2181" s="26">
        <f t="shared" si="7119"/>
        <v>935051.85400000017</v>
      </c>
      <c r="P2181" s="26">
        <f>P2182+P2192</f>
        <v>0</v>
      </c>
      <c r="Q2181" s="26">
        <f>Q2182+Q2192</f>
        <v>0</v>
      </c>
      <c r="R2181" s="26">
        <f>R2182+R2192</f>
        <v>11425.575000000001</v>
      </c>
      <c r="S2181" s="26">
        <f>S2182+S2192</f>
        <v>0</v>
      </c>
      <c r="T2181" s="26">
        <f>T2182+T2192</f>
        <v>0</v>
      </c>
      <c r="U2181" s="26">
        <f>U2182+U2192</f>
        <v>0</v>
      </c>
      <c r="V2181" s="26">
        <f>V2182+V2192</f>
        <v>0</v>
      </c>
      <c r="W2181" s="26">
        <f>W2182+W2192</f>
        <v>0</v>
      </c>
      <c r="X2181" s="26">
        <f>X2182+X2192</f>
        <v>0</v>
      </c>
      <c r="Y2181" s="26">
        <f>Y2182+Y2192</f>
        <v>0</v>
      </c>
      <c r="Z2181" s="26">
        <f>Z2182+Z2192</f>
        <v>0</v>
      </c>
      <c r="AA2181" s="26">
        <f>AA2182+AA2192</f>
        <v>0</v>
      </c>
      <c r="AB2181" s="26">
        <f>AB2182+AB2192</f>
        <v>0</v>
      </c>
      <c r="AC2181" s="26">
        <f t="shared" si="7105"/>
        <v>958648.34700000007</v>
      </c>
      <c r="AD2181" s="26">
        <f t="shared" si="7106"/>
        <v>321941.05400000006</v>
      </c>
      <c r="AE2181" s="26">
        <f t="shared" si="7107"/>
        <v>935051.85400000017</v>
      </c>
      <c r="AF2181" s="26">
        <f>AF2182+AF2192</f>
        <v>-5798.8149999999996</v>
      </c>
      <c r="AG2181" s="26">
        <f t="shared" si="7108"/>
        <v>952849.53200000012</v>
      </c>
      <c r="AH2181" s="26">
        <f t="shared" si="7109"/>
        <v>321941.05400000006</v>
      </c>
      <c r="AI2181" s="26">
        <f t="shared" si="7110"/>
        <v>935051.85400000017</v>
      </c>
      <c r="AJ2181" s="26">
        <f>AJ2182+AJ2192</f>
        <v>0</v>
      </c>
      <c r="AK2181" s="26">
        <f>AK2182+AK2192</f>
        <v>0</v>
      </c>
      <c r="AL2181" s="26">
        <f>AL2182+AL2192</f>
        <v>-3998.9000000000001</v>
      </c>
      <c r="AM2181" s="26">
        <f>AM2182+AM2192</f>
        <v>0</v>
      </c>
      <c r="AN2181" s="26">
        <f>AN2182+AN2192</f>
        <v>0</v>
      </c>
      <c r="AO2181" s="26">
        <f>AO2182+AO2192</f>
        <v>0</v>
      </c>
      <c r="AP2181" s="26">
        <f>AP2182+AP2192</f>
        <v>0</v>
      </c>
      <c r="AQ2181" s="26">
        <f>AQ2182+AQ2192</f>
        <v>0</v>
      </c>
      <c r="AR2181" s="26">
        <f>AR2182+AR2192</f>
        <v>0</v>
      </c>
      <c r="AS2181" s="26">
        <f t="shared" si="7114"/>
        <v>948850.6320000001</v>
      </c>
      <c r="AT2181" s="26">
        <f t="shared" si="7115"/>
        <v>321941.05400000006</v>
      </c>
      <c r="AU2181" s="26">
        <f t="shared" si="7116"/>
        <v>935051.85400000017</v>
      </c>
      <c r="AV2181" s="26">
        <f>AV2182+AV2192</f>
        <v>0</v>
      </c>
      <c r="AW2181" s="26">
        <f>AW2182+AW2192</f>
        <v>0</v>
      </c>
      <c r="AX2181" s="26">
        <f>AX2182+AX2192</f>
        <v>0</v>
      </c>
      <c r="AY2181" s="26">
        <f t="shared" si="7111"/>
        <v>948850.6320000001</v>
      </c>
      <c r="AZ2181" s="26">
        <f t="shared" si="7112"/>
        <v>321941.05400000006</v>
      </c>
      <c r="BA2181" s="26">
        <f t="shared" si="7113"/>
        <v>935051.85400000017</v>
      </c>
      <c r="BB2181" s="26">
        <f>BB2182+BB2192</f>
        <v>0</v>
      </c>
      <c r="BC2181" s="26">
        <f>BC2182+BC2192</f>
        <v>0</v>
      </c>
      <c r="BD2181" s="26">
        <f>BD2182+BD2192</f>
        <v>0</v>
      </c>
      <c r="BE2181" s="26">
        <f>BE2182+BE2192</f>
        <v>0</v>
      </c>
      <c r="BF2181" s="26">
        <f>BF2182+BF2192</f>
        <v>0</v>
      </c>
      <c r="BG2181" s="26">
        <f>BG2182+BG2192</f>
        <v>0</v>
      </c>
      <c r="BH2181" s="26">
        <f>BH2182+BH2192</f>
        <v>0</v>
      </c>
      <c r="BI2181" s="26">
        <f>BI2182+BI2192</f>
        <v>0</v>
      </c>
      <c r="BJ2181" s="26">
        <f>BJ2182+BJ2192</f>
        <v>0</v>
      </c>
      <c r="BK2181" s="26">
        <f>BK2182+BK2192</f>
        <v>0</v>
      </c>
      <c r="BL2181" s="26">
        <f t="shared" si="7102"/>
        <v>948850.6320000001</v>
      </c>
      <c r="BM2181" s="26">
        <f t="shared" si="7103"/>
        <v>321941.05400000006</v>
      </c>
      <c r="BN2181" s="26">
        <f t="shared" si="7104"/>
        <v>935051.85400000017</v>
      </c>
      <c r="BO2181" s="26">
        <f>BO2182+BO2192</f>
        <v>0</v>
      </c>
      <c r="BP2181" s="27"/>
      <c r="BQ2181" s="23"/>
      <c r="BR2181" s="23"/>
      <c r="BS2181" s="23"/>
      <c r="BT2181" s="23"/>
      <c r="BU2181" s="23"/>
      <c r="BV2181" s="23"/>
      <c r="BW2181" s="23"/>
      <c r="BX2181" s="23"/>
      <c r="BY2181" s="23"/>
    </row>
    <row r="2182" ht="31.5">
      <c r="A2182" s="28" t="s">
        <v>744</v>
      </c>
      <c r="B2182" s="28" t="s">
        <v>60</v>
      </c>
      <c r="C2182" s="28" t="s">
        <v>60</v>
      </c>
      <c r="D2182" s="28" t="s">
        <v>64</v>
      </c>
      <c r="E2182" s="35"/>
      <c r="F2182" s="29" t="s">
        <v>65</v>
      </c>
      <c r="G2182" s="30">
        <f t="shared" ref="G2182:G2183" si="7120">G2183</f>
        <v>933984.80000000005</v>
      </c>
      <c r="H2182" s="30">
        <f t="shared" ref="H2182:H2183" si="7121">H2183</f>
        <v>329313.60000000003</v>
      </c>
      <c r="I2182" s="30">
        <f t="shared" ref="I2182:I2183" si="7122">I2183</f>
        <v>942424.40000000014</v>
      </c>
      <c r="J2182" s="30">
        <f t="shared" ref="J2182:J2183" si="7123">J2183</f>
        <v>-7177.4279999999999</v>
      </c>
      <c r="K2182" s="30">
        <f t="shared" ref="K2182:K2183" si="7124">K2183</f>
        <v>-7372.5460000000003</v>
      </c>
      <c r="L2182" s="30">
        <f t="shared" ref="L2182:L2183" si="7125">L2183</f>
        <v>-7372.5460000000003</v>
      </c>
      <c r="M2182" s="30">
        <f t="shared" si="7117"/>
        <v>926807.37200000009</v>
      </c>
      <c r="N2182" s="30">
        <f t="shared" si="7118"/>
        <v>321941.05400000006</v>
      </c>
      <c r="O2182" s="30">
        <f t="shared" si="7119"/>
        <v>935051.85400000017</v>
      </c>
      <c r="P2182" s="30">
        <f t="shared" ref="P2182:P2183" si="7126">P2183</f>
        <v>0</v>
      </c>
      <c r="Q2182" s="30">
        <f t="shared" ref="Q2182:Q2183" si="7127">Q2183</f>
        <v>0</v>
      </c>
      <c r="R2182" s="30">
        <f t="shared" ref="R2182:R2183" si="7128">R2183</f>
        <v>0</v>
      </c>
      <c r="S2182" s="30">
        <f t="shared" ref="S2182:S2183" si="7129">S2183</f>
        <v>0</v>
      </c>
      <c r="T2182" s="30">
        <f t="shared" ref="T2182:T2183" si="7130">T2183</f>
        <v>0</v>
      </c>
      <c r="U2182" s="30">
        <f t="shared" ref="U2182:U2183" si="7131">U2183</f>
        <v>0</v>
      </c>
      <c r="V2182" s="30">
        <f t="shared" ref="V2182:V2183" si="7132">V2183</f>
        <v>0</v>
      </c>
      <c r="W2182" s="30">
        <f t="shared" ref="W2182:W2183" si="7133">W2183</f>
        <v>0</v>
      </c>
      <c r="X2182" s="30">
        <f t="shared" ref="X2182:X2183" si="7134">X2183</f>
        <v>0</v>
      </c>
      <c r="Y2182" s="30">
        <f t="shared" ref="Y2182:Y2183" si="7135">Y2183</f>
        <v>0</v>
      </c>
      <c r="Z2182" s="30">
        <f t="shared" ref="Z2182:Z2183" si="7136">Z2183</f>
        <v>0</v>
      </c>
      <c r="AA2182" s="30">
        <f t="shared" ref="AA2182:AA2183" si="7137">AA2183</f>
        <v>0</v>
      </c>
      <c r="AB2182" s="30">
        <f t="shared" ref="AB2182:AB2183" si="7138">AB2183</f>
        <v>0</v>
      </c>
      <c r="AC2182" s="30">
        <f t="shared" si="7105"/>
        <v>926807.37200000009</v>
      </c>
      <c r="AD2182" s="30">
        <f t="shared" si="7106"/>
        <v>321941.05400000006</v>
      </c>
      <c r="AE2182" s="30">
        <f t="shared" si="7107"/>
        <v>935051.85400000017</v>
      </c>
      <c r="AF2182" s="30">
        <f t="shared" ref="AF2182:AF2183" si="7139">AF2183</f>
        <v>0</v>
      </c>
      <c r="AG2182" s="30">
        <f t="shared" si="7108"/>
        <v>926807.37200000009</v>
      </c>
      <c r="AH2182" s="30">
        <f t="shared" si="7109"/>
        <v>321941.05400000006</v>
      </c>
      <c r="AI2182" s="30">
        <f t="shared" si="7110"/>
        <v>935051.85400000017</v>
      </c>
      <c r="AJ2182" s="30">
        <f t="shared" ref="AJ2182:AJ2183" si="7140">AJ2183</f>
        <v>0</v>
      </c>
      <c r="AK2182" s="30">
        <f t="shared" ref="AK2182:AK2183" si="7141">AK2183</f>
        <v>0</v>
      </c>
      <c r="AL2182" s="30">
        <f t="shared" ref="AL2182:AL2183" si="7142">AL2183</f>
        <v>-3998.9000000000001</v>
      </c>
      <c r="AM2182" s="30">
        <f t="shared" ref="AM2182:AM2183" si="7143">AM2183</f>
        <v>0</v>
      </c>
      <c r="AN2182" s="30">
        <f t="shared" ref="AN2182:AN2183" si="7144">AN2183</f>
        <v>0</v>
      </c>
      <c r="AO2182" s="30">
        <f t="shared" ref="AO2182:AO2183" si="7145">AO2183</f>
        <v>0</v>
      </c>
      <c r="AP2182" s="30">
        <f t="shared" ref="AP2182:AP2183" si="7146">AP2183</f>
        <v>0</v>
      </c>
      <c r="AQ2182" s="30">
        <f t="shared" ref="AQ2182:AQ2183" si="7147">AQ2183</f>
        <v>0</v>
      </c>
      <c r="AR2182" s="30">
        <f t="shared" ref="AR2182:AR2183" si="7148">AR2183</f>
        <v>0</v>
      </c>
      <c r="AS2182" s="30">
        <f t="shared" si="7114"/>
        <v>922808.47200000007</v>
      </c>
      <c r="AT2182" s="30">
        <f t="shared" si="7115"/>
        <v>321941.05400000006</v>
      </c>
      <c r="AU2182" s="30">
        <f t="shared" si="7116"/>
        <v>935051.85400000017</v>
      </c>
      <c r="AV2182" s="30">
        <f t="shared" ref="AV2182:AV2183" si="7149">AV2183</f>
        <v>0</v>
      </c>
      <c r="AW2182" s="30">
        <f t="shared" ref="AW2182:AW2183" si="7150">AW2183</f>
        <v>0</v>
      </c>
      <c r="AX2182" s="30">
        <f t="shared" ref="AX2182:AX2183" si="7151">AX2183</f>
        <v>0</v>
      </c>
      <c r="AY2182" s="30">
        <f t="shared" si="7111"/>
        <v>922808.47200000007</v>
      </c>
      <c r="AZ2182" s="30">
        <f t="shared" si="7112"/>
        <v>321941.05400000006</v>
      </c>
      <c r="BA2182" s="30">
        <f t="shared" si="7113"/>
        <v>935051.85400000017</v>
      </c>
      <c r="BB2182" s="30">
        <f t="shared" ref="BB2182:BB2183" si="7152">BB2183</f>
        <v>0</v>
      </c>
      <c r="BC2182" s="30">
        <f t="shared" ref="BC2182:BC2183" si="7153">BC2183</f>
        <v>0</v>
      </c>
      <c r="BD2182" s="30">
        <f t="shared" ref="BD2182:BD2183" si="7154">BD2183</f>
        <v>0</v>
      </c>
      <c r="BE2182" s="30">
        <f t="shared" ref="BE2182:BE2183" si="7155">BE2183</f>
        <v>0</v>
      </c>
      <c r="BF2182" s="30">
        <f t="shared" ref="BF2182:BF2183" si="7156">BF2183</f>
        <v>0</v>
      </c>
      <c r="BG2182" s="30">
        <f t="shared" ref="BG2182:BG2183" si="7157">BG2183</f>
        <v>0</v>
      </c>
      <c r="BH2182" s="30">
        <f t="shared" ref="BH2182:BH2183" si="7158">BH2183</f>
        <v>0</v>
      </c>
      <c r="BI2182" s="30">
        <f t="shared" ref="BI2182:BI2183" si="7159">BI2183</f>
        <v>0</v>
      </c>
      <c r="BJ2182" s="30">
        <f t="shared" ref="BJ2182:BJ2183" si="7160">BJ2183</f>
        <v>0</v>
      </c>
      <c r="BK2182" s="30">
        <f t="shared" ref="BK2182:BK2183" si="7161">BK2183</f>
        <v>0</v>
      </c>
      <c r="BL2182" s="30">
        <f t="shared" si="7102"/>
        <v>922808.47200000007</v>
      </c>
      <c r="BM2182" s="30">
        <f t="shared" si="7103"/>
        <v>321941.05400000006</v>
      </c>
      <c r="BN2182" s="30">
        <f t="shared" si="7104"/>
        <v>935051.85400000017</v>
      </c>
      <c r="BO2182" s="30">
        <f t="shared" ref="BO2182:BO2183" si="7162">BO2183</f>
        <v>0</v>
      </c>
      <c r="BP2182" s="31"/>
      <c r="BQ2182" s="1"/>
      <c r="BR2182" s="1"/>
      <c r="BS2182" s="1"/>
      <c r="BT2182" s="1"/>
      <c r="BU2182" s="1"/>
      <c r="BV2182" s="1"/>
      <c r="BW2182" s="1"/>
      <c r="BX2182" s="1"/>
      <c r="BY2182" s="1"/>
    </row>
    <row r="2183">
      <c r="A2183" s="28" t="s">
        <v>744</v>
      </c>
      <c r="B2183" s="28" t="s">
        <v>60</v>
      </c>
      <c r="C2183" s="28" t="s">
        <v>60</v>
      </c>
      <c r="D2183" s="28" t="s">
        <v>66</v>
      </c>
      <c r="E2183" s="35"/>
      <c r="F2183" s="29" t="s">
        <v>33</v>
      </c>
      <c r="G2183" s="30">
        <f t="shared" si="7120"/>
        <v>933984.80000000005</v>
      </c>
      <c r="H2183" s="30">
        <f t="shared" si="7121"/>
        <v>329313.60000000003</v>
      </c>
      <c r="I2183" s="30">
        <f t="shared" si="7122"/>
        <v>942424.40000000014</v>
      </c>
      <c r="J2183" s="30">
        <f t="shared" si="7123"/>
        <v>-7177.4279999999999</v>
      </c>
      <c r="K2183" s="30">
        <f t="shared" si="7124"/>
        <v>-7372.5460000000003</v>
      </c>
      <c r="L2183" s="30">
        <f t="shared" si="7125"/>
        <v>-7372.5460000000003</v>
      </c>
      <c r="M2183" s="30">
        <f t="shared" si="7117"/>
        <v>926807.37200000009</v>
      </c>
      <c r="N2183" s="30">
        <f t="shared" si="7118"/>
        <v>321941.05400000006</v>
      </c>
      <c r="O2183" s="30">
        <f t="shared" si="7119"/>
        <v>935051.85400000017</v>
      </c>
      <c r="P2183" s="30">
        <f t="shared" si="7126"/>
        <v>0</v>
      </c>
      <c r="Q2183" s="30">
        <f t="shared" si="7127"/>
        <v>0</v>
      </c>
      <c r="R2183" s="30">
        <f t="shared" si="7128"/>
        <v>0</v>
      </c>
      <c r="S2183" s="30">
        <f t="shared" si="7129"/>
        <v>0</v>
      </c>
      <c r="T2183" s="30">
        <f t="shared" si="7130"/>
        <v>0</v>
      </c>
      <c r="U2183" s="30">
        <f t="shared" si="7131"/>
        <v>0</v>
      </c>
      <c r="V2183" s="30">
        <f t="shared" si="7132"/>
        <v>0</v>
      </c>
      <c r="W2183" s="30">
        <f t="shared" si="7133"/>
        <v>0</v>
      </c>
      <c r="X2183" s="30">
        <f t="shared" si="7134"/>
        <v>0</v>
      </c>
      <c r="Y2183" s="30">
        <f t="shared" si="7135"/>
        <v>0</v>
      </c>
      <c r="Z2183" s="30">
        <f t="shared" si="7136"/>
        <v>0</v>
      </c>
      <c r="AA2183" s="30">
        <f t="shared" si="7137"/>
        <v>0</v>
      </c>
      <c r="AB2183" s="30">
        <f t="shared" si="7138"/>
        <v>0</v>
      </c>
      <c r="AC2183" s="30">
        <f t="shared" si="7105"/>
        <v>926807.37200000009</v>
      </c>
      <c r="AD2183" s="30">
        <f t="shared" si="7106"/>
        <v>321941.05400000006</v>
      </c>
      <c r="AE2183" s="30">
        <f t="shared" si="7107"/>
        <v>935051.85400000017</v>
      </c>
      <c r="AF2183" s="30">
        <f t="shared" si="7139"/>
        <v>0</v>
      </c>
      <c r="AG2183" s="30">
        <f t="shared" si="7108"/>
        <v>926807.37200000009</v>
      </c>
      <c r="AH2183" s="30">
        <f t="shared" si="7109"/>
        <v>321941.05400000006</v>
      </c>
      <c r="AI2183" s="30">
        <f t="shared" si="7110"/>
        <v>935051.85400000017</v>
      </c>
      <c r="AJ2183" s="30">
        <f t="shared" si="7140"/>
        <v>0</v>
      </c>
      <c r="AK2183" s="30">
        <f t="shared" si="7141"/>
        <v>0</v>
      </c>
      <c r="AL2183" s="30">
        <f t="shared" si="7142"/>
        <v>-3998.9000000000001</v>
      </c>
      <c r="AM2183" s="30">
        <f t="shared" si="7143"/>
        <v>0</v>
      </c>
      <c r="AN2183" s="30">
        <f t="shared" si="7144"/>
        <v>0</v>
      </c>
      <c r="AO2183" s="30">
        <f t="shared" si="7145"/>
        <v>0</v>
      </c>
      <c r="AP2183" s="30">
        <f t="shared" si="7146"/>
        <v>0</v>
      </c>
      <c r="AQ2183" s="30">
        <f t="shared" si="7147"/>
        <v>0</v>
      </c>
      <c r="AR2183" s="30">
        <f t="shared" si="7148"/>
        <v>0</v>
      </c>
      <c r="AS2183" s="30">
        <f t="shared" si="7114"/>
        <v>922808.47200000007</v>
      </c>
      <c r="AT2183" s="30">
        <f t="shared" si="7115"/>
        <v>321941.05400000006</v>
      </c>
      <c r="AU2183" s="30">
        <f t="shared" si="7116"/>
        <v>935051.85400000017</v>
      </c>
      <c r="AV2183" s="30">
        <f t="shared" si="7149"/>
        <v>0</v>
      </c>
      <c r="AW2183" s="30">
        <f t="shared" si="7150"/>
        <v>0</v>
      </c>
      <c r="AX2183" s="30">
        <f t="shared" si="7151"/>
        <v>0</v>
      </c>
      <c r="AY2183" s="30">
        <f t="shared" si="7111"/>
        <v>922808.47200000007</v>
      </c>
      <c r="AZ2183" s="30">
        <f t="shared" si="7112"/>
        <v>321941.05400000006</v>
      </c>
      <c r="BA2183" s="30">
        <f t="shared" si="7113"/>
        <v>935051.85400000017</v>
      </c>
      <c r="BB2183" s="30">
        <f t="shared" si="7152"/>
        <v>0</v>
      </c>
      <c r="BC2183" s="30">
        <f t="shared" si="7153"/>
        <v>0</v>
      </c>
      <c r="BD2183" s="30">
        <f t="shared" si="7154"/>
        <v>0</v>
      </c>
      <c r="BE2183" s="30">
        <f t="shared" si="7155"/>
        <v>0</v>
      </c>
      <c r="BF2183" s="30">
        <f t="shared" si="7156"/>
        <v>0</v>
      </c>
      <c r="BG2183" s="30">
        <f t="shared" si="7157"/>
        <v>0</v>
      </c>
      <c r="BH2183" s="30">
        <f t="shared" si="7158"/>
        <v>0</v>
      </c>
      <c r="BI2183" s="30">
        <f t="shared" si="7159"/>
        <v>0</v>
      </c>
      <c r="BJ2183" s="30">
        <f t="shared" si="7160"/>
        <v>0</v>
      </c>
      <c r="BK2183" s="30">
        <f t="shared" si="7161"/>
        <v>0</v>
      </c>
      <c r="BL2183" s="30">
        <f t="shared" si="7102"/>
        <v>922808.47200000007</v>
      </c>
      <c r="BM2183" s="30">
        <f t="shared" si="7103"/>
        <v>321941.05400000006</v>
      </c>
      <c r="BN2183" s="30">
        <f t="shared" si="7104"/>
        <v>935051.85400000017</v>
      </c>
      <c r="BO2183" s="30">
        <f t="shared" si="7162"/>
        <v>0</v>
      </c>
      <c r="BP2183" s="31"/>
      <c r="BQ2183" s="1"/>
      <c r="BR2183" s="1"/>
      <c r="BS2183" s="1"/>
      <c r="BT2183" s="1"/>
      <c r="BU2183" s="1"/>
      <c r="BV2183" s="1"/>
      <c r="BW2183" s="1"/>
      <c r="BX2183" s="1"/>
      <c r="BY2183" s="1"/>
    </row>
    <row r="2184" ht="63">
      <c r="A2184" s="28" t="s">
        <v>744</v>
      </c>
      <c r="B2184" s="28" t="s">
        <v>60</v>
      </c>
      <c r="C2184" s="28" t="s">
        <v>60</v>
      </c>
      <c r="D2184" s="28" t="s">
        <v>894</v>
      </c>
      <c r="E2184" s="35"/>
      <c r="F2184" s="29" t="s">
        <v>895</v>
      </c>
      <c r="G2184" s="30">
        <f>G2188+G2185</f>
        <v>933984.80000000005</v>
      </c>
      <c r="H2184" s="30">
        <f>H2188+H2185</f>
        <v>329313.60000000003</v>
      </c>
      <c r="I2184" s="30">
        <f>I2188+I2185</f>
        <v>942424.40000000014</v>
      </c>
      <c r="J2184" s="30">
        <f>J2188+J2185</f>
        <v>-7177.4279999999999</v>
      </c>
      <c r="K2184" s="30">
        <f>K2188+K2185</f>
        <v>-7372.5460000000003</v>
      </c>
      <c r="L2184" s="30">
        <f>L2188+L2185</f>
        <v>-7372.5460000000003</v>
      </c>
      <c r="M2184" s="30">
        <f t="shared" si="7117"/>
        <v>926807.37200000009</v>
      </c>
      <c r="N2184" s="30">
        <f t="shared" si="7118"/>
        <v>321941.05400000006</v>
      </c>
      <c r="O2184" s="30">
        <f t="shared" si="7119"/>
        <v>935051.85400000017</v>
      </c>
      <c r="P2184" s="30">
        <f>P2188+P2185</f>
        <v>0</v>
      </c>
      <c r="Q2184" s="30">
        <f>Q2188+Q2185</f>
        <v>0</v>
      </c>
      <c r="R2184" s="30">
        <f>R2188+R2185</f>
        <v>0</v>
      </c>
      <c r="S2184" s="30">
        <f>S2188+S2185</f>
        <v>0</v>
      </c>
      <c r="T2184" s="30">
        <f>T2188+T2185</f>
        <v>0</v>
      </c>
      <c r="U2184" s="30">
        <f>U2188+U2185</f>
        <v>0</v>
      </c>
      <c r="V2184" s="30">
        <f>V2188+V2185</f>
        <v>0</v>
      </c>
      <c r="W2184" s="30">
        <f>W2188+W2185</f>
        <v>0</v>
      </c>
      <c r="X2184" s="30">
        <f>X2188+X2185</f>
        <v>0</v>
      </c>
      <c r="Y2184" s="30">
        <f>Y2188+Y2185</f>
        <v>0</v>
      </c>
      <c r="Z2184" s="30">
        <f>Z2188+Z2185</f>
        <v>0</v>
      </c>
      <c r="AA2184" s="30">
        <f>AA2188+AA2185</f>
        <v>0</v>
      </c>
      <c r="AB2184" s="30">
        <f>AB2188+AB2185</f>
        <v>0</v>
      </c>
      <c r="AC2184" s="30">
        <f t="shared" si="7105"/>
        <v>926807.37200000009</v>
      </c>
      <c r="AD2184" s="30">
        <f t="shared" si="7106"/>
        <v>321941.05400000006</v>
      </c>
      <c r="AE2184" s="30">
        <f t="shared" si="7107"/>
        <v>935051.85400000017</v>
      </c>
      <c r="AF2184" s="30">
        <f>AF2188+AF2185</f>
        <v>0</v>
      </c>
      <c r="AG2184" s="30">
        <f t="shared" si="7108"/>
        <v>926807.37200000009</v>
      </c>
      <c r="AH2184" s="30">
        <f t="shared" si="7109"/>
        <v>321941.05400000006</v>
      </c>
      <c r="AI2184" s="30">
        <f t="shared" si="7110"/>
        <v>935051.85400000017</v>
      </c>
      <c r="AJ2184" s="30">
        <f>AJ2188+AJ2185</f>
        <v>0</v>
      </c>
      <c r="AK2184" s="30">
        <f>AK2188+AK2185</f>
        <v>0</v>
      </c>
      <c r="AL2184" s="30">
        <f>AL2188+AL2185</f>
        <v>-3998.9000000000001</v>
      </c>
      <c r="AM2184" s="30">
        <f>AM2188+AM2185</f>
        <v>0</v>
      </c>
      <c r="AN2184" s="30">
        <f>AN2188+AN2185</f>
        <v>0</v>
      </c>
      <c r="AO2184" s="30">
        <f>AO2188+AO2185</f>
        <v>0</v>
      </c>
      <c r="AP2184" s="30">
        <f>AP2188+AP2185</f>
        <v>0</v>
      </c>
      <c r="AQ2184" s="30">
        <f>AQ2188+AQ2185</f>
        <v>0</v>
      </c>
      <c r="AR2184" s="30">
        <f>AR2188+AR2185</f>
        <v>0</v>
      </c>
      <c r="AS2184" s="30">
        <f t="shared" si="7114"/>
        <v>922808.47200000007</v>
      </c>
      <c r="AT2184" s="30">
        <f t="shared" si="7115"/>
        <v>321941.05400000006</v>
      </c>
      <c r="AU2184" s="30">
        <f t="shared" si="7116"/>
        <v>935051.85400000017</v>
      </c>
      <c r="AV2184" s="30">
        <f>AV2188+AV2185</f>
        <v>0</v>
      </c>
      <c r="AW2184" s="30">
        <f>AW2188+AW2185</f>
        <v>0</v>
      </c>
      <c r="AX2184" s="30">
        <f>AX2188+AX2185</f>
        <v>0</v>
      </c>
      <c r="AY2184" s="30">
        <f t="shared" si="7111"/>
        <v>922808.47200000007</v>
      </c>
      <c r="AZ2184" s="30">
        <f t="shared" si="7112"/>
        <v>321941.05400000006</v>
      </c>
      <c r="BA2184" s="30">
        <f t="shared" si="7113"/>
        <v>935051.85400000017</v>
      </c>
      <c r="BB2184" s="30">
        <f>BB2188+BB2185</f>
        <v>0</v>
      </c>
      <c r="BC2184" s="30">
        <f>BC2188+BC2185</f>
        <v>0</v>
      </c>
      <c r="BD2184" s="30">
        <f>BD2188+BD2185</f>
        <v>0</v>
      </c>
      <c r="BE2184" s="30">
        <f>BE2188+BE2185</f>
        <v>0</v>
      </c>
      <c r="BF2184" s="30">
        <f>BF2188+BF2185</f>
        <v>0</v>
      </c>
      <c r="BG2184" s="30">
        <f>BG2188+BG2185</f>
        <v>0</v>
      </c>
      <c r="BH2184" s="30">
        <f>BH2188+BH2185</f>
        <v>0</v>
      </c>
      <c r="BI2184" s="30">
        <f>BI2188+BI2185</f>
        <v>0</v>
      </c>
      <c r="BJ2184" s="30">
        <f>BJ2188+BJ2185</f>
        <v>0</v>
      </c>
      <c r="BK2184" s="30">
        <f>BK2188+BK2185</f>
        <v>0</v>
      </c>
      <c r="BL2184" s="30">
        <f t="shared" si="7102"/>
        <v>922808.47200000007</v>
      </c>
      <c r="BM2184" s="30">
        <f t="shared" si="7103"/>
        <v>321941.05400000006</v>
      </c>
      <c r="BN2184" s="30">
        <f t="shared" si="7104"/>
        <v>935051.85400000017</v>
      </c>
      <c r="BO2184" s="30">
        <f>BO2188+BO2185</f>
        <v>0</v>
      </c>
      <c r="BP2184" s="31"/>
      <c r="BQ2184" s="1"/>
      <c r="BR2184" s="1"/>
      <c r="BS2184" s="1"/>
      <c r="BT2184" s="1"/>
      <c r="BU2184" s="1"/>
      <c r="BV2184" s="1"/>
      <c r="BW2184" s="1"/>
      <c r="BX2184" s="1"/>
      <c r="BY2184" s="1"/>
    </row>
    <row r="2185">
      <c r="A2185" s="28" t="s">
        <v>744</v>
      </c>
      <c r="B2185" s="28" t="s">
        <v>60</v>
      </c>
      <c r="C2185" s="28" t="s">
        <v>60</v>
      </c>
      <c r="D2185" s="28" t="s">
        <v>896</v>
      </c>
      <c r="E2185" s="35"/>
      <c r="F2185" s="29" t="s">
        <v>49</v>
      </c>
      <c r="G2185" s="30">
        <f>G2186+G2187</f>
        <v>87075.5</v>
      </c>
      <c r="H2185" s="30">
        <f>H2186+H2187</f>
        <v>89444.200000000012</v>
      </c>
      <c r="I2185" s="30">
        <f>I2186+I2187</f>
        <v>89444.200000000012</v>
      </c>
      <c r="J2185" s="30">
        <f>J2186+J2187</f>
        <v>-7177.4279999999999</v>
      </c>
      <c r="K2185" s="30">
        <f>K2186+K2187</f>
        <v>-7372.5460000000003</v>
      </c>
      <c r="L2185" s="30">
        <f>L2186+L2187</f>
        <v>-7372.5460000000003</v>
      </c>
      <c r="M2185" s="30">
        <f t="shared" si="7117"/>
        <v>79898.072</v>
      </c>
      <c r="N2185" s="30">
        <f t="shared" si="7118"/>
        <v>82071.65400000001</v>
      </c>
      <c r="O2185" s="30">
        <f t="shared" si="7119"/>
        <v>82071.65400000001</v>
      </c>
      <c r="P2185" s="30">
        <f>P2186+P2187</f>
        <v>0</v>
      </c>
      <c r="Q2185" s="30">
        <f>Q2186+Q2187</f>
        <v>0</v>
      </c>
      <c r="R2185" s="30">
        <f>R2186+R2187</f>
        <v>0</v>
      </c>
      <c r="S2185" s="30">
        <f>S2186+S2187</f>
        <v>0</v>
      </c>
      <c r="T2185" s="30">
        <f>T2186+T2187</f>
        <v>0</v>
      </c>
      <c r="U2185" s="30">
        <f>U2186+U2187</f>
        <v>0</v>
      </c>
      <c r="V2185" s="30">
        <f>V2186+V2187</f>
        <v>0</v>
      </c>
      <c r="W2185" s="30">
        <f>W2186+W2187</f>
        <v>0</v>
      </c>
      <c r="X2185" s="30">
        <f>X2186+X2187</f>
        <v>0</v>
      </c>
      <c r="Y2185" s="30">
        <f>Y2186+Y2187</f>
        <v>0</v>
      </c>
      <c r="Z2185" s="30">
        <f>Z2186+Z2187</f>
        <v>0</v>
      </c>
      <c r="AA2185" s="30">
        <f>AA2186+AA2187</f>
        <v>0</v>
      </c>
      <c r="AB2185" s="30">
        <f>AB2186+AB2187</f>
        <v>0</v>
      </c>
      <c r="AC2185" s="30">
        <f t="shared" si="7105"/>
        <v>79898.072</v>
      </c>
      <c r="AD2185" s="30">
        <f t="shared" si="7106"/>
        <v>82071.65400000001</v>
      </c>
      <c r="AE2185" s="30">
        <f t="shared" si="7107"/>
        <v>82071.65400000001</v>
      </c>
      <c r="AF2185" s="30">
        <f>AF2186+AF2187</f>
        <v>0</v>
      </c>
      <c r="AG2185" s="30">
        <f t="shared" si="7108"/>
        <v>79898.072</v>
      </c>
      <c r="AH2185" s="30">
        <f t="shared" si="7109"/>
        <v>82071.65400000001</v>
      </c>
      <c r="AI2185" s="30">
        <f t="shared" si="7110"/>
        <v>82071.65400000001</v>
      </c>
      <c r="AJ2185" s="30">
        <f>AJ2186+AJ2187</f>
        <v>0</v>
      </c>
      <c r="AK2185" s="30">
        <f>AK2186+AK2187</f>
        <v>0</v>
      </c>
      <c r="AL2185" s="30">
        <f>AL2186+AL2187</f>
        <v>-1081.4000000000001</v>
      </c>
      <c r="AM2185" s="30">
        <f>AM2186+AM2187</f>
        <v>0</v>
      </c>
      <c r="AN2185" s="30">
        <f>AN2186+AN2187</f>
        <v>0</v>
      </c>
      <c r="AO2185" s="30">
        <f>AO2186+AO2187</f>
        <v>0</v>
      </c>
      <c r="AP2185" s="30">
        <f>AP2186+AP2187</f>
        <v>0</v>
      </c>
      <c r="AQ2185" s="30">
        <f>AQ2186+AQ2187</f>
        <v>0</v>
      </c>
      <c r="AR2185" s="30">
        <f>AR2186+AR2187</f>
        <v>0</v>
      </c>
      <c r="AS2185" s="30">
        <f t="shared" si="7114"/>
        <v>78816.672000000006</v>
      </c>
      <c r="AT2185" s="30">
        <f t="shared" si="7115"/>
        <v>82071.65400000001</v>
      </c>
      <c r="AU2185" s="30">
        <f t="shared" si="7116"/>
        <v>82071.65400000001</v>
      </c>
      <c r="AV2185" s="30">
        <f>AV2186+AV2187</f>
        <v>0</v>
      </c>
      <c r="AW2185" s="30">
        <f>AW2186+AW2187</f>
        <v>0</v>
      </c>
      <c r="AX2185" s="30">
        <f>AX2186+AX2187</f>
        <v>0</v>
      </c>
      <c r="AY2185" s="30">
        <f t="shared" si="7111"/>
        <v>78816.672000000006</v>
      </c>
      <c r="AZ2185" s="30">
        <f t="shared" si="7112"/>
        <v>82071.65400000001</v>
      </c>
      <c r="BA2185" s="30">
        <f t="shared" si="7113"/>
        <v>82071.65400000001</v>
      </c>
      <c r="BB2185" s="30">
        <f>BB2186+BB2187</f>
        <v>0</v>
      </c>
      <c r="BC2185" s="30">
        <f>BC2186+BC2187</f>
        <v>0</v>
      </c>
      <c r="BD2185" s="30">
        <f>BD2186+BD2187</f>
        <v>0</v>
      </c>
      <c r="BE2185" s="30">
        <f>BE2186+BE2187</f>
        <v>0</v>
      </c>
      <c r="BF2185" s="30">
        <f>BF2186+BF2187</f>
        <v>0</v>
      </c>
      <c r="BG2185" s="30">
        <f>BG2186+BG2187</f>
        <v>0</v>
      </c>
      <c r="BH2185" s="30">
        <f>BH2186+BH2187</f>
        <v>0</v>
      </c>
      <c r="BI2185" s="30">
        <f>BI2186+BI2187</f>
        <v>0</v>
      </c>
      <c r="BJ2185" s="30">
        <f>BJ2186+BJ2187</f>
        <v>0</v>
      </c>
      <c r="BK2185" s="30">
        <f>BK2186+BK2187</f>
        <v>0</v>
      </c>
      <c r="BL2185" s="30">
        <f t="shared" si="7102"/>
        <v>78816.672000000006</v>
      </c>
      <c r="BM2185" s="30">
        <f t="shared" si="7103"/>
        <v>82071.65400000001</v>
      </c>
      <c r="BN2185" s="30">
        <f t="shared" si="7104"/>
        <v>82071.65400000001</v>
      </c>
      <c r="BO2185" s="30">
        <f>BO2186+BO2187</f>
        <v>0</v>
      </c>
      <c r="BP2185" s="31"/>
      <c r="BQ2185" s="1"/>
      <c r="BR2185" s="1"/>
      <c r="BS2185" s="1"/>
      <c r="BT2185" s="1"/>
      <c r="BU2185" s="1"/>
      <c r="BV2185" s="1"/>
      <c r="BW2185" s="1"/>
      <c r="BX2185" s="1"/>
      <c r="BY2185" s="1"/>
    </row>
    <row r="2186" ht="78.75">
      <c r="A2186" s="28" t="s">
        <v>744</v>
      </c>
      <c r="B2186" s="28" t="s">
        <v>60</v>
      </c>
      <c r="C2186" s="28" t="s">
        <v>60</v>
      </c>
      <c r="D2186" s="28" t="s">
        <v>896</v>
      </c>
      <c r="E2186" s="28" t="s">
        <v>50</v>
      </c>
      <c r="F2186" s="29" t="s">
        <v>51</v>
      </c>
      <c r="G2186" s="30">
        <v>84039.399999999994</v>
      </c>
      <c r="H2186" s="30">
        <v>86408.100000000006</v>
      </c>
      <c r="I2186" s="30">
        <v>86408.100000000006</v>
      </c>
      <c r="J2186" s="32">
        <v>-6922.4279999999999</v>
      </c>
      <c r="K2186" s="32">
        <v>-7117.5460000000003</v>
      </c>
      <c r="L2186" s="32">
        <v>-7117.5460000000003</v>
      </c>
      <c r="M2186" s="30">
        <f t="shared" si="7117"/>
        <v>77116.971999999994</v>
      </c>
      <c r="N2186" s="30">
        <f t="shared" si="7118"/>
        <v>79290.554000000004</v>
      </c>
      <c r="O2186" s="30">
        <f t="shared" si="7119"/>
        <v>79290.554000000004</v>
      </c>
      <c r="P2186" s="30"/>
      <c r="Q2186" s="30"/>
      <c r="R2186" s="30"/>
      <c r="S2186" s="30"/>
      <c r="T2186" s="30"/>
      <c r="U2186" s="30"/>
      <c r="V2186" s="30"/>
      <c r="W2186" s="30"/>
      <c r="X2186" s="30"/>
      <c r="Y2186" s="30"/>
      <c r="Z2186" s="30"/>
      <c r="AA2186" s="30"/>
      <c r="AB2186" s="30"/>
      <c r="AC2186" s="30">
        <f t="shared" si="7105"/>
        <v>77116.971999999994</v>
      </c>
      <c r="AD2186" s="30">
        <f t="shared" si="7106"/>
        <v>79290.554000000004</v>
      </c>
      <c r="AE2186" s="30">
        <f t="shared" si="7107"/>
        <v>79290.554000000004</v>
      </c>
      <c r="AF2186" s="30"/>
      <c r="AG2186" s="30">
        <f t="shared" si="7108"/>
        <v>77116.971999999994</v>
      </c>
      <c r="AH2186" s="30">
        <f t="shared" si="7109"/>
        <v>79290.554000000004</v>
      </c>
      <c r="AI2186" s="30">
        <f t="shared" si="7110"/>
        <v>79290.554000000004</v>
      </c>
      <c r="AJ2186" s="30"/>
      <c r="AK2186" s="30"/>
      <c r="AL2186" s="30">
        <v>-1081.4000000000001</v>
      </c>
      <c r="AM2186" s="30"/>
      <c r="AN2186" s="30"/>
      <c r="AO2186" s="30"/>
      <c r="AP2186" s="30"/>
      <c r="AQ2186" s="30"/>
      <c r="AR2186" s="30"/>
      <c r="AS2186" s="30">
        <f t="shared" si="7114"/>
        <v>76035.572</v>
      </c>
      <c r="AT2186" s="30">
        <f t="shared" si="7115"/>
        <v>79290.554000000004</v>
      </c>
      <c r="AU2186" s="30">
        <f t="shared" si="7116"/>
        <v>79290.554000000004</v>
      </c>
      <c r="AV2186" s="30"/>
      <c r="AW2186" s="30"/>
      <c r="AX2186" s="30"/>
      <c r="AY2186" s="30">
        <f t="shared" si="7111"/>
        <v>76035.572</v>
      </c>
      <c r="AZ2186" s="30">
        <f t="shared" si="7112"/>
        <v>79290.554000000004</v>
      </c>
      <c r="BA2186" s="30">
        <f t="shared" si="7113"/>
        <v>79290.554000000004</v>
      </c>
      <c r="BB2186" s="30"/>
      <c r="BC2186" s="30"/>
      <c r="BD2186" s="30"/>
      <c r="BE2186" s="30"/>
      <c r="BF2186" s="30"/>
      <c r="BG2186" s="30"/>
      <c r="BH2186" s="30"/>
      <c r="BI2186" s="30"/>
      <c r="BJ2186" s="30"/>
      <c r="BK2186" s="30"/>
      <c r="BL2186" s="30">
        <f t="shared" si="7102"/>
        <v>76035.572</v>
      </c>
      <c r="BM2186" s="30">
        <f t="shared" si="7103"/>
        <v>79290.554000000004</v>
      </c>
      <c r="BN2186" s="30">
        <f t="shared" si="7104"/>
        <v>79290.554000000004</v>
      </c>
      <c r="BO2186" s="30"/>
      <c r="BP2186" s="31"/>
      <c r="BQ2186" s="1"/>
      <c r="BR2186" s="1"/>
      <c r="BS2186" s="1"/>
      <c r="BT2186" s="1"/>
      <c r="BU2186" s="1"/>
      <c r="BV2186" s="1"/>
      <c r="BW2186" s="1"/>
      <c r="BX2186" s="1"/>
      <c r="BY2186" s="1"/>
    </row>
    <row r="2187" ht="31.5">
      <c r="A2187" s="28" t="s">
        <v>744</v>
      </c>
      <c r="B2187" s="28" t="s">
        <v>60</v>
      </c>
      <c r="C2187" s="28" t="s">
        <v>60</v>
      </c>
      <c r="D2187" s="28" t="s">
        <v>896</v>
      </c>
      <c r="E2187" s="28" t="s">
        <v>38</v>
      </c>
      <c r="F2187" s="29" t="s">
        <v>39</v>
      </c>
      <c r="G2187" s="30">
        <v>3036.0999999999999</v>
      </c>
      <c r="H2187" s="30">
        <v>3036.0999999999999</v>
      </c>
      <c r="I2187" s="30">
        <v>3036.0999999999999</v>
      </c>
      <c r="J2187" s="32">
        <v>-255</v>
      </c>
      <c r="K2187" s="32">
        <v>-255</v>
      </c>
      <c r="L2187" s="32">
        <v>-255</v>
      </c>
      <c r="M2187" s="30">
        <f t="shared" si="7117"/>
        <v>2781.0999999999999</v>
      </c>
      <c r="N2187" s="30">
        <f t="shared" si="7118"/>
        <v>2781.0999999999999</v>
      </c>
      <c r="O2187" s="30">
        <f t="shared" si="7119"/>
        <v>2781.0999999999999</v>
      </c>
      <c r="P2187" s="30"/>
      <c r="Q2187" s="30"/>
      <c r="R2187" s="30"/>
      <c r="S2187" s="30"/>
      <c r="T2187" s="30"/>
      <c r="U2187" s="30"/>
      <c r="V2187" s="30"/>
      <c r="W2187" s="30"/>
      <c r="X2187" s="30"/>
      <c r="Y2187" s="30"/>
      <c r="Z2187" s="30"/>
      <c r="AA2187" s="30"/>
      <c r="AB2187" s="30"/>
      <c r="AC2187" s="30">
        <f t="shared" si="7105"/>
        <v>2781.0999999999999</v>
      </c>
      <c r="AD2187" s="30">
        <f t="shared" si="7106"/>
        <v>2781.0999999999999</v>
      </c>
      <c r="AE2187" s="30">
        <f t="shared" si="7107"/>
        <v>2781.0999999999999</v>
      </c>
      <c r="AF2187" s="30"/>
      <c r="AG2187" s="30">
        <f t="shared" si="7108"/>
        <v>2781.0999999999999</v>
      </c>
      <c r="AH2187" s="30">
        <f t="shared" si="7109"/>
        <v>2781.0999999999999</v>
      </c>
      <c r="AI2187" s="30">
        <f t="shared" si="7110"/>
        <v>2781.0999999999999</v>
      </c>
      <c r="AJ2187" s="30"/>
      <c r="AK2187" s="30"/>
      <c r="AL2187" s="30"/>
      <c r="AM2187" s="30"/>
      <c r="AN2187" s="30"/>
      <c r="AO2187" s="30"/>
      <c r="AP2187" s="30"/>
      <c r="AQ2187" s="30"/>
      <c r="AR2187" s="30"/>
      <c r="AS2187" s="30">
        <f t="shared" si="7114"/>
        <v>2781.0999999999999</v>
      </c>
      <c r="AT2187" s="30">
        <f t="shared" si="7115"/>
        <v>2781.0999999999999</v>
      </c>
      <c r="AU2187" s="30">
        <f t="shared" si="7116"/>
        <v>2781.0999999999999</v>
      </c>
      <c r="AV2187" s="30"/>
      <c r="AW2187" s="30"/>
      <c r="AX2187" s="30"/>
      <c r="AY2187" s="30">
        <f t="shared" si="7111"/>
        <v>2781.0999999999999</v>
      </c>
      <c r="AZ2187" s="30">
        <f t="shared" si="7112"/>
        <v>2781.0999999999999</v>
      </c>
      <c r="BA2187" s="30">
        <f t="shared" si="7113"/>
        <v>2781.0999999999999</v>
      </c>
      <c r="BB2187" s="30"/>
      <c r="BC2187" s="30"/>
      <c r="BD2187" s="30"/>
      <c r="BE2187" s="30"/>
      <c r="BF2187" s="30"/>
      <c r="BG2187" s="30"/>
      <c r="BH2187" s="30"/>
      <c r="BI2187" s="30"/>
      <c r="BJ2187" s="30"/>
      <c r="BK2187" s="30"/>
      <c r="BL2187" s="30">
        <f t="shared" si="7102"/>
        <v>2781.0999999999999</v>
      </c>
      <c r="BM2187" s="30">
        <f t="shared" si="7103"/>
        <v>2781.0999999999999</v>
      </c>
      <c r="BN2187" s="30">
        <f t="shared" si="7104"/>
        <v>2781.0999999999999</v>
      </c>
      <c r="BO2187" s="30"/>
      <c r="BP2187" s="31"/>
      <c r="BQ2187" s="1"/>
      <c r="BR2187" s="1"/>
      <c r="BS2187" s="1"/>
      <c r="BT2187" s="1"/>
      <c r="BU2187" s="1"/>
      <c r="BV2187" s="1"/>
      <c r="BW2187" s="1"/>
      <c r="BX2187" s="1"/>
      <c r="BY2187" s="1"/>
    </row>
    <row r="2188" ht="47.25">
      <c r="A2188" s="28" t="s">
        <v>744</v>
      </c>
      <c r="B2188" s="28" t="s">
        <v>60</v>
      </c>
      <c r="C2188" s="28" t="s">
        <v>60</v>
      </c>
      <c r="D2188" s="28" t="s">
        <v>897</v>
      </c>
      <c r="E2188" s="35"/>
      <c r="F2188" s="29" t="s">
        <v>53</v>
      </c>
      <c r="G2188" s="30">
        <f>G2189+G2190+G2191</f>
        <v>846909.30000000005</v>
      </c>
      <c r="H2188" s="30">
        <f>H2189+H2190+H2191</f>
        <v>239869.40000000002</v>
      </c>
      <c r="I2188" s="30">
        <f>I2189+I2190+I2191</f>
        <v>852980.20000000007</v>
      </c>
      <c r="J2188" s="30">
        <f>J2189+J2190+J2191</f>
        <v>0</v>
      </c>
      <c r="K2188" s="30">
        <f>K2189+K2190+K2191</f>
        <v>0</v>
      </c>
      <c r="L2188" s="30">
        <f>L2189+L2190+L2191</f>
        <v>0</v>
      </c>
      <c r="M2188" s="30">
        <f t="shared" si="7117"/>
        <v>846909.30000000005</v>
      </c>
      <c r="N2188" s="30">
        <f t="shared" si="7118"/>
        <v>239869.40000000002</v>
      </c>
      <c r="O2188" s="30">
        <f t="shared" si="7119"/>
        <v>852980.20000000007</v>
      </c>
      <c r="P2188" s="30">
        <f>P2189+P2190+P2191</f>
        <v>0</v>
      </c>
      <c r="Q2188" s="30">
        <f>Q2189+Q2190+Q2191</f>
        <v>0</v>
      </c>
      <c r="R2188" s="30">
        <f>R2189+R2190+R2191</f>
        <v>0</v>
      </c>
      <c r="S2188" s="30">
        <f>S2189+S2190+S2191</f>
        <v>0</v>
      </c>
      <c r="T2188" s="30">
        <f>T2189+T2190+T2191</f>
        <v>0</v>
      </c>
      <c r="U2188" s="30">
        <f>U2189+U2190+U2191</f>
        <v>0</v>
      </c>
      <c r="V2188" s="30">
        <f>V2189+V2190+V2191</f>
        <v>0</v>
      </c>
      <c r="W2188" s="30">
        <f>W2189+W2190+W2191</f>
        <v>0</v>
      </c>
      <c r="X2188" s="30">
        <f>X2189+X2190+X2191</f>
        <v>0</v>
      </c>
      <c r="Y2188" s="30">
        <f>Y2189+Y2190+Y2191</f>
        <v>0</v>
      </c>
      <c r="Z2188" s="30">
        <f>Z2189+Z2190+Z2191</f>
        <v>0</v>
      </c>
      <c r="AA2188" s="30">
        <f>AA2189+AA2190+AA2191</f>
        <v>0</v>
      </c>
      <c r="AB2188" s="30">
        <f>AB2189+AB2190+AB2191</f>
        <v>0</v>
      </c>
      <c r="AC2188" s="30">
        <f t="shared" si="7105"/>
        <v>846909.30000000005</v>
      </c>
      <c r="AD2188" s="30">
        <f t="shared" si="7106"/>
        <v>239869.40000000002</v>
      </c>
      <c r="AE2188" s="30">
        <f t="shared" si="7107"/>
        <v>852980.20000000007</v>
      </c>
      <c r="AF2188" s="30">
        <f>AF2189+AF2190+AF2191</f>
        <v>0</v>
      </c>
      <c r="AG2188" s="30">
        <f t="shared" si="7108"/>
        <v>846909.30000000005</v>
      </c>
      <c r="AH2188" s="30">
        <f t="shared" si="7109"/>
        <v>239869.40000000002</v>
      </c>
      <c r="AI2188" s="30">
        <f t="shared" si="7110"/>
        <v>852980.20000000007</v>
      </c>
      <c r="AJ2188" s="30">
        <f>AJ2189+AJ2190+AJ2191</f>
        <v>0</v>
      </c>
      <c r="AK2188" s="30">
        <f>AK2189+AK2190+AK2191</f>
        <v>0</v>
      </c>
      <c r="AL2188" s="30">
        <f>AL2189+AL2190+AL2191</f>
        <v>-2917.5</v>
      </c>
      <c r="AM2188" s="30">
        <f>AM2189+AM2190+AM2191</f>
        <v>0</v>
      </c>
      <c r="AN2188" s="30">
        <f>AN2189+AN2190+AN2191</f>
        <v>0</v>
      </c>
      <c r="AO2188" s="30">
        <f>AO2189+AO2190+AO2191</f>
        <v>0</v>
      </c>
      <c r="AP2188" s="30">
        <f>AP2189+AP2190+AP2191</f>
        <v>0</v>
      </c>
      <c r="AQ2188" s="30">
        <f>AQ2189+AQ2190+AQ2191</f>
        <v>0</v>
      </c>
      <c r="AR2188" s="30">
        <f>AR2189+AR2190+AR2191</f>
        <v>0</v>
      </c>
      <c r="AS2188" s="30">
        <f t="shared" si="7114"/>
        <v>843991.80000000005</v>
      </c>
      <c r="AT2188" s="30">
        <f t="shared" si="7115"/>
        <v>239869.40000000002</v>
      </c>
      <c r="AU2188" s="30">
        <f t="shared" si="7116"/>
        <v>852980.20000000007</v>
      </c>
      <c r="AV2188" s="30">
        <f>AV2189+AV2190+AV2191</f>
        <v>0</v>
      </c>
      <c r="AW2188" s="30">
        <f>AW2189+AW2190+AW2191</f>
        <v>0</v>
      </c>
      <c r="AX2188" s="30">
        <f>AX2189+AX2190+AX2191</f>
        <v>0</v>
      </c>
      <c r="AY2188" s="30">
        <f t="shared" si="7111"/>
        <v>843991.80000000005</v>
      </c>
      <c r="AZ2188" s="30">
        <f t="shared" si="7112"/>
        <v>239869.40000000002</v>
      </c>
      <c r="BA2188" s="30">
        <f t="shared" si="7113"/>
        <v>852980.20000000007</v>
      </c>
      <c r="BB2188" s="30">
        <f>BB2189+BB2190+BB2191</f>
        <v>0</v>
      </c>
      <c r="BC2188" s="30">
        <f>BC2189+BC2190+BC2191</f>
        <v>0</v>
      </c>
      <c r="BD2188" s="30">
        <f>BD2189+BD2190+BD2191</f>
        <v>0</v>
      </c>
      <c r="BE2188" s="30">
        <f>BE2189+BE2190+BE2191</f>
        <v>0</v>
      </c>
      <c r="BF2188" s="30">
        <f>BF2189+BF2190+BF2191</f>
        <v>0</v>
      </c>
      <c r="BG2188" s="30">
        <f>BG2189+BG2190+BG2191</f>
        <v>0</v>
      </c>
      <c r="BH2188" s="30">
        <f>BH2189+BH2190+BH2191</f>
        <v>0</v>
      </c>
      <c r="BI2188" s="30">
        <f>BI2189+BI2190+BI2191</f>
        <v>0</v>
      </c>
      <c r="BJ2188" s="30">
        <f>BJ2189+BJ2190+BJ2191</f>
        <v>0</v>
      </c>
      <c r="BK2188" s="30">
        <f>BK2189+BK2190+BK2191</f>
        <v>0</v>
      </c>
      <c r="BL2188" s="30">
        <f t="shared" si="7102"/>
        <v>843991.80000000005</v>
      </c>
      <c r="BM2188" s="30">
        <f t="shared" si="7103"/>
        <v>239869.40000000002</v>
      </c>
      <c r="BN2188" s="30">
        <f t="shared" si="7104"/>
        <v>852980.20000000007</v>
      </c>
      <c r="BO2188" s="30">
        <f>BO2189+BO2190+BO2191</f>
        <v>0</v>
      </c>
      <c r="BP2188" s="31"/>
      <c r="BQ2188" s="1"/>
      <c r="BR2188" s="1"/>
      <c r="BS2188" s="1"/>
      <c r="BT2188" s="1"/>
      <c r="BU2188" s="1"/>
      <c r="BV2188" s="1"/>
      <c r="BW2188" s="1"/>
      <c r="BX2188" s="1"/>
      <c r="BY2188" s="1"/>
    </row>
    <row r="2189" ht="78.75">
      <c r="A2189" s="28" t="s">
        <v>744</v>
      </c>
      <c r="B2189" s="28" t="s">
        <v>60</v>
      </c>
      <c r="C2189" s="28" t="s">
        <v>60</v>
      </c>
      <c r="D2189" s="28" t="s">
        <v>897</v>
      </c>
      <c r="E2189" s="28" t="s">
        <v>50</v>
      </c>
      <c r="F2189" s="29" t="s">
        <v>51</v>
      </c>
      <c r="G2189" s="30">
        <v>205753.59999999998</v>
      </c>
      <c r="H2189" s="30">
        <v>211552.30000000002</v>
      </c>
      <c r="I2189" s="30">
        <v>211552.30000000002</v>
      </c>
      <c r="J2189" s="30"/>
      <c r="K2189" s="30"/>
      <c r="L2189" s="30"/>
      <c r="M2189" s="30">
        <f t="shared" si="7117"/>
        <v>205753.59999999998</v>
      </c>
      <c r="N2189" s="30">
        <f t="shared" si="7118"/>
        <v>211552.30000000002</v>
      </c>
      <c r="O2189" s="30">
        <f t="shared" si="7119"/>
        <v>211552.30000000002</v>
      </c>
      <c r="P2189" s="30"/>
      <c r="Q2189" s="30"/>
      <c r="R2189" s="30"/>
      <c r="S2189" s="30"/>
      <c r="T2189" s="30"/>
      <c r="U2189" s="30"/>
      <c r="V2189" s="30"/>
      <c r="W2189" s="30"/>
      <c r="X2189" s="30"/>
      <c r="Y2189" s="30"/>
      <c r="Z2189" s="30"/>
      <c r="AA2189" s="30"/>
      <c r="AB2189" s="30"/>
      <c r="AC2189" s="30">
        <f t="shared" si="7105"/>
        <v>205753.59999999998</v>
      </c>
      <c r="AD2189" s="30">
        <f t="shared" si="7106"/>
        <v>211552.30000000002</v>
      </c>
      <c r="AE2189" s="30">
        <f t="shared" si="7107"/>
        <v>211552.30000000002</v>
      </c>
      <c r="AF2189" s="30"/>
      <c r="AG2189" s="30">
        <f t="shared" si="7108"/>
        <v>205753.59999999998</v>
      </c>
      <c r="AH2189" s="30">
        <f t="shared" si="7109"/>
        <v>211552.30000000002</v>
      </c>
      <c r="AI2189" s="30">
        <f t="shared" si="7110"/>
        <v>211552.30000000002</v>
      </c>
      <c r="AJ2189" s="30"/>
      <c r="AK2189" s="30"/>
      <c r="AL2189" s="30">
        <v>-2917.5</v>
      </c>
      <c r="AM2189" s="30"/>
      <c r="AN2189" s="30"/>
      <c r="AO2189" s="30"/>
      <c r="AP2189" s="30"/>
      <c r="AQ2189" s="30"/>
      <c r="AR2189" s="30"/>
      <c r="AS2189" s="30">
        <f t="shared" si="7114"/>
        <v>202836.09999999998</v>
      </c>
      <c r="AT2189" s="30">
        <f t="shared" si="7115"/>
        <v>211552.30000000002</v>
      </c>
      <c r="AU2189" s="30">
        <f t="shared" si="7116"/>
        <v>211552.30000000002</v>
      </c>
      <c r="AV2189" s="30"/>
      <c r="AW2189" s="30"/>
      <c r="AX2189" s="30"/>
      <c r="AY2189" s="30">
        <f t="shared" si="7111"/>
        <v>202836.09999999998</v>
      </c>
      <c r="AZ2189" s="30">
        <f t="shared" si="7112"/>
        <v>211552.30000000002</v>
      </c>
      <c r="BA2189" s="30">
        <f t="shared" si="7113"/>
        <v>211552.30000000002</v>
      </c>
      <c r="BB2189" s="30"/>
      <c r="BC2189" s="30"/>
      <c r="BD2189" s="30"/>
      <c r="BE2189" s="30"/>
      <c r="BF2189" s="30"/>
      <c r="BG2189" s="30"/>
      <c r="BH2189" s="30"/>
      <c r="BI2189" s="30"/>
      <c r="BJ2189" s="30"/>
      <c r="BK2189" s="30"/>
      <c r="BL2189" s="30">
        <f t="shared" si="7102"/>
        <v>202836.09999999998</v>
      </c>
      <c r="BM2189" s="30">
        <f t="shared" si="7103"/>
        <v>211552.30000000002</v>
      </c>
      <c r="BN2189" s="30">
        <f t="shared" si="7104"/>
        <v>211552.30000000002</v>
      </c>
      <c r="BO2189" s="30"/>
      <c r="BP2189" s="31"/>
      <c r="BQ2189" s="1"/>
      <c r="BR2189" s="1"/>
      <c r="BS2189" s="1"/>
      <c r="BT2189" s="1"/>
      <c r="BU2189" s="1"/>
      <c r="BV2189" s="1"/>
      <c r="BW2189" s="1"/>
      <c r="BX2189" s="1"/>
      <c r="BY2189" s="1"/>
    </row>
    <row r="2190" ht="31.5">
      <c r="A2190" s="28" t="s">
        <v>744</v>
      </c>
      <c r="B2190" s="28" t="s">
        <v>60</v>
      </c>
      <c r="C2190" s="28" t="s">
        <v>60</v>
      </c>
      <c r="D2190" s="28" t="s">
        <v>897</v>
      </c>
      <c r="E2190" s="28" t="s">
        <v>38</v>
      </c>
      <c r="F2190" s="29" t="s">
        <v>39</v>
      </c>
      <c r="G2190" s="30">
        <v>28317.099999999999</v>
      </c>
      <c r="H2190" s="30">
        <v>28317.099999999999</v>
      </c>
      <c r="I2190" s="30">
        <v>28317.099999999999</v>
      </c>
      <c r="J2190" s="30"/>
      <c r="K2190" s="30"/>
      <c r="L2190" s="30"/>
      <c r="M2190" s="30">
        <f t="shared" si="7117"/>
        <v>28317.099999999999</v>
      </c>
      <c r="N2190" s="30">
        <f t="shared" si="7118"/>
        <v>28317.099999999999</v>
      </c>
      <c r="O2190" s="30">
        <f t="shared" si="7119"/>
        <v>28317.099999999999</v>
      </c>
      <c r="P2190" s="30"/>
      <c r="Q2190" s="30"/>
      <c r="R2190" s="30"/>
      <c r="S2190" s="30"/>
      <c r="T2190" s="30"/>
      <c r="U2190" s="30"/>
      <c r="V2190" s="30"/>
      <c r="W2190" s="30"/>
      <c r="X2190" s="30"/>
      <c r="Y2190" s="30"/>
      <c r="Z2190" s="30"/>
      <c r="AA2190" s="30"/>
      <c r="AB2190" s="30"/>
      <c r="AC2190" s="30">
        <f t="shared" si="7105"/>
        <v>28317.099999999999</v>
      </c>
      <c r="AD2190" s="30">
        <f t="shared" si="7106"/>
        <v>28317.099999999999</v>
      </c>
      <c r="AE2190" s="30">
        <f t="shared" si="7107"/>
        <v>28317.099999999999</v>
      </c>
      <c r="AF2190" s="30"/>
      <c r="AG2190" s="30">
        <f t="shared" si="7108"/>
        <v>28317.099999999999</v>
      </c>
      <c r="AH2190" s="30">
        <f t="shared" si="7109"/>
        <v>28317.099999999999</v>
      </c>
      <c r="AI2190" s="30">
        <f t="shared" si="7110"/>
        <v>28317.099999999999</v>
      </c>
      <c r="AJ2190" s="30"/>
      <c r="AK2190" s="30"/>
      <c r="AL2190" s="30"/>
      <c r="AM2190" s="30"/>
      <c r="AN2190" s="30"/>
      <c r="AO2190" s="30"/>
      <c r="AP2190" s="30"/>
      <c r="AQ2190" s="30"/>
      <c r="AR2190" s="30"/>
      <c r="AS2190" s="30">
        <f t="shared" si="7114"/>
        <v>28317.099999999999</v>
      </c>
      <c r="AT2190" s="30">
        <f t="shared" si="7115"/>
        <v>28317.099999999999</v>
      </c>
      <c r="AU2190" s="30">
        <f t="shared" si="7116"/>
        <v>28317.099999999999</v>
      </c>
      <c r="AV2190" s="30"/>
      <c r="AW2190" s="30"/>
      <c r="AX2190" s="30"/>
      <c r="AY2190" s="30">
        <f t="shared" si="7111"/>
        <v>28317.099999999999</v>
      </c>
      <c r="AZ2190" s="30">
        <f t="shared" si="7112"/>
        <v>28317.099999999999</v>
      </c>
      <c r="BA2190" s="30">
        <f t="shared" si="7113"/>
        <v>28317.099999999999</v>
      </c>
      <c r="BB2190" s="30"/>
      <c r="BC2190" s="30"/>
      <c r="BD2190" s="30"/>
      <c r="BE2190" s="30"/>
      <c r="BF2190" s="30"/>
      <c r="BG2190" s="30"/>
      <c r="BH2190" s="30"/>
      <c r="BI2190" s="30"/>
      <c r="BJ2190" s="30"/>
      <c r="BK2190" s="30"/>
      <c r="BL2190" s="30">
        <f t="shared" si="7102"/>
        <v>28317.099999999999</v>
      </c>
      <c r="BM2190" s="30">
        <f t="shared" si="7103"/>
        <v>28317.099999999999</v>
      </c>
      <c r="BN2190" s="30">
        <f t="shared" si="7104"/>
        <v>28317.099999999999</v>
      </c>
      <c r="BO2190" s="30"/>
      <c r="BP2190" s="31"/>
      <c r="BQ2190" s="1"/>
      <c r="BR2190" s="1"/>
      <c r="BS2190" s="1"/>
      <c r="BT2190" s="1"/>
      <c r="BU2190" s="1"/>
      <c r="BV2190" s="1"/>
      <c r="BW2190" s="1"/>
      <c r="BX2190" s="1"/>
      <c r="BY2190" s="1"/>
    </row>
    <row r="2191">
      <c r="A2191" s="28" t="s">
        <v>744</v>
      </c>
      <c r="B2191" s="28" t="s">
        <v>60</v>
      </c>
      <c r="C2191" s="28" t="s">
        <v>60</v>
      </c>
      <c r="D2191" s="28" t="s">
        <v>897</v>
      </c>
      <c r="E2191" s="28" t="s">
        <v>40</v>
      </c>
      <c r="F2191" s="29" t="s">
        <v>41</v>
      </c>
      <c r="G2191" s="30">
        <v>612838.60000000009</v>
      </c>
      <c r="H2191" s="30"/>
      <c r="I2191" s="30">
        <v>613110.80000000005</v>
      </c>
      <c r="J2191" s="30"/>
      <c r="K2191" s="30"/>
      <c r="L2191" s="30"/>
      <c r="M2191" s="30">
        <f t="shared" si="7117"/>
        <v>612838.60000000009</v>
      </c>
      <c r="N2191" s="30">
        <f t="shared" si="7118"/>
        <v>0</v>
      </c>
      <c r="O2191" s="30">
        <f t="shared" si="7119"/>
        <v>613110.80000000005</v>
      </c>
      <c r="P2191" s="30"/>
      <c r="Q2191" s="30"/>
      <c r="R2191" s="30"/>
      <c r="S2191" s="30"/>
      <c r="T2191" s="30"/>
      <c r="U2191" s="30"/>
      <c r="V2191" s="30"/>
      <c r="W2191" s="30"/>
      <c r="X2191" s="30"/>
      <c r="Y2191" s="30"/>
      <c r="Z2191" s="30"/>
      <c r="AA2191" s="30"/>
      <c r="AB2191" s="30"/>
      <c r="AC2191" s="30">
        <f t="shared" si="7105"/>
        <v>612838.60000000009</v>
      </c>
      <c r="AD2191" s="30">
        <f t="shared" si="7106"/>
        <v>0</v>
      </c>
      <c r="AE2191" s="30">
        <f t="shared" si="7107"/>
        <v>613110.80000000005</v>
      </c>
      <c r="AF2191" s="30"/>
      <c r="AG2191" s="30">
        <f t="shared" si="7108"/>
        <v>612838.60000000009</v>
      </c>
      <c r="AH2191" s="30">
        <f t="shared" si="7109"/>
        <v>0</v>
      </c>
      <c r="AI2191" s="30">
        <f t="shared" si="7110"/>
        <v>613110.80000000005</v>
      </c>
      <c r="AJ2191" s="30"/>
      <c r="AK2191" s="30"/>
      <c r="AL2191" s="30"/>
      <c r="AM2191" s="30"/>
      <c r="AN2191" s="30"/>
      <c r="AO2191" s="30"/>
      <c r="AP2191" s="30"/>
      <c r="AQ2191" s="30"/>
      <c r="AR2191" s="30"/>
      <c r="AS2191" s="30">
        <f t="shared" si="7114"/>
        <v>612838.60000000009</v>
      </c>
      <c r="AT2191" s="30">
        <f t="shared" si="7115"/>
        <v>0</v>
      </c>
      <c r="AU2191" s="30">
        <f t="shared" si="7116"/>
        <v>613110.80000000005</v>
      </c>
      <c r="AV2191" s="30"/>
      <c r="AW2191" s="30"/>
      <c r="AX2191" s="30"/>
      <c r="AY2191" s="30">
        <f t="shared" si="7111"/>
        <v>612838.60000000009</v>
      </c>
      <c r="AZ2191" s="30">
        <f t="shared" si="7112"/>
        <v>0</v>
      </c>
      <c r="BA2191" s="30">
        <f t="shared" si="7113"/>
        <v>613110.80000000005</v>
      </c>
      <c r="BB2191" s="30"/>
      <c r="BC2191" s="30"/>
      <c r="BD2191" s="30"/>
      <c r="BE2191" s="30"/>
      <c r="BF2191" s="30"/>
      <c r="BG2191" s="30"/>
      <c r="BH2191" s="30"/>
      <c r="BI2191" s="30"/>
      <c r="BJ2191" s="30"/>
      <c r="BK2191" s="30"/>
      <c r="BL2191" s="30">
        <f t="shared" si="7102"/>
        <v>612838.60000000009</v>
      </c>
      <c r="BM2191" s="30">
        <f t="shared" si="7103"/>
        <v>0</v>
      </c>
      <c r="BN2191" s="30">
        <f t="shared" si="7104"/>
        <v>613110.80000000005</v>
      </c>
      <c r="BO2191" s="30"/>
      <c r="BP2191" s="31"/>
      <c r="BQ2191" s="1"/>
      <c r="BR2191" s="1"/>
      <c r="BS2191" s="1"/>
      <c r="BT2191" s="1"/>
      <c r="BU2191" s="1"/>
      <c r="BV2191" s="1"/>
      <c r="BW2191" s="1"/>
      <c r="BX2191" s="1"/>
      <c r="BY2191" s="1"/>
    </row>
    <row r="2192" ht="47.25">
      <c r="A2192" s="28" t="s">
        <v>744</v>
      </c>
      <c r="B2192" s="28" t="s">
        <v>60</v>
      </c>
      <c r="C2192" s="28" t="s">
        <v>60</v>
      </c>
      <c r="D2192" s="28" t="s">
        <v>88</v>
      </c>
      <c r="E2192" s="35"/>
      <c r="F2192" s="29" t="s">
        <v>89</v>
      </c>
      <c r="G2192" s="30">
        <f t="shared" ref="G2192:G2225" si="7163">G2193</f>
        <v>20415.400000000001</v>
      </c>
      <c r="H2192" s="30">
        <f t="shared" ref="H2192:H2194" si="7164">H2193</f>
        <v>0</v>
      </c>
      <c r="I2192" s="30">
        <f t="shared" ref="I2192:I2225" si="7165">I2193</f>
        <v>0</v>
      </c>
      <c r="J2192" s="30">
        <f t="shared" ref="J2192:J2194" si="7166">J2193</f>
        <v>0</v>
      </c>
      <c r="K2192" s="30">
        <f t="shared" ref="K2192:K2194" si="7167">K2193</f>
        <v>0</v>
      </c>
      <c r="L2192" s="30">
        <f t="shared" ref="L2192:L2194" si="7168">L2193</f>
        <v>0</v>
      </c>
      <c r="M2192" s="30">
        <f t="shared" si="7117"/>
        <v>20415.400000000001</v>
      </c>
      <c r="N2192" s="30">
        <f t="shared" si="7118"/>
        <v>0</v>
      </c>
      <c r="O2192" s="30">
        <f t="shared" si="7119"/>
        <v>0</v>
      </c>
      <c r="P2192" s="30">
        <f t="shared" ref="P2192:P2194" si="7169">P2193</f>
        <v>0</v>
      </c>
      <c r="Q2192" s="30">
        <f t="shared" ref="Q2192:Q2194" si="7170">Q2193</f>
        <v>0</v>
      </c>
      <c r="R2192" s="30">
        <f t="shared" ref="R2192:R2194" si="7171">R2193</f>
        <v>11425.575000000001</v>
      </c>
      <c r="S2192" s="30">
        <f t="shared" ref="S2192:S2194" si="7172">S2193</f>
        <v>0</v>
      </c>
      <c r="T2192" s="30">
        <f t="shared" ref="T2192:T2194" si="7173">T2193</f>
        <v>0</v>
      </c>
      <c r="U2192" s="30">
        <f t="shared" ref="U2192:U2194" si="7174">U2193</f>
        <v>0</v>
      </c>
      <c r="V2192" s="30">
        <f t="shared" ref="V2192:V2194" si="7175">V2193</f>
        <v>0</v>
      </c>
      <c r="W2192" s="30">
        <f t="shared" ref="W2192:W2194" si="7176">W2193</f>
        <v>0</v>
      </c>
      <c r="X2192" s="30">
        <f t="shared" ref="X2192:X2194" si="7177">X2193</f>
        <v>0</v>
      </c>
      <c r="Y2192" s="30">
        <f t="shared" ref="Y2192:Y2194" si="7178">Y2193</f>
        <v>0</v>
      </c>
      <c r="Z2192" s="30">
        <f t="shared" ref="Z2192:Z2194" si="7179">Z2193</f>
        <v>0</v>
      </c>
      <c r="AA2192" s="30">
        <f t="shared" ref="AA2192:AA2194" si="7180">AA2193</f>
        <v>0</v>
      </c>
      <c r="AB2192" s="30">
        <f t="shared" ref="AB2192:AB2194" si="7181">AB2193</f>
        <v>0</v>
      </c>
      <c r="AC2192" s="30">
        <f t="shared" si="7105"/>
        <v>31840.975000000002</v>
      </c>
      <c r="AD2192" s="30">
        <f t="shared" si="7106"/>
        <v>0</v>
      </c>
      <c r="AE2192" s="30">
        <f t="shared" si="7107"/>
        <v>0</v>
      </c>
      <c r="AF2192" s="30">
        <f t="shared" ref="AF2192:AF2194" si="7182">AF2193</f>
        <v>-5798.8149999999996</v>
      </c>
      <c r="AG2192" s="30">
        <f t="shared" si="7108"/>
        <v>26042.160000000003</v>
      </c>
      <c r="AH2192" s="30">
        <f t="shared" si="7109"/>
        <v>0</v>
      </c>
      <c r="AI2192" s="30">
        <f t="shared" si="7110"/>
        <v>0</v>
      </c>
      <c r="AJ2192" s="30">
        <f t="shared" ref="AJ2192:AJ2194" si="7183">AJ2193</f>
        <v>0</v>
      </c>
      <c r="AK2192" s="30">
        <f t="shared" ref="AK2192:AK2194" si="7184">AK2193</f>
        <v>0</v>
      </c>
      <c r="AL2192" s="30">
        <f t="shared" ref="AL2192:AL2194" si="7185">AL2193</f>
        <v>0</v>
      </c>
      <c r="AM2192" s="30">
        <f t="shared" ref="AM2192:AM2194" si="7186">AM2193</f>
        <v>0</v>
      </c>
      <c r="AN2192" s="30">
        <f t="shared" ref="AN2192:AN2194" si="7187">AN2193</f>
        <v>0</v>
      </c>
      <c r="AO2192" s="30">
        <f t="shared" ref="AO2192:AO2194" si="7188">AO2193</f>
        <v>0</v>
      </c>
      <c r="AP2192" s="30">
        <f t="shared" ref="AP2192:AP2194" si="7189">AP2193</f>
        <v>0</v>
      </c>
      <c r="AQ2192" s="30">
        <f t="shared" ref="AQ2192:AQ2194" si="7190">AQ2193</f>
        <v>0</v>
      </c>
      <c r="AR2192" s="30">
        <f t="shared" ref="AR2192:AR2194" si="7191">AR2193</f>
        <v>0</v>
      </c>
      <c r="AS2192" s="30">
        <f t="shared" si="7114"/>
        <v>26042.160000000003</v>
      </c>
      <c r="AT2192" s="30">
        <f t="shared" si="7115"/>
        <v>0</v>
      </c>
      <c r="AU2192" s="30">
        <f t="shared" si="7116"/>
        <v>0</v>
      </c>
      <c r="AV2192" s="30">
        <f t="shared" ref="AV2192:AV2194" si="7192">AV2193</f>
        <v>0</v>
      </c>
      <c r="AW2192" s="30">
        <f t="shared" ref="AW2192:AW2194" si="7193">AW2193</f>
        <v>0</v>
      </c>
      <c r="AX2192" s="30">
        <f t="shared" ref="AX2192:AX2194" si="7194">AX2193</f>
        <v>0</v>
      </c>
      <c r="AY2192" s="30">
        <f t="shared" si="7111"/>
        <v>26042.160000000003</v>
      </c>
      <c r="AZ2192" s="30">
        <f t="shared" si="7112"/>
        <v>0</v>
      </c>
      <c r="BA2192" s="30">
        <f t="shared" si="7113"/>
        <v>0</v>
      </c>
      <c r="BB2192" s="30">
        <f t="shared" ref="BB2192:BB2194" si="7195">BB2193</f>
        <v>0</v>
      </c>
      <c r="BC2192" s="30">
        <f t="shared" ref="BC2192:BC2194" si="7196">BC2193</f>
        <v>0</v>
      </c>
      <c r="BD2192" s="30">
        <f t="shared" ref="BD2192:BD2194" si="7197">BD2193</f>
        <v>0</v>
      </c>
      <c r="BE2192" s="30">
        <f t="shared" ref="BE2192:BE2194" si="7198">BE2193</f>
        <v>0</v>
      </c>
      <c r="BF2192" s="30">
        <f t="shared" ref="BF2192:BF2194" si="7199">BF2193</f>
        <v>0</v>
      </c>
      <c r="BG2192" s="30">
        <f t="shared" ref="BG2192:BG2194" si="7200">BG2193</f>
        <v>0</v>
      </c>
      <c r="BH2192" s="30">
        <f t="shared" ref="BH2192:BH2194" si="7201">BH2193</f>
        <v>0</v>
      </c>
      <c r="BI2192" s="30">
        <f t="shared" ref="BI2192:BI2194" si="7202">BI2193</f>
        <v>0</v>
      </c>
      <c r="BJ2192" s="30">
        <f t="shared" ref="BJ2192:BJ2194" si="7203">BJ2193</f>
        <v>0</v>
      </c>
      <c r="BK2192" s="30">
        <f t="shared" ref="BK2192:BK2194" si="7204">BK2193</f>
        <v>0</v>
      </c>
      <c r="BL2192" s="30">
        <f t="shared" si="7102"/>
        <v>26042.160000000003</v>
      </c>
      <c r="BM2192" s="30">
        <f t="shared" si="7103"/>
        <v>0</v>
      </c>
      <c r="BN2192" s="30">
        <f t="shared" si="7104"/>
        <v>0</v>
      </c>
      <c r="BO2192" s="30">
        <f t="shared" ref="BO2192:BO2194" si="7205">BO2193</f>
        <v>0</v>
      </c>
      <c r="BP2192" s="31"/>
      <c r="BQ2192" s="1"/>
      <c r="BR2192" s="1"/>
      <c r="BS2192" s="1"/>
      <c r="BT2192" s="1"/>
      <c r="BU2192" s="1"/>
      <c r="BV2192" s="1"/>
      <c r="BW2192" s="1"/>
      <c r="BX2192" s="1"/>
      <c r="BY2192" s="1"/>
    </row>
    <row r="2193" ht="31.5">
      <c r="A2193" s="28" t="s">
        <v>744</v>
      </c>
      <c r="B2193" s="28" t="s">
        <v>60</v>
      </c>
      <c r="C2193" s="28" t="s">
        <v>60</v>
      </c>
      <c r="D2193" s="28" t="s">
        <v>103</v>
      </c>
      <c r="E2193" s="35"/>
      <c r="F2193" s="29" t="s">
        <v>104</v>
      </c>
      <c r="G2193" s="30">
        <f t="shared" si="7163"/>
        <v>20415.400000000001</v>
      </c>
      <c r="H2193" s="30">
        <f t="shared" si="7164"/>
        <v>0</v>
      </c>
      <c r="I2193" s="30">
        <f t="shared" si="7165"/>
        <v>0</v>
      </c>
      <c r="J2193" s="30">
        <f t="shared" si="7166"/>
        <v>0</v>
      </c>
      <c r="K2193" s="30">
        <f t="shared" si="7167"/>
        <v>0</v>
      </c>
      <c r="L2193" s="30">
        <f t="shared" si="7168"/>
        <v>0</v>
      </c>
      <c r="M2193" s="30">
        <f t="shared" si="7117"/>
        <v>20415.400000000001</v>
      </c>
      <c r="N2193" s="30">
        <f t="shared" si="7118"/>
        <v>0</v>
      </c>
      <c r="O2193" s="30">
        <f t="shared" si="7119"/>
        <v>0</v>
      </c>
      <c r="P2193" s="30">
        <f t="shared" si="7169"/>
        <v>0</v>
      </c>
      <c r="Q2193" s="30">
        <f t="shared" si="7170"/>
        <v>0</v>
      </c>
      <c r="R2193" s="30">
        <f t="shared" si="7171"/>
        <v>11425.575000000001</v>
      </c>
      <c r="S2193" s="30">
        <f t="shared" si="7172"/>
        <v>0</v>
      </c>
      <c r="T2193" s="30">
        <f t="shared" si="7173"/>
        <v>0</v>
      </c>
      <c r="U2193" s="30">
        <f t="shared" si="7174"/>
        <v>0</v>
      </c>
      <c r="V2193" s="30">
        <f t="shared" si="7175"/>
        <v>0</v>
      </c>
      <c r="W2193" s="30">
        <f t="shared" si="7176"/>
        <v>0</v>
      </c>
      <c r="X2193" s="30">
        <f t="shared" si="7177"/>
        <v>0</v>
      </c>
      <c r="Y2193" s="30">
        <f t="shared" si="7178"/>
        <v>0</v>
      </c>
      <c r="Z2193" s="30">
        <f t="shared" si="7179"/>
        <v>0</v>
      </c>
      <c r="AA2193" s="30">
        <f t="shared" si="7180"/>
        <v>0</v>
      </c>
      <c r="AB2193" s="30">
        <f t="shared" si="7181"/>
        <v>0</v>
      </c>
      <c r="AC2193" s="30">
        <f t="shared" si="7105"/>
        <v>31840.975000000002</v>
      </c>
      <c r="AD2193" s="30">
        <f t="shared" si="7106"/>
        <v>0</v>
      </c>
      <c r="AE2193" s="30">
        <f t="shared" si="7107"/>
        <v>0</v>
      </c>
      <c r="AF2193" s="30">
        <f t="shared" si="7182"/>
        <v>-5798.8149999999996</v>
      </c>
      <c r="AG2193" s="30">
        <f t="shared" si="7108"/>
        <v>26042.160000000003</v>
      </c>
      <c r="AH2193" s="30">
        <f t="shared" si="7109"/>
        <v>0</v>
      </c>
      <c r="AI2193" s="30">
        <f t="shared" si="7110"/>
        <v>0</v>
      </c>
      <c r="AJ2193" s="30">
        <f t="shared" si="7183"/>
        <v>0</v>
      </c>
      <c r="AK2193" s="30">
        <f t="shared" si="7184"/>
        <v>0</v>
      </c>
      <c r="AL2193" s="30">
        <f t="shared" si="7185"/>
        <v>0</v>
      </c>
      <c r="AM2193" s="30">
        <f t="shared" si="7186"/>
        <v>0</v>
      </c>
      <c r="AN2193" s="30">
        <f t="shared" si="7187"/>
        <v>0</v>
      </c>
      <c r="AO2193" s="30">
        <f t="shared" si="7188"/>
        <v>0</v>
      </c>
      <c r="AP2193" s="30">
        <f t="shared" si="7189"/>
        <v>0</v>
      </c>
      <c r="AQ2193" s="30">
        <f t="shared" si="7190"/>
        <v>0</v>
      </c>
      <c r="AR2193" s="30">
        <f t="shared" si="7191"/>
        <v>0</v>
      </c>
      <c r="AS2193" s="30">
        <f t="shared" si="7114"/>
        <v>26042.160000000003</v>
      </c>
      <c r="AT2193" s="30">
        <f t="shared" si="7115"/>
        <v>0</v>
      </c>
      <c r="AU2193" s="30">
        <f t="shared" si="7116"/>
        <v>0</v>
      </c>
      <c r="AV2193" s="30">
        <f t="shared" si="7192"/>
        <v>0</v>
      </c>
      <c r="AW2193" s="30">
        <f t="shared" si="7193"/>
        <v>0</v>
      </c>
      <c r="AX2193" s="30">
        <f t="shared" si="7194"/>
        <v>0</v>
      </c>
      <c r="AY2193" s="30">
        <f t="shared" si="7111"/>
        <v>26042.160000000003</v>
      </c>
      <c r="AZ2193" s="30">
        <f t="shared" si="7112"/>
        <v>0</v>
      </c>
      <c r="BA2193" s="30">
        <f t="shared" si="7113"/>
        <v>0</v>
      </c>
      <c r="BB2193" s="30">
        <f t="shared" si="7195"/>
        <v>0</v>
      </c>
      <c r="BC2193" s="30">
        <f t="shared" si="7196"/>
        <v>0</v>
      </c>
      <c r="BD2193" s="30">
        <f t="shared" si="7197"/>
        <v>0</v>
      </c>
      <c r="BE2193" s="30">
        <f t="shared" si="7198"/>
        <v>0</v>
      </c>
      <c r="BF2193" s="30">
        <f t="shared" si="7199"/>
        <v>0</v>
      </c>
      <c r="BG2193" s="30">
        <f t="shared" si="7200"/>
        <v>0</v>
      </c>
      <c r="BH2193" s="30">
        <f t="shared" si="7201"/>
        <v>0</v>
      </c>
      <c r="BI2193" s="30">
        <f t="shared" si="7202"/>
        <v>0</v>
      </c>
      <c r="BJ2193" s="30">
        <f t="shared" si="7203"/>
        <v>0</v>
      </c>
      <c r="BK2193" s="30">
        <f t="shared" si="7204"/>
        <v>0</v>
      </c>
      <c r="BL2193" s="30">
        <f t="shared" si="7102"/>
        <v>26042.160000000003</v>
      </c>
      <c r="BM2193" s="30">
        <f t="shared" si="7103"/>
        <v>0</v>
      </c>
      <c r="BN2193" s="30">
        <f t="shared" si="7104"/>
        <v>0</v>
      </c>
      <c r="BO2193" s="30">
        <f t="shared" si="7205"/>
        <v>0</v>
      </c>
      <c r="BP2193" s="31"/>
      <c r="BQ2193" s="1"/>
      <c r="BR2193" s="1"/>
      <c r="BS2193" s="1"/>
      <c r="BT2193" s="1"/>
      <c r="BU2193" s="1"/>
      <c r="BV2193" s="1"/>
      <c r="BW2193" s="1"/>
      <c r="BX2193" s="1"/>
      <c r="BY2193" s="1"/>
    </row>
    <row r="2194" ht="31.5">
      <c r="A2194" s="28" t="s">
        <v>744</v>
      </c>
      <c r="B2194" s="28" t="s">
        <v>60</v>
      </c>
      <c r="C2194" s="28" t="s">
        <v>60</v>
      </c>
      <c r="D2194" s="28" t="s">
        <v>105</v>
      </c>
      <c r="E2194" s="35"/>
      <c r="F2194" s="29" t="s">
        <v>106</v>
      </c>
      <c r="G2194" s="30">
        <f t="shared" si="7163"/>
        <v>20415.400000000001</v>
      </c>
      <c r="H2194" s="30">
        <f t="shared" si="7164"/>
        <v>0</v>
      </c>
      <c r="I2194" s="30">
        <f t="shared" si="7165"/>
        <v>0</v>
      </c>
      <c r="J2194" s="30">
        <f t="shared" si="7166"/>
        <v>0</v>
      </c>
      <c r="K2194" s="30">
        <f t="shared" si="7167"/>
        <v>0</v>
      </c>
      <c r="L2194" s="30">
        <f t="shared" si="7168"/>
        <v>0</v>
      </c>
      <c r="M2194" s="30">
        <f t="shared" si="7117"/>
        <v>20415.400000000001</v>
      </c>
      <c r="N2194" s="30">
        <f t="shared" si="7118"/>
        <v>0</v>
      </c>
      <c r="O2194" s="30">
        <f t="shared" si="7119"/>
        <v>0</v>
      </c>
      <c r="P2194" s="30">
        <f t="shared" si="7169"/>
        <v>0</v>
      </c>
      <c r="Q2194" s="30">
        <f t="shared" si="7170"/>
        <v>0</v>
      </c>
      <c r="R2194" s="30">
        <f t="shared" si="7171"/>
        <v>11425.575000000001</v>
      </c>
      <c r="S2194" s="30">
        <f t="shared" si="7172"/>
        <v>0</v>
      </c>
      <c r="T2194" s="30">
        <f t="shared" si="7173"/>
        <v>0</v>
      </c>
      <c r="U2194" s="30">
        <f t="shared" si="7174"/>
        <v>0</v>
      </c>
      <c r="V2194" s="30">
        <f t="shared" si="7175"/>
        <v>0</v>
      </c>
      <c r="W2194" s="30">
        <f t="shared" si="7176"/>
        <v>0</v>
      </c>
      <c r="X2194" s="30">
        <f t="shared" si="7177"/>
        <v>0</v>
      </c>
      <c r="Y2194" s="30">
        <f t="shared" si="7178"/>
        <v>0</v>
      </c>
      <c r="Z2194" s="30">
        <f t="shared" si="7179"/>
        <v>0</v>
      </c>
      <c r="AA2194" s="30">
        <f t="shared" si="7180"/>
        <v>0</v>
      </c>
      <c r="AB2194" s="30">
        <f t="shared" si="7181"/>
        <v>0</v>
      </c>
      <c r="AC2194" s="30">
        <f t="shared" si="7105"/>
        <v>31840.975000000002</v>
      </c>
      <c r="AD2194" s="30">
        <f t="shared" si="7106"/>
        <v>0</v>
      </c>
      <c r="AE2194" s="30">
        <f t="shared" si="7107"/>
        <v>0</v>
      </c>
      <c r="AF2194" s="30">
        <f t="shared" si="7182"/>
        <v>-5798.8149999999996</v>
      </c>
      <c r="AG2194" s="30">
        <f t="shared" si="7108"/>
        <v>26042.160000000003</v>
      </c>
      <c r="AH2194" s="30">
        <f t="shared" si="7109"/>
        <v>0</v>
      </c>
      <c r="AI2194" s="30">
        <f t="shared" si="7110"/>
        <v>0</v>
      </c>
      <c r="AJ2194" s="30">
        <f t="shared" si="7183"/>
        <v>0</v>
      </c>
      <c r="AK2194" s="30">
        <f t="shared" si="7184"/>
        <v>0</v>
      </c>
      <c r="AL2194" s="30">
        <f t="shared" si="7185"/>
        <v>0</v>
      </c>
      <c r="AM2194" s="30">
        <f t="shared" si="7186"/>
        <v>0</v>
      </c>
      <c r="AN2194" s="30">
        <f t="shared" si="7187"/>
        <v>0</v>
      </c>
      <c r="AO2194" s="30">
        <f t="shared" si="7188"/>
        <v>0</v>
      </c>
      <c r="AP2194" s="30">
        <f t="shared" si="7189"/>
        <v>0</v>
      </c>
      <c r="AQ2194" s="30">
        <f t="shared" si="7190"/>
        <v>0</v>
      </c>
      <c r="AR2194" s="30">
        <f t="shared" si="7191"/>
        <v>0</v>
      </c>
      <c r="AS2194" s="30">
        <f t="shared" si="7114"/>
        <v>26042.160000000003</v>
      </c>
      <c r="AT2194" s="30">
        <f t="shared" si="7115"/>
        <v>0</v>
      </c>
      <c r="AU2194" s="30">
        <f t="shared" si="7116"/>
        <v>0</v>
      </c>
      <c r="AV2194" s="30">
        <f t="shared" si="7192"/>
        <v>0</v>
      </c>
      <c r="AW2194" s="30">
        <f t="shared" si="7193"/>
        <v>0</v>
      </c>
      <c r="AX2194" s="30">
        <f t="shared" si="7194"/>
        <v>0</v>
      </c>
      <c r="AY2194" s="30">
        <f t="shared" si="7111"/>
        <v>26042.160000000003</v>
      </c>
      <c r="AZ2194" s="30">
        <f t="shared" si="7112"/>
        <v>0</v>
      </c>
      <c r="BA2194" s="30">
        <f t="shared" si="7113"/>
        <v>0</v>
      </c>
      <c r="BB2194" s="30">
        <f t="shared" si="7195"/>
        <v>0</v>
      </c>
      <c r="BC2194" s="30">
        <f t="shared" si="7196"/>
        <v>0</v>
      </c>
      <c r="BD2194" s="30">
        <f t="shared" si="7197"/>
        <v>0</v>
      </c>
      <c r="BE2194" s="30">
        <f t="shared" si="7198"/>
        <v>0</v>
      </c>
      <c r="BF2194" s="30">
        <f t="shared" si="7199"/>
        <v>0</v>
      </c>
      <c r="BG2194" s="30">
        <f t="shared" si="7200"/>
        <v>0</v>
      </c>
      <c r="BH2194" s="30">
        <f t="shared" si="7201"/>
        <v>0</v>
      </c>
      <c r="BI2194" s="30">
        <f t="shared" si="7202"/>
        <v>0</v>
      </c>
      <c r="BJ2194" s="30">
        <f t="shared" si="7203"/>
        <v>0</v>
      </c>
      <c r="BK2194" s="30">
        <f t="shared" si="7204"/>
        <v>0</v>
      </c>
      <c r="BL2194" s="30">
        <f t="shared" si="7102"/>
        <v>26042.160000000003</v>
      </c>
      <c r="BM2194" s="30">
        <f t="shared" si="7103"/>
        <v>0</v>
      </c>
      <c r="BN2194" s="30">
        <f t="shared" si="7104"/>
        <v>0</v>
      </c>
      <c r="BO2194" s="30">
        <f t="shared" si="7205"/>
        <v>0</v>
      </c>
      <c r="BP2194" s="31"/>
      <c r="BQ2194" s="1"/>
      <c r="BR2194" s="1"/>
      <c r="BS2194" s="1"/>
      <c r="BT2194" s="1"/>
      <c r="BU2194" s="1"/>
      <c r="BV2194" s="1"/>
      <c r="BW2194" s="1"/>
      <c r="BX2194" s="1"/>
      <c r="BY2194" s="1"/>
    </row>
    <row r="2195" ht="31.5">
      <c r="A2195" s="28" t="s">
        <v>744</v>
      </c>
      <c r="B2195" s="28" t="s">
        <v>60</v>
      </c>
      <c r="C2195" s="28" t="s">
        <v>60</v>
      </c>
      <c r="D2195" s="28" t="s">
        <v>105</v>
      </c>
      <c r="E2195" s="28" t="s">
        <v>38</v>
      </c>
      <c r="F2195" s="29" t="s">
        <v>39</v>
      </c>
      <c r="G2195" s="30">
        <v>20415.400000000001</v>
      </c>
      <c r="H2195" s="30"/>
      <c r="I2195" s="30"/>
      <c r="J2195" s="30"/>
      <c r="K2195" s="30"/>
      <c r="L2195" s="30"/>
      <c r="M2195" s="30">
        <f t="shared" si="7117"/>
        <v>20415.400000000001</v>
      </c>
      <c r="N2195" s="30">
        <f t="shared" si="7118"/>
        <v>0</v>
      </c>
      <c r="O2195" s="30">
        <f t="shared" si="7119"/>
        <v>0</v>
      </c>
      <c r="P2195" s="30"/>
      <c r="Q2195" s="30"/>
      <c r="R2195" s="30">
        <v>11425.575000000001</v>
      </c>
      <c r="S2195" s="30"/>
      <c r="T2195" s="30"/>
      <c r="U2195" s="30"/>
      <c r="V2195" s="30"/>
      <c r="W2195" s="30"/>
      <c r="X2195" s="30"/>
      <c r="Y2195" s="30"/>
      <c r="Z2195" s="30"/>
      <c r="AA2195" s="30"/>
      <c r="AB2195" s="30"/>
      <c r="AC2195" s="30">
        <f t="shared" si="7105"/>
        <v>31840.975000000002</v>
      </c>
      <c r="AD2195" s="30">
        <f t="shared" si="7106"/>
        <v>0</v>
      </c>
      <c r="AE2195" s="30">
        <f t="shared" si="7107"/>
        <v>0</v>
      </c>
      <c r="AF2195" s="30">
        <v>-5798.8149999999996</v>
      </c>
      <c r="AG2195" s="30">
        <f t="shared" si="7108"/>
        <v>26042.160000000003</v>
      </c>
      <c r="AH2195" s="30">
        <f t="shared" si="7109"/>
        <v>0</v>
      </c>
      <c r="AI2195" s="30">
        <f t="shared" si="7110"/>
        <v>0</v>
      </c>
      <c r="AJ2195" s="30"/>
      <c r="AK2195" s="30"/>
      <c r="AL2195" s="30"/>
      <c r="AM2195" s="30"/>
      <c r="AN2195" s="30"/>
      <c r="AO2195" s="30"/>
      <c r="AP2195" s="30"/>
      <c r="AQ2195" s="30"/>
      <c r="AR2195" s="30"/>
      <c r="AS2195" s="30">
        <f t="shared" si="7114"/>
        <v>26042.160000000003</v>
      </c>
      <c r="AT2195" s="30">
        <f t="shared" si="7115"/>
        <v>0</v>
      </c>
      <c r="AU2195" s="30">
        <f t="shared" si="7116"/>
        <v>0</v>
      </c>
      <c r="AV2195" s="30"/>
      <c r="AW2195" s="30"/>
      <c r="AX2195" s="30"/>
      <c r="AY2195" s="30">
        <f t="shared" si="7111"/>
        <v>26042.160000000003</v>
      </c>
      <c r="AZ2195" s="30">
        <f t="shared" si="7112"/>
        <v>0</v>
      </c>
      <c r="BA2195" s="30">
        <f t="shared" si="7113"/>
        <v>0</v>
      </c>
      <c r="BB2195" s="30"/>
      <c r="BC2195" s="30"/>
      <c r="BD2195" s="30"/>
      <c r="BE2195" s="30"/>
      <c r="BF2195" s="30"/>
      <c r="BG2195" s="30"/>
      <c r="BH2195" s="30"/>
      <c r="BI2195" s="30"/>
      <c r="BJ2195" s="30"/>
      <c r="BK2195" s="30"/>
      <c r="BL2195" s="30">
        <f t="shared" si="7102"/>
        <v>26042.160000000003</v>
      </c>
      <c r="BM2195" s="30">
        <f t="shared" si="7103"/>
        <v>0</v>
      </c>
      <c r="BN2195" s="30">
        <f t="shared" si="7104"/>
        <v>0</v>
      </c>
      <c r="BO2195" s="30"/>
      <c r="BP2195" s="31"/>
      <c r="BQ2195" s="1"/>
      <c r="BR2195" s="1"/>
      <c r="BS2195" s="1"/>
      <c r="BT2195" s="1"/>
      <c r="BU2195" s="1"/>
      <c r="BV2195" s="1"/>
      <c r="BW2195" s="1"/>
      <c r="BX2195" s="1"/>
      <c r="BY2195" s="1"/>
    </row>
    <row r="2196" s="18" customFormat="1">
      <c r="A2196" s="19" t="s">
        <v>744</v>
      </c>
      <c r="B2196" s="19" t="s">
        <v>79</v>
      </c>
      <c r="C2196" s="19"/>
      <c r="D2196" s="19"/>
      <c r="E2196" s="33"/>
      <c r="F2196" s="20" t="s">
        <v>181</v>
      </c>
      <c r="G2196" s="21">
        <f>G2197+G2203</f>
        <v>43524.5</v>
      </c>
      <c r="H2196" s="21">
        <f>H2197+H2203</f>
        <v>43590</v>
      </c>
      <c r="I2196" s="21">
        <f>I2197+I2203</f>
        <v>43590</v>
      </c>
      <c r="J2196" s="21">
        <f>J2197+J2203</f>
        <v>-43057</v>
      </c>
      <c r="K2196" s="21">
        <f>K2197+K2203</f>
        <v>-43122.5</v>
      </c>
      <c r="L2196" s="21">
        <f>L2197+L2203</f>
        <v>-43122.5</v>
      </c>
      <c r="M2196" s="21">
        <f t="shared" si="7117"/>
        <v>467.5</v>
      </c>
      <c r="N2196" s="21">
        <f t="shared" si="7118"/>
        <v>467.5</v>
      </c>
      <c r="O2196" s="21">
        <f t="shared" si="7119"/>
        <v>467.5</v>
      </c>
      <c r="P2196" s="21">
        <f>P2197+P2203</f>
        <v>0</v>
      </c>
      <c r="Q2196" s="21">
        <f>Q2197+Q2203</f>
        <v>0</v>
      </c>
      <c r="R2196" s="21">
        <f>R2197+R2203</f>
        <v>0</v>
      </c>
      <c r="S2196" s="21">
        <f>S2197+S2203</f>
        <v>0</v>
      </c>
      <c r="T2196" s="21">
        <f>T2197+T2203</f>
        <v>0</v>
      </c>
      <c r="U2196" s="21">
        <f>U2197+U2203</f>
        <v>0</v>
      </c>
      <c r="V2196" s="21">
        <f>V2197+V2203</f>
        <v>0</v>
      </c>
      <c r="W2196" s="21">
        <f>W2197+W2203</f>
        <v>0</v>
      </c>
      <c r="X2196" s="21">
        <f>X2197+X2203</f>
        <v>0</v>
      </c>
      <c r="Y2196" s="21">
        <f>Y2197+Y2203</f>
        <v>0</v>
      </c>
      <c r="Z2196" s="21">
        <f>Z2197+Z2203</f>
        <v>0</v>
      </c>
      <c r="AA2196" s="21">
        <f>AA2197+AA2203</f>
        <v>0</v>
      </c>
      <c r="AB2196" s="21">
        <f>AB2197+AB2203</f>
        <v>0</v>
      </c>
      <c r="AC2196" s="21">
        <f t="shared" si="7105"/>
        <v>467.5</v>
      </c>
      <c r="AD2196" s="21">
        <f t="shared" si="7106"/>
        <v>467.5</v>
      </c>
      <c r="AE2196" s="21">
        <f t="shared" si="7107"/>
        <v>467.5</v>
      </c>
      <c r="AF2196" s="21">
        <f>AF2197+AF2203</f>
        <v>0</v>
      </c>
      <c r="AG2196" s="21">
        <f t="shared" si="7108"/>
        <v>467.5</v>
      </c>
      <c r="AH2196" s="21">
        <f t="shared" si="7109"/>
        <v>467.5</v>
      </c>
      <c r="AI2196" s="21">
        <f t="shared" si="7110"/>
        <v>467.5</v>
      </c>
      <c r="AJ2196" s="21">
        <f>AJ2197+AJ2203</f>
        <v>0</v>
      </c>
      <c r="AK2196" s="21">
        <f>AK2197+AK2203</f>
        <v>0</v>
      </c>
      <c r="AL2196" s="21">
        <f>AL2197+AL2203</f>
        <v>0</v>
      </c>
      <c r="AM2196" s="21">
        <f>AM2197+AM2203</f>
        <v>0</v>
      </c>
      <c r="AN2196" s="21">
        <f>AN2197+AN2203</f>
        <v>0</v>
      </c>
      <c r="AO2196" s="21">
        <f>AO2197+AO2203</f>
        <v>0</v>
      </c>
      <c r="AP2196" s="21">
        <f>AP2197+AP2203</f>
        <v>0</v>
      </c>
      <c r="AQ2196" s="21">
        <f>AQ2197+AQ2203</f>
        <v>0</v>
      </c>
      <c r="AR2196" s="21">
        <f>AR2197+AR2203</f>
        <v>0</v>
      </c>
      <c r="AS2196" s="21">
        <f t="shared" si="7114"/>
        <v>467.5</v>
      </c>
      <c r="AT2196" s="21">
        <f t="shared" si="7115"/>
        <v>467.5</v>
      </c>
      <c r="AU2196" s="21">
        <f t="shared" si="7116"/>
        <v>467.5</v>
      </c>
      <c r="AV2196" s="21">
        <f>AV2197+AV2203</f>
        <v>0</v>
      </c>
      <c r="AW2196" s="21">
        <f>AW2197+AW2203</f>
        <v>0</v>
      </c>
      <c r="AX2196" s="21">
        <f>AX2197+AX2203</f>
        <v>0</v>
      </c>
      <c r="AY2196" s="21">
        <f t="shared" si="7111"/>
        <v>467.5</v>
      </c>
      <c r="AZ2196" s="21">
        <f t="shared" si="7112"/>
        <v>467.5</v>
      </c>
      <c r="BA2196" s="21">
        <f t="shared" si="7113"/>
        <v>467.5</v>
      </c>
      <c r="BB2196" s="21">
        <f>BB2197+BB2203</f>
        <v>0</v>
      </c>
      <c r="BC2196" s="21">
        <f>BC2197+BC2203</f>
        <v>0</v>
      </c>
      <c r="BD2196" s="21">
        <f>BD2197+BD2203</f>
        <v>0</v>
      </c>
      <c r="BE2196" s="21">
        <f>BE2197+BE2203</f>
        <v>0</v>
      </c>
      <c r="BF2196" s="21">
        <f>BF2197+BF2203</f>
        <v>0</v>
      </c>
      <c r="BG2196" s="21">
        <f>BG2197+BG2203</f>
        <v>0</v>
      </c>
      <c r="BH2196" s="21">
        <f>BH2197+BH2203</f>
        <v>0</v>
      </c>
      <c r="BI2196" s="21">
        <f>BI2197+BI2203</f>
        <v>0</v>
      </c>
      <c r="BJ2196" s="21">
        <f>BJ2197+BJ2203</f>
        <v>0</v>
      </c>
      <c r="BK2196" s="21">
        <f>BK2197+BK2203</f>
        <v>0</v>
      </c>
      <c r="BL2196" s="21">
        <f t="shared" si="7102"/>
        <v>467.5</v>
      </c>
      <c r="BM2196" s="21">
        <f t="shared" si="7103"/>
        <v>467.5</v>
      </c>
      <c r="BN2196" s="21">
        <f t="shared" si="7104"/>
        <v>467.5</v>
      </c>
      <c r="BO2196" s="21">
        <f>BO2197+BO2203</f>
        <v>0</v>
      </c>
      <c r="BP2196" s="22"/>
      <c r="BQ2196" s="18"/>
      <c r="BR2196" s="18"/>
      <c r="BS2196" s="18"/>
      <c r="BT2196" s="18"/>
      <c r="BU2196" s="18"/>
      <c r="BV2196" s="18"/>
      <c r="BW2196" s="18"/>
      <c r="BX2196" s="18"/>
      <c r="BY2196" s="18"/>
    </row>
    <row r="2197" s="23" customFormat="1" ht="31.5">
      <c r="A2197" s="24" t="s">
        <v>744</v>
      </c>
      <c r="B2197" s="24" t="s">
        <v>79</v>
      </c>
      <c r="C2197" s="24" t="s">
        <v>62</v>
      </c>
      <c r="D2197" s="24"/>
      <c r="E2197" s="34"/>
      <c r="F2197" s="25" t="s">
        <v>182</v>
      </c>
      <c r="G2197" s="26">
        <f t="shared" si="7163"/>
        <v>467.5</v>
      </c>
      <c r="H2197" s="26">
        <f t="shared" ref="H2197:H2205" si="7206">H2198</f>
        <v>467.5</v>
      </c>
      <c r="I2197" s="26">
        <f t="shared" si="7165"/>
        <v>467.5</v>
      </c>
      <c r="J2197" s="26">
        <f t="shared" ref="J2197:J2205" si="7207">J2198</f>
        <v>0</v>
      </c>
      <c r="K2197" s="26">
        <f t="shared" ref="K2197:K2205" si="7208">K2198</f>
        <v>0</v>
      </c>
      <c r="L2197" s="26">
        <f t="shared" ref="L2197:L2205" si="7209">L2198</f>
        <v>0</v>
      </c>
      <c r="M2197" s="26">
        <f t="shared" si="7117"/>
        <v>467.5</v>
      </c>
      <c r="N2197" s="26">
        <f t="shared" si="7118"/>
        <v>467.5</v>
      </c>
      <c r="O2197" s="26">
        <f t="shared" si="7119"/>
        <v>467.5</v>
      </c>
      <c r="P2197" s="26">
        <f t="shared" ref="P2197:P2205" si="7210">P2198</f>
        <v>0</v>
      </c>
      <c r="Q2197" s="26">
        <f t="shared" ref="Q2197:Q2205" si="7211">Q2198</f>
        <v>0</v>
      </c>
      <c r="R2197" s="26">
        <f t="shared" ref="R2197:R2205" si="7212">R2198</f>
        <v>0</v>
      </c>
      <c r="S2197" s="26">
        <f t="shared" ref="S2197:S2205" si="7213">S2198</f>
        <v>0</v>
      </c>
      <c r="T2197" s="26">
        <f t="shared" ref="T2197:T2205" si="7214">T2198</f>
        <v>0</v>
      </c>
      <c r="U2197" s="26">
        <f t="shared" ref="U2197:U2205" si="7215">U2198</f>
        <v>0</v>
      </c>
      <c r="V2197" s="26">
        <f t="shared" ref="V2197:V2205" si="7216">V2198</f>
        <v>0</v>
      </c>
      <c r="W2197" s="26">
        <f t="shared" ref="W2197:W2205" si="7217">W2198</f>
        <v>0</v>
      </c>
      <c r="X2197" s="26">
        <f t="shared" ref="X2197:X2205" si="7218">X2198</f>
        <v>0</v>
      </c>
      <c r="Y2197" s="26">
        <f t="shared" ref="Y2197:Y2205" si="7219">Y2198</f>
        <v>0</v>
      </c>
      <c r="Z2197" s="26">
        <f t="shared" ref="Z2197:Z2205" si="7220">Z2198</f>
        <v>0</v>
      </c>
      <c r="AA2197" s="26">
        <f t="shared" ref="AA2197:AA2205" si="7221">AA2198</f>
        <v>0</v>
      </c>
      <c r="AB2197" s="26">
        <f t="shared" ref="AB2197:AB2205" si="7222">AB2198</f>
        <v>0</v>
      </c>
      <c r="AC2197" s="26">
        <f t="shared" si="7105"/>
        <v>467.5</v>
      </c>
      <c r="AD2197" s="26">
        <f t="shared" si="7106"/>
        <v>467.5</v>
      </c>
      <c r="AE2197" s="26">
        <f t="shared" si="7107"/>
        <v>467.5</v>
      </c>
      <c r="AF2197" s="26">
        <f t="shared" ref="AF2197:AF2205" si="7223">AF2198</f>
        <v>0</v>
      </c>
      <c r="AG2197" s="26">
        <f t="shared" si="7108"/>
        <v>467.5</v>
      </c>
      <c r="AH2197" s="26">
        <f t="shared" si="7109"/>
        <v>467.5</v>
      </c>
      <c r="AI2197" s="26">
        <f t="shared" si="7110"/>
        <v>467.5</v>
      </c>
      <c r="AJ2197" s="26">
        <f t="shared" ref="AJ2197:AJ2205" si="7224">AJ2198</f>
        <v>0</v>
      </c>
      <c r="AK2197" s="26">
        <f t="shared" ref="AK2197:AK2205" si="7225">AK2198</f>
        <v>0</v>
      </c>
      <c r="AL2197" s="26">
        <f t="shared" ref="AL2197:AL2205" si="7226">AL2198</f>
        <v>0</v>
      </c>
      <c r="AM2197" s="26">
        <f t="shared" ref="AM2197:AM2205" si="7227">AM2198</f>
        <v>0</v>
      </c>
      <c r="AN2197" s="26">
        <f t="shared" ref="AN2197:AN2205" si="7228">AN2198</f>
        <v>0</v>
      </c>
      <c r="AO2197" s="26">
        <f t="shared" ref="AO2197:AO2205" si="7229">AO2198</f>
        <v>0</v>
      </c>
      <c r="AP2197" s="26">
        <f t="shared" ref="AP2197:AP2205" si="7230">AP2198</f>
        <v>0</v>
      </c>
      <c r="AQ2197" s="26">
        <f t="shared" ref="AQ2197:AQ2205" si="7231">AQ2198</f>
        <v>0</v>
      </c>
      <c r="AR2197" s="26">
        <f t="shared" ref="AR2197:AR2205" si="7232">AR2198</f>
        <v>0</v>
      </c>
      <c r="AS2197" s="26">
        <f t="shared" si="7114"/>
        <v>467.5</v>
      </c>
      <c r="AT2197" s="26">
        <f t="shared" si="7115"/>
        <v>467.5</v>
      </c>
      <c r="AU2197" s="26">
        <f t="shared" si="7116"/>
        <v>467.5</v>
      </c>
      <c r="AV2197" s="26">
        <f t="shared" ref="AV2197:AV2205" si="7233">AV2198</f>
        <v>0</v>
      </c>
      <c r="AW2197" s="26">
        <f t="shared" ref="AW2197:AW2205" si="7234">AW2198</f>
        <v>0</v>
      </c>
      <c r="AX2197" s="26">
        <f t="shared" ref="AX2197:AX2205" si="7235">AX2198</f>
        <v>0</v>
      </c>
      <c r="AY2197" s="26">
        <f t="shared" si="7111"/>
        <v>467.5</v>
      </c>
      <c r="AZ2197" s="26">
        <f t="shared" si="7112"/>
        <v>467.5</v>
      </c>
      <c r="BA2197" s="26">
        <f t="shared" si="7113"/>
        <v>467.5</v>
      </c>
      <c r="BB2197" s="26">
        <f t="shared" ref="BB2197:BB2205" si="7236">BB2198</f>
        <v>0</v>
      </c>
      <c r="BC2197" s="26">
        <f t="shared" ref="BC2197:BC2205" si="7237">BC2198</f>
        <v>0</v>
      </c>
      <c r="BD2197" s="26">
        <f t="shared" ref="BD2197:BD2205" si="7238">BD2198</f>
        <v>0</v>
      </c>
      <c r="BE2197" s="26">
        <f t="shared" ref="BE2197:BE2205" si="7239">BE2198</f>
        <v>0</v>
      </c>
      <c r="BF2197" s="26">
        <f t="shared" ref="BF2197:BF2205" si="7240">BF2198</f>
        <v>0</v>
      </c>
      <c r="BG2197" s="26">
        <f t="shared" ref="BG2197:BG2205" si="7241">BG2198</f>
        <v>0</v>
      </c>
      <c r="BH2197" s="26">
        <f t="shared" ref="BH2197:BH2205" si="7242">BH2198</f>
        <v>0</v>
      </c>
      <c r="BI2197" s="26">
        <f t="shared" ref="BI2197:BI2205" si="7243">BI2198</f>
        <v>0</v>
      </c>
      <c r="BJ2197" s="26">
        <f t="shared" ref="BJ2197:BJ2205" si="7244">BJ2198</f>
        <v>0</v>
      </c>
      <c r="BK2197" s="26">
        <f t="shared" ref="BK2197:BK2205" si="7245">BK2198</f>
        <v>0</v>
      </c>
      <c r="BL2197" s="26">
        <f t="shared" si="7102"/>
        <v>467.5</v>
      </c>
      <c r="BM2197" s="26">
        <f t="shared" si="7103"/>
        <v>467.5</v>
      </c>
      <c r="BN2197" s="26">
        <f t="shared" si="7104"/>
        <v>467.5</v>
      </c>
      <c r="BO2197" s="26">
        <f t="shared" ref="BO2197:BO2205" si="7246">BO2198</f>
        <v>0</v>
      </c>
      <c r="BP2197" s="27"/>
      <c r="BQ2197" s="23"/>
      <c r="BR2197" s="23"/>
      <c r="BS2197" s="23"/>
      <c r="BT2197" s="23"/>
      <c r="BU2197" s="23"/>
      <c r="BV2197" s="23"/>
      <c r="BW2197" s="23"/>
      <c r="BX2197" s="23"/>
      <c r="BY2197" s="23"/>
    </row>
    <row r="2198" ht="31.5">
      <c r="A2198" s="28" t="s">
        <v>744</v>
      </c>
      <c r="B2198" s="28" t="s">
        <v>79</v>
      </c>
      <c r="C2198" s="28" t="s">
        <v>62</v>
      </c>
      <c r="D2198" s="28" t="s">
        <v>147</v>
      </c>
      <c r="E2198" s="35"/>
      <c r="F2198" s="29" t="s">
        <v>148</v>
      </c>
      <c r="G2198" s="30">
        <f t="shared" si="7163"/>
        <v>467.5</v>
      </c>
      <c r="H2198" s="30">
        <f t="shared" si="7206"/>
        <v>467.5</v>
      </c>
      <c r="I2198" s="30">
        <f t="shared" si="7165"/>
        <v>467.5</v>
      </c>
      <c r="J2198" s="30">
        <f t="shared" si="7207"/>
        <v>0</v>
      </c>
      <c r="K2198" s="30">
        <f t="shared" si="7208"/>
        <v>0</v>
      </c>
      <c r="L2198" s="30">
        <f t="shared" si="7209"/>
        <v>0</v>
      </c>
      <c r="M2198" s="30">
        <f t="shared" si="7117"/>
        <v>467.5</v>
      </c>
      <c r="N2198" s="30">
        <f t="shared" si="7118"/>
        <v>467.5</v>
      </c>
      <c r="O2198" s="30">
        <f t="shared" si="7119"/>
        <v>467.5</v>
      </c>
      <c r="P2198" s="30">
        <f t="shared" si="7210"/>
        <v>0</v>
      </c>
      <c r="Q2198" s="30">
        <f t="shared" si="7211"/>
        <v>0</v>
      </c>
      <c r="R2198" s="30">
        <f t="shared" si="7212"/>
        <v>0</v>
      </c>
      <c r="S2198" s="30">
        <f t="shared" si="7213"/>
        <v>0</v>
      </c>
      <c r="T2198" s="30">
        <f t="shared" si="7214"/>
        <v>0</v>
      </c>
      <c r="U2198" s="30">
        <f t="shared" si="7215"/>
        <v>0</v>
      </c>
      <c r="V2198" s="30">
        <f t="shared" si="7216"/>
        <v>0</v>
      </c>
      <c r="W2198" s="30">
        <f t="shared" si="7217"/>
        <v>0</v>
      </c>
      <c r="X2198" s="30">
        <f t="shared" si="7218"/>
        <v>0</v>
      </c>
      <c r="Y2198" s="30">
        <f t="shared" si="7219"/>
        <v>0</v>
      </c>
      <c r="Z2198" s="30">
        <f t="shared" si="7220"/>
        <v>0</v>
      </c>
      <c r="AA2198" s="30">
        <f t="shared" si="7221"/>
        <v>0</v>
      </c>
      <c r="AB2198" s="30">
        <f t="shared" si="7222"/>
        <v>0</v>
      </c>
      <c r="AC2198" s="30">
        <f t="shared" si="7105"/>
        <v>467.5</v>
      </c>
      <c r="AD2198" s="30">
        <f t="shared" si="7106"/>
        <v>467.5</v>
      </c>
      <c r="AE2198" s="30">
        <f t="shared" si="7107"/>
        <v>467.5</v>
      </c>
      <c r="AF2198" s="30">
        <f t="shared" si="7223"/>
        <v>0</v>
      </c>
      <c r="AG2198" s="30">
        <f t="shared" si="7108"/>
        <v>467.5</v>
      </c>
      <c r="AH2198" s="30">
        <f t="shared" si="7109"/>
        <v>467.5</v>
      </c>
      <c r="AI2198" s="30">
        <f t="shared" si="7110"/>
        <v>467.5</v>
      </c>
      <c r="AJ2198" s="30">
        <f t="shared" si="7224"/>
        <v>0</v>
      </c>
      <c r="AK2198" s="30">
        <f t="shared" si="7225"/>
        <v>0</v>
      </c>
      <c r="AL2198" s="30">
        <f t="shared" si="7226"/>
        <v>0</v>
      </c>
      <c r="AM2198" s="30">
        <f t="shared" si="7227"/>
        <v>0</v>
      </c>
      <c r="AN2198" s="30">
        <f t="shared" si="7228"/>
        <v>0</v>
      </c>
      <c r="AO2198" s="30">
        <f t="shared" si="7229"/>
        <v>0</v>
      </c>
      <c r="AP2198" s="30">
        <f t="shared" si="7230"/>
        <v>0</v>
      </c>
      <c r="AQ2198" s="30">
        <f t="shared" si="7231"/>
        <v>0</v>
      </c>
      <c r="AR2198" s="30">
        <f t="shared" si="7232"/>
        <v>0</v>
      </c>
      <c r="AS2198" s="30">
        <f t="shared" si="7114"/>
        <v>467.5</v>
      </c>
      <c r="AT2198" s="30">
        <f t="shared" si="7115"/>
        <v>467.5</v>
      </c>
      <c r="AU2198" s="30">
        <f t="shared" si="7116"/>
        <v>467.5</v>
      </c>
      <c r="AV2198" s="30">
        <f t="shared" si="7233"/>
        <v>0</v>
      </c>
      <c r="AW2198" s="30">
        <f t="shared" si="7234"/>
        <v>0</v>
      </c>
      <c r="AX2198" s="30">
        <f t="shared" si="7235"/>
        <v>0</v>
      </c>
      <c r="AY2198" s="30">
        <f t="shared" si="7111"/>
        <v>467.5</v>
      </c>
      <c r="AZ2198" s="30">
        <f t="shared" si="7112"/>
        <v>467.5</v>
      </c>
      <c r="BA2198" s="30">
        <f t="shared" si="7113"/>
        <v>467.5</v>
      </c>
      <c r="BB2198" s="30">
        <f t="shared" si="7236"/>
        <v>0</v>
      </c>
      <c r="BC2198" s="30">
        <f t="shared" si="7237"/>
        <v>0</v>
      </c>
      <c r="BD2198" s="30">
        <f t="shared" si="7238"/>
        <v>0</v>
      </c>
      <c r="BE2198" s="30">
        <f t="shared" si="7239"/>
        <v>0</v>
      </c>
      <c r="BF2198" s="30">
        <f t="shared" si="7240"/>
        <v>0</v>
      </c>
      <c r="BG2198" s="30">
        <f t="shared" si="7241"/>
        <v>0</v>
      </c>
      <c r="BH2198" s="30">
        <f t="shared" si="7242"/>
        <v>0</v>
      </c>
      <c r="BI2198" s="30">
        <f t="shared" si="7243"/>
        <v>0</v>
      </c>
      <c r="BJ2198" s="30">
        <f t="shared" si="7244"/>
        <v>0</v>
      </c>
      <c r="BK2198" s="30">
        <f t="shared" si="7245"/>
        <v>0</v>
      </c>
      <c r="BL2198" s="30">
        <f t="shared" si="7102"/>
        <v>467.5</v>
      </c>
      <c r="BM2198" s="30">
        <f t="shared" si="7103"/>
        <v>467.5</v>
      </c>
      <c r="BN2198" s="30">
        <f t="shared" si="7104"/>
        <v>467.5</v>
      </c>
      <c r="BO2198" s="30">
        <f t="shared" si="7246"/>
        <v>0</v>
      </c>
      <c r="BP2198" s="31"/>
      <c r="BQ2198" s="1"/>
      <c r="BR2198" s="1"/>
      <c r="BS2198" s="1"/>
      <c r="BT2198" s="1"/>
      <c r="BU2198" s="1"/>
      <c r="BV2198" s="1"/>
      <c r="BW2198" s="1"/>
      <c r="BX2198" s="1"/>
      <c r="BY2198" s="1"/>
    </row>
    <row r="2199">
      <c r="A2199" s="28" t="s">
        <v>744</v>
      </c>
      <c r="B2199" s="28" t="s">
        <v>79</v>
      </c>
      <c r="C2199" s="28" t="s">
        <v>62</v>
      </c>
      <c r="D2199" s="28" t="s">
        <v>149</v>
      </c>
      <c r="E2199" s="35"/>
      <c r="F2199" s="29" t="s">
        <v>33</v>
      </c>
      <c r="G2199" s="30">
        <f t="shared" si="7163"/>
        <v>467.5</v>
      </c>
      <c r="H2199" s="30">
        <f t="shared" si="7206"/>
        <v>467.5</v>
      </c>
      <c r="I2199" s="30">
        <f t="shared" si="7165"/>
        <v>467.5</v>
      </c>
      <c r="J2199" s="30">
        <f t="shared" si="7207"/>
        <v>0</v>
      </c>
      <c r="K2199" s="30">
        <f t="shared" si="7208"/>
        <v>0</v>
      </c>
      <c r="L2199" s="30">
        <f t="shared" si="7209"/>
        <v>0</v>
      </c>
      <c r="M2199" s="30">
        <f t="shared" si="7117"/>
        <v>467.5</v>
      </c>
      <c r="N2199" s="30">
        <f t="shared" si="7118"/>
        <v>467.5</v>
      </c>
      <c r="O2199" s="30">
        <f t="shared" si="7119"/>
        <v>467.5</v>
      </c>
      <c r="P2199" s="30">
        <f t="shared" si="7210"/>
        <v>0</v>
      </c>
      <c r="Q2199" s="30">
        <f t="shared" si="7211"/>
        <v>0</v>
      </c>
      <c r="R2199" s="30">
        <f t="shared" si="7212"/>
        <v>0</v>
      </c>
      <c r="S2199" s="30">
        <f t="shared" si="7213"/>
        <v>0</v>
      </c>
      <c r="T2199" s="30">
        <f t="shared" si="7214"/>
        <v>0</v>
      </c>
      <c r="U2199" s="30">
        <f t="shared" si="7215"/>
        <v>0</v>
      </c>
      <c r="V2199" s="30">
        <f t="shared" si="7216"/>
        <v>0</v>
      </c>
      <c r="W2199" s="30">
        <f t="shared" si="7217"/>
        <v>0</v>
      </c>
      <c r="X2199" s="30">
        <f t="shared" si="7218"/>
        <v>0</v>
      </c>
      <c r="Y2199" s="30">
        <f t="shared" si="7219"/>
        <v>0</v>
      </c>
      <c r="Z2199" s="30">
        <f t="shared" si="7220"/>
        <v>0</v>
      </c>
      <c r="AA2199" s="30">
        <f t="shared" si="7221"/>
        <v>0</v>
      </c>
      <c r="AB2199" s="30">
        <f t="shared" si="7222"/>
        <v>0</v>
      </c>
      <c r="AC2199" s="30">
        <f t="shared" si="7105"/>
        <v>467.5</v>
      </c>
      <c r="AD2199" s="30">
        <f t="shared" si="7106"/>
        <v>467.5</v>
      </c>
      <c r="AE2199" s="30">
        <f t="shared" si="7107"/>
        <v>467.5</v>
      </c>
      <c r="AF2199" s="30">
        <f t="shared" si="7223"/>
        <v>0</v>
      </c>
      <c r="AG2199" s="30">
        <f t="shared" si="7108"/>
        <v>467.5</v>
      </c>
      <c r="AH2199" s="30">
        <f t="shared" si="7109"/>
        <v>467.5</v>
      </c>
      <c r="AI2199" s="30">
        <f t="shared" si="7110"/>
        <v>467.5</v>
      </c>
      <c r="AJ2199" s="30">
        <f t="shared" si="7224"/>
        <v>0</v>
      </c>
      <c r="AK2199" s="30">
        <f t="shared" si="7225"/>
        <v>0</v>
      </c>
      <c r="AL2199" s="30">
        <f t="shared" si="7226"/>
        <v>0</v>
      </c>
      <c r="AM2199" s="30">
        <f t="shared" si="7227"/>
        <v>0</v>
      </c>
      <c r="AN2199" s="30">
        <f t="shared" si="7228"/>
        <v>0</v>
      </c>
      <c r="AO2199" s="30">
        <f t="shared" si="7229"/>
        <v>0</v>
      </c>
      <c r="AP2199" s="30">
        <f t="shared" si="7230"/>
        <v>0</v>
      </c>
      <c r="AQ2199" s="30">
        <f t="shared" si="7231"/>
        <v>0</v>
      </c>
      <c r="AR2199" s="30">
        <f t="shared" si="7232"/>
        <v>0</v>
      </c>
      <c r="AS2199" s="30">
        <f t="shared" si="7114"/>
        <v>467.5</v>
      </c>
      <c r="AT2199" s="30">
        <f t="shared" si="7115"/>
        <v>467.5</v>
      </c>
      <c r="AU2199" s="30">
        <f t="shared" si="7116"/>
        <v>467.5</v>
      </c>
      <c r="AV2199" s="30">
        <f t="shared" si="7233"/>
        <v>0</v>
      </c>
      <c r="AW2199" s="30">
        <f t="shared" si="7234"/>
        <v>0</v>
      </c>
      <c r="AX2199" s="30">
        <f t="shared" si="7235"/>
        <v>0</v>
      </c>
      <c r="AY2199" s="30">
        <f t="shared" si="7111"/>
        <v>467.5</v>
      </c>
      <c r="AZ2199" s="30">
        <f t="shared" si="7112"/>
        <v>467.5</v>
      </c>
      <c r="BA2199" s="30">
        <f t="shared" si="7113"/>
        <v>467.5</v>
      </c>
      <c r="BB2199" s="30">
        <f t="shared" si="7236"/>
        <v>0</v>
      </c>
      <c r="BC2199" s="30">
        <f t="shared" si="7237"/>
        <v>0</v>
      </c>
      <c r="BD2199" s="30">
        <f t="shared" si="7238"/>
        <v>0</v>
      </c>
      <c r="BE2199" s="30">
        <f t="shared" si="7239"/>
        <v>0</v>
      </c>
      <c r="BF2199" s="30">
        <f t="shared" si="7240"/>
        <v>0</v>
      </c>
      <c r="BG2199" s="30">
        <f t="shared" si="7241"/>
        <v>0</v>
      </c>
      <c r="BH2199" s="30">
        <f t="shared" si="7242"/>
        <v>0</v>
      </c>
      <c r="BI2199" s="30">
        <f t="shared" si="7243"/>
        <v>0</v>
      </c>
      <c r="BJ2199" s="30">
        <f t="shared" si="7244"/>
        <v>0</v>
      </c>
      <c r="BK2199" s="30">
        <f t="shared" si="7245"/>
        <v>0</v>
      </c>
      <c r="BL2199" s="30">
        <f t="shared" si="7102"/>
        <v>467.5</v>
      </c>
      <c r="BM2199" s="30">
        <f t="shared" si="7103"/>
        <v>467.5</v>
      </c>
      <c r="BN2199" s="30">
        <f t="shared" si="7104"/>
        <v>467.5</v>
      </c>
      <c r="BO2199" s="30">
        <f t="shared" si="7246"/>
        <v>0</v>
      </c>
      <c r="BP2199" s="31"/>
      <c r="BQ2199" s="1"/>
      <c r="BR2199" s="1"/>
      <c r="BS2199" s="1"/>
      <c r="BT2199" s="1"/>
      <c r="BU2199" s="1"/>
      <c r="BV2199" s="1"/>
      <c r="BW2199" s="1"/>
      <c r="BX2199" s="1"/>
      <c r="BY2199" s="1"/>
    </row>
    <row r="2200" ht="45">
      <c r="A2200" s="28" t="s">
        <v>744</v>
      </c>
      <c r="B2200" s="28" t="s">
        <v>79</v>
      </c>
      <c r="C2200" s="28" t="s">
        <v>62</v>
      </c>
      <c r="D2200" s="28" t="s">
        <v>167</v>
      </c>
      <c r="E2200" s="35"/>
      <c r="F2200" s="40" t="s">
        <v>168</v>
      </c>
      <c r="G2200" s="30">
        <f t="shared" si="7163"/>
        <v>467.5</v>
      </c>
      <c r="H2200" s="30">
        <f t="shared" si="7206"/>
        <v>467.5</v>
      </c>
      <c r="I2200" s="30">
        <f t="shared" si="7165"/>
        <v>467.5</v>
      </c>
      <c r="J2200" s="30">
        <f t="shared" si="7207"/>
        <v>0</v>
      </c>
      <c r="K2200" s="30">
        <f t="shared" si="7208"/>
        <v>0</v>
      </c>
      <c r="L2200" s="30">
        <f t="shared" si="7209"/>
        <v>0</v>
      </c>
      <c r="M2200" s="30">
        <f t="shared" si="7117"/>
        <v>467.5</v>
      </c>
      <c r="N2200" s="30">
        <f t="shared" si="7118"/>
        <v>467.5</v>
      </c>
      <c r="O2200" s="30">
        <f t="shared" si="7119"/>
        <v>467.5</v>
      </c>
      <c r="P2200" s="30">
        <f t="shared" si="7210"/>
        <v>0</v>
      </c>
      <c r="Q2200" s="30">
        <f t="shared" si="7211"/>
        <v>0</v>
      </c>
      <c r="R2200" s="30">
        <f t="shared" si="7212"/>
        <v>0</v>
      </c>
      <c r="S2200" s="30">
        <f t="shared" si="7213"/>
        <v>0</v>
      </c>
      <c r="T2200" s="30">
        <f t="shared" si="7214"/>
        <v>0</v>
      </c>
      <c r="U2200" s="30">
        <f t="shared" si="7215"/>
        <v>0</v>
      </c>
      <c r="V2200" s="30">
        <f t="shared" si="7216"/>
        <v>0</v>
      </c>
      <c r="W2200" s="30">
        <f t="shared" si="7217"/>
        <v>0</v>
      </c>
      <c r="X2200" s="30">
        <f t="shared" si="7218"/>
        <v>0</v>
      </c>
      <c r="Y2200" s="30">
        <f t="shared" si="7219"/>
        <v>0</v>
      </c>
      <c r="Z2200" s="30">
        <f t="shared" si="7220"/>
        <v>0</v>
      </c>
      <c r="AA2200" s="30">
        <f t="shared" si="7221"/>
        <v>0</v>
      </c>
      <c r="AB2200" s="30">
        <f t="shared" si="7222"/>
        <v>0</v>
      </c>
      <c r="AC2200" s="30">
        <f t="shared" si="7105"/>
        <v>467.5</v>
      </c>
      <c r="AD2200" s="30">
        <f t="shared" si="7106"/>
        <v>467.5</v>
      </c>
      <c r="AE2200" s="30">
        <f t="shared" si="7107"/>
        <v>467.5</v>
      </c>
      <c r="AF2200" s="30">
        <f t="shared" si="7223"/>
        <v>0</v>
      </c>
      <c r="AG2200" s="30">
        <f t="shared" si="7108"/>
        <v>467.5</v>
      </c>
      <c r="AH2200" s="30">
        <f t="shared" si="7109"/>
        <v>467.5</v>
      </c>
      <c r="AI2200" s="30">
        <f t="shared" si="7110"/>
        <v>467.5</v>
      </c>
      <c r="AJ2200" s="30">
        <f t="shared" si="7224"/>
        <v>0</v>
      </c>
      <c r="AK2200" s="30">
        <f t="shared" si="7225"/>
        <v>0</v>
      </c>
      <c r="AL2200" s="30">
        <f t="shared" si="7226"/>
        <v>0</v>
      </c>
      <c r="AM2200" s="30">
        <f t="shared" si="7227"/>
        <v>0</v>
      </c>
      <c r="AN2200" s="30">
        <f t="shared" si="7228"/>
        <v>0</v>
      </c>
      <c r="AO2200" s="30">
        <f t="shared" si="7229"/>
        <v>0</v>
      </c>
      <c r="AP2200" s="30">
        <f t="shared" si="7230"/>
        <v>0</v>
      </c>
      <c r="AQ2200" s="30">
        <f t="shared" si="7231"/>
        <v>0</v>
      </c>
      <c r="AR2200" s="30">
        <f t="shared" si="7232"/>
        <v>0</v>
      </c>
      <c r="AS2200" s="30">
        <f t="shared" si="7114"/>
        <v>467.5</v>
      </c>
      <c r="AT2200" s="30">
        <f t="shared" si="7115"/>
        <v>467.5</v>
      </c>
      <c r="AU2200" s="30">
        <f t="shared" si="7116"/>
        <v>467.5</v>
      </c>
      <c r="AV2200" s="30">
        <f t="shared" si="7233"/>
        <v>0</v>
      </c>
      <c r="AW2200" s="30">
        <f t="shared" si="7234"/>
        <v>0</v>
      </c>
      <c r="AX2200" s="30">
        <f t="shared" si="7235"/>
        <v>0</v>
      </c>
      <c r="AY2200" s="30">
        <f t="shared" si="7111"/>
        <v>467.5</v>
      </c>
      <c r="AZ2200" s="30">
        <f t="shared" si="7112"/>
        <v>467.5</v>
      </c>
      <c r="BA2200" s="30">
        <f t="shared" si="7113"/>
        <v>467.5</v>
      </c>
      <c r="BB2200" s="30">
        <f t="shared" si="7236"/>
        <v>0</v>
      </c>
      <c r="BC2200" s="30">
        <f t="shared" si="7237"/>
        <v>0</v>
      </c>
      <c r="BD2200" s="30">
        <f t="shared" si="7238"/>
        <v>0</v>
      </c>
      <c r="BE2200" s="30">
        <f t="shared" si="7239"/>
        <v>0</v>
      </c>
      <c r="BF2200" s="30">
        <f t="shared" si="7240"/>
        <v>0</v>
      </c>
      <c r="BG2200" s="30">
        <f t="shared" si="7241"/>
        <v>0</v>
      </c>
      <c r="BH2200" s="30">
        <f t="shared" si="7242"/>
        <v>0</v>
      </c>
      <c r="BI2200" s="30">
        <f t="shared" si="7243"/>
        <v>0</v>
      </c>
      <c r="BJ2200" s="30">
        <f t="shared" si="7244"/>
        <v>0</v>
      </c>
      <c r="BK2200" s="30">
        <f t="shared" si="7245"/>
        <v>0</v>
      </c>
      <c r="BL2200" s="30">
        <f t="shared" si="7102"/>
        <v>467.5</v>
      </c>
      <c r="BM2200" s="30">
        <f t="shared" si="7103"/>
        <v>467.5</v>
      </c>
      <c r="BN2200" s="30">
        <f t="shared" si="7104"/>
        <v>467.5</v>
      </c>
      <c r="BO2200" s="30">
        <f t="shared" si="7246"/>
        <v>0</v>
      </c>
      <c r="BP2200" s="31"/>
      <c r="BQ2200" s="1"/>
      <c r="BR2200" s="1"/>
      <c r="BS2200" s="1"/>
      <c r="BT2200" s="1"/>
      <c r="BU2200" s="1"/>
      <c r="BV2200" s="1"/>
      <c r="BW2200" s="1"/>
      <c r="BX2200" s="1"/>
      <c r="BY2200" s="1"/>
    </row>
    <row r="2201" ht="15">
      <c r="A2201" s="28" t="s">
        <v>744</v>
      </c>
      <c r="B2201" s="28" t="s">
        <v>79</v>
      </c>
      <c r="C2201" s="28" t="s">
        <v>62</v>
      </c>
      <c r="D2201" s="28" t="s">
        <v>183</v>
      </c>
      <c r="E2201" s="35"/>
      <c r="F2201" s="29" t="s">
        <v>184</v>
      </c>
      <c r="G2201" s="30">
        <f t="shared" si="7163"/>
        <v>467.5</v>
      </c>
      <c r="H2201" s="30">
        <f t="shared" si="7206"/>
        <v>467.5</v>
      </c>
      <c r="I2201" s="30">
        <f t="shared" si="7165"/>
        <v>467.5</v>
      </c>
      <c r="J2201" s="30">
        <f t="shared" si="7207"/>
        <v>0</v>
      </c>
      <c r="K2201" s="30">
        <f t="shared" si="7208"/>
        <v>0</v>
      </c>
      <c r="L2201" s="30">
        <f t="shared" si="7209"/>
        <v>0</v>
      </c>
      <c r="M2201" s="30">
        <f t="shared" si="7117"/>
        <v>467.5</v>
      </c>
      <c r="N2201" s="30">
        <f t="shared" si="7118"/>
        <v>467.5</v>
      </c>
      <c r="O2201" s="30">
        <f t="shared" si="7119"/>
        <v>467.5</v>
      </c>
      <c r="P2201" s="30">
        <f t="shared" si="7210"/>
        <v>0</v>
      </c>
      <c r="Q2201" s="30">
        <f t="shared" si="7211"/>
        <v>0</v>
      </c>
      <c r="R2201" s="30">
        <f t="shared" si="7212"/>
        <v>0</v>
      </c>
      <c r="S2201" s="30">
        <f t="shared" si="7213"/>
        <v>0</v>
      </c>
      <c r="T2201" s="30">
        <f t="shared" si="7214"/>
        <v>0</v>
      </c>
      <c r="U2201" s="30">
        <f t="shared" si="7215"/>
        <v>0</v>
      </c>
      <c r="V2201" s="30">
        <f t="shared" si="7216"/>
        <v>0</v>
      </c>
      <c r="W2201" s="30">
        <f t="shared" si="7217"/>
        <v>0</v>
      </c>
      <c r="X2201" s="30">
        <f t="shared" si="7218"/>
        <v>0</v>
      </c>
      <c r="Y2201" s="30">
        <f t="shared" si="7219"/>
        <v>0</v>
      </c>
      <c r="Z2201" s="30">
        <f t="shared" si="7220"/>
        <v>0</v>
      </c>
      <c r="AA2201" s="30">
        <f t="shared" si="7221"/>
        <v>0</v>
      </c>
      <c r="AB2201" s="30">
        <f t="shared" si="7222"/>
        <v>0</v>
      </c>
      <c r="AC2201" s="30">
        <f t="shared" si="7105"/>
        <v>467.5</v>
      </c>
      <c r="AD2201" s="30">
        <f t="shared" si="7106"/>
        <v>467.5</v>
      </c>
      <c r="AE2201" s="30">
        <f t="shared" si="7107"/>
        <v>467.5</v>
      </c>
      <c r="AF2201" s="30">
        <f t="shared" si="7223"/>
        <v>0</v>
      </c>
      <c r="AG2201" s="30">
        <f t="shared" si="7108"/>
        <v>467.5</v>
      </c>
      <c r="AH2201" s="30">
        <f t="shared" si="7109"/>
        <v>467.5</v>
      </c>
      <c r="AI2201" s="30">
        <f t="shared" si="7110"/>
        <v>467.5</v>
      </c>
      <c r="AJ2201" s="30">
        <f t="shared" si="7224"/>
        <v>0</v>
      </c>
      <c r="AK2201" s="30">
        <f t="shared" si="7225"/>
        <v>0</v>
      </c>
      <c r="AL2201" s="30">
        <f t="shared" si="7226"/>
        <v>0</v>
      </c>
      <c r="AM2201" s="30">
        <f t="shared" si="7227"/>
        <v>0</v>
      </c>
      <c r="AN2201" s="30">
        <f t="shared" si="7228"/>
        <v>0</v>
      </c>
      <c r="AO2201" s="30">
        <f t="shared" si="7229"/>
        <v>0</v>
      </c>
      <c r="AP2201" s="30">
        <f t="shared" si="7230"/>
        <v>0</v>
      </c>
      <c r="AQ2201" s="30">
        <f t="shared" si="7231"/>
        <v>0</v>
      </c>
      <c r="AR2201" s="30">
        <f t="shared" si="7232"/>
        <v>0</v>
      </c>
      <c r="AS2201" s="30">
        <f t="shared" si="7114"/>
        <v>467.5</v>
      </c>
      <c r="AT2201" s="30">
        <f t="shared" si="7115"/>
        <v>467.5</v>
      </c>
      <c r="AU2201" s="30">
        <f t="shared" si="7116"/>
        <v>467.5</v>
      </c>
      <c r="AV2201" s="30">
        <f t="shared" si="7233"/>
        <v>0</v>
      </c>
      <c r="AW2201" s="30">
        <f t="shared" si="7234"/>
        <v>0</v>
      </c>
      <c r="AX2201" s="30">
        <f t="shared" si="7235"/>
        <v>0</v>
      </c>
      <c r="AY2201" s="30">
        <f t="shared" si="7111"/>
        <v>467.5</v>
      </c>
      <c r="AZ2201" s="30">
        <f t="shared" si="7112"/>
        <v>467.5</v>
      </c>
      <c r="BA2201" s="30">
        <f t="shared" si="7113"/>
        <v>467.5</v>
      </c>
      <c r="BB2201" s="30">
        <f t="shared" si="7236"/>
        <v>0</v>
      </c>
      <c r="BC2201" s="30">
        <f t="shared" si="7237"/>
        <v>0</v>
      </c>
      <c r="BD2201" s="30">
        <f t="shared" si="7238"/>
        <v>0</v>
      </c>
      <c r="BE2201" s="30">
        <f t="shared" si="7239"/>
        <v>0</v>
      </c>
      <c r="BF2201" s="30">
        <f t="shared" si="7240"/>
        <v>0</v>
      </c>
      <c r="BG2201" s="30">
        <f t="shared" si="7241"/>
        <v>0</v>
      </c>
      <c r="BH2201" s="30">
        <f t="shared" si="7242"/>
        <v>0</v>
      </c>
      <c r="BI2201" s="30">
        <f t="shared" si="7243"/>
        <v>0</v>
      </c>
      <c r="BJ2201" s="30">
        <f t="shared" si="7244"/>
        <v>0</v>
      </c>
      <c r="BK2201" s="30">
        <f t="shared" si="7245"/>
        <v>0</v>
      </c>
      <c r="BL2201" s="30">
        <f t="shared" si="7102"/>
        <v>467.5</v>
      </c>
      <c r="BM2201" s="30">
        <f t="shared" si="7103"/>
        <v>467.5</v>
      </c>
      <c r="BN2201" s="30">
        <f t="shared" si="7104"/>
        <v>467.5</v>
      </c>
      <c r="BO2201" s="30">
        <f t="shared" si="7246"/>
        <v>0</v>
      </c>
      <c r="BP2201" s="31"/>
      <c r="BQ2201" s="1"/>
      <c r="BR2201" s="1"/>
      <c r="BS2201" s="1"/>
      <c r="BT2201" s="1"/>
      <c r="BU2201" s="1"/>
      <c r="BV2201" s="1"/>
      <c r="BW2201" s="1"/>
      <c r="BX2201" s="1"/>
      <c r="BY2201" s="1"/>
    </row>
    <row r="2202" ht="30">
      <c r="A2202" s="28" t="s">
        <v>744</v>
      </c>
      <c r="B2202" s="28" t="s">
        <v>79</v>
      </c>
      <c r="C2202" s="28" t="s">
        <v>62</v>
      </c>
      <c r="D2202" s="28" t="s">
        <v>183</v>
      </c>
      <c r="E2202" s="28" t="s">
        <v>38</v>
      </c>
      <c r="F2202" s="29" t="s">
        <v>39</v>
      </c>
      <c r="G2202" s="30">
        <v>467.5</v>
      </c>
      <c r="H2202" s="30">
        <v>467.5</v>
      </c>
      <c r="I2202" s="30">
        <v>467.5</v>
      </c>
      <c r="J2202" s="30"/>
      <c r="K2202" s="30"/>
      <c r="L2202" s="30"/>
      <c r="M2202" s="30">
        <f t="shared" si="7117"/>
        <v>467.5</v>
      </c>
      <c r="N2202" s="30">
        <f t="shared" si="7118"/>
        <v>467.5</v>
      </c>
      <c r="O2202" s="30">
        <f t="shared" si="7119"/>
        <v>467.5</v>
      </c>
      <c r="P2202" s="30"/>
      <c r="Q2202" s="30"/>
      <c r="R2202" s="30"/>
      <c r="S2202" s="30"/>
      <c r="T2202" s="30"/>
      <c r="U2202" s="30"/>
      <c r="V2202" s="30"/>
      <c r="W2202" s="30"/>
      <c r="X2202" s="30"/>
      <c r="Y2202" s="30"/>
      <c r="Z2202" s="30"/>
      <c r="AA2202" s="30"/>
      <c r="AB2202" s="30"/>
      <c r="AC2202" s="30">
        <f t="shared" si="7105"/>
        <v>467.5</v>
      </c>
      <c r="AD2202" s="30">
        <f t="shared" si="7106"/>
        <v>467.5</v>
      </c>
      <c r="AE2202" s="30">
        <f t="shared" si="7107"/>
        <v>467.5</v>
      </c>
      <c r="AF2202" s="30"/>
      <c r="AG2202" s="30">
        <f t="shared" si="7108"/>
        <v>467.5</v>
      </c>
      <c r="AH2202" s="30">
        <f t="shared" si="7109"/>
        <v>467.5</v>
      </c>
      <c r="AI2202" s="30">
        <f t="shared" si="7110"/>
        <v>467.5</v>
      </c>
      <c r="AJ2202" s="30"/>
      <c r="AK2202" s="30"/>
      <c r="AL2202" s="30"/>
      <c r="AM2202" s="30"/>
      <c r="AN2202" s="30"/>
      <c r="AO2202" s="30"/>
      <c r="AP2202" s="30"/>
      <c r="AQ2202" s="30"/>
      <c r="AR2202" s="30"/>
      <c r="AS2202" s="30">
        <f t="shared" si="7114"/>
        <v>467.5</v>
      </c>
      <c r="AT2202" s="30">
        <f t="shared" si="7115"/>
        <v>467.5</v>
      </c>
      <c r="AU2202" s="30">
        <f t="shared" si="7116"/>
        <v>467.5</v>
      </c>
      <c r="AV2202" s="30"/>
      <c r="AW2202" s="30"/>
      <c r="AX2202" s="30"/>
      <c r="AY2202" s="30">
        <f t="shared" si="7111"/>
        <v>467.5</v>
      </c>
      <c r="AZ2202" s="30">
        <f t="shared" si="7112"/>
        <v>467.5</v>
      </c>
      <c r="BA2202" s="30">
        <f t="shared" si="7113"/>
        <v>467.5</v>
      </c>
      <c r="BB2202" s="30"/>
      <c r="BC2202" s="30"/>
      <c r="BD2202" s="30"/>
      <c r="BE2202" s="30"/>
      <c r="BF2202" s="30"/>
      <c r="BG2202" s="30"/>
      <c r="BH2202" s="30"/>
      <c r="BI2202" s="30"/>
      <c r="BJ2202" s="30"/>
      <c r="BK2202" s="30"/>
      <c r="BL2202" s="30">
        <f t="shared" si="7102"/>
        <v>467.5</v>
      </c>
      <c r="BM2202" s="30">
        <f t="shared" si="7103"/>
        <v>467.5</v>
      </c>
      <c r="BN2202" s="30">
        <f t="shared" si="7104"/>
        <v>467.5</v>
      </c>
      <c r="BO2202" s="30"/>
      <c r="BP2202" s="31"/>
      <c r="BQ2202" s="1"/>
      <c r="BR2202" s="1"/>
      <c r="BS2202" s="1"/>
      <c r="BT2202" s="1"/>
      <c r="BU2202" s="1"/>
      <c r="BV2202" s="1"/>
      <c r="BW2202" s="1"/>
      <c r="BX2202" s="1"/>
      <c r="BY2202" s="1"/>
    </row>
    <row r="2203" ht="15" hidden="1">
      <c r="A2203" s="24" t="s">
        <v>744</v>
      </c>
      <c r="B2203" s="24" t="s">
        <v>79</v>
      </c>
      <c r="C2203" s="24" t="s">
        <v>60</v>
      </c>
      <c r="D2203" s="24"/>
      <c r="E2203" s="34"/>
      <c r="F2203" s="25" t="s">
        <v>185</v>
      </c>
      <c r="G2203" s="26">
        <f t="shared" si="7163"/>
        <v>43057</v>
      </c>
      <c r="H2203" s="26">
        <f t="shared" si="7206"/>
        <v>43122.5</v>
      </c>
      <c r="I2203" s="26">
        <f t="shared" si="7165"/>
        <v>43122.5</v>
      </c>
      <c r="J2203" s="26">
        <f t="shared" si="7207"/>
        <v>-43057</v>
      </c>
      <c r="K2203" s="26">
        <f t="shared" si="7208"/>
        <v>-43122.5</v>
      </c>
      <c r="L2203" s="26">
        <f t="shared" si="7209"/>
        <v>-43122.5</v>
      </c>
      <c r="M2203" s="26">
        <f t="shared" si="7117"/>
        <v>0</v>
      </c>
      <c r="N2203" s="26">
        <f t="shared" si="7118"/>
        <v>0</v>
      </c>
      <c r="O2203" s="26">
        <f t="shared" si="7119"/>
        <v>0</v>
      </c>
      <c r="P2203" s="26">
        <f t="shared" si="7210"/>
        <v>0</v>
      </c>
      <c r="Q2203" s="26">
        <f t="shared" si="7211"/>
        <v>0</v>
      </c>
      <c r="R2203" s="26">
        <f t="shared" si="7212"/>
        <v>0</v>
      </c>
      <c r="S2203" s="26">
        <f t="shared" si="7213"/>
        <v>0</v>
      </c>
      <c r="T2203" s="26">
        <f t="shared" si="7214"/>
        <v>0</v>
      </c>
      <c r="U2203" s="26">
        <f t="shared" si="7215"/>
        <v>0</v>
      </c>
      <c r="V2203" s="26">
        <f t="shared" si="7216"/>
        <v>0</v>
      </c>
      <c r="W2203" s="26">
        <f t="shared" si="7217"/>
        <v>0</v>
      </c>
      <c r="X2203" s="26">
        <f t="shared" si="7218"/>
        <v>0</v>
      </c>
      <c r="Y2203" s="26">
        <f t="shared" si="7219"/>
        <v>0</v>
      </c>
      <c r="Z2203" s="26">
        <f t="shared" si="7220"/>
        <v>0</v>
      </c>
      <c r="AA2203" s="26">
        <f t="shared" si="7221"/>
        <v>0</v>
      </c>
      <c r="AB2203" s="26">
        <f t="shared" si="7222"/>
        <v>0</v>
      </c>
      <c r="AC2203" s="26">
        <f t="shared" si="7105"/>
        <v>0</v>
      </c>
      <c r="AD2203" s="26">
        <f t="shared" si="7106"/>
        <v>0</v>
      </c>
      <c r="AE2203" s="26">
        <f t="shared" si="7107"/>
        <v>0</v>
      </c>
      <c r="AF2203" s="26">
        <f t="shared" si="7223"/>
        <v>0</v>
      </c>
      <c r="AG2203" s="26">
        <f t="shared" si="7108"/>
        <v>0</v>
      </c>
      <c r="AH2203" s="26">
        <f t="shared" si="7109"/>
        <v>0</v>
      </c>
      <c r="AI2203" s="26">
        <f t="shared" si="7110"/>
        <v>0</v>
      </c>
      <c r="AJ2203" s="26">
        <f t="shared" si="7224"/>
        <v>0</v>
      </c>
      <c r="AK2203" s="26">
        <f t="shared" si="7225"/>
        <v>0</v>
      </c>
      <c r="AL2203" s="26">
        <f t="shared" si="7226"/>
        <v>0</v>
      </c>
      <c r="AM2203" s="26">
        <f t="shared" si="7227"/>
        <v>0</v>
      </c>
      <c r="AN2203" s="26">
        <f t="shared" si="7228"/>
        <v>0</v>
      </c>
      <c r="AO2203" s="26">
        <f t="shared" si="7229"/>
        <v>0</v>
      </c>
      <c r="AP2203" s="26">
        <f t="shared" si="7230"/>
        <v>0</v>
      </c>
      <c r="AQ2203" s="26">
        <f t="shared" si="7231"/>
        <v>0</v>
      </c>
      <c r="AR2203" s="26">
        <f t="shared" si="7232"/>
        <v>0</v>
      </c>
      <c r="AS2203" s="26">
        <f t="shared" si="7114"/>
        <v>0</v>
      </c>
      <c r="AT2203" s="26">
        <f t="shared" si="7115"/>
        <v>0</v>
      </c>
      <c r="AU2203" s="26">
        <f t="shared" si="7116"/>
        <v>0</v>
      </c>
      <c r="AV2203" s="26">
        <f t="shared" si="7233"/>
        <v>0</v>
      </c>
      <c r="AW2203" s="26">
        <f t="shared" si="7234"/>
        <v>0</v>
      </c>
      <c r="AX2203" s="26">
        <f t="shared" si="7235"/>
        <v>0</v>
      </c>
      <c r="AY2203" s="26">
        <f t="shared" si="7111"/>
        <v>0</v>
      </c>
      <c r="AZ2203" s="26">
        <f t="shared" si="7112"/>
        <v>0</v>
      </c>
      <c r="BA2203" s="26">
        <f t="shared" si="7113"/>
        <v>0</v>
      </c>
      <c r="BB2203" s="26">
        <f t="shared" si="7236"/>
        <v>0</v>
      </c>
      <c r="BC2203" s="26">
        <f t="shared" si="7237"/>
        <v>0</v>
      </c>
      <c r="BD2203" s="26">
        <f t="shared" si="7238"/>
        <v>0</v>
      </c>
      <c r="BE2203" s="26">
        <f t="shared" si="7239"/>
        <v>0</v>
      </c>
      <c r="BF2203" s="26">
        <f t="shared" si="7240"/>
        <v>0</v>
      </c>
      <c r="BG2203" s="26">
        <f t="shared" si="7241"/>
        <v>0</v>
      </c>
      <c r="BH2203" s="26">
        <f t="shared" si="7242"/>
        <v>0</v>
      </c>
      <c r="BI2203" s="26">
        <f t="shared" si="7243"/>
        <v>0</v>
      </c>
      <c r="BJ2203" s="26">
        <f t="shared" si="7244"/>
        <v>0</v>
      </c>
      <c r="BK2203" s="26">
        <f t="shared" si="7245"/>
        <v>0</v>
      </c>
      <c r="BL2203" s="26">
        <f t="shared" si="7102"/>
        <v>0</v>
      </c>
      <c r="BM2203" s="26">
        <f t="shared" si="7103"/>
        <v>0</v>
      </c>
      <c r="BN2203" s="26">
        <f t="shared" si="7104"/>
        <v>0</v>
      </c>
      <c r="BO2203" s="26">
        <f t="shared" si="7246"/>
        <v>0</v>
      </c>
      <c r="BP2203" s="31">
        <v>0</v>
      </c>
      <c r="BQ2203" s="1"/>
      <c r="BR2203" s="1"/>
      <c r="BS2203" s="1"/>
      <c r="BT2203" s="1"/>
      <c r="BU2203" s="1"/>
      <c r="BV2203" s="1"/>
      <c r="BW2203" s="1"/>
      <c r="BX2203" s="1"/>
      <c r="BY2203" s="1"/>
    </row>
    <row r="2204" ht="30" hidden="1">
      <c r="A2204" s="28" t="s">
        <v>744</v>
      </c>
      <c r="B2204" s="28" t="s">
        <v>79</v>
      </c>
      <c r="C2204" s="28" t="s">
        <v>60</v>
      </c>
      <c r="D2204" s="28" t="s">
        <v>64</v>
      </c>
      <c r="E2204" s="35"/>
      <c r="F2204" s="29" t="s">
        <v>65</v>
      </c>
      <c r="G2204" s="30">
        <f t="shared" si="7163"/>
        <v>43057</v>
      </c>
      <c r="H2204" s="30">
        <f t="shared" si="7206"/>
        <v>43122.5</v>
      </c>
      <c r="I2204" s="30">
        <f t="shared" si="7165"/>
        <v>43122.5</v>
      </c>
      <c r="J2204" s="30">
        <f t="shared" si="7207"/>
        <v>-43057</v>
      </c>
      <c r="K2204" s="30">
        <f t="shared" si="7208"/>
        <v>-43122.5</v>
      </c>
      <c r="L2204" s="30">
        <f t="shared" si="7209"/>
        <v>-43122.5</v>
      </c>
      <c r="M2204" s="30">
        <f t="shared" si="7117"/>
        <v>0</v>
      </c>
      <c r="N2204" s="30">
        <f t="shared" si="7118"/>
        <v>0</v>
      </c>
      <c r="O2204" s="30">
        <f t="shared" si="7119"/>
        <v>0</v>
      </c>
      <c r="P2204" s="30">
        <f t="shared" si="7210"/>
        <v>0</v>
      </c>
      <c r="Q2204" s="30">
        <f t="shared" si="7211"/>
        <v>0</v>
      </c>
      <c r="R2204" s="30">
        <f t="shared" si="7212"/>
        <v>0</v>
      </c>
      <c r="S2204" s="30">
        <f t="shared" si="7213"/>
        <v>0</v>
      </c>
      <c r="T2204" s="30">
        <f t="shared" si="7214"/>
        <v>0</v>
      </c>
      <c r="U2204" s="30">
        <f t="shared" si="7215"/>
        <v>0</v>
      </c>
      <c r="V2204" s="30">
        <f t="shared" si="7216"/>
        <v>0</v>
      </c>
      <c r="W2204" s="30">
        <f t="shared" si="7217"/>
        <v>0</v>
      </c>
      <c r="X2204" s="30">
        <f t="shared" si="7218"/>
        <v>0</v>
      </c>
      <c r="Y2204" s="30">
        <f t="shared" si="7219"/>
        <v>0</v>
      </c>
      <c r="Z2204" s="30">
        <f t="shared" si="7220"/>
        <v>0</v>
      </c>
      <c r="AA2204" s="30">
        <f t="shared" si="7221"/>
        <v>0</v>
      </c>
      <c r="AB2204" s="30">
        <f t="shared" si="7222"/>
        <v>0</v>
      </c>
      <c r="AC2204" s="30">
        <f t="shared" si="7105"/>
        <v>0</v>
      </c>
      <c r="AD2204" s="30">
        <f t="shared" si="7106"/>
        <v>0</v>
      </c>
      <c r="AE2204" s="30">
        <f t="shared" si="7107"/>
        <v>0</v>
      </c>
      <c r="AF2204" s="30">
        <f t="shared" si="7223"/>
        <v>0</v>
      </c>
      <c r="AG2204" s="30">
        <f t="shared" si="7108"/>
        <v>0</v>
      </c>
      <c r="AH2204" s="30">
        <f t="shared" si="7109"/>
        <v>0</v>
      </c>
      <c r="AI2204" s="30">
        <f t="shared" si="7110"/>
        <v>0</v>
      </c>
      <c r="AJ2204" s="30">
        <f t="shared" si="7224"/>
        <v>0</v>
      </c>
      <c r="AK2204" s="30">
        <f t="shared" si="7225"/>
        <v>0</v>
      </c>
      <c r="AL2204" s="30">
        <f t="shared" si="7226"/>
        <v>0</v>
      </c>
      <c r="AM2204" s="30">
        <f t="shared" si="7227"/>
        <v>0</v>
      </c>
      <c r="AN2204" s="30">
        <f t="shared" si="7228"/>
        <v>0</v>
      </c>
      <c r="AO2204" s="30">
        <f t="shared" si="7229"/>
        <v>0</v>
      </c>
      <c r="AP2204" s="30">
        <f t="shared" si="7230"/>
        <v>0</v>
      </c>
      <c r="AQ2204" s="30">
        <f t="shared" si="7231"/>
        <v>0</v>
      </c>
      <c r="AR2204" s="30">
        <f t="shared" si="7232"/>
        <v>0</v>
      </c>
      <c r="AS2204" s="30">
        <f t="shared" si="7114"/>
        <v>0</v>
      </c>
      <c r="AT2204" s="30">
        <f t="shared" si="7115"/>
        <v>0</v>
      </c>
      <c r="AU2204" s="30">
        <f t="shared" si="7116"/>
        <v>0</v>
      </c>
      <c r="AV2204" s="30">
        <f t="shared" si="7233"/>
        <v>0</v>
      </c>
      <c r="AW2204" s="30">
        <f t="shared" si="7234"/>
        <v>0</v>
      </c>
      <c r="AX2204" s="30">
        <f t="shared" si="7235"/>
        <v>0</v>
      </c>
      <c r="AY2204" s="30">
        <f t="shared" si="7111"/>
        <v>0</v>
      </c>
      <c r="AZ2204" s="30">
        <f t="shared" si="7112"/>
        <v>0</v>
      </c>
      <c r="BA2204" s="30">
        <f t="shared" si="7113"/>
        <v>0</v>
      </c>
      <c r="BB2204" s="30">
        <f t="shared" si="7236"/>
        <v>0</v>
      </c>
      <c r="BC2204" s="30">
        <f t="shared" si="7237"/>
        <v>0</v>
      </c>
      <c r="BD2204" s="30">
        <f t="shared" si="7238"/>
        <v>0</v>
      </c>
      <c r="BE2204" s="30">
        <f t="shared" si="7239"/>
        <v>0</v>
      </c>
      <c r="BF2204" s="30">
        <f t="shared" si="7240"/>
        <v>0</v>
      </c>
      <c r="BG2204" s="30">
        <f t="shared" si="7241"/>
        <v>0</v>
      </c>
      <c r="BH2204" s="30">
        <f t="shared" si="7242"/>
        <v>0</v>
      </c>
      <c r="BI2204" s="30">
        <f t="shared" si="7243"/>
        <v>0</v>
      </c>
      <c r="BJ2204" s="30">
        <f t="shared" si="7244"/>
        <v>0</v>
      </c>
      <c r="BK2204" s="30">
        <f t="shared" si="7245"/>
        <v>0</v>
      </c>
      <c r="BL2204" s="30">
        <f t="shared" si="7102"/>
        <v>0</v>
      </c>
      <c r="BM2204" s="30">
        <f t="shared" si="7103"/>
        <v>0</v>
      </c>
      <c r="BN2204" s="30">
        <f t="shared" si="7104"/>
        <v>0</v>
      </c>
      <c r="BO2204" s="30">
        <f t="shared" si="7246"/>
        <v>0</v>
      </c>
      <c r="BP2204" s="31">
        <v>0</v>
      </c>
      <c r="BQ2204" s="1"/>
      <c r="BR2204" s="1"/>
      <c r="BS2204" s="1"/>
      <c r="BT2204" s="1"/>
      <c r="BU2204" s="1"/>
      <c r="BV2204" s="1"/>
      <c r="BW2204" s="1"/>
      <c r="BX2204" s="1"/>
      <c r="BY2204" s="1"/>
    </row>
    <row r="2205" ht="15" hidden="1">
      <c r="A2205" s="28" t="s">
        <v>744</v>
      </c>
      <c r="B2205" s="28" t="s">
        <v>79</v>
      </c>
      <c r="C2205" s="28" t="s">
        <v>60</v>
      </c>
      <c r="D2205" s="28" t="s">
        <v>66</v>
      </c>
      <c r="E2205" s="28"/>
      <c r="F2205" s="29" t="s">
        <v>33</v>
      </c>
      <c r="G2205" s="30">
        <f t="shared" si="7163"/>
        <v>43057</v>
      </c>
      <c r="H2205" s="30">
        <f t="shared" si="7206"/>
        <v>43122.5</v>
      </c>
      <c r="I2205" s="30">
        <f t="shared" si="7165"/>
        <v>43122.5</v>
      </c>
      <c r="J2205" s="30">
        <f t="shared" si="7207"/>
        <v>-43057</v>
      </c>
      <c r="K2205" s="30">
        <f t="shared" si="7208"/>
        <v>-43122.5</v>
      </c>
      <c r="L2205" s="30">
        <f t="shared" si="7209"/>
        <v>-43122.5</v>
      </c>
      <c r="M2205" s="30">
        <f t="shared" si="7117"/>
        <v>0</v>
      </c>
      <c r="N2205" s="30">
        <f t="shared" si="7118"/>
        <v>0</v>
      </c>
      <c r="O2205" s="30">
        <f t="shared" si="7119"/>
        <v>0</v>
      </c>
      <c r="P2205" s="30">
        <f t="shared" si="7210"/>
        <v>0</v>
      </c>
      <c r="Q2205" s="30">
        <f t="shared" si="7211"/>
        <v>0</v>
      </c>
      <c r="R2205" s="30">
        <f t="shared" si="7212"/>
        <v>0</v>
      </c>
      <c r="S2205" s="30">
        <f t="shared" si="7213"/>
        <v>0</v>
      </c>
      <c r="T2205" s="30">
        <f t="shared" si="7214"/>
        <v>0</v>
      </c>
      <c r="U2205" s="30">
        <f t="shared" si="7215"/>
        <v>0</v>
      </c>
      <c r="V2205" s="30">
        <f t="shared" si="7216"/>
        <v>0</v>
      </c>
      <c r="W2205" s="30">
        <f t="shared" si="7217"/>
        <v>0</v>
      </c>
      <c r="X2205" s="30">
        <f t="shared" si="7218"/>
        <v>0</v>
      </c>
      <c r="Y2205" s="30">
        <f t="shared" si="7219"/>
        <v>0</v>
      </c>
      <c r="Z2205" s="30">
        <f t="shared" si="7220"/>
        <v>0</v>
      </c>
      <c r="AA2205" s="30">
        <f t="shared" si="7221"/>
        <v>0</v>
      </c>
      <c r="AB2205" s="30">
        <f t="shared" si="7222"/>
        <v>0</v>
      </c>
      <c r="AC2205" s="30">
        <f t="shared" si="7105"/>
        <v>0</v>
      </c>
      <c r="AD2205" s="30">
        <f t="shared" si="7106"/>
        <v>0</v>
      </c>
      <c r="AE2205" s="30">
        <f t="shared" si="7107"/>
        <v>0</v>
      </c>
      <c r="AF2205" s="30">
        <f t="shared" si="7223"/>
        <v>0</v>
      </c>
      <c r="AG2205" s="30">
        <f t="shared" si="7108"/>
        <v>0</v>
      </c>
      <c r="AH2205" s="30">
        <f t="shared" si="7109"/>
        <v>0</v>
      </c>
      <c r="AI2205" s="30">
        <f t="shared" si="7110"/>
        <v>0</v>
      </c>
      <c r="AJ2205" s="30">
        <f t="shared" si="7224"/>
        <v>0</v>
      </c>
      <c r="AK2205" s="30">
        <f t="shared" si="7225"/>
        <v>0</v>
      </c>
      <c r="AL2205" s="30">
        <f t="shared" si="7226"/>
        <v>0</v>
      </c>
      <c r="AM2205" s="30">
        <f t="shared" si="7227"/>
        <v>0</v>
      </c>
      <c r="AN2205" s="30">
        <f t="shared" si="7228"/>
        <v>0</v>
      </c>
      <c r="AO2205" s="30">
        <f t="shared" si="7229"/>
        <v>0</v>
      </c>
      <c r="AP2205" s="30">
        <f t="shared" si="7230"/>
        <v>0</v>
      </c>
      <c r="AQ2205" s="30">
        <f t="shared" si="7231"/>
        <v>0</v>
      </c>
      <c r="AR2205" s="30">
        <f t="shared" si="7232"/>
        <v>0</v>
      </c>
      <c r="AS2205" s="30">
        <f t="shared" si="7114"/>
        <v>0</v>
      </c>
      <c r="AT2205" s="30">
        <f t="shared" si="7115"/>
        <v>0</v>
      </c>
      <c r="AU2205" s="30">
        <f t="shared" si="7116"/>
        <v>0</v>
      </c>
      <c r="AV2205" s="30">
        <f t="shared" si="7233"/>
        <v>0</v>
      </c>
      <c r="AW2205" s="30">
        <f t="shared" si="7234"/>
        <v>0</v>
      </c>
      <c r="AX2205" s="30">
        <f t="shared" si="7235"/>
        <v>0</v>
      </c>
      <c r="AY2205" s="30">
        <f t="shared" si="7111"/>
        <v>0</v>
      </c>
      <c r="AZ2205" s="30">
        <f t="shared" si="7112"/>
        <v>0</v>
      </c>
      <c r="BA2205" s="30">
        <f t="shared" si="7113"/>
        <v>0</v>
      </c>
      <c r="BB2205" s="30">
        <f t="shared" si="7236"/>
        <v>0</v>
      </c>
      <c r="BC2205" s="30">
        <f t="shared" si="7237"/>
        <v>0</v>
      </c>
      <c r="BD2205" s="30">
        <f t="shared" si="7238"/>
        <v>0</v>
      </c>
      <c r="BE2205" s="30">
        <f t="shared" si="7239"/>
        <v>0</v>
      </c>
      <c r="BF2205" s="30">
        <f t="shared" si="7240"/>
        <v>0</v>
      </c>
      <c r="BG2205" s="30">
        <f t="shared" si="7241"/>
        <v>0</v>
      </c>
      <c r="BH2205" s="30">
        <f t="shared" si="7242"/>
        <v>0</v>
      </c>
      <c r="BI2205" s="30">
        <f t="shared" si="7243"/>
        <v>0</v>
      </c>
      <c r="BJ2205" s="30">
        <f t="shared" si="7244"/>
        <v>0</v>
      </c>
      <c r="BK2205" s="30">
        <f t="shared" si="7245"/>
        <v>0</v>
      </c>
      <c r="BL2205" s="30">
        <f t="shared" si="7102"/>
        <v>0</v>
      </c>
      <c r="BM2205" s="30">
        <f t="shared" si="7103"/>
        <v>0</v>
      </c>
      <c r="BN2205" s="30">
        <f t="shared" si="7104"/>
        <v>0</v>
      </c>
      <c r="BO2205" s="30">
        <f t="shared" si="7246"/>
        <v>0</v>
      </c>
      <c r="BP2205" s="31">
        <v>0</v>
      </c>
      <c r="BQ2205" s="1"/>
      <c r="BR2205" s="1"/>
      <c r="BS2205" s="1"/>
      <c r="BT2205" s="1"/>
      <c r="BU2205" s="1"/>
      <c r="BV2205" s="1"/>
      <c r="BW2205" s="1"/>
      <c r="BX2205" s="1"/>
      <c r="BY2205" s="1"/>
    </row>
    <row r="2206" ht="30" hidden="1">
      <c r="A2206" s="28" t="s">
        <v>744</v>
      </c>
      <c r="B2206" s="28" t="s">
        <v>79</v>
      </c>
      <c r="C2206" s="28" t="s">
        <v>60</v>
      </c>
      <c r="D2206" s="28" t="s">
        <v>67</v>
      </c>
      <c r="E2206" s="28"/>
      <c r="F2206" s="29" t="s">
        <v>68</v>
      </c>
      <c r="G2206" s="30">
        <f>G2207+G2209+G2211</f>
        <v>43057</v>
      </c>
      <c r="H2206" s="30">
        <f>H2207+H2209+H2211</f>
        <v>43122.5</v>
      </c>
      <c r="I2206" s="30">
        <f>I2207+I2209+I2211</f>
        <v>43122.5</v>
      </c>
      <c r="J2206" s="30">
        <f>J2207+J2209+J2211</f>
        <v>-43057</v>
      </c>
      <c r="K2206" s="30">
        <f>K2207+K2209+K2211</f>
        <v>-43122.5</v>
      </c>
      <c r="L2206" s="30">
        <f>L2207+L2209+L2211</f>
        <v>-43122.5</v>
      </c>
      <c r="M2206" s="30">
        <f t="shared" si="7117"/>
        <v>0</v>
      </c>
      <c r="N2206" s="30">
        <f t="shared" si="7118"/>
        <v>0</v>
      </c>
      <c r="O2206" s="30">
        <f t="shared" si="7119"/>
        <v>0</v>
      </c>
      <c r="P2206" s="30">
        <f>P2207+P2209+P2211</f>
        <v>0</v>
      </c>
      <c r="Q2206" s="30">
        <f>Q2207+Q2209+Q2211</f>
        <v>0</v>
      </c>
      <c r="R2206" s="30">
        <f>R2207+R2209+R2211</f>
        <v>0</v>
      </c>
      <c r="S2206" s="30">
        <f>S2207+S2209+S2211</f>
        <v>0</v>
      </c>
      <c r="T2206" s="30">
        <f>T2207+T2209+T2211</f>
        <v>0</v>
      </c>
      <c r="U2206" s="30">
        <f>U2207+U2209+U2211</f>
        <v>0</v>
      </c>
      <c r="V2206" s="30">
        <f>V2207+V2209+V2211</f>
        <v>0</v>
      </c>
      <c r="W2206" s="30">
        <f>W2207+W2209+W2211</f>
        <v>0</v>
      </c>
      <c r="X2206" s="30">
        <f>X2207+X2209+X2211</f>
        <v>0</v>
      </c>
      <c r="Y2206" s="30">
        <f>Y2207+Y2209+Y2211</f>
        <v>0</v>
      </c>
      <c r="Z2206" s="30">
        <f>Z2207+Z2209+Z2211</f>
        <v>0</v>
      </c>
      <c r="AA2206" s="30">
        <f>AA2207+AA2209+AA2211</f>
        <v>0</v>
      </c>
      <c r="AB2206" s="30">
        <f>AB2207+AB2209+AB2211</f>
        <v>0</v>
      </c>
      <c r="AC2206" s="30">
        <f t="shared" si="7105"/>
        <v>0</v>
      </c>
      <c r="AD2206" s="30">
        <f t="shared" si="7106"/>
        <v>0</v>
      </c>
      <c r="AE2206" s="30">
        <f t="shared" si="7107"/>
        <v>0</v>
      </c>
      <c r="AF2206" s="30">
        <f>AF2207+AF2209+AF2211</f>
        <v>0</v>
      </c>
      <c r="AG2206" s="30">
        <f t="shared" si="7108"/>
        <v>0</v>
      </c>
      <c r="AH2206" s="30">
        <f t="shared" si="7109"/>
        <v>0</v>
      </c>
      <c r="AI2206" s="30">
        <f t="shared" si="7110"/>
        <v>0</v>
      </c>
      <c r="AJ2206" s="30">
        <f>AJ2207+AJ2209+AJ2211</f>
        <v>0</v>
      </c>
      <c r="AK2206" s="30">
        <f>AK2207+AK2209+AK2211</f>
        <v>0</v>
      </c>
      <c r="AL2206" s="30">
        <f>AL2207+AL2209+AL2211</f>
        <v>0</v>
      </c>
      <c r="AM2206" s="30">
        <f>AM2207+AM2209+AM2211</f>
        <v>0</v>
      </c>
      <c r="AN2206" s="30">
        <f>AN2207+AN2209+AN2211</f>
        <v>0</v>
      </c>
      <c r="AO2206" s="30">
        <f>AO2207+AO2209+AO2211</f>
        <v>0</v>
      </c>
      <c r="AP2206" s="30">
        <f>AP2207+AP2209+AP2211</f>
        <v>0</v>
      </c>
      <c r="AQ2206" s="30">
        <f>AQ2207+AQ2209+AQ2211</f>
        <v>0</v>
      </c>
      <c r="AR2206" s="30">
        <f>AR2207+AR2209+AR2211</f>
        <v>0</v>
      </c>
      <c r="AS2206" s="30">
        <f t="shared" si="7114"/>
        <v>0</v>
      </c>
      <c r="AT2206" s="30">
        <f t="shared" si="7115"/>
        <v>0</v>
      </c>
      <c r="AU2206" s="30">
        <f t="shared" si="7116"/>
        <v>0</v>
      </c>
      <c r="AV2206" s="30">
        <f>AV2207+AV2209+AV2211</f>
        <v>0</v>
      </c>
      <c r="AW2206" s="30">
        <f>AW2207+AW2209+AW2211</f>
        <v>0</v>
      </c>
      <c r="AX2206" s="30">
        <f>AX2207+AX2209+AX2211</f>
        <v>0</v>
      </c>
      <c r="AY2206" s="30">
        <f t="shared" si="7111"/>
        <v>0</v>
      </c>
      <c r="AZ2206" s="30">
        <f t="shared" si="7112"/>
        <v>0</v>
      </c>
      <c r="BA2206" s="30">
        <f t="shared" si="7113"/>
        <v>0</v>
      </c>
      <c r="BB2206" s="30">
        <f>BB2207+BB2209+BB2211</f>
        <v>0</v>
      </c>
      <c r="BC2206" s="30">
        <f>BC2207+BC2209+BC2211</f>
        <v>0</v>
      </c>
      <c r="BD2206" s="30">
        <f>BD2207+BD2209+BD2211</f>
        <v>0</v>
      </c>
      <c r="BE2206" s="30">
        <f>BE2207+BE2209+BE2211</f>
        <v>0</v>
      </c>
      <c r="BF2206" s="30">
        <f>BF2207+BF2209+BF2211</f>
        <v>0</v>
      </c>
      <c r="BG2206" s="30">
        <f>BG2207+BG2209+BG2211</f>
        <v>0</v>
      </c>
      <c r="BH2206" s="30">
        <f>BH2207+BH2209+BH2211</f>
        <v>0</v>
      </c>
      <c r="BI2206" s="30">
        <f>BI2207+BI2209+BI2211</f>
        <v>0</v>
      </c>
      <c r="BJ2206" s="30">
        <f>BJ2207+BJ2209+BJ2211</f>
        <v>0</v>
      </c>
      <c r="BK2206" s="30">
        <f>BK2207+BK2209+BK2211</f>
        <v>0</v>
      </c>
      <c r="BL2206" s="30">
        <f t="shared" si="7102"/>
        <v>0</v>
      </c>
      <c r="BM2206" s="30">
        <f t="shared" si="7103"/>
        <v>0</v>
      </c>
      <c r="BN2206" s="30">
        <f t="shared" si="7104"/>
        <v>0</v>
      </c>
      <c r="BO2206" s="30">
        <f>BO2207+BO2209+BO2211</f>
        <v>0</v>
      </c>
      <c r="BP2206" s="31">
        <v>0</v>
      </c>
      <c r="BQ2206" s="1"/>
      <c r="BR2206" s="1"/>
      <c r="BS2206" s="1"/>
      <c r="BT2206" s="1"/>
      <c r="BU2206" s="1"/>
      <c r="BV2206" s="1"/>
      <c r="BW2206" s="1"/>
      <c r="BX2206" s="1"/>
      <c r="BY2206" s="1"/>
    </row>
    <row r="2207" ht="15" hidden="1">
      <c r="A2207" s="28" t="s">
        <v>744</v>
      </c>
      <c r="B2207" s="28" t="s">
        <v>79</v>
      </c>
      <c r="C2207" s="28" t="s">
        <v>60</v>
      </c>
      <c r="D2207" s="28" t="s">
        <v>898</v>
      </c>
      <c r="E2207" s="28"/>
      <c r="F2207" s="29" t="s">
        <v>214</v>
      </c>
      <c r="G2207" s="30">
        <f>G2208</f>
        <v>82.700000000000003</v>
      </c>
      <c r="H2207" s="30">
        <f>H2208</f>
        <v>0</v>
      </c>
      <c r="I2207" s="30">
        <f>I2208</f>
        <v>0</v>
      </c>
      <c r="J2207" s="30">
        <f>J2208</f>
        <v>-82.700000000000003</v>
      </c>
      <c r="K2207" s="30">
        <f>K2208</f>
        <v>0</v>
      </c>
      <c r="L2207" s="30">
        <f>L2208</f>
        <v>0</v>
      </c>
      <c r="M2207" s="30">
        <f t="shared" si="7117"/>
        <v>0</v>
      </c>
      <c r="N2207" s="30">
        <f t="shared" si="7118"/>
        <v>0</v>
      </c>
      <c r="O2207" s="30">
        <f t="shared" si="7119"/>
        <v>0</v>
      </c>
      <c r="P2207" s="30">
        <f>P2208</f>
        <v>0</v>
      </c>
      <c r="Q2207" s="30">
        <f>Q2208</f>
        <v>0</v>
      </c>
      <c r="R2207" s="30">
        <f>R2208</f>
        <v>0</v>
      </c>
      <c r="S2207" s="30">
        <f>S2208</f>
        <v>0</v>
      </c>
      <c r="T2207" s="30">
        <f>T2208</f>
        <v>0</v>
      </c>
      <c r="U2207" s="30">
        <f>U2208</f>
        <v>0</v>
      </c>
      <c r="V2207" s="30">
        <f>V2208</f>
        <v>0</v>
      </c>
      <c r="W2207" s="30">
        <f>W2208</f>
        <v>0</v>
      </c>
      <c r="X2207" s="30">
        <f>X2208</f>
        <v>0</v>
      </c>
      <c r="Y2207" s="30">
        <f>Y2208</f>
        <v>0</v>
      </c>
      <c r="Z2207" s="30">
        <f>Z2208</f>
        <v>0</v>
      </c>
      <c r="AA2207" s="30">
        <f>AA2208</f>
        <v>0</v>
      </c>
      <c r="AB2207" s="30">
        <f>AB2208</f>
        <v>0</v>
      </c>
      <c r="AC2207" s="30">
        <f t="shared" si="7105"/>
        <v>0</v>
      </c>
      <c r="AD2207" s="30">
        <f t="shared" si="7106"/>
        <v>0</v>
      </c>
      <c r="AE2207" s="30">
        <f t="shared" si="7107"/>
        <v>0</v>
      </c>
      <c r="AF2207" s="30">
        <f>AF2208</f>
        <v>0</v>
      </c>
      <c r="AG2207" s="30">
        <f t="shared" si="7108"/>
        <v>0</v>
      </c>
      <c r="AH2207" s="30">
        <f t="shared" si="7109"/>
        <v>0</v>
      </c>
      <c r="AI2207" s="30">
        <f t="shared" si="7110"/>
        <v>0</v>
      </c>
      <c r="AJ2207" s="30">
        <f>AJ2208</f>
        <v>0</v>
      </c>
      <c r="AK2207" s="30">
        <f>AK2208</f>
        <v>0</v>
      </c>
      <c r="AL2207" s="30">
        <f>AL2208</f>
        <v>0</v>
      </c>
      <c r="AM2207" s="30">
        <f>AM2208</f>
        <v>0</v>
      </c>
      <c r="AN2207" s="30">
        <f>AN2208</f>
        <v>0</v>
      </c>
      <c r="AO2207" s="30">
        <f>AO2208</f>
        <v>0</v>
      </c>
      <c r="AP2207" s="30">
        <f>AP2208</f>
        <v>0</v>
      </c>
      <c r="AQ2207" s="30">
        <f>AQ2208</f>
        <v>0</v>
      </c>
      <c r="AR2207" s="30">
        <f>AR2208</f>
        <v>0</v>
      </c>
      <c r="AS2207" s="30">
        <f t="shared" si="7114"/>
        <v>0</v>
      </c>
      <c r="AT2207" s="30">
        <f t="shared" si="7115"/>
        <v>0</v>
      </c>
      <c r="AU2207" s="30">
        <f t="shared" si="7116"/>
        <v>0</v>
      </c>
      <c r="AV2207" s="30">
        <f>AV2208</f>
        <v>0</v>
      </c>
      <c r="AW2207" s="30">
        <f>AW2208</f>
        <v>0</v>
      </c>
      <c r="AX2207" s="30">
        <f>AX2208</f>
        <v>0</v>
      </c>
      <c r="AY2207" s="30">
        <f t="shared" si="7111"/>
        <v>0</v>
      </c>
      <c r="AZ2207" s="30">
        <f t="shared" si="7112"/>
        <v>0</v>
      </c>
      <c r="BA2207" s="30">
        <f t="shared" si="7113"/>
        <v>0</v>
      </c>
      <c r="BB2207" s="30">
        <f>BB2208</f>
        <v>0</v>
      </c>
      <c r="BC2207" s="30">
        <f>BC2208</f>
        <v>0</v>
      </c>
      <c r="BD2207" s="30">
        <f>BD2208</f>
        <v>0</v>
      </c>
      <c r="BE2207" s="30">
        <f>BE2208</f>
        <v>0</v>
      </c>
      <c r="BF2207" s="30">
        <f>BF2208</f>
        <v>0</v>
      </c>
      <c r="BG2207" s="30">
        <f>BG2208</f>
        <v>0</v>
      </c>
      <c r="BH2207" s="30">
        <f>BH2208</f>
        <v>0</v>
      </c>
      <c r="BI2207" s="30">
        <f>BI2208</f>
        <v>0</v>
      </c>
      <c r="BJ2207" s="30">
        <f>BJ2208</f>
        <v>0</v>
      </c>
      <c r="BK2207" s="30">
        <f>BK2208</f>
        <v>0</v>
      </c>
      <c r="BL2207" s="30">
        <f t="shared" si="7102"/>
        <v>0</v>
      </c>
      <c r="BM2207" s="30">
        <f t="shared" si="7103"/>
        <v>0</v>
      </c>
      <c r="BN2207" s="30">
        <f t="shared" si="7104"/>
        <v>0</v>
      </c>
      <c r="BO2207" s="30">
        <f>BO2208</f>
        <v>0</v>
      </c>
      <c r="BP2207" s="31">
        <v>0</v>
      </c>
      <c r="BQ2207" s="1"/>
      <c r="BR2207" s="1"/>
      <c r="BS2207" s="1"/>
      <c r="BT2207" s="1"/>
      <c r="BU2207" s="1"/>
      <c r="BV2207" s="1"/>
      <c r="BW2207" s="1"/>
      <c r="BX2207" s="1"/>
      <c r="BY2207" s="1"/>
    </row>
    <row r="2208" ht="30" hidden="1">
      <c r="A2208" s="28" t="s">
        <v>744</v>
      </c>
      <c r="B2208" s="28" t="s">
        <v>79</v>
      </c>
      <c r="C2208" s="28" t="s">
        <v>60</v>
      </c>
      <c r="D2208" s="28" t="s">
        <v>898</v>
      </c>
      <c r="E2208" s="14" t="s">
        <v>127</v>
      </c>
      <c r="F2208" s="29" t="s">
        <v>128</v>
      </c>
      <c r="G2208" s="30">
        <v>82.700000000000003</v>
      </c>
      <c r="H2208" s="30"/>
      <c r="I2208" s="30"/>
      <c r="J2208" s="30">
        <v>-82.700000000000003</v>
      </c>
      <c r="K2208" s="30"/>
      <c r="L2208" s="30"/>
      <c r="M2208" s="30">
        <f t="shared" si="7117"/>
        <v>0</v>
      </c>
      <c r="N2208" s="30">
        <f t="shared" si="7118"/>
        <v>0</v>
      </c>
      <c r="O2208" s="30">
        <f t="shared" si="7119"/>
        <v>0</v>
      </c>
      <c r="P2208" s="30"/>
      <c r="Q2208" s="30"/>
      <c r="R2208" s="30"/>
      <c r="S2208" s="30"/>
      <c r="T2208" s="30"/>
      <c r="U2208" s="30"/>
      <c r="V2208" s="30"/>
      <c r="W2208" s="30"/>
      <c r="X2208" s="30"/>
      <c r="Y2208" s="30"/>
      <c r="Z2208" s="30"/>
      <c r="AA2208" s="30"/>
      <c r="AB2208" s="30"/>
      <c r="AC2208" s="30">
        <f t="shared" si="7105"/>
        <v>0</v>
      </c>
      <c r="AD2208" s="30">
        <f t="shared" si="7106"/>
        <v>0</v>
      </c>
      <c r="AE2208" s="30">
        <f t="shared" si="7107"/>
        <v>0</v>
      </c>
      <c r="AF2208" s="30"/>
      <c r="AG2208" s="30">
        <f t="shared" si="7108"/>
        <v>0</v>
      </c>
      <c r="AH2208" s="30">
        <f t="shared" si="7109"/>
        <v>0</v>
      </c>
      <c r="AI2208" s="30">
        <f t="shared" si="7110"/>
        <v>0</v>
      </c>
      <c r="AJ2208" s="30"/>
      <c r="AK2208" s="30"/>
      <c r="AL2208" s="30"/>
      <c r="AM2208" s="30"/>
      <c r="AN2208" s="30"/>
      <c r="AO2208" s="30"/>
      <c r="AP2208" s="30"/>
      <c r="AQ2208" s="30"/>
      <c r="AR2208" s="30"/>
      <c r="AS2208" s="30">
        <f t="shared" si="7114"/>
        <v>0</v>
      </c>
      <c r="AT2208" s="30">
        <f t="shared" si="7115"/>
        <v>0</v>
      </c>
      <c r="AU2208" s="30">
        <f t="shared" si="7116"/>
        <v>0</v>
      </c>
      <c r="AV2208" s="30"/>
      <c r="AW2208" s="30"/>
      <c r="AX2208" s="30"/>
      <c r="AY2208" s="30">
        <f t="shared" si="7111"/>
        <v>0</v>
      </c>
      <c r="AZ2208" s="30">
        <f t="shared" si="7112"/>
        <v>0</v>
      </c>
      <c r="BA2208" s="30">
        <f t="shared" si="7113"/>
        <v>0</v>
      </c>
      <c r="BB2208" s="30"/>
      <c r="BC2208" s="30"/>
      <c r="BD2208" s="30"/>
      <c r="BE2208" s="30"/>
      <c r="BF2208" s="30"/>
      <c r="BG2208" s="30"/>
      <c r="BH2208" s="30"/>
      <c r="BI2208" s="30"/>
      <c r="BJ2208" s="30"/>
      <c r="BK2208" s="30"/>
      <c r="BL2208" s="30">
        <f t="shared" si="7102"/>
        <v>0</v>
      </c>
      <c r="BM2208" s="30">
        <f t="shared" si="7103"/>
        <v>0</v>
      </c>
      <c r="BN2208" s="30">
        <f t="shared" si="7104"/>
        <v>0</v>
      </c>
      <c r="BO2208" s="30"/>
      <c r="BP2208" s="31">
        <v>0</v>
      </c>
      <c r="BQ2208" s="1"/>
      <c r="BR2208" s="1"/>
      <c r="BS2208" s="1"/>
      <c r="BT2208" s="1"/>
      <c r="BU2208" s="1"/>
      <c r="BV2208" s="1"/>
      <c r="BW2208" s="1"/>
      <c r="BX2208" s="1"/>
      <c r="BY2208" s="1"/>
    </row>
    <row r="2209" ht="15" hidden="1">
      <c r="A2209" s="28" t="s">
        <v>744</v>
      </c>
      <c r="B2209" s="28" t="s">
        <v>79</v>
      </c>
      <c r="C2209" s="28" t="s">
        <v>60</v>
      </c>
      <c r="D2209" s="28" t="s">
        <v>899</v>
      </c>
      <c r="E2209" s="28"/>
      <c r="F2209" s="29" t="s">
        <v>205</v>
      </c>
      <c r="G2209" s="30">
        <f>G2210</f>
        <v>106.3</v>
      </c>
      <c r="H2209" s="30">
        <f>H2210</f>
        <v>106.3</v>
      </c>
      <c r="I2209" s="30">
        <f>I2210</f>
        <v>106.3</v>
      </c>
      <c r="J2209" s="30">
        <f>J2210</f>
        <v>-106.3</v>
      </c>
      <c r="K2209" s="30">
        <f>K2210</f>
        <v>-106.3</v>
      </c>
      <c r="L2209" s="30">
        <f>L2210</f>
        <v>-106.3</v>
      </c>
      <c r="M2209" s="30">
        <f t="shared" si="7117"/>
        <v>0</v>
      </c>
      <c r="N2209" s="30">
        <f t="shared" si="7118"/>
        <v>0</v>
      </c>
      <c r="O2209" s="30">
        <f t="shared" si="7119"/>
        <v>0</v>
      </c>
      <c r="P2209" s="30">
        <f>P2210</f>
        <v>0</v>
      </c>
      <c r="Q2209" s="30">
        <f>Q2210</f>
        <v>0</v>
      </c>
      <c r="R2209" s="30">
        <f>R2210</f>
        <v>0</v>
      </c>
      <c r="S2209" s="30">
        <f>S2210</f>
        <v>0</v>
      </c>
      <c r="T2209" s="30">
        <f>T2210</f>
        <v>0</v>
      </c>
      <c r="U2209" s="30">
        <f>U2210</f>
        <v>0</v>
      </c>
      <c r="V2209" s="30">
        <f>V2210</f>
        <v>0</v>
      </c>
      <c r="W2209" s="30">
        <f>W2210</f>
        <v>0</v>
      </c>
      <c r="X2209" s="30">
        <f>X2210</f>
        <v>0</v>
      </c>
      <c r="Y2209" s="30">
        <f>Y2210</f>
        <v>0</v>
      </c>
      <c r="Z2209" s="30">
        <f>Z2210</f>
        <v>0</v>
      </c>
      <c r="AA2209" s="30">
        <f>AA2210</f>
        <v>0</v>
      </c>
      <c r="AB2209" s="30">
        <f>AB2210</f>
        <v>0</v>
      </c>
      <c r="AC2209" s="30">
        <f t="shared" si="7105"/>
        <v>0</v>
      </c>
      <c r="AD2209" s="30">
        <f t="shared" si="7106"/>
        <v>0</v>
      </c>
      <c r="AE2209" s="30">
        <f t="shared" si="7107"/>
        <v>0</v>
      </c>
      <c r="AF2209" s="30">
        <f>AF2210</f>
        <v>0</v>
      </c>
      <c r="AG2209" s="30">
        <f t="shared" si="7108"/>
        <v>0</v>
      </c>
      <c r="AH2209" s="30">
        <f t="shared" si="7109"/>
        <v>0</v>
      </c>
      <c r="AI2209" s="30">
        <f t="shared" si="7110"/>
        <v>0</v>
      </c>
      <c r="AJ2209" s="30">
        <f>AJ2210</f>
        <v>0</v>
      </c>
      <c r="AK2209" s="30">
        <f>AK2210</f>
        <v>0</v>
      </c>
      <c r="AL2209" s="30">
        <f>AL2210</f>
        <v>0</v>
      </c>
      <c r="AM2209" s="30">
        <f>AM2210</f>
        <v>0</v>
      </c>
      <c r="AN2209" s="30">
        <f>AN2210</f>
        <v>0</v>
      </c>
      <c r="AO2209" s="30">
        <f>AO2210</f>
        <v>0</v>
      </c>
      <c r="AP2209" s="30">
        <f>AP2210</f>
        <v>0</v>
      </c>
      <c r="AQ2209" s="30">
        <f>AQ2210</f>
        <v>0</v>
      </c>
      <c r="AR2209" s="30">
        <f>AR2210</f>
        <v>0</v>
      </c>
      <c r="AS2209" s="30">
        <f t="shared" si="7114"/>
        <v>0</v>
      </c>
      <c r="AT2209" s="30">
        <f t="shared" si="7115"/>
        <v>0</v>
      </c>
      <c r="AU2209" s="30">
        <f t="shared" si="7116"/>
        <v>0</v>
      </c>
      <c r="AV2209" s="30">
        <f>AV2210</f>
        <v>0</v>
      </c>
      <c r="AW2209" s="30">
        <f>AW2210</f>
        <v>0</v>
      </c>
      <c r="AX2209" s="30">
        <f>AX2210</f>
        <v>0</v>
      </c>
      <c r="AY2209" s="30">
        <f t="shared" si="7111"/>
        <v>0</v>
      </c>
      <c r="AZ2209" s="30">
        <f t="shared" si="7112"/>
        <v>0</v>
      </c>
      <c r="BA2209" s="30">
        <f t="shared" si="7113"/>
        <v>0</v>
      </c>
      <c r="BB2209" s="30">
        <f>BB2210</f>
        <v>0</v>
      </c>
      <c r="BC2209" s="30">
        <f>BC2210</f>
        <v>0</v>
      </c>
      <c r="BD2209" s="30">
        <f>BD2210</f>
        <v>0</v>
      </c>
      <c r="BE2209" s="30">
        <f>BE2210</f>
        <v>0</v>
      </c>
      <c r="BF2209" s="30">
        <f>BF2210</f>
        <v>0</v>
      </c>
      <c r="BG2209" s="30">
        <f>BG2210</f>
        <v>0</v>
      </c>
      <c r="BH2209" s="30">
        <f>BH2210</f>
        <v>0</v>
      </c>
      <c r="BI2209" s="30">
        <f>BI2210</f>
        <v>0</v>
      </c>
      <c r="BJ2209" s="30">
        <f>BJ2210</f>
        <v>0</v>
      </c>
      <c r="BK2209" s="30">
        <f>BK2210</f>
        <v>0</v>
      </c>
      <c r="BL2209" s="30">
        <f t="shared" si="7102"/>
        <v>0</v>
      </c>
      <c r="BM2209" s="30">
        <f t="shared" si="7103"/>
        <v>0</v>
      </c>
      <c r="BN2209" s="30">
        <f t="shared" si="7104"/>
        <v>0</v>
      </c>
      <c r="BO2209" s="30">
        <f>BO2210</f>
        <v>0</v>
      </c>
      <c r="BP2209" s="31">
        <v>0</v>
      </c>
      <c r="BQ2209" s="1"/>
      <c r="BR2209" s="1"/>
      <c r="BS2209" s="1"/>
      <c r="BT2209" s="1"/>
      <c r="BU2209" s="1"/>
      <c r="BV2209" s="1"/>
      <c r="BW2209" s="1"/>
      <c r="BX2209" s="1"/>
      <c r="BY2209" s="1"/>
    </row>
    <row r="2210" ht="30" hidden="1">
      <c r="A2210" s="28" t="s">
        <v>744</v>
      </c>
      <c r="B2210" s="28" t="s">
        <v>79</v>
      </c>
      <c r="C2210" s="28" t="s">
        <v>60</v>
      </c>
      <c r="D2210" s="28" t="s">
        <v>899</v>
      </c>
      <c r="E2210" s="14" t="s">
        <v>127</v>
      </c>
      <c r="F2210" s="29" t="s">
        <v>128</v>
      </c>
      <c r="G2210" s="30">
        <v>106.3</v>
      </c>
      <c r="H2210" s="30">
        <v>106.3</v>
      </c>
      <c r="I2210" s="30">
        <v>106.3</v>
      </c>
      <c r="J2210" s="30">
        <v>-106.3</v>
      </c>
      <c r="K2210" s="30">
        <v>-106.3</v>
      </c>
      <c r="L2210" s="30">
        <v>-106.3</v>
      </c>
      <c r="M2210" s="30">
        <f t="shared" si="7117"/>
        <v>0</v>
      </c>
      <c r="N2210" s="30">
        <f t="shared" si="7118"/>
        <v>0</v>
      </c>
      <c r="O2210" s="30">
        <f t="shared" si="7119"/>
        <v>0</v>
      </c>
      <c r="P2210" s="30"/>
      <c r="Q2210" s="30"/>
      <c r="R2210" s="30"/>
      <c r="S2210" s="30"/>
      <c r="T2210" s="30"/>
      <c r="U2210" s="30"/>
      <c r="V2210" s="30"/>
      <c r="W2210" s="30"/>
      <c r="X2210" s="30"/>
      <c r="Y2210" s="30"/>
      <c r="Z2210" s="30"/>
      <c r="AA2210" s="30"/>
      <c r="AB2210" s="30"/>
      <c r="AC2210" s="30">
        <f t="shared" si="7105"/>
        <v>0</v>
      </c>
      <c r="AD2210" s="30">
        <f t="shared" si="7106"/>
        <v>0</v>
      </c>
      <c r="AE2210" s="30">
        <f t="shared" si="7107"/>
        <v>0</v>
      </c>
      <c r="AF2210" s="30"/>
      <c r="AG2210" s="30">
        <f t="shared" si="7108"/>
        <v>0</v>
      </c>
      <c r="AH2210" s="30">
        <f t="shared" si="7109"/>
        <v>0</v>
      </c>
      <c r="AI2210" s="30">
        <f t="shared" si="7110"/>
        <v>0</v>
      </c>
      <c r="AJ2210" s="30"/>
      <c r="AK2210" s="30"/>
      <c r="AL2210" s="30"/>
      <c r="AM2210" s="30"/>
      <c r="AN2210" s="30"/>
      <c r="AO2210" s="30"/>
      <c r="AP2210" s="30"/>
      <c r="AQ2210" s="30"/>
      <c r="AR2210" s="30"/>
      <c r="AS2210" s="30">
        <f t="shared" si="7114"/>
        <v>0</v>
      </c>
      <c r="AT2210" s="30">
        <f t="shared" si="7115"/>
        <v>0</v>
      </c>
      <c r="AU2210" s="30">
        <f t="shared" si="7116"/>
        <v>0</v>
      </c>
      <c r="AV2210" s="30"/>
      <c r="AW2210" s="30"/>
      <c r="AX2210" s="30"/>
      <c r="AY2210" s="30">
        <f t="shared" si="7111"/>
        <v>0</v>
      </c>
      <c r="AZ2210" s="30">
        <f t="shared" si="7112"/>
        <v>0</v>
      </c>
      <c r="BA2210" s="30">
        <f t="shared" si="7113"/>
        <v>0</v>
      </c>
      <c r="BB2210" s="30"/>
      <c r="BC2210" s="30"/>
      <c r="BD2210" s="30"/>
      <c r="BE2210" s="30"/>
      <c r="BF2210" s="30"/>
      <c r="BG2210" s="30"/>
      <c r="BH2210" s="30"/>
      <c r="BI2210" s="30"/>
      <c r="BJ2210" s="30"/>
      <c r="BK2210" s="30"/>
      <c r="BL2210" s="30">
        <f t="shared" si="7102"/>
        <v>0</v>
      </c>
      <c r="BM2210" s="30">
        <f t="shared" si="7103"/>
        <v>0</v>
      </c>
      <c r="BN2210" s="30">
        <f t="shared" si="7104"/>
        <v>0</v>
      </c>
      <c r="BO2210" s="30"/>
      <c r="BP2210" s="31">
        <v>0</v>
      </c>
      <c r="BQ2210" s="1"/>
      <c r="BR2210" s="1"/>
      <c r="BS2210" s="1"/>
      <c r="BT2210" s="1"/>
      <c r="BU2210" s="1"/>
      <c r="BV2210" s="1"/>
      <c r="BW2210" s="1"/>
      <c r="BX2210" s="1"/>
      <c r="BY2210" s="1"/>
    </row>
    <row r="2211" ht="15" hidden="1">
      <c r="A2211" s="28" t="s">
        <v>744</v>
      </c>
      <c r="B2211" s="28" t="s">
        <v>79</v>
      </c>
      <c r="C2211" s="28" t="s">
        <v>60</v>
      </c>
      <c r="D2211" s="28" t="s">
        <v>900</v>
      </c>
      <c r="E2211" s="28"/>
      <c r="F2211" s="29" t="s">
        <v>587</v>
      </c>
      <c r="G2211" s="30">
        <f>G2212</f>
        <v>42868</v>
      </c>
      <c r="H2211" s="30">
        <f>H2212</f>
        <v>43016.199999999997</v>
      </c>
      <c r="I2211" s="30">
        <f>I2212</f>
        <v>43016.199999999997</v>
      </c>
      <c r="J2211" s="30">
        <f>J2212</f>
        <v>-42868</v>
      </c>
      <c r="K2211" s="30">
        <f>K2212</f>
        <v>-43016.199999999997</v>
      </c>
      <c r="L2211" s="30">
        <f>L2212</f>
        <v>-43016.199999999997</v>
      </c>
      <c r="M2211" s="30">
        <f t="shared" si="7117"/>
        <v>0</v>
      </c>
      <c r="N2211" s="30">
        <f t="shared" si="7118"/>
        <v>0</v>
      </c>
      <c r="O2211" s="30">
        <f t="shared" si="7119"/>
        <v>0</v>
      </c>
      <c r="P2211" s="30">
        <f>P2212</f>
        <v>0</v>
      </c>
      <c r="Q2211" s="30">
        <f>Q2212</f>
        <v>0</v>
      </c>
      <c r="R2211" s="30">
        <f>R2212</f>
        <v>0</v>
      </c>
      <c r="S2211" s="30">
        <f>S2212</f>
        <v>0</v>
      </c>
      <c r="T2211" s="30">
        <f>T2212</f>
        <v>0</v>
      </c>
      <c r="U2211" s="30">
        <f>U2212</f>
        <v>0</v>
      </c>
      <c r="V2211" s="30">
        <f>V2212</f>
        <v>0</v>
      </c>
      <c r="W2211" s="30">
        <f>W2212</f>
        <v>0</v>
      </c>
      <c r="X2211" s="30">
        <f>X2212</f>
        <v>0</v>
      </c>
      <c r="Y2211" s="30">
        <f>Y2212</f>
        <v>0</v>
      </c>
      <c r="Z2211" s="30">
        <f>Z2212</f>
        <v>0</v>
      </c>
      <c r="AA2211" s="30">
        <f>AA2212</f>
        <v>0</v>
      </c>
      <c r="AB2211" s="30">
        <f>AB2212</f>
        <v>0</v>
      </c>
      <c r="AC2211" s="30">
        <f t="shared" si="7105"/>
        <v>0</v>
      </c>
      <c r="AD2211" s="30">
        <f t="shared" si="7106"/>
        <v>0</v>
      </c>
      <c r="AE2211" s="30">
        <f t="shared" si="7107"/>
        <v>0</v>
      </c>
      <c r="AF2211" s="30">
        <f>AF2212</f>
        <v>0</v>
      </c>
      <c r="AG2211" s="30">
        <f t="shared" si="7108"/>
        <v>0</v>
      </c>
      <c r="AH2211" s="30">
        <f t="shared" si="7109"/>
        <v>0</v>
      </c>
      <c r="AI2211" s="30">
        <f t="shared" si="7110"/>
        <v>0</v>
      </c>
      <c r="AJ2211" s="30">
        <f>AJ2212</f>
        <v>0</v>
      </c>
      <c r="AK2211" s="30">
        <f>AK2212</f>
        <v>0</v>
      </c>
      <c r="AL2211" s="30">
        <f>AL2212</f>
        <v>0</v>
      </c>
      <c r="AM2211" s="30">
        <f>AM2212</f>
        <v>0</v>
      </c>
      <c r="AN2211" s="30">
        <f>AN2212</f>
        <v>0</v>
      </c>
      <c r="AO2211" s="30">
        <f>AO2212</f>
        <v>0</v>
      </c>
      <c r="AP2211" s="30">
        <f>AP2212</f>
        <v>0</v>
      </c>
      <c r="AQ2211" s="30">
        <f>AQ2212</f>
        <v>0</v>
      </c>
      <c r="AR2211" s="30">
        <f>AR2212</f>
        <v>0</v>
      </c>
      <c r="AS2211" s="30">
        <f t="shared" si="7114"/>
        <v>0</v>
      </c>
      <c r="AT2211" s="30">
        <f t="shared" si="7115"/>
        <v>0</v>
      </c>
      <c r="AU2211" s="30">
        <f t="shared" si="7116"/>
        <v>0</v>
      </c>
      <c r="AV2211" s="30">
        <f>AV2212</f>
        <v>0</v>
      </c>
      <c r="AW2211" s="30">
        <f>AW2212</f>
        <v>0</v>
      </c>
      <c r="AX2211" s="30">
        <f>AX2212</f>
        <v>0</v>
      </c>
      <c r="AY2211" s="30">
        <f t="shared" si="7111"/>
        <v>0</v>
      </c>
      <c r="AZ2211" s="30">
        <f t="shared" si="7112"/>
        <v>0</v>
      </c>
      <c r="BA2211" s="30">
        <f t="shared" si="7113"/>
        <v>0</v>
      </c>
      <c r="BB2211" s="30">
        <f>BB2212</f>
        <v>0</v>
      </c>
      <c r="BC2211" s="30">
        <f>BC2212</f>
        <v>0</v>
      </c>
      <c r="BD2211" s="30">
        <f>BD2212</f>
        <v>0</v>
      </c>
      <c r="BE2211" s="30">
        <f>BE2212</f>
        <v>0</v>
      </c>
      <c r="BF2211" s="30">
        <f>BF2212</f>
        <v>0</v>
      </c>
      <c r="BG2211" s="30">
        <f>BG2212</f>
        <v>0</v>
      </c>
      <c r="BH2211" s="30">
        <f>BH2212</f>
        <v>0</v>
      </c>
      <c r="BI2211" s="30">
        <f>BI2212</f>
        <v>0</v>
      </c>
      <c r="BJ2211" s="30">
        <f>BJ2212</f>
        <v>0</v>
      </c>
      <c r="BK2211" s="30">
        <f>BK2212</f>
        <v>0</v>
      </c>
      <c r="BL2211" s="30">
        <f t="shared" si="7102"/>
        <v>0</v>
      </c>
      <c r="BM2211" s="30">
        <f t="shared" si="7103"/>
        <v>0</v>
      </c>
      <c r="BN2211" s="30">
        <f t="shared" si="7104"/>
        <v>0</v>
      </c>
      <c r="BO2211" s="30">
        <f>BO2212</f>
        <v>0</v>
      </c>
      <c r="BP2211" s="31">
        <v>0</v>
      </c>
      <c r="BQ2211" s="1"/>
      <c r="BR2211" s="1"/>
      <c r="BS2211" s="1"/>
      <c r="BT2211" s="1"/>
      <c r="BU2211" s="1"/>
      <c r="BV2211" s="1"/>
      <c r="BW2211" s="1"/>
      <c r="BX2211" s="1"/>
      <c r="BY2211" s="1"/>
    </row>
    <row r="2212" ht="30" hidden="1">
      <c r="A2212" s="28" t="s">
        <v>744</v>
      </c>
      <c r="B2212" s="28" t="s">
        <v>79</v>
      </c>
      <c r="C2212" s="28" t="s">
        <v>60</v>
      </c>
      <c r="D2212" s="28" t="s">
        <v>900</v>
      </c>
      <c r="E2212" s="14" t="s">
        <v>127</v>
      </c>
      <c r="F2212" s="29" t="s">
        <v>128</v>
      </c>
      <c r="G2212" s="30">
        <v>42868</v>
      </c>
      <c r="H2212" s="30">
        <v>43016.199999999997</v>
      </c>
      <c r="I2212" s="30">
        <v>43016.199999999997</v>
      </c>
      <c r="J2212" s="30">
        <v>-42868</v>
      </c>
      <c r="K2212" s="30">
        <v>-43016.199999999997</v>
      </c>
      <c r="L2212" s="30">
        <v>-43016.199999999997</v>
      </c>
      <c r="M2212" s="30">
        <f t="shared" si="7117"/>
        <v>0</v>
      </c>
      <c r="N2212" s="30">
        <f t="shared" si="7118"/>
        <v>0</v>
      </c>
      <c r="O2212" s="30">
        <f t="shared" si="7119"/>
        <v>0</v>
      </c>
      <c r="P2212" s="30"/>
      <c r="Q2212" s="30"/>
      <c r="R2212" s="30"/>
      <c r="S2212" s="30"/>
      <c r="T2212" s="30"/>
      <c r="U2212" s="30"/>
      <c r="V2212" s="30"/>
      <c r="W2212" s="30"/>
      <c r="X2212" s="30"/>
      <c r="Y2212" s="30"/>
      <c r="Z2212" s="30"/>
      <c r="AA2212" s="30"/>
      <c r="AB2212" s="30"/>
      <c r="AC2212" s="30">
        <f t="shared" si="7105"/>
        <v>0</v>
      </c>
      <c r="AD2212" s="30">
        <f t="shared" si="7106"/>
        <v>0</v>
      </c>
      <c r="AE2212" s="30">
        <f t="shared" si="7107"/>
        <v>0</v>
      </c>
      <c r="AF2212" s="30"/>
      <c r="AG2212" s="30">
        <f t="shared" si="7108"/>
        <v>0</v>
      </c>
      <c r="AH2212" s="30">
        <f t="shared" si="7109"/>
        <v>0</v>
      </c>
      <c r="AI2212" s="30">
        <f t="shared" si="7110"/>
        <v>0</v>
      </c>
      <c r="AJ2212" s="30"/>
      <c r="AK2212" s="30"/>
      <c r="AL2212" s="30"/>
      <c r="AM2212" s="30"/>
      <c r="AN2212" s="30"/>
      <c r="AO2212" s="30"/>
      <c r="AP2212" s="30"/>
      <c r="AQ2212" s="30"/>
      <c r="AR2212" s="30"/>
      <c r="AS2212" s="30">
        <f t="shared" si="7114"/>
        <v>0</v>
      </c>
      <c r="AT2212" s="30">
        <f t="shared" si="7115"/>
        <v>0</v>
      </c>
      <c r="AU2212" s="30">
        <f t="shared" si="7116"/>
        <v>0</v>
      </c>
      <c r="AV2212" s="30"/>
      <c r="AW2212" s="30"/>
      <c r="AX2212" s="30"/>
      <c r="AY2212" s="30">
        <f t="shared" si="7111"/>
        <v>0</v>
      </c>
      <c r="AZ2212" s="30">
        <f t="shared" si="7112"/>
        <v>0</v>
      </c>
      <c r="BA2212" s="30">
        <f t="shared" si="7113"/>
        <v>0</v>
      </c>
      <c r="BB2212" s="30"/>
      <c r="BC2212" s="30"/>
      <c r="BD2212" s="30"/>
      <c r="BE2212" s="30"/>
      <c r="BF2212" s="30"/>
      <c r="BG2212" s="30"/>
      <c r="BH2212" s="30"/>
      <c r="BI2212" s="30"/>
      <c r="BJ2212" s="30"/>
      <c r="BK2212" s="30"/>
      <c r="BL2212" s="30">
        <f t="shared" si="7102"/>
        <v>0</v>
      </c>
      <c r="BM2212" s="30">
        <f t="shared" si="7103"/>
        <v>0</v>
      </c>
      <c r="BN2212" s="30">
        <f t="shared" si="7104"/>
        <v>0</v>
      </c>
      <c r="BO2212" s="30"/>
      <c r="BP2212" s="31">
        <v>0</v>
      </c>
      <c r="BQ2212" s="1"/>
      <c r="BR2212" s="1"/>
      <c r="BS2212" s="1"/>
      <c r="BT2212" s="1"/>
      <c r="BU2212" s="1"/>
      <c r="BV2212" s="1"/>
      <c r="BW2212" s="1"/>
      <c r="BX2212" s="1"/>
      <c r="BY2212" s="1"/>
    </row>
    <row r="2213" ht="15" hidden="1">
      <c r="A2213" s="19" t="s">
        <v>744</v>
      </c>
      <c r="B2213" s="19" t="s">
        <v>73</v>
      </c>
      <c r="C2213" s="19"/>
      <c r="D2213" s="19"/>
      <c r="E2213" s="49"/>
      <c r="F2213" s="20" t="s">
        <v>197</v>
      </c>
      <c r="G2213" s="30"/>
      <c r="H2213" s="30"/>
      <c r="I2213" s="30"/>
      <c r="J2213" s="30"/>
      <c r="K2213" s="30"/>
      <c r="L2213" s="30"/>
      <c r="M2213" s="30"/>
      <c r="N2213" s="30"/>
      <c r="O2213" s="30"/>
      <c r="P2213" s="30">
        <f t="shared" ref="P2213:P2225" si="7247">P2214</f>
        <v>0</v>
      </c>
      <c r="Q2213" s="30">
        <f t="shared" ref="Q2213:Q2225" si="7248">Q2214</f>
        <v>0</v>
      </c>
      <c r="R2213" s="30">
        <f t="shared" ref="R2213:R2225" si="7249">R2214</f>
        <v>0</v>
      </c>
      <c r="S2213" s="30">
        <f t="shared" ref="S2213:S2225" si="7250">S2214</f>
        <v>0</v>
      </c>
      <c r="T2213" s="30">
        <f t="shared" ref="T2213:T2225" si="7251">T2214</f>
        <v>0</v>
      </c>
      <c r="U2213" s="30">
        <f t="shared" ref="U2213:U2225" si="7252">U2214</f>
        <v>0</v>
      </c>
      <c r="V2213" s="30">
        <f t="shared" ref="V2213:V2225" si="7253">V2214</f>
        <v>0</v>
      </c>
      <c r="W2213" s="30">
        <f t="shared" ref="W2213:W2225" si="7254">W2214</f>
        <v>0</v>
      </c>
      <c r="X2213" s="30">
        <f t="shared" ref="X2213:X2225" si="7255">X2214</f>
        <v>0</v>
      </c>
      <c r="Y2213" s="30">
        <f t="shared" ref="Y2213:Y2225" si="7256">Y2214</f>
        <v>0</v>
      </c>
      <c r="Z2213" s="30">
        <f t="shared" ref="Z2213:Z2225" si="7257">Z2214</f>
        <v>0</v>
      </c>
      <c r="AA2213" s="30">
        <f t="shared" ref="AA2213:AA2225" si="7258">AA2214</f>
        <v>0</v>
      </c>
      <c r="AB2213" s="30">
        <f t="shared" ref="AB2213:AB2225" si="7259">AB2214</f>
        <v>0</v>
      </c>
      <c r="AC2213" s="30">
        <f t="shared" si="7105"/>
        <v>0</v>
      </c>
      <c r="AD2213" s="30">
        <f t="shared" si="7106"/>
        <v>0</v>
      </c>
      <c r="AE2213" s="30">
        <f t="shared" si="7107"/>
        <v>0</v>
      </c>
      <c r="AF2213" s="30">
        <f t="shared" ref="AF2213:AF2225" si="7260">AF2214</f>
        <v>0</v>
      </c>
      <c r="AG2213" s="30">
        <f t="shared" si="7108"/>
        <v>0</v>
      </c>
      <c r="AH2213" s="30">
        <f t="shared" si="7109"/>
        <v>0</v>
      </c>
      <c r="AI2213" s="30">
        <f t="shared" si="7110"/>
        <v>0</v>
      </c>
      <c r="AJ2213" s="30">
        <f t="shared" ref="AJ2213:AJ2225" si="7261">AJ2214</f>
        <v>0</v>
      </c>
      <c r="AK2213" s="30">
        <f t="shared" ref="AK2213:AK2225" si="7262">AK2214</f>
        <v>0</v>
      </c>
      <c r="AL2213" s="30">
        <f t="shared" ref="AL2213:AL2225" si="7263">AL2214</f>
        <v>0</v>
      </c>
      <c r="AM2213" s="30">
        <f t="shared" ref="AM2213:AM2225" si="7264">AM2214</f>
        <v>0</v>
      </c>
      <c r="AN2213" s="30">
        <f t="shared" ref="AN2213:AN2225" si="7265">AN2214</f>
        <v>0</v>
      </c>
      <c r="AO2213" s="30">
        <f t="shared" ref="AO2213:AO2225" si="7266">AO2214</f>
        <v>0</v>
      </c>
      <c r="AP2213" s="30">
        <f t="shared" ref="AP2213:AP2225" si="7267">AP2214</f>
        <v>0</v>
      </c>
      <c r="AQ2213" s="30">
        <f t="shared" ref="AQ2213:AQ2225" si="7268">AQ2214</f>
        <v>0</v>
      </c>
      <c r="AR2213" s="30">
        <f t="shared" ref="AR2213:AR2225" si="7269">AR2214</f>
        <v>0</v>
      </c>
      <c r="AS2213" s="30">
        <f t="shared" si="7114"/>
        <v>0</v>
      </c>
      <c r="AT2213" s="30">
        <f t="shared" si="7115"/>
        <v>0</v>
      </c>
      <c r="AU2213" s="30">
        <f t="shared" si="7116"/>
        <v>0</v>
      </c>
      <c r="AV2213" s="30">
        <f t="shared" ref="AV2213:AV2225" si="7270">AV2214</f>
        <v>0</v>
      </c>
      <c r="AW2213" s="30">
        <f t="shared" ref="AW2213:AW2225" si="7271">AW2214</f>
        <v>0</v>
      </c>
      <c r="AX2213" s="30">
        <f t="shared" ref="AX2213:AX2225" si="7272">AX2214</f>
        <v>0</v>
      </c>
      <c r="AY2213" s="21">
        <f t="shared" si="7111"/>
        <v>0</v>
      </c>
      <c r="AZ2213" s="21">
        <f t="shared" si="7112"/>
        <v>0</v>
      </c>
      <c r="BA2213" s="21">
        <f t="shared" si="7113"/>
        <v>0</v>
      </c>
      <c r="BB2213" s="30">
        <f t="shared" ref="BB2213:BB2225" si="7273">BB2214</f>
        <v>0</v>
      </c>
      <c r="BC2213" s="30">
        <f t="shared" ref="BC2213:BC2225" si="7274">BC2214</f>
        <v>0</v>
      </c>
      <c r="BD2213" s="30">
        <f t="shared" ref="BD2213:BD2225" si="7275">BD2214</f>
        <v>0</v>
      </c>
      <c r="BE2213" s="30">
        <f t="shared" ref="BE2213:BE2225" si="7276">BE2214</f>
        <v>0</v>
      </c>
      <c r="BF2213" s="30">
        <f t="shared" ref="BF2213:BF2225" si="7277">BF2214</f>
        <v>0</v>
      </c>
      <c r="BG2213" s="30">
        <f t="shared" ref="BG2213:BG2225" si="7278">BG2214</f>
        <v>0</v>
      </c>
      <c r="BH2213" s="30">
        <f t="shared" ref="BH2213:BH2225" si="7279">BH2214</f>
        <v>0</v>
      </c>
      <c r="BI2213" s="30">
        <f t="shared" ref="BI2213:BI2225" si="7280">BI2214</f>
        <v>0</v>
      </c>
      <c r="BJ2213" s="30">
        <f t="shared" ref="BJ2213:BJ2225" si="7281">BJ2214</f>
        <v>0</v>
      </c>
      <c r="BK2213" s="30">
        <f t="shared" ref="BK2213:BK2225" si="7282">BK2214</f>
        <v>0</v>
      </c>
      <c r="BL2213" s="30">
        <f t="shared" si="7102"/>
        <v>0</v>
      </c>
      <c r="BM2213" s="30">
        <f t="shared" si="7103"/>
        <v>0</v>
      </c>
      <c r="BN2213" s="30">
        <f t="shared" si="7104"/>
        <v>0</v>
      </c>
      <c r="BO2213" s="30">
        <f t="shared" ref="BO2213:BO2225" si="7283">BO2214</f>
        <v>0</v>
      </c>
      <c r="BP2213" s="31">
        <v>0</v>
      </c>
      <c r="BQ2213" s="1"/>
      <c r="BR2213" s="1"/>
      <c r="BS2213" s="1"/>
      <c r="BT2213" s="1"/>
      <c r="BU2213" s="1"/>
      <c r="BV2213" s="1"/>
      <c r="BW2213" s="1"/>
      <c r="BX2213" s="1"/>
      <c r="BY2213" s="1"/>
    </row>
    <row r="2214" ht="15" hidden="1">
      <c r="A2214" s="24" t="s">
        <v>744</v>
      </c>
      <c r="B2214" s="24" t="s">
        <v>73</v>
      </c>
      <c r="C2214" s="24" t="s">
        <v>325</v>
      </c>
      <c r="D2214" s="24"/>
      <c r="E2214" s="50"/>
      <c r="F2214" s="25" t="s">
        <v>326</v>
      </c>
      <c r="G2214" s="30"/>
      <c r="H2214" s="30"/>
      <c r="I2214" s="30"/>
      <c r="J2214" s="30"/>
      <c r="K2214" s="30"/>
      <c r="L2214" s="30"/>
      <c r="M2214" s="30"/>
      <c r="N2214" s="30"/>
      <c r="O2214" s="30"/>
      <c r="P2214" s="30">
        <f t="shared" si="7247"/>
        <v>0</v>
      </c>
      <c r="Q2214" s="30">
        <f t="shared" si="7248"/>
        <v>0</v>
      </c>
      <c r="R2214" s="30">
        <f t="shared" si="7249"/>
        <v>0</v>
      </c>
      <c r="S2214" s="30">
        <f t="shared" si="7250"/>
        <v>0</v>
      </c>
      <c r="T2214" s="30">
        <f t="shared" si="7251"/>
        <v>0</v>
      </c>
      <c r="U2214" s="30">
        <f t="shared" si="7252"/>
        <v>0</v>
      </c>
      <c r="V2214" s="30">
        <f t="shared" si="7253"/>
        <v>0</v>
      </c>
      <c r="W2214" s="30">
        <f t="shared" si="7254"/>
        <v>0</v>
      </c>
      <c r="X2214" s="30">
        <f t="shared" si="7255"/>
        <v>0</v>
      </c>
      <c r="Y2214" s="30">
        <f t="shared" si="7256"/>
        <v>0</v>
      </c>
      <c r="Z2214" s="30">
        <f t="shared" si="7257"/>
        <v>0</v>
      </c>
      <c r="AA2214" s="30">
        <f t="shared" si="7258"/>
        <v>0</v>
      </c>
      <c r="AB2214" s="30">
        <f t="shared" si="7259"/>
        <v>0</v>
      </c>
      <c r="AC2214" s="30">
        <f t="shared" si="7105"/>
        <v>0</v>
      </c>
      <c r="AD2214" s="30">
        <f t="shared" si="7106"/>
        <v>0</v>
      </c>
      <c r="AE2214" s="30">
        <f t="shared" si="7107"/>
        <v>0</v>
      </c>
      <c r="AF2214" s="30">
        <f t="shared" si="7260"/>
        <v>0</v>
      </c>
      <c r="AG2214" s="30">
        <f t="shared" si="7108"/>
        <v>0</v>
      </c>
      <c r="AH2214" s="30">
        <f t="shared" si="7109"/>
        <v>0</v>
      </c>
      <c r="AI2214" s="30">
        <f t="shared" si="7110"/>
        <v>0</v>
      </c>
      <c r="AJ2214" s="30">
        <f t="shared" si="7261"/>
        <v>0</v>
      </c>
      <c r="AK2214" s="30">
        <f t="shared" si="7262"/>
        <v>0</v>
      </c>
      <c r="AL2214" s="30">
        <f t="shared" si="7263"/>
        <v>0</v>
      </c>
      <c r="AM2214" s="30">
        <f t="shared" si="7264"/>
        <v>0</v>
      </c>
      <c r="AN2214" s="30">
        <f t="shared" si="7265"/>
        <v>0</v>
      </c>
      <c r="AO2214" s="30">
        <f t="shared" si="7266"/>
        <v>0</v>
      </c>
      <c r="AP2214" s="30">
        <f t="shared" si="7267"/>
        <v>0</v>
      </c>
      <c r="AQ2214" s="30">
        <f t="shared" si="7268"/>
        <v>0</v>
      </c>
      <c r="AR2214" s="30">
        <f t="shared" si="7269"/>
        <v>0</v>
      </c>
      <c r="AS2214" s="30">
        <f t="shared" si="7114"/>
        <v>0</v>
      </c>
      <c r="AT2214" s="30">
        <f t="shared" si="7115"/>
        <v>0</v>
      </c>
      <c r="AU2214" s="30">
        <f t="shared" si="7116"/>
        <v>0</v>
      </c>
      <c r="AV2214" s="30">
        <f t="shared" si="7270"/>
        <v>0</v>
      </c>
      <c r="AW2214" s="30">
        <f t="shared" si="7271"/>
        <v>0</v>
      </c>
      <c r="AX2214" s="30">
        <f t="shared" si="7272"/>
        <v>0</v>
      </c>
      <c r="AY2214" s="26">
        <f t="shared" si="7111"/>
        <v>0</v>
      </c>
      <c r="AZ2214" s="26">
        <f t="shared" si="7112"/>
        <v>0</v>
      </c>
      <c r="BA2214" s="26">
        <f t="shared" si="7113"/>
        <v>0</v>
      </c>
      <c r="BB2214" s="30">
        <f t="shared" si="7273"/>
        <v>0</v>
      </c>
      <c r="BC2214" s="30">
        <f t="shared" si="7274"/>
        <v>0</v>
      </c>
      <c r="BD2214" s="30">
        <f t="shared" si="7275"/>
        <v>0</v>
      </c>
      <c r="BE2214" s="30">
        <f t="shared" si="7276"/>
        <v>0</v>
      </c>
      <c r="BF2214" s="30">
        <f t="shared" si="7277"/>
        <v>0</v>
      </c>
      <c r="BG2214" s="30">
        <f t="shared" si="7278"/>
        <v>0</v>
      </c>
      <c r="BH2214" s="30">
        <f t="shared" si="7279"/>
        <v>0</v>
      </c>
      <c r="BI2214" s="30">
        <f t="shared" si="7280"/>
        <v>0</v>
      </c>
      <c r="BJ2214" s="30">
        <f t="shared" si="7281"/>
        <v>0</v>
      </c>
      <c r="BK2214" s="30">
        <f t="shared" si="7282"/>
        <v>0</v>
      </c>
      <c r="BL2214" s="30">
        <f t="shared" si="7102"/>
        <v>0</v>
      </c>
      <c r="BM2214" s="30">
        <f t="shared" si="7103"/>
        <v>0</v>
      </c>
      <c r="BN2214" s="30">
        <f t="shared" si="7104"/>
        <v>0</v>
      </c>
      <c r="BO2214" s="30">
        <f t="shared" si="7283"/>
        <v>0</v>
      </c>
      <c r="BP2214" s="31">
        <v>0</v>
      </c>
      <c r="BQ2214" s="1"/>
      <c r="BR2214" s="1"/>
      <c r="BS2214" s="1"/>
      <c r="BT2214" s="1"/>
      <c r="BU2214" s="1"/>
      <c r="BV2214" s="1"/>
      <c r="BW2214" s="1"/>
      <c r="BX2214" s="1"/>
      <c r="BY2214" s="1"/>
    </row>
    <row r="2215" ht="30" hidden="1">
      <c r="A2215" s="28" t="s">
        <v>744</v>
      </c>
      <c r="B2215" s="28" t="s">
        <v>73</v>
      </c>
      <c r="C2215" s="28" t="s">
        <v>325</v>
      </c>
      <c r="D2215" s="28" t="s">
        <v>297</v>
      </c>
      <c r="E2215" s="15"/>
      <c r="F2215" s="29" t="s">
        <v>298</v>
      </c>
      <c r="G2215" s="30"/>
      <c r="H2215" s="30"/>
      <c r="I2215" s="30"/>
      <c r="J2215" s="30"/>
      <c r="K2215" s="30"/>
      <c r="L2215" s="30"/>
      <c r="M2215" s="30"/>
      <c r="N2215" s="30"/>
      <c r="O2215" s="30"/>
      <c r="P2215" s="30">
        <f t="shared" si="7247"/>
        <v>0</v>
      </c>
      <c r="Q2215" s="30">
        <f t="shared" si="7248"/>
        <v>0</v>
      </c>
      <c r="R2215" s="30">
        <f t="shared" si="7249"/>
        <v>0</v>
      </c>
      <c r="S2215" s="30">
        <f t="shared" si="7250"/>
        <v>0</v>
      </c>
      <c r="T2215" s="30">
        <f t="shared" si="7251"/>
        <v>0</v>
      </c>
      <c r="U2215" s="30">
        <f t="shared" si="7252"/>
        <v>0</v>
      </c>
      <c r="V2215" s="30">
        <f t="shared" si="7253"/>
        <v>0</v>
      </c>
      <c r="W2215" s="30">
        <f t="shared" si="7254"/>
        <v>0</v>
      </c>
      <c r="X2215" s="30">
        <f t="shared" si="7255"/>
        <v>0</v>
      </c>
      <c r="Y2215" s="30">
        <f t="shared" si="7256"/>
        <v>0</v>
      </c>
      <c r="Z2215" s="30">
        <f t="shared" si="7257"/>
        <v>0</v>
      </c>
      <c r="AA2215" s="30">
        <f t="shared" si="7258"/>
        <v>0</v>
      </c>
      <c r="AB2215" s="30">
        <f t="shared" si="7259"/>
        <v>0</v>
      </c>
      <c r="AC2215" s="30">
        <f t="shared" si="7105"/>
        <v>0</v>
      </c>
      <c r="AD2215" s="30">
        <f t="shared" si="7106"/>
        <v>0</v>
      </c>
      <c r="AE2215" s="30">
        <f t="shared" si="7107"/>
        <v>0</v>
      </c>
      <c r="AF2215" s="30">
        <f t="shared" si="7260"/>
        <v>0</v>
      </c>
      <c r="AG2215" s="30">
        <f t="shared" si="7108"/>
        <v>0</v>
      </c>
      <c r="AH2215" s="30">
        <f t="shared" si="7109"/>
        <v>0</v>
      </c>
      <c r="AI2215" s="30">
        <f t="shared" si="7110"/>
        <v>0</v>
      </c>
      <c r="AJ2215" s="30">
        <f t="shared" si="7261"/>
        <v>0</v>
      </c>
      <c r="AK2215" s="30">
        <f t="shared" si="7262"/>
        <v>0</v>
      </c>
      <c r="AL2215" s="30">
        <f t="shared" si="7263"/>
        <v>0</v>
      </c>
      <c r="AM2215" s="30">
        <f t="shared" si="7264"/>
        <v>0</v>
      </c>
      <c r="AN2215" s="30">
        <f t="shared" si="7265"/>
        <v>0</v>
      </c>
      <c r="AO2215" s="30">
        <f t="shared" si="7266"/>
        <v>0</v>
      </c>
      <c r="AP2215" s="30">
        <f t="shared" si="7267"/>
        <v>0</v>
      </c>
      <c r="AQ2215" s="30">
        <f t="shared" si="7268"/>
        <v>0</v>
      </c>
      <c r="AR2215" s="30">
        <f t="shared" si="7269"/>
        <v>0</v>
      </c>
      <c r="AS2215" s="30">
        <f t="shared" si="7114"/>
        <v>0</v>
      </c>
      <c r="AT2215" s="30">
        <f t="shared" si="7115"/>
        <v>0</v>
      </c>
      <c r="AU2215" s="30">
        <f t="shared" si="7116"/>
        <v>0</v>
      </c>
      <c r="AV2215" s="30">
        <f t="shared" si="7270"/>
        <v>0</v>
      </c>
      <c r="AW2215" s="30">
        <f t="shared" si="7271"/>
        <v>0</v>
      </c>
      <c r="AX2215" s="30">
        <f t="shared" si="7272"/>
        <v>0</v>
      </c>
      <c r="AY2215" s="30">
        <f t="shared" si="7111"/>
        <v>0</v>
      </c>
      <c r="AZ2215" s="30">
        <f t="shared" si="7112"/>
        <v>0</v>
      </c>
      <c r="BA2215" s="30">
        <f t="shared" si="7113"/>
        <v>0</v>
      </c>
      <c r="BB2215" s="30">
        <f t="shared" si="7273"/>
        <v>0</v>
      </c>
      <c r="BC2215" s="30">
        <f t="shared" si="7274"/>
        <v>0</v>
      </c>
      <c r="BD2215" s="30">
        <f t="shared" si="7275"/>
        <v>0</v>
      </c>
      <c r="BE2215" s="30">
        <f t="shared" si="7276"/>
        <v>0</v>
      </c>
      <c r="BF2215" s="30">
        <f t="shared" si="7277"/>
        <v>0</v>
      </c>
      <c r="BG2215" s="30">
        <f t="shared" si="7278"/>
        <v>0</v>
      </c>
      <c r="BH2215" s="30">
        <f t="shared" si="7279"/>
        <v>0</v>
      </c>
      <c r="BI2215" s="30">
        <f t="shared" si="7280"/>
        <v>0</v>
      </c>
      <c r="BJ2215" s="30">
        <f t="shared" si="7281"/>
        <v>0</v>
      </c>
      <c r="BK2215" s="30">
        <f t="shared" si="7282"/>
        <v>0</v>
      </c>
      <c r="BL2215" s="30">
        <f t="shared" si="7102"/>
        <v>0</v>
      </c>
      <c r="BM2215" s="30">
        <f t="shared" si="7103"/>
        <v>0</v>
      </c>
      <c r="BN2215" s="30">
        <f t="shared" si="7104"/>
        <v>0</v>
      </c>
      <c r="BO2215" s="30">
        <f t="shared" si="7283"/>
        <v>0</v>
      </c>
      <c r="BP2215" s="31">
        <v>0</v>
      </c>
      <c r="BQ2215" s="1"/>
      <c r="BR2215" s="1"/>
      <c r="BS2215" s="1"/>
      <c r="BT2215" s="1"/>
      <c r="BU2215" s="1"/>
      <c r="BV2215" s="1"/>
      <c r="BW2215" s="1"/>
      <c r="BX2215" s="1"/>
      <c r="BY2215" s="1"/>
    </row>
    <row r="2216" ht="30" hidden="1">
      <c r="A2216" s="28" t="s">
        <v>744</v>
      </c>
      <c r="B2216" s="28" t="s">
        <v>73</v>
      </c>
      <c r="C2216" s="28" t="s">
        <v>325</v>
      </c>
      <c r="D2216" s="28" t="s">
        <v>343</v>
      </c>
      <c r="E2216" s="14"/>
      <c r="F2216" s="29" t="s">
        <v>162</v>
      </c>
      <c r="G2216" s="30"/>
      <c r="H2216" s="30"/>
      <c r="I2216" s="30"/>
      <c r="J2216" s="30"/>
      <c r="K2216" s="30"/>
      <c r="L2216" s="30"/>
      <c r="M2216" s="30"/>
      <c r="N2216" s="30"/>
      <c r="O2216" s="30"/>
      <c r="P2216" s="30">
        <f t="shared" si="7247"/>
        <v>0</v>
      </c>
      <c r="Q2216" s="30">
        <f t="shared" si="7248"/>
        <v>0</v>
      </c>
      <c r="R2216" s="30">
        <f t="shared" si="7249"/>
        <v>0</v>
      </c>
      <c r="S2216" s="30">
        <f t="shared" si="7250"/>
        <v>0</v>
      </c>
      <c r="T2216" s="30">
        <f t="shared" si="7251"/>
        <v>0</v>
      </c>
      <c r="U2216" s="30">
        <f t="shared" si="7252"/>
        <v>0</v>
      </c>
      <c r="V2216" s="30">
        <f t="shared" si="7253"/>
        <v>0</v>
      </c>
      <c r="W2216" s="30">
        <f t="shared" si="7254"/>
        <v>0</v>
      </c>
      <c r="X2216" s="30">
        <f t="shared" si="7255"/>
        <v>0</v>
      </c>
      <c r="Y2216" s="30">
        <f t="shared" si="7256"/>
        <v>0</v>
      </c>
      <c r="Z2216" s="30">
        <f t="shared" si="7257"/>
        <v>0</v>
      </c>
      <c r="AA2216" s="30">
        <f t="shared" si="7258"/>
        <v>0</v>
      </c>
      <c r="AB2216" s="30">
        <f t="shared" si="7259"/>
        <v>0</v>
      </c>
      <c r="AC2216" s="30">
        <f t="shared" si="7105"/>
        <v>0</v>
      </c>
      <c r="AD2216" s="30">
        <f t="shared" si="7106"/>
        <v>0</v>
      </c>
      <c r="AE2216" s="30">
        <f t="shared" si="7107"/>
        <v>0</v>
      </c>
      <c r="AF2216" s="30">
        <f t="shared" si="7260"/>
        <v>0</v>
      </c>
      <c r="AG2216" s="30">
        <f t="shared" si="7108"/>
        <v>0</v>
      </c>
      <c r="AH2216" s="30">
        <f t="shared" si="7109"/>
        <v>0</v>
      </c>
      <c r="AI2216" s="30">
        <f t="shared" si="7110"/>
        <v>0</v>
      </c>
      <c r="AJ2216" s="30">
        <f t="shared" si="7261"/>
        <v>0</v>
      </c>
      <c r="AK2216" s="30">
        <f t="shared" si="7262"/>
        <v>0</v>
      </c>
      <c r="AL2216" s="30">
        <f t="shared" si="7263"/>
        <v>0</v>
      </c>
      <c r="AM2216" s="30">
        <f t="shared" si="7264"/>
        <v>0</v>
      </c>
      <c r="AN2216" s="30">
        <f t="shared" si="7265"/>
        <v>0</v>
      </c>
      <c r="AO2216" s="30">
        <f t="shared" si="7266"/>
        <v>0</v>
      </c>
      <c r="AP2216" s="30">
        <f t="shared" si="7267"/>
        <v>0</v>
      </c>
      <c r="AQ2216" s="30">
        <f t="shared" si="7268"/>
        <v>0</v>
      </c>
      <c r="AR2216" s="30">
        <f t="shared" si="7269"/>
        <v>0</v>
      </c>
      <c r="AS2216" s="30">
        <f t="shared" si="7114"/>
        <v>0</v>
      </c>
      <c r="AT2216" s="30">
        <f t="shared" si="7115"/>
        <v>0</v>
      </c>
      <c r="AU2216" s="30">
        <f t="shared" si="7116"/>
        <v>0</v>
      </c>
      <c r="AV2216" s="30">
        <f t="shared" si="7270"/>
        <v>0</v>
      </c>
      <c r="AW2216" s="30">
        <f t="shared" si="7271"/>
        <v>0</v>
      </c>
      <c r="AX2216" s="30">
        <f t="shared" si="7272"/>
        <v>0</v>
      </c>
      <c r="AY2216" s="30">
        <f t="shared" si="7111"/>
        <v>0</v>
      </c>
      <c r="AZ2216" s="30">
        <f t="shared" si="7112"/>
        <v>0</v>
      </c>
      <c r="BA2216" s="30">
        <f t="shared" si="7113"/>
        <v>0</v>
      </c>
      <c r="BB2216" s="30">
        <f t="shared" si="7273"/>
        <v>0</v>
      </c>
      <c r="BC2216" s="30">
        <f t="shared" si="7274"/>
        <v>0</v>
      </c>
      <c r="BD2216" s="30">
        <f t="shared" si="7275"/>
        <v>0</v>
      </c>
      <c r="BE2216" s="30">
        <f t="shared" si="7276"/>
        <v>0</v>
      </c>
      <c r="BF2216" s="30">
        <f t="shared" si="7277"/>
        <v>0</v>
      </c>
      <c r="BG2216" s="30">
        <f t="shared" si="7278"/>
        <v>0</v>
      </c>
      <c r="BH2216" s="30">
        <f t="shared" si="7279"/>
        <v>0</v>
      </c>
      <c r="BI2216" s="30">
        <f t="shared" si="7280"/>
        <v>0</v>
      </c>
      <c r="BJ2216" s="30">
        <f t="shared" si="7281"/>
        <v>0</v>
      </c>
      <c r="BK2216" s="30">
        <f t="shared" si="7282"/>
        <v>0</v>
      </c>
      <c r="BL2216" s="30">
        <f t="shared" ref="BL2216:BL2279" si="7284">AY2216+BB2216+BC2216+BE2216+BD2216</f>
        <v>0</v>
      </c>
      <c r="BM2216" s="30">
        <f t="shared" ref="BM2216:BM2279" si="7285">AZ2216+BF2216+BG2216+BH2216</f>
        <v>0</v>
      </c>
      <c r="BN2216" s="30">
        <f t="shared" ref="BN2216:BN2279" si="7286">BA2216+BI2216+BJ2216+BK2216</f>
        <v>0</v>
      </c>
      <c r="BO2216" s="30">
        <f t="shared" si="7283"/>
        <v>0</v>
      </c>
      <c r="BP2216" s="31">
        <v>0</v>
      </c>
      <c r="BQ2216" s="1"/>
      <c r="BR2216" s="1"/>
      <c r="BS2216" s="1"/>
      <c r="BT2216" s="1"/>
      <c r="BU2216" s="1"/>
      <c r="BV2216" s="1"/>
      <c r="BW2216" s="1"/>
      <c r="BX2216" s="1"/>
      <c r="BY2216" s="1"/>
    </row>
    <row r="2217" ht="15" hidden="1">
      <c r="A2217" s="28" t="s">
        <v>744</v>
      </c>
      <c r="B2217" s="28" t="s">
        <v>73</v>
      </c>
      <c r="C2217" s="28" t="s">
        <v>325</v>
      </c>
      <c r="D2217" s="28" t="s">
        <v>352</v>
      </c>
      <c r="E2217" s="14"/>
      <c r="F2217" s="29" t="s">
        <v>353</v>
      </c>
      <c r="G2217" s="30"/>
      <c r="H2217" s="30"/>
      <c r="I2217" s="30"/>
      <c r="J2217" s="30"/>
      <c r="K2217" s="30"/>
      <c r="L2217" s="30"/>
      <c r="M2217" s="30"/>
      <c r="N2217" s="30"/>
      <c r="O2217" s="30"/>
      <c r="P2217" s="30">
        <f t="shared" si="7247"/>
        <v>0</v>
      </c>
      <c r="Q2217" s="30">
        <f t="shared" si="7248"/>
        <v>0</v>
      </c>
      <c r="R2217" s="30">
        <f t="shared" si="7249"/>
        <v>0</v>
      </c>
      <c r="S2217" s="30">
        <f t="shared" si="7250"/>
        <v>0</v>
      </c>
      <c r="T2217" s="30">
        <f t="shared" si="7251"/>
        <v>0</v>
      </c>
      <c r="U2217" s="30">
        <f t="shared" si="7252"/>
        <v>0</v>
      </c>
      <c r="V2217" s="30">
        <f t="shared" si="7253"/>
        <v>0</v>
      </c>
      <c r="W2217" s="30">
        <f t="shared" si="7254"/>
        <v>0</v>
      </c>
      <c r="X2217" s="30">
        <f t="shared" si="7255"/>
        <v>0</v>
      </c>
      <c r="Y2217" s="30">
        <f t="shared" si="7256"/>
        <v>0</v>
      </c>
      <c r="Z2217" s="30">
        <f t="shared" si="7257"/>
        <v>0</v>
      </c>
      <c r="AA2217" s="30">
        <f t="shared" si="7258"/>
        <v>0</v>
      </c>
      <c r="AB2217" s="30">
        <f t="shared" si="7259"/>
        <v>0</v>
      </c>
      <c r="AC2217" s="30">
        <f t="shared" si="7105"/>
        <v>0</v>
      </c>
      <c r="AD2217" s="30">
        <f t="shared" si="7106"/>
        <v>0</v>
      </c>
      <c r="AE2217" s="30">
        <f t="shared" si="7107"/>
        <v>0</v>
      </c>
      <c r="AF2217" s="30">
        <f t="shared" si="7260"/>
        <v>0</v>
      </c>
      <c r="AG2217" s="30">
        <f t="shared" si="7108"/>
        <v>0</v>
      </c>
      <c r="AH2217" s="30">
        <f t="shared" si="7109"/>
        <v>0</v>
      </c>
      <c r="AI2217" s="30">
        <f t="shared" si="7110"/>
        <v>0</v>
      </c>
      <c r="AJ2217" s="30">
        <f t="shared" si="7261"/>
        <v>0</v>
      </c>
      <c r="AK2217" s="30">
        <f t="shared" si="7262"/>
        <v>0</v>
      </c>
      <c r="AL2217" s="30">
        <f t="shared" si="7263"/>
        <v>0</v>
      </c>
      <c r="AM2217" s="30">
        <f t="shared" si="7264"/>
        <v>0</v>
      </c>
      <c r="AN2217" s="30">
        <f t="shared" si="7265"/>
        <v>0</v>
      </c>
      <c r="AO2217" s="30">
        <f t="shared" si="7266"/>
        <v>0</v>
      </c>
      <c r="AP2217" s="30">
        <f t="shared" si="7267"/>
        <v>0</v>
      </c>
      <c r="AQ2217" s="30">
        <f t="shared" si="7268"/>
        <v>0</v>
      </c>
      <c r="AR2217" s="30">
        <f t="shared" si="7269"/>
        <v>0</v>
      </c>
      <c r="AS2217" s="30">
        <f t="shared" si="7114"/>
        <v>0</v>
      </c>
      <c r="AT2217" s="30">
        <f t="shared" si="7115"/>
        <v>0</v>
      </c>
      <c r="AU2217" s="30">
        <f t="shared" si="7116"/>
        <v>0</v>
      </c>
      <c r="AV2217" s="30">
        <f t="shared" si="7270"/>
        <v>0</v>
      </c>
      <c r="AW2217" s="30">
        <f t="shared" si="7271"/>
        <v>0</v>
      </c>
      <c r="AX2217" s="30">
        <f t="shared" si="7272"/>
        <v>0</v>
      </c>
      <c r="AY2217" s="30">
        <f t="shared" si="7111"/>
        <v>0</v>
      </c>
      <c r="AZ2217" s="30">
        <f t="shared" si="7112"/>
        <v>0</v>
      </c>
      <c r="BA2217" s="30">
        <f t="shared" si="7113"/>
        <v>0</v>
      </c>
      <c r="BB2217" s="30">
        <f t="shared" si="7273"/>
        <v>0</v>
      </c>
      <c r="BC2217" s="30">
        <f t="shared" si="7274"/>
        <v>0</v>
      </c>
      <c r="BD2217" s="30">
        <f t="shared" si="7275"/>
        <v>0</v>
      </c>
      <c r="BE2217" s="30">
        <f t="shared" si="7276"/>
        <v>0</v>
      </c>
      <c r="BF2217" s="30">
        <f t="shared" si="7277"/>
        <v>0</v>
      </c>
      <c r="BG2217" s="30">
        <f t="shared" si="7278"/>
        <v>0</v>
      </c>
      <c r="BH2217" s="30">
        <f t="shared" si="7279"/>
        <v>0</v>
      </c>
      <c r="BI2217" s="30">
        <f t="shared" si="7280"/>
        <v>0</v>
      </c>
      <c r="BJ2217" s="30">
        <f t="shared" si="7281"/>
        <v>0</v>
      </c>
      <c r="BK2217" s="30">
        <f t="shared" si="7282"/>
        <v>0</v>
      </c>
      <c r="BL2217" s="30">
        <f t="shared" si="7284"/>
        <v>0</v>
      </c>
      <c r="BM2217" s="30">
        <f t="shared" si="7285"/>
        <v>0</v>
      </c>
      <c r="BN2217" s="30">
        <f t="shared" si="7286"/>
        <v>0</v>
      </c>
      <c r="BO2217" s="30">
        <f t="shared" si="7283"/>
        <v>0</v>
      </c>
      <c r="BP2217" s="31">
        <v>0</v>
      </c>
      <c r="BQ2217" s="1"/>
      <c r="BR2217" s="1"/>
      <c r="BS2217" s="1"/>
      <c r="BT2217" s="1"/>
      <c r="BU2217" s="1"/>
      <c r="BV2217" s="1"/>
      <c r="BW2217" s="1"/>
      <c r="BX2217" s="1"/>
      <c r="BY2217" s="1"/>
    </row>
    <row r="2218" ht="30" hidden="1">
      <c r="A2218" s="28" t="s">
        <v>744</v>
      </c>
      <c r="B2218" s="28" t="s">
        <v>73</v>
      </c>
      <c r="C2218" s="28" t="s">
        <v>325</v>
      </c>
      <c r="D2218" s="28" t="s">
        <v>354</v>
      </c>
      <c r="E2218" s="14"/>
      <c r="F2218" s="29" t="s">
        <v>355</v>
      </c>
      <c r="G2218" s="30"/>
      <c r="H2218" s="30"/>
      <c r="I2218" s="30"/>
      <c r="J2218" s="30"/>
      <c r="K2218" s="30"/>
      <c r="L2218" s="30"/>
      <c r="M2218" s="30"/>
      <c r="N2218" s="30"/>
      <c r="O2218" s="30"/>
      <c r="P2218" s="30">
        <f t="shared" si="7247"/>
        <v>0</v>
      </c>
      <c r="Q2218" s="30">
        <f t="shared" si="7248"/>
        <v>0</v>
      </c>
      <c r="R2218" s="30">
        <f t="shared" si="7249"/>
        <v>0</v>
      </c>
      <c r="S2218" s="30">
        <f t="shared" si="7250"/>
        <v>0</v>
      </c>
      <c r="T2218" s="30">
        <f t="shared" si="7251"/>
        <v>0</v>
      </c>
      <c r="U2218" s="30">
        <f t="shared" si="7252"/>
        <v>0</v>
      </c>
      <c r="V2218" s="30">
        <f t="shared" si="7253"/>
        <v>0</v>
      </c>
      <c r="W2218" s="30">
        <f t="shared" si="7254"/>
        <v>0</v>
      </c>
      <c r="X2218" s="30">
        <f t="shared" si="7255"/>
        <v>0</v>
      </c>
      <c r="Y2218" s="30">
        <f t="shared" si="7256"/>
        <v>0</v>
      </c>
      <c r="Z2218" s="30">
        <f t="shared" si="7257"/>
        <v>0</v>
      </c>
      <c r="AA2218" s="30">
        <f t="shared" si="7258"/>
        <v>0</v>
      </c>
      <c r="AB2218" s="30">
        <f t="shared" si="7259"/>
        <v>0</v>
      </c>
      <c r="AC2218" s="30">
        <f t="shared" si="7105"/>
        <v>0</v>
      </c>
      <c r="AD2218" s="30">
        <f t="shared" si="7106"/>
        <v>0</v>
      </c>
      <c r="AE2218" s="30">
        <f t="shared" si="7107"/>
        <v>0</v>
      </c>
      <c r="AF2218" s="30">
        <f t="shared" si="7260"/>
        <v>0</v>
      </c>
      <c r="AG2218" s="30">
        <f t="shared" si="7108"/>
        <v>0</v>
      </c>
      <c r="AH2218" s="30">
        <f t="shared" si="7109"/>
        <v>0</v>
      </c>
      <c r="AI2218" s="30">
        <f t="shared" si="7110"/>
        <v>0</v>
      </c>
      <c r="AJ2218" s="30">
        <f t="shared" si="7261"/>
        <v>0</v>
      </c>
      <c r="AK2218" s="30">
        <f t="shared" si="7262"/>
        <v>0</v>
      </c>
      <c r="AL2218" s="30">
        <f t="shared" si="7263"/>
        <v>0</v>
      </c>
      <c r="AM2218" s="30">
        <f t="shared" si="7264"/>
        <v>0</v>
      </c>
      <c r="AN2218" s="30">
        <f t="shared" si="7265"/>
        <v>0</v>
      </c>
      <c r="AO2218" s="30">
        <f t="shared" si="7266"/>
        <v>0</v>
      </c>
      <c r="AP2218" s="30">
        <f t="shared" si="7267"/>
        <v>0</v>
      </c>
      <c r="AQ2218" s="30">
        <f t="shared" si="7268"/>
        <v>0</v>
      </c>
      <c r="AR2218" s="30">
        <f t="shared" si="7269"/>
        <v>0</v>
      </c>
      <c r="AS2218" s="30">
        <f t="shared" si="7114"/>
        <v>0</v>
      </c>
      <c r="AT2218" s="30">
        <f t="shared" si="7115"/>
        <v>0</v>
      </c>
      <c r="AU2218" s="30">
        <f t="shared" si="7116"/>
        <v>0</v>
      </c>
      <c r="AV2218" s="30">
        <f t="shared" si="7270"/>
        <v>0</v>
      </c>
      <c r="AW2218" s="30">
        <f t="shared" si="7271"/>
        <v>0</v>
      </c>
      <c r="AX2218" s="30">
        <f t="shared" si="7272"/>
        <v>0</v>
      </c>
      <c r="AY2218" s="30">
        <f t="shared" si="7111"/>
        <v>0</v>
      </c>
      <c r="AZ2218" s="30">
        <f t="shared" si="7112"/>
        <v>0</v>
      </c>
      <c r="BA2218" s="30">
        <f t="shared" si="7113"/>
        <v>0</v>
      </c>
      <c r="BB2218" s="30">
        <f t="shared" si="7273"/>
        <v>0</v>
      </c>
      <c r="BC2218" s="30">
        <f t="shared" si="7274"/>
        <v>0</v>
      </c>
      <c r="BD2218" s="30">
        <f t="shared" si="7275"/>
        <v>0</v>
      </c>
      <c r="BE2218" s="30">
        <f t="shared" si="7276"/>
        <v>0</v>
      </c>
      <c r="BF2218" s="30">
        <f t="shared" si="7277"/>
        <v>0</v>
      </c>
      <c r="BG2218" s="30">
        <f t="shared" si="7278"/>
        <v>0</v>
      </c>
      <c r="BH2218" s="30">
        <f t="shared" si="7279"/>
        <v>0</v>
      </c>
      <c r="BI2218" s="30">
        <f t="shared" si="7280"/>
        <v>0</v>
      </c>
      <c r="BJ2218" s="30">
        <f t="shared" si="7281"/>
        <v>0</v>
      </c>
      <c r="BK2218" s="30">
        <f t="shared" si="7282"/>
        <v>0</v>
      </c>
      <c r="BL2218" s="30">
        <f t="shared" si="7284"/>
        <v>0</v>
      </c>
      <c r="BM2218" s="30">
        <f t="shared" si="7285"/>
        <v>0</v>
      </c>
      <c r="BN2218" s="30">
        <f t="shared" si="7286"/>
        <v>0</v>
      </c>
      <c r="BO2218" s="30">
        <f t="shared" si="7283"/>
        <v>0</v>
      </c>
      <c r="BP2218" s="31">
        <v>0</v>
      </c>
      <c r="BQ2218" s="1"/>
      <c r="BR2218" s="1"/>
      <c r="BS2218" s="1"/>
      <c r="BT2218" s="1"/>
      <c r="BU2218" s="1"/>
      <c r="BV2218" s="1"/>
      <c r="BW2218" s="1"/>
      <c r="BX2218" s="1"/>
      <c r="BY2218" s="1"/>
    </row>
    <row r="2219" ht="30" hidden="1">
      <c r="A2219" s="28" t="s">
        <v>744</v>
      </c>
      <c r="B2219" s="28" t="s">
        <v>73</v>
      </c>
      <c r="C2219" s="28" t="s">
        <v>325</v>
      </c>
      <c r="D2219" s="28" t="s">
        <v>354</v>
      </c>
      <c r="E2219" s="14" t="s">
        <v>38</v>
      </c>
      <c r="F2219" s="29" t="s">
        <v>39</v>
      </c>
      <c r="G2219" s="30"/>
      <c r="H2219" s="30"/>
      <c r="I2219" s="30"/>
      <c r="J2219" s="30"/>
      <c r="K2219" s="30"/>
      <c r="L2219" s="30"/>
      <c r="M2219" s="30"/>
      <c r="N2219" s="30"/>
      <c r="O2219" s="30"/>
      <c r="P2219" s="30"/>
      <c r="Q2219" s="30"/>
      <c r="R2219" s="30"/>
      <c r="S2219" s="30"/>
      <c r="T2219" s="30"/>
      <c r="U2219" s="30"/>
      <c r="V2219" s="30"/>
      <c r="W2219" s="30"/>
      <c r="X2219" s="30"/>
      <c r="Y2219" s="30"/>
      <c r="Z2219" s="30"/>
      <c r="AA2219" s="30"/>
      <c r="AB2219" s="30"/>
      <c r="AC2219" s="30">
        <f t="shared" ref="AC2219:AC2282" si="7287">M2219+R2219+P2219+Q2219+T2219+S2219</f>
        <v>0</v>
      </c>
      <c r="AD2219" s="30">
        <f t="shared" ref="AD2219:AD2282" si="7288">N2219+V2219+X2219+U2219+W2219</f>
        <v>0</v>
      </c>
      <c r="AE2219" s="30">
        <f t="shared" ref="AE2219:AE2282" si="7289">O2219+Z2219+AB2219+Y2219+AA2219</f>
        <v>0</v>
      </c>
      <c r="AF2219" s="30"/>
      <c r="AG2219" s="30">
        <f t="shared" ref="AG2219:AG2282" si="7290">AC2219+AF2219</f>
        <v>0</v>
      </c>
      <c r="AH2219" s="30">
        <f t="shared" ref="AH2219:AH2282" si="7291">AD2219</f>
        <v>0</v>
      </c>
      <c r="AI2219" s="30">
        <f t="shared" ref="AI2219:AI2282" si="7292">AE2219</f>
        <v>0</v>
      </c>
      <c r="AJ2219" s="30"/>
      <c r="AK2219" s="30"/>
      <c r="AL2219" s="30"/>
      <c r="AM2219" s="30"/>
      <c r="AN2219" s="30"/>
      <c r="AO2219" s="30"/>
      <c r="AP2219" s="30"/>
      <c r="AQ2219" s="30"/>
      <c r="AR2219" s="30"/>
      <c r="AS2219" s="30">
        <f t="shared" si="7114"/>
        <v>0</v>
      </c>
      <c r="AT2219" s="30">
        <f t="shared" si="7115"/>
        <v>0</v>
      </c>
      <c r="AU2219" s="30">
        <f t="shared" si="7116"/>
        <v>0</v>
      </c>
      <c r="AV2219" s="30"/>
      <c r="AW2219" s="30"/>
      <c r="AX2219" s="30"/>
      <c r="AY2219" s="30">
        <f t="shared" si="7111"/>
        <v>0</v>
      </c>
      <c r="AZ2219" s="30">
        <f t="shared" si="7112"/>
        <v>0</v>
      </c>
      <c r="BA2219" s="30">
        <f t="shared" si="7113"/>
        <v>0</v>
      </c>
      <c r="BB2219" s="30"/>
      <c r="BC2219" s="30"/>
      <c r="BD2219" s="30"/>
      <c r="BE2219" s="30"/>
      <c r="BF2219" s="30"/>
      <c r="BG2219" s="30"/>
      <c r="BH2219" s="30"/>
      <c r="BI2219" s="30"/>
      <c r="BJ2219" s="30"/>
      <c r="BK2219" s="30"/>
      <c r="BL2219" s="30">
        <f t="shared" si="7284"/>
        <v>0</v>
      </c>
      <c r="BM2219" s="30">
        <f t="shared" si="7285"/>
        <v>0</v>
      </c>
      <c r="BN2219" s="30">
        <f t="shared" si="7286"/>
        <v>0</v>
      </c>
      <c r="BO2219" s="30"/>
      <c r="BP2219" s="31">
        <v>0</v>
      </c>
      <c r="BQ2219" s="1"/>
      <c r="BR2219" s="1"/>
      <c r="BS2219" s="1"/>
      <c r="BT2219" s="1"/>
      <c r="BU2219" s="1"/>
      <c r="BV2219" s="1"/>
      <c r="BW2219" s="1"/>
      <c r="BX2219" s="1"/>
      <c r="BY2219" s="1"/>
    </row>
    <row r="2220" s="18" customFormat="1" ht="15">
      <c r="A2220" s="19" t="s">
        <v>744</v>
      </c>
      <c r="B2220" s="19" t="s">
        <v>261</v>
      </c>
      <c r="C2220" s="19"/>
      <c r="D2220" s="19"/>
      <c r="E2220" s="19"/>
      <c r="F2220" s="20" t="s">
        <v>262</v>
      </c>
      <c r="G2220" s="21">
        <f t="shared" si="7163"/>
        <v>16657.200000000001</v>
      </c>
      <c r="H2220" s="21">
        <f t="shared" ref="H2220:H2225" si="7293">H2221</f>
        <v>16657.200000000001</v>
      </c>
      <c r="I2220" s="21">
        <f t="shared" si="7165"/>
        <v>16657.200000000001</v>
      </c>
      <c r="J2220" s="21">
        <f t="shared" ref="J2220:J2225" si="7294">J2221</f>
        <v>0</v>
      </c>
      <c r="K2220" s="21">
        <f t="shared" ref="K2220:K2225" si="7295">K2221</f>
        <v>0</v>
      </c>
      <c r="L2220" s="21">
        <f t="shared" ref="L2220:L2225" si="7296">L2221</f>
        <v>0</v>
      </c>
      <c r="M2220" s="21">
        <f t="shared" si="7117"/>
        <v>16657.200000000001</v>
      </c>
      <c r="N2220" s="21">
        <f t="shared" si="7118"/>
        <v>16657.200000000001</v>
      </c>
      <c r="O2220" s="21">
        <f t="shared" si="7119"/>
        <v>16657.200000000001</v>
      </c>
      <c r="P2220" s="21">
        <f t="shared" si="7247"/>
        <v>0</v>
      </c>
      <c r="Q2220" s="21">
        <f t="shared" si="7248"/>
        <v>0</v>
      </c>
      <c r="R2220" s="21">
        <f t="shared" si="7249"/>
        <v>0</v>
      </c>
      <c r="S2220" s="21">
        <f t="shared" si="7250"/>
        <v>0</v>
      </c>
      <c r="T2220" s="21">
        <f t="shared" si="7251"/>
        <v>0</v>
      </c>
      <c r="U2220" s="21">
        <f t="shared" si="7252"/>
        <v>0</v>
      </c>
      <c r="V2220" s="21">
        <f t="shared" si="7253"/>
        <v>0</v>
      </c>
      <c r="W2220" s="21">
        <f t="shared" si="7254"/>
        <v>0</v>
      </c>
      <c r="X2220" s="21">
        <f t="shared" si="7255"/>
        <v>0</v>
      </c>
      <c r="Y2220" s="21">
        <f t="shared" si="7256"/>
        <v>0</v>
      </c>
      <c r="Z2220" s="21">
        <f t="shared" si="7257"/>
        <v>0</v>
      </c>
      <c r="AA2220" s="21">
        <f t="shared" si="7258"/>
        <v>0</v>
      </c>
      <c r="AB2220" s="21">
        <f t="shared" si="7259"/>
        <v>0</v>
      </c>
      <c r="AC2220" s="21">
        <f t="shared" si="7287"/>
        <v>16657.200000000001</v>
      </c>
      <c r="AD2220" s="21">
        <f t="shared" si="7288"/>
        <v>16657.200000000001</v>
      </c>
      <c r="AE2220" s="21">
        <f t="shared" si="7289"/>
        <v>16657.200000000001</v>
      </c>
      <c r="AF2220" s="21">
        <f t="shared" si="7260"/>
        <v>0</v>
      </c>
      <c r="AG2220" s="21">
        <f t="shared" si="7290"/>
        <v>16657.200000000001</v>
      </c>
      <c r="AH2220" s="21">
        <f t="shared" si="7291"/>
        <v>16657.200000000001</v>
      </c>
      <c r="AI2220" s="21">
        <f t="shared" si="7292"/>
        <v>16657.200000000001</v>
      </c>
      <c r="AJ2220" s="21">
        <f t="shared" si="7261"/>
        <v>0</v>
      </c>
      <c r="AK2220" s="21">
        <f t="shared" si="7262"/>
        <v>0</v>
      </c>
      <c r="AL2220" s="21">
        <f t="shared" si="7263"/>
        <v>0</v>
      </c>
      <c r="AM2220" s="21">
        <f t="shared" si="7264"/>
        <v>0</v>
      </c>
      <c r="AN2220" s="21">
        <f t="shared" si="7265"/>
        <v>0</v>
      </c>
      <c r="AO2220" s="21">
        <f t="shared" si="7266"/>
        <v>0</v>
      </c>
      <c r="AP2220" s="21">
        <f t="shared" si="7267"/>
        <v>0</v>
      </c>
      <c r="AQ2220" s="21">
        <f t="shared" si="7268"/>
        <v>0</v>
      </c>
      <c r="AR2220" s="21">
        <f t="shared" si="7269"/>
        <v>0</v>
      </c>
      <c r="AS2220" s="21">
        <f t="shared" si="7114"/>
        <v>16657.200000000001</v>
      </c>
      <c r="AT2220" s="21">
        <f t="shared" si="7115"/>
        <v>16657.200000000001</v>
      </c>
      <c r="AU2220" s="21">
        <f t="shared" si="7116"/>
        <v>16657.200000000001</v>
      </c>
      <c r="AV2220" s="21">
        <f t="shared" si="7270"/>
        <v>0</v>
      </c>
      <c r="AW2220" s="21">
        <f t="shared" si="7271"/>
        <v>0</v>
      </c>
      <c r="AX2220" s="21">
        <f t="shared" si="7272"/>
        <v>0</v>
      </c>
      <c r="AY2220" s="21">
        <f t="shared" si="7111"/>
        <v>16657.200000000001</v>
      </c>
      <c r="AZ2220" s="21">
        <f t="shared" si="7112"/>
        <v>16657.200000000001</v>
      </c>
      <c r="BA2220" s="21">
        <f t="shared" si="7113"/>
        <v>16657.200000000001</v>
      </c>
      <c r="BB2220" s="21">
        <f t="shared" si="7273"/>
        <v>0</v>
      </c>
      <c r="BC2220" s="21">
        <f t="shared" si="7274"/>
        <v>0</v>
      </c>
      <c r="BD2220" s="21">
        <f t="shared" si="7275"/>
        <v>0</v>
      </c>
      <c r="BE2220" s="21">
        <f t="shared" si="7276"/>
        <v>0</v>
      </c>
      <c r="BF2220" s="21">
        <f t="shared" si="7277"/>
        <v>0</v>
      </c>
      <c r="BG2220" s="21">
        <f t="shared" si="7278"/>
        <v>0</v>
      </c>
      <c r="BH2220" s="21">
        <f t="shared" si="7279"/>
        <v>0</v>
      </c>
      <c r="BI2220" s="21">
        <f t="shared" si="7280"/>
        <v>0</v>
      </c>
      <c r="BJ2220" s="21">
        <f t="shared" si="7281"/>
        <v>0</v>
      </c>
      <c r="BK2220" s="21">
        <f t="shared" si="7282"/>
        <v>0</v>
      </c>
      <c r="BL2220" s="21">
        <f t="shared" si="7284"/>
        <v>16657.200000000001</v>
      </c>
      <c r="BM2220" s="21">
        <f t="shared" si="7285"/>
        <v>16657.200000000001</v>
      </c>
      <c r="BN2220" s="21">
        <f t="shared" si="7286"/>
        <v>16657.200000000001</v>
      </c>
      <c r="BO2220" s="21">
        <f t="shared" si="7283"/>
        <v>0</v>
      </c>
      <c r="BP2220" s="31"/>
      <c r="BQ2220" s="18"/>
      <c r="BR2220" s="18"/>
      <c r="BS2220" s="18"/>
      <c r="BT2220" s="18"/>
      <c r="BU2220" s="18"/>
      <c r="BV2220" s="18"/>
      <c r="BW2220" s="18"/>
      <c r="BX2220" s="18"/>
      <c r="BY2220" s="18"/>
    </row>
    <row r="2221" s="23" customFormat="1" ht="15">
      <c r="A2221" s="24" t="s">
        <v>744</v>
      </c>
      <c r="B2221" s="24" t="s">
        <v>261</v>
      </c>
      <c r="C2221" s="24" t="s">
        <v>26</v>
      </c>
      <c r="D2221" s="24"/>
      <c r="E2221" s="24"/>
      <c r="F2221" s="25" t="s">
        <v>263</v>
      </c>
      <c r="G2221" s="26">
        <f t="shared" si="7163"/>
        <v>16657.200000000001</v>
      </c>
      <c r="H2221" s="26">
        <f t="shared" si="7293"/>
        <v>16657.200000000001</v>
      </c>
      <c r="I2221" s="26">
        <f t="shared" si="7165"/>
        <v>16657.200000000001</v>
      </c>
      <c r="J2221" s="26">
        <f t="shared" si="7294"/>
        <v>0</v>
      </c>
      <c r="K2221" s="26">
        <f t="shared" si="7295"/>
        <v>0</v>
      </c>
      <c r="L2221" s="26">
        <f t="shared" si="7296"/>
        <v>0</v>
      </c>
      <c r="M2221" s="26">
        <f t="shared" si="7117"/>
        <v>16657.200000000001</v>
      </c>
      <c r="N2221" s="26">
        <f t="shared" si="7118"/>
        <v>16657.200000000001</v>
      </c>
      <c r="O2221" s="26">
        <f t="shared" si="7119"/>
        <v>16657.200000000001</v>
      </c>
      <c r="P2221" s="26">
        <f t="shared" si="7247"/>
        <v>0</v>
      </c>
      <c r="Q2221" s="26">
        <f t="shared" si="7248"/>
        <v>0</v>
      </c>
      <c r="R2221" s="26">
        <f t="shared" si="7249"/>
        <v>0</v>
      </c>
      <c r="S2221" s="26">
        <f t="shared" si="7250"/>
        <v>0</v>
      </c>
      <c r="T2221" s="26">
        <f t="shared" si="7251"/>
        <v>0</v>
      </c>
      <c r="U2221" s="26">
        <f t="shared" si="7252"/>
        <v>0</v>
      </c>
      <c r="V2221" s="26">
        <f t="shared" si="7253"/>
        <v>0</v>
      </c>
      <c r="W2221" s="26">
        <f t="shared" si="7254"/>
        <v>0</v>
      </c>
      <c r="X2221" s="26">
        <f t="shared" si="7255"/>
        <v>0</v>
      </c>
      <c r="Y2221" s="26">
        <f t="shared" si="7256"/>
        <v>0</v>
      </c>
      <c r="Z2221" s="26">
        <f t="shared" si="7257"/>
        <v>0</v>
      </c>
      <c r="AA2221" s="26">
        <f t="shared" si="7258"/>
        <v>0</v>
      </c>
      <c r="AB2221" s="26">
        <f t="shared" si="7259"/>
        <v>0</v>
      </c>
      <c r="AC2221" s="26">
        <f t="shared" si="7287"/>
        <v>16657.200000000001</v>
      </c>
      <c r="AD2221" s="26">
        <f t="shared" si="7288"/>
        <v>16657.200000000001</v>
      </c>
      <c r="AE2221" s="26">
        <f t="shared" si="7289"/>
        <v>16657.200000000001</v>
      </c>
      <c r="AF2221" s="26">
        <f t="shared" si="7260"/>
        <v>0</v>
      </c>
      <c r="AG2221" s="26">
        <f t="shared" si="7290"/>
        <v>16657.200000000001</v>
      </c>
      <c r="AH2221" s="26">
        <f t="shared" si="7291"/>
        <v>16657.200000000001</v>
      </c>
      <c r="AI2221" s="26">
        <f t="shared" si="7292"/>
        <v>16657.200000000001</v>
      </c>
      <c r="AJ2221" s="26">
        <f t="shared" si="7261"/>
        <v>0</v>
      </c>
      <c r="AK2221" s="26">
        <f t="shared" si="7262"/>
        <v>0</v>
      </c>
      <c r="AL2221" s="26">
        <f t="shared" si="7263"/>
        <v>0</v>
      </c>
      <c r="AM2221" s="26">
        <f t="shared" si="7264"/>
        <v>0</v>
      </c>
      <c r="AN2221" s="26">
        <f t="shared" si="7265"/>
        <v>0</v>
      </c>
      <c r="AO2221" s="26">
        <f t="shared" si="7266"/>
        <v>0</v>
      </c>
      <c r="AP2221" s="26">
        <f t="shared" si="7267"/>
        <v>0</v>
      </c>
      <c r="AQ2221" s="26">
        <f t="shared" si="7268"/>
        <v>0</v>
      </c>
      <c r="AR2221" s="26">
        <f t="shared" si="7269"/>
        <v>0</v>
      </c>
      <c r="AS2221" s="26">
        <f t="shared" si="7114"/>
        <v>16657.200000000001</v>
      </c>
      <c r="AT2221" s="26">
        <f t="shared" si="7115"/>
        <v>16657.200000000001</v>
      </c>
      <c r="AU2221" s="26">
        <f t="shared" si="7116"/>
        <v>16657.200000000001</v>
      </c>
      <c r="AV2221" s="26">
        <f t="shared" si="7270"/>
        <v>0</v>
      </c>
      <c r="AW2221" s="26">
        <f t="shared" si="7271"/>
        <v>0</v>
      </c>
      <c r="AX2221" s="26">
        <f t="shared" si="7272"/>
        <v>0</v>
      </c>
      <c r="AY2221" s="26">
        <f t="shared" si="7111"/>
        <v>16657.200000000001</v>
      </c>
      <c r="AZ2221" s="26">
        <f t="shared" si="7112"/>
        <v>16657.200000000001</v>
      </c>
      <c r="BA2221" s="26">
        <f t="shared" si="7113"/>
        <v>16657.200000000001</v>
      </c>
      <c r="BB2221" s="26">
        <f t="shared" si="7273"/>
        <v>0</v>
      </c>
      <c r="BC2221" s="26">
        <f t="shared" si="7274"/>
        <v>0</v>
      </c>
      <c r="BD2221" s="26">
        <f t="shared" si="7275"/>
        <v>0</v>
      </c>
      <c r="BE2221" s="26">
        <f t="shared" si="7276"/>
        <v>0</v>
      </c>
      <c r="BF2221" s="26">
        <f t="shared" si="7277"/>
        <v>0</v>
      </c>
      <c r="BG2221" s="26">
        <f t="shared" si="7278"/>
        <v>0</v>
      </c>
      <c r="BH2221" s="26">
        <f t="shared" si="7279"/>
        <v>0</v>
      </c>
      <c r="BI2221" s="26">
        <f t="shared" si="7280"/>
        <v>0</v>
      </c>
      <c r="BJ2221" s="26">
        <f t="shared" si="7281"/>
        <v>0</v>
      </c>
      <c r="BK2221" s="26">
        <f t="shared" si="7282"/>
        <v>0</v>
      </c>
      <c r="BL2221" s="26">
        <f t="shared" si="7284"/>
        <v>16657.200000000001</v>
      </c>
      <c r="BM2221" s="26">
        <f t="shared" si="7285"/>
        <v>16657.200000000001</v>
      </c>
      <c r="BN2221" s="26">
        <f t="shared" si="7286"/>
        <v>16657.200000000001</v>
      </c>
      <c r="BO2221" s="26">
        <f t="shared" si="7283"/>
        <v>0</v>
      </c>
      <c r="BP2221" s="31"/>
      <c r="BQ2221" s="23"/>
      <c r="BR2221" s="23"/>
      <c r="BS2221" s="23"/>
      <c r="BT2221" s="23"/>
      <c r="BU2221" s="23"/>
      <c r="BV2221" s="23"/>
      <c r="BW2221" s="23"/>
      <c r="BX2221" s="23"/>
      <c r="BY2221" s="23"/>
    </row>
    <row r="2222" ht="30">
      <c r="A2222" s="28" t="s">
        <v>744</v>
      </c>
      <c r="B2222" s="28" t="s">
        <v>261</v>
      </c>
      <c r="C2222" s="28" t="s">
        <v>26</v>
      </c>
      <c r="D2222" s="28" t="s">
        <v>199</v>
      </c>
      <c r="E2222" s="28"/>
      <c r="F2222" s="29" t="s">
        <v>200</v>
      </c>
      <c r="G2222" s="30">
        <f t="shared" si="7163"/>
        <v>16657.200000000001</v>
      </c>
      <c r="H2222" s="30">
        <f t="shared" si="7293"/>
        <v>16657.200000000001</v>
      </c>
      <c r="I2222" s="30">
        <f t="shared" si="7165"/>
        <v>16657.200000000001</v>
      </c>
      <c r="J2222" s="30">
        <f t="shared" si="7294"/>
        <v>0</v>
      </c>
      <c r="K2222" s="30">
        <f t="shared" si="7295"/>
        <v>0</v>
      </c>
      <c r="L2222" s="30">
        <f t="shared" si="7296"/>
        <v>0</v>
      </c>
      <c r="M2222" s="30">
        <f t="shared" si="7117"/>
        <v>16657.200000000001</v>
      </c>
      <c r="N2222" s="30">
        <f t="shared" si="7118"/>
        <v>16657.200000000001</v>
      </c>
      <c r="O2222" s="30">
        <f t="shared" si="7119"/>
        <v>16657.200000000001</v>
      </c>
      <c r="P2222" s="30">
        <f t="shared" si="7247"/>
        <v>0</v>
      </c>
      <c r="Q2222" s="30">
        <f t="shared" si="7248"/>
        <v>0</v>
      </c>
      <c r="R2222" s="30">
        <f t="shared" si="7249"/>
        <v>0</v>
      </c>
      <c r="S2222" s="30">
        <f t="shared" si="7250"/>
        <v>0</v>
      </c>
      <c r="T2222" s="30">
        <f t="shared" si="7251"/>
        <v>0</v>
      </c>
      <c r="U2222" s="30">
        <f t="shared" si="7252"/>
        <v>0</v>
      </c>
      <c r="V2222" s="30">
        <f t="shared" si="7253"/>
        <v>0</v>
      </c>
      <c r="W2222" s="30">
        <f t="shared" si="7254"/>
        <v>0</v>
      </c>
      <c r="X2222" s="30">
        <f t="shared" si="7255"/>
        <v>0</v>
      </c>
      <c r="Y2222" s="30">
        <f t="shared" si="7256"/>
        <v>0</v>
      </c>
      <c r="Z2222" s="30">
        <f t="shared" si="7257"/>
        <v>0</v>
      </c>
      <c r="AA2222" s="30">
        <f t="shared" si="7258"/>
        <v>0</v>
      </c>
      <c r="AB2222" s="30">
        <f t="shared" si="7259"/>
        <v>0</v>
      </c>
      <c r="AC2222" s="30">
        <f t="shared" si="7287"/>
        <v>16657.200000000001</v>
      </c>
      <c r="AD2222" s="30">
        <f t="shared" si="7288"/>
        <v>16657.200000000001</v>
      </c>
      <c r="AE2222" s="30">
        <f t="shared" si="7289"/>
        <v>16657.200000000001</v>
      </c>
      <c r="AF2222" s="30">
        <f t="shared" si="7260"/>
        <v>0</v>
      </c>
      <c r="AG2222" s="30">
        <f t="shared" si="7290"/>
        <v>16657.200000000001</v>
      </c>
      <c r="AH2222" s="30">
        <f t="shared" si="7291"/>
        <v>16657.200000000001</v>
      </c>
      <c r="AI2222" s="30">
        <f t="shared" si="7292"/>
        <v>16657.200000000001</v>
      </c>
      <c r="AJ2222" s="30">
        <f t="shared" si="7261"/>
        <v>0</v>
      </c>
      <c r="AK2222" s="30">
        <f t="shared" si="7262"/>
        <v>0</v>
      </c>
      <c r="AL2222" s="30">
        <f t="shared" si="7263"/>
        <v>0</v>
      </c>
      <c r="AM2222" s="30">
        <f t="shared" si="7264"/>
        <v>0</v>
      </c>
      <c r="AN2222" s="30">
        <f t="shared" si="7265"/>
        <v>0</v>
      </c>
      <c r="AO2222" s="30">
        <f t="shared" si="7266"/>
        <v>0</v>
      </c>
      <c r="AP2222" s="30">
        <f t="shared" si="7267"/>
        <v>0</v>
      </c>
      <c r="AQ2222" s="30">
        <f t="shared" si="7268"/>
        <v>0</v>
      </c>
      <c r="AR2222" s="30">
        <f t="shared" si="7269"/>
        <v>0</v>
      </c>
      <c r="AS2222" s="30">
        <f t="shared" si="7114"/>
        <v>16657.200000000001</v>
      </c>
      <c r="AT2222" s="30">
        <f t="shared" si="7115"/>
        <v>16657.200000000001</v>
      </c>
      <c r="AU2222" s="30">
        <f t="shared" si="7116"/>
        <v>16657.200000000001</v>
      </c>
      <c r="AV2222" s="30">
        <f t="shared" si="7270"/>
        <v>0</v>
      </c>
      <c r="AW2222" s="30">
        <f t="shared" si="7271"/>
        <v>0</v>
      </c>
      <c r="AX2222" s="30">
        <f t="shared" si="7272"/>
        <v>0</v>
      </c>
      <c r="AY2222" s="30">
        <f t="shared" si="7111"/>
        <v>16657.200000000001</v>
      </c>
      <c r="AZ2222" s="30">
        <f t="shared" si="7112"/>
        <v>16657.200000000001</v>
      </c>
      <c r="BA2222" s="30">
        <f t="shared" si="7113"/>
        <v>16657.200000000001</v>
      </c>
      <c r="BB2222" s="30">
        <f t="shared" si="7273"/>
        <v>0</v>
      </c>
      <c r="BC2222" s="30">
        <f t="shared" si="7274"/>
        <v>0</v>
      </c>
      <c r="BD2222" s="30">
        <f t="shared" si="7275"/>
        <v>0</v>
      </c>
      <c r="BE2222" s="30">
        <f t="shared" si="7276"/>
        <v>0</v>
      </c>
      <c r="BF2222" s="30">
        <f t="shared" si="7277"/>
        <v>0</v>
      </c>
      <c r="BG2222" s="30">
        <f t="shared" si="7278"/>
        <v>0</v>
      </c>
      <c r="BH2222" s="30">
        <f t="shared" si="7279"/>
        <v>0</v>
      </c>
      <c r="BI2222" s="30">
        <f t="shared" si="7280"/>
        <v>0</v>
      </c>
      <c r="BJ2222" s="30">
        <f t="shared" si="7281"/>
        <v>0</v>
      </c>
      <c r="BK2222" s="30">
        <f t="shared" si="7282"/>
        <v>0</v>
      </c>
      <c r="BL2222" s="30">
        <f t="shared" si="7284"/>
        <v>16657.200000000001</v>
      </c>
      <c r="BM2222" s="30">
        <f t="shared" si="7285"/>
        <v>16657.200000000001</v>
      </c>
      <c r="BN2222" s="30">
        <f t="shared" si="7286"/>
        <v>16657.200000000001</v>
      </c>
      <c r="BO2222" s="30">
        <f t="shared" si="7283"/>
        <v>0</v>
      </c>
      <c r="BP2222" s="31"/>
      <c r="BQ2222" s="1"/>
      <c r="BR2222" s="1"/>
      <c r="BS2222" s="1"/>
      <c r="BT2222" s="1"/>
      <c r="BU2222" s="1"/>
      <c r="BV2222" s="1"/>
      <c r="BW2222" s="1"/>
      <c r="BX2222" s="1"/>
      <c r="BY2222" s="1"/>
    </row>
    <row r="2223" ht="15">
      <c r="A2223" s="28" t="s">
        <v>744</v>
      </c>
      <c r="B2223" s="28" t="s">
        <v>261</v>
      </c>
      <c r="C2223" s="28" t="s">
        <v>26</v>
      </c>
      <c r="D2223" s="28" t="s">
        <v>201</v>
      </c>
      <c r="E2223" s="28"/>
      <c r="F2223" s="29" t="s">
        <v>33</v>
      </c>
      <c r="G2223" s="30">
        <f t="shared" si="7163"/>
        <v>16657.200000000001</v>
      </c>
      <c r="H2223" s="30">
        <f t="shared" si="7293"/>
        <v>16657.200000000001</v>
      </c>
      <c r="I2223" s="30">
        <f t="shared" si="7165"/>
        <v>16657.200000000001</v>
      </c>
      <c r="J2223" s="30">
        <f t="shared" si="7294"/>
        <v>0</v>
      </c>
      <c r="K2223" s="30">
        <f t="shared" si="7295"/>
        <v>0</v>
      </c>
      <c r="L2223" s="30">
        <f t="shared" si="7296"/>
        <v>0</v>
      </c>
      <c r="M2223" s="30">
        <f t="shared" si="7117"/>
        <v>16657.200000000001</v>
      </c>
      <c r="N2223" s="30">
        <f t="shared" si="7118"/>
        <v>16657.200000000001</v>
      </c>
      <c r="O2223" s="30">
        <f t="shared" si="7119"/>
        <v>16657.200000000001</v>
      </c>
      <c r="P2223" s="30">
        <f t="shared" si="7247"/>
        <v>0</v>
      </c>
      <c r="Q2223" s="30">
        <f t="shared" si="7248"/>
        <v>0</v>
      </c>
      <c r="R2223" s="30">
        <f t="shared" si="7249"/>
        <v>0</v>
      </c>
      <c r="S2223" s="30">
        <f t="shared" si="7250"/>
        <v>0</v>
      </c>
      <c r="T2223" s="30">
        <f t="shared" si="7251"/>
        <v>0</v>
      </c>
      <c r="U2223" s="30">
        <f t="shared" si="7252"/>
        <v>0</v>
      </c>
      <c r="V2223" s="30">
        <f t="shared" si="7253"/>
        <v>0</v>
      </c>
      <c r="W2223" s="30">
        <f t="shared" si="7254"/>
        <v>0</v>
      </c>
      <c r="X2223" s="30">
        <f t="shared" si="7255"/>
        <v>0</v>
      </c>
      <c r="Y2223" s="30">
        <f t="shared" si="7256"/>
        <v>0</v>
      </c>
      <c r="Z2223" s="30">
        <f t="shared" si="7257"/>
        <v>0</v>
      </c>
      <c r="AA2223" s="30">
        <f t="shared" si="7258"/>
        <v>0</v>
      </c>
      <c r="AB2223" s="30">
        <f t="shared" si="7259"/>
        <v>0</v>
      </c>
      <c r="AC2223" s="30">
        <f t="shared" si="7287"/>
        <v>16657.200000000001</v>
      </c>
      <c r="AD2223" s="30">
        <f t="shared" si="7288"/>
        <v>16657.200000000001</v>
      </c>
      <c r="AE2223" s="30">
        <f t="shared" si="7289"/>
        <v>16657.200000000001</v>
      </c>
      <c r="AF2223" s="30">
        <f t="shared" si="7260"/>
        <v>0</v>
      </c>
      <c r="AG2223" s="30">
        <f t="shared" si="7290"/>
        <v>16657.200000000001</v>
      </c>
      <c r="AH2223" s="30">
        <f t="shared" si="7291"/>
        <v>16657.200000000001</v>
      </c>
      <c r="AI2223" s="30">
        <f t="shared" si="7292"/>
        <v>16657.200000000001</v>
      </c>
      <c r="AJ2223" s="30">
        <f t="shared" si="7261"/>
        <v>0</v>
      </c>
      <c r="AK2223" s="30">
        <f t="shared" si="7262"/>
        <v>0</v>
      </c>
      <c r="AL2223" s="30">
        <f t="shared" si="7263"/>
        <v>0</v>
      </c>
      <c r="AM2223" s="30">
        <f t="shared" si="7264"/>
        <v>0</v>
      </c>
      <c r="AN2223" s="30">
        <f t="shared" si="7265"/>
        <v>0</v>
      </c>
      <c r="AO2223" s="30">
        <f t="shared" si="7266"/>
        <v>0</v>
      </c>
      <c r="AP2223" s="30">
        <f t="shared" si="7267"/>
        <v>0</v>
      </c>
      <c r="AQ2223" s="30">
        <f t="shared" si="7268"/>
        <v>0</v>
      </c>
      <c r="AR2223" s="30">
        <f t="shared" si="7269"/>
        <v>0</v>
      </c>
      <c r="AS2223" s="30">
        <f t="shared" si="7114"/>
        <v>16657.200000000001</v>
      </c>
      <c r="AT2223" s="30">
        <f t="shared" si="7115"/>
        <v>16657.200000000001</v>
      </c>
      <c r="AU2223" s="30">
        <f t="shared" si="7116"/>
        <v>16657.200000000001</v>
      </c>
      <c r="AV2223" s="30">
        <f t="shared" si="7270"/>
        <v>0</v>
      </c>
      <c r="AW2223" s="30">
        <f t="shared" si="7271"/>
        <v>0</v>
      </c>
      <c r="AX2223" s="30">
        <f t="shared" si="7272"/>
        <v>0</v>
      </c>
      <c r="AY2223" s="30">
        <f t="shared" si="7111"/>
        <v>16657.200000000001</v>
      </c>
      <c r="AZ2223" s="30">
        <f t="shared" si="7112"/>
        <v>16657.200000000001</v>
      </c>
      <c r="BA2223" s="30">
        <f t="shared" si="7113"/>
        <v>16657.200000000001</v>
      </c>
      <c r="BB2223" s="30">
        <f t="shared" si="7273"/>
        <v>0</v>
      </c>
      <c r="BC2223" s="30">
        <f t="shared" si="7274"/>
        <v>0</v>
      </c>
      <c r="BD2223" s="30">
        <f t="shared" si="7275"/>
        <v>0</v>
      </c>
      <c r="BE2223" s="30">
        <f t="shared" si="7276"/>
        <v>0</v>
      </c>
      <c r="BF2223" s="30">
        <f t="shared" si="7277"/>
        <v>0</v>
      </c>
      <c r="BG2223" s="30">
        <f t="shared" si="7278"/>
        <v>0</v>
      </c>
      <c r="BH2223" s="30">
        <f t="shared" si="7279"/>
        <v>0</v>
      </c>
      <c r="BI2223" s="30">
        <f t="shared" si="7280"/>
        <v>0</v>
      </c>
      <c r="BJ2223" s="30">
        <f t="shared" si="7281"/>
        <v>0</v>
      </c>
      <c r="BK2223" s="30">
        <f t="shared" si="7282"/>
        <v>0</v>
      </c>
      <c r="BL2223" s="30">
        <f t="shared" si="7284"/>
        <v>16657.200000000001</v>
      </c>
      <c r="BM2223" s="30">
        <f t="shared" si="7285"/>
        <v>16657.200000000001</v>
      </c>
      <c r="BN2223" s="30">
        <f t="shared" si="7286"/>
        <v>16657.200000000001</v>
      </c>
      <c r="BO2223" s="30">
        <f t="shared" si="7283"/>
        <v>0</v>
      </c>
      <c r="BP2223" s="31"/>
      <c r="BQ2223" s="1"/>
      <c r="BR2223" s="1"/>
      <c r="BS2223" s="1"/>
      <c r="BT2223" s="1"/>
      <c r="BU2223" s="1"/>
      <c r="BV2223" s="1"/>
      <c r="BW2223" s="1"/>
      <c r="BX2223" s="1"/>
      <c r="BY2223" s="1"/>
    </row>
    <row r="2224" ht="30">
      <c r="A2224" s="28" t="s">
        <v>744</v>
      </c>
      <c r="B2224" s="28" t="s">
        <v>261</v>
      </c>
      <c r="C2224" s="28" t="s">
        <v>26</v>
      </c>
      <c r="D2224" s="28" t="s">
        <v>266</v>
      </c>
      <c r="E2224" s="28"/>
      <c r="F2224" s="29" t="s">
        <v>267</v>
      </c>
      <c r="G2224" s="30">
        <f t="shared" si="7163"/>
        <v>16657.200000000001</v>
      </c>
      <c r="H2224" s="30">
        <f t="shared" si="7293"/>
        <v>16657.200000000001</v>
      </c>
      <c r="I2224" s="30">
        <f t="shared" si="7165"/>
        <v>16657.200000000001</v>
      </c>
      <c r="J2224" s="30">
        <f t="shared" si="7294"/>
        <v>0</v>
      </c>
      <c r="K2224" s="30">
        <f t="shared" si="7295"/>
        <v>0</v>
      </c>
      <c r="L2224" s="30">
        <f t="shared" si="7296"/>
        <v>0</v>
      </c>
      <c r="M2224" s="30">
        <f t="shared" si="7117"/>
        <v>16657.200000000001</v>
      </c>
      <c r="N2224" s="30">
        <f t="shared" si="7118"/>
        <v>16657.200000000001</v>
      </c>
      <c r="O2224" s="30">
        <f t="shared" si="7119"/>
        <v>16657.200000000001</v>
      </c>
      <c r="P2224" s="30">
        <f t="shared" si="7247"/>
        <v>0</v>
      </c>
      <c r="Q2224" s="30">
        <f t="shared" si="7248"/>
        <v>0</v>
      </c>
      <c r="R2224" s="30">
        <f t="shared" si="7249"/>
        <v>0</v>
      </c>
      <c r="S2224" s="30">
        <f t="shared" si="7250"/>
        <v>0</v>
      </c>
      <c r="T2224" s="30">
        <f t="shared" si="7251"/>
        <v>0</v>
      </c>
      <c r="U2224" s="30">
        <f t="shared" si="7252"/>
        <v>0</v>
      </c>
      <c r="V2224" s="30">
        <f t="shared" si="7253"/>
        <v>0</v>
      </c>
      <c r="W2224" s="30">
        <f t="shared" si="7254"/>
        <v>0</v>
      </c>
      <c r="X2224" s="30">
        <f t="shared" si="7255"/>
        <v>0</v>
      </c>
      <c r="Y2224" s="30">
        <f t="shared" si="7256"/>
        <v>0</v>
      </c>
      <c r="Z2224" s="30">
        <f t="shared" si="7257"/>
        <v>0</v>
      </c>
      <c r="AA2224" s="30">
        <f t="shared" si="7258"/>
        <v>0</v>
      </c>
      <c r="AB2224" s="30">
        <f t="shared" si="7259"/>
        <v>0</v>
      </c>
      <c r="AC2224" s="30">
        <f t="shared" si="7287"/>
        <v>16657.200000000001</v>
      </c>
      <c r="AD2224" s="30">
        <f t="shared" si="7288"/>
        <v>16657.200000000001</v>
      </c>
      <c r="AE2224" s="30">
        <f t="shared" si="7289"/>
        <v>16657.200000000001</v>
      </c>
      <c r="AF2224" s="30">
        <f t="shared" si="7260"/>
        <v>0</v>
      </c>
      <c r="AG2224" s="30">
        <f t="shared" si="7290"/>
        <v>16657.200000000001</v>
      </c>
      <c r="AH2224" s="30">
        <f t="shared" si="7291"/>
        <v>16657.200000000001</v>
      </c>
      <c r="AI2224" s="30">
        <f t="shared" si="7292"/>
        <v>16657.200000000001</v>
      </c>
      <c r="AJ2224" s="30">
        <f t="shared" si="7261"/>
        <v>0</v>
      </c>
      <c r="AK2224" s="30">
        <f t="shared" si="7262"/>
        <v>0</v>
      </c>
      <c r="AL2224" s="30">
        <f t="shared" si="7263"/>
        <v>0</v>
      </c>
      <c r="AM2224" s="30">
        <f t="shared" si="7264"/>
        <v>0</v>
      </c>
      <c r="AN2224" s="30">
        <f t="shared" si="7265"/>
        <v>0</v>
      </c>
      <c r="AO2224" s="30">
        <f t="shared" si="7266"/>
        <v>0</v>
      </c>
      <c r="AP2224" s="30">
        <f t="shared" si="7267"/>
        <v>0</v>
      </c>
      <c r="AQ2224" s="30">
        <f t="shared" si="7268"/>
        <v>0</v>
      </c>
      <c r="AR2224" s="30">
        <f t="shared" si="7269"/>
        <v>0</v>
      </c>
      <c r="AS2224" s="30">
        <f t="shared" si="7114"/>
        <v>16657.200000000001</v>
      </c>
      <c r="AT2224" s="30">
        <f t="shared" si="7115"/>
        <v>16657.200000000001</v>
      </c>
      <c r="AU2224" s="30">
        <f t="shared" si="7116"/>
        <v>16657.200000000001</v>
      </c>
      <c r="AV2224" s="30">
        <f t="shared" si="7270"/>
        <v>0</v>
      </c>
      <c r="AW2224" s="30">
        <f t="shared" si="7271"/>
        <v>0</v>
      </c>
      <c r="AX2224" s="30">
        <f t="shared" si="7272"/>
        <v>0</v>
      </c>
      <c r="AY2224" s="30">
        <f t="shared" si="7111"/>
        <v>16657.200000000001</v>
      </c>
      <c r="AZ2224" s="30">
        <f t="shared" si="7112"/>
        <v>16657.200000000001</v>
      </c>
      <c r="BA2224" s="30">
        <f t="shared" si="7113"/>
        <v>16657.200000000001</v>
      </c>
      <c r="BB2224" s="30">
        <f t="shared" si="7273"/>
        <v>0</v>
      </c>
      <c r="BC2224" s="30">
        <f t="shared" si="7274"/>
        <v>0</v>
      </c>
      <c r="BD2224" s="30">
        <f t="shared" si="7275"/>
        <v>0</v>
      </c>
      <c r="BE2224" s="30">
        <f t="shared" si="7276"/>
        <v>0</v>
      </c>
      <c r="BF2224" s="30">
        <f t="shared" si="7277"/>
        <v>0</v>
      </c>
      <c r="BG2224" s="30">
        <f t="shared" si="7278"/>
        <v>0</v>
      </c>
      <c r="BH2224" s="30">
        <f t="shared" si="7279"/>
        <v>0</v>
      </c>
      <c r="BI2224" s="30">
        <f t="shared" si="7280"/>
        <v>0</v>
      </c>
      <c r="BJ2224" s="30">
        <f t="shared" si="7281"/>
        <v>0</v>
      </c>
      <c r="BK2224" s="30">
        <f t="shared" si="7282"/>
        <v>0</v>
      </c>
      <c r="BL2224" s="30">
        <f t="shared" si="7284"/>
        <v>16657.200000000001</v>
      </c>
      <c r="BM2224" s="30">
        <f t="shared" si="7285"/>
        <v>16657.200000000001</v>
      </c>
      <c r="BN2224" s="30">
        <f t="shared" si="7286"/>
        <v>16657.200000000001</v>
      </c>
      <c r="BO2224" s="30">
        <f t="shared" si="7283"/>
        <v>0</v>
      </c>
      <c r="BP2224" s="31"/>
      <c r="BQ2224" s="1"/>
      <c r="BR2224" s="1"/>
      <c r="BS2224" s="1"/>
      <c r="BT2224" s="1"/>
      <c r="BU2224" s="1"/>
      <c r="BV2224" s="1"/>
      <c r="BW2224" s="1"/>
      <c r="BX2224" s="1"/>
      <c r="BY2224" s="1"/>
    </row>
    <row r="2225" ht="30">
      <c r="A2225" s="28" t="s">
        <v>744</v>
      </c>
      <c r="B2225" s="28" t="s">
        <v>261</v>
      </c>
      <c r="C2225" s="28" t="s">
        <v>26</v>
      </c>
      <c r="D2225" s="28" t="s">
        <v>901</v>
      </c>
      <c r="E2225" s="28"/>
      <c r="F2225" s="29" t="s">
        <v>272</v>
      </c>
      <c r="G2225" s="30">
        <f t="shared" si="7163"/>
        <v>16657.200000000001</v>
      </c>
      <c r="H2225" s="30">
        <f t="shared" si="7293"/>
        <v>16657.200000000001</v>
      </c>
      <c r="I2225" s="30">
        <f t="shared" si="7165"/>
        <v>16657.200000000001</v>
      </c>
      <c r="J2225" s="30">
        <f t="shared" si="7294"/>
        <v>0</v>
      </c>
      <c r="K2225" s="30">
        <f t="shared" si="7295"/>
        <v>0</v>
      </c>
      <c r="L2225" s="30">
        <f t="shared" si="7296"/>
        <v>0</v>
      </c>
      <c r="M2225" s="30">
        <f t="shared" si="7117"/>
        <v>16657.200000000001</v>
      </c>
      <c r="N2225" s="30">
        <f t="shared" si="7118"/>
        <v>16657.200000000001</v>
      </c>
      <c r="O2225" s="30">
        <f t="shared" si="7119"/>
        <v>16657.200000000001</v>
      </c>
      <c r="P2225" s="30">
        <f t="shared" si="7247"/>
        <v>0</v>
      </c>
      <c r="Q2225" s="30">
        <f t="shared" si="7248"/>
        <v>0</v>
      </c>
      <c r="R2225" s="30">
        <f t="shared" si="7249"/>
        <v>0</v>
      </c>
      <c r="S2225" s="30">
        <f t="shared" si="7250"/>
        <v>0</v>
      </c>
      <c r="T2225" s="30">
        <f t="shared" si="7251"/>
        <v>0</v>
      </c>
      <c r="U2225" s="30">
        <f t="shared" si="7252"/>
        <v>0</v>
      </c>
      <c r="V2225" s="30">
        <f t="shared" si="7253"/>
        <v>0</v>
      </c>
      <c r="W2225" s="30">
        <f t="shared" si="7254"/>
        <v>0</v>
      </c>
      <c r="X2225" s="30">
        <f t="shared" si="7255"/>
        <v>0</v>
      </c>
      <c r="Y2225" s="30">
        <f t="shared" si="7256"/>
        <v>0</v>
      </c>
      <c r="Z2225" s="30">
        <f t="shared" si="7257"/>
        <v>0</v>
      </c>
      <c r="AA2225" s="30">
        <f t="shared" si="7258"/>
        <v>0</v>
      </c>
      <c r="AB2225" s="30">
        <f t="shared" si="7259"/>
        <v>0</v>
      </c>
      <c r="AC2225" s="30">
        <f t="shared" si="7287"/>
        <v>16657.200000000001</v>
      </c>
      <c r="AD2225" s="30">
        <f t="shared" si="7288"/>
        <v>16657.200000000001</v>
      </c>
      <c r="AE2225" s="30">
        <f t="shared" si="7289"/>
        <v>16657.200000000001</v>
      </c>
      <c r="AF2225" s="30">
        <f t="shared" si="7260"/>
        <v>0</v>
      </c>
      <c r="AG2225" s="30">
        <f t="shared" si="7290"/>
        <v>16657.200000000001</v>
      </c>
      <c r="AH2225" s="30">
        <f t="shared" si="7291"/>
        <v>16657.200000000001</v>
      </c>
      <c r="AI2225" s="30">
        <f t="shared" si="7292"/>
        <v>16657.200000000001</v>
      </c>
      <c r="AJ2225" s="30">
        <f t="shared" si="7261"/>
        <v>0</v>
      </c>
      <c r="AK2225" s="30">
        <f t="shared" si="7262"/>
        <v>0</v>
      </c>
      <c r="AL2225" s="30">
        <f t="shared" si="7263"/>
        <v>0</v>
      </c>
      <c r="AM2225" s="30">
        <f t="shared" si="7264"/>
        <v>0</v>
      </c>
      <c r="AN2225" s="30">
        <f t="shared" si="7265"/>
        <v>0</v>
      </c>
      <c r="AO2225" s="30">
        <f t="shared" si="7266"/>
        <v>0</v>
      </c>
      <c r="AP2225" s="30">
        <f t="shared" si="7267"/>
        <v>0</v>
      </c>
      <c r="AQ2225" s="30">
        <f t="shared" si="7268"/>
        <v>0</v>
      </c>
      <c r="AR2225" s="30">
        <f t="shared" si="7269"/>
        <v>0</v>
      </c>
      <c r="AS2225" s="30">
        <f t="shared" si="7114"/>
        <v>16657.200000000001</v>
      </c>
      <c r="AT2225" s="30">
        <f t="shared" si="7115"/>
        <v>16657.200000000001</v>
      </c>
      <c r="AU2225" s="30">
        <f t="shared" si="7116"/>
        <v>16657.200000000001</v>
      </c>
      <c r="AV2225" s="30">
        <f t="shared" si="7270"/>
        <v>0</v>
      </c>
      <c r="AW2225" s="30">
        <f t="shared" si="7271"/>
        <v>0</v>
      </c>
      <c r="AX2225" s="30">
        <f t="shared" si="7272"/>
        <v>0</v>
      </c>
      <c r="AY2225" s="30">
        <f t="shared" si="7111"/>
        <v>16657.200000000001</v>
      </c>
      <c r="AZ2225" s="30">
        <f t="shared" si="7112"/>
        <v>16657.200000000001</v>
      </c>
      <c r="BA2225" s="30">
        <f t="shared" si="7113"/>
        <v>16657.200000000001</v>
      </c>
      <c r="BB2225" s="30">
        <f t="shared" si="7273"/>
        <v>0</v>
      </c>
      <c r="BC2225" s="30">
        <f t="shared" si="7274"/>
        <v>0</v>
      </c>
      <c r="BD2225" s="30">
        <f t="shared" si="7275"/>
        <v>0</v>
      </c>
      <c r="BE2225" s="30">
        <f t="shared" si="7276"/>
        <v>0</v>
      </c>
      <c r="BF2225" s="30">
        <f t="shared" si="7277"/>
        <v>0</v>
      </c>
      <c r="BG2225" s="30">
        <f t="shared" si="7278"/>
        <v>0</v>
      </c>
      <c r="BH2225" s="30">
        <f t="shared" si="7279"/>
        <v>0</v>
      </c>
      <c r="BI2225" s="30">
        <f t="shared" si="7280"/>
        <v>0</v>
      </c>
      <c r="BJ2225" s="30">
        <f t="shared" si="7281"/>
        <v>0</v>
      </c>
      <c r="BK2225" s="30">
        <f t="shared" si="7282"/>
        <v>0</v>
      </c>
      <c r="BL2225" s="30">
        <f t="shared" si="7284"/>
        <v>16657.200000000001</v>
      </c>
      <c r="BM2225" s="30">
        <f t="shared" si="7285"/>
        <v>16657.200000000001</v>
      </c>
      <c r="BN2225" s="30">
        <f t="shared" si="7286"/>
        <v>16657.200000000001</v>
      </c>
      <c r="BO2225" s="30">
        <f t="shared" si="7283"/>
        <v>0</v>
      </c>
      <c r="BP2225" s="31"/>
      <c r="BQ2225" s="1"/>
      <c r="BR2225" s="1"/>
      <c r="BS2225" s="1"/>
      <c r="BT2225" s="1"/>
      <c r="BU2225" s="1"/>
      <c r="BV2225" s="1"/>
      <c r="BW2225" s="1"/>
      <c r="BX2225" s="1"/>
      <c r="BY2225" s="1"/>
    </row>
    <row r="2226" ht="30">
      <c r="A2226" s="28" t="s">
        <v>744</v>
      </c>
      <c r="B2226" s="28" t="s">
        <v>261</v>
      </c>
      <c r="C2226" s="28" t="s">
        <v>26</v>
      </c>
      <c r="D2226" s="28" t="s">
        <v>901</v>
      </c>
      <c r="E2226" s="14" t="s">
        <v>127</v>
      </c>
      <c r="F2226" s="29" t="s">
        <v>128</v>
      </c>
      <c r="G2226" s="30">
        <v>16657.200000000001</v>
      </c>
      <c r="H2226" s="30">
        <v>16657.200000000001</v>
      </c>
      <c r="I2226" s="30">
        <v>16657.200000000001</v>
      </c>
      <c r="J2226" s="30"/>
      <c r="K2226" s="30"/>
      <c r="L2226" s="30"/>
      <c r="M2226" s="30">
        <f t="shared" si="7117"/>
        <v>16657.200000000001</v>
      </c>
      <c r="N2226" s="30">
        <f t="shared" si="7118"/>
        <v>16657.200000000001</v>
      </c>
      <c r="O2226" s="30">
        <f t="shared" si="7119"/>
        <v>16657.200000000001</v>
      </c>
      <c r="P2226" s="30"/>
      <c r="Q2226" s="30"/>
      <c r="R2226" s="30"/>
      <c r="S2226" s="30"/>
      <c r="T2226" s="30"/>
      <c r="U2226" s="30"/>
      <c r="V2226" s="30"/>
      <c r="W2226" s="30"/>
      <c r="X2226" s="30"/>
      <c r="Y2226" s="30"/>
      <c r="Z2226" s="30"/>
      <c r="AA2226" s="30"/>
      <c r="AB2226" s="30"/>
      <c r="AC2226" s="30">
        <f t="shared" si="7287"/>
        <v>16657.200000000001</v>
      </c>
      <c r="AD2226" s="30">
        <f t="shared" si="7288"/>
        <v>16657.200000000001</v>
      </c>
      <c r="AE2226" s="30">
        <f t="shared" si="7289"/>
        <v>16657.200000000001</v>
      </c>
      <c r="AF2226" s="30"/>
      <c r="AG2226" s="30">
        <f t="shared" si="7290"/>
        <v>16657.200000000001</v>
      </c>
      <c r="AH2226" s="30">
        <f t="shared" si="7291"/>
        <v>16657.200000000001</v>
      </c>
      <c r="AI2226" s="30">
        <f t="shared" si="7292"/>
        <v>16657.200000000001</v>
      </c>
      <c r="AJ2226" s="30"/>
      <c r="AK2226" s="30"/>
      <c r="AL2226" s="30"/>
      <c r="AM2226" s="30"/>
      <c r="AN2226" s="30"/>
      <c r="AO2226" s="30"/>
      <c r="AP2226" s="30"/>
      <c r="AQ2226" s="30"/>
      <c r="AR2226" s="30"/>
      <c r="AS2226" s="30">
        <f t="shared" si="7114"/>
        <v>16657.200000000001</v>
      </c>
      <c r="AT2226" s="30">
        <f t="shared" si="7115"/>
        <v>16657.200000000001</v>
      </c>
      <c r="AU2226" s="30">
        <f t="shared" si="7116"/>
        <v>16657.200000000001</v>
      </c>
      <c r="AV2226" s="30"/>
      <c r="AW2226" s="30"/>
      <c r="AX2226" s="30"/>
      <c r="AY2226" s="30">
        <f t="shared" ref="AY2226:AY2289" si="7297">AS2226+AV2226</f>
        <v>16657.200000000001</v>
      </c>
      <c r="AZ2226" s="30">
        <f t="shared" ref="AZ2226:AZ2289" si="7298">AT2226+AW2226</f>
        <v>16657.200000000001</v>
      </c>
      <c r="BA2226" s="30">
        <f t="shared" ref="BA2226:BA2289" si="7299">AU2226+AX2226</f>
        <v>16657.200000000001</v>
      </c>
      <c r="BB2226" s="30"/>
      <c r="BC2226" s="30"/>
      <c r="BD2226" s="30"/>
      <c r="BE2226" s="30"/>
      <c r="BF2226" s="30"/>
      <c r="BG2226" s="30"/>
      <c r="BH2226" s="30"/>
      <c r="BI2226" s="30"/>
      <c r="BJ2226" s="30"/>
      <c r="BK2226" s="30"/>
      <c r="BL2226" s="30">
        <f t="shared" si="7284"/>
        <v>16657.200000000001</v>
      </c>
      <c r="BM2226" s="30">
        <f t="shared" si="7285"/>
        <v>16657.200000000001</v>
      </c>
      <c r="BN2226" s="30">
        <f t="shared" si="7286"/>
        <v>16657.200000000001</v>
      </c>
      <c r="BO2226" s="30"/>
      <c r="BP2226" s="31"/>
      <c r="BQ2226" s="1"/>
      <c r="BR2226" s="1"/>
      <c r="BS2226" s="1"/>
      <c r="BT2226" s="1"/>
      <c r="BU2226" s="1"/>
      <c r="BV2226" s="1"/>
      <c r="BW2226" s="1"/>
      <c r="BX2226" s="1"/>
      <c r="BY2226" s="1"/>
    </row>
    <row r="2227" s="18" customFormat="1" ht="30">
      <c r="A2227" s="19" t="s">
        <v>902</v>
      </c>
      <c r="B2227" s="19"/>
      <c r="C2227" s="19"/>
      <c r="D2227" s="19"/>
      <c r="E2227" s="19"/>
      <c r="F2227" s="20" t="s">
        <v>903</v>
      </c>
      <c r="G2227" s="21">
        <f>G2245+G2234</f>
        <v>9904374.9000000004</v>
      </c>
      <c r="H2227" s="21">
        <f>H2245+H2234</f>
        <v>10990977.899999999</v>
      </c>
      <c r="I2227" s="21">
        <f>I2245+I2234</f>
        <v>11535187.800000001</v>
      </c>
      <c r="J2227" s="21">
        <f>J2245+J2234</f>
        <v>-5285.3999999999996</v>
      </c>
      <c r="K2227" s="21">
        <f>K2245+K2234</f>
        <v>-14024.9</v>
      </c>
      <c r="L2227" s="21">
        <f>L2245+L2234</f>
        <v>-14294.5</v>
      </c>
      <c r="M2227" s="21">
        <f t="shared" si="7117"/>
        <v>9899089.5</v>
      </c>
      <c r="N2227" s="21">
        <f t="shared" si="7118"/>
        <v>10976952.999999998</v>
      </c>
      <c r="O2227" s="21">
        <f t="shared" si="7119"/>
        <v>11520893.300000001</v>
      </c>
      <c r="P2227" s="21">
        <f>P2245+P2234+P2228</f>
        <v>0</v>
      </c>
      <c r="Q2227" s="21">
        <f>Q2245+Q2234+Q2228</f>
        <v>0</v>
      </c>
      <c r="R2227" s="21">
        <f>R2245+R2234+R2228</f>
        <v>-32093.559999999998</v>
      </c>
      <c r="S2227" s="21">
        <f>S2245+S2234+S2228</f>
        <v>-76165.600000000006</v>
      </c>
      <c r="T2227" s="21">
        <f>T2245+T2234+T2228</f>
        <v>0</v>
      </c>
      <c r="U2227" s="21">
        <f>U2245+U2234+U2228</f>
        <v>0</v>
      </c>
      <c r="V2227" s="21">
        <f>V2245+V2234+V2228</f>
        <v>0</v>
      </c>
      <c r="W2227" s="21">
        <f>W2245+W2234+W2228</f>
        <v>0</v>
      </c>
      <c r="X2227" s="21">
        <f>X2245+X2234+X2228</f>
        <v>0</v>
      </c>
      <c r="Y2227" s="21">
        <f>Y2245+Y2234+Y2228</f>
        <v>0</v>
      </c>
      <c r="Z2227" s="21">
        <f>Z2245+Z2234+Z2228</f>
        <v>0</v>
      </c>
      <c r="AA2227" s="21">
        <f>AA2245+AA2234+AA2228</f>
        <v>76165.600000000006</v>
      </c>
      <c r="AB2227" s="21">
        <f>AB2245+AB2234+AB2228</f>
        <v>0</v>
      </c>
      <c r="AC2227" s="21">
        <f t="shared" si="7287"/>
        <v>9790830.3399999999</v>
      </c>
      <c r="AD2227" s="21">
        <f t="shared" si="7288"/>
        <v>10976952.999999998</v>
      </c>
      <c r="AE2227" s="21">
        <f t="shared" si="7289"/>
        <v>11597058.9</v>
      </c>
      <c r="AF2227" s="21">
        <f>AF2245+AF2234+AF2228</f>
        <v>0</v>
      </c>
      <c r="AG2227" s="21">
        <f t="shared" si="7290"/>
        <v>9790830.3399999999</v>
      </c>
      <c r="AH2227" s="21">
        <f t="shared" si="7291"/>
        <v>10976952.999999998</v>
      </c>
      <c r="AI2227" s="21">
        <f t="shared" si="7292"/>
        <v>11597058.9</v>
      </c>
      <c r="AJ2227" s="21">
        <f>AJ2245+AJ2234+AJ2228</f>
        <v>-2798.6829999999973</v>
      </c>
      <c r="AK2227" s="21">
        <f>AK2245+AK2234+AK2228</f>
        <v>0</v>
      </c>
      <c r="AL2227" s="21">
        <f>AL2245+AL2234+AL2228</f>
        <v>-79584.281000000003</v>
      </c>
      <c r="AM2227" s="21">
        <f>AM2245+AM2234+AM2228</f>
        <v>0</v>
      </c>
      <c r="AN2227" s="21">
        <f>AN2245+AN2234+AN2228</f>
        <v>0</v>
      </c>
      <c r="AO2227" s="21">
        <f>AO2245+AO2234+AO2228</f>
        <v>0</v>
      </c>
      <c r="AP2227" s="21">
        <f>AP2245+AP2234+AP2228</f>
        <v>0</v>
      </c>
      <c r="AQ2227" s="21">
        <f>AQ2245+AQ2234+AQ2228</f>
        <v>0</v>
      </c>
      <c r="AR2227" s="21">
        <f>AR2245+AR2234+AR2228</f>
        <v>0</v>
      </c>
      <c r="AS2227" s="21">
        <f t="shared" si="7114"/>
        <v>9708447.3760000002</v>
      </c>
      <c r="AT2227" s="21">
        <f t="shared" si="7115"/>
        <v>10976952.999999998</v>
      </c>
      <c r="AU2227" s="21">
        <f t="shared" si="7116"/>
        <v>11597058.9</v>
      </c>
      <c r="AV2227" s="21">
        <f>AV2245+AV2234+AV2228</f>
        <v>0</v>
      </c>
      <c r="AW2227" s="21">
        <f>AW2245+AW2234+AW2228</f>
        <v>-20194.095000000001</v>
      </c>
      <c r="AX2227" s="21">
        <f>AX2245+AX2234+AX2228</f>
        <v>0</v>
      </c>
      <c r="AY2227" s="21">
        <f t="shared" si="7297"/>
        <v>9708447.3760000002</v>
      </c>
      <c r="AZ2227" s="21">
        <f t="shared" si="7298"/>
        <v>10956758.904999997</v>
      </c>
      <c r="BA2227" s="21">
        <f t="shared" si="7299"/>
        <v>11597058.9</v>
      </c>
      <c r="BB2227" s="21">
        <f>BB2245+BB2234+BB2228</f>
        <v>0</v>
      </c>
      <c r="BC2227" s="21">
        <f>BC2245+BC2234+BC2228</f>
        <v>0</v>
      </c>
      <c r="BD2227" s="21">
        <f>BD2245+BD2234+BD2228</f>
        <v>71817.255999999994</v>
      </c>
      <c r="BE2227" s="21">
        <f>BE2245+BE2234+BE2228</f>
        <v>0</v>
      </c>
      <c r="BF2227" s="21">
        <f>BF2245+BF2234+BF2228</f>
        <v>0</v>
      </c>
      <c r="BG2227" s="21">
        <f>BG2245+BG2234+BG2228</f>
        <v>0</v>
      </c>
      <c r="BH2227" s="21">
        <f>BH2245+BH2234+BH2228</f>
        <v>0</v>
      </c>
      <c r="BI2227" s="21">
        <f>BI2245+BI2234+BI2228</f>
        <v>0</v>
      </c>
      <c r="BJ2227" s="21">
        <f>BJ2245+BJ2234+BJ2228</f>
        <v>0</v>
      </c>
      <c r="BK2227" s="21">
        <f>BK2245+BK2234+BK2228</f>
        <v>0</v>
      </c>
      <c r="BL2227" s="21">
        <f t="shared" si="7284"/>
        <v>9780264.6319999993</v>
      </c>
      <c r="BM2227" s="21">
        <f t="shared" si="7285"/>
        <v>10956758.904999997</v>
      </c>
      <c r="BN2227" s="21">
        <f t="shared" si="7286"/>
        <v>11597058.9</v>
      </c>
      <c r="BO2227" s="21">
        <f>BO2245+BO2234+BO2228</f>
        <v>0</v>
      </c>
      <c r="BP2227" s="22"/>
      <c r="BQ2227" s="18"/>
      <c r="BR2227" s="18"/>
      <c r="BS2227" s="18"/>
      <c r="BT2227" s="18"/>
      <c r="BU2227" s="18"/>
      <c r="BV2227" s="18"/>
      <c r="BW2227" s="18"/>
      <c r="BX2227" s="18"/>
      <c r="BY2227" s="18"/>
    </row>
    <row r="2228" s="18" customFormat="1" ht="15">
      <c r="A2228" s="19" t="s">
        <v>902</v>
      </c>
      <c r="B2228" s="19" t="s">
        <v>26</v>
      </c>
      <c r="C2228" s="19"/>
      <c r="D2228" s="19"/>
      <c r="E2228" s="19"/>
      <c r="F2228" s="20" t="s">
        <v>27</v>
      </c>
      <c r="G2228" s="21"/>
      <c r="H2228" s="21"/>
      <c r="I2228" s="21"/>
      <c r="J2228" s="21"/>
      <c r="K2228" s="21"/>
      <c r="L2228" s="21"/>
      <c r="M2228" s="21"/>
      <c r="N2228" s="21"/>
      <c r="O2228" s="21"/>
      <c r="P2228" s="21">
        <f t="shared" ref="P2228:P2236" si="7300">P2229</f>
        <v>0</v>
      </c>
      <c r="Q2228" s="21">
        <f t="shared" ref="Q2228:Q2236" si="7301">Q2229</f>
        <v>0</v>
      </c>
      <c r="R2228" s="21">
        <f t="shared" ref="R2228:R2236" si="7302">R2229</f>
        <v>5086.6400000000003</v>
      </c>
      <c r="S2228" s="21">
        <f t="shared" ref="S2228:S2236" si="7303">S2229</f>
        <v>0</v>
      </c>
      <c r="T2228" s="21">
        <f t="shared" ref="T2228:T2236" si="7304">T2229</f>
        <v>0</v>
      </c>
      <c r="U2228" s="21">
        <f t="shared" ref="U2228:U2236" si="7305">U2229</f>
        <v>0</v>
      </c>
      <c r="V2228" s="21">
        <f t="shared" ref="V2228:V2236" si="7306">V2229</f>
        <v>0</v>
      </c>
      <c r="W2228" s="21">
        <f t="shared" ref="W2228:W2236" si="7307">W2229</f>
        <v>0</v>
      </c>
      <c r="X2228" s="21">
        <f t="shared" ref="X2228:X2236" si="7308">X2229</f>
        <v>0</v>
      </c>
      <c r="Y2228" s="21">
        <f t="shared" ref="Y2228:Y2236" si="7309">Y2229</f>
        <v>0</v>
      </c>
      <c r="Z2228" s="21">
        <f t="shared" ref="Z2228:Z2236" si="7310">Z2229</f>
        <v>0</v>
      </c>
      <c r="AA2228" s="21">
        <f t="shared" ref="AA2228:AA2236" si="7311">AA2229</f>
        <v>0</v>
      </c>
      <c r="AB2228" s="21">
        <f t="shared" ref="AB2228:AB2236" si="7312">AB2229</f>
        <v>0</v>
      </c>
      <c r="AC2228" s="21">
        <f t="shared" si="7287"/>
        <v>5086.6400000000003</v>
      </c>
      <c r="AD2228" s="21">
        <f t="shared" si="7288"/>
        <v>0</v>
      </c>
      <c r="AE2228" s="21">
        <f t="shared" si="7289"/>
        <v>0</v>
      </c>
      <c r="AF2228" s="21">
        <f t="shared" ref="AF2228:AF2236" si="7313">AF2229</f>
        <v>0</v>
      </c>
      <c r="AG2228" s="21">
        <f t="shared" si="7290"/>
        <v>5086.6400000000003</v>
      </c>
      <c r="AH2228" s="21">
        <f t="shared" si="7291"/>
        <v>0</v>
      </c>
      <c r="AI2228" s="21">
        <f t="shared" si="7292"/>
        <v>0</v>
      </c>
      <c r="AJ2228" s="21">
        <f t="shared" ref="AJ2228:AJ2236" si="7314">AJ2229</f>
        <v>0</v>
      </c>
      <c r="AK2228" s="21">
        <f t="shared" ref="AK2228:AK2236" si="7315">AK2229</f>
        <v>0</v>
      </c>
      <c r="AL2228" s="21">
        <f t="shared" ref="AL2228:AL2236" si="7316">AL2229</f>
        <v>0</v>
      </c>
      <c r="AM2228" s="21">
        <f t="shared" ref="AM2228:AM2236" si="7317">AM2229</f>
        <v>0</v>
      </c>
      <c r="AN2228" s="21">
        <f t="shared" ref="AN2228:AN2236" si="7318">AN2229</f>
        <v>0</v>
      </c>
      <c r="AO2228" s="21">
        <f t="shared" ref="AO2228:AO2236" si="7319">AO2229</f>
        <v>0</v>
      </c>
      <c r="AP2228" s="21">
        <f t="shared" ref="AP2228:AP2236" si="7320">AP2229</f>
        <v>0</v>
      </c>
      <c r="AQ2228" s="21">
        <f t="shared" ref="AQ2228:AQ2236" si="7321">AQ2229</f>
        <v>0</v>
      </c>
      <c r="AR2228" s="21">
        <f t="shared" ref="AR2228:AR2236" si="7322">AR2229</f>
        <v>0</v>
      </c>
      <c r="AS2228" s="21">
        <f t="shared" si="7114"/>
        <v>5086.6400000000003</v>
      </c>
      <c r="AT2228" s="21">
        <f t="shared" si="7115"/>
        <v>0</v>
      </c>
      <c r="AU2228" s="21">
        <f t="shared" si="7116"/>
        <v>0</v>
      </c>
      <c r="AV2228" s="21">
        <f t="shared" ref="AV2228:AV2236" si="7323">AV2229</f>
        <v>0</v>
      </c>
      <c r="AW2228" s="21">
        <f t="shared" ref="AW2228:AW2236" si="7324">AW2229</f>
        <v>0</v>
      </c>
      <c r="AX2228" s="21">
        <f t="shared" ref="AX2228:AX2236" si="7325">AX2229</f>
        <v>0</v>
      </c>
      <c r="AY2228" s="21">
        <f t="shared" si="7297"/>
        <v>5086.6400000000003</v>
      </c>
      <c r="AZ2228" s="21">
        <f t="shared" si="7298"/>
        <v>0</v>
      </c>
      <c r="BA2228" s="21">
        <f t="shared" si="7299"/>
        <v>0</v>
      </c>
      <c r="BB2228" s="21">
        <f t="shared" ref="BB2228:BB2236" si="7326">BB2229</f>
        <v>0</v>
      </c>
      <c r="BC2228" s="21">
        <f t="shared" ref="BC2228:BC2236" si="7327">BC2229</f>
        <v>0</v>
      </c>
      <c r="BD2228" s="21">
        <f t="shared" ref="BD2228:BD2236" si="7328">BD2229</f>
        <v>0</v>
      </c>
      <c r="BE2228" s="21">
        <f t="shared" ref="BE2228:BE2236" si="7329">BE2229</f>
        <v>0</v>
      </c>
      <c r="BF2228" s="21">
        <f t="shared" ref="BF2228:BF2236" si="7330">BF2229</f>
        <v>0</v>
      </c>
      <c r="BG2228" s="21">
        <f t="shared" ref="BG2228:BG2236" si="7331">BG2229</f>
        <v>0</v>
      </c>
      <c r="BH2228" s="21">
        <f t="shared" ref="BH2228:BH2236" si="7332">BH2229</f>
        <v>0</v>
      </c>
      <c r="BI2228" s="21">
        <f t="shared" ref="BI2228:BI2236" si="7333">BI2229</f>
        <v>0</v>
      </c>
      <c r="BJ2228" s="21">
        <f t="shared" ref="BJ2228:BJ2236" si="7334">BJ2229</f>
        <v>0</v>
      </c>
      <c r="BK2228" s="21">
        <f t="shared" ref="BK2228:BK2236" si="7335">BK2229</f>
        <v>0</v>
      </c>
      <c r="BL2228" s="21">
        <f t="shared" si="7284"/>
        <v>5086.6400000000003</v>
      </c>
      <c r="BM2228" s="21">
        <f t="shared" si="7285"/>
        <v>0</v>
      </c>
      <c r="BN2228" s="21">
        <f t="shared" si="7286"/>
        <v>0</v>
      </c>
      <c r="BO2228" s="21">
        <f t="shared" ref="BO2228:BO2236" si="7336">BO2229</f>
        <v>0</v>
      </c>
      <c r="BP2228" s="22"/>
      <c r="BQ2228" s="18"/>
      <c r="BR2228" s="18"/>
      <c r="BS2228" s="18"/>
      <c r="BT2228" s="18"/>
      <c r="BU2228" s="18"/>
      <c r="BV2228" s="18"/>
      <c r="BW2228" s="18"/>
      <c r="BX2228" s="18"/>
      <c r="BY2228" s="18"/>
    </row>
    <row r="2229" s="39" customFormat="1" ht="15">
      <c r="A2229" s="51" t="s">
        <v>902</v>
      </c>
      <c r="B2229" s="51" t="s">
        <v>26</v>
      </c>
      <c r="C2229" s="51" t="s">
        <v>28</v>
      </c>
      <c r="D2229" s="51"/>
      <c r="E2229" s="51"/>
      <c r="F2229" s="52" t="s">
        <v>29</v>
      </c>
      <c r="G2229" s="43"/>
      <c r="H2229" s="43"/>
      <c r="I2229" s="43"/>
      <c r="J2229" s="43"/>
      <c r="K2229" s="43"/>
      <c r="L2229" s="43"/>
      <c r="M2229" s="43"/>
      <c r="N2229" s="43"/>
      <c r="O2229" s="43"/>
      <c r="P2229" s="43">
        <f t="shared" si="7300"/>
        <v>0</v>
      </c>
      <c r="Q2229" s="43">
        <f t="shared" si="7301"/>
        <v>0</v>
      </c>
      <c r="R2229" s="43">
        <f t="shared" si="7302"/>
        <v>5086.6400000000003</v>
      </c>
      <c r="S2229" s="43">
        <f t="shared" si="7303"/>
        <v>0</v>
      </c>
      <c r="T2229" s="43">
        <f t="shared" si="7304"/>
        <v>0</v>
      </c>
      <c r="U2229" s="43">
        <f t="shared" si="7305"/>
        <v>0</v>
      </c>
      <c r="V2229" s="43">
        <f t="shared" si="7306"/>
        <v>0</v>
      </c>
      <c r="W2229" s="43">
        <f t="shared" si="7307"/>
        <v>0</v>
      </c>
      <c r="X2229" s="43">
        <f t="shared" si="7308"/>
        <v>0</v>
      </c>
      <c r="Y2229" s="43">
        <f t="shared" si="7309"/>
        <v>0</v>
      </c>
      <c r="Z2229" s="43">
        <f t="shared" si="7310"/>
        <v>0</v>
      </c>
      <c r="AA2229" s="43">
        <f t="shared" si="7311"/>
        <v>0</v>
      </c>
      <c r="AB2229" s="43">
        <f t="shared" si="7312"/>
        <v>0</v>
      </c>
      <c r="AC2229" s="43">
        <f t="shared" si="7287"/>
        <v>5086.6400000000003</v>
      </c>
      <c r="AD2229" s="43">
        <f t="shared" si="7288"/>
        <v>0</v>
      </c>
      <c r="AE2229" s="43">
        <f t="shared" si="7289"/>
        <v>0</v>
      </c>
      <c r="AF2229" s="43">
        <f t="shared" si="7313"/>
        <v>0</v>
      </c>
      <c r="AG2229" s="43">
        <f t="shared" si="7290"/>
        <v>5086.6400000000003</v>
      </c>
      <c r="AH2229" s="43">
        <f t="shared" si="7291"/>
        <v>0</v>
      </c>
      <c r="AI2229" s="43">
        <f t="shared" si="7292"/>
        <v>0</v>
      </c>
      <c r="AJ2229" s="43">
        <f t="shared" si="7314"/>
        <v>0</v>
      </c>
      <c r="AK2229" s="43">
        <f t="shared" si="7315"/>
        <v>0</v>
      </c>
      <c r="AL2229" s="43">
        <f t="shared" si="7316"/>
        <v>0</v>
      </c>
      <c r="AM2229" s="43">
        <f t="shared" si="7317"/>
        <v>0</v>
      </c>
      <c r="AN2229" s="43">
        <f t="shared" si="7318"/>
        <v>0</v>
      </c>
      <c r="AO2229" s="43">
        <f t="shared" si="7319"/>
        <v>0</v>
      </c>
      <c r="AP2229" s="43">
        <f t="shared" si="7320"/>
        <v>0</v>
      </c>
      <c r="AQ2229" s="43">
        <f t="shared" si="7321"/>
        <v>0</v>
      </c>
      <c r="AR2229" s="43">
        <f t="shared" si="7322"/>
        <v>0</v>
      </c>
      <c r="AS2229" s="43">
        <f t="shared" si="7114"/>
        <v>5086.6400000000003</v>
      </c>
      <c r="AT2229" s="43">
        <f t="shared" si="7115"/>
        <v>0</v>
      </c>
      <c r="AU2229" s="43">
        <f t="shared" si="7116"/>
        <v>0</v>
      </c>
      <c r="AV2229" s="43">
        <f t="shared" si="7323"/>
        <v>0</v>
      </c>
      <c r="AW2229" s="43">
        <f t="shared" si="7324"/>
        <v>0</v>
      </c>
      <c r="AX2229" s="43">
        <f t="shared" si="7325"/>
        <v>0</v>
      </c>
      <c r="AY2229" s="26">
        <f t="shared" si="7297"/>
        <v>5086.6400000000003</v>
      </c>
      <c r="AZ2229" s="26">
        <f t="shared" si="7298"/>
        <v>0</v>
      </c>
      <c r="BA2229" s="26">
        <f t="shared" si="7299"/>
        <v>0</v>
      </c>
      <c r="BB2229" s="43">
        <f t="shared" si="7326"/>
        <v>0</v>
      </c>
      <c r="BC2229" s="43">
        <f t="shared" si="7327"/>
        <v>0</v>
      </c>
      <c r="BD2229" s="43">
        <f t="shared" si="7328"/>
        <v>0</v>
      </c>
      <c r="BE2229" s="43">
        <f t="shared" si="7329"/>
        <v>0</v>
      </c>
      <c r="BF2229" s="43">
        <f t="shared" si="7330"/>
        <v>0</v>
      </c>
      <c r="BG2229" s="43">
        <f t="shared" si="7331"/>
        <v>0</v>
      </c>
      <c r="BH2229" s="43">
        <f t="shared" si="7332"/>
        <v>0</v>
      </c>
      <c r="BI2229" s="43">
        <f t="shared" si="7333"/>
        <v>0</v>
      </c>
      <c r="BJ2229" s="43">
        <f t="shared" si="7334"/>
        <v>0</v>
      </c>
      <c r="BK2229" s="43">
        <f t="shared" si="7335"/>
        <v>0</v>
      </c>
      <c r="BL2229" s="43">
        <f t="shared" si="7284"/>
        <v>5086.6400000000003</v>
      </c>
      <c r="BM2229" s="43">
        <f t="shared" si="7285"/>
        <v>0</v>
      </c>
      <c r="BN2229" s="43">
        <f t="shared" si="7286"/>
        <v>0</v>
      </c>
      <c r="BO2229" s="43">
        <f t="shared" si="7336"/>
        <v>0</v>
      </c>
      <c r="BP2229" s="44"/>
      <c r="BQ2229" s="39"/>
      <c r="BR2229" s="39"/>
      <c r="BS2229" s="39"/>
      <c r="BT2229" s="39"/>
      <c r="BU2229" s="39"/>
      <c r="BV2229" s="39"/>
      <c r="BW2229" s="39"/>
      <c r="BX2229" s="39"/>
      <c r="BY2229" s="39"/>
      <c r="BZ2229" s="39"/>
    </row>
    <row r="2230" s="1" customFormat="1" ht="30">
      <c r="A2230" s="28" t="s">
        <v>902</v>
      </c>
      <c r="B2230" s="28" t="s">
        <v>26</v>
      </c>
      <c r="C2230" s="28" t="s">
        <v>28</v>
      </c>
      <c r="D2230" s="28" t="s">
        <v>54</v>
      </c>
      <c r="E2230" s="35"/>
      <c r="F2230" s="29" t="s">
        <v>55</v>
      </c>
      <c r="G2230" s="30"/>
      <c r="H2230" s="30"/>
      <c r="I2230" s="30"/>
      <c r="J2230" s="30"/>
      <c r="K2230" s="30"/>
      <c r="L2230" s="30"/>
      <c r="M2230" s="30"/>
      <c r="N2230" s="30"/>
      <c r="O2230" s="30"/>
      <c r="P2230" s="30">
        <f t="shared" si="7300"/>
        <v>0</v>
      </c>
      <c r="Q2230" s="30">
        <f t="shared" si="7301"/>
        <v>0</v>
      </c>
      <c r="R2230" s="30">
        <f t="shared" si="7302"/>
        <v>5086.6400000000003</v>
      </c>
      <c r="S2230" s="30">
        <f t="shared" si="7303"/>
        <v>0</v>
      </c>
      <c r="T2230" s="30">
        <f t="shared" si="7304"/>
        <v>0</v>
      </c>
      <c r="U2230" s="30">
        <f t="shared" si="7305"/>
        <v>0</v>
      </c>
      <c r="V2230" s="30">
        <f t="shared" si="7306"/>
        <v>0</v>
      </c>
      <c r="W2230" s="30">
        <f t="shared" si="7307"/>
        <v>0</v>
      </c>
      <c r="X2230" s="30">
        <f t="shared" si="7308"/>
        <v>0</v>
      </c>
      <c r="Y2230" s="30">
        <f t="shared" si="7309"/>
        <v>0</v>
      </c>
      <c r="Z2230" s="30">
        <f t="shared" si="7310"/>
        <v>0</v>
      </c>
      <c r="AA2230" s="30">
        <f t="shared" si="7311"/>
        <v>0</v>
      </c>
      <c r="AB2230" s="30">
        <f t="shared" si="7312"/>
        <v>0</v>
      </c>
      <c r="AC2230" s="30">
        <f t="shared" si="7287"/>
        <v>5086.6400000000003</v>
      </c>
      <c r="AD2230" s="30">
        <f t="shared" si="7288"/>
        <v>0</v>
      </c>
      <c r="AE2230" s="30">
        <f t="shared" si="7289"/>
        <v>0</v>
      </c>
      <c r="AF2230" s="30">
        <f t="shared" si="7313"/>
        <v>0</v>
      </c>
      <c r="AG2230" s="30">
        <f t="shared" si="7290"/>
        <v>5086.6400000000003</v>
      </c>
      <c r="AH2230" s="30">
        <f t="shared" si="7291"/>
        <v>0</v>
      </c>
      <c r="AI2230" s="30">
        <f t="shared" si="7292"/>
        <v>0</v>
      </c>
      <c r="AJ2230" s="30">
        <f t="shared" si="7314"/>
        <v>0</v>
      </c>
      <c r="AK2230" s="30">
        <f t="shared" si="7315"/>
        <v>0</v>
      </c>
      <c r="AL2230" s="30">
        <f t="shared" si="7316"/>
        <v>0</v>
      </c>
      <c r="AM2230" s="30">
        <f t="shared" si="7317"/>
        <v>0</v>
      </c>
      <c r="AN2230" s="30">
        <f t="shared" si="7318"/>
        <v>0</v>
      </c>
      <c r="AO2230" s="30">
        <f t="shared" si="7319"/>
        <v>0</v>
      </c>
      <c r="AP2230" s="30">
        <f t="shared" si="7320"/>
        <v>0</v>
      </c>
      <c r="AQ2230" s="30">
        <f t="shared" si="7321"/>
        <v>0</v>
      </c>
      <c r="AR2230" s="30">
        <f t="shared" si="7322"/>
        <v>0</v>
      </c>
      <c r="AS2230" s="30">
        <f t="shared" si="7114"/>
        <v>5086.6400000000003</v>
      </c>
      <c r="AT2230" s="30">
        <f t="shared" si="7115"/>
        <v>0</v>
      </c>
      <c r="AU2230" s="30">
        <f t="shared" si="7116"/>
        <v>0</v>
      </c>
      <c r="AV2230" s="30">
        <f t="shared" si="7323"/>
        <v>0</v>
      </c>
      <c r="AW2230" s="30">
        <f t="shared" si="7324"/>
        <v>0</v>
      </c>
      <c r="AX2230" s="30">
        <f t="shared" si="7325"/>
        <v>0</v>
      </c>
      <c r="AY2230" s="30">
        <f t="shared" si="7297"/>
        <v>5086.6400000000003</v>
      </c>
      <c r="AZ2230" s="30">
        <f t="shared" si="7298"/>
        <v>0</v>
      </c>
      <c r="BA2230" s="30">
        <f t="shared" si="7299"/>
        <v>0</v>
      </c>
      <c r="BB2230" s="30">
        <f t="shared" si="7326"/>
        <v>0</v>
      </c>
      <c r="BC2230" s="30">
        <f t="shared" si="7327"/>
        <v>0</v>
      </c>
      <c r="BD2230" s="30">
        <f t="shared" si="7328"/>
        <v>0</v>
      </c>
      <c r="BE2230" s="30">
        <f t="shared" si="7329"/>
        <v>0</v>
      </c>
      <c r="BF2230" s="30">
        <f t="shared" si="7330"/>
        <v>0</v>
      </c>
      <c r="BG2230" s="30">
        <f t="shared" si="7331"/>
        <v>0</v>
      </c>
      <c r="BH2230" s="30">
        <f t="shared" si="7332"/>
        <v>0</v>
      </c>
      <c r="BI2230" s="30">
        <f t="shared" si="7333"/>
        <v>0</v>
      </c>
      <c r="BJ2230" s="30">
        <f t="shared" si="7334"/>
        <v>0</v>
      </c>
      <c r="BK2230" s="30">
        <f t="shared" si="7335"/>
        <v>0</v>
      </c>
      <c r="BL2230" s="30">
        <f t="shared" si="7284"/>
        <v>5086.6400000000003</v>
      </c>
      <c r="BM2230" s="30">
        <f t="shared" si="7285"/>
        <v>0</v>
      </c>
      <c r="BN2230" s="30">
        <f t="shared" si="7286"/>
        <v>0</v>
      </c>
      <c r="BO2230" s="30">
        <f t="shared" si="7336"/>
        <v>0</v>
      </c>
      <c r="BP2230" s="31"/>
      <c r="BQ2230" s="1"/>
      <c r="BR2230" s="1"/>
      <c r="BS2230" s="1"/>
      <c r="BT2230" s="1"/>
      <c r="BU2230" s="1"/>
      <c r="BV2230" s="1"/>
      <c r="BW2230" s="1"/>
      <c r="BX2230" s="1"/>
      <c r="BY2230" s="1"/>
      <c r="BZ2230" s="1"/>
    </row>
    <row r="2231" s="1" customFormat="1" ht="15">
      <c r="A2231" s="28" t="s">
        <v>902</v>
      </c>
      <c r="B2231" s="28" t="s">
        <v>26</v>
      </c>
      <c r="C2231" s="28" t="s">
        <v>28</v>
      </c>
      <c r="D2231" s="28" t="s">
        <v>56</v>
      </c>
      <c r="E2231" s="35"/>
      <c r="F2231" s="29" t="s">
        <v>57</v>
      </c>
      <c r="G2231" s="30"/>
      <c r="H2231" s="30"/>
      <c r="I2231" s="30"/>
      <c r="J2231" s="30"/>
      <c r="K2231" s="30"/>
      <c r="L2231" s="30"/>
      <c r="M2231" s="30"/>
      <c r="N2231" s="30"/>
      <c r="O2231" s="30"/>
      <c r="P2231" s="30">
        <f t="shared" si="7300"/>
        <v>0</v>
      </c>
      <c r="Q2231" s="30">
        <f t="shared" si="7301"/>
        <v>0</v>
      </c>
      <c r="R2231" s="30">
        <f t="shared" si="7302"/>
        <v>5086.6400000000003</v>
      </c>
      <c r="S2231" s="30">
        <f t="shared" si="7303"/>
        <v>0</v>
      </c>
      <c r="T2231" s="30">
        <f t="shared" si="7304"/>
        <v>0</v>
      </c>
      <c r="U2231" s="30">
        <f t="shared" si="7305"/>
        <v>0</v>
      </c>
      <c r="V2231" s="30">
        <f t="shared" si="7306"/>
        <v>0</v>
      </c>
      <c r="W2231" s="30">
        <f t="shared" si="7307"/>
        <v>0</v>
      </c>
      <c r="X2231" s="30">
        <f t="shared" si="7308"/>
        <v>0</v>
      </c>
      <c r="Y2231" s="30">
        <f t="shared" si="7309"/>
        <v>0</v>
      </c>
      <c r="Z2231" s="30">
        <f t="shared" si="7310"/>
        <v>0</v>
      </c>
      <c r="AA2231" s="30">
        <f t="shared" si="7311"/>
        <v>0</v>
      </c>
      <c r="AB2231" s="30">
        <f t="shared" si="7312"/>
        <v>0</v>
      </c>
      <c r="AC2231" s="30">
        <f t="shared" si="7287"/>
        <v>5086.6400000000003</v>
      </c>
      <c r="AD2231" s="30">
        <f t="shared" si="7288"/>
        <v>0</v>
      </c>
      <c r="AE2231" s="30">
        <f t="shared" si="7289"/>
        <v>0</v>
      </c>
      <c r="AF2231" s="30">
        <f t="shared" si="7313"/>
        <v>0</v>
      </c>
      <c r="AG2231" s="30">
        <f t="shared" si="7290"/>
        <v>5086.6400000000003</v>
      </c>
      <c r="AH2231" s="30">
        <f t="shared" si="7291"/>
        <v>0</v>
      </c>
      <c r="AI2231" s="30">
        <f t="shared" si="7292"/>
        <v>0</v>
      </c>
      <c r="AJ2231" s="30">
        <f t="shared" si="7314"/>
        <v>0</v>
      </c>
      <c r="AK2231" s="30">
        <f t="shared" si="7315"/>
        <v>0</v>
      </c>
      <c r="AL2231" s="30">
        <f t="shared" si="7316"/>
        <v>0</v>
      </c>
      <c r="AM2231" s="30">
        <f t="shared" si="7317"/>
        <v>0</v>
      </c>
      <c r="AN2231" s="30">
        <f t="shared" si="7318"/>
        <v>0</v>
      </c>
      <c r="AO2231" s="30">
        <f t="shared" si="7319"/>
        <v>0</v>
      </c>
      <c r="AP2231" s="30">
        <f t="shared" si="7320"/>
        <v>0</v>
      </c>
      <c r="AQ2231" s="30">
        <f t="shared" si="7321"/>
        <v>0</v>
      </c>
      <c r="AR2231" s="30">
        <f t="shared" si="7322"/>
        <v>0</v>
      </c>
      <c r="AS2231" s="30">
        <f t="shared" si="7114"/>
        <v>5086.6400000000003</v>
      </c>
      <c r="AT2231" s="30">
        <f t="shared" si="7115"/>
        <v>0</v>
      </c>
      <c r="AU2231" s="30">
        <f t="shared" si="7116"/>
        <v>0</v>
      </c>
      <c r="AV2231" s="30">
        <f t="shared" si="7323"/>
        <v>0</v>
      </c>
      <c r="AW2231" s="30">
        <f t="shared" si="7324"/>
        <v>0</v>
      </c>
      <c r="AX2231" s="30">
        <f t="shared" si="7325"/>
        <v>0</v>
      </c>
      <c r="AY2231" s="30">
        <f t="shared" si="7297"/>
        <v>5086.6400000000003</v>
      </c>
      <c r="AZ2231" s="30">
        <f t="shared" si="7298"/>
        <v>0</v>
      </c>
      <c r="BA2231" s="30">
        <f t="shared" si="7299"/>
        <v>0</v>
      </c>
      <c r="BB2231" s="30">
        <f t="shared" si="7326"/>
        <v>0</v>
      </c>
      <c r="BC2231" s="30">
        <f t="shared" si="7327"/>
        <v>0</v>
      </c>
      <c r="BD2231" s="30">
        <f t="shared" si="7328"/>
        <v>0</v>
      </c>
      <c r="BE2231" s="30">
        <f t="shared" si="7329"/>
        <v>0</v>
      </c>
      <c r="BF2231" s="30">
        <f t="shared" si="7330"/>
        <v>0</v>
      </c>
      <c r="BG2231" s="30">
        <f t="shared" si="7331"/>
        <v>0</v>
      </c>
      <c r="BH2231" s="30">
        <f t="shared" si="7332"/>
        <v>0</v>
      </c>
      <c r="BI2231" s="30">
        <f t="shared" si="7333"/>
        <v>0</v>
      </c>
      <c r="BJ2231" s="30">
        <f t="shared" si="7334"/>
        <v>0</v>
      </c>
      <c r="BK2231" s="30">
        <f t="shared" si="7335"/>
        <v>0</v>
      </c>
      <c r="BL2231" s="30">
        <f t="shared" si="7284"/>
        <v>5086.6400000000003</v>
      </c>
      <c r="BM2231" s="30">
        <f t="shared" si="7285"/>
        <v>0</v>
      </c>
      <c r="BN2231" s="30">
        <f t="shared" si="7286"/>
        <v>0</v>
      </c>
      <c r="BO2231" s="30">
        <f t="shared" si="7336"/>
        <v>0</v>
      </c>
      <c r="BP2231" s="31"/>
      <c r="BQ2231" s="1"/>
      <c r="BR2231" s="1"/>
      <c r="BS2231" s="1"/>
      <c r="BT2231" s="1"/>
      <c r="BU2231" s="1"/>
      <c r="BV2231" s="1"/>
      <c r="BW2231" s="1"/>
      <c r="BX2231" s="1"/>
      <c r="BY2231" s="1"/>
      <c r="BZ2231" s="1"/>
    </row>
    <row r="2232" s="1" customFormat="1" ht="60">
      <c r="A2232" s="28" t="s">
        <v>902</v>
      </c>
      <c r="B2232" s="28" t="s">
        <v>26</v>
      </c>
      <c r="C2232" s="28" t="s">
        <v>28</v>
      </c>
      <c r="D2232" s="28" t="s">
        <v>504</v>
      </c>
      <c r="E2232" s="35"/>
      <c r="F2232" s="29" t="s">
        <v>505</v>
      </c>
      <c r="G2232" s="30"/>
      <c r="H2232" s="30"/>
      <c r="I2232" s="30"/>
      <c r="J2232" s="30"/>
      <c r="K2232" s="30"/>
      <c r="L2232" s="30"/>
      <c r="M2232" s="30"/>
      <c r="N2232" s="30"/>
      <c r="O2232" s="30"/>
      <c r="P2232" s="30">
        <f t="shared" si="7300"/>
        <v>0</v>
      </c>
      <c r="Q2232" s="30">
        <f t="shared" si="7301"/>
        <v>0</v>
      </c>
      <c r="R2232" s="30">
        <f t="shared" si="7302"/>
        <v>5086.6400000000003</v>
      </c>
      <c r="S2232" s="30">
        <f t="shared" si="7303"/>
        <v>0</v>
      </c>
      <c r="T2232" s="30">
        <f t="shared" si="7304"/>
        <v>0</v>
      </c>
      <c r="U2232" s="30">
        <f t="shared" si="7305"/>
        <v>0</v>
      </c>
      <c r="V2232" s="30">
        <f t="shared" si="7306"/>
        <v>0</v>
      </c>
      <c r="W2232" s="30">
        <f t="shared" si="7307"/>
        <v>0</v>
      </c>
      <c r="X2232" s="30">
        <f t="shared" si="7308"/>
        <v>0</v>
      </c>
      <c r="Y2232" s="30">
        <f t="shared" si="7309"/>
        <v>0</v>
      </c>
      <c r="Z2232" s="30">
        <f t="shared" si="7310"/>
        <v>0</v>
      </c>
      <c r="AA2232" s="30">
        <f t="shared" si="7311"/>
        <v>0</v>
      </c>
      <c r="AB2232" s="30">
        <f t="shared" si="7312"/>
        <v>0</v>
      </c>
      <c r="AC2232" s="30">
        <f t="shared" si="7287"/>
        <v>5086.6400000000003</v>
      </c>
      <c r="AD2232" s="30">
        <f t="shared" si="7288"/>
        <v>0</v>
      </c>
      <c r="AE2232" s="30">
        <f t="shared" si="7289"/>
        <v>0</v>
      </c>
      <c r="AF2232" s="30">
        <f t="shared" si="7313"/>
        <v>0</v>
      </c>
      <c r="AG2232" s="30">
        <f t="shared" si="7290"/>
        <v>5086.6400000000003</v>
      </c>
      <c r="AH2232" s="30">
        <f t="shared" si="7291"/>
        <v>0</v>
      </c>
      <c r="AI2232" s="30">
        <f t="shared" si="7292"/>
        <v>0</v>
      </c>
      <c r="AJ2232" s="30">
        <f t="shared" si="7314"/>
        <v>0</v>
      </c>
      <c r="AK2232" s="30">
        <f t="shared" si="7315"/>
        <v>0</v>
      </c>
      <c r="AL2232" s="30">
        <f t="shared" si="7316"/>
        <v>0</v>
      </c>
      <c r="AM2232" s="30">
        <f t="shared" si="7317"/>
        <v>0</v>
      </c>
      <c r="AN2232" s="30">
        <f t="shared" si="7318"/>
        <v>0</v>
      </c>
      <c r="AO2232" s="30">
        <f t="shared" si="7319"/>
        <v>0</v>
      </c>
      <c r="AP2232" s="30">
        <f t="shared" si="7320"/>
        <v>0</v>
      </c>
      <c r="AQ2232" s="30">
        <f t="shared" si="7321"/>
        <v>0</v>
      </c>
      <c r="AR2232" s="30">
        <f t="shared" si="7322"/>
        <v>0</v>
      </c>
      <c r="AS2232" s="30">
        <f t="shared" si="7114"/>
        <v>5086.6400000000003</v>
      </c>
      <c r="AT2232" s="30">
        <f t="shared" si="7115"/>
        <v>0</v>
      </c>
      <c r="AU2232" s="30">
        <f t="shared" si="7116"/>
        <v>0</v>
      </c>
      <c r="AV2232" s="30">
        <f t="shared" si="7323"/>
        <v>0</v>
      </c>
      <c r="AW2232" s="30">
        <f t="shared" si="7324"/>
        <v>0</v>
      </c>
      <c r="AX2232" s="30">
        <f t="shared" si="7325"/>
        <v>0</v>
      </c>
      <c r="AY2232" s="30">
        <f t="shared" si="7297"/>
        <v>5086.6400000000003</v>
      </c>
      <c r="AZ2232" s="30">
        <f t="shared" si="7298"/>
        <v>0</v>
      </c>
      <c r="BA2232" s="30">
        <f t="shared" si="7299"/>
        <v>0</v>
      </c>
      <c r="BB2232" s="30">
        <f t="shared" si="7326"/>
        <v>0</v>
      </c>
      <c r="BC2232" s="30">
        <f t="shared" si="7327"/>
        <v>0</v>
      </c>
      <c r="BD2232" s="30">
        <f t="shared" si="7328"/>
        <v>0</v>
      </c>
      <c r="BE2232" s="30">
        <f t="shared" si="7329"/>
        <v>0</v>
      </c>
      <c r="BF2232" s="30">
        <f t="shared" si="7330"/>
        <v>0</v>
      </c>
      <c r="BG2232" s="30">
        <f t="shared" si="7331"/>
        <v>0</v>
      </c>
      <c r="BH2232" s="30">
        <f t="shared" si="7332"/>
        <v>0</v>
      </c>
      <c r="BI2232" s="30">
        <f t="shared" si="7333"/>
        <v>0</v>
      </c>
      <c r="BJ2232" s="30">
        <f t="shared" si="7334"/>
        <v>0</v>
      </c>
      <c r="BK2232" s="30">
        <f t="shared" si="7335"/>
        <v>0</v>
      </c>
      <c r="BL2232" s="30">
        <f t="shared" si="7284"/>
        <v>5086.6400000000003</v>
      </c>
      <c r="BM2232" s="30">
        <f t="shared" si="7285"/>
        <v>0</v>
      </c>
      <c r="BN2232" s="30">
        <f t="shared" si="7286"/>
        <v>0</v>
      </c>
      <c r="BO2232" s="30">
        <f t="shared" si="7336"/>
        <v>0</v>
      </c>
      <c r="BP2232" s="31"/>
      <c r="BQ2232" s="1"/>
      <c r="BR2232" s="1"/>
      <c r="BS2232" s="1"/>
      <c r="BT2232" s="1"/>
      <c r="BU2232" s="1"/>
      <c r="BV2232" s="1"/>
      <c r="BW2232" s="1"/>
      <c r="BX2232" s="1"/>
      <c r="BY2232" s="1"/>
      <c r="BZ2232" s="1"/>
    </row>
    <row r="2233" s="1" customFormat="1" ht="30">
      <c r="A2233" s="28" t="s">
        <v>902</v>
      </c>
      <c r="B2233" s="28" t="s">
        <v>26</v>
      </c>
      <c r="C2233" s="28" t="s">
        <v>28</v>
      </c>
      <c r="D2233" s="28" t="s">
        <v>504</v>
      </c>
      <c r="E2233" s="14" t="s">
        <v>38</v>
      </c>
      <c r="F2233" s="29" t="s">
        <v>39</v>
      </c>
      <c r="G2233" s="30"/>
      <c r="H2233" s="30"/>
      <c r="I2233" s="30"/>
      <c r="J2233" s="30"/>
      <c r="K2233" s="30"/>
      <c r="L2233" s="30"/>
      <c r="M2233" s="30"/>
      <c r="N2233" s="30"/>
      <c r="O2233" s="30"/>
      <c r="P2233" s="30"/>
      <c r="Q2233" s="30"/>
      <c r="R2233" s="30">
        <v>5086.6400000000003</v>
      </c>
      <c r="S2233" s="30"/>
      <c r="T2233" s="30"/>
      <c r="U2233" s="30"/>
      <c r="V2233" s="30"/>
      <c r="W2233" s="30"/>
      <c r="X2233" s="30"/>
      <c r="Y2233" s="30"/>
      <c r="Z2233" s="30"/>
      <c r="AA2233" s="30"/>
      <c r="AB2233" s="30"/>
      <c r="AC2233" s="30">
        <f t="shared" si="7287"/>
        <v>5086.6400000000003</v>
      </c>
      <c r="AD2233" s="30">
        <f t="shared" si="7288"/>
        <v>0</v>
      </c>
      <c r="AE2233" s="30">
        <f t="shared" si="7289"/>
        <v>0</v>
      </c>
      <c r="AF2233" s="30"/>
      <c r="AG2233" s="30">
        <f t="shared" si="7290"/>
        <v>5086.6400000000003</v>
      </c>
      <c r="AH2233" s="30">
        <f t="shared" si="7291"/>
        <v>0</v>
      </c>
      <c r="AI2233" s="30">
        <f t="shared" si="7292"/>
        <v>0</v>
      </c>
      <c r="AJ2233" s="30"/>
      <c r="AK2233" s="30"/>
      <c r="AL2233" s="30"/>
      <c r="AM2233" s="30"/>
      <c r="AN2233" s="30"/>
      <c r="AO2233" s="30"/>
      <c r="AP2233" s="30"/>
      <c r="AQ2233" s="30"/>
      <c r="AR2233" s="30"/>
      <c r="AS2233" s="30">
        <f t="shared" ref="AS2233:AS2296" si="7337">AG2233+AJ2233+AK2233+AL2233+AM2233</f>
        <v>5086.6400000000003</v>
      </c>
      <c r="AT2233" s="30">
        <f t="shared" ref="AT2233:AT2296" si="7338">AH2233+AN2233+AO2233+AP2233</f>
        <v>0</v>
      </c>
      <c r="AU2233" s="30">
        <f t="shared" ref="AU2233:AU2296" si="7339">AI2233+AR2233+AQ2233</f>
        <v>0</v>
      </c>
      <c r="AV2233" s="30"/>
      <c r="AW2233" s="30"/>
      <c r="AX2233" s="30"/>
      <c r="AY2233" s="30">
        <f t="shared" si="7297"/>
        <v>5086.6400000000003</v>
      </c>
      <c r="AZ2233" s="30">
        <f t="shared" si="7298"/>
        <v>0</v>
      </c>
      <c r="BA2233" s="30">
        <f t="shared" si="7299"/>
        <v>0</v>
      </c>
      <c r="BB2233" s="30"/>
      <c r="BC2233" s="30"/>
      <c r="BD2233" s="30"/>
      <c r="BE2233" s="30"/>
      <c r="BF2233" s="30"/>
      <c r="BG2233" s="30"/>
      <c r="BH2233" s="30"/>
      <c r="BI2233" s="30"/>
      <c r="BJ2233" s="30"/>
      <c r="BK2233" s="30"/>
      <c r="BL2233" s="30">
        <f t="shared" si="7284"/>
        <v>5086.6400000000003</v>
      </c>
      <c r="BM2233" s="30">
        <f t="shared" si="7285"/>
        <v>0</v>
      </c>
      <c r="BN2233" s="30">
        <f t="shared" si="7286"/>
        <v>0</v>
      </c>
      <c r="BO2233" s="30"/>
      <c r="BP2233" s="31"/>
      <c r="BQ2233" s="1"/>
      <c r="BR2233" s="1"/>
      <c r="BS2233" s="1"/>
      <c r="BT2233" s="1"/>
      <c r="BU2233" s="1"/>
      <c r="BV2233" s="1"/>
      <c r="BW2233" s="1"/>
      <c r="BX2233" s="1"/>
      <c r="BY2233" s="1"/>
      <c r="BZ2233" s="1"/>
    </row>
    <row r="2234" s="18" customFormat="1" ht="30">
      <c r="A2234" s="19" t="s">
        <v>902</v>
      </c>
      <c r="B2234" s="19" t="s">
        <v>62</v>
      </c>
      <c r="C2234" s="19"/>
      <c r="D2234" s="19"/>
      <c r="E2234" s="33"/>
      <c r="F2234" s="20" t="s">
        <v>141</v>
      </c>
      <c r="G2234" s="21">
        <f t="shared" ref="G2234:G2236" si="7340">G2235</f>
        <v>6486.5</v>
      </c>
      <c r="H2234" s="21">
        <f t="shared" ref="H2234:H2236" si="7341">H2235</f>
        <v>6572.5</v>
      </c>
      <c r="I2234" s="21">
        <f t="shared" ref="I2234:I2236" si="7342">I2235</f>
        <v>6572.5</v>
      </c>
      <c r="J2234" s="21">
        <f t="shared" ref="J2234:J2236" si="7343">J2235</f>
        <v>0</v>
      </c>
      <c r="K2234" s="21">
        <f t="shared" ref="K2234:K2236" si="7344">K2235</f>
        <v>0</v>
      </c>
      <c r="L2234" s="21">
        <f t="shared" ref="L2234:L2236" si="7345">L2235</f>
        <v>0</v>
      </c>
      <c r="M2234" s="21">
        <f t="shared" ref="M2234:M2297" si="7346">G2234+J2234</f>
        <v>6486.5</v>
      </c>
      <c r="N2234" s="21">
        <f t="shared" ref="N2234:N2297" si="7347">H2234+K2234</f>
        <v>6572.5</v>
      </c>
      <c r="O2234" s="21">
        <f t="shared" ref="O2234:O2297" si="7348">I2234+L2234</f>
        <v>6572.5</v>
      </c>
      <c r="P2234" s="21">
        <f t="shared" si="7300"/>
        <v>0</v>
      </c>
      <c r="Q2234" s="21">
        <f t="shared" si="7301"/>
        <v>0</v>
      </c>
      <c r="R2234" s="21">
        <f t="shared" si="7302"/>
        <v>0</v>
      </c>
      <c r="S2234" s="21">
        <f t="shared" si="7303"/>
        <v>0</v>
      </c>
      <c r="T2234" s="21">
        <f t="shared" si="7304"/>
        <v>0</v>
      </c>
      <c r="U2234" s="21">
        <f t="shared" si="7305"/>
        <v>0</v>
      </c>
      <c r="V2234" s="21">
        <f t="shared" si="7306"/>
        <v>0</v>
      </c>
      <c r="W2234" s="21">
        <f t="shared" si="7307"/>
        <v>0</v>
      </c>
      <c r="X2234" s="21">
        <f t="shared" si="7308"/>
        <v>0</v>
      </c>
      <c r="Y2234" s="21">
        <f t="shared" si="7309"/>
        <v>0</v>
      </c>
      <c r="Z2234" s="21">
        <f t="shared" si="7310"/>
        <v>0</v>
      </c>
      <c r="AA2234" s="21">
        <f t="shared" si="7311"/>
        <v>0</v>
      </c>
      <c r="AB2234" s="21">
        <f t="shared" si="7312"/>
        <v>0</v>
      </c>
      <c r="AC2234" s="21">
        <f t="shared" si="7287"/>
        <v>6486.5</v>
      </c>
      <c r="AD2234" s="21">
        <f t="shared" si="7288"/>
        <v>6572.5</v>
      </c>
      <c r="AE2234" s="21">
        <f t="shared" si="7289"/>
        <v>6572.5</v>
      </c>
      <c r="AF2234" s="21">
        <f t="shared" si="7313"/>
        <v>0</v>
      </c>
      <c r="AG2234" s="21">
        <f t="shared" si="7290"/>
        <v>6486.5</v>
      </c>
      <c r="AH2234" s="21">
        <f t="shared" si="7291"/>
        <v>6572.5</v>
      </c>
      <c r="AI2234" s="21">
        <f t="shared" si="7292"/>
        <v>6572.5</v>
      </c>
      <c r="AJ2234" s="21">
        <f t="shared" si="7314"/>
        <v>0</v>
      </c>
      <c r="AK2234" s="21">
        <f t="shared" si="7315"/>
        <v>0</v>
      </c>
      <c r="AL2234" s="21">
        <f t="shared" si="7316"/>
        <v>0</v>
      </c>
      <c r="AM2234" s="21">
        <f t="shared" si="7317"/>
        <v>0</v>
      </c>
      <c r="AN2234" s="21">
        <f t="shared" si="7318"/>
        <v>0</v>
      </c>
      <c r="AO2234" s="21">
        <f t="shared" si="7319"/>
        <v>0</v>
      </c>
      <c r="AP2234" s="21">
        <f t="shared" si="7320"/>
        <v>0</v>
      </c>
      <c r="AQ2234" s="21">
        <f t="shared" si="7321"/>
        <v>0</v>
      </c>
      <c r="AR2234" s="21">
        <f t="shared" si="7322"/>
        <v>0</v>
      </c>
      <c r="AS2234" s="21">
        <f t="shared" si="7337"/>
        <v>6486.5</v>
      </c>
      <c r="AT2234" s="21">
        <f t="shared" si="7338"/>
        <v>6572.5</v>
      </c>
      <c r="AU2234" s="21">
        <f t="shared" si="7339"/>
        <v>6572.5</v>
      </c>
      <c r="AV2234" s="21">
        <f t="shared" si="7323"/>
        <v>0</v>
      </c>
      <c r="AW2234" s="21">
        <f t="shared" si="7324"/>
        <v>0</v>
      </c>
      <c r="AX2234" s="21">
        <f t="shared" si="7325"/>
        <v>0</v>
      </c>
      <c r="AY2234" s="21">
        <f t="shared" si="7297"/>
        <v>6486.5</v>
      </c>
      <c r="AZ2234" s="21">
        <f t="shared" si="7298"/>
        <v>6572.5</v>
      </c>
      <c r="BA2234" s="21">
        <f t="shared" si="7299"/>
        <v>6572.5</v>
      </c>
      <c r="BB2234" s="21">
        <f t="shared" si="7326"/>
        <v>0</v>
      </c>
      <c r="BC2234" s="21">
        <f t="shared" si="7327"/>
        <v>1272.932</v>
      </c>
      <c r="BD2234" s="21">
        <f t="shared" si="7328"/>
        <v>0</v>
      </c>
      <c r="BE2234" s="21">
        <f t="shared" si="7329"/>
        <v>0</v>
      </c>
      <c r="BF2234" s="21">
        <f t="shared" si="7330"/>
        <v>0</v>
      </c>
      <c r="BG2234" s="21">
        <f t="shared" si="7331"/>
        <v>0</v>
      </c>
      <c r="BH2234" s="21">
        <f t="shared" si="7332"/>
        <v>0</v>
      </c>
      <c r="BI2234" s="21">
        <f t="shared" si="7333"/>
        <v>0</v>
      </c>
      <c r="BJ2234" s="21">
        <f t="shared" si="7334"/>
        <v>0</v>
      </c>
      <c r="BK2234" s="21">
        <f t="shared" si="7335"/>
        <v>0</v>
      </c>
      <c r="BL2234" s="21">
        <f t="shared" si="7284"/>
        <v>7759.4319999999998</v>
      </c>
      <c r="BM2234" s="21">
        <f t="shared" si="7285"/>
        <v>6572.5</v>
      </c>
      <c r="BN2234" s="21">
        <f t="shared" si="7286"/>
        <v>6572.5</v>
      </c>
      <c r="BO2234" s="21">
        <f t="shared" si="7336"/>
        <v>0</v>
      </c>
      <c r="BP2234" s="22"/>
      <c r="BQ2234" s="18"/>
      <c r="BR2234" s="18"/>
      <c r="BS2234" s="18"/>
      <c r="BT2234" s="18"/>
      <c r="BU2234" s="18"/>
      <c r="BV2234" s="18"/>
      <c r="BW2234" s="18"/>
      <c r="BX2234" s="18"/>
      <c r="BY2234" s="18"/>
    </row>
    <row r="2235" s="23" customFormat="1" ht="30">
      <c r="A2235" s="24" t="s">
        <v>902</v>
      </c>
      <c r="B2235" s="24" t="s">
        <v>62</v>
      </c>
      <c r="C2235" s="24" t="s">
        <v>142</v>
      </c>
      <c r="D2235" s="24"/>
      <c r="E2235" s="34"/>
      <c r="F2235" s="25" t="s">
        <v>143</v>
      </c>
      <c r="G2235" s="26">
        <f t="shared" si="7340"/>
        <v>6486.5</v>
      </c>
      <c r="H2235" s="26">
        <f t="shared" si="7341"/>
        <v>6572.5</v>
      </c>
      <c r="I2235" s="26">
        <f t="shared" si="7342"/>
        <v>6572.5</v>
      </c>
      <c r="J2235" s="26">
        <f t="shared" si="7343"/>
        <v>0</v>
      </c>
      <c r="K2235" s="26">
        <f t="shared" si="7344"/>
        <v>0</v>
      </c>
      <c r="L2235" s="26">
        <f t="shared" si="7345"/>
        <v>0</v>
      </c>
      <c r="M2235" s="26">
        <f t="shared" si="7346"/>
        <v>6486.5</v>
      </c>
      <c r="N2235" s="26">
        <f t="shared" si="7347"/>
        <v>6572.5</v>
      </c>
      <c r="O2235" s="26">
        <f t="shared" si="7348"/>
        <v>6572.5</v>
      </c>
      <c r="P2235" s="26">
        <f t="shared" si="7300"/>
        <v>0</v>
      </c>
      <c r="Q2235" s="26">
        <f t="shared" si="7301"/>
        <v>0</v>
      </c>
      <c r="R2235" s="26">
        <f t="shared" si="7302"/>
        <v>0</v>
      </c>
      <c r="S2235" s="26">
        <f t="shared" si="7303"/>
        <v>0</v>
      </c>
      <c r="T2235" s="26">
        <f t="shared" si="7304"/>
        <v>0</v>
      </c>
      <c r="U2235" s="26">
        <f t="shared" si="7305"/>
        <v>0</v>
      </c>
      <c r="V2235" s="26">
        <f t="shared" si="7306"/>
        <v>0</v>
      </c>
      <c r="W2235" s="26">
        <f t="shared" si="7307"/>
        <v>0</v>
      </c>
      <c r="X2235" s="26">
        <f t="shared" si="7308"/>
        <v>0</v>
      </c>
      <c r="Y2235" s="26">
        <f t="shared" si="7309"/>
        <v>0</v>
      </c>
      <c r="Z2235" s="26">
        <f t="shared" si="7310"/>
        <v>0</v>
      </c>
      <c r="AA2235" s="26">
        <f t="shared" si="7311"/>
        <v>0</v>
      </c>
      <c r="AB2235" s="26">
        <f t="shared" si="7312"/>
        <v>0</v>
      </c>
      <c r="AC2235" s="26">
        <f t="shared" si="7287"/>
        <v>6486.5</v>
      </c>
      <c r="AD2235" s="26">
        <f t="shared" si="7288"/>
        <v>6572.5</v>
      </c>
      <c r="AE2235" s="26">
        <f t="shared" si="7289"/>
        <v>6572.5</v>
      </c>
      <c r="AF2235" s="26">
        <f t="shared" si="7313"/>
        <v>0</v>
      </c>
      <c r="AG2235" s="26">
        <f t="shared" si="7290"/>
        <v>6486.5</v>
      </c>
      <c r="AH2235" s="26">
        <f t="shared" si="7291"/>
        <v>6572.5</v>
      </c>
      <c r="AI2235" s="26">
        <f t="shared" si="7292"/>
        <v>6572.5</v>
      </c>
      <c r="AJ2235" s="26">
        <f t="shared" si="7314"/>
        <v>0</v>
      </c>
      <c r="AK2235" s="26">
        <f t="shared" si="7315"/>
        <v>0</v>
      </c>
      <c r="AL2235" s="26">
        <f t="shared" si="7316"/>
        <v>0</v>
      </c>
      <c r="AM2235" s="26">
        <f t="shared" si="7317"/>
        <v>0</v>
      </c>
      <c r="AN2235" s="26">
        <f t="shared" si="7318"/>
        <v>0</v>
      </c>
      <c r="AO2235" s="26">
        <f t="shared" si="7319"/>
        <v>0</v>
      </c>
      <c r="AP2235" s="26">
        <f t="shared" si="7320"/>
        <v>0</v>
      </c>
      <c r="AQ2235" s="26">
        <f t="shared" si="7321"/>
        <v>0</v>
      </c>
      <c r="AR2235" s="26">
        <f t="shared" si="7322"/>
        <v>0</v>
      </c>
      <c r="AS2235" s="26">
        <f t="shared" si="7337"/>
        <v>6486.5</v>
      </c>
      <c r="AT2235" s="26">
        <f t="shared" si="7338"/>
        <v>6572.5</v>
      </c>
      <c r="AU2235" s="26">
        <f t="shared" si="7339"/>
        <v>6572.5</v>
      </c>
      <c r="AV2235" s="26">
        <f t="shared" si="7323"/>
        <v>0</v>
      </c>
      <c r="AW2235" s="26">
        <f t="shared" si="7324"/>
        <v>0</v>
      </c>
      <c r="AX2235" s="26">
        <f t="shared" si="7325"/>
        <v>0</v>
      </c>
      <c r="AY2235" s="26">
        <f t="shared" si="7297"/>
        <v>6486.5</v>
      </c>
      <c r="AZ2235" s="26">
        <f t="shared" si="7298"/>
        <v>6572.5</v>
      </c>
      <c r="BA2235" s="26">
        <f t="shared" si="7299"/>
        <v>6572.5</v>
      </c>
      <c r="BB2235" s="26">
        <f t="shared" si="7326"/>
        <v>0</v>
      </c>
      <c r="BC2235" s="26">
        <f t="shared" si="7327"/>
        <v>1272.932</v>
      </c>
      <c r="BD2235" s="26">
        <f t="shared" si="7328"/>
        <v>0</v>
      </c>
      <c r="BE2235" s="26">
        <f t="shared" si="7329"/>
        <v>0</v>
      </c>
      <c r="BF2235" s="26">
        <f t="shared" si="7330"/>
        <v>0</v>
      </c>
      <c r="BG2235" s="26">
        <f t="shared" si="7331"/>
        <v>0</v>
      </c>
      <c r="BH2235" s="26">
        <f t="shared" si="7332"/>
        <v>0</v>
      </c>
      <c r="BI2235" s="26">
        <f t="shared" si="7333"/>
        <v>0</v>
      </c>
      <c r="BJ2235" s="26">
        <f t="shared" si="7334"/>
        <v>0</v>
      </c>
      <c r="BK2235" s="26">
        <f t="shared" si="7335"/>
        <v>0</v>
      </c>
      <c r="BL2235" s="26">
        <f t="shared" si="7284"/>
        <v>7759.4319999999998</v>
      </c>
      <c r="BM2235" s="26">
        <f t="shared" si="7285"/>
        <v>6572.5</v>
      </c>
      <c r="BN2235" s="26">
        <f t="shared" si="7286"/>
        <v>6572.5</v>
      </c>
      <c r="BO2235" s="26">
        <f t="shared" si="7336"/>
        <v>0</v>
      </c>
      <c r="BP2235" s="27"/>
      <c r="BQ2235" s="23"/>
      <c r="BR2235" s="23"/>
      <c r="BS2235" s="23"/>
      <c r="BT2235" s="23"/>
      <c r="BU2235" s="23"/>
      <c r="BV2235" s="23"/>
      <c r="BW2235" s="23"/>
      <c r="BX2235" s="23"/>
      <c r="BY2235" s="23"/>
    </row>
    <row r="2236" ht="30">
      <c r="A2236" s="28" t="s">
        <v>902</v>
      </c>
      <c r="B2236" s="28" t="s">
        <v>62</v>
      </c>
      <c r="C2236" s="28" t="s">
        <v>142</v>
      </c>
      <c r="D2236" s="28" t="s">
        <v>54</v>
      </c>
      <c r="E2236" s="35"/>
      <c r="F2236" s="29" t="s">
        <v>55</v>
      </c>
      <c r="G2236" s="30">
        <f t="shared" si="7340"/>
        <v>6486.5</v>
      </c>
      <c r="H2236" s="30">
        <f t="shared" si="7341"/>
        <v>6572.5</v>
      </c>
      <c r="I2236" s="30">
        <f t="shared" si="7342"/>
        <v>6572.5</v>
      </c>
      <c r="J2236" s="30">
        <f t="shared" si="7343"/>
        <v>0</v>
      </c>
      <c r="K2236" s="30">
        <f t="shared" si="7344"/>
        <v>0</v>
      </c>
      <c r="L2236" s="30">
        <f t="shared" si="7345"/>
        <v>0</v>
      </c>
      <c r="M2236" s="30">
        <f t="shared" si="7346"/>
        <v>6486.5</v>
      </c>
      <c r="N2236" s="30">
        <f t="shared" si="7347"/>
        <v>6572.5</v>
      </c>
      <c r="O2236" s="30">
        <f t="shared" si="7348"/>
        <v>6572.5</v>
      </c>
      <c r="P2236" s="30">
        <f t="shared" si="7300"/>
        <v>0</v>
      </c>
      <c r="Q2236" s="30">
        <f t="shared" si="7301"/>
        <v>0</v>
      </c>
      <c r="R2236" s="30">
        <f t="shared" si="7302"/>
        <v>0</v>
      </c>
      <c r="S2236" s="30">
        <f t="shared" si="7303"/>
        <v>0</v>
      </c>
      <c r="T2236" s="30">
        <f t="shared" si="7304"/>
        <v>0</v>
      </c>
      <c r="U2236" s="30">
        <f t="shared" si="7305"/>
        <v>0</v>
      </c>
      <c r="V2236" s="30">
        <f t="shared" si="7306"/>
        <v>0</v>
      </c>
      <c r="W2236" s="30">
        <f t="shared" si="7307"/>
        <v>0</v>
      </c>
      <c r="X2236" s="30">
        <f t="shared" si="7308"/>
        <v>0</v>
      </c>
      <c r="Y2236" s="30">
        <f t="shared" si="7309"/>
        <v>0</v>
      </c>
      <c r="Z2236" s="30">
        <f t="shared" si="7310"/>
        <v>0</v>
      </c>
      <c r="AA2236" s="30">
        <f t="shared" si="7311"/>
        <v>0</v>
      </c>
      <c r="AB2236" s="30">
        <f t="shared" si="7312"/>
        <v>0</v>
      </c>
      <c r="AC2236" s="30">
        <f t="shared" si="7287"/>
        <v>6486.5</v>
      </c>
      <c r="AD2236" s="30">
        <f t="shared" si="7288"/>
        <v>6572.5</v>
      </c>
      <c r="AE2236" s="30">
        <f t="shared" si="7289"/>
        <v>6572.5</v>
      </c>
      <c r="AF2236" s="30">
        <f t="shared" si="7313"/>
        <v>0</v>
      </c>
      <c r="AG2236" s="30">
        <f t="shared" si="7290"/>
        <v>6486.5</v>
      </c>
      <c r="AH2236" s="30">
        <f t="shared" si="7291"/>
        <v>6572.5</v>
      </c>
      <c r="AI2236" s="30">
        <f t="shared" si="7292"/>
        <v>6572.5</v>
      </c>
      <c r="AJ2236" s="30">
        <f t="shared" si="7314"/>
        <v>0</v>
      </c>
      <c r="AK2236" s="30">
        <f t="shared" si="7315"/>
        <v>0</v>
      </c>
      <c r="AL2236" s="30">
        <f t="shared" si="7316"/>
        <v>0</v>
      </c>
      <c r="AM2236" s="30">
        <f t="shared" si="7317"/>
        <v>0</v>
      </c>
      <c r="AN2236" s="30">
        <f t="shared" si="7318"/>
        <v>0</v>
      </c>
      <c r="AO2236" s="30">
        <f t="shared" si="7319"/>
        <v>0</v>
      </c>
      <c r="AP2236" s="30">
        <f t="shared" si="7320"/>
        <v>0</v>
      </c>
      <c r="AQ2236" s="30">
        <f t="shared" si="7321"/>
        <v>0</v>
      </c>
      <c r="AR2236" s="30">
        <f t="shared" si="7322"/>
        <v>0</v>
      </c>
      <c r="AS2236" s="30">
        <f t="shared" si="7337"/>
        <v>6486.5</v>
      </c>
      <c r="AT2236" s="30">
        <f t="shared" si="7338"/>
        <v>6572.5</v>
      </c>
      <c r="AU2236" s="30">
        <f t="shared" si="7339"/>
        <v>6572.5</v>
      </c>
      <c r="AV2236" s="30">
        <f t="shared" si="7323"/>
        <v>0</v>
      </c>
      <c r="AW2236" s="30">
        <f t="shared" si="7324"/>
        <v>0</v>
      </c>
      <c r="AX2236" s="30">
        <f t="shared" si="7325"/>
        <v>0</v>
      </c>
      <c r="AY2236" s="30">
        <f t="shared" si="7297"/>
        <v>6486.5</v>
      </c>
      <c r="AZ2236" s="30">
        <f t="shared" si="7298"/>
        <v>6572.5</v>
      </c>
      <c r="BA2236" s="30">
        <f t="shared" si="7299"/>
        <v>6572.5</v>
      </c>
      <c r="BB2236" s="30">
        <f t="shared" si="7326"/>
        <v>0</v>
      </c>
      <c r="BC2236" s="30">
        <f t="shared" si="7327"/>
        <v>1272.932</v>
      </c>
      <c r="BD2236" s="30">
        <f t="shared" si="7328"/>
        <v>0</v>
      </c>
      <c r="BE2236" s="30">
        <f t="shared" si="7329"/>
        <v>0</v>
      </c>
      <c r="BF2236" s="30">
        <f t="shared" si="7330"/>
        <v>0</v>
      </c>
      <c r="BG2236" s="30">
        <f t="shared" si="7331"/>
        <v>0</v>
      </c>
      <c r="BH2236" s="30">
        <f t="shared" si="7332"/>
        <v>0</v>
      </c>
      <c r="BI2236" s="30">
        <f t="shared" si="7333"/>
        <v>0</v>
      </c>
      <c r="BJ2236" s="30">
        <f t="shared" si="7334"/>
        <v>0</v>
      </c>
      <c r="BK2236" s="30">
        <f t="shared" si="7335"/>
        <v>0</v>
      </c>
      <c r="BL2236" s="30">
        <f t="shared" si="7284"/>
        <v>7759.4319999999998</v>
      </c>
      <c r="BM2236" s="30">
        <f t="shared" si="7285"/>
        <v>6572.5</v>
      </c>
      <c r="BN2236" s="30">
        <f t="shared" si="7286"/>
        <v>6572.5</v>
      </c>
      <c r="BO2236" s="30">
        <f t="shared" si="7336"/>
        <v>0</v>
      </c>
      <c r="BP2236" s="31"/>
      <c r="BQ2236" s="1"/>
      <c r="BR2236" s="1"/>
      <c r="BS2236" s="1"/>
      <c r="BT2236" s="1"/>
      <c r="BU2236" s="1"/>
      <c r="BV2236" s="1"/>
      <c r="BW2236" s="1"/>
      <c r="BX2236" s="1"/>
      <c r="BY2236" s="1"/>
    </row>
    <row r="2237" ht="15">
      <c r="A2237" s="28" t="s">
        <v>902</v>
      </c>
      <c r="B2237" s="28" t="s">
        <v>62</v>
      </c>
      <c r="C2237" s="28" t="s">
        <v>142</v>
      </c>
      <c r="D2237" s="28" t="s">
        <v>56</v>
      </c>
      <c r="E2237" s="35"/>
      <c r="F2237" s="29" t="s">
        <v>57</v>
      </c>
      <c r="G2237" s="30">
        <f>G2240+G2242</f>
        <v>6486.5</v>
      </c>
      <c r="H2237" s="30">
        <f>H2240+H2242</f>
        <v>6572.5</v>
      </c>
      <c r="I2237" s="30">
        <f>I2240+I2242</f>
        <v>6572.5</v>
      </c>
      <c r="J2237" s="30">
        <f>J2240+J2242</f>
        <v>0</v>
      </c>
      <c r="K2237" s="30">
        <f>K2240+K2242</f>
        <v>0</v>
      </c>
      <c r="L2237" s="30">
        <f>L2240+L2242</f>
        <v>0</v>
      </c>
      <c r="M2237" s="30">
        <f t="shared" si="7346"/>
        <v>6486.5</v>
      </c>
      <c r="N2237" s="30">
        <f t="shared" si="7347"/>
        <v>6572.5</v>
      </c>
      <c r="O2237" s="30">
        <f t="shared" si="7348"/>
        <v>6572.5</v>
      </c>
      <c r="P2237" s="30">
        <f>P2240+P2242</f>
        <v>0</v>
      </c>
      <c r="Q2237" s="30">
        <f>Q2240+Q2242</f>
        <v>0</v>
      </c>
      <c r="R2237" s="30">
        <f>R2240+R2242</f>
        <v>0</v>
      </c>
      <c r="S2237" s="30">
        <f>S2240+S2242</f>
        <v>0</v>
      </c>
      <c r="T2237" s="30">
        <f>T2240+T2242</f>
        <v>0</v>
      </c>
      <c r="U2237" s="30">
        <f>U2240+U2242</f>
        <v>0</v>
      </c>
      <c r="V2237" s="30">
        <f>V2240+V2242</f>
        <v>0</v>
      </c>
      <c r="W2237" s="30">
        <f>W2240+W2242</f>
        <v>0</v>
      </c>
      <c r="X2237" s="30">
        <f>X2240+X2242</f>
        <v>0</v>
      </c>
      <c r="Y2237" s="30">
        <f>Y2240+Y2242</f>
        <v>0</v>
      </c>
      <c r="Z2237" s="30">
        <f>Z2240+Z2242</f>
        <v>0</v>
      </c>
      <c r="AA2237" s="30">
        <f>AA2240+AA2242</f>
        <v>0</v>
      </c>
      <c r="AB2237" s="30">
        <f>AB2240+AB2242</f>
        <v>0</v>
      </c>
      <c r="AC2237" s="30">
        <f t="shared" si="7287"/>
        <v>6486.5</v>
      </c>
      <c r="AD2237" s="30">
        <f t="shared" si="7288"/>
        <v>6572.5</v>
      </c>
      <c r="AE2237" s="30">
        <f t="shared" si="7289"/>
        <v>6572.5</v>
      </c>
      <c r="AF2237" s="30">
        <f>AF2240+AF2242</f>
        <v>0</v>
      </c>
      <c r="AG2237" s="30">
        <f t="shared" si="7290"/>
        <v>6486.5</v>
      </c>
      <c r="AH2237" s="30">
        <f t="shared" si="7291"/>
        <v>6572.5</v>
      </c>
      <c r="AI2237" s="30">
        <f t="shared" si="7292"/>
        <v>6572.5</v>
      </c>
      <c r="AJ2237" s="30">
        <f>AJ2240+AJ2242</f>
        <v>0</v>
      </c>
      <c r="AK2237" s="30">
        <f>AK2240+AK2242</f>
        <v>0</v>
      </c>
      <c r="AL2237" s="30">
        <f>AL2240+AL2242</f>
        <v>0</v>
      </c>
      <c r="AM2237" s="30">
        <f>AM2240+AM2242</f>
        <v>0</v>
      </c>
      <c r="AN2237" s="30">
        <f>AN2240+AN2242</f>
        <v>0</v>
      </c>
      <c r="AO2237" s="30">
        <f>AO2240+AO2242</f>
        <v>0</v>
      </c>
      <c r="AP2237" s="30">
        <f>AP2240+AP2242</f>
        <v>0</v>
      </c>
      <c r="AQ2237" s="30">
        <f>AQ2240+AQ2242</f>
        <v>0</v>
      </c>
      <c r="AR2237" s="30">
        <f>AR2240+AR2242</f>
        <v>0</v>
      </c>
      <c r="AS2237" s="30">
        <f t="shared" si="7337"/>
        <v>6486.5</v>
      </c>
      <c r="AT2237" s="30">
        <f t="shared" si="7338"/>
        <v>6572.5</v>
      </c>
      <c r="AU2237" s="30">
        <f t="shared" si="7339"/>
        <v>6572.5</v>
      </c>
      <c r="AV2237" s="30">
        <f>AV2240+AV2242</f>
        <v>0</v>
      </c>
      <c r="AW2237" s="30">
        <f>AW2240+AW2242</f>
        <v>0</v>
      </c>
      <c r="AX2237" s="30">
        <f>AX2240+AX2242</f>
        <v>0</v>
      </c>
      <c r="AY2237" s="30">
        <f t="shared" si="7297"/>
        <v>6486.5</v>
      </c>
      <c r="AZ2237" s="30">
        <f t="shared" si="7298"/>
        <v>6572.5</v>
      </c>
      <c r="BA2237" s="30">
        <f t="shared" si="7299"/>
        <v>6572.5</v>
      </c>
      <c r="BB2237" s="30">
        <f>BB2240+BB2242+BB2238</f>
        <v>0</v>
      </c>
      <c r="BC2237" s="30">
        <f>BC2240+BC2242+BC2238</f>
        <v>1272.932</v>
      </c>
      <c r="BD2237" s="30">
        <f>BD2240+BD2242+BD2238</f>
        <v>0</v>
      </c>
      <c r="BE2237" s="30">
        <f>BE2240+BE2242+BE2238</f>
        <v>0</v>
      </c>
      <c r="BF2237" s="30">
        <f>BF2240+BF2242+BF2238</f>
        <v>0</v>
      </c>
      <c r="BG2237" s="30">
        <f>BG2240+BG2242+BG2238</f>
        <v>0</v>
      </c>
      <c r="BH2237" s="30">
        <f>BH2240+BH2242+BH2238</f>
        <v>0</v>
      </c>
      <c r="BI2237" s="30">
        <f>BI2240+BI2242+BI2238</f>
        <v>0</v>
      </c>
      <c r="BJ2237" s="30">
        <f>BJ2240+BJ2242+BJ2238</f>
        <v>0</v>
      </c>
      <c r="BK2237" s="30">
        <f>BK2240+BK2242+BK2238</f>
        <v>0</v>
      </c>
      <c r="BL2237" s="30">
        <f t="shared" si="7284"/>
        <v>7759.4319999999998</v>
      </c>
      <c r="BM2237" s="30">
        <f t="shared" si="7285"/>
        <v>6572.5</v>
      </c>
      <c r="BN2237" s="30">
        <f t="shared" si="7286"/>
        <v>6572.5</v>
      </c>
      <c r="BO2237" s="30">
        <f>BO2240+BO2242+BO2238</f>
        <v>0</v>
      </c>
      <c r="BP2237" s="31"/>
      <c r="BQ2237" s="1"/>
      <c r="BR2237" s="1"/>
      <c r="BS2237" s="1"/>
      <c r="BT2237" s="1"/>
      <c r="BU2237" s="1"/>
      <c r="BV2237" s="1"/>
      <c r="BW2237" s="1"/>
      <c r="BX2237" s="1"/>
      <c r="BY2237" s="1"/>
    </row>
    <row r="2238" ht="60">
      <c r="A2238" s="28" t="s">
        <v>902</v>
      </c>
      <c r="B2238" s="28" t="s">
        <v>62</v>
      </c>
      <c r="C2238" s="28" t="s">
        <v>142</v>
      </c>
      <c r="D2238" s="28" t="s">
        <v>904</v>
      </c>
      <c r="E2238" s="35"/>
      <c r="F2238" s="29" t="s">
        <v>905</v>
      </c>
      <c r="G2238" s="30"/>
      <c r="H2238" s="30"/>
      <c r="I2238" s="30"/>
      <c r="J2238" s="30"/>
      <c r="K2238" s="30"/>
      <c r="L2238" s="30"/>
      <c r="M2238" s="30"/>
      <c r="N2238" s="30"/>
      <c r="O2238" s="30"/>
      <c r="P2238" s="30"/>
      <c r="Q2238" s="30"/>
      <c r="R2238" s="30"/>
      <c r="S2238" s="30"/>
      <c r="T2238" s="30"/>
      <c r="U2238" s="30"/>
      <c r="V2238" s="30"/>
      <c r="W2238" s="30"/>
      <c r="X2238" s="30"/>
      <c r="Y2238" s="30"/>
      <c r="Z2238" s="30"/>
      <c r="AA2238" s="30"/>
      <c r="AB2238" s="30"/>
      <c r="AC2238" s="30"/>
      <c r="AD2238" s="30"/>
      <c r="AE2238" s="30"/>
      <c r="AF2238" s="30"/>
      <c r="AG2238" s="30"/>
      <c r="AH2238" s="30"/>
      <c r="AI2238" s="30"/>
      <c r="AJ2238" s="30"/>
      <c r="AK2238" s="30"/>
      <c r="AL2238" s="30"/>
      <c r="AM2238" s="30"/>
      <c r="AN2238" s="30"/>
      <c r="AO2238" s="30"/>
      <c r="AP2238" s="30"/>
      <c r="AQ2238" s="30"/>
      <c r="AR2238" s="30"/>
      <c r="AS2238" s="30"/>
      <c r="AT2238" s="30"/>
      <c r="AU2238" s="30"/>
      <c r="AV2238" s="30"/>
      <c r="AW2238" s="30"/>
      <c r="AX2238" s="30"/>
      <c r="AY2238" s="30"/>
      <c r="AZ2238" s="30"/>
      <c r="BA2238" s="30"/>
      <c r="BB2238" s="30">
        <f>BB2239</f>
        <v>0</v>
      </c>
      <c r="BC2238" s="30">
        <f>BC2239</f>
        <v>1272.932</v>
      </c>
      <c r="BD2238" s="30">
        <f>BD2239</f>
        <v>0</v>
      </c>
      <c r="BE2238" s="30">
        <f>BE2239</f>
        <v>0</v>
      </c>
      <c r="BF2238" s="30">
        <f>BF2239</f>
        <v>0</v>
      </c>
      <c r="BG2238" s="30">
        <f>BG2239</f>
        <v>0</v>
      </c>
      <c r="BH2238" s="30">
        <f>BH2239</f>
        <v>0</v>
      </c>
      <c r="BI2238" s="30">
        <f>BI2239</f>
        <v>0</v>
      </c>
      <c r="BJ2238" s="30">
        <f>BJ2239</f>
        <v>0</v>
      </c>
      <c r="BK2238" s="30">
        <f>BK2239</f>
        <v>0</v>
      </c>
      <c r="BL2238" s="30">
        <f t="shared" si="7284"/>
        <v>1272.932</v>
      </c>
      <c r="BM2238" s="30">
        <f t="shared" si="7285"/>
        <v>0</v>
      </c>
      <c r="BN2238" s="30">
        <f t="shared" si="7286"/>
        <v>0</v>
      </c>
      <c r="BO2238" s="30">
        <f>BO2239</f>
        <v>0</v>
      </c>
      <c r="BP2238" s="31"/>
      <c r="BQ2238" s="1"/>
      <c r="BR2238" s="1"/>
      <c r="BS2238" s="1"/>
      <c r="BT2238" s="1"/>
      <c r="BU2238" s="1"/>
      <c r="BV2238" s="1"/>
      <c r="BW2238" s="1"/>
      <c r="BX2238" s="1"/>
      <c r="BY2238" s="1"/>
    </row>
    <row r="2239" ht="30">
      <c r="A2239" s="28" t="s">
        <v>902</v>
      </c>
      <c r="B2239" s="28" t="s">
        <v>62</v>
      </c>
      <c r="C2239" s="28" t="s">
        <v>142</v>
      </c>
      <c r="D2239" s="28" t="s">
        <v>904</v>
      </c>
      <c r="E2239" s="28" t="s">
        <v>38</v>
      </c>
      <c r="F2239" s="29" t="s">
        <v>39</v>
      </c>
      <c r="G2239" s="30"/>
      <c r="H2239" s="30"/>
      <c r="I2239" s="30"/>
      <c r="J2239" s="30"/>
      <c r="K2239" s="30"/>
      <c r="L2239" s="30"/>
      <c r="M2239" s="30"/>
      <c r="N2239" s="30"/>
      <c r="O2239" s="30"/>
      <c r="P2239" s="30"/>
      <c r="Q2239" s="30"/>
      <c r="R2239" s="30"/>
      <c r="S2239" s="30"/>
      <c r="T2239" s="30"/>
      <c r="U2239" s="30"/>
      <c r="V2239" s="30"/>
      <c r="W2239" s="30"/>
      <c r="X2239" s="30"/>
      <c r="Y2239" s="30"/>
      <c r="Z2239" s="30"/>
      <c r="AA2239" s="30"/>
      <c r="AB2239" s="30"/>
      <c r="AC2239" s="30"/>
      <c r="AD2239" s="30"/>
      <c r="AE2239" s="30"/>
      <c r="AF2239" s="30"/>
      <c r="AG2239" s="30"/>
      <c r="AH2239" s="30"/>
      <c r="AI2239" s="30"/>
      <c r="AJ2239" s="30"/>
      <c r="AK2239" s="30"/>
      <c r="AL2239" s="30"/>
      <c r="AM2239" s="30"/>
      <c r="AN2239" s="30"/>
      <c r="AO2239" s="30"/>
      <c r="AP2239" s="30"/>
      <c r="AQ2239" s="30"/>
      <c r="AR2239" s="30"/>
      <c r="AS2239" s="30"/>
      <c r="AT2239" s="30"/>
      <c r="AU2239" s="30"/>
      <c r="AV2239" s="30"/>
      <c r="AW2239" s="30"/>
      <c r="AX2239" s="30"/>
      <c r="AY2239" s="30"/>
      <c r="AZ2239" s="30"/>
      <c r="BA2239" s="30"/>
      <c r="BB2239" s="30"/>
      <c r="BC2239" s="30">
        <v>1272.932</v>
      </c>
      <c r="BD2239" s="30"/>
      <c r="BE2239" s="30"/>
      <c r="BF2239" s="30"/>
      <c r="BG2239" s="30"/>
      <c r="BH2239" s="30"/>
      <c r="BI2239" s="30"/>
      <c r="BJ2239" s="30"/>
      <c r="BK2239" s="30"/>
      <c r="BL2239" s="30">
        <f t="shared" si="7284"/>
        <v>1272.932</v>
      </c>
      <c r="BM2239" s="30">
        <f t="shared" si="7285"/>
        <v>0</v>
      </c>
      <c r="BN2239" s="30">
        <f t="shared" si="7286"/>
        <v>0</v>
      </c>
      <c r="BO2239" s="30"/>
      <c r="BP2239" s="31"/>
      <c r="BQ2239" s="1"/>
      <c r="BR2239" s="1"/>
      <c r="BS2239" s="1"/>
      <c r="BT2239" s="1"/>
      <c r="BU2239" s="1"/>
      <c r="BV2239" s="1"/>
      <c r="BW2239" s="1"/>
      <c r="BX2239" s="1"/>
      <c r="BY2239" s="1"/>
    </row>
    <row r="2240" ht="30">
      <c r="A2240" s="28" t="s">
        <v>902</v>
      </c>
      <c r="B2240" s="28" t="s">
        <v>62</v>
      </c>
      <c r="C2240" s="28" t="s">
        <v>142</v>
      </c>
      <c r="D2240" s="28" t="s">
        <v>144</v>
      </c>
      <c r="E2240" s="35"/>
      <c r="F2240" s="29" t="s">
        <v>145</v>
      </c>
      <c r="G2240" s="30">
        <f>G2241</f>
        <v>2008.3</v>
      </c>
      <c r="H2240" s="30">
        <f>H2241</f>
        <v>2008.3</v>
      </c>
      <c r="I2240" s="30">
        <f>I2241</f>
        <v>2008.3</v>
      </c>
      <c r="J2240" s="30">
        <f>J2241</f>
        <v>0</v>
      </c>
      <c r="K2240" s="30">
        <f>K2241</f>
        <v>0</v>
      </c>
      <c r="L2240" s="30">
        <f>L2241</f>
        <v>0</v>
      </c>
      <c r="M2240" s="30">
        <f t="shared" si="7346"/>
        <v>2008.3</v>
      </c>
      <c r="N2240" s="30">
        <f t="shared" si="7347"/>
        <v>2008.3</v>
      </c>
      <c r="O2240" s="30">
        <f t="shared" si="7348"/>
        <v>2008.3</v>
      </c>
      <c r="P2240" s="30">
        <f>P2241</f>
        <v>0</v>
      </c>
      <c r="Q2240" s="30">
        <f>Q2241</f>
        <v>0</v>
      </c>
      <c r="R2240" s="30">
        <f>R2241</f>
        <v>0</v>
      </c>
      <c r="S2240" s="30">
        <f>S2241</f>
        <v>0</v>
      </c>
      <c r="T2240" s="30">
        <f>T2241</f>
        <v>0</v>
      </c>
      <c r="U2240" s="30">
        <f>U2241</f>
        <v>0</v>
      </c>
      <c r="V2240" s="30">
        <f>V2241</f>
        <v>0</v>
      </c>
      <c r="W2240" s="30">
        <f>W2241</f>
        <v>0</v>
      </c>
      <c r="X2240" s="30">
        <f>X2241</f>
        <v>0</v>
      </c>
      <c r="Y2240" s="30">
        <f>Y2241</f>
        <v>0</v>
      </c>
      <c r="Z2240" s="30">
        <f>Z2241</f>
        <v>0</v>
      </c>
      <c r="AA2240" s="30">
        <f>AA2241</f>
        <v>0</v>
      </c>
      <c r="AB2240" s="30">
        <f>AB2241</f>
        <v>0</v>
      </c>
      <c r="AC2240" s="30">
        <f t="shared" si="7287"/>
        <v>2008.3</v>
      </c>
      <c r="AD2240" s="30">
        <f t="shared" si="7288"/>
        <v>2008.3</v>
      </c>
      <c r="AE2240" s="30">
        <f t="shared" si="7289"/>
        <v>2008.3</v>
      </c>
      <c r="AF2240" s="30">
        <f>AF2241</f>
        <v>0</v>
      </c>
      <c r="AG2240" s="30">
        <f t="shared" si="7290"/>
        <v>2008.3</v>
      </c>
      <c r="AH2240" s="30">
        <f t="shared" si="7291"/>
        <v>2008.3</v>
      </c>
      <c r="AI2240" s="30">
        <f t="shared" si="7292"/>
        <v>2008.3</v>
      </c>
      <c r="AJ2240" s="30">
        <f>AJ2241</f>
        <v>0</v>
      </c>
      <c r="AK2240" s="30">
        <f>AK2241</f>
        <v>0</v>
      </c>
      <c r="AL2240" s="30">
        <f>AL2241</f>
        <v>0</v>
      </c>
      <c r="AM2240" s="30">
        <f>AM2241</f>
        <v>0</v>
      </c>
      <c r="AN2240" s="30">
        <f>AN2241</f>
        <v>0</v>
      </c>
      <c r="AO2240" s="30">
        <f>AO2241</f>
        <v>0</v>
      </c>
      <c r="AP2240" s="30">
        <f>AP2241</f>
        <v>0</v>
      </c>
      <c r="AQ2240" s="30">
        <f>AQ2241</f>
        <v>0</v>
      </c>
      <c r="AR2240" s="30">
        <f>AR2241</f>
        <v>0</v>
      </c>
      <c r="AS2240" s="30">
        <f t="shared" si="7337"/>
        <v>2008.3</v>
      </c>
      <c r="AT2240" s="30">
        <f t="shared" si="7338"/>
        <v>2008.3</v>
      </c>
      <c r="AU2240" s="30">
        <f t="shared" si="7339"/>
        <v>2008.3</v>
      </c>
      <c r="AV2240" s="30">
        <f>AV2241</f>
        <v>0</v>
      </c>
      <c r="AW2240" s="30">
        <f>AW2241</f>
        <v>0</v>
      </c>
      <c r="AX2240" s="30">
        <f>AX2241</f>
        <v>0</v>
      </c>
      <c r="AY2240" s="30">
        <f t="shared" si="7297"/>
        <v>2008.3</v>
      </c>
      <c r="AZ2240" s="30">
        <f t="shared" si="7298"/>
        <v>2008.3</v>
      </c>
      <c r="BA2240" s="30">
        <f t="shared" si="7299"/>
        <v>2008.3</v>
      </c>
      <c r="BB2240" s="30">
        <f>BB2241</f>
        <v>0</v>
      </c>
      <c r="BC2240" s="30">
        <f>BC2241</f>
        <v>0</v>
      </c>
      <c r="BD2240" s="30">
        <f>BD2241</f>
        <v>0</v>
      </c>
      <c r="BE2240" s="30">
        <f>BE2241</f>
        <v>0</v>
      </c>
      <c r="BF2240" s="30">
        <f>BF2241</f>
        <v>0</v>
      </c>
      <c r="BG2240" s="30">
        <f>BG2241</f>
        <v>0</v>
      </c>
      <c r="BH2240" s="30">
        <f>BH2241</f>
        <v>0</v>
      </c>
      <c r="BI2240" s="30">
        <f>BI2241</f>
        <v>0</v>
      </c>
      <c r="BJ2240" s="30">
        <f>BJ2241</f>
        <v>0</v>
      </c>
      <c r="BK2240" s="30">
        <f>BK2241</f>
        <v>0</v>
      </c>
      <c r="BL2240" s="30">
        <f t="shared" si="7284"/>
        <v>2008.3</v>
      </c>
      <c r="BM2240" s="30">
        <f t="shared" si="7285"/>
        <v>2008.3</v>
      </c>
      <c r="BN2240" s="30">
        <f t="shared" si="7286"/>
        <v>2008.3</v>
      </c>
      <c r="BO2240" s="30">
        <f>BO2241</f>
        <v>0</v>
      </c>
      <c r="BP2240" s="31"/>
      <c r="BQ2240" s="1"/>
      <c r="BR2240" s="1"/>
      <c r="BS2240" s="1"/>
      <c r="BT2240" s="1"/>
      <c r="BU2240" s="1"/>
      <c r="BV2240" s="1"/>
      <c r="BW2240" s="1"/>
      <c r="BX2240" s="1"/>
      <c r="BY2240" s="1"/>
    </row>
    <row r="2241" ht="30">
      <c r="A2241" s="28" t="s">
        <v>902</v>
      </c>
      <c r="B2241" s="28" t="s">
        <v>62</v>
      </c>
      <c r="C2241" s="28" t="s">
        <v>142</v>
      </c>
      <c r="D2241" s="28" t="s">
        <v>144</v>
      </c>
      <c r="E2241" s="28" t="s">
        <v>38</v>
      </c>
      <c r="F2241" s="29" t="s">
        <v>39</v>
      </c>
      <c r="G2241" s="30">
        <v>2008.3</v>
      </c>
      <c r="H2241" s="30">
        <v>2008.3</v>
      </c>
      <c r="I2241" s="30">
        <v>2008.3</v>
      </c>
      <c r="J2241" s="30"/>
      <c r="K2241" s="30"/>
      <c r="L2241" s="30"/>
      <c r="M2241" s="30">
        <f t="shared" si="7346"/>
        <v>2008.3</v>
      </c>
      <c r="N2241" s="30">
        <f t="shared" si="7347"/>
        <v>2008.3</v>
      </c>
      <c r="O2241" s="30">
        <f t="shared" si="7348"/>
        <v>2008.3</v>
      </c>
      <c r="P2241" s="30"/>
      <c r="Q2241" s="30"/>
      <c r="R2241" s="30"/>
      <c r="S2241" s="30"/>
      <c r="T2241" s="30"/>
      <c r="U2241" s="30"/>
      <c r="V2241" s="30"/>
      <c r="W2241" s="30"/>
      <c r="X2241" s="30"/>
      <c r="Y2241" s="30"/>
      <c r="Z2241" s="30"/>
      <c r="AA2241" s="30"/>
      <c r="AB2241" s="30"/>
      <c r="AC2241" s="30">
        <f t="shared" si="7287"/>
        <v>2008.3</v>
      </c>
      <c r="AD2241" s="30">
        <f t="shared" si="7288"/>
        <v>2008.3</v>
      </c>
      <c r="AE2241" s="30">
        <f t="shared" si="7289"/>
        <v>2008.3</v>
      </c>
      <c r="AF2241" s="30"/>
      <c r="AG2241" s="30">
        <f t="shared" si="7290"/>
        <v>2008.3</v>
      </c>
      <c r="AH2241" s="30">
        <f t="shared" si="7291"/>
        <v>2008.3</v>
      </c>
      <c r="AI2241" s="30">
        <f t="shared" si="7292"/>
        <v>2008.3</v>
      </c>
      <c r="AJ2241" s="30"/>
      <c r="AK2241" s="30"/>
      <c r="AL2241" s="30"/>
      <c r="AM2241" s="30"/>
      <c r="AN2241" s="30"/>
      <c r="AO2241" s="30"/>
      <c r="AP2241" s="30"/>
      <c r="AQ2241" s="30"/>
      <c r="AR2241" s="30"/>
      <c r="AS2241" s="30">
        <f t="shared" si="7337"/>
        <v>2008.3</v>
      </c>
      <c r="AT2241" s="30">
        <f t="shared" si="7338"/>
        <v>2008.3</v>
      </c>
      <c r="AU2241" s="30">
        <f t="shared" si="7339"/>
        <v>2008.3</v>
      </c>
      <c r="AV2241" s="30"/>
      <c r="AW2241" s="30"/>
      <c r="AX2241" s="30"/>
      <c r="AY2241" s="30">
        <f t="shared" si="7297"/>
        <v>2008.3</v>
      </c>
      <c r="AZ2241" s="30">
        <f t="shared" si="7298"/>
        <v>2008.3</v>
      </c>
      <c r="BA2241" s="30">
        <f t="shared" si="7299"/>
        <v>2008.3</v>
      </c>
      <c r="BB2241" s="30"/>
      <c r="BC2241" s="30"/>
      <c r="BD2241" s="30"/>
      <c r="BE2241" s="30"/>
      <c r="BF2241" s="30"/>
      <c r="BG2241" s="30"/>
      <c r="BH2241" s="30"/>
      <c r="BI2241" s="30"/>
      <c r="BJ2241" s="30"/>
      <c r="BK2241" s="30"/>
      <c r="BL2241" s="30">
        <f t="shared" si="7284"/>
        <v>2008.3</v>
      </c>
      <c r="BM2241" s="30">
        <f t="shared" si="7285"/>
        <v>2008.3</v>
      </c>
      <c r="BN2241" s="30">
        <f t="shared" si="7286"/>
        <v>2008.3</v>
      </c>
      <c r="BO2241" s="30"/>
      <c r="BP2241" s="31"/>
      <c r="BQ2241" s="1"/>
      <c r="BR2241" s="1"/>
      <c r="BS2241" s="1"/>
      <c r="BT2241" s="1"/>
      <c r="BU2241" s="1"/>
      <c r="BV2241" s="1"/>
      <c r="BW2241" s="1"/>
      <c r="BX2241" s="1"/>
      <c r="BY2241" s="1"/>
    </row>
    <row r="2242" ht="45">
      <c r="A2242" s="28" t="s">
        <v>902</v>
      </c>
      <c r="B2242" s="28" t="s">
        <v>62</v>
      </c>
      <c r="C2242" s="28" t="s">
        <v>142</v>
      </c>
      <c r="D2242" s="28" t="s">
        <v>458</v>
      </c>
      <c r="E2242" s="35"/>
      <c r="F2242" s="29" t="s">
        <v>459</v>
      </c>
      <c r="G2242" s="30">
        <f>G2243+G2244</f>
        <v>4478.1999999999998</v>
      </c>
      <c r="H2242" s="30">
        <f>H2243+H2244</f>
        <v>4564.1999999999998</v>
      </c>
      <c r="I2242" s="30">
        <f>I2243+I2244</f>
        <v>4564.1999999999998</v>
      </c>
      <c r="J2242" s="30">
        <f>J2243+J2244</f>
        <v>0</v>
      </c>
      <c r="K2242" s="30">
        <f>K2243+K2244</f>
        <v>0</v>
      </c>
      <c r="L2242" s="30">
        <f>L2243+L2244</f>
        <v>0</v>
      </c>
      <c r="M2242" s="30">
        <f t="shared" si="7346"/>
        <v>4478.1999999999998</v>
      </c>
      <c r="N2242" s="30">
        <f t="shared" si="7347"/>
        <v>4564.1999999999998</v>
      </c>
      <c r="O2242" s="30">
        <f t="shared" si="7348"/>
        <v>4564.1999999999998</v>
      </c>
      <c r="P2242" s="30">
        <f>P2243+P2244</f>
        <v>0</v>
      </c>
      <c r="Q2242" s="30">
        <f>Q2243+Q2244</f>
        <v>0</v>
      </c>
      <c r="R2242" s="30">
        <f>R2243+R2244</f>
        <v>0</v>
      </c>
      <c r="S2242" s="30">
        <f>S2243+S2244</f>
        <v>0</v>
      </c>
      <c r="T2242" s="30">
        <f>T2243+T2244</f>
        <v>0</v>
      </c>
      <c r="U2242" s="30">
        <f>U2243+U2244</f>
        <v>0</v>
      </c>
      <c r="V2242" s="30">
        <f>V2243+V2244</f>
        <v>0</v>
      </c>
      <c r="W2242" s="30">
        <f>W2243+W2244</f>
        <v>0</v>
      </c>
      <c r="X2242" s="30">
        <f>X2243+X2244</f>
        <v>0</v>
      </c>
      <c r="Y2242" s="30">
        <f>Y2243+Y2244</f>
        <v>0</v>
      </c>
      <c r="Z2242" s="30">
        <f>Z2243+Z2244</f>
        <v>0</v>
      </c>
      <c r="AA2242" s="30">
        <f>AA2243+AA2244</f>
        <v>0</v>
      </c>
      <c r="AB2242" s="30">
        <f>AB2243+AB2244</f>
        <v>0</v>
      </c>
      <c r="AC2242" s="30">
        <f t="shared" si="7287"/>
        <v>4478.1999999999998</v>
      </c>
      <c r="AD2242" s="30">
        <f t="shared" si="7288"/>
        <v>4564.1999999999998</v>
      </c>
      <c r="AE2242" s="30">
        <f t="shared" si="7289"/>
        <v>4564.1999999999998</v>
      </c>
      <c r="AF2242" s="30">
        <f>AF2243+AF2244</f>
        <v>0</v>
      </c>
      <c r="AG2242" s="30">
        <f t="shared" si="7290"/>
        <v>4478.1999999999998</v>
      </c>
      <c r="AH2242" s="30">
        <f t="shared" si="7291"/>
        <v>4564.1999999999998</v>
      </c>
      <c r="AI2242" s="30">
        <f t="shared" si="7292"/>
        <v>4564.1999999999998</v>
      </c>
      <c r="AJ2242" s="30">
        <f>AJ2243+AJ2244</f>
        <v>0</v>
      </c>
      <c r="AK2242" s="30">
        <f>AK2243+AK2244</f>
        <v>0</v>
      </c>
      <c r="AL2242" s="30">
        <f>AL2243+AL2244</f>
        <v>0</v>
      </c>
      <c r="AM2242" s="30">
        <f>AM2243+AM2244</f>
        <v>0</v>
      </c>
      <c r="AN2242" s="30">
        <f>AN2243+AN2244</f>
        <v>0</v>
      </c>
      <c r="AO2242" s="30">
        <f>AO2243+AO2244</f>
        <v>0</v>
      </c>
      <c r="AP2242" s="30">
        <f>AP2243+AP2244</f>
        <v>0</v>
      </c>
      <c r="AQ2242" s="30">
        <f>AQ2243+AQ2244</f>
        <v>0</v>
      </c>
      <c r="AR2242" s="30">
        <f>AR2243+AR2244</f>
        <v>0</v>
      </c>
      <c r="AS2242" s="30">
        <f t="shared" si="7337"/>
        <v>4478.1999999999998</v>
      </c>
      <c r="AT2242" s="30">
        <f t="shared" si="7338"/>
        <v>4564.1999999999998</v>
      </c>
      <c r="AU2242" s="30">
        <f t="shared" si="7339"/>
        <v>4564.1999999999998</v>
      </c>
      <c r="AV2242" s="30">
        <f>AV2243+AV2244</f>
        <v>0</v>
      </c>
      <c r="AW2242" s="30">
        <f>AW2243+AW2244</f>
        <v>0</v>
      </c>
      <c r="AX2242" s="30">
        <f>AX2243+AX2244</f>
        <v>0</v>
      </c>
      <c r="AY2242" s="30">
        <f t="shared" si="7297"/>
        <v>4478.1999999999998</v>
      </c>
      <c r="AZ2242" s="30">
        <f t="shared" si="7298"/>
        <v>4564.1999999999998</v>
      </c>
      <c r="BA2242" s="30">
        <f t="shared" si="7299"/>
        <v>4564.1999999999998</v>
      </c>
      <c r="BB2242" s="30">
        <f>BB2243+BB2244</f>
        <v>0</v>
      </c>
      <c r="BC2242" s="30">
        <f>BC2243+BC2244</f>
        <v>0</v>
      </c>
      <c r="BD2242" s="30">
        <f>BD2243+BD2244</f>
        <v>0</v>
      </c>
      <c r="BE2242" s="30">
        <f>BE2243+BE2244</f>
        <v>0</v>
      </c>
      <c r="BF2242" s="30">
        <f>BF2243+BF2244</f>
        <v>0</v>
      </c>
      <c r="BG2242" s="30">
        <f>BG2243+BG2244</f>
        <v>0</v>
      </c>
      <c r="BH2242" s="30">
        <f>BH2243+BH2244</f>
        <v>0</v>
      </c>
      <c r="BI2242" s="30">
        <f>BI2243+BI2244</f>
        <v>0</v>
      </c>
      <c r="BJ2242" s="30">
        <f>BJ2243+BJ2244</f>
        <v>0</v>
      </c>
      <c r="BK2242" s="30">
        <f>BK2243+BK2244</f>
        <v>0</v>
      </c>
      <c r="BL2242" s="30">
        <f t="shared" si="7284"/>
        <v>4478.1999999999998</v>
      </c>
      <c r="BM2242" s="30">
        <f t="shared" si="7285"/>
        <v>4564.1999999999998</v>
      </c>
      <c r="BN2242" s="30">
        <f t="shared" si="7286"/>
        <v>4564.1999999999998</v>
      </c>
      <c r="BO2242" s="30">
        <f>BO2243+BO2244</f>
        <v>0</v>
      </c>
      <c r="BP2242" s="31"/>
      <c r="BQ2242" s="1"/>
      <c r="BR2242" s="1"/>
      <c r="BS2242" s="1"/>
      <c r="BT2242" s="1"/>
      <c r="BU2242" s="1"/>
      <c r="BV2242" s="1"/>
      <c r="BW2242" s="1"/>
      <c r="BX2242" s="1"/>
      <c r="BY2242" s="1"/>
    </row>
    <row r="2243" ht="75">
      <c r="A2243" s="28" t="s">
        <v>902</v>
      </c>
      <c r="B2243" s="28" t="s">
        <v>62</v>
      </c>
      <c r="C2243" s="28" t="s">
        <v>142</v>
      </c>
      <c r="D2243" s="28" t="s">
        <v>458</v>
      </c>
      <c r="E2243" s="28" t="s">
        <v>50</v>
      </c>
      <c r="F2243" s="29" t="s">
        <v>51</v>
      </c>
      <c r="G2243" s="30">
        <v>1374.3</v>
      </c>
      <c r="H2243" s="30">
        <v>1413</v>
      </c>
      <c r="I2243" s="30">
        <v>1413</v>
      </c>
      <c r="J2243" s="30"/>
      <c r="K2243" s="30"/>
      <c r="L2243" s="30"/>
      <c r="M2243" s="30">
        <f t="shared" si="7346"/>
        <v>1374.3</v>
      </c>
      <c r="N2243" s="30">
        <f t="shared" si="7347"/>
        <v>1413</v>
      </c>
      <c r="O2243" s="30">
        <f t="shared" si="7348"/>
        <v>1413</v>
      </c>
      <c r="P2243" s="30"/>
      <c r="Q2243" s="30"/>
      <c r="R2243" s="30"/>
      <c r="S2243" s="30"/>
      <c r="T2243" s="30"/>
      <c r="U2243" s="30"/>
      <c r="V2243" s="30"/>
      <c r="W2243" s="30"/>
      <c r="X2243" s="30"/>
      <c r="Y2243" s="30"/>
      <c r="Z2243" s="30"/>
      <c r="AA2243" s="30"/>
      <c r="AB2243" s="30"/>
      <c r="AC2243" s="30">
        <f t="shared" si="7287"/>
        <v>1374.3</v>
      </c>
      <c r="AD2243" s="30">
        <f t="shared" si="7288"/>
        <v>1413</v>
      </c>
      <c r="AE2243" s="30">
        <f t="shared" si="7289"/>
        <v>1413</v>
      </c>
      <c r="AF2243" s="30"/>
      <c r="AG2243" s="30">
        <f t="shared" si="7290"/>
        <v>1374.3</v>
      </c>
      <c r="AH2243" s="30">
        <f t="shared" si="7291"/>
        <v>1413</v>
      </c>
      <c r="AI2243" s="30">
        <f t="shared" si="7292"/>
        <v>1413</v>
      </c>
      <c r="AJ2243" s="30"/>
      <c r="AK2243" s="30"/>
      <c r="AL2243" s="30"/>
      <c r="AM2243" s="30"/>
      <c r="AN2243" s="30"/>
      <c r="AO2243" s="30"/>
      <c r="AP2243" s="30"/>
      <c r="AQ2243" s="30"/>
      <c r="AR2243" s="30"/>
      <c r="AS2243" s="30">
        <f t="shared" si="7337"/>
        <v>1374.3</v>
      </c>
      <c r="AT2243" s="30">
        <f t="shared" si="7338"/>
        <v>1413</v>
      </c>
      <c r="AU2243" s="30">
        <f t="shared" si="7339"/>
        <v>1413</v>
      </c>
      <c r="AV2243" s="30"/>
      <c r="AW2243" s="30"/>
      <c r="AX2243" s="30"/>
      <c r="AY2243" s="30">
        <f t="shared" si="7297"/>
        <v>1374.3</v>
      </c>
      <c r="AZ2243" s="30">
        <f t="shared" si="7298"/>
        <v>1413</v>
      </c>
      <c r="BA2243" s="30">
        <f t="shared" si="7299"/>
        <v>1413</v>
      </c>
      <c r="BB2243" s="30"/>
      <c r="BC2243" s="30"/>
      <c r="BD2243" s="30"/>
      <c r="BE2243" s="30"/>
      <c r="BF2243" s="30"/>
      <c r="BG2243" s="30"/>
      <c r="BH2243" s="30"/>
      <c r="BI2243" s="30"/>
      <c r="BJ2243" s="30"/>
      <c r="BK2243" s="30"/>
      <c r="BL2243" s="30">
        <f t="shared" si="7284"/>
        <v>1374.3</v>
      </c>
      <c r="BM2243" s="30">
        <f t="shared" si="7285"/>
        <v>1413</v>
      </c>
      <c r="BN2243" s="30">
        <f t="shared" si="7286"/>
        <v>1413</v>
      </c>
      <c r="BO2243" s="30"/>
      <c r="BP2243" s="31"/>
      <c r="BQ2243" s="1"/>
      <c r="BR2243" s="1"/>
      <c r="BS2243" s="1"/>
      <c r="BT2243" s="1"/>
      <c r="BU2243" s="1"/>
      <c r="BV2243" s="1"/>
      <c r="BW2243" s="1"/>
      <c r="BX2243" s="1"/>
      <c r="BY2243" s="1"/>
    </row>
    <row r="2244" ht="30">
      <c r="A2244" s="28" t="s">
        <v>902</v>
      </c>
      <c r="B2244" s="28" t="s">
        <v>62</v>
      </c>
      <c r="C2244" s="28" t="s">
        <v>142</v>
      </c>
      <c r="D2244" s="28" t="s">
        <v>458</v>
      </c>
      <c r="E2244" s="28" t="s">
        <v>38</v>
      </c>
      <c r="F2244" s="29" t="s">
        <v>39</v>
      </c>
      <c r="G2244" s="30">
        <v>3103.9000000000001</v>
      </c>
      <c r="H2244" s="30">
        <v>3151.1999999999998</v>
      </c>
      <c r="I2244" s="30">
        <v>3151.1999999999998</v>
      </c>
      <c r="J2244" s="30"/>
      <c r="K2244" s="30"/>
      <c r="L2244" s="30"/>
      <c r="M2244" s="30">
        <f t="shared" si="7346"/>
        <v>3103.9000000000001</v>
      </c>
      <c r="N2244" s="30">
        <f t="shared" si="7347"/>
        <v>3151.1999999999998</v>
      </c>
      <c r="O2244" s="30">
        <f t="shared" si="7348"/>
        <v>3151.1999999999998</v>
      </c>
      <c r="P2244" s="30"/>
      <c r="Q2244" s="30"/>
      <c r="R2244" s="30"/>
      <c r="S2244" s="30"/>
      <c r="T2244" s="30"/>
      <c r="U2244" s="30"/>
      <c r="V2244" s="30"/>
      <c r="W2244" s="30"/>
      <c r="X2244" s="30"/>
      <c r="Y2244" s="30"/>
      <c r="Z2244" s="30"/>
      <c r="AA2244" s="30"/>
      <c r="AB2244" s="30"/>
      <c r="AC2244" s="30">
        <f t="shared" si="7287"/>
        <v>3103.9000000000001</v>
      </c>
      <c r="AD2244" s="30">
        <f t="shared" si="7288"/>
        <v>3151.1999999999998</v>
      </c>
      <c r="AE2244" s="30">
        <f t="shared" si="7289"/>
        <v>3151.1999999999998</v>
      </c>
      <c r="AF2244" s="30"/>
      <c r="AG2244" s="30">
        <f t="shared" si="7290"/>
        <v>3103.9000000000001</v>
      </c>
      <c r="AH2244" s="30">
        <f t="shared" si="7291"/>
        <v>3151.1999999999998</v>
      </c>
      <c r="AI2244" s="30">
        <f t="shared" si="7292"/>
        <v>3151.1999999999998</v>
      </c>
      <c r="AJ2244" s="30"/>
      <c r="AK2244" s="30"/>
      <c r="AL2244" s="30"/>
      <c r="AM2244" s="30"/>
      <c r="AN2244" s="30"/>
      <c r="AO2244" s="30"/>
      <c r="AP2244" s="30"/>
      <c r="AQ2244" s="30"/>
      <c r="AR2244" s="30"/>
      <c r="AS2244" s="30">
        <f t="shared" si="7337"/>
        <v>3103.9000000000001</v>
      </c>
      <c r="AT2244" s="30">
        <f t="shared" si="7338"/>
        <v>3151.1999999999998</v>
      </c>
      <c r="AU2244" s="30">
        <f t="shared" si="7339"/>
        <v>3151.1999999999998</v>
      </c>
      <c r="AV2244" s="30"/>
      <c r="AW2244" s="30"/>
      <c r="AX2244" s="30"/>
      <c r="AY2244" s="30">
        <f t="shared" si="7297"/>
        <v>3103.9000000000001</v>
      </c>
      <c r="AZ2244" s="30">
        <f t="shared" si="7298"/>
        <v>3151.1999999999998</v>
      </c>
      <c r="BA2244" s="30">
        <f t="shared" si="7299"/>
        <v>3151.1999999999998</v>
      </c>
      <c r="BB2244" s="30"/>
      <c r="BC2244" s="30"/>
      <c r="BD2244" s="30"/>
      <c r="BE2244" s="30"/>
      <c r="BF2244" s="30"/>
      <c r="BG2244" s="30"/>
      <c r="BH2244" s="30"/>
      <c r="BI2244" s="30"/>
      <c r="BJ2244" s="30"/>
      <c r="BK2244" s="30"/>
      <c r="BL2244" s="30">
        <f t="shared" si="7284"/>
        <v>3103.9000000000001</v>
      </c>
      <c r="BM2244" s="30">
        <f t="shared" si="7285"/>
        <v>3151.1999999999998</v>
      </c>
      <c r="BN2244" s="30">
        <f t="shared" si="7286"/>
        <v>3151.1999999999998</v>
      </c>
      <c r="BO2244" s="30"/>
      <c r="BP2244" s="31"/>
      <c r="BQ2244" s="1"/>
      <c r="BR2244" s="1"/>
      <c r="BS2244" s="1"/>
      <c r="BT2244" s="1"/>
      <c r="BU2244" s="1"/>
      <c r="BV2244" s="1"/>
      <c r="BW2244" s="1"/>
      <c r="BX2244" s="1"/>
      <c r="BY2244" s="1"/>
    </row>
    <row r="2245" s="18" customFormat="1" ht="15">
      <c r="A2245" s="19" t="s">
        <v>902</v>
      </c>
      <c r="B2245" s="19" t="s">
        <v>114</v>
      </c>
      <c r="C2245" s="19"/>
      <c r="D2245" s="19"/>
      <c r="E2245" s="19"/>
      <c r="F2245" s="20" t="s">
        <v>115</v>
      </c>
      <c r="G2245" s="21">
        <f>G2246+G2277</f>
        <v>9897888.4000000004</v>
      </c>
      <c r="H2245" s="21">
        <f>H2246+H2277</f>
        <v>10984405.399999999</v>
      </c>
      <c r="I2245" s="21">
        <f>I2246+I2277</f>
        <v>11528615.300000001</v>
      </c>
      <c r="J2245" s="21">
        <f>J2246+J2277</f>
        <v>-5285.3999999999996</v>
      </c>
      <c r="K2245" s="21">
        <f>K2246+K2277</f>
        <v>-14024.9</v>
      </c>
      <c r="L2245" s="21">
        <f>L2246+L2277</f>
        <v>-14294.5</v>
      </c>
      <c r="M2245" s="21">
        <f t="shared" si="7346"/>
        <v>9892603</v>
      </c>
      <c r="N2245" s="21">
        <f t="shared" si="7347"/>
        <v>10970380.499999998</v>
      </c>
      <c r="O2245" s="21">
        <f t="shared" si="7348"/>
        <v>11514320.800000001</v>
      </c>
      <c r="P2245" s="21">
        <f>P2246+P2277</f>
        <v>0</v>
      </c>
      <c r="Q2245" s="21">
        <f>Q2246+Q2277</f>
        <v>0</v>
      </c>
      <c r="R2245" s="21">
        <f>R2246+R2277</f>
        <v>-37180.199999999997</v>
      </c>
      <c r="S2245" s="21">
        <f>S2246+S2277</f>
        <v>-76165.600000000006</v>
      </c>
      <c r="T2245" s="21">
        <f>T2246+T2277</f>
        <v>0</v>
      </c>
      <c r="U2245" s="21">
        <f>U2246+U2277</f>
        <v>0</v>
      </c>
      <c r="V2245" s="21">
        <f>V2246+V2277</f>
        <v>0</v>
      </c>
      <c r="W2245" s="21">
        <f>W2246+W2277</f>
        <v>0</v>
      </c>
      <c r="X2245" s="21">
        <f>X2246+X2277</f>
        <v>0</v>
      </c>
      <c r="Y2245" s="21">
        <f>Y2246+Y2277</f>
        <v>0</v>
      </c>
      <c r="Z2245" s="21">
        <f>Z2246+Z2277</f>
        <v>0</v>
      </c>
      <c r="AA2245" s="21">
        <f>AA2246+AA2277</f>
        <v>76165.600000000006</v>
      </c>
      <c r="AB2245" s="21">
        <f>AB2246+AB2277</f>
        <v>0</v>
      </c>
      <c r="AC2245" s="21">
        <f t="shared" si="7287"/>
        <v>9779257.2000000011</v>
      </c>
      <c r="AD2245" s="21">
        <f t="shared" si="7288"/>
        <v>10970380.499999998</v>
      </c>
      <c r="AE2245" s="21">
        <f t="shared" si="7289"/>
        <v>11590486.4</v>
      </c>
      <c r="AF2245" s="21">
        <f>AF2246+AF2277</f>
        <v>0</v>
      </c>
      <c r="AG2245" s="21">
        <f t="shared" si="7290"/>
        <v>9779257.2000000011</v>
      </c>
      <c r="AH2245" s="21">
        <f t="shared" si="7291"/>
        <v>10970380.499999998</v>
      </c>
      <c r="AI2245" s="21">
        <f t="shared" si="7292"/>
        <v>11590486.4</v>
      </c>
      <c r="AJ2245" s="21">
        <f>AJ2246+AJ2277</f>
        <v>-2798.6829999999973</v>
      </c>
      <c r="AK2245" s="21">
        <f>AK2246+AK2277</f>
        <v>0</v>
      </c>
      <c r="AL2245" s="21">
        <f>AL2246+AL2277</f>
        <v>-79584.281000000003</v>
      </c>
      <c r="AM2245" s="21">
        <f>AM2246+AM2277</f>
        <v>0</v>
      </c>
      <c r="AN2245" s="21">
        <f>AN2246+AN2277</f>
        <v>0</v>
      </c>
      <c r="AO2245" s="21">
        <f>AO2246+AO2277</f>
        <v>0</v>
      </c>
      <c r="AP2245" s="21">
        <f>AP2246+AP2277</f>
        <v>0</v>
      </c>
      <c r="AQ2245" s="21">
        <f>AQ2246+AQ2277</f>
        <v>0</v>
      </c>
      <c r="AR2245" s="21">
        <f>AR2246+AR2277</f>
        <v>0</v>
      </c>
      <c r="AS2245" s="21">
        <f t="shared" si="7337"/>
        <v>9696874.2360000014</v>
      </c>
      <c r="AT2245" s="21">
        <f t="shared" si="7338"/>
        <v>10970380.499999998</v>
      </c>
      <c r="AU2245" s="21">
        <f t="shared" si="7339"/>
        <v>11590486.4</v>
      </c>
      <c r="AV2245" s="21">
        <f>AV2246+AV2277</f>
        <v>0</v>
      </c>
      <c r="AW2245" s="21">
        <f>AW2246+AW2277</f>
        <v>-20194.095000000001</v>
      </c>
      <c r="AX2245" s="21">
        <f>AX2246+AX2277</f>
        <v>0</v>
      </c>
      <c r="AY2245" s="21">
        <f t="shared" si="7297"/>
        <v>9696874.2360000014</v>
      </c>
      <c r="AZ2245" s="21">
        <f t="shared" si="7298"/>
        <v>10950186.404999997</v>
      </c>
      <c r="BA2245" s="21">
        <f t="shared" si="7299"/>
        <v>11590486.4</v>
      </c>
      <c r="BB2245" s="21">
        <f>BB2246+BB2277</f>
        <v>0</v>
      </c>
      <c r="BC2245" s="21">
        <f>BC2246+BC2277</f>
        <v>-1272.932</v>
      </c>
      <c r="BD2245" s="21">
        <f>BD2246+BD2277</f>
        <v>71817.255999999994</v>
      </c>
      <c r="BE2245" s="21">
        <f>BE2246+BE2277</f>
        <v>0</v>
      </c>
      <c r="BF2245" s="21">
        <f>BF2246+BF2277</f>
        <v>0</v>
      </c>
      <c r="BG2245" s="21">
        <f>BG2246+BG2277</f>
        <v>0</v>
      </c>
      <c r="BH2245" s="21">
        <f>BH2246+BH2277</f>
        <v>0</v>
      </c>
      <c r="BI2245" s="21">
        <f>BI2246+BI2277</f>
        <v>0</v>
      </c>
      <c r="BJ2245" s="21">
        <f>BJ2246+BJ2277</f>
        <v>0</v>
      </c>
      <c r="BK2245" s="21">
        <f>BK2246+BK2277</f>
        <v>0</v>
      </c>
      <c r="BL2245" s="21">
        <f t="shared" si="7284"/>
        <v>9767418.5600000005</v>
      </c>
      <c r="BM2245" s="21">
        <f t="shared" si="7285"/>
        <v>10950186.404999997</v>
      </c>
      <c r="BN2245" s="21">
        <f t="shared" si="7286"/>
        <v>11590486.4</v>
      </c>
      <c r="BO2245" s="21">
        <f>BO2246+BO2277</f>
        <v>0</v>
      </c>
      <c r="BP2245" s="22"/>
      <c r="BQ2245" s="18"/>
      <c r="BR2245" s="18"/>
      <c r="BS2245" s="18"/>
      <c r="BT2245" s="18"/>
      <c r="BU2245" s="18"/>
      <c r="BV2245" s="18"/>
      <c r="BW2245" s="18"/>
      <c r="BX2245" s="18"/>
      <c r="BY2245" s="18"/>
    </row>
    <row r="2246" s="23" customFormat="1" ht="15">
      <c r="A2246" s="24" t="s">
        <v>902</v>
      </c>
      <c r="B2246" s="24" t="s">
        <v>114</v>
      </c>
      <c r="C2246" s="24" t="s">
        <v>261</v>
      </c>
      <c r="D2246" s="24"/>
      <c r="E2246" s="24"/>
      <c r="F2246" s="25" t="s">
        <v>906</v>
      </c>
      <c r="G2246" s="26">
        <f>G2247+G2273</f>
        <v>9490218.8000000007</v>
      </c>
      <c r="H2246" s="26">
        <f>H2247+H2273</f>
        <v>10634362.399999999</v>
      </c>
      <c r="I2246" s="26">
        <f>I2247+I2273</f>
        <v>11188877.4</v>
      </c>
      <c r="J2246" s="26">
        <f>J2247+J2273</f>
        <v>-1262.4000000000001</v>
      </c>
      <c r="K2246" s="26">
        <f>K2247+K2273</f>
        <v>-13943.9</v>
      </c>
      <c r="L2246" s="26">
        <f>L2247+L2273</f>
        <v>-14213.5</v>
      </c>
      <c r="M2246" s="26">
        <f t="shared" si="7346"/>
        <v>9488956.4000000004</v>
      </c>
      <c r="N2246" s="26">
        <f t="shared" si="7347"/>
        <v>10620418.499999998</v>
      </c>
      <c r="O2246" s="26">
        <f t="shared" si="7348"/>
        <v>11174663.9</v>
      </c>
      <c r="P2246" s="26">
        <f>P2247+P2273</f>
        <v>0</v>
      </c>
      <c r="Q2246" s="26">
        <f>Q2247+Q2273</f>
        <v>0</v>
      </c>
      <c r="R2246" s="26">
        <f>R2247+R2273</f>
        <v>-37180.199999999997</v>
      </c>
      <c r="S2246" s="26">
        <f>S2247+S2273</f>
        <v>0</v>
      </c>
      <c r="T2246" s="26">
        <f>T2247+T2273</f>
        <v>0</v>
      </c>
      <c r="U2246" s="26">
        <f>U2247+U2273</f>
        <v>0</v>
      </c>
      <c r="V2246" s="26">
        <f>V2247+V2273</f>
        <v>0</v>
      </c>
      <c r="W2246" s="26">
        <f>W2247+W2273</f>
        <v>0</v>
      </c>
      <c r="X2246" s="26">
        <f>X2247+X2273</f>
        <v>0</v>
      </c>
      <c r="Y2246" s="26">
        <f>Y2247+Y2273</f>
        <v>0</v>
      </c>
      <c r="Z2246" s="26">
        <f>Z2247+Z2273</f>
        <v>0</v>
      </c>
      <c r="AA2246" s="26">
        <f>AA2247+AA2273</f>
        <v>0</v>
      </c>
      <c r="AB2246" s="26">
        <f>AB2247+AB2273</f>
        <v>0</v>
      </c>
      <c r="AC2246" s="26">
        <f t="shared" si="7287"/>
        <v>9451776.2000000011</v>
      </c>
      <c r="AD2246" s="26">
        <f t="shared" si="7288"/>
        <v>10620418.499999998</v>
      </c>
      <c r="AE2246" s="26">
        <f t="shared" si="7289"/>
        <v>11174663.9</v>
      </c>
      <c r="AF2246" s="26">
        <f>AF2247+AF2273</f>
        <v>-178</v>
      </c>
      <c r="AG2246" s="26">
        <f t="shared" si="7290"/>
        <v>9451598.2000000011</v>
      </c>
      <c r="AH2246" s="26">
        <f t="shared" si="7291"/>
        <v>10620418.499999998</v>
      </c>
      <c r="AI2246" s="26">
        <f t="shared" si="7292"/>
        <v>11174663.9</v>
      </c>
      <c r="AJ2246" s="26">
        <f>AJ2247+AJ2273</f>
        <v>-2798.6829999999973</v>
      </c>
      <c r="AK2246" s="26">
        <f>AK2247+AK2273</f>
        <v>0</v>
      </c>
      <c r="AL2246" s="26">
        <f>AL2247+AL2273</f>
        <v>-79584.281000000003</v>
      </c>
      <c r="AM2246" s="26">
        <f>AM2247+AM2273</f>
        <v>0</v>
      </c>
      <c r="AN2246" s="26">
        <f>AN2247+AN2273</f>
        <v>0</v>
      </c>
      <c r="AO2246" s="26">
        <f>AO2247+AO2273</f>
        <v>0</v>
      </c>
      <c r="AP2246" s="26">
        <f>AP2247+AP2273</f>
        <v>0</v>
      </c>
      <c r="AQ2246" s="26">
        <f>AQ2247+AQ2273</f>
        <v>0</v>
      </c>
      <c r="AR2246" s="26">
        <f>AR2247+AR2273</f>
        <v>0</v>
      </c>
      <c r="AS2246" s="26">
        <f t="shared" si="7337"/>
        <v>9369215.2360000014</v>
      </c>
      <c r="AT2246" s="26">
        <f t="shared" si="7338"/>
        <v>10620418.499999998</v>
      </c>
      <c r="AU2246" s="26">
        <f t="shared" si="7339"/>
        <v>11174663.9</v>
      </c>
      <c r="AV2246" s="26">
        <f>AV2247+AV2273</f>
        <v>0</v>
      </c>
      <c r="AW2246" s="26">
        <f>AW2247+AW2273</f>
        <v>0</v>
      </c>
      <c r="AX2246" s="26">
        <f>AX2247+AX2273</f>
        <v>0</v>
      </c>
      <c r="AY2246" s="26">
        <f t="shared" si="7297"/>
        <v>9369215.2360000014</v>
      </c>
      <c r="AZ2246" s="26">
        <f t="shared" si="7298"/>
        <v>10620418.499999998</v>
      </c>
      <c r="BA2246" s="26">
        <f t="shared" si="7299"/>
        <v>11174663.9</v>
      </c>
      <c r="BB2246" s="26">
        <f>BB2247+BB2273</f>
        <v>0</v>
      </c>
      <c r="BC2246" s="26">
        <f>BC2247+BC2273</f>
        <v>-1272.932</v>
      </c>
      <c r="BD2246" s="26">
        <f>BD2247+BD2273</f>
        <v>71817.255999999994</v>
      </c>
      <c r="BE2246" s="26">
        <f>BE2247+BE2273</f>
        <v>0</v>
      </c>
      <c r="BF2246" s="26">
        <f>BF2247+BF2273</f>
        <v>0</v>
      </c>
      <c r="BG2246" s="26">
        <f>BG2247+BG2273</f>
        <v>0</v>
      </c>
      <c r="BH2246" s="26">
        <f>BH2247+BH2273</f>
        <v>0</v>
      </c>
      <c r="BI2246" s="26">
        <f>BI2247+BI2273</f>
        <v>0</v>
      </c>
      <c r="BJ2246" s="26">
        <f>BJ2247+BJ2273</f>
        <v>0</v>
      </c>
      <c r="BK2246" s="26">
        <f>BK2247+BK2273</f>
        <v>0</v>
      </c>
      <c r="BL2246" s="26">
        <f t="shared" si="7284"/>
        <v>9439759.5600000005</v>
      </c>
      <c r="BM2246" s="26">
        <f t="shared" si="7285"/>
        <v>10620418.499999998</v>
      </c>
      <c r="BN2246" s="26">
        <f t="shared" si="7286"/>
        <v>11174663.9</v>
      </c>
      <c r="BO2246" s="26">
        <f>BO2247+BO2273</f>
        <v>0</v>
      </c>
      <c r="BP2246" s="27"/>
      <c r="BQ2246" s="23"/>
      <c r="BR2246" s="23"/>
      <c r="BS2246" s="23"/>
      <c r="BT2246" s="23"/>
      <c r="BU2246" s="23"/>
      <c r="BV2246" s="23"/>
      <c r="BW2246" s="23"/>
      <c r="BX2246" s="23"/>
      <c r="BY2246" s="23"/>
    </row>
    <row r="2247" ht="30">
      <c r="A2247" s="28" t="s">
        <v>902</v>
      </c>
      <c r="B2247" s="28" t="s">
        <v>114</v>
      </c>
      <c r="C2247" s="28" t="s">
        <v>261</v>
      </c>
      <c r="D2247" s="28" t="s">
        <v>827</v>
      </c>
      <c r="E2247" s="35"/>
      <c r="F2247" s="29" t="s">
        <v>828</v>
      </c>
      <c r="G2247" s="30">
        <f>G2248+G2252</f>
        <v>9490149.1000000015</v>
      </c>
      <c r="H2247" s="30">
        <f>H2248+H2252</f>
        <v>10634290.699999999</v>
      </c>
      <c r="I2247" s="30">
        <f>I2248+I2252</f>
        <v>11188805.700000001</v>
      </c>
      <c r="J2247" s="30">
        <f>J2248+J2252</f>
        <v>-1262.4000000000001</v>
      </c>
      <c r="K2247" s="30">
        <f>K2248+K2252</f>
        <v>-13943.9</v>
      </c>
      <c r="L2247" s="30">
        <f>L2248+L2252</f>
        <v>-14213.5</v>
      </c>
      <c r="M2247" s="30">
        <f t="shared" si="7346"/>
        <v>9488886.7000000011</v>
      </c>
      <c r="N2247" s="30">
        <f t="shared" si="7347"/>
        <v>10620346.799999999</v>
      </c>
      <c r="O2247" s="30">
        <f t="shared" si="7348"/>
        <v>11174592.200000001</v>
      </c>
      <c r="P2247" s="30">
        <f>P2248+P2252</f>
        <v>0</v>
      </c>
      <c r="Q2247" s="30">
        <f>Q2248+Q2252</f>
        <v>0</v>
      </c>
      <c r="R2247" s="30">
        <f>R2248+R2252</f>
        <v>-37180.199999999997</v>
      </c>
      <c r="S2247" s="30">
        <f>S2248+S2252</f>
        <v>0</v>
      </c>
      <c r="T2247" s="30">
        <f>T2248+T2252</f>
        <v>0</v>
      </c>
      <c r="U2247" s="30">
        <f>U2248+U2252</f>
        <v>0</v>
      </c>
      <c r="V2247" s="30">
        <f>V2248+V2252</f>
        <v>0</v>
      </c>
      <c r="W2247" s="30">
        <f>W2248+W2252</f>
        <v>0</v>
      </c>
      <c r="X2247" s="30">
        <f>X2248+X2252</f>
        <v>0</v>
      </c>
      <c r="Y2247" s="30">
        <f>Y2248+Y2252</f>
        <v>0</v>
      </c>
      <c r="Z2247" s="30">
        <f>Z2248+Z2252</f>
        <v>0</v>
      </c>
      <c r="AA2247" s="30">
        <f>AA2248+AA2252</f>
        <v>0</v>
      </c>
      <c r="AB2247" s="30">
        <f>AB2248+AB2252</f>
        <v>0</v>
      </c>
      <c r="AC2247" s="30">
        <f t="shared" si="7287"/>
        <v>9451706.5000000019</v>
      </c>
      <c r="AD2247" s="30">
        <f t="shared" si="7288"/>
        <v>10620346.799999999</v>
      </c>
      <c r="AE2247" s="30">
        <f t="shared" si="7289"/>
        <v>11174592.200000001</v>
      </c>
      <c r="AF2247" s="30">
        <f>AF2248+AF2252</f>
        <v>-178</v>
      </c>
      <c r="AG2247" s="30">
        <f t="shared" si="7290"/>
        <v>9451528.5000000019</v>
      </c>
      <c r="AH2247" s="30">
        <f t="shared" si="7291"/>
        <v>10620346.799999999</v>
      </c>
      <c r="AI2247" s="30">
        <f t="shared" si="7292"/>
        <v>11174592.200000001</v>
      </c>
      <c r="AJ2247" s="30">
        <f>AJ2248+AJ2252</f>
        <v>-2798.6829999999973</v>
      </c>
      <c r="AK2247" s="30">
        <f>AK2248+AK2252</f>
        <v>0</v>
      </c>
      <c r="AL2247" s="30">
        <f>AL2248+AL2252</f>
        <v>-79584.281000000003</v>
      </c>
      <c r="AM2247" s="30">
        <f>AM2248+AM2252</f>
        <v>0</v>
      </c>
      <c r="AN2247" s="30">
        <f>AN2248+AN2252</f>
        <v>0</v>
      </c>
      <c r="AO2247" s="30">
        <f>AO2248+AO2252</f>
        <v>0</v>
      </c>
      <c r="AP2247" s="30">
        <f>AP2248+AP2252</f>
        <v>0</v>
      </c>
      <c r="AQ2247" s="30">
        <f>AQ2248+AQ2252</f>
        <v>0</v>
      </c>
      <c r="AR2247" s="30">
        <f>AR2248+AR2252</f>
        <v>0</v>
      </c>
      <c r="AS2247" s="30">
        <f t="shared" si="7337"/>
        <v>9369145.5360000022</v>
      </c>
      <c r="AT2247" s="30">
        <f t="shared" si="7338"/>
        <v>10620346.799999999</v>
      </c>
      <c r="AU2247" s="30">
        <f t="shared" si="7339"/>
        <v>11174592.200000001</v>
      </c>
      <c r="AV2247" s="30">
        <f>AV2248+AV2252</f>
        <v>0</v>
      </c>
      <c r="AW2247" s="30">
        <f>AW2248+AW2252</f>
        <v>0</v>
      </c>
      <c r="AX2247" s="30">
        <f>AX2248+AX2252</f>
        <v>0</v>
      </c>
      <c r="AY2247" s="30">
        <f t="shared" si="7297"/>
        <v>9369145.5360000022</v>
      </c>
      <c r="AZ2247" s="30">
        <f t="shared" si="7298"/>
        <v>10620346.799999999</v>
      </c>
      <c r="BA2247" s="30">
        <f t="shared" si="7299"/>
        <v>11174592.200000001</v>
      </c>
      <c r="BB2247" s="30">
        <f>BB2248+BB2252</f>
        <v>0</v>
      </c>
      <c r="BC2247" s="30">
        <f>BC2248+BC2252</f>
        <v>-1272.932</v>
      </c>
      <c r="BD2247" s="30">
        <f>BD2248+BD2252</f>
        <v>71817.255999999994</v>
      </c>
      <c r="BE2247" s="30">
        <f>BE2248+BE2252</f>
        <v>0</v>
      </c>
      <c r="BF2247" s="30">
        <f>BF2248+BF2252</f>
        <v>0</v>
      </c>
      <c r="BG2247" s="30">
        <f>BG2248+BG2252</f>
        <v>0</v>
      </c>
      <c r="BH2247" s="30">
        <f>BH2248+BH2252</f>
        <v>0</v>
      </c>
      <c r="BI2247" s="30">
        <f>BI2248+BI2252</f>
        <v>0</v>
      </c>
      <c r="BJ2247" s="30">
        <f>BJ2248+BJ2252</f>
        <v>0</v>
      </c>
      <c r="BK2247" s="30">
        <f>BK2248+BK2252</f>
        <v>0</v>
      </c>
      <c r="BL2247" s="30">
        <f t="shared" si="7284"/>
        <v>9439689.8600000013</v>
      </c>
      <c r="BM2247" s="30">
        <f t="shared" si="7285"/>
        <v>10620346.799999999</v>
      </c>
      <c r="BN2247" s="30">
        <f t="shared" si="7286"/>
        <v>11174592.200000001</v>
      </c>
      <c r="BO2247" s="30">
        <f>BO2248+BO2252</f>
        <v>0</v>
      </c>
      <c r="BP2247" s="31"/>
      <c r="BQ2247" s="1"/>
      <c r="BR2247" s="1"/>
      <c r="BS2247" s="1"/>
      <c r="BT2247" s="1"/>
      <c r="BU2247" s="1"/>
      <c r="BV2247" s="1"/>
      <c r="BW2247" s="1"/>
      <c r="BX2247" s="1"/>
      <c r="BY2247" s="1"/>
    </row>
    <row r="2248" ht="30">
      <c r="A2248" s="28" t="s">
        <v>902</v>
      </c>
      <c r="B2248" s="28" t="s">
        <v>114</v>
      </c>
      <c r="C2248" s="28" t="s">
        <v>261</v>
      </c>
      <c r="D2248" s="28" t="s">
        <v>907</v>
      </c>
      <c r="E2248" s="35"/>
      <c r="F2248" s="29" t="s">
        <v>162</v>
      </c>
      <c r="G2248" s="30">
        <f t="shared" ref="G2248:G2250" si="7349">G2249</f>
        <v>1031795</v>
      </c>
      <c r="H2248" s="30">
        <f t="shared" ref="H2248:H2250" si="7350">H2249</f>
        <v>1226902.7999999998</v>
      </c>
      <c r="I2248" s="30">
        <f t="shared" ref="I2248:I2250" si="7351">I2249</f>
        <v>1285118.8999999999</v>
      </c>
      <c r="J2248" s="30">
        <f t="shared" ref="J2248:J2250" si="7352">J2249</f>
        <v>0</v>
      </c>
      <c r="K2248" s="30">
        <f t="shared" ref="K2248:K2250" si="7353">K2249</f>
        <v>-33.600000000000001</v>
      </c>
      <c r="L2248" s="30">
        <f t="shared" ref="L2248:L2250" si="7354">L2249</f>
        <v>-15</v>
      </c>
      <c r="M2248" s="30">
        <f t="shared" si="7346"/>
        <v>1031795</v>
      </c>
      <c r="N2248" s="30">
        <f t="shared" si="7347"/>
        <v>1226869.1999999997</v>
      </c>
      <c r="O2248" s="30">
        <f t="shared" si="7348"/>
        <v>1285103.8999999999</v>
      </c>
      <c r="P2248" s="30">
        <f t="shared" ref="P2248:P2250" si="7355">P2249</f>
        <v>0</v>
      </c>
      <c r="Q2248" s="30">
        <f t="shared" ref="Q2248:Q2250" si="7356">Q2249</f>
        <v>0</v>
      </c>
      <c r="R2248" s="30">
        <f t="shared" ref="R2248:R2250" si="7357">R2249</f>
        <v>0</v>
      </c>
      <c r="S2248" s="30">
        <f t="shared" ref="S2248:S2250" si="7358">S2249</f>
        <v>0</v>
      </c>
      <c r="T2248" s="30">
        <f t="shared" ref="T2248:T2250" si="7359">T2249</f>
        <v>0</v>
      </c>
      <c r="U2248" s="30">
        <f t="shared" ref="U2248:U2250" si="7360">U2249</f>
        <v>0</v>
      </c>
      <c r="V2248" s="30">
        <f t="shared" ref="V2248:V2250" si="7361">V2249</f>
        <v>0</v>
      </c>
      <c r="W2248" s="30">
        <f t="shared" ref="W2248:W2250" si="7362">W2249</f>
        <v>0</v>
      </c>
      <c r="X2248" s="30">
        <f t="shared" ref="X2248:X2250" si="7363">X2249</f>
        <v>0</v>
      </c>
      <c r="Y2248" s="30">
        <f t="shared" ref="Y2248:Y2250" si="7364">Y2249</f>
        <v>0</v>
      </c>
      <c r="Z2248" s="30">
        <f t="shared" ref="Z2248:Z2250" si="7365">Z2249</f>
        <v>0</v>
      </c>
      <c r="AA2248" s="30">
        <f t="shared" ref="AA2248:AA2250" si="7366">AA2249</f>
        <v>0</v>
      </c>
      <c r="AB2248" s="30">
        <f t="shared" ref="AB2248:AB2250" si="7367">AB2249</f>
        <v>0</v>
      </c>
      <c r="AC2248" s="30">
        <f t="shared" si="7287"/>
        <v>1031795</v>
      </c>
      <c r="AD2248" s="30">
        <f t="shared" si="7288"/>
        <v>1226869.1999999997</v>
      </c>
      <c r="AE2248" s="30">
        <f t="shared" si="7289"/>
        <v>1285103.8999999999</v>
      </c>
      <c r="AF2248" s="30">
        <f t="shared" ref="AF2248:AF2250" si="7368">AF2249</f>
        <v>0</v>
      </c>
      <c r="AG2248" s="30">
        <f t="shared" si="7290"/>
        <v>1031795</v>
      </c>
      <c r="AH2248" s="30">
        <f t="shared" si="7291"/>
        <v>1226869.1999999997</v>
      </c>
      <c r="AI2248" s="30">
        <f t="shared" si="7292"/>
        <v>1285103.8999999999</v>
      </c>
      <c r="AJ2248" s="30">
        <f t="shared" ref="AJ2248:AJ2250" si="7369">AJ2249</f>
        <v>0</v>
      </c>
      <c r="AK2248" s="30">
        <f t="shared" ref="AK2248:AK2250" si="7370">AK2249</f>
        <v>0</v>
      </c>
      <c r="AL2248" s="30">
        <f t="shared" ref="AL2248:AL2250" si="7371">AL2249</f>
        <v>0</v>
      </c>
      <c r="AM2248" s="30">
        <f t="shared" ref="AM2248:AM2250" si="7372">AM2249</f>
        <v>0</v>
      </c>
      <c r="AN2248" s="30">
        <f t="shared" ref="AN2248:AN2250" si="7373">AN2249</f>
        <v>0</v>
      </c>
      <c r="AO2248" s="30">
        <f t="shared" ref="AO2248:AO2250" si="7374">AO2249</f>
        <v>0</v>
      </c>
      <c r="AP2248" s="30">
        <f t="shared" ref="AP2248:AP2250" si="7375">AP2249</f>
        <v>0</v>
      </c>
      <c r="AQ2248" s="30">
        <f t="shared" ref="AQ2248:AQ2250" si="7376">AQ2249</f>
        <v>0</v>
      </c>
      <c r="AR2248" s="30">
        <f t="shared" ref="AR2248:AR2250" si="7377">AR2249</f>
        <v>0</v>
      </c>
      <c r="AS2248" s="30">
        <f t="shared" si="7337"/>
        <v>1031795</v>
      </c>
      <c r="AT2248" s="30">
        <f t="shared" si="7338"/>
        <v>1226869.1999999997</v>
      </c>
      <c r="AU2248" s="30">
        <f t="shared" si="7339"/>
        <v>1285103.8999999999</v>
      </c>
      <c r="AV2248" s="30">
        <f t="shared" ref="AV2248:AV2250" si="7378">AV2249</f>
        <v>0</v>
      </c>
      <c r="AW2248" s="30">
        <f t="shared" ref="AW2248:AW2250" si="7379">AW2249</f>
        <v>0</v>
      </c>
      <c r="AX2248" s="30">
        <f t="shared" ref="AX2248:AX2250" si="7380">AX2249</f>
        <v>0</v>
      </c>
      <c r="AY2248" s="30">
        <f t="shared" si="7297"/>
        <v>1031795</v>
      </c>
      <c r="AZ2248" s="30">
        <f t="shared" si="7298"/>
        <v>1226869.1999999997</v>
      </c>
      <c r="BA2248" s="30">
        <f t="shared" si="7299"/>
        <v>1285103.8999999999</v>
      </c>
      <c r="BB2248" s="30">
        <f t="shared" ref="BB2248:BB2250" si="7381">BB2249</f>
        <v>0</v>
      </c>
      <c r="BC2248" s="30">
        <f t="shared" ref="BC2248:BC2250" si="7382">BC2249</f>
        <v>0</v>
      </c>
      <c r="BD2248" s="30">
        <f t="shared" ref="BD2248:BD2250" si="7383">BD2249</f>
        <v>0</v>
      </c>
      <c r="BE2248" s="30">
        <f t="shared" ref="BE2248:BE2250" si="7384">BE2249</f>
        <v>0</v>
      </c>
      <c r="BF2248" s="30">
        <f t="shared" ref="BF2248:BF2250" si="7385">BF2249</f>
        <v>0</v>
      </c>
      <c r="BG2248" s="30">
        <f t="shared" ref="BG2248:BG2250" si="7386">BG2249</f>
        <v>0</v>
      </c>
      <c r="BH2248" s="30">
        <f t="shared" ref="BH2248:BH2250" si="7387">BH2249</f>
        <v>0</v>
      </c>
      <c r="BI2248" s="30">
        <f t="shared" ref="BI2248:BI2250" si="7388">BI2249</f>
        <v>0</v>
      </c>
      <c r="BJ2248" s="30">
        <f t="shared" ref="BJ2248:BJ2250" si="7389">BJ2249</f>
        <v>0</v>
      </c>
      <c r="BK2248" s="30">
        <f t="shared" ref="BK2248:BK2250" si="7390">BK2249</f>
        <v>0</v>
      </c>
      <c r="BL2248" s="30">
        <f t="shared" si="7284"/>
        <v>1031795</v>
      </c>
      <c r="BM2248" s="30">
        <f t="shared" si="7285"/>
        <v>1226869.1999999997</v>
      </c>
      <c r="BN2248" s="30">
        <f t="shared" si="7286"/>
        <v>1285103.8999999999</v>
      </c>
      <c r="BO2248" s="30">
        <f t="shared" ref="BO2248:BO2250" si="7391">BO2249</f>
        <v>0</v>
      </c>
      <c r="BP2248" s="31"/>
      <c r="BQ2248" s="1"/>
      <c r="BR2248" s="1"/>
      <c r="BS2248" s="1"/>
      <c r="BT2248" s="1"/>
      <c r="BU2248" s="1"/>
      <c r="BV2248" s="1"/>
      <c r="BW2248" s="1"/>
      <c r="BX2248" s="1"/>
      <c r="BY2248" s="1"/>
    </row>
    <row r="2249" ht="30">
      <c r="A2249" s="28" t="s">
        <v>902</v>
      </c>
      <c r="B2249" s="28" t="s">
        <v>114</v>
      </c>
      <c r="C2249" s="28" t="s">
        <v>261</v>
      </c>
      <c r="D2249" s="28" t="s">
        <v>908</v>
      </c>
      <c r="E2249" s="35"/>
      <c r="F2249" s="29" t="s">
        <v>909</v>
      </c>
      <c r="G2249" s="30">
        <f t="shared" si="7349"/>
        <v>1031795</v>
      </c>
      <c r="H2249" s="30">
        <f t="shared" si="7350"/>
        <v>1226902.7999999998</v>
      </c>
      <c r="I2249" s="30">
        <f t="shared" si="7351"/>
        <v>1285118.8999999999</v>
      </c>
      <c r="J2249" s="30">
        <f t="shared" si="7352"/>
        <v>0</v>
      </c>
      <c r="K2249" s="30">
        <f t="shared" si="7353"/>
        <v>-33.600000000000001</v>
      </c>
      <c r="L2249" s="30">
        <f t="shared" si="7354"/>
        <v>-15</v>
      </c>
      <c r="M2249" s="30">
        <f t="shared" si="7346"/>
        <v>1031795</v>
      </c>
      <c r="N2249" s="30">
        <f t="shared" si="7347"/>
        <v>1226869.1999999997</v>
      </c>
      <c r="O2249" s="30">
        <f t="shared" si="7348"/>
        <v>1285103.8999999999</v>
      </c>
      <c r="P2249" s="30">
        <f t="shared" si="7355"/>
        <v>0</v>
      </c>
      <c r="Q2249" s="30">
        <f t="shared" si="7356"/>
        <v>0</v>
      </c>
      <c r="R2249" s="30">
        <f t="shared" si="7357"/>
        <v>0</v>
      </c>
      <c r="S2249" s="30">
        <f t="shared" si="7358"/>
        <v>0</v>
      </c>
      <c r="T2249" s="30">
        <f t="shared" si="7359"/>
        <v>0</v>
      </c>
      <c r="U2249" s="30">
        <f t="shared" si="7360"/>
        <v>0</v>
      </c>
      <c r="V2249" s="30">
        <f t="shared" si="7361"/>
        <v>0</v>
      </c>
      <c r="W2249" s="30">
        <f t="shared" si="7362"/>
        <v>0</v>
      </c>
      <c r="X2249" s="30">
        <f t="shared" si="7363"/>
        <v>0</v>
      </c>
      <c r="Y2249" s="30">
        <f t="shared" si="7364"/>
        <v>0</v>
      </c>
      <c r="Z2249" s="30">
        <f t="shared" si="7365"/>
        <v>0</v>
      </c>
      <c r="AA2249" s="30">
        <f t="shared" si="7366"/>
        <v>0</v>
      </c>
      <c r="AB2249" s="30">
        <f t="shared" si="7367"/>
        <v>0</v>
      </c>
      <c r="AC2249" s="30">
        <f t="shared" si="7287"/>
        <v>1031795</v>
      </c>
      <c r="AD2249" s="30">
        <f t="shared" si="7288"/>
        <v>1226869.1999999997</v>
      </c>
      <c r="AE2249" s="30">
        <f t="shared" si="7289"/>
        <v>1285103.8999999999</v>
      </c>
      <c r="AF2249" s="30">
        <f t="shared" si="7368"/>
        <v>0</v>
      </c>
      <c r="AG2249" s="30">
        <f t="shared" si="7290"/>
        <v>1031795</v>
      </c>
      <c r="AH2249" s="30">
        <f t="shared" si="7291"/>
        <v>1226869.1999999997</v>
      </c>
      <c r="AI2249" s="30">
        <f t="shared" si="7292"/>
        <v>1285103.8999999999</v>
      </c>
      <c r="AJ2249" s="30">
        <f t="shared" si="7369"/>
        <v>0</v>
      </c>
      <c r="AK2249" s="30">
        <f t="shared" si="7370"/>
        <v>0</v>
      </c>
      <c r="AL2249" s="30">
        <f t="shared" si="7371"/>
        <v>0</v>
      </c>
      <c r="AM2249" s="30">
        <f t="shared" si="7372"/>
        <v>0</v>
      </c>
      <c r="AN2249" s="30">
        <f t="shared" si="7373"/>
        <v>0</v>
      </c>
      <c r="AO2249" s="30">
        <f t="shared" si="7374"/>
        <v>0</v>
      </c>
      <c r="AP2249" s="30">
        <f t="shared" si="7375"/>
        <v>0</v>
      </c>
      <c r="AQ2249" s="30">
        <f t="shared" si="7376"/>
        <v>0</v>
      </c>
      <c r="AR2249" s="30">
        <f t="shared" si="7377"/>
        <v>0</v>
      </c>
      <c r="AS2249" s="30">
        <f t="shared" si="7337"/>
        <v>1031795</v>
      </c>
      <c r="AT2249" s="30">
        <f t="shared" si="7338"/>
        <v>1226869.1999999997</v>
      </c>
      <c r="AU2249" s="30">
        <f t="shared" si="7339"/>
        <v>1285103.8999999999</v>
      </c>
      <c r="AV2249" s="30">
        <f t="shared" si="7378"/>
        <v>0</v>
      </c>
      <c r="AW2249" s="30">
        <f t="shared" si="7379"/>
        <v>0</v>
      </c>
      <c r="AX2249" s="30">
        <f t="shared" si="7380"/>
        <v>0</v>
      </c>
      <c r="AY2249" s="30">
        <f t="shared" si="7297"/>
        <v>1031795</v>
      </c>
      <c r="AZ2249" s="30">
        <f t="shared" si="7298"/>
        <v>1226869.1999999997</v>
      </c>
      <c r="BA2249" s="30">
        <f t="shared" si="7299"/>
        <v>1285103.8999999999</v>
      </c>
      <c r="BB2249" s="30">
        <f t="shared" si="7381"/>
        <v>0</v>
      </c>
      <c r="BC2249" s="30">
        <f t="shared" si="7382"/>
        <v>0</v>
      </c>
      <c r="BD2249" s="30">
        <f t="shared" si="7383"/>
        <v>0</v>
      </c>
      <c r="BE2249" s="30">
        <f t="shared" si="7384"/>
        <v>0</v>
      </c>
      <c r="BF2249" s="30">
        <f t="shared" si="7385"/>
        <v>0</v>
      </c>
      <c r="BG2249" s="30">
        <f t="shared" si="7386"/>
        <v>0</v>
      </c>
      <c r="BH2249" s="30">
        <f t="shared" si="7387"/>
        <v>0</v>
      </c>
      <c r="BI2249" s="30">
        <f t="shared" si="7388"/>
        <v>0</v>
      </c>
      <c r="BJ2249" s="30">
        <f t="shared" si="7389"/>
        <v>0</v>
      </c>
      <c r="BK2249" s="30">
        <f t="shared" si="7390"/>
        <v>0</v>
      </c>
      <c r="BL2249" s="30">
        <f t="shared" si="7284"/>
        <v>1031795</v>
      </c>
      <c r="BM2249" s="30">
        <f t="shared" si="7285"/>
        <v>1226869.1999999997</v>
      </c>
      <c r="BN2249" s="30">
        <f t="shared" si="7286"/>
        <v>1285103.8999999999</v>
      </c>
      <c r="BO2249" s="30">
        <f t="shared" si="7391"/>
        <v>0</v>
      </c>
      <c r="BP2249" s="31"/>
      <c r="BQ2249" s="1"/>
      <c r="BR2249" s="1"/>
      <c r="BS2249" s="1"/>
      <c r="BT2249" s="1"/>
      <c r="BU2249" s="1"/>
      <c r="BV2249" s="1"/>
      <c r="BW2249" s="1"/>
      <c r="BX2249" s="1"/>
      <c r="BY2249" s="1"/>
    </row>
    <row r="2250" ht="90">
      <c r="A2250" s="28" t="s">
        <v>902</v>
      </c>
      <c r="B2250" s="28" t="s">
        <v>114</v>
      </c>
      <c r="C2250" s="28" t="s">
        <v>261</v>
      </c>
      <c r="D2250" s="28" t="s">
        <v>910</v>
      </c>
      <c r="E2250" s="35"/>
      <c r="F2250" s="29" t="s">
        <v>911</v>
      </c>
      <c r="G2250" s="30">
        <f t="shared" si="7349"/>
        <v>1031795</v>
      </c>
      <c r="H2250" s="30">
        <f t="shared" si="7350"/>
        <v>1226902.7999999998</v>
      </c>
      <c r="I2250" s="30">
        <f t="shared" si="7351"/>
        <v>1285118.8999999999</v>
      </c>
      <c r="J2250" s="30">
        <f t="shared" si="7352"/>
        <v>0</v>
      </c>
      <c r="K2250" s="30">
        <f t="shared" si="7353"/>
        <v>-33.600000000000001</v>
      </c>
      <c r="L2250" s="30">
        <f t="shared" si="7354"/>
        <v>-15</v>
      </c>
      <c r="M2250" s="30">
        <f t="shared" si="7346"/>
        <v>1031795</v>
      </c>
      <c r="N2250" s="30">
        <f t="shared" si="7347"/>
        <v>1226869.1999999997</v>
      </c>
      <c r="O2250" s="30">
        <f t="shared" si="7348"/>
        <v>1285103.8999999999</v>
      </c>
      <c r="P2250" s="30">
        <f t="shared" si="7355"/>
        <v>0</v>
      </c>
      <c r="Q2250" s="30">
        <f t="shared" si="7356"/>
        <v>0</v>
      </c>
      <c r="R2250" s="30">
        <f t="shared" si="7357"/>
        <v>0</v>
      </c>
      <c r="S2250" s="30">
        <f t="shared" si="7358"/>
        <v>0</v>
      </c>
      <c r="T2250" s="30">
        <f t="shared" si="7359"/>
        <v>0</v>
      </c>
      <c r="U2250" s="30">
        <f t="shared" si="7360"/>
        <v>0</v>
      </c>
      <c r="V2250" s="30">
        <f t="shared" si="7361"/>
        <v>0</v>
      </c>
      <c r="W2250" s="30">
        <f t="shared" si="7362"/>
        <v>0</v>
      </c>
      <c r="X2250" s="30">
        <f t="shared" si="7363"/>
        <v>0</v>
      </c>
      <c r="Y2250" s="30">
        <f t="shared" si="7364"/>
        <v>0</v>
      </c>
      <c r="Z2250" s="30">
        <f t="shared" si="7365"/>
        <v>0</v>
      </c>
      <c r="AA2250" s="30">
        <f t="shared" si="7366"/>
        <v>0</v>
      </c>
      <c r="AB2250" s="30">
        <f t="shared" si="7367"/>
        <v>0</v>
      </c>
      <c r="AC2250" s="30">
        <f t="shared" si="7287"/>
        <v>1031795</v>
      </c>
      <c r="AD2250" s="30">
        <f t="shared" si="7288"/>
        <v>1226869.1999999997</v>
      </c>
      <c r="AE2250" s="30">
        <f t="shared" si="7289"/>
        <v>1285103.8999999999</v>
      </c>
      <c r="AF2250" s="30">
        <f t="shared" si="7368"/>
        <v>0</v>
      </c>
      <c r="AG2250" s="30">
        <f t="shared" si="7290"/>
        <v>1031795</v>
      </c>
      <c r="AH2250" s="30">
        <f t="shared" si="7291"/>
        <v>1226869.1999999997</v>
      </c>
      <c r="AI2250" s="30">
        <f t="shared" si="7292"/>
        <v>1285103.8999999999</v>
      </c>
      <c r="AJ2250" s="30">
        <f t="shared" si="7369"/>
        <v>0</v>
      </c>
      <c r="AK2250" s="30">
        <f t="shared" si="7370"/>
        <v>0</v>
      </c>
      <c r="AL2250" s="30">
        <f t="shared" si="7371"/>
        <v>0</v>
      </c>
      <c r="AM2250" s="30">
        <f t="shared" si="7372"/>
        <v>0</v>
      </c>
      <c r="AN2250" s="30">
        <f t="shared" si="7373"/>
        <v>0</v>
      </c>
      <c r="AO2250" s="30">
        <f t="shared" si="7374"/>
        <v>0</v>
      </c>
      <c r="AP2250" s="30">
        <f t="shared" si="7375"/>
        <v>0</v>
      </c>
      <c r="AQ2250" s="30">
        <f t="shared" si="7376"/>
        <v>0</v>
      </c>
      <c r="AR2250" s="30">
        <f t="shared" si="7377"/>
        <v>0</v>
      </c>
      <c r="AS2250" s="30">
        <f t="shared" si="7337"/>
        <v>1031795</v>
      </c>
      <c r="AT2250" s="30">
        <f t="shared" si="7338"/>
        <v>1226869.1999999997</v>
      </c>
      <c r="AU2250" s="30">
        <f t="shared" si="7339"/>
        <v>1285103.8999999999</v>
      </c>
      <c r="AV2250" s="30">
        <f t="shared" si="7378"/>
        <v>0</v>
      </c>
      <c r="AW2250" s="30">
        <f t="shared" si="7379"/>
        <v>0</v>
      </c>
      <c r="AX2250" s="30">
        <f t="shared" si="7380"/>
        <v>0</v>
      </c>
      <c r="AY2250" s="30">
        <f t="shared" si="7297"/>
        <v>1031795</v>
      </c>
      <c r="AZ2250" s="30">
        <f t="shared" si="7298"/>
        <v>1226869.1999999997</v>
      </c>
      <c r="BA2250" s="30">
        <f t="shared" si="7299"/>
        <v>1285103.8999999999</v>
      </c>
      <c r="BB2250" s="30">
        <f t="shared" si="7381"/>
        <v>0</v>
      </c>
      <c r="BC2250" s="30">
        <f t="shared" si="7382"/>
        <v>0</v>
      </c>
      <c r="BD2250" s="30">
        <f t="shared" si="7383"/>
        <v>0</v>
      </c>
      <c r="BE2250" s="30">
        <f t="shared" si="7384"/>
        <v>0</v>
      </c>
      <c r="BF2250" s="30">
        <f t="shared" si="7385"/>
        <v>0</v>
      </c>
      <c r="BG2250" s="30">
        <f t="shared" si="7386"/>
        <v>0</v>
      </c>
      <c r="BH2250" s="30">
        <f t="shared" si="7387"/>
        <v>0</v>
      </c>
      <c r="BI2250" s="30">
        <f t="shared" si="7388"/>
        <v>0</v>
      </c>
      <c r="BJ2250" s="30">
        <f t="shared" si="7389"/>
        <v>0</v>
      </c>
      <c r="BK2250" s="30">
        <f t="shared" si="7390"/>
        <v>0</v>
      </c>
      <c r="BL2250" s="30">
        <f t="shared" si="7284"/>
        <v>1031795</v>
      </c>
      <c r="BM2250" s="30">
        <f t="shared" si="7285"/>
        <v>1226869.1999999997</v>
      </c>
      <c r="BN2250" s="30">
        <f t="shared" si="7286"/>
        <v>1285103.8999999999</v>
      </c>
      <c r="BO2250" s="30">
        <f t="shared" si="7391"/>
        <v>0</v>
      </c>
      <c r="BP2250" s="31"/>
      <c r="BQ2250" s="1"/>
      <c r="BR2250" s="1"/>
      <c r="BS2250" s="1"/>
      <c r="BT2250" s="1"/>
      <c r="BU2250" s="1"/>
      <c r="BV2250" s="1"/>
      <c r="BW2250" s="1"/>
      <c r="BX2250" s="1"/>
      <c r="BY2250" s="1"/>
    </row>
    <row r="2251" ht="15">
      <c r="A2251" s="28" t="s">
        <v>902</v>
      </c>
      <c r="B2251" s="28" t="s">
        <v>114</v>
      </c>
      <c r="C2251" s="28" t="s">
        <v>261</v>
      </c>
      <c r="D2251" s="28" t="s">
        <v>910</v>
      </c>
      <c r="E2251" s="28" t="s">
        <v>40</v>
      </c>
      <c r="F2251" s="29" t="s">
        <v>41</v>
      </c>
      <c r="G2251" s="30">
        <v>1031795</v>
      </c>
      <c r="H2251" s="30">
        <v>1226902.7999999998</v>
      </c>
      <c r="I2251" s="30">
        <v>1285118.8999999999</v>
      </c>
      <c r="J2251" s="30"/>
      <c r="K2251" s="32">
        <v>-33.600000000000001</v>
      </c>
      <c r="L2251" s="32">
        <v>-15</v>
      </c>
      <c r="M2251" s="30">
        <f t="shared" si="7346"/>
        <v>1031795</v>
      </c>
      <c r="N2251" s="30">
        <f t="shared" si="7347"/>
        <v>1226869.1999999997</v>
      </c>
      <c r="O2251" s="30">
        <f t="shared" si="7348"/>
        <v>1285103.8999999999</v>
      </c>
      <c r="P2251" s="30"/>
      <c r="Q2251" s="30"/>
      <c r="R2251" s="30"/>
      <c r="S2251" s="30"/>
      <c r="T2251" s="30"/>
      <c r="U2251" s="30"/>
      <c r="V2251" s="30"/>
      <c r="W2251" s="30"/>
      <c r="X2251" s="30"/>
      <c r="Y2251" s="30"/>
      <c r="Z2251" s="30"/>
      <c r="AA2251" s="30"/>
      <c r="AB2251" s="30"/>
      <c r="AC2251" s="30">
        <f t="shared" si="7287"/>
        <v>1031795</v>
      </c>
      <c r="AD2251" s="30">
        <f t="shared" si="7288"/>
        <v>1226869.1999999997</v>
      </c>
      <c r="AE2251" s="30">
        <f t="shared" si="7289"/>
        <v>1285103.8999999999</v>
      </c>
      <c r="AF2251" s="30"/>
      <c r="AG2251" s="30">
        <f t="shared" si="7290"/>
        <v>1031795</v>
      </c>
      <c r="AH2251" s="30">
        <f t="shared" si="7291"/>
        <v>1226869.1999999997</v>
      </c>
      <c r="AI2251" s="30">
        <f t="shared" si="7292"/>
        <v>1285103.8999999999</v>
      </c>
      <c r="AJ2251" s="30"/>
      <c r="AK2251" s="30"/>
      <c r="AL2251" s="30"/>
      <c r="AM2251" s="30"/>
      <c r="AN2251" s="30"/>
      <c r="AO2251" s="30"/>
      <c r="AP2251" s="30"/>
      <c r="AQ2251" s="30"/>
      <c r="AR2251" s="30"/>
      <c r="AS2251" s="30">
        <f t="shared" si="7337"/>
        <v>1031795</v>
      </c>
      <c r="AT2251" s="30">
        <f t="shared" si="7338"/>
        <v>1226869.1999999997</v>
      </c>
      <c r="AU2251" s="30">
        <f t="shared" si="7339"/>
        <v>1285103.8999999999</v>
      </c>
      <c r="AV2251" s="30"/>
      <c r="AW2251" s="30"/>
      <c r="AX2251" s="30"/>
      <c r="AY2251" s="30">
        <f t="shared" si="7297"/>
        <v>1031795</v>
      </c>
      <c r="AZ2251" s="30">
        <f t="shared" si="7298"/>
        <v>1226869.1999999997</v>
      </c>
      <c r="BA2251" s="30">
        <f t="shared" si="7299"/>
        <v>1285103.8999999999</v>
      </c>
      <c r="BB2251" s="30"/>
      <c r="BC2251" s="30"/>
      <c r="BD2251" s="30"/>
      <c r="BE2251" s="30"/>
      <c r="BF2251" s="30"/>
      <c r="BG2251" s="30"/>
      <c r="BH2251" s="30"/>
      <c r="BI2251" s="30"/>
      <c r="BJ2251" s="30"/>
      <c r="BK2251" s="30"/>
      <c r="BL2251" s="30">
        <f t="shared" si="7284"/>
        <v>1031795</v>
      </c>
      <c r="BM2251" s="30">
        <f t="shared" si="7285"/>
        <v>1226869.1999999997</v>
      </c>
      <c r="BN2251" s="30">
        <f t="shared" si="7286"/>
        <v>1285103.8999999999</v>
      </c>
      <c r="BO2251" s="30"/>
      <c r="BP2251" s="31"/>
      <c r="BQ2251" s="1"/>
      <c r="BR2251" s="1"/>
      <c r="BS2251" s="1"/>
      <c r="BT2251" s="1"/>
      <c r="BU2251" s="1"/>
      <c r="BV2251" s="1"/>
      <c r="BW2251" s="1"/>
      <c r="BX2251" s="1"/>
      <c r="BY2251" s="1"/>
    </row>
    <row r="2252" ht="15">
      <c r="A2252" s="28" t="s">
        <v>902</v>
      </c>
      <c r="B2252" s="28" t="s">
        <v>114</v>
      </c>
      <c r="C2252" s="28" t="s">
        <v>261</v>
      </c>
      <c r="D2252" s="28" t="s">
        <v>829</v>
      </c>
      <c r="E2252" s="35"/>
      <c r="F2252" s="29" t="s">
        <v>33</v>
      </c>
      <c r="G2252" s="30">
        <f>G2253+G2265</f>
        <v>8458354.1000000015</v>
      </c>
      <c r="H2252" s="30">
        <f>H2253+H2265</f>
        <v>9407387.9000000004</v>
      </c>
      <c r="I2252" s="30">
        <f>I2253+I2265</f>
        <v>9903686.8000000007</v>
      </c>
      <c r="J2252" s="30">
        <f>J2253+J2265</f>
        <v>-1262.4000000000001</v>
      </c>
      <c r="K2252" s="30">
        <f>K2253+K2265</f>
        <v>-13910.299999999999</v>
      </c>
      <c r="L2252" s="30">
        <f>L2253+L2265</f>
        <v>-14198.5</v>
      </c>
      <c r="M2252" s="30">
        <f t="shared" si="7346"/>
        <v>8457091.7000000011</v>
      </c>
      <c r="N2252" s="30">
        <f t="shared" si="7347"/>
        <v>9393477.5999999996</v>
      </c>
      <c r="O2252" s="30">
        <f t="shared" si="7348"/>
        <v>9889488.3000000007</v>
      </c>
      <c r="P2252" s="30">
        <f>P2253+P2265</f>
        <v>0</v>
      </c>
      <c r="Q2252" s="30">
        <f>Q2253+Q2265</f>
        <v>0</v>
      </c>
      <c r="R2252" s="30">
        <f>R2253+R2265</f>
        <v>-37180.199999999997</v>
      </c>
      <c r="S2252" s="30">
        <f>S2253+S2265</f>
        <v>0</v>
      </c>
      <c r="T2252" s="30">
        <f>T2253+T2265</f>
        <v>0</v>
      </c>
      <c r="U2252" s="30">
        <f>U2253+U2265</f>
        <v>0</v>
      </c>
      <c r="V2252" s="30">
        <f>V2253+V2265</f>
        <v>0</v>
      </c>
      <c r="W2252" s="30">
        <f>W2253+W2265</f>
        <v>0</v>
      </c>
      <c r="X2252" s="30">
        <f>X2253+X2265</f>
        <v>0</v>
      </c>
      <c r="Y2252" s="30">
        <f>Y2253+Y2265</f>
        <v>0</v>
      </c>
      <c r="Z2252" s="30">
        <f>Z2253+Z2265</f>
        <v>0</v>
      </c>
      <c r="AA2252" s="30">
        <f>AA2253+AA2265</f>
        <v>0</v>
      </c>
      <c r="AB2252" s="30">
        <f>AB2253+AB2265</f>
        <v>0</v>
      </c>
      <c r="AC2252" s="30">
        <f t="shared" si="7287"/>
        <v>8419911.5000000019</v>
      </c>
      <c r="AD2252" s="30">
        <f t="shared" si="7288"/>
        <v>9393477.5999999996</v>
      </c>
      <c r="AE2252" s="30">
        <f t="shared" si="7289"/>
        <v>9889488.3000000007</v>
      </c>
      <c r="AF2252" s="30">
        <f>AF2253+AF2265</f>
        <v>-178</v>
      </c>
      <c r="AG2252" s="30">
        <f t="shared" si="7290"/>
        <v>8419733.5000000019</v>
      </c>
      <c r="AH2252" s="30">
        <f t="shared" si="7291"/>
        <v>9393477.5999999996</v>
      </c>
      <c r="AI2252" s="30">
        <f t="shared" si="7292"/>
        <v>9889488.3000000007</v>
      </c>
      <c r="AJ2252" s="30">
        <f>AJ2253+AJ2265</f>
        <v>-2798.6829999999973</v>
      </c>
      <c r="AK2252" s="30">
        <f>AK2253+AK2265</f>
        <v>0</v>
      </c>
      <c r="AL2252" s="30">
        <f>AL2253+AL2265</f>
        <v>-79584.281000000003</v>
      </c>
      <c r="AM2252" s="30">
        <f>AM2253+AM2265</f>
        <v>0</v>
      </c>
      <c r="AN2252" s="30">
        <f>AN2253+AN2265</f>
        <v>0</v>
      </c>
      <c r="AO2252" s="30">
        <f>AO2253+AO2265</f>
        <v>0</v>
      </c>
      <c r="AP2252" s="30">
        <f>AP2253+AP2265</f>
        <v>0</v>
      </c>
      <c r="AQ2252" s="30">
        <f>AQ2253+AQ2265</f>
        <v>0</v>
      </c>
      <c r="AR2252" s="30">
        <f>AR2253+AR2265</f>
        <v>0</v>
      </c>
      <c r="AS2252" s="30">
        <f t="shared" si="7337"/>
        <v>8337350.5360000012</v>
      </c>
      <c r="AT2252" s="30">
        <f t="shared" si="7338"/>
        <v>9393477.5999999996</v>
      </c>
      <c r="AU2252" s="30">
        <f t="shared" si="7339"/>
        <v>9889488.3000000007</v>
      </c>
      <c r="AV2252" s="30">
        <f>AV2253+AV2265</f>
        <v>0</v>
      </c>
      <c r="AW2252" s="30">
        <f>AW2253+AW2265</f>
        <v>0</v>
      </c>
      <c r="AX2252" s="30">
        <f>AX2253+AX2265</f>
        <v>0</v>
      </c>
      <c r="AY2252" s="30">
        <f t="shared" si="7297"/>
        <v>8337350.5360000012</v>
      </c>
      <c r="AZ2252" s="30">
        <f t="shared" si="7298"/>
        <v>9393477.5999999996</v>
      </c>
      <c r="BA2252" s="30">
        <f t="shared" si="7299"/>
        <v>9889488.3000000007</v>
      </c>
      <c r="BB2252" s="30">
        <f>BB2253+BB2265</f>
        <v>0</v>
      </c>
      <c r="BC2252" s="30">
        <f>BC2253+BC2265</f>
        <v>-1272.932</v>
      </c>
      <c r="BD2252" s="30">
        <f>BD2253+BD2265</f>
        <v>71817.255999999994</v>
      </c>
      <c r="BE2252" s="30">
        <f>BE2253+BE2265</f>
        <v>0</v>
      </c>
      <c r="BF2252" s="30">
        <f>BF2253+BF2265</f>
        <v>0</v>
      </c>
      <c r="BG2252" s="30">
        <f>BG2253+BG2265</f>
        <v>0</v>
      </c>
      <c r="BH2252" s="30">
        <f>BH2253+BH2265</f>
        <v>0</v>
      </c>
      <c r="BI2252" s="30">
        <f>BI2253+BI2265</f>
        <v>0</v>
      </c>
      <c r="BJ2252" s="30">
        <f>BJ2253+BJ2265</f>
        <v>0</v>
      </c>
      <c r="BK2252" s="30">
        <f>BK2253+BK2265</f>
        <v>0</v>
      </c>
      <c r="BL2252" s="30">
        <f t="shared" si="7284"/>
        <v>8407894.8600000013</v>
      </c>
      <c r="BM2252" s="30">
        <f t="shared" si="7285"/>
        <v>9393477.5999999996</v>
      </c>
      <c r="BN2252" s="30">
        <f t="shared" si="7286"/>
        <v>9889488.3000000007</v>
      </c>
      <c r="BO2252" s="30">
        <f>BO2253+BO2265</f>
        <v>0</v>
      </c>
      <c r="BP2252" s="31"/>
      <c r="BQ2252" s="1"/>
      <c r="BR2252" s="1"/>
      <c r="BS2252" s="1"/>
      <c r="BT2252" s="1"/>
      <c r="BU2252" s="1"/>
      <c r="BV2252" s="1"/>
      <c r="BW2252" s="1"/>
      <c r="BX2252" s="1"/>
      <c r="BY2252" s="1"/>
    </row>
    <row r="2253" ht="30">
      <c r="A2253" s="28" t="s">
        <v>902</v>
      </c>
      <c r="B2253" s="28" t="s">
        <v>114</v>
      </c>
      <c r="C2253" s="28" t="s">
        <v>261</v>
      </c>
      <c r="D2253" s="28" t="s">
        <v>830</v>
      </c>
      <c r="E2253" s="35"/>
      <c r="F2253" s="29" t="s">
        <v>831</v>
      </c>
      <c r="G2253" s="30">
        <f>G2254+G2256+G2258+G2263+G2261</f>
        <v>8224489.6000000006</v>
      </c>
      <c r="H2253" s="30">
        <f>H2254+H2256+H2258+H2263+H2261</f>
        <v>9144049.9000000004</v>
      </c>
      <c r="I2253" s="30">
        <f>I2254+I2256+I2258+I2263+I2261</f>
        <v>9637505.9000000004</v>
      </c>
      <c r="J2253" s="30">
        <f>J2254+J2256+J2258+J2263+J2261</f>
        <v>-1262.4000000000001</v>
      </c>
      <c r="K2253" s="30">
        <f>K2254+K2256+K2258+K2263+K2261</f>
        <v>-13910.299999999999</v>
      </c>
      <c r="L2253" s="30">
        <f>L2254+L2256+L2258+L2263+L2261</f>
        <v>-14198.5</v>
      </c>
      <c r="M2253" s="30">
        <f t="shared" si="7346"/>
        <v>8223227.2000000002</v>
      </c>
      <c r="N2253" s="30">
        <f t="shared" si="7347"/>
        <v>9130139.5999999996</v>
      </c>
      <c r="O2253" s="30">
        <f t="shared" si="7348"/>
        <v>9623307.4000000004</v>
      </c>
      <c r="P2253" s="30">
        <f>P2254+P2256+P2258+P2263+P2261</f>
        <v>-4980</v>
      </c>
      <c r="Q2253" s="30">
        <f>Q2254+Q2256+Q2258+Q2263+Q2261</f>
        <v>0</v>
      </c>
      <c r="R2253" s="30">
        <f>R2254+R2256+R2258+R2263+R2261</f>
        <v>-55947.400000000001</v>
      </c>
      <c r="S2253" s="30">
        <f>S2254+S2256+S2258+S2263+S2261</f>
        <v>0</v>
      </c>
      <c r="T2253" s="30">
        <f>T2254+T2256+T2258+T2263+T2261</f>
        <v>0</v>
      </c>
      <c r="U2253" s="30">
        <f>U2254+U2256+U2258+U2263+U2261</f>
        <v>0</v>
      </c>
      <c r="V2253" s="30">
        <f>V2254+V2256+V2258+V2263+V2261</f>
        <v>0</v>
      </c>
      <c r="W2253" s="30">
        <f>W2254+W2256+W2258+W2263+W2261</f>
        <v>0</v>
      </c>
      <c r="X2253" s="30">
        <f>X2254+X2256+X2258+X2263+X2261</f>
        <v>0</v>
      </c>
      <c r="Y2253" s="30">
        <f>Y2254+Y2256+Y2258+Y2263+Y2261</f>
        <v>0</v>
      </c>
      <c r="Z2253" s="30">
        <f>Z2254+Z2256+Z2258+Z2263+Z2261</f>
        <v>0</v>
      </c>
      <c r="AA2253" s="30">
        <f>AA2254+AA2256+AA2258+AA2263+AA2261</f>
        <v>0</v>
      </c>
      <c r="AB2253" s="30">
        <f>AB2254+AB2256+AB2258+AB2263+AB2261</f>
        <v>0</v>
      </c>
      <c r="AC2253" s="30">
        <f t="shared" si="7287"/>
        <v>8162299.7999999998</v>
      </c>
      <c r="AD2253" s="30">
        <f t="shared" si="7288"/>
        <v>9130139.5999999996</v>
      </c>
      <c r="AE2253" s="30">
        <f t="shared" si="7289"/>
        <v>9623307.4000000004</v>
      </c>
      <c r="AF2253" s="30">
        <f>AF2254+AF2256+AF2258+AF2263+AF2261</f>
        <v>-178</v>
      </c>
      <c r="AG2253" s="30">
        <f t="shared" si="7290"/>
        <v>8162121.7999999998</v>
      </c>
      <c r="AH2253" s="30">
        <f t="shared" si="7291"/>
        <v>9130139.5999999996</v>
      </c>
      <c r="AI2253" s="30">
        <f t="shared" si="7292"/>
        <v>9623307.4000000004</v>
      </c>
      <c r="AJ2253" s="30">
        <f>AJ2254+AJ2256+AJ2258+AJ2263+AJ2261</f>
        <v>-2798.6829999999973</v>
      </c>
      <c r="AK2253" s="30">
        <f>AK2254+AK2256+AK2258+AK2263+AK2261</f>
        <v>0</v>
      </c>
      <c r="AL2253" s="30">
        <f>AL2254+AL2256+AL2258+AL2263+AL2261</f>
        <v>-76113.281000000003</v>
      </c>
      <c r="AM2253" s="30">
        <f>AM2254+AM2256+AM2258+AM2263+AM2261</f>
        <v>0</v>
      </c>
      <c r="AN2253" s="30">
        <f>AN2254+AN2256+AN2258+AN2263+AN2261</f>
        <v>0</v>
      </c>
      <c r="AO2253" s="30">
        <f>AO2254+AO2256+AO2258+AO2263+AO2261</f>
        <v>0</v>
      </c>
      <c r="AP2253" s="30">
        <f>AP2254+AP2256+AP2258+AP2263+AP2261</f>
        <v>0</v>
      </c>
      <c r="AQ2253" s="30">
        <f>AQ2254+AQ2256+AQ2258+AQ2263+AQ2261</f>
        <v>0</v>
      </c>
      <c r="AR2253" s="30">
        <f>AR2254+AR2256+AR2258+AR2263+AR2261</f>
        <v>0</v>
      </c>
      <c r="AS2253" s="30">
        <f t="shared" si="7337"/>
        <v>8083209.8359999992</v>
      </c>
      <c r="AT2253" s="30">
        <f t="shared" si="7338"/>
        <v>9130139.5999999996</v>
      </c>
      <c r="AU2253" s="30">
        <f t="shared" si="7339"/>
        <v>9623307.4000000004</v>
      </c>
      <c r="AV2253" s="30">
        <f>AV2254+AV2256+AV2258+AV2263+AV2261</f>
        <v>0</v>
      </c>
      <c r="AW2253" s="30">
        <f>AW2254+AW2256+AW2258+AW2263+AW2261</f>
        <v>0</v>
      </c>
      <c r="AX2253" s="30">
        <f>AX2254+AX2256+AX2258+AX2263+AX2261</f>
        <v>0</v>
      </c>
      <c r="AY2253" s="30">
        <f t="shared" si="7297"/>
        <v>8083209.8359999992</v>
      </c>
      <c r="AZ2253" s="30">
        <f t="shared" si="7298"/>
        <v>9130139.5999999996</v>
      </c>
      <c r="BA2253" s="30">
        <f t="shared" si="7299"/>
        <v>9623307.4000000004</v>
      </c>
      <c r="BB2253" s="30">
        <f>BB2254+BB2256+BB2258+BB2263+BB2261</f>
        <v>0</v>
      </c>
      <c r="BC2253" s="30">
        <f>BC2254+BC2256+BC2258+BC2263+BC2261</f>
        <v>-1272.932</v>
      </c>
      <c r="BD2253" s="30">
        <f>BD2254+BD2256+BD2258+BD2263+BD2261</f>
        <v>71817.255999999994</v>
      </c>
      <c r="BE2253" s="30">
        <f>BE2254+BE2256+BE2258+BE2263+BE2261</f>
        <v>0</v>
      </c>
      <c r="BF2253" s="30">
        <f>BF2254+BF2256+BF2258+BF2263+BF2261</f>
        <v>0</v>
      </c>
      <c r="BG2253" s="30">
        <f>BG2254+BG2256+BG2258+BG2263+BG2261</f>
        <v>0</v>
      </c>
      <c r="BH2253" s="30">
        <f>BH2254+BH2256+BH2258+BH2263+BH2261</f>
        <v>0</v>
      </c>
      <c r="BI2253" s="30">
        <f>BI2254+BI2256+BI2258+BI2263+BI2261</f>
        <v>0</v>
      </c>
      <c r="BJ2253" s="30">
        <f>BJ2254+BJ2256+BJ2258+BJ2263+BJ2261</f>
        <v>0</v>
      </c>
      <c r="BK2253" s="30">
        <f>BK2254+BK2256+BK2258+BK2263+BK2261</f>
        <v>0</v>
      </c>
      <c r="BL2253" s="30">
        <f t="shared" si="7284"/>
        <v>8153754.1599999992</v>
      </c>
      <c r="BM2253" s="30">
        <f t="shared" si="7285"/>
        <v>9130139.5999999996</v>
      </c>
      <c r="BN2253" s="30">
        <f t="shared" si="7286"/>
        <v>9623307.4000000004</v>
      </c>
      <c r="BO2253" s="30">
        <f>BO2254+BO2256+BO2258+BO2263+BO2261</f>
        <v>0</v>
      </c>
      <c r="BP2253" s="31"/>
      <c r="BQ2253" s="1"/>
      <c r="BR2253" s="1"/>
      <c r="BS2253" s="1"/>
      <c r="BT2253" s="1"/>
      <c r="BU2253" s="1"/>
      <c r="BV2253" s="1"/>
      <c r="BW2253" s="1"/>
      <c r="BX2253" s="1"/>
      <c r="BY2253" s="1"/>
    </row>
    <row r="2254" ht="30">
      <c r="A2254" s="28" t="s">
        <v>902</v>
      </c>
      <c r="B2254" s="28" t="s">
        <v>114</v>
      </c>
      <c r="C2254" s="28" t="s">
        <v>261</v>
      </c>
      <c r="D2254" s="28" t="s">
        <v>912</v>
      </c>
      <c r="E2254" s="35"/>
      <c r="F2254" s="29" t="s">
        <v>913</v>
      </c>
      <c r="G2254" s="30">
        <f>G2255</f>
        <v>117464.90000000001</v>
      </c>
      <c r="H2254" s="30">
        <f>H2255</f>
        <v>118300.39999999999</v>
      </c>
      <c r="I2254" s="30">
        <f>I2255</f>
        <v>118596.5</v>
      </c>
      <c r="J2254" s="30">
        <f>J2255</f>
        <v>-1262.4000000000001</v>
      </c>
      <c r="K2254" s="30">
        <f>K2255</f>
        <v>-358.10000000000002</v>
      </c>
      <c r="L2254" s="30">
        <f>L2255</f>
        <v>-654.20000000000005</v>
      </c>
      <c r="M2254" s="30">
        <f t="shared" si="7346"/>
        <v>116202.50000000001</v>
      </c>
      <c r="N2254" s="30">
        <f t="shared" si="7347"/>
        <v>117942.29999999999</v>
      </c>
      <c r="O2254" s="30">
        <f t="shared" si="7348"/>
        <v>117942.3</v>
      </c>
      <c r="P2254" s="30">
        <f>P2255</f>
        <v>178</v>
      </c>
      <c r="Q2254" s="30">
        <f>Q2255</f>
        <v>0</v>
      </c>
      <c r="R2254" s="30">
        <f>R2255</f>
        <v>0</v>
      </c>
      <c r="S2254" s="30">
        <f>S2255</f>
        <v>0</v>
      </c>
      <c r="T2254" s="30">
        <f>T2255</f>
        <v>0</v>
      </c>
      <c r="U2254" s="30">
        <f>U2255</f>
        <v>0</v>
      </c>
      <c r="V2254" s="30">
        <f>V2255</f>
        <v>0</v>
      </c>
      <c r="W2254" s="30">
        <f>W2255</f>
        <v>0</v>
      </c>
      <c r="X2254" s="30">
        <f>X2255</f>
        <v>0</v>
      </c>
      <c r="Y2254" s="30">
        <f>Y2255</f>
        <v>0</v>
      </c>
      <c r="Z2254" s="30">
        <f>Z2255</f>
        <v>0</v>
      </c>
      <c r="AA2254" s="30">
        <f>AA2255</f>
        <v>0</v>
      </c>
      <c r="AB2254" s="30">
        <f>AB2255</f>
        <v>0</v>
      </c>
      <c r="AC2254" s="30">
        <f t="shared" si="7287"/>
        <v>116380.50000000001</v>
      </c>
      <c r="AD2254" s="30">
        <f t="shared" si="7288"/>
        <v>117942.29999999999</v>
      </c>
      <c r="AE2254" s="30">
        <f t="shared" si="7289"/>
        <v>117942.3</v>
      </c>
      <c r="AF2254" s="30">
        <f>AF2255</f>
        <v>-178</v>
      </c>
      <c r="AG2254" s="30">
        <f t="shared" si="7290"/>
        <v>116202.50000000001</v>
      </c>
      <c r="AH2254" s="30">
        <f t="shared" si="7291"/>
        <v>117942.29999999999</v>
      </c>
      <c r="AI2254" s="30">
        <f t="shared" si="7292"/>
        <v>117942.3</v>
      </c>
      <c r="AJ2254" s="30">
        <f>AJ2255</f>
        <v>40240.743000000002</v>
      </c>
      <c r="AK2254" s="30">
        <f>AK2255</f>
        <v>0</v>
      </c>
      <c r="AL2254" s="30">
        <f>AL2255</f>
        <v>0</v>
      </c>
      <c r="AM2254" s="30">
        <f>AM2255</f>
        <v>0</v>
      </c>
      <c r="AN2254" s="30">
        <f>AN2255</f>
        <v>0</v>
      </c>
      <c r="AO2254" s="30">
        <f>AO2255</f>
        <v>0</v>
      </c>
      <c r="AP2254" s="30">
        <f>AP2255</f>
        <v>0</v>
      </c>
      <c r="AQ2254" s="30">
        <f>AQ2255</f>
        <v>0</v>
      </c>
      <c r="AR2254" s="30">
        <f>AR2255</f>
        <v>0</v>
      </c>
      <c r="AS2254" s="30">
        <f t="shared" si="7337"/>
        <v>156443.24300000002</v>
      </c>
      <c r="AT2254" s="30">
        <f t="shared" si="7338"/>
        <v>117942.29999999999</v>
      </c>
      <c r="AU2254" s="30">
        <f t="shared" si="7339"/>
        <v>117942.3</v>
      </c>
      <c r="AV2254" s="30">
        <f>AV2255</f>
        <v>0</v>
      </c>
      <c r="AW2254" s="30">
        <f>AW2255</f>
        <v>0</v>
      </c>
      <c r="AX2254" s="30">
        <f>AX2255</f>
        <v>0</v>
      </c>
      <c r="AY2254" s="30">
        <f t="shared" si="7297"/>
        <v>156443.24300000002</v>
      </c>
      <c r="AZ2254" s="30">
        <f t="shared" si="7298"/>
        <v>117942.29999999999</v>
      </c>
      <c r="BA2254" s="30">
        <f t="shared" si="7299"/>
        <v>117942.3</v>
      </c>
      <c r="BB2254" s="30">
        <f>BB2255</f>
        <v>0</v>
      </c>
      <c r="BC2254" s="30">
        <f>BC2255</f>
        <v>0</v>
      </c>
      <c r="BD2254" s="30">
        <f>BD2255</f>
        <v>0</v>
      </c>
      <c r="BE2254" s="30">
        <f>BE2255</f>
        <v>0</v>
      </c>
      <c r="BF2254" s="30">
        <f>BF2255</f>
        <v>0</v>
      </c>
      <c r="BG2254" s="30">
        <f>BG2255</f>
        <v>0</v>
      </c>
      <c r="BH2254" s="30">
        <f>BH2255</f>
        <v>0</v>
      </c>
      <c r="BI2254" s="30">
        <f>BI2255</f>
        <v>0</v>
      </c>
      <c r="BJ2254" s="30">
        <f>BJ2255</f>
        <v>0</v>
      </c>
      <c r="BK2254" s="30">
        <f>BK2255</f>
        <v>0</v>
      </c>
      <c r="BL2254" s="30">
        <f t="shared" si="7284"/>
        <v>156443.24300000002</v>
      </c>
      <c r="BM2254" s="30">
        <f t="shared" si="7285"/>
        <v>117942.29999999999</v>
      </c>
      <c r="BN2254" s="30">
        <f t="shared" si="7286"/>
        <v>117942.3</v>
      </c>
      <c r="BO2254" s="30">
        <f>BO2255</f>
        <v>0</v>
      </c>
      <c r="BP2254" s="31"/>
      <c r="BQ2254" s="1"/>
      <c r="BR2254" s="1"/>
      <c r="BS2254" s="1"/>
      <c r="BT2254" s="1"/>
      <c r="BU2254" s="1"/>
      <c r="BV2254" s="1"/>
      <c r="BW2254" s="1"/>
      <c r="BX2254" s="1"/>
      <c r="BY2254" s="1"/>
    </row>
    <row r="2255" ht="30">
      <c r="A2255" s="28" t="s">
        <v>902</v>
      </c>
      <c r="B2255" s="28" t="s">
        <v>114</v>
      </c>
      <c r="C2255" s="28" t="s">
        <v>261</v>
      </c>
      <c r="D2255" s="28" t="s">
        <v>912</v>
      </c>
      <c r="E2255" s="28" t="s">
        <v>38</v>
      </c>
      <c r="F2255" s="29" t="s">
        <v>39</v>
      </c>
      <c r="G2255" s="30">
        <v>117464.90000000001</v>
      </c>
      <c r="H2255" s="30">
        <v>118300.39999999999</v>
      </c>
      <c r="I2255" s="30">
        <v>118596.5</v>
      </c>
      <c r="J2255" s="32">
        <f>-1257.9-4.5</f>
        <v>-1262.4000000000001</v>
      </c>
      <c r="K2255" s="32">
        <f>-353.6-4.5</f>
        <v>-358.10000000000002</v>
      </c>
      <c r="L2255" s="32">
        <f>-649.7-4.5</f>
        <v>-654.20000000000005</v>
      </c>
      <c r="M2255" s="30">
        <f t="shared" si="7346"/>
        <v>116202.50000000001</v>
      </c>
      <c r="N2255" s="30">
        <f t="shared" si="7347"/>
        <v>117942.29999999999</v>
      </c>
      <c r="O2255" s="30">
        <f t="shared" si="7348"/>
        <v>117942.3</v>
      </c>
      <c r="P2255" s="30">
        <v>178</v>
      </c>
      <c r="Q2255" s="30"/>
      <c r="R2255" s="30"/>
      <c r="S2255" s="30"/>
      <c r="T2255" s="30"/>
      <c r="U2255" s="30"/>
      <c r="V2255" s="30"/>
      <c r="W2255" s="30"/>
      <c r="X2255" s="30"/>
      <c r="Y2255" s="30"/>
      <c r="Z2255" s="30"/>
      <c r="AA2255" s="30"/>
      <c r="AB2255" s="30"/>
      <c r="AC2255" s="30">
        <f t="shared" si="7287"/>
        <v>116380.50000000001</v>
      </c>
      <c r="AD2255" s="30">
        <f t="shared" si="7288"/>
        <v>117942.29999999999</v>
      </c>
      <c r="AE2255" s="30">
        <f t="shared" si="7289"/>
        <v>117942.3</v>
      </c>
      <c r="AF2255" s="30">
        <v>-178</v>
      </c>
      <c r="AG2255" s="30">
        <f t="shared" si="7290"/>
        <v>116202.50000000001</v>
      </c>
      <c r="AH2255" s="30">
        <f t="shared" si="7291"/>
        <v>117942.29999999999</v>
      </c>
      <c r="AI2255" s="30">
        <f t="shared" si="7292"/>
        <v>117942.3</v>
      </c>
      <c r="AJ2255" s="30">
        <v>40240.743000000002</v>
      </c>
      <c r="AK2255" s="30"/>
      <c r="AL2255" s="30"/>
      <c r="AM2255" s="30"/>
      <c r="AN2255" s="30"/>
      <c r="AO2255" s="30"/>
      <c r="AP2255" s="30"/>
      <c r="AQ2255" s="30"/>
      <c r="AR2255" s="30"/>
      <c r="AS2255" s="30">
        <f t="shared" si="7337"/>
        <v>156443.24300000002</v>
      </c>
      <c r="AT2255" s="30">
        <f t="shared" si="7338"/>
        <v>117942.29999999999</v>
      </c>
      <c r="AU2255" s="30">
        <f t="shared" si="7339"/>
        <v>117942.3</v>
      </c>
      <c r="AV2255" s="30"/>
      <c r="AW2255" s="30"/>
      <c r="AX2255" s="30"/>
      <c r="AY2255" s="30">
        <f t="shared" si="7297"/>
        <v>156443.24300000002</v>
      </c>
      <c r="AZ2255" s="30">
        <f t="shared" si="7298"/>
        <v>117942.29999999999</v>
      </c>
      <c r="BA2255" s="30">
        <f t="shared" si="7299"/>
        <v>117942.3</v>
      </c>
      <c r="BB2255" s="30"/>
      <c r="BC2255" s="30"/>
      <c r="BD2255" s="30"/>
      <c r="BE2255" s="30"/>
      <c r="BF2255" s="30"/>
      <c r="BG2255" s="30"/>
      <c r="BH2255" s="30"/>
      <c r="BI2255" s="30"/>
      <c r="BJ2255" s="30"/>
      <c r="BK2255" s="30"/>
      <c r="BL2255" s="30">
        <f t="shared" si="7284"/>
        <v>156443.24300000002</v>
      </c>
      <c r="BM2255" s="30">
        <f t="shared" si="7285"/>
        <v>117942.29999999999</v>
      </c>
      <c r="BN2255" s="30">
        <f t="shared" si="7286"/>
        <v>117942.3</v>
      </c>
      <c r="BO2255" s="30"/>
      <c r="BP2255" s="31"/>
      <c r="BQ2255" s="1"/>
      <c r="BR2255" s="1"/>
      <c r="BS2255" s="1"/>
      <c r="BT2255" s="1"/>
      <c r="BU2255" s="1"/>
      <c r="BV2255" s="1"/>
      <c r="BW2255" s="1"/>
      <c r="BX2255" s="1"/>
      <c r="BY2255" s="1"/>
    </row>
    <row r="2256" ht="75">
      <c r="A2256" s="28" t="s">
        <v>902</v>
      </c>
      <c r="B2256" s="28" t="s">
        <v>114</v>
      </c>
      <c r="C2256" s="28" t="s">
        <v>261</v>
      </c>
      <c r="D2256" s="28" t="s">
        <v>914</v>
      </c>
      <c r="E2256" s="35"/>
      <c r="F2256" s="29" t="s">
        <v>915</v>
      </c>
      <c r="G2256" s="30">
        <f>G2257</f>
        <v>7933588</v>
      </c>
      <c r="H2256" s="30">
        <f>H2257</f>
        <v>8722591.6999999993</v>
      </c>
      <c r="I2256" s="30">
        <f>I2257</f>
        <v>9071537.0999999996</v>
      </c>
      <c r="J2256" s="30">
        <f>J2257</f>
        <v>0</v>
      </c>
      <c r="K2256" s="30">
        <f>K2257</f>
        <v>0</v>
      </c>
      <c r="L2256" s="30">
        <f>L2257</f>
        <v>0</v>
      </c>
      <c r="M2256" s="30">
        <f t="shared" si="7346"/>
        <v>7933588</v>
      </c>
      <c r="N2256" s="30">
        <f t="shared" si="7347"/>
        <v>8722591.6999999993</v>
      </c>
      <c r="O2256" s="30">
        <f t="shared" si="7348"/>
        <v>9071537.0999999996</v>
      </c>
      <c r="P2256" s="30">
        <f>P2257</f>
        <v>-5158</v>
      </c>
      <c r="Q2256" s="30">
        <f>Q2257</f>
        <v>0</v>
      </c>
      <c r="R2256" s="30">
        <f>R2257</f>
        <v>-55947.400000000001</v>
      </c>
      <c r="S2256" s="30">
        <f>S2257</f>
        <v>0</v>
      </c>
      <c r="T2256" s="30">
        <f>T2257</f>
        <v>0</v>
      </c>
      <c r="U2256" s="30">
        <f>U2257</f>
        <v>0</v>
      </c>
      <c r="V2256" s="30">
        <f>V2257</f>
        <v>0</v>
      </c>
      <c r="W2256" s="30">
        <f>W2257</f>
        <v>0</v>
      </c>
      <c r="X2256" s="30">
        <f>X2257</f>
        <v>0</v>
      </c>
      <c r="Y2256" s="30">
        <f>Y2257</f>
        <v>0</v>
      </c>
      <c r="Z2256" s="30">
        <f>Z2257</f>
        <v>0</v>
      </c>
      <c r="AA2256" s="30">
        <f>AA2257</f>
        <v>0</v>
      </c>
      <c r="AB2256" s="30">
        <f>AB2257</f>
        <v>0</v>
      </c>
      <c r="AC2256" s="30">
        <f t="shared" si="7287"/>
        <v>7872482.5999999996</v>
      </c>
      <c r="AD2256" s="30">
        <f t="shared" si="7288"/>
        <v>8722591.6999999993</v>
      </c>
      <c r="AE2256" s="30">
        <f t="shared" si="7289"/>
        <v>9071537.0999999996</v>
      </c>
      <c r="AF2256" s="30">
        <f>AF2257</f>
        <v>0</v>
      </c>
      <c r="AG2256" s="30">
        <f t="shared" si="7290"/>
        <v>7872482.5999999996</v>
      </c>
      <c r="AH2256" s="30">
        <f t="shared" si="7291"/>
        <v>8722591.6999999993</v>
      </c>
      <c r="AI2256" s="30">
        <f t="shared" si="7292"/>
        <v>9071537.0999999996</v>
      </c>
      <c r="AJ2256" s="30">
        <f>AJ2257</f>
        <v>-43039.425999999999</v>
      </c>
      <c r="AK2256" s="30">
        <f>AK2257</f>
        <v>0</v>
      </c>
      <c r="AL2256" s="30">
        <f>AL2257</f>
        <v>-76113.281000000003</v>
      </c>
      <c r="AM2256" s="30">
        <f>AM2257</f>
        <v>0</v>
      </c>
      <c r="AN2256" s="30">
        <f>AN2257</f>
        <v>0</v>
      </c>
      <c r="AO2256" s="30">
        <f>AO2257</f>
        <v>0</v>
      </c>
      <c r="AP2256" s="30">
        <f>AP2257</f>
        <v>0</v>
      </c>
      <c r="AQ2256" s="30">
        <f>AQ2257</f>
        <v>0</v>
      </c>
      <c r="AR2256" s="30">
        <f>AR2257</f>
        <v>0</v>
      </c>
      <c r="AS2256" s="30">
        <f t="shared" si="7337"/>
        <v>7753329.8929999992</v>
      </c>
      <c r="AT2256" s="30">
        <f t="shared" si="7338"/>
        <v>8722591.6999999993</v>
      </c>
      <c r="AU2256" s="30">
        <f t="shared" si="7339"/>
        <v>9071537.0999999996</v>
      </c>
      <c r="AV2256" s="30">
        <f>AV2257</f>
        <v>0</v>
      </c>
      <c r="AW2256" s="30">
        <f>AW2257</f>
        <v>0</v>
      </c>
      <c r="AX2256" s="30">
        <f>AX2257</f>
        <v>0</v>
      </c>
      <c r="AY2256" s="30">
        <f t="shared" si="7297"/>
        <v>7753329.8929999992</v>
      </c>
      <c r="AZ2256" s="30">
        <f t="shared" si="7298"/>
        <v>8722591.6999999993</v>
      </c>
      <c r="BA2256" s="30">
        <f t="shared" si="7299"/>
        <v>9071537.0999999996</v>
      </c>
      <c r="BB2256" s="30">
        <f>BB2257</f>
        <v>0</v>
      </c>
      <c r="BC2256" s="30">
        <f>BC2257</f>
        <v>-1272.932</v>
      </c>
      <c r="BD2256" s="30">
        <f>BD2257</f>
        <v>0</v>
      </c>
      <c r="BE2256" s="30">
        <f>BE2257</f>
        <v>0</v>
      </c>
      <c r="BF2256" s="30">
        <f>BF2257</f>
        <v>0</v>
      </c>
      <c r="BG2256" s="30">
        <f>BG2257</f>
        <v>0</v>
      </c>
      <c r="BH2256" s="30">
        <f>BH2257</f>
        <v>0</v>
      </c>
      <c r="BI2256" s="30">
        <f>BI2257</f>
        <v>0</v>
      </c>
      <c r="BJ2256" s="30">
        <f>BJ2257</f>
        <v>0</v>
      </c>
      <c r="BK2256" s="30">
        <f>BK2257</f>
        <v>0</v>
      </c>
      <c r="BL2256" s="30">
        <f t="shared" si="7284"/>
        <v>7752056.9609999992</v>
      </c>
      <c r="BM2256" s="30">
        <f t="shared" si="7285"/>
        <v>8722591.6999999993</v>
      </c>
      <c r="BN2256" s="30">
        <f t="shared" si="7286"/>
        <v>9071537.0999999996</v>
      </c>
      <c r="BO2256" s="30">
        <f>BO2257</f>
        <v>0</v>
      </c>
      <c r="BP2256" s="31"/>
      <c r="BQ2256" s="1"/>
      <c r="BR2256" s="1"/>
      <c r="BS2256" s="1"/>
      <c r="BT2256" s="1"/>
      <c r="BU2256" s="1"/>
      <c r="BV2256" s="1"/>
      <c r="BW2256" s="1"/>
      <c r="BX2256" s="1"/>
      <c r="BY2256" s="1"/>
    </row>
    <row r="2257" ht="30">
      <c r="A2257" s="28" t="s">
        <v>902</v>
      </c>
      <c r="B2257" s="28" t="s">
        <v>114</v>
      </c>
      <c r="C2257" s="28" t="s">
        <v>261</v>
      </c>
      <c r="D2257" s="28" t="s">
        <v>914</v>
      </c>
      <c r="E2257" s="28" t="s">
        <v>38</v>
      </c>
      <c r="F2257" s="29" t="s">
        <v>39</v>
      </c>
      <c r="G2257" s="30">
        <v>7933588</v>
      </c>
      <c r="H2257" s="30">
        <v>8722591.6999999993</v>
      </c>
      <c r="I2257" s="30">
        <v>9071537.0999999996</v>
      </c>
      <c r="J2257" s="30"/>
      <c r="K2257" s="30"/>
      <c r="L2257" s="30"/>
      <c r="M2257" s="30">
        <f t="shared" si="7346"/>
        <v>7933588</v>
      </c>
      <c r="N2257" s="30">
        <f t="shared" si="7347"/>
        <v>8722591.6999999993</v>
      </c>
      <c r="O2257" s="30">
        <f t="shared" si="7348"/>
        <v>9071537.0999999996</v>
      </c>
      <c r="P2257" s="30">
        <v>-5158</v>
      </c>
      <c r="Q2257" s="30"/>
      <c r="R2257" s="30">
        <v>-55947.400000000001</v>
      </c>
      <c r="S2257" s="30"/>
      <c r="T2257" s="30"/>
      <c r="U2257" s="30"/>
      <c r="V2257" s="30"/>
      <c r="W2257" s="30"/>
      <c r="X2257" s="30"/>
      <c r="Y2257" s="30"/>
      <c r="Z2257" s="30"/>
      <c r="AA2257" s="30"/>
      <c r="AB2257" s="30"/>
      <c r="AC2257" s="30">
        <f t="shared" si="7287"/>
        <v>7872482.5999999996</v>
      </c>
      <c r="AD2257" s="30">
        <f t="shared" si="7288"/>
        <v>8722591.6999999993</v>
      </c>
      <c r="AE2257" s="30">
        <f t="shared" si="7289"/>
        <v>9071537.0999999996</v>
      </c>
      <c r="AF2257" s="30"/>
      <c r="AG2257" s="30">
        <f t="shared" si="7290"/>
        <v>7872482.5999999996</v>
      </c>
      <c r="AH2257" s="30">
        <f t="shared" si="7291"/>
        <v>8722591.6999999993</v>
      </c>
      <c r="AI2257" s="30">
        <f t="shared" si="7292"/>
        <v>9071537.0999999996</v>
      </c>
      <c r="AJ2257" s="30">
        <v>-43039.425999999999</v>
      </c>
      <c r="AK2257" s="30"/>
      <c r="AL2257" s="30">
        <v>-76113.281000000003</v>
      </c>
      <c r="AM2257" s="30"/>
      <c r="AN2257" s="30"/>
      <c r="AO2257" s="30"/>
      <c r="AP2257" s="30"/>
      <c r="AQ2257" s="30"/>
      <c r="AR2257" s="30"/>
      <c r="AS2257" s="30">
        <f t="shared" si="7337"/>
        <v>7753329.8929999992</v>
      </c>
      <c r="AT2257" s="30">
        <f t="shared" si="7338"/>
        <v>8722591.6999999993</v>
      </c>
      <c r="AU2257" s="30">
        <f t="shared" si="7339"/>
        <v>9071537.0999999996</v>
      </c>
      <c r="AV2257" s="30"/>
      <c r="AW2257" s="30"/>
      <c r="AX2257" s="30"/>
      <c r="AY2257" s="30">
        <f t="shared" si="7297"/>
        <v>7753329.8929999992</v>
      </c>
      <c r="AZ2257" s="30">
        <f t="shared" si="7298"/>
        <v>8722591.6999999993</v>
      </c>
      <c r="BA2257" s="30">
        <f t="shared" si="7299"/>
        <v>9071537.0999999996</v>
      </c>
      <c r="BB2257" s="30"/>
      <c r="BC2257" s="30">
        <v>-1272.932</v>
      </c>
      <c r="BD2257" s="30"/>
      <c r="BE2257" s="30"/>
      <c r="BF2257" s="30"/>
      <c r="BG2257" s="30"/>
      <c r="BH2257" s="30"/>
      <c r="BI2257" s="30"/>
      <c r="BJ2257" s="30"/>
      <c r="BK2257" s="30"/>
      <c r="BL2257" s="30">
        <f t="shared" si="7284"/>
        <v>7752056.9609999992</v>
      </c>
      <c r="BM2257" s="30">
        <f t="shared" si="7285"/>
        <v>8722591.6999999993</v>
      </c>
      <c r="BN2257" s="30">
        <f t="shared" si="7286"/>
        <v>9071537.0999999996</v>
      </c>
      <c r="BO2257" s="30"/>
      <c r="BP2257" s="31"/>
      <c r="BQ2257" s="1"/>
      <c r="BR2257" s="1"/>
      <c r="BS2257" s="1"/>
      <c r="BT2257" s="1"/>
      <c r="BU2257" s="1"/>
      <c r="BV2257" s="1"/>
      <c r="BW2257" s="1"/>
      <c r="BX2257" s="1"/>
      <c r="BY2257" s="1"/>
    </row>
    <row r="2258" ht="15">
      <c r="A2258" s="28" t="s">
        <v>902</v>
      </c>
      <c r="B2258" s="28" t="s">
        <v>114</v>
      </c>
      <c r="C2258" s="28" t="s">
        <v>261</v>
      </c>
      <c r="D2258" s="28" t="s">
        <v>916</v>
      </c>
      <c r="E2258" s="35"/>
      <c r="F2258" s="29" t="s">
        <v>917</v>
      </c>
      <c r="G2258" s="30">
        <f>G2259+G2260</f>
        <v>13544.299999999999</v>
      </c>
      <c r="H2258" s="30">
        <f>H2259+H2260</f>
        <v>13544.299999999999</v>
      </c>
      <c r="I2258" s="30">
        <f>I2259+I2260</f>
        <v>13544.299999999999</v>
      </c>
      <c r="J2258" s="30">
        <f>J2259+J2260</f>
        <v>0</v>
      </c>
      <c r="K2258" s="30">
        <f>K2259+K2260</f>
        <v>-13544.299999999999</v>
      </c>
      <c r="L2258" s="30">
        <f>L2259+L2260</f>
        <v>-13544.299999999999</v>
      </c>
      <c r="M2258" s="30">
        <f t="shared" si="7346"/>
        <v>13544.299999999999</v>
      </c>
      <c r="N2258" s="30">
        <f t="shared" si="7347"/>
        <v>0</v>
      </c>
      <c r="O2258" s="30">
        <f t="shared" si="7348"/>
        <v>0</v>
      </c>
      <c r="P2258" s="30">
        <f>P2259+P2260</f>
        <v>0</v>
      </c>
      <c r="Q2258" s="30">
        <f>Q2259+Q2260</f>
        <v>0</v>
      </c>
      <c r="R2258" s="30">
        <f>R2259+R2260</f>
        <v>0</v>
      </c>
      <c r="S2258" s="30">
        <f>S2259+S2260</f>
        <v>0</v>
      </c>
      <c r="T2258" s="30">
        <f>T2259+T2260</f>
        <v>0</v>
      </c>
      <c r="U2258" s="30">
        <f>U2259+U2260</f>
        <v>0</v>
      </c>
      <c r="V2258" s="30">
        <f>V2259+V2260</f>
        <v>0</v>
      </c>
      <c r="W2258" s="30">
        <f>W2259+W2260</f>
        <v>0</v>
      </c>
      <c r="X2258" s="30">
        <f>X2259+X2260</f>
        <v>0</v>
      </c>
      <c r="Y2258" s="30">
        <f>Y2259+Y2260</f>
        <v>0</v>
      </c>
      <c r="Z2258" s="30">
        <f>Z2259+Z2260</f>
        <v>0</v>
      </c>
      <c r="AA2258" s="30">
        <f>AA2259+AA2260</f>
        <v>0</v>
      </c>
      <c r="AB2258" s="30">
        <f>AB2259+AB2260</f>
        <v>0</v>
      </c>
      <c r="AC2258" s="30">
        <f t="shared" si="7287"/>
        <v>13544.299999999999</v>
      </c>
      <c r="AD2258" s="30">
        <f t="shared" si="7288"/>
        <v>0</v>
      </c>
      <c r="AE2258" s="30">
        <f t="shared" si="7289"/>
        <v>0</v>
      </c>
      <c r="AF2258" s="30">
        <f>AF2259+AF2260</f>
        <v>0</v>
      </c>
      <c r="AG2258" s="30">
        <f t="shared" si="7290"/>
        <v>13544.299999999999</v>
      </c>
      <c r="AH2258" s="30">
        <f t="shared" si="7291"/>
        <v>0</v>
      </c>
      <c r="AI2258" s="30">
        <f t="shared" si="7292"/>
        <v>0</v>
      </c>
      <c r="AJ2258" s="30">
        <f>AJ2259+AJ2260</f>
        <v>0</v>
      </c>
      <c r="AK2258" s="30">
        <f>AK2259+AK2260</f>
        <v>0</v>
      </c>
      <c r="AL2258" s="30">
        <f>AL2259+AL2260</f>
        <v>0</v>
      </c>
      <c r="AM2258" s="30">
        <f>AM2259+AM2260</f>
        <v>0</v>
      </c>
      <c r="AN2258" s="30">
        <f>AN2259+AN2260</f>
        <v>0</v>
      </c>
      <c r="AO2258" s="30">
        <f>AO2259+AO2260</f>
        <v>0</v>
      </c>
      <c r="AP2258" s="30">
        <f>AP2259+AP2260</f>
        <v>0</v>
      </c>
      <c r="AQ2258" s="30">
        <f>AQ2259+AQ2260</f>
        <v>0</v>
      </c>
      <c r="AR2258" s="30">
        <f>AR2259+AR2260</f>
        <v>0</v>
      </c>
      <c r="AS2258" s="30">
        <f t="shared" si="7337"/>
        <v>13544.299999999999</v>
      </c>
      <c r="AT2258" s="30">
        <f t="shared" si="7338"/>
        <v>0</v>
      </c>
      <c r="AU2258" s="30">
        <f t="shared" si="7339"/>
        <v>0</v>
      </c>
      <c r="AV2258" s="30">
        <f>AV2259+AV2260</f>
        <v>0</v>
      </c>
      <c r="AW2258" s="30">
        <f>AW2259+AW2260</f>
        <v>0</v>
      </c>
      <c r="AX2258" s="30">
        <f>AX2259+AX2260</f>
        <v>0</v>
      </c>
      <c r="AY2258" s="30">
        <f t="shared" si="7297"/>
        <v>13544.299999999999</v>
      </c>
      <c r="AZ2258" s="30">
        <f t="shared" si="7298"/>
        <v>0</v>
      </c>
      <c r="BA2258" s="30">
        <f t="shared" si="7299"/>
        <v>0</v>
      </c>
      <c r="BB2258" s="30">
        <f>BB2259+BB2260</f>
        <v>0</v>
      </c>
      <c r="BC2258" s="30">
        <f>BC2259+BC2260</f>
        <v>0</v>
      </c>
      <c r="BD2258" s="30">
        <f>BD2259+BD2260</f>
        <v>0</v>
      </c>
      <c r="BE2258" s="30">
        <f>BE2259+BE2260</f>
        <v>0</v>
      </c>
      <c r="BF2258" s="30">
        <f>BF2259+BF2260</f>
        <v>0</v>
      </c>
      <c r="BG2258" s="30">
        <f>BG2259+BG2260</f>
        <v>0</v>
      </c>
      <c r="BH2258" s="30">
        <f>BH2259+BH2260</f>
        <v>0</v>
      </c>
      <c r="BI2258" s="30">
        <f>BI2259+BI2260</f>
        <v>0</v>
      </c>
      <c r="BJ2258" s="30">
        <f>BJ2259+BJ2260</f>
        <v>0</v>
      </c>
      <c r="BK2258" s="30">
        <f>BK2259+BK2260</f>
        <v>0</v>
      </c>
      <c r="BL2258" s="30">
        <f t="shared" si="7284"/>
        <v>13544.299999999999</v>
      </c>
      <c r="BM2258" s="30">
        <f t="shared" si="7285"/>
        <v>0</v>
      </c>
      <c r="BN2258" s="30">
        <f t="shared" si="7286"/>
        <v>0</v>
      </c>
      <c r="BO2258" s="30">
        <f>BO2259+BO2260</f>
        <v>0</v>
      </c>
      <c r="BP2258" s="31"/>
      <c r="BQ2258" s="1"/>
      <c r="BR2258" s="1"/>
      <c r="BS2258" s="1"/>
      <c r="BT2258" s="1"/>
      <c r="BU2258" s="1"/>
      <c r="BV2258" s="1"/>
      <c r="BW2258" s="1"/>
      <c r="BX2258" s="1"/>
      <c r="BY2258" s="1"/>
    </row>
    <row r="2259" ht="30">
      <c r="A2259" s="28" t="s">
        <v>902</v>
      </c>
      <c r="B2259" s="28" t="s">
        <v>114</v>
      </c>
      <c r="C2259" s="28" t="s">
        <v>261</v>
      </c>
      <c r="D2259" s="28" t="s">
        <v>916</v>
      </c>
      <c r="E2259" s="28" t="s">
        <v>38</v>
      </c>
      <c r="F2259" s="29" t="s">
        <v>39</v>
      </c>
      <c r="G2259" s="30">
        <v>1750</v>
      </c>
      <c r="H2259" s="30">
        <v>1750</v>
      </c>
      <c r="I2259" s="30">
        <v>1750</v>
      </c>
      <c r="J2259" s="30"/>
      <c r="K2259" s="32">
        <v>-1750</v>
      </c>
      <c r="L2259" s="32">
        <v>-1750</v>
      </c>
      <c r="M2259" s="30">
        <f t="shared" si="7346"/>
        <v>1750</v>
      </c>
      <c r="N2259" s="30">
        <f t="shared" si="7347"/>
        <v>0</v>
      </c>
      <c r="O2259" s="30">
        <f t="shared" si="7348"/>
        <v>0</v>
      </c>
      <c r="P2259" s="30"/>
      <c r="Q2259" s="30"/>
      <c r="R2259" s="30"/>
      <c r="S2259" s="30"/>
      <c r="T2259" s="30"/>
      <c r="U2259" s="30"/>
      <c r="V2259" s="30"/>
      <c r="W2259" s="30"/>
      <c r="X2259" s="30"/>
      <c r="Y2259" s="30"/>
      <c r="Z2259" s="30"/>
      <c r="AA2259" s="30"/>
      <c r="AB2259" s="30"/>
      <c r="AC2259" s="30">
        <f t="shared" si="7287"/>
        <v>1750</v>
      </c>
      <c r="AD2259" s="30">
        <f t="shared" si="7288"/>
        <v>0</v>
      </c>
      <c r="AE2259" s="30">
        <f t="shared" si="7289"/>
        <v>0</v>
      </c>
      <c r="AF2259" s="30"/>
      <c r="AG2259" s="30">
        <f t="shared" si="7290"/>
        <v>1750</v>
      </c>
      <c r="AH2259" s="30">
        <f t="shared" si="7291"/>
        <v>0</v>
      </c>
      <c r="AI2259" s="30">
        <f t="shared" si="7292"/>
        <v>0</v>
      </c>
      <c r="AJ2259" s="30"/>
      <c r="AK2259" s="30"/>
      <c r="AL2259" s="30"/>
      <c r="AM2259" s="30"/>
      <c r="AN2259" s="30"/>
      <c r="AO2259" s="30"/>
      <c r="AP2259" s="30"/>
      <c r="AQ2259" s="30"/>
      <c r="AR2259" s="30"/>
      <c r="AS2259" s="30">
        <f t="shared" si="7337"/>
        <v>1750</v>
      </c>
      <c r="AT2259" s="30">
        <f t="shared" si="7338"/>
        <v>0</v>
      </c>
      <c r="AU2259" s="30">
        <f t="shared" si="7339"/>
        <v>0</v>
      </c>
      <c r="AV2259" s="30"/>
      <c r="AW2259" s="30"/>
      <c r="AX2259" s="30"/>
      <c r="AY2259" s="30">
        <f t="shared" si="7297"/>
        <v>1750</v>
      </c>
      <c r="AZ2259" s="30">
        <f t="shared" si="7298"/>
        <v>0</v>
      </c>
      <c r="BA2259" s="30">
        <f t="shared" si="7299"/>
        <v>0</v>
      </c>
      <c r="BB2259" s="30"/>
      <c r="BC2259" s="30"/>
      <c r="BD2259" s="30"/>
      <c r="BE2259" s="30"/>
      <c r="BF2259" s="30"/>
      <c r="BG2259" s="30"/>
      <c r="BH2259" s="30"/>
      <c r="BI2259" s="30"/>
      <c r="BJ2259" s="30"/>
      <c r="BK2259" s="30"/>
      <c r="BL2259" s="30">
        <f t="shared" si="7284"/>
        <v>1750</v>
      </c>
      <c r="BM2259" s="30">
        <f t="shared" si="7285"/>
        <v>0</v>
      </c>
      <c r="BN2259" s="30">
        <f t="shared" si="7286"/>
        <v>0</v>
      </c>
      <c r="BO2259" s="30"/>
      <c r="BP2259" s="31"/>
      <c r="BQ2259" s="1"/>
      <c r="BR2259" s="1"/>
      <c r="BS2259" s="1"/>
      <c r="BT2259" s="1"/>
      <c r="BU2259" s="1"/>
      <c r="BV2259" s="1"/>
      <c r="BW2259" s="1"/>
      <c r="BX2259" s="1"/>
      <c r="BY2259" s="1"/>
    </row>
    <row r="2260" ht="15">
      <c r="A2260" s="28" t="s">
        <v>902</v>
      </c>
      <c r="B2260" s="28" t="s">
        <v>114</v>
      </c>
      <c r="C2260" s="28" t="s">
        <v>261</v>
      </c>
      <c r="D2260" s="28" t="s">
        <v>916</v>
      </c>
      <c r="E2260" s="28" t="s">
        <v>240</v>
      </c>
      <c r="F2260" s="29" t="s">
        <v>241</v>
      </c>
      <c r="G2260" s="30">
        <v>11794.299999999999</v>
      </c>
      <c r="H2260" s="30">
        <v>11794.299999999999</v>
      </c>
      <c r="I2260" s="30">
        <v>11794.299999999999</v>
      </c>
      <c r="J2260" s="30"/>
      <c r="K2260" s="32">
        <v>-11794.299999999999</v>
      </c>
      <c r="L2260" s="32">
        <f>K2260</f>
        <v>-11794.299999999999</v>
      </c>
      <c r="M2260" s="30">
        <f t="shared" si="7346"/>
        <v>11794.299999999999</v>
      </c>
      <c r="N2260" s="30">
        <f t="shared" si="7347"/>
        <v>0</v>
      </c>
      <c r="O2260" s="30">
        <f t="shared" si="7348"/>
        <v>0</v>
      </c>
      <c r="P2260" s="30"/>
      <c r="Q2260" s="30"/>
      <c r="R2260" s="30"/>
      <c r="S2260" s="30"/>
      <c r="T2260" s="30"/>
      <c r="U2260" s="30"/>
      <c r="V2260" s="30"/>
      <c r="W2260" s="30"/>
      <c r="X2260" s="30"/>
      <c r="Y2260" s="30"/>
      <c r="Z2260" s="30"/>
      <c r="AA2260" s="30"/>
      <c r="AB2260" s="30"/>
      <c r="AC2260" s="30">
        <f t="shared" si="7287"/>
        <v>11794.299999999999</v>
      </c>
      <c r="AD2260" s="30">
        <f t="shared" si="7288"/>
        <v>0</v>
      </c>
      <c r="AE2260" s="30">
        <f t="shared" si="7289"/>
        <v>0</v>
      </c>
      <c r="AF2260" s="30"/>
      <c r="AG2260" s="30">
        <f t="shared" si="7290"/>
        <v>11794.299999999999</v>
      </c>
      <c r="AH2260" s="30">
        <f t="shared" si="7291"/>
        <v>0</v>
      </c>
      <c r="AI2260" s="30">
        <f t="shared" si="7292"/>
        <v>0</v>
      </c>
      <c r="AJ2260" s="30"/>
      <c r="AK2260" s="30"/>
      <c r="AL2260" s="30"/>
      <c r="AM2260" s="30"/>
      <c r="AN2260" s="30"/>
      <c r="AO2260" s="30"/>
      <c r="AP2260" s="30"/>
      <c r="AQ2260" s="30"/>
      <c r="AR2260" s="30"/>
      <c r="AS2260" s="30">
        <f t="shared" si="7337"/>
        <v>11794.299999999999</v>
      </c>
      <c r="AT2260" s="30">
        <f t="shared" si="7338"/>
        <v>0</v>
      </c>
      <c r="AU2260" s="30">
        <f t="shared" si="7339"/>
        <v>0</v>
      </c>
      <c r="AV2260" s="30"/>
      <c r="AW2260" s="30"/>
      <c r="AX2260" s="30"/>
      <c r="AY2260" s="30">
        <f t="shared" si="7297"/>
        <v>11794.299999999999</v>
      </c>
      <c r="AZ2260" s="30">
        <f t="shared" si="7298"/>
        <v>0</v>
      </c>
      <c r="BA2260" s="30">
        <f t="shared" si="7299"/>
        <v>0</v>
      </c>
      <c r="BB2260" s="30"/>
      <c r="BC2260" s="30"/>
      <c r="BD2260" s="30"/>
      <c r="BE2260" s="30"/>
      <c r="BF2260" s="30"/>
      <c r="BG2260" s="30"/>
      <c r="BH2260" s="30"/>
      <c r="BI2260" s="30"/>
      <c r="BJ2260" s="30"/>
      <c r="BK2260" s="30"/>
      <c r="BL2260" s="30">
        <f t="shared" si="7284"/>
        <v>11794.299999999999</v>
      </c>
      <c r="BM2260" s="30">
        <f t="shared" si="7285"/>
        <v>0</v>
      </c>
      <c r="BN2260" s="30">
        <f t="shared" si="7286"/>
        <v>0</v>
      </c>
      <c r="BO2260" s="30"/>
      <c r="BP2260" s="31"/>
      <c r="BQ2260" s="1"/>
      <c r="BR2260" s="1"/>
      <c r="BS2260" s="1"/>
      <c r="BT2260" s="1"/>
      <c r="BU2260" s="1"/>
      <c r="BV2260" s="1"/>
      <c r="BW2260" s="1"/>
      <c r="BX2260" s="1"/>
      <c r="BY2260" s="1"/>
    </row>
    <row r="2261" ht="30">
      <c r="A2261" s="28" t="s">
        <v>902</v>
      </c>
      <c r="B2261" s="28" t="s">
        <v>114</v>
      </c>
      <c r="C2261" s="28" t="s">
        <v>261</v>
      </c>
      <c r="D2261" s="28" t="s">
        <v>918</v>
      </c>
      <c r="E2261" s="28"/>
      <c r="F2261" s="29" t="s">
        <v>919</v>
      </c>
      <c r="G2261" s="30">
        <f>G2262</f>
        <v>0</v>
      </c>
      <c r="H2261" s="30">
        <f>H2262</f>
        <v>166464.5</v>
      </c>
      <c r="I2261" s="30">
        <f>I2262</f>
        <v>346229.70000000001</v>
      </c>
      <c r="J2261" s="30">
        <f>J2262</f>
        <v>0</v>
      </c>
      <c r="K2261" s="30">
        <f>K2262</f>
        <v>-7.9000000000000004</v>
      </c>
      <c r="L2261" s="30">
        <f>L2262</f>
        <v>0</v>
      </c>
      <c r="M2261" s="30">
        <f t="shared" si="7346"/>
        <v>0</v>
      </c>
      <c r="N2261" s="30">
        <f t="shared" si="7347"/>
        <v>166456.60000000001</v>
      </c>
      <c r="O2261" s="30">
        <f t="shared" si="7348"/>
        <v>346229.70000000001</v>
      </c>
      <c r="P2261" s="30">
        <f>P2262</f>
        <v>0</v>
      </c>
      <c r="Q2261" s="30">
        <f>Q2262</f>
        <v>0</v>
      </c>
      <c r="R2261" s="30">
        <f>R2262</f>
        <v>0</v>
      </c>
      <c r="S2261" s="30">
        <f>S2262</f>
        <v>0</v>
      </c>
      <c r="T2261" s="30">
        <f>T2262</f>
        <v>0</v>
      </c>
      <c r="U2261" s="30">
        <f>U2262</f>
        <v>0</v>
      </c>
      <c r="V2261" s="30">
        <f>V2262</f>
        <v>0</v>
      </c>
      <c r="W2261" s="30">
        <f>W2262</f>
        <v>0</v>
      </c>
      <c r="X2261" s="30">
        <f>X2262</f>
        <v>0</v>
      </c>
      <c r="Y2261" s="30">
        <f>Y2262</f>
        <v>0</v>
      </c>
      <c r="Z2261" s="30">
        <f>Z2262</f>
        <v>0</v>
      </c>
      <c r="AA2261" s="30">
        <f>AA2262</f>
        <v>0</v>
      </c>
      <c r="AB2261" s="30">
        <f>AB2262</f>
        <v>0</v>
      </c>
      <c r="AC2261" s="30">
        <f t="shared" si="7287"/>
        <v>0</v>
      </c>
      <c r="AD2261" s="30">
        <f t="shared" si="7288"/>
        <v>166456.60000000001</v>
      </c>
      <c r="AE2261" s="30">
        <f t="shared" si="7289"/>
        <v>346229.70000000001</v>
      </c>
      <c r="AF2261" s="30">
        <f>AF2262</f>
        <v>0</v>
      </c>
      <c r="AG2261" s="30">
        <f t="shared" si="7290"/>
        <v>0</v>
      </c>
      <c r="AH2261" s="30">
        <f t="shared" si="7291"/>
        <v>166456.60000000001</v>
      </c>
      <c r="AI2261" s="30">
        <f t="shared" si="7292"/>
        <v>346229.70000000001</v>
      </c>
      <c r="AJ2261" s="30">
        <f>AJ2262</f>
        <v>0</v>
      </c>
      <c r="AK2261" s="30">
        <f>AK2262</f>
        <v>0</v>
      </c>
      <c r="AL2261" s="30">
        <f>AL2262</f>
        <v>0</v>
      </c>
      <c r="AM2261" s="30">
        <f>AM2262</f>
        <v>0</v>
      </c>
      <c r="AN2261" s="30">
        <f>AN2262</f>
        <v>0</v>
      </c>
      <c r="AO2261" s="30">
        <f>AO2262</f>
        <v>0</v>
      </c>
      <c r="AP2261" s="30">
        <f>AP2262</f>
        <v>0</v>
      </c>
      <c r="AQ2261" s="30">
        <f>AQ2262</f>
        <v>0</v>
      </c>
      <c r="AR2261" s="30">
        <f>AR2262</f>
        <v>0</v>
      </c>
      <c r="AS2261" s="30">
        <f t="shared" si="7337"/>
        <v>0</v>
      </c>
      <c r="AT2261" s="30">
        <f t="shared" si="7338"/>
        <v>166456.60000000001</v>
      </c>
      <c r="AU2261" s="30">
        <f t="shared" si="7339"/>
        <v>346229.70000000001</v>
      </c>
      <c r="AV2261" s="30">
        <f>AV2262</f>
        <v>0</v>
      </c>
      <c r="AW2261" s="30">
        <f>AW2262</f>
        <v>0</v>
      </c>
      <c r="AX2261" s="30">
        <f>AX2262</f>
        <v>0</v>
      </c>
      <c r="AY2261" s="30">
        <f t="shared" si="7297"/>
        <v>0</v>
      </c>
      <c r="AZ2261" s="30">
        <f t="shared" si="7298"/>
        <v>166456.60000000001</v>
      </c>
      <c r="BA2261" s="30">
        <f t="shared" si="7299"/>
        <v>346229.70000000001</v>
      </c>
      <c r="BB2261" s="30">
        <f>BB2262</f>
        <v>0</v>
      </c>
      <c r="BC2261" s="30">
        <f>BC2262</f>
        <v>0</v>
      </c>
      <c r="BD2261" s="30">
        <f>BD2262</f>
        <v>0</v>
      </c>
      <c r="BE2261" s="30">
        <f>BE2262</f>
        <v>0</v>
      </c>
      <c r="BF2261" s="30">
        <f>BF2262</f>
        <v>0</v>
      </c>
      <c r="BG2261" s="30">
        <f>BG2262</f>
        <v>0</v>
      </c>
      <c r="BH2261" s="30">
        <f>BH2262</f>
        <v>0</v>
      </c>
      <c r="BI2261" s="30">
        <f>BI2262</f>
        <v>0</v>
      </c>
      <c r="BJ2261" s="30">
        <f>BJ2262</f>
        <v>0</v>
      </c>
      <c r="BK2261" s="30">
        <f>BK2262</f>
        <v>0</v>
      </c>
      <c r="BL2261" s="30">
        <f t="shared" si="7284"/>
        <v>0</v>
      </c>
      <c r="BM2261" s="30">
        <f t="shared" si="7285"/>
        <v>166456.60000000001</v>
      </c>
      <c r="BN2261" s="30">
        <f t="shared" si="7286"/>
        <v>346229.70000000001</v>
      </c>
      <c r="BO2261" s="30">
        <f>BO2262</f>
        <v>0</v>
      </c>
      <c r="BP2261" s="31"/>
      <c r="BQ2261" s="1"/>
      <c r="BR2261" s="1"/>
      <c r="BS2261" s="1"/>
      <c r="BT2261" s="1"/>
      <c r="BU2261" s="1"/>
      <c r="BV2261" s="1"/>
      <c r="BW2261" s="1"/>
      <c r="BX2261" s="1"/>
      <c r="BY2261" s="1"/>
    </row>
    <row r="2262" ht="15">
      <c r="A2262" s="28" t="s">
        <v>902</v>
      </c>
      <c r="B2262" s="28" t="s">
        <v>114</v>
      </c>
      <c r="C2262" s="28" t="s">
        <v>261</v>
      </c>
      <c r="D2262" s="28" t="s">
        <v>918</v>
      </c>
      <c r="E2262" s="28" t="s">
        <v>40</v>
      </c>
      <c r="F2262" s="29" t="s">
        <v>41</v>
      </c>
      <c r="G2262" s="30"/>
      <c r="H2262" s="30">
        <v>166464.5</v>
      </c>
      <c r="I2262" s="30">
        <v>346229.70000000001</v>
      </c>
      <c r="J2262" s="30"/>
      <c r="K2262" s="32">
        <v>-7.9000000000000004</v>
      </c>
      <c r="L2262" s="30"/>
      <c r="M2262" s="30">
        <f t="shared" si="7346"/>
        <v>0</v>
      </c>
      <c r="N2262" s="30">
        <f t="shared" si="7347"/>
        <v>166456.60000000001</v>
      </c>
      <c r="O2262" s="30">
        <f t="shared" si="7348"/>
        <v>346229.70000000001</v>
      </c>
      <c r="P2262" s="30"/>
      <c r="Q2262" s="30"/>
      <c r="R2262" s="30"/>
      <c r="S2262" s="30"/>
      <c r="T2262" s="30"/>
      <c r="U2262" s="30"/>
      <c r="V2262" s="30"/>
      <c r="W2262" s="30"/>
      <c r="X2262" s="30"/>
      <c r="Y2262" s="30"/>
      <c r="Z2262" s="30"/>
      <c r="AA2262" s="30"/>
      <c r="AB2262" s="30"/>
      <c r="AC2262" s="30">
        <f t="shared" si="7287"/>
        <v>0</v>
      </c>
      <c r="AD2262" s="30">
        <f t="shared" si="7288"/>
        <v>166456.60000000001</v>
      </c>
      <c r="AE2262" s="30">
        <f t="shared" si="7289"/>
        <v>346229.70000000001</v>
      </c>
      <c r="AF2262" s="30"/>
      <c r="AG2262" s="30">
        <f t="shared" si="7290"/>
        <v>0</v>
      </c>
      <c r="AH2262" s="30">
        <f t="shared" si="7291"/>
        <v>166456.60000000001</v>
      </c>
      <c r="AI2262" s="30">
        <f t="shared" si="7292"/>
        <v>346229.70000000001</v>
      </c>
      <c r="AJ2262" s="30"/>
      <c r="AK2262" s="30"/>
      <c r="AL2262" s="30"/>
      <c r="AM2262" s="30"/>
      <c r="AN2262" s="30"/>
      <c r="AO2262" s="30"/>
      <c r="AP2262" s="30"/>
      <c r="AQ2262" s="30"/>
      <c r="AR2262" s="30"/>
      <c r="AS2262" s="30">
        <f t="shared" si="7337"/>
        <v>0</v>
      </c>
      <c r="AT2262" s="30">
        <f t="shared" si="7338"/>
        <v>166456.60000000001</v>
      </c>
      <c r="AU2262" s="30">
        <f t="shared" si="7339"/>
        <v>346229.70000000001</v>
      </c>
      <c r="AV2262" s="30"/>
      <c r="AW2262" s="30"/>
      <c r="AX2262" s="30"/>
      <c r="AY2262" s="30">
        <f t="shared" si="7297"/>
        <v>0</v>
      </c>
      <c r="AZ2262" s="30">
        <f t="shared" si="7298"/>
        <v>166456.60000000001</v>
      </c>
      <c r="BA2262" s="30">
        <f t="shared" si="7299"/>
        <v>346229.70000000001</v>
      </c>
      <c r="BB2262" s="30"/>
      <c r="BC2262" s="30"/>
      <c r="BD2262" s="30"/>
      <c r="BE2262" s="30"/>
      <c r="BF2262" s="30"/>
      <c r="BG2262" s="30"/>
      <c r="BH2262" s="30"/>
      <c r="BI2262" s="30"/>
      <c r="BJ2262" s="30"/>
      <c r="BK2262" s="30"/>
      <c r="BL2262" s="30">
        <f t="shared" si="7284"/>
        <v>0</v>
      </c>
      <c r="BM2262" s="30">
        <f t="shared" si="7285"/>
        <v>166456.60000000001</v>
      </c>
      <c r="BN2262" s="30">
        <f t="shared" si="7286"/>
        <v>346229.70000000001</v>
      </c>
      <c r="BO2262" s="30"/>
      <c r="BP2262" s="31"/>
      <c r="BQ2262" s="1"/>
      <c r="BR2262" s="1"/>
      <c r="BS2262" s="1"/>
      <c r="BT2262" s="1"/>
      <c r="BU2262" s="1"/>
      <c r="BV2262" s="1"/>
      <c r="BW2262" s="1"/>
      <c r="BX2262" s="1"/>
      <c r="BY2262" s="1"/>
    </row>
    <row r="2263" ht="30">
      <c r="A2263" s="28" t="s">
        <v>902</v>
      </c>
      <c r="B2263" s="28" t="s">
        <v>114</v>
      </c>
      <c r="C2263" s="28" t="s">
        <v>261</v>
      </c>
      <c r="D2263" s="28" t="s">
        <v>920</v>
      </c>
      <c r="E2263" s="35"/>
      <c r="F2263" s="29" t="s">
        <v>921</v>
      </c>
      <c r="G2263" s="30">
        <f>G2264</f>
        <v>159892.39999999999</v>
      </c>
      <c r="H2263" s="30">
        <f>H2264</f>
        <v>123149</v>
      </c>
      <c r="I2263" s="30">
        <f>I2264</f>
        <v>87598.300000000003</v>
      </c>
      <c r="J2263" s="30">
        <f>J2264</f>
        <v>0</v>
      </c>
      <c r="K2263" s="30">
        <f>K2264</f>
        <v>0</v>
      </c>
      <c r="L2263" s="30">
        <f>L2264</f>
        <v>0</v>
      </c>
      <c r="M2263" s="30">
        <f t="shared" si="7346"/>
        <v>159892.39999999999</v>
      </c>
      <c r="N2263" s="30">
        <f t="shared" si="7347"/>
        <v>123149</v>
      </c>
      <c r="O2263" s="30">
        <f t="shared" si="7348"/>
        <v>87598.300000000003</v>
      </c>
      <c r="P2263" s="30">
        <f>P2264</f>
        <v>0</v>
      </c>
      <c r="Q2263" s="30">
        <f>Q2264</f>
        <v>0</v>
      </c>
      <c r="R2263" s="30">
        <f>R2264</f>
        <v>0</v>
      </c>
      <c r="S2263" s="30">
        <f>S2264</f>
        <v>0</v>
      </c>
      <c r="T2263" s="30">
        <f>T2264</f>
        <v>0</v>
      </c>
      <c r="U2263" s="30">
        <f>U2264</f>
        <v>0</v>
      </c>
      <c r="V2263" s="30">
        <f>V2264</f>
        <v>0</v>
      </c>
      <c r="W2263" s="30">
        <f>W2264</f>
        <v>0</v>
      </c>
      <c r="X2263" s="30">
        <f>X2264</f>
        <v>0</v>
      </c>
      <c r="Y2263" s="30">
        <f>Y2264</f>
        <v>0</v>
      </c>
      <c r="Z2263" s="30">
        <f>Z2264</f>
        <v>0</v>
      </c>
      <c r="AA2263" s="30">
        <f>AA2264</f>
        <v>0</v>
      </c>
      <c r="AB2263" s="30">
        <f>AB2264</f>
        <v>0</v>
      </c>
      <c r="AC2263" s="30">
        <f t="shared" si="7287"/>
        <v>159892.39999999999</v>
      </c>
      <c r="AD2263" s="30">
        <f t="shared" si="7288"/>
        <v>123149</v>
      </c>
      <c r="AE2263" s="30">
        <f t="shared" si="7289"/>
        <v>87598.300000000003</v>
      </c>
      <c r="AF2263" s="30">
        <f>AF2264</f>
        <v>0</v>
      </c>
      <c r="AG2263" s="30">
        <f t="shared" si="7290"/>
        <v>159892.39999999999</v>
      </c>
      <c r="AH2263" s="30">
        <f t="shared" si="7291"/>
        <v>123149</v>
      </c>
      <c r="AI2263" s="30">
        <f t="shared" si="7292"/>
        <v>87598.300000000003</v>
      </c>
      <c r="AJ2263" s="30">
        <f>AJ2264</f>
        <v>0</v>
      </c>
      <c r="AK2263" s="30">
        <f>AK2264</f>
        <v>0</v>
      </c>
      <c r="AL2263" s="30">
        <f>AL2264</f>
        <v>0</v>
      </c>
      <c r="AM2263" s="30">
        <f>AM2264</f>
        <v>0</v>
      </c>
      <c r="AN2263" s="30">
        <f>AN2264</f>
        <v>0</v>
      </c>
      <c r="AO2263" s="30">
        <f>AO2264</f>
        <v>0</v>
      </c>
      <c r="AP2263" s="30">
        <f>AP2264</f>
        <v>0</v>
      </c>
      <c r="AQ2263" s="30">
        <f>AQ2264</f>
        <v>0</v>
      </c>
      <c r="AR2263" s="30">
        <f>AR2264</f>
        <v>0</v>
      </c>
      <c r="AS2263" s="30">
        <f t="shared" si="7337"/>
        <v>159892.39999999999</v>
      </c>
      <c r="AT2263" s="30">
        <f t="shared" si="7338"/>
        <v>123149</v>
      </c>
      <c r="AU2263" s="30">
        <f t="shared" si="7339"/>
        <v>87598.300000000003</v>
      </c>
      <c r="AV2263" s="30">
        <f>AV2264</f>
        <v>0</v>
      </c>
      <c r="AW2263" s="30">
        <f>AW2264</f>
        <v>0</v>
      </c>
      <c r="AX2263" s="30">
        <f>AX2264</f>
        <v>0</v>
      </c>
      <c r="AY2263" s="30">
        <f t="shared" si="7297"/>
        <v>159892.39999999999</v>
      </c>
      <c r="AZ2263" s="30">
        <f t="shared" si="7298"/>
        <v>123149</v>
      </c>
      <c r="BA2263" s="30">
        <f t="shared" si="7299"/>
        <v>87598.300000000003</v>
      </c>
      <c r="BB2263" s="30">
        <f>BB2264</f>
        <v>0</v>
      </c>
      <c r="BC2263" s="30">
        <f>BC2264</f>
        <v>0</v>
      </c>
      <c r="BD2263" s="30">
        <f>BD2264</f>
        <v>71817.255999999994</v>
      </c>
      <c r="BE2263" s="30">
        <f>BE2264</f>
        <v>0</v>
      </c>
      <c r="BF2263" s="30">
        <f>BF2264</f>
        <v>0</v>
      </c>
      <c r="BG2263" s="30">
        <f>BG2264</f>
        <v>0</v>
      </c>
      <c r="BH2263" s="30">
        <f>BH2264</f>
        <v>0</v>
      </c>
      <c r="BI2263" s="30">
        <f>BI2264</f>
        <v>0</v>
      </c>
      <c r="BJ2263" s="30">
        <f>BJ2264</f>
        <v>0</v>
      </c>
      <c r="BK2263" s="30">
        <f>BK2264</f>
        <v>0</v>
      </c>
      <c r="BL2263" s="30">
        <f t="shared" si="7284"/>
        <v>231709.65599999999</v>
      </c>
      <c r="BM2263" s="30">
        <f t="shared" si="7285"/>
        <v>123149</v>
      </c>
      <c r="BN2263" s="30">
        <f t="shared" si="7286"/>
        <v>87598.300000000003</v>
      </c>
      <c r="BO2263" s="30">
        <f>BO2264</f>
        <v>0</v>
      </c>
      <c r="BP2263" s="31"/>
      <c r="BQ2263" s="1"/>
      <c r="BR2263" s="1"/>
      <c r="BS2263" s="1"/>
      <c r="BT2263" s="1"/>
      <c r="BU2263" s="1"/>
      <c r="BV2263" s="1"/>
      <c r="BW2263" s="1"/>
      <c r="BX2263" s="1"/>
      <c r="BY2263" s="1"/>
    </row>
    <row r="2264" ht="15">
      <c r="A2264" s="28" t="s">
        <v>902</v>
      </c>
      <c r="B2264" s="28" t="s">
        <v>114</v>
      </c>
      <c r="C2264" s="28" t="s">
        <v>261</v>
      </c>
      <c r="D2264" s="28" t="s">
        <v>920</v>
      </c>
      <c r="E2264" s="28" t="s">
        <v>40</v>
      </c>
      <c r="F2264" s="29" t="s">
        <v>41</v>
      </c>
      <c r="G2264" s="30">
        <v>159892.39999999999</v>
      </c>
      <c r="H2264" s="30">
        <v>123149</v>
      </c>
      <c r="I2264" s="30">
        <v>87598.300000000003</v>
      </c>
      <c r="J2264" s="30"/>
      <c r="K2264" s="30"/>
      <c r="L2264" s="30"/>
      <c r="M2264" s="30">
        <f t="shared" si="7346"/>
        <v>159892.39999999999</v>
      </c>
      <c r="N2264" s="30">
        <f t="shared" si="7347"/>
        <v>123149</v>
      </c>
      <c r="O2264" s="30">
        <f t="shared" si="7348"/>
        <v>87598.300000000003</v>
      </c>
      <c r="P2264" s="30"/>
      <c r="Q2264" s="30"/>
      <c r="R2264" s="30"/>
      <c r="S2264" s="30"/>
      <c r="T2264" s="30"/>
      <c r="U2264" s="30"/>
      <c r="V2264" s="30"/>
      <c r="W2264" s="30"/>
      <c r="X2264" s="30"/>
      <c r="Y2264" s="30"/>
      <c r="Z2264" s="30"/>
      <c r="AA2264" s="30"/>
      <c r="AB2264" s="30"/>
      <c r="AC2264" s="30">
        <f t="shared" si="7287"/>
        <v>159892.39999999999</v>
      </c>
      <c r="AD2264" s="30">
        <f t="shared" si="7288"/>
        <v>123149</v>
      </c>
      <c r="AE2264" s="30">
        <f t="shared" si="7289"/>
        <v>87598.300000000003</v>
      </c>
      <c r="AF2264" s="30"/>
      <c r="AG2264" s="30">
        <f t="shared" si="7290"/>
        <v>159892.39999999999</v>
      </c>
      <c r="AH2264" s="30">
        <f t="shared" si="7291"/>
        <v>123149</v>
      </c>
      <c r="AI2264" s="30">
        <f t="shared" si="7292"/>
        <v>87598.300000000003</v>
      </c>
      <c r="AJ2264" s="30"/>
      <c r="AK2264" s="30"/>
      <c r="AL2264" s="30"/>
      <c r="AM2264" s="30"/>
      <c r="AN2264" s="30"/>
      <c r="AO2264" s="30"/>
      <c r="AP2264" s="30"/>
      <c r="AQ2264" s="30"/>
      <c r="AR2264" s="30"/>
      <c r="AS2264" s="30">
        <f t="shared" si="7337"/>
        <v>159892.39999999999</v>
      </c>
      <c r="AT2264" s="30">
        <f t="shared" si="7338"/>
        <v>123149</v>
      </c>
      <c r="AU2264" s="30">
        <f t="shared" si="7339"/>
        <v>87598.300000000003</v>
      </c>
      <c r="AV2264" s="30"/>
      <c r="AW2264" s="30"/>
      <c r="AX2264" s="30"/>
      <c r="AY2264" s="30">
        <f t="shared" si="7297"/>
        <v>159892.39999999999</v>
      </c>
      <c r="AZ2264" s="30">
        <f t="shared" si="7298"/>
        <v>123149</v>
      </c>
      <c r="BA2264" s="30">
        <f t="shared" si="7299"/>
        <v>87598.300000000003</v>
      </c>
      <c r="BB2264" s="30"/>
      <c r="BC2264" s="30"/>
      <c r="BD2264" s="30">
        <v>71817.255999999994</v>
      </c>
      <c r="BE2264" s="30"/>
      <c r="BF2264" s="30"/>
      <c r="BG2264" s="30"/>
      <c r="BH2264" s="30"/>
      <c r="BI2264" s="30"/>
      <c r="BJ2264" s="30"/>
      <c r="BK2264" s="30"/>
      <c r="BL2264" s="30">
        <f t="shared" si="7284"/>
        <v>231709.65599999999</v>
      </c>
      <c r="BM2264" s="30">
        <f t="shared" si="7285"/>
        <v>123149</v>
      </c>
      <c r="BN2264" s="30">
        <f t="shared" si="7286"/>
        <v>87598.300000000003</v>
      </c>
      <c r="BO2264" s="30"/>
      <c r="BP2264" s="31"/>
      <c r="BQ2264" s="1"/>
      <c r="BR2264" s="1"/>
      <c r="BS2264" s="1"/>
      <c r="BT2264" s="1"/>
      <c r="BU2264" s="1"/>
      <c r="BV2264" s="1"/>
      <c r="BW2264" s="1"/>
      <c r="BX2264" s="1"/>
      <c r="BY2264" s="1"/>
    </row>
    <row r="2265" ht="45">
      <c r="A2265" s="28" t="s">
        <v>902</v>
      </c>
      <c r="B2265" s="28" t="s">
        <v>114</v>
      </c>
      <c r="C2265" s="28" t="s">
        <v>261</v>
      </c>
      <c r="D2265" s="28" t="s">
        <v>922</v>
      </c>
      <c r="E2265" s="35"/>
      <c r="F2265" s="29" t="s">
        <v>923</v>
      </c>
      <c r="G2265" s="30">
        <f>G2269+G2266</f>
        <v>233864.50000000006</v>
      </c>
      <c r="H2265" s="30">
        <f>H2269+H2266</f>
        <v>263338</v>
      </c>
      <c r="I2265" s="30">
        <f>I2269+I2266</f>
        <v>266180.90000000002</v>
      </c>
      <c r="J2265" s="30">
        <f>J2269+J2266</f>
        <v>0</v>
      </c>
      <c r="K2265" s="30">
        <f>K2269+K2266</f>
        <v>0</v>
      </c>
      <c r="L2265" s="30">
        <f>L2269+L2266</f>
        <v>0</v>
      </c>
      <c r="M2265" s="30">
        <f t="shared" si="7346"/>
        <v>233864.50000000006</v>
      </c>
      <c r="N2265" s="30">
        <f t="shared" si="7347"/>
        <v>263338</v>
      </c>
      <c r="O2265" s="30">
        <f t="shared" si="7348"/>
        <v>266180.90000000002</v>
      </c>
      <c r="P2265" s="30">
        <f>P2269+P2266</f>
        <v>4980</v>
      </c>
      <c r="Q2265" s="30">
        <f>Q2269+Q2266</f>
        <v>0</v>
      </c>
      <c r="R2265" s="30">
        <f>R2269+R2266</f>
        <v>18767.200000000001</v>
      </c>
      <c r="S2265" s="30">
        <f>S2269+S2266</f>
        <v>0</v>
      </c>
      <c r="T2265" s="30">
        <f>T2269+T2266</f>
        <v>0</v>
      </c>
      <c r="U2265" s="30">
        <f>U2269+U2266</f>
        <v>0</v>
      </c>
      <c r="V2265" s="30">
        <f>V2269+V2266</f>
        <v>0</v>
      </c>
      <c r="W2265" s="30">
        <f>W2269+W2266</f>
        <v>0</v>
      </c>
      <c r="X2265" s="30">
        <f>X2269+X2266</f>
        <v>0</v>
      </c>
      <c r="Y2265" s="30">
        <f>Y2269+Y2266</f>
        <v>0</v>
      </c>
      <c r="Z2265" s="30">
        <f>Z2269+Z2266</f>
        <v>0</v>
      </c>
      <c r="AA2265" s="30">
        <f>AA2269+AA2266</f>
        <v>0</v>
      </c>
      <c r="AB2265" s="30">
        <f>AB2269+AB2266</f>
        <v>0</v>
      </c>
      <c r="AC2265" s="30">
        <f t="shared" si="7287"/>
        <v>257611.70000000007</v>
      </c>
      <c r="AD2265" s="30">
        <f t="shared" si="7288"/>
        <v>263338</v>
      </c>
      <c r="AE2265" s="30">
        <f t="shared" si="7289"/>
        <v>266180.90000000002</v>
      </c>
      <c r="AF2265" s="30">
        <f>AF2269+AF2266</f>
        <v>0</v>
      </c>
      <c r="AG2265" s="30">
        <f t="shared" si="7290"/>
        <v>257611.70000000007</v>
      </c>
      <c r="AH2265" s="30">
        <f t="shared" si="7291"/>
        <v>263338</v>
      </c>
      <c r="AI2265" s="30">
        <f t="shared" si="7292"/>
        <v>266180.90000000002</v>
      </c>
      <c r="AJ2265" s="30">
        <f>AJ2269+AJ2266</f>
        <v>0</v>
      </c>
      <c r="AK2265" s="30">
        <f>AK2269+AK2266</f>
        <v>0</v>
      </c>
      <c r="AL2265" s="30">
        <f>AL2269+AL2266</f>
        <v>-3471</v>
      </c>
      <c r="AM2265" s="30">
        <f>AM2269+AM2266</f>
        <v>0</v>
      </c>
      <c r="AN2265" s="30">
        <f>AN2269+AN2266</f>
        <v>0</v>
      </c>
      <c r="AO2265" s="30">
        <f>AO2269+AO2266</f>
        <v>0</v>
      </c>
      <c r="AP2265" s="30">
        <f>AP2269+AP2266</f>
        <v>0</v>
      </c>
      <c r="AQ2265" s="30">
        <f>AQ2269+AQ2266</f>
        <v>0</v>
      </c>
      <c r="AR2265" s="30">
        <f>AR2269+AR2266</f>
        <v>0</v>
      </c>
      <c r="AS2265" s="30">
        <f t="shared" si="7337"/>
        <v>254140.70000000007</v>
      </c>
      <c r="AT2265" s="30">
        <f t="shared" si="7338"/>
        <v>263338</v>
      </c>
      <c r="AU2265" s="30">
        <f t="shared" si="7339"/>
        <v>266180.90000000002</v>
      </c>
      <c r="AV2265" s="30">
        <f>AV2269+AV2266</f>
        <v>0</v>
      </c>
      <c r="AW2265" s="30">
        <f>AW2269+AW2266</f>
        <v>0</v>
      </c>
      <c r="AX2265" s="30">
        <f>AX2269+AX2266</f>
        <v>0</v>
      </c>
      <c r="AY2265" s="30">
        <f t="shared" si="7297"/>
        <v>254140.70000000007</v>
      </c>
      <c r="AZ2265" s="30">
        <f t="shared" si="7298"/>
        <v>263338</v>
      </c>
      <c r="BA2265" s="30">
        <f t="shared" si="7299"/>
        <v>266180.90000000002</v>
      </c>
      <c r="BB2265" s="30">
        <f>BB2269+BB2266</f>
        <v>0</v>
      </c>
      <c r="BC2265" s="30">
        <f>BC2269+BC2266</f>
        <v>0</v>
      </c>
      <c r="BD2265" s="30">
        <f>BD2269+BD2266</f>
        <v>0</v>
      </c>
      <c r="BE2265" s="30">
        <f>BE2269+BE2266</f>
        <v>0</v>
      </c>
      <c r="BF2265" s="30">
        <f>BF2269+BF2266</f>
        <v>0</v>
      </c>
      <c r="BG2265" s="30">
        <f>BG2269+BG2266</f>
        <v>0</v>
      </c>
      <c r="BH2265" s="30">
        <f>BH2269+BH2266</f>
        <v>0</v>
      </c>
      <c r="BI2265" s="30">
        <f>BI2269+BI2266</f>
        <v>0</v>
      </c>
      <c r="BJ2265" s="30">
        <f>BJ2269+BJ2266</f>
        <v>0</v>
      </c>
      <c r="BK2265" s="30">
        <f>BK2269+BK2266</f>
        <v>0</v>
      </c>
      <c r="BL2265" s="30">
        <f t="shared" si="7284"/>
        <v>254140.70000000007</v>
      </c>
      <c r="BM2265" s="30">
        <f t="shared" si="7285"/>
        <v>263338</v>
      </c>
      <c r="BN2265" s="30">
        <f t="shared" si="7286"/>
        <v>266180.90000000002</v>
      </c>
      <c r="BO2265" s="30">
        <f>BO2269+BO2266</f>
        <v>0</v>
      </c>
      <c r="BP2265" s="31"/>
      <c r="BQ2265" s="1"/>
      <c r="BR2265" s="1"/>
      <c r="BS2265" s="1"/>
      <c r="BT2265" s="1"/>
      <c r="BU2265" s="1"/>
      <c r="BV2265" s="1"/>
      <c r="BW2265" s="1"/>
      <c r="BX2265" s="1"/>
      <c r="BY2265" s="1"/>
    </row>
    <row r="2266" ht="15">
      <c r="A2266" s="28" t="s">
        <v>902</v>
      </c>
      <c r="B2266" s="28" t="s">
        <v>114</v>
      </c>
      <c r="C2266" s="28" t="s">
        <v>261</v>
      </c>
      <c r="D2266" s="28" t="s">
        <v>924</v>
      </c>
      <c r="E2266" s="35"/>
      <c r="F2266" s="29" t="s">
        <v>49</v>
      </c>
      <c r="G2266" s="30">
        <f>G2267+G2268</f>
        <v>41183.700000000004</v>
      </c>
      <c r="H2266" s="30">
        <f>H2267+H2268</f>
        <v>42268.100000000006</v>
      </c>
      <c r="I2266" s="30">
        <f>I2267+I2268</f>
        <v>42268.100000000006</v>
      </c>
      <c r="J2266" s="30">
        <f>J2267+J2268</f>
        <v>0</v>
      </c>
      <c r="K2266" s="30">
        <f>K2267+K2268</f>
        <v>0</v>
      </c>
      <c r="L2266" s="30">
        <f>L2267+L2268</f>
        <v>0</v>
      </c>
      <c r="M2266" s="30">
        <f t="shared" si="7346"/>
        <v>41183.700000000004</v>
      </c>
      <c r="N2266" s="30">
        <f t="shared" si="7347"/>
        <v>42268.100000000006</v>
      </c>
      <c r="O2266" s="30">
        <f t="shared" si="7348"/>
        <v>42268.100000000006</v>
      </c>
      <c r="P2266" s="30">
        <f>P2267+P2268</f>
        <v>0</v>
      </c>
      <c r="Q2266" s="30">
        <f>Q2267+Q2268</f>
        <v>0</v>
      </c>
      <c r="R2266" s="30">
        <f>R2267+R2268</f>
        <v>0</v>
      </c>
      <c r="S2266" s="30">
        <f>S2267+S2268</f>
        <v>0</v>
      </c>
      <c r="T2266" s="30">
        <f>T2267+T2268</f>
        <v>0</v>
      </c>
      <c r="U2266" s="30">
        <f>U2267+U2268</f>
        <v>0</v>
      </c>
      <c r="V2266" s="30">
        <f>V2267+V2268</f>
        <v>0</v>
      </c>
      <c r="W2266" s="30">
        <f>W2267+W2268</f>
        <v>0</v>
      </c>
      <c r="X2266" s="30">
        <f>X2267+X2268</f>
        <v>0</v>
      </c>
      <c r="Y2266" s="30">
        <f>Y2267+Y2268</f>
        <v>0</v>
      </c>
      <c r="Z2266" s="30">
        <f>Z2267+Z2268</f>
        <v>0</v>
      </c>
      <c r="AA2266" s="30">
        <f>AA2267+AA2268</f>
        <v>0</v>
      </c>
      <c r="AB2266" s="30">
        <f>AB2267+AB2268</f>
        <v>0</v>
      </c>
      <c r="AC2266" s="30">
        <f t="shared" si="7287"/>
        <v>41183.700000000004</v>
      </c>
      <c r="AD2266" s="30">
        <f t="shared" si="7288"/>
        <v>42268.100000000006</v>
      </c>
      <c r="AE2266" s="30">
        <f t="shared" si="7289"/>
        <v>42268.100000000006</v>
      </c>
      <c r="AF2266" s="30">
        <f>AF2267+AF2268</f>
        <v>0</v>
      </c>
      <c r="AG2266" s="30">
        <f t="shared" si="7290"/>
        <v>41183.700000000004</v>
      </c>
      <c r="AH2266" s="30">
        <f t="shared" si="7291"/>
        <v>42268.100000000006</v>
      </c>
      <c r="AI2266" s="30">
        <f t="shared" si="7292"/>
        <v>42268.100000000006</v>
      </c>
      <c r="AJ2266" s="30">
        <f>AJ2267+AJ2268</f>
        <v>0</v>
      </c>
      <c r="AK2266" s="30">
        <f>AK2267+AK2268</f>
        <v>0</v>
      </c>
      <c r="AL2266" s="30">
        <f>AL2267+AL2268</f>
        <v>-539.5</v>
      </c>
      <c r="AM2266" s="30">
        <f>AM2267+AM2268</f>
        <v>0</v>
      </c>
      <c r="AN2266" s="30">
        <f>AN2267+AN2268</f>
        <v>0</v>
      </c>
      <c r="AO2266" s="30">
        <f>AO2267+AO2268</f>
        <v>0</v>
      </c>
      <c r="AP2266" s="30">
        <f>AP2267+AP2268</f>
        <v>0</v>
      </c>
      <c r="AQ2266" s="30">
        <f>AQ2267+AQ2268</f>
        <v>0</v>
      </c>
      <c r="AR2266" s="30">
        <f>AR2267+AR2268</f>
        <v>0</v>
      </c>
      <c r="AS2266" s="30">
        <f t="shared" si="7337"/>
        <v>40644.200000000004</v>
      </c>
      <c r="AT2266" s="30">
        <f t="shared" si="7338"/>
        <v>42268.100000000006</v>
      </c>
      <c r="AU2266" s="30">
        <f t="shared" si="7339"/>
        <v>42268.100000000006</v>
      </c>
      <c r="AV2266" s="30">
        <f>AV2267+AV2268</f>
        <v>0</v>
      </c>
      <c r="AW2266" s="30">
        <f>AW2267+AW2268</f>
        <v>0</v>
      </c>
      <c r="AX2266" s="30">
        <f>AX2267+AX2268</f>
        <v>0</v>
      </c>
      <c r="AY2266" s="30">
        <f t="shared" si="7297"/>
        <v>40644.200000000004</v>
      </c>
      <c r="AZ2266" s="30">
        <f t="shared" si="7298"/>
        <v>42268.100000000006</v>
      </c>
      <c r="BA2266" s="30">
        <f t="shared" si="7299"/>
        <v>42268.100000000006</v>
      </c>
      <c r="BB2266" s="30">
        <f>BB2267+BB2268</f>
        <v>0</v>
      </c>
      <c r="BC2266" s="30">
        <f>BC2267+BC2268</f>
        <v>0</v>
      </c>
      <c r="BD2266" s="30">
        <f>BD2267+BD2268</f>
        <v>0</v>
      </c>
      <c r="BE2266" s="30">
        <f>BE2267+BE2268</f>
        <v>0</v>
      </c>
      <c r="BF2266" s="30">
        <f>BF2267+BF2268</f>
        <v>0</v>
      </c>
      <c r="BG2266" s="30">
        <f>BG2267+BG2268</f>
        <v>0</v>
      </c>
      <c r="BH2266" s="30">
        <f>BH2267+BH2268</f>
        <v>0</v>
      </c>
      <c r="BI2266" s="30">
        <f>BI2267+BI2268</f>
        <v>0</v>
      </c>
      <c r="BJ2266" s="30">
        <f>BJ2267+BJ2268</f>
        <v>0</v>
      </c>
      <c r="BK2266" s="30">
        <f>BK2267+BK2268</f>
        <v>0</v>
      </c>
      <c r="BL2266" s="30">
        <f t="shared" si="7284"/>
        <v>40644.200000000004</v>
      </c>
      <c r="BM2266" s="30">
        <f t="shared" si="7285"/>
        <v>42268.100000000006</v>
      </c>
      <c r="BN2266" s="30">
        <f t="shared" si="7286"/>
        <v>42268.100000000006</v>
      </c>
      <c r="BO2266" s="30">
        <f>BO2267+BO2268</f>
        <v>0</v>
      </c>
      <c r="BP2266" s="31"/>
      <c r="BQ2266" s="1"/>
      <c r="BR2266" s="1"/>
      <c r="BS2266" s="1"/>
      <c r="BT2266" s="1"/>
      <c r="BU2266" s="1"/>
      <c r="BV2266" s="1"/>
      <c r="BW2266" s="1"/>
      <c r="BX2266" s="1"/>
      <c r="BY2266" s="1"/>
    </row>
    <row r="2267" ht="75">
      <c r="A2267" s="28" t="s">
        <v>902</v>
      </c>
      <c r="B2267" s="28" t="s">
        <v>114</v>
      </c>
      <c r="C2267" s="28" t="s">
        <v>261</v>
      </c>
      <c r="D2267" s="28" t="s">
        <v>924</v>
      </c>
      <c r="E2267" s="28" t="s">
        <v>50</v>
      </c>
      <c r="F2267" s="29" t="s">
        <v>51</v>
      </c>
      <c r="G2267" s="30">
        <v>38640.400000000001</v>
      </c>
      <c r="H2267" s="30">
        <v>39724.800000000003</v>
      </c>
      <c r="I2267" s="30">
        <v>39724.800000000003</v>
      </c>
      <c r="J2267" s="30"/>
      <c r="K2267" s="30"/>
      <c r="L2267" s="30"/>
      <c r="M2267" s="30">
        <f t="shared" si="7346"/>
        <v>38640.400000000001</v>
      </c>
      <c r="N2267" s="30">
        <f t="shared" si="7347"/>
        <v>39724.800000000003</v>
      </c>
      <c r="O2267" s="30">
        <f t="shared" si="7348"/>
        <v>39724.800000000003</v>
      </c>
      <c r="P2267" s="30"/>
      <c r="Q2267" s="30"/>
      <c r="R2267" s="30"/>
      <c r="S2267" s="30"/>
      <c r="T2267" s="30"/>
      <c r="U2267" s="30"/>
      <c r="V2267" s="30"/>
      <c r="W2267" s="30"/>
      <c r="X2267" s="30"/>
      <c r="Y2267" s="30"/>
      <c r="Z2267" s="30"/>
      <c r="AA2267" s="30"/>
      <c r="AB2267" s="30"/>
      <c r="AC2267" s="30">
        <f t="shared" si="7287"/>
        <v>38640.400000000001</v>
      </c>
      <c r="AD2267" s="30">
        <f t="shared" si="7288"/>
        <v>39724.800000000003</v>
      </c>
      <c r="AE2267" s="30">
        <f t="shared" si="7289"/>
        <v>39724.800000000003</v>
      </c>
      <c r="AF2267" s="30"/>
      <c r="AG2267" s="30">
        <f t="shared" si="7290"/>
        <v>38640.400000000001</v>
      </c>
      <c r="AH2267" s="30">
        <f t="shared" si="7291"/>
        <v>39724.800000000003</v>
      </c>
      <c r="AI2267" s="30">
        <f t="shared" si="7292"/>
        <v>39724.800000000003</v>
      </c>
      <c r="AJ2267" s="30"/>
      <c r="AK2267" s="30"/>
      <c r="AL2267" s="30">
        <v>-539.5</v>
      </c>
      <c r="AM2267" s="30"/>
      <c r="AN2267" s="30"/>
      <c r="AO2267" s="30"/>
      <c r="AP2267" s="30"/>
      <c r="AQ2267" s="30"/>
      <c r="AR2267" s="30"/>
      <c r="AS2267" s="30">
        <f t="shared" si="7337"/>
        <v>38100.900000000001</v>
      </c>
      <c r="AT2267" s="30">
        <f t="shared" si="7338"/>
        <v>39724.800000000003</v>
      </c>
      <c r="AU2267" s="30">
        <f t="shared" si="7339"/>
        <v>39724.800000000003</v>
      </c>
      <c r="AV2267" s="30"/>
      <c r="AW2267" s="30"/>
      <c r="AX2267" s="30"/>
      <c r="AY2267" s="30">
        <f t="shared" si="7297"/>
        <v>38100.900000000001</v>
      </c>
      <c r="AZ2267" s="30">
        <f t="shared" si="7298"/>
        <v>39724.800000000003</v>
      </c>
      <c r="BA2267" s="30">
        <f t="shared" si="7299"/>
        <v>39724.800000000003</v>
      </c>
      <c r="BB2267" s="30"/>
      <c r="BC2267" s="30"/>
      <c r="BD2267" s="30"/>
      <c r="BE2267" s="30"/>
      <c r="BF2267" s="30"/>
      <c r="BG2267" s="30"/>
      <c r="BH2267" s="30"/>
      <c r="BI2267" s="30"/>
      <c r="BJ2267" s="30"/>
      <c r="BK2267" s="30"/>
      <c r="BL2267" s="30">
        <f t="shared" si="7284"/>
        <v>38100.900000000001</v>
      </c>
      <c r="BM2267" s="30">
        <f t="shared" si="7285"/>
        <v>39724.800000000003</v>
      </c>
      <c r="BN2267" s="30">
        <f t="shared" si="7286"/>
        <v>39724.800000000003</v>
      </c>
      <c r="BO2267" s="30"/>
      <c r="BP2267" s="31"/>
      <c r="BQ2267" s="1"/>
      <c r="BR2267" s="1"/>
      <c r="BS2267" s="1"/>
      <c r="BT2267" s="1"/>
      <c r="BU2267" s="1"/>
      <c r="BV2267" s="1"/>
      <c r="BW2267" s="1"/>
      <c r="BX2267" s="1"/>
      <c r="BY2267" s="1"/>
    </row>
    <row r="2268" ht="30">
      <c r="A2268" s="28" t="s">
        <v>902</v>
      </c>
      <c r="B2268" s="28" t="s">
        <v>114</v>
      </c>
      <c r="C2268" s="28" t="s">
        <v>261</v>
      </c>
      <c r="D2268" s="28" t="s">
        <v>924</v>
      </c>
      <c r="E2268" s="28" t="s">
        <v>38</v>
      </c>
      <c r="F2268" s="29" t="s">
        <v>39</v>
      </c>
      <c r="G2268" s="30">
        <v>2543.3000000000002</v>
      </c>
      <c r="H2268" s="30">
        <v>2543.3000000000002</v>
      </c>
      <c r="I2268" s="30">
        <v>2543.3000000000002</v>
      </c>
      <c r="J2268" s="30"/>
      <c r="K2268" s="30"/>
      <c r="L2268" s="30"/>
      <c r="M2268" s="30">
        <f t="shared" si="7346"/>
        <v>2543.3000000000002</v>
      </c>
      <c r="N2268" s="30">
        <f t="shared" si="7347"/>
        <v>2543.3000000000002</v>
      </c>
      <c r="O2268" s="30">
        <f t="shared" si="7348"/>
        <v>2543.3000000000002</v>
      </c>
      <c r="P2268" s="30"/>
      <c r="Q2268" s="30"/>
      <c r="R2268" s="30"/>
      <c r="S2268" s="30"/>
      <c r="T2268" s="30"/>
      <c r="U2268" s="30"/>
      <c r="V2268" s="30"/>
      <c r="W2268" s="30"/>
      <c r="X2268" s="30"/>
      <c r="Y2268" s="30"/>
      <c r="Z2268" s="30"/>
      <c r="AA2268" s="30"/>
      <c r="AB2268" s="30"/>
      <c r="AC2268" s="30">
        <f t="shared" si="7287"/>
        <v>2543.3000000000002</v>
      </c>
      <c r="AD2268" s="30">
        <f t="shared" si="7288"/>
        <v>2543.3000000000002</v>
      </c>
      <c r="AE2268" s="30">
        <f t="shared" si="7289"/>
        <v>2543.3000000000002</v>
      </c>
      <c r="AF2268" s="30"/>
      <c r="AG2268" s="30">
        <f t="shared" si="7290"/>
        <v>2543.3000000000002</v>
      </c>
      <c r="AH2268" s="30">
        <f t="shared" si="7291"/>
        <v>2543.3000000000002</v>
      </c>
      <c r="AI2268" s="30">
        <f t="shared" si="7292"/>
        <v>2543.3000000000002</v>
      </c>
      <c r="AJ2268" s="30"/>
      <c r="AK2268" s="30"/>
      <c r="AL2268" s="30"/>
      <c r="AM2268" s="30"/>
      <c r="AN2268" s="30"/>
      <c r="AO2268" s="30"/>
      <c r="AP2268" s="30"/>
      <c r="AQ2268" s="30"/>
      <c r="AR2268" s="30"/>
      <c r="AS2268" s="30">
        <f t="shared" si="7337"/>
        <v>2543.3000000000002</v>
      </c>
      <c r="AT2268" s="30">
        <f t="shared" si="7338"/>
        <v>2543.3000000000002</v>
      </c>
      <c r="AU2268" s="30">
        <f t="shared" si="7339"/>
        <v>2543.3000000000002</v>
      </c>
      <c r="AV2268" s="30"/>
      <c r="AW2268" s="30"/>
      <c r="AX2268" s="30"/>
      <c r="AY2268" s="30">
        <f t="shared" si="7297"/>
        <v>2543.3000000000002</v>
      </c>
      <c r="AZ2268" s="30">
        <f t="shared" si="7298"/>
        <v>2543.3000000000002</v>
      </c>
      <c r="BA2268" s="30">
        <f t="shared" si="7299"/>
        <v>2543.3000000000002</v>
      </c>
      <c r="BB2268" s="30"/>
      <c r="BC2268" s="30"/>
      <c r="BD2268" s="30"/>
      <c r="BE2268" s="30"/>
      <c r="BF2268" s="30"/>
      <c r="BG2268" s="30"/>
      <c r="BH2268" s="30"/>
      <c r="BI2268" s="30"/>
      <c r="BJ2268" s="30"/>
      <c r="BK2268" s="30"/>
      <c r="BL2268" s="30">
        <f t="shared" si="7284"/>
        <v>2543.3000000000002</v>
      </c>
      <c r="BM2268" s="30">
        <f t="shared" si="7285"/>
        <v>2543.3000000000002</v>
      </c>
      <c r="BN2268" s="30">
        <f t="shared" si="7286"/>
        <v>2543.3000000000002</v>
      </c>
      <c r="BO2268" s="30"/>
      <c r="BP2268" s="31"/>
      <c r="BQ2268" s="1"/>
      <c r="BR2268" s="1"/>
      <c r="BS2268" s="1"/>
      <c r="BT2268" s="1"/>
      <c r="BU2268" s="1"/>
      <c r="BV2268" s="1"/>
      <c r="BW2268" s="1"/>
      <c r="BX2268" s="1"/>
      <c r="BY2268" s="1"/>
    </row>
    <row r="2269" ht="45">
      <c r="A2269" s="28" t="s">
        <v>902</v>
      </c>
      <c r="B2269" s="28" t="s">
        <v>114</v>
      </c>
      <c r="C2269" s="28" t="s">
        <v>261</v>
      </c>
      <c r="D2269" s="14" t="s">
        <v>925</v>
      </c>
      <c r="E2269" s="35"/>
      <c r="F2269" s="29" t="s">
        <v>53</v>
      </c>
      <c r="G2269" s="30">
        <f>G2270+G2271+G2272</f>
        <v>192680.80000000005</v>
      </c>
      <c r="H2269" s="30">
        <f>H2270+H2271+H2272</f>
        <v>221069.89999999999</v>
      </c>
      <c r="I2269" s="30">
        <f>I2270+I2271+I2272</f>
        <v>223912.80000000002</v>
      </c>
      <c r="J2269" s="30">
        <f>J2270+J2271+J2272</f>
        <v>0</v>
      </c>
      <c r="K2269" s="30">
        <f>K2270+K2271+K2272</f>
        <v>0</v>
      </c>
      <c r="L2269" s="30">
        <f>L2270+L2271+L2272</f>
        <v>0</v>
      </c>
      <c r="M2269" s="30">
        <f t="shared" si="7346"/>
        <v>192680.80000000005</v>
      </c>
      <c r="N2269" s="30">
        <f t="shared" si="7347"/>
        <v>221069.89999999999</v>
      </c>
      <c r="O2269" s="30">
        <f t="shared" si="7348"/>
        <v>223912.80000000002</v>
      </c>
      <c r="P2269" s="30">
        <f>P2270+P2271+P2272</f>
        <v>4980</v>
      </c>
      <c r="Q2269" s="30">
        <f>Q2270+Q2271+Q2272</f>
        <v>0</v>
      </c>
      <c r="R2269" s="30">
        <f>R2270+R2271+R2272</f>
        <v>18767.200000000001</v>
      </c>
      <c r="S2269" s="30">
        <f>S2270+S2271+S2272</f>
        <v>0</v>
      </c>
      <c r="T2269" s="30">
        <f>T2270+T2271+T2272</f>
        <v>0</v>
      </c>
      <c r="U2269" s="30">
        <f>U2270+U2271+U2272</f>
        <v>0</v>
      </c>
      <c r="V2269" s="30">
        <f>V2270+V2271+V2272</f>
        <v>0</v>
      </c>
      <c r="W2269" s="30">
        <f>W2270+W2271+W2272</f>
        <v>0</v>
      </c>
      <c r="X2269" s="30">
        <f>X2270+X2271+X2272</f>
        <v>0</v>
      </c>
      <c r="Y2269" s="30">
        <f>Y2270+Y2271+Y2272</f>
        <v>0</v>
      </c>
      <c r="Z2269" s="30">
        <f>Z2270+Z2271+Z2272</f>
        <v>0</v>
      </c>
      <c r="AA2269" s="30">
        <f>AA2270+AA2271+AA2272</f>
        <v>0</v>
      </c>
      <c r="AB2269" s="30">
        <f>AB2270+AB2271+AB2272</f>
        <v>0</v>
      </c>
      <c r="AC2269" s="30">
        <f t="shared" si="7287"/>
        <v>216428.00000000006</v>
      </c>
      <c r="AD2269" s="30">
        <f t="shared" si="7288"/>
        <v>221069.89999999999</v>
      </c>
      <c r="AE2269" s="30">
        <f t="shared" si="7289"/>
        <v>223912.80000000002</v>
      </c>
      <c r="AF2269" s="30">
        <f>AF2270+AF2271+AF2272</f>
        <v>0</v>
      </c>
      <c r="AG2269" s="30">
        <f t="shared" si="7290"/>
        <v>216428.00000000006</v>
      </c>
      <c r="AH2269" s="30">
        <f t="shared" si="7291"/>
        <v>221069.89999999999</v>
      </c>
      <c r="AI2269" s="30">
        <f t="shared" si="7292"/>
        <v>223912.80000000002</v>
      </c>
      <c r="AJ2269" s="30">
        <f>AJ2270+AJ2271+AJ2272</f>
        <v>0</v>
      </c>
      <c r="AK2269" s="30">
        <f>AK2270+AK2271+AK2272</f>
        <v>0</v>
      </c>
      <c r="AL2269" s="30">
        <f>AL2270+AL2271+AL2272</f>
        <v>-2931.5</v>
      </c>
      <c r="AM2269" s="30">
        <f>AM2270+AM2271+AM2272</f>
        <v>0</v>
      </c>
      <c r="AN2269" s="30">
        <f>AN2270+AN2271+AN2272</f>
        <v>0</v>
      </c>
      <c r="AO2269" s="30">
        <f>AO2270+AO2271+AO2272</f>
        <v>0</v>
      </c>
      <c r="AP2269" s="30">
        <f>AP2270+AP2271+AP2272</f>
        <v>0</v>
      </c>
      <c r="AQ2269" s="30">
        <f>AQ2270+AQ2271+AQ2272</f>
        <v>0</v>
      </c>
      <c r="AR2269" s="30">
        <f>AR2270+AR2271+AR2272</f>
        <v>0</v>
      </c>
      <c r="AS2269" s="30">
        <f t="shared" si="7337"/>
        <v>213496.50000000006</v>
      </c>
      <c r="AT2269" s="30">
        <f t="shared" si="7338"/>
        <v>221069.89999999999</v>
      </c>
      <c r="AU2269" s="30">
        <f t="shared" si="7339"/>
        <v>223912.80000000002</v>
      </c>
      <c r="AV2269" s="30">
        <f>AV2270+AV2271+AV2272</f>
        <v>0</v>
      </c>
      <c r="AW2269" s="30">
        <f>AW2270+AW2271+AW2272</f>
        <v>0</v>
      </c>
      <c r="AX2269" s="30">
        <f>AX2270+AX2271+AX2272</f>
        <v>0</v>
      </c>
      <c r="AY2269" s="30">
        <f t="shared" si="7297"/>
        <v>213496.50000000006</v>
      </c>
      <c r="AZ2269" s="30">
        <f t="shared" si="7298"/>
        <v>221069.89999999999</v>
      </c>
      <c r="BA2269" s="30">
        <f t="shared" si="7299"/>
        <v>223912.80000000002</v>
      </c>
      <c r="BB2269" s="30">
        <f>BB2270+BB2271+BB2272</f>
        <v>0</v>
      </c>
      <c r="BC2269" s="30">
        <f>BC2270+BC2271+BC2272</f>
        <v>0</v>
      </c>
      <c r="BD2269" s="30">
        <f>BD2270+BD2271+BD2272</f>
        <v>0</v>
      </c>
      <c r="BE2269" s="30">
        <f>BE2270+BE2271+BE2272</f>
        <v>0</v>
      </c>
      <c r="BF2269" s="30">
        <f>BF2270+BF2271+BF2272</f>
        <v>0</v>
      </c>
      <c r="BG2269" s="30">
        <f>BG2270+BG2271+BG2272</f>
        <v>0</v>
      </c>
      <c r="BH2269" s="30">
        <f>BH2270+BH2271+BH2272</f>
        <v>0</v>
      </c>
      <c r="BI2269" s="30">
        <f>BI2270+BI2271+BI2272</f>
        <v>0</v>
      </c>
      <c r="BJ2269" s="30">
        <f>BJ2270+BJ2271+BJ2272</f>
        <v>0</v>
      </c>
      <c r="BK2269" s="30">
        <f>BK2270+BK2271+BK2272</f>
        <v>0</v>
      </c>
      <c r="BL2269" s="30">
        <f t="shared" si="7284"/>
        <v>213496.50000000006</v>
      </c>
      <c r="BM2269" s="30">
        <f t="shared" si="7285"/>
        <v>221069.89999999999</v>
      </c>
      <c r="BN2269" s="30">
        <f t="shared" si="7286"/>
        <v>223912.80000000002</v>
      </c>
      <c r="BO2269" s="30">
        <f>BO2270+BO2271+BO2272</f>
        <v>0</v>
      </c>
      <c r="BP2269" s="31"/>
      <c r="BQ2269" s="1"/>
      <c r="BR2269" s="1"/>
      <c r="BS2269" s="1"/>
      <c r="BT2269" s="1"/>
      <c r="BU2269" s="1"/>
      <c r="BV2269" s="1"/>
      <c r="BW2269" s="1"/>
      <c r="BX2269" s="1"/>
      <c r="BY2269" s="1"/>
    </row>
    <row r="2270" ht="75">
      <c r="A2270" s="28" t="s">
        <v>902</v>
      </c>
      <c r="B2270" s="28" t="s">
        <v>114</v>
      </c>
      <c r="C2270" s="28" t="s">
        <v>261</v>
      </c>
      <c r="D2270" s="14" t="s">
        <v>925</v>
      </c>
      <c r="E2270" s="28" t="s">
        <v>50</v>
      </c>
      <c r="F2270" s="29" t="s">
        <v>51</v>
      </c>
      <c r="G2270" s="30">
        <f>22203.2+160493.7</f>
        <v>182696.90000000002</v>
      </c>
      <c r="H2270" s="30">
        <f>165016.8+48912.1</f>
        <v>213928.89999999999</v>
      </c>
      <c r="I2270" s="30">
        <f>48912.1+165016.8</f>
        <v>213928.89999999999</v>
      </c>
      <c r="J2270" s="30"/>
      <c r="K2270" s="30"/>
      <c r="L2270" s="30"/>
      <c r="M2270" s="30">
        <f t="shared" si="7346"/>
        <v>182696.90000000002</v>
      </c>
      <c r="N2270" s="30">
        <f t="shared" si="7347"/>
        <v>213928.89999999999</v>
      </c>
      <c r="O2270" s="30">
        <f t="shared" si="7348"/>
        <v>213928.89999999999</v>
      </c>
      <c r="P2270" s="30"/>
      <c r="Q2270" s="30"/>
      <c r="R2270" s="30">
        <v>18767.200000000001</v>
      </c>
      <c r="S2270" s="30"/>
      <c r="T2270" s="30"/>
      <c r="U2270" s="30"/>
      <c r="V2270" s="30"/>
      <c r="W2270" s="30"/>
      <c r="X2270" s="30"/>
      <c r="Y2270" s="30"/>
      <c r="Z2270" s="30"/>
      <c r="AA2270" s="30"/>
      <c r="AB2270" s="30"/>
      <c r="AC2270" s="30">
        <f t="shared" si="7287"/>
        <v>201464.10000000003</v>
      </c>
      <c r="AD2270" s="30">
        <f t="shared" si="7288"/>
        <v>213928.89999999999</v>
      </c>
      <c r="AE2270" s="30">
        <f t="shared" si="7289"/>
        <v>213928.89999999999</v>
      </c>
      <c r="AF2270" s="30"/>
      <c r="AG2270" s="30">
        <f t="shared" si="7290"/>
        <v>201464.10000000003</v>
      </c>
      <c r="AH2270" s="30">
        <f t="shared" si="7291"/>
        <v>213928.89999999999</v>
      </c>
      <c r="AI2270" s="30">
        <f t="shared" si="7292"/>
        <v>213928.89999999999</v>
      </c>
      <c r="AJ2270" s="30"/>
      <c r="AK2270" s="30"/>
      <c r="AL2270" s="30"/>
      <c r="AM2270" s="30"/>
      <c r="AN2270" s="30"/>
      <c r="AO2270" s="30"/>
      <c r="AP2270" s="30"/>
      <c r="AQ2270" s="30"/>
      <c r="AR2270" s="30"/>
      <c r="AS2270" s="30">
        <f t="shared" si="7337"/>
        <v>201464.10000000003</v>
      </c>
      <c r="AT2270" s="30">
        <f t="shared" si="7338"/>
        <v>213928.89999999999</v>
      </c>
      <c r="AU2270" s="30">
        <f t="shared" si="7339"/>
        <v>213928.89999999999</v>
      </c>
      <c r="AV2270" s="30"/>
      <c r="AW2270" s="30"/>
      <c r="AX2270" s="30"/>
      <c r="AY2270" s="30">
        <f t="shared" si="7297"/>
        <v>201464.10000000003</v>
      </c>
      <c r="AZ2270" s="30">
        <f t="shared" si="7298"/>
        <v>213928.89999999999</v>
      </c>
      <c r="BA2270" s="30">
        <f t="shared" si="7299"/>
        <v>213928.89999999999</v>
      </c>
      <c r="BB2270" s="30"/>
      <c r="BC2270" s="30"/>
      <c r="BD2270" s="30"/>
      <c r="BE2270" s="30"/>
      <c r="BF2270" s="30"/>
      <c r="BG2270" s="30"/>
      <c r="BH2270" s="30"/>
      <c r="BI2270" s="30"/>
      <c r="BJ2270" s="30"/>
      <c r="BK2270" s="30"/>
      <c r="BL2270" s="30">
        <f t="shared" si="7284"/>
        <v>201464.10000000003</v>
      </c>
      <c r="BM2270" s="30">
        <f t="shared" si="7285"/>
        <v>213928.89999999999</v>
      </c>
      <c r="BN2270" s="30">
        <f t="shared" si="7286"/>
        <v>213928.89999999999</v>
      </c>
      <c r="BO2270" s="30"/>
      <c r="BP2270" s="31"/>
      <c r="BQ2270" s="1"/>
      <c r="BR2270" s="1"/>
      <c r="BS2270" s="1"/>
      <c r="BT2270" s="1"/>
      <c r="BU2270" s="1"/>
      <c r="BV2270" s="1"/>
      <c r="BW2270" s="1"/>
      <c r="BX2270" s="1"/>
      <c r="BY2270" s="1"/>
    </row>
    <row r="2271" ht="30">
      <c r="A2271" s="28" t="s">
        <v>902</v>
      </c>
      <c r="B2271" s="28" t="s">
        <v>114</v>
      </c>
      <c r="C2271" s="28" t="s">
        <v>261</v>
      </c>
      <c r="D2271" s="14" t="s">
        <v>925</v>
      </c>
      <c r="E2271" s="28" t="s">
        <v>38</v>
      </c>
      <c r="F2271" s="29" t="s">
        <v>39</v>
      </c>
      <c r="G2271" s="30">
        <f>7141-10.7+2842.9</f>
        <v>9973.2000000000007</v>
      </c>
      <c r="H2271" s="30">
        <f>7141-10.7</f>
        <v>7130.3000000000002</v>
      </c>
      <c r="I2271" s="30">
        <f>7141-10.7+2842.9</f>
        <v>9973.2000000000007</v>
      </c>
      <c r="J2271" s="30"/>
      <c r="K2271" s="30"/>
      <c r="L2271" s="30"/>
      <c r="M2271" s="30">
        <f t="shared" si="7346"/>
        <v>9973.2000000000007</v>
      </c>
      <c r="N2271" s="30">
        <f t="shared" si="7347"/>
        <v>7130.3000000000002</v>
      </c>
      <c r="O2271" s="30">
        <f t="shared" si="7348"/>
        <v>9973.2000000000007</v>
      </c>
      <c r="P2271" s="30">
        <v>4980</v>
      </c>
      <c r="Q2271" s="30"/>
      <c r="R2271" s="30"/>
      <c r="S2271" s="30"/>
      <c r="T2271" s="30"/>
      <c r="U2271" s="30"/>
      <c r="V2271" s="30"/>
      <c r="W2271" s="30"/>
      <c r="X2271" s="30"/>
      <c r="Y2271" s="30"/>
      <c r="Z2271" s="30"/>
      <c r="AA2271" s="30"/>
      <c r="AB2271" s="30"/>
      <c r="AC2271" s="30">
        <f t="shared" si="7287"/>
        <v>14953.200000000001</v>
      </c>
      <c r="AD2271" s="30">
        <f t="shared" si="7288"/>
        <v>7130.3000000000002</v>
      </c>
      <c r="AE2271" s="30">
        <f t="shared" si="7289"/>
        <v>9973.2000000000007</v>
      </c>
      <c r="AF2271" s="30"/>
      <c r="AG2271" s="30">
        <f t="shared" si="7290"/>
        <v>14953.200000000001</v>
      </c>
      <c r="AH2271" s="30">
        <f t="shared" si="7291"/>
        <v>7130.3000000000002</v>
      </c>
      <c r="AI2271" s="30">
        <f t="shared" si="7292"/>
        <v>9973.2000000000007</v>
      </c>
      <c r="AJ2271" s="30"/>
      <c r="AK2271" s="30"/>
      <c r="AL2271" s="30">
        <v>-2931.5</v>
      </c>
      <c r="AM2271" s="30"/>
      <c r="AN2271" s="30"/>
      <c r="AO2271" s="30"/>
      <c r="AP2271" s="30"/>
      <c r="AQ2271" s="30"/>
      <c r="AR2271" s="30"/>
      <c r="AS2271" s="30">
        <f t="shared" si="7337"/>
        <v>12021.700000000001</v>
      </c>
      <c r="AT2271" s="30">
        <f t="shared" si="7338"/>
        <v>7130.3000000000002</v>
      </c>
      <c r="AU2271" s="30">
        <f t="shared" si="7339"/>
        <v>9973.2000000000007</v>
      </c>
      <c r="AV2271" s="30"/>
      <c r="AW2271" s="30"/>
      <c r="AX2271" s="30"/>
      <c r="AY2271" s="30">
        <f t="shared" si="7297"/>
        <v>12021.700000000001</v>
      </c>
      <c r="AZ2271" s="30">
        <f t="shared" si="7298"/>
        <v>7130.3000000000002</v>
      </c>
      <c r="BA2271" s="30">
        <f t="shared" si="7299"/>
        <v>9973.2000000000007</v>
      </c>
      <c r="BB2271" s="30"/>
      <c r="BC2271" s="30"/>
      <c r="BD2271" s="30"/>
      <c r="BE2271" s="30"/>
      <c r="BF2271" s="30"/>
      <c r="BG2271" s="30"/>
      <c r="BH2271" s="30"/>
      <c r="BI2271" s="30"/>
      <c r="BJ2271" s="30"/>
      <c r="BK2271" s="30"/>
      <c r="BL2271" s="30">
        <f t="shared" si="7284"/>
        <v>12021.700000000001</v>
      </c>
      <c r="BM2271" s="30">
        <f t="shared" si="7285"/>
        <v>7130.3000000000002</v>
      </c>
      <c r="BN2271" s="30">
        <f t="shared" si="7286"/>
        <v>9973.2000000000007</v>
      </c>
      <c r="BO2271" s="30"/>
      <c r="BP2271" s="31"/>
      <c r="BQ2271" s="1"/>
      <c r="BR2271" s="1"/>
      <c r="BS2271" s="1"/>
      <c r="BT2271" s="1"/>
      <c r="BU2271" s="1"/>
      <c r="BV2271" s="1"/>
      <c r="BW2271" s="1"/>
      <c r="BX2271" s="1"/>
      <c r="BY2271" s="1"/>
    </row>
    <row r="2272" ht="15">
      <c r="A2272" s="28" t="s">
        <v>902</v>
      </c>
      <c r="B2272" s="28" t="s">
        <v>114</v>
      </c>
      <c r="C2272" s="28" t="s">
        <v>261</v>
      </c>
      <c r="D2272" s="14" t="s">
        <v>925</v>
      </c>
      <c r="E2272" s="28" t="s">
        <v>40</v>
      </c>
      <c r="F2272" s="29" t="s">
        <v>41</v>
      </c>
      <c r="G2272" s="30">
        <v>10.699999999999999</v>
      </c>
      <c r="H2272" s="30">
        <v>10.699999999999999</v>
      </c>
      <c r="I2272" s="30">
        <v>10.699999999999999</v>
      </c>
      <c r="J2272" s="30"/>
      <c r="K2272" s="30"/>
      <c r="L2272" s="30"/>
      <c r="M2272" s="30">
        <f t="shared" si="7346"/>
        <v>10.699999999999999</v>
      </c>
      <c r="N2272" s="30">
        <f t="shared" si="7347"/>
        <v>10.699999999999999</v>
      </c>
      <c r="O2272" s="30">
        <f t="shared" si="7348"/>
        <v>10.699999999999999</v>
      </c>
      <c r="P2272" s="30"/>
      <c r="Q2272" s="30"/>
      <c r="R2272" s="30"/>
      <c r="S2272" s="30"/>
      <c r="T2272" s="30"/>
      <c r="U2272" s="30"/>
      <c r="V2272" s="30"/>
      <c r="W2272" s="30"/>
      <c r="X2272" s="30"/>
      <c r="Y2272" s="30"/>
      <c r="Z2272" s="30"/>
      <c r="AA2272" s="30"/>
      <c r="AB2272" s="30"/>
      <c r="AC2272" s="30">
        <f t="shared" si="7287"/>
        <v>10.699999999999999</v>
      </c>
      <c r="AD2272" s="30">
        <f t="shared" si="7288"/>
        <v>10.699999999999999</v>
      </c>
      <c r="AE2272" s="30">
        <f t="shared" si="7289"/>
        <v>10.699999999999999</v>
      </c>
      <c r="AF2272" s="30"/>
      <c r="AG2272" s="30">
        <f t="shared" si="7290"/>
        <v>10.699999999999999</v>
      </c>
      <c r="AH2272" s="30">
        <f t="shared" si="7291"/>
        <v>10.699999999999999</v>
      </c>
      <c r="AI2272" s="30">
        <f t="shared" si="7292"/>
        <v>10.699999999999999</v>
      </c>
      <c r="AJ2272" s="30"/>
      <c r="AK2272" s="30"/>
      <c r="AL2272" s="30"/>
      <c r="AM2272" s="30"/>
      <c r="AN2272" s="30"/>
      <c r="AO2272" s="30"/>
      <c r="AP2272" s="30"/>
      <c r="AQ2272" s="30"/>
      <c r="AR2272" s="30"/>
      <c r="AS2272" s="30">
        <f t="shared" si="7337"/>
        <v>10.699999999999999</v>
      </c>
      <c r="AT2272" s="30">
        <f t="shared" si="7338"/>
        <v>10.699999999999999</v>
      </c>
      <c r="AU2272" s="30">
        <f t="shared" si="7339"/>
        <v>10.699999999999999</v>
      </c>
      <c r="AV2272" s="30"/>
      <c r="AW2272" s="30"/>
      <c r="AX2272" s="30"/>
      <c r="AY2272" s="30">
        <f t="shared" si="7297"/>
        <v>10.699999999999999</v>
      </c>
      <c r="AZ2272" s="30">
        <f t="shared" si="7298"/>
        <v>10.699999999999999</v>
      </c>
      <c r="BA2272" s="30">
        <f t="shared" si="7299"/>
        <v>10.699999999999999</v>
      </c>
      <c r="BB2272" s="30"/>
      <c r="BC2272" s="30"/>
      <c r="BD2272" s="30"/>
      <c r="BE2272" s="30"/>
      <c r="BF2272" s="30"/>
      <c r="BG2272" s="30"/>
      <c r="BH2272" s="30"/>
      <c r="BI2272" s="30"/>
      <c r="BJ2272" s="30"/>
      <c r="BK2272" s="30"/>
      <c r="BL2272" s="30">
        <f t="shared" si="7284"/>
        <v>10.699999999999999</v>
      </c>
      <c r="BM2272" s="30">
        <f t="shared" si="7285"/>
        <v>10.699999999999999</v>
      </c>
      <c r="BN2272" s="30">
        <f t="shared" si="7286"/>
        <v>10.699999999999999</v>
      </c>
      <c r="BO2272" s="30"/>
      <c r="BP2272" s="31"/>
      <c r="BQ2272" s="1"/>
      <c r="BR2272" s="1"/>
      <c r="BS2272" s="1"/>
      <c r="BT2272" s="1"/>
      <c r="BU2272" s="1"/>
      <c r="BV2272" s="1"/>
      <c r="BW2272" s="1"/>
      <c r="BX2272" s="1"/>
      <c r="BY2272" s="1"/>
    </row>
    <row r="2273" ht="30">
      <c r="A2273" s="28" t="s">
        <v>902</v>
      </c>
      <c r="B2273" s="28" t="s">
        <v>114</v>
      </c>
      <c r="C2273" s="28" t="s">
        <v>261</v>
      </c>
      <c r="D2273" s="28" t="s">
        <v>54</v>
      </c>
      <c r="E2273" s="35"/>
      <c r="F2273" s="29" t="s">
        <v>55</v>
      </c>
      <c r="G2273" s="30">
        <f t="shared" ref="G2273:G2279" si="7392">G2274</f>
        <v>69.700000000000003</v>
      </c>
      <c r="H2273" s="30">
        <f t="shared" ref="H2273:H2279" si="7393">H2274</f>
        <v>71.699999999999989</v>
      </c>
      <c r="I2273" s="30">
        <f t="shared" ref="I2273:I2279" si="7394">I2274</f>
        <v>71.699999999999989</v>
      </c>
      <c r="J2273" s="30">
        <f t="shared" ref="J2273:J2279" si="7395">J2274</f>
        <v>0</v>
      </c>
      <c r="K2273" s="30">
        <f t="shared" ref="K2273:K2279" si="7396">K2274</f>
        <v>0</v>
      </c>
      <c r="L2273" s="30">
        <f t="shared" ref="L2273:L2279" si="7397">L2274</f>
        <v>0</v>
      </c>
      <c r="M2273" s="30">
        <f t="shared" si="7346"/>
        <v>69.700000000000003</v>
      </c>
      <c r="N2273" s="30">
        <f t="shared" si="7347"/>
        <v>71.699999999999989</v>
      </c>
      <c r="O2273" s="30">
        <f t="shared" si="7348"/>
        <v>71.699999999999989</v>
      </c>
      <c r="P2273" s="30">
        <f t="shared" ref="P2273:P2279" si="7398">P2274</f>
        <v>0</v>
      </c>
      <c r="Q2273" s="30">
        <f t="shared" ref="Q2273:Q2279" si="7399">Q2274</f>
        <v>0</v>
      </c>
      <c r="R2273" s="30">
        <f t="shared" ref="R2273:R2279" si="7400">R2274</f>
        <v>0</v>
      </c>
      <c r="S2273" s="30">
        <f t="shared" ref="S2273:S2279" si="7401">S2274</f>
        <v>0</v>
      </c>
      <c r="T2273" s="30">
        <f t="shared" ref="T2273:T2279" si="7402">T2274</f>
        <v>0</v>
      </c>
      <c r="U2273" s="30">
        <f t="shared" ref="U2273:U2279" si="7403">U2274</f>
        <v>0</v>
      </c>
      <c r="V2273" s="30">
        <f t="shared" ref="V2273:V2279" si="7404">V2274</f>
        <v>0</v>
      </c>
      <c r="W2273" s="30">
        <f t="shared" ref="W2273:W2279" si="7405">W2274</f>
        <v>0</v>
      </c>
      <c r="X2273" s="30">
        <f t="shared" ref="X2273:X2279" si="7406">X2274</f>
        <v>0</v>
      </c>
      <c r="Y2273" s="30">
        <f t="shared" ref="Y2273:Y2279" si="7407">Y2274</f>
        <v>0</v>
      </c>
      <c r="Z2273" s="30">
        <f t="shared" ref="Z2273:Z2279" si="7408">Z2274</f>
        <v>0</v>
      </c>
      <c r="AA2273" s="30">
        <f t="shared" ref="AA2273:AA2279" si="7409">AA2274</f>
        <v>0</v>
      </c>
      <c r="AB2273" s="30">
        <f t="shared" ref="AB2273:AB2279" si="7410">AB2274</f>
        <v>0</v>
      </c>
      <c r="AC2273" s="30">
        <f t="shared" si="7287"/>
        <v>69.700000000000003</v>
      </c>
      <c r="AD2273" s="30">
        <f t="shared" si="7288"/>
        <v>71.699999999999989</v>
      </c>
      <c r="AE2273" s="30">
        <f t="shared" si="7289"/>
        <v>71.699999999999989</v>
      </c>
      <c r="AF2273" s="30">
        <f t="shared" ref="AF2273:AF2279" si="7411">AF2274</f>
        <v>0</v>
      </c>
      <c r="AG2273" s="30">
        <f t="shared" si="7290"/>
        <v>69.700000000000003</v>
      </c>
      <c r="AH2273" s="30">
        <f t="shared" si="7291"/>
        <v>71.699999999999989</v>
      </c>
      <c r="AI2273" s="30">
        <f t="shared" si="7292"/>
        <v>71.699999999999989</v>
      </c>
      <c r="AJ2273" s="30">
        <f t="shared" ref="AJ2273:AJ2279" si="7412">AJ2274</f>
        <v>0</v>
      </c>
      <c r="AK2273" s="30">
        <f t="shared" ref="AK2273:AK2279" si="7413">AK2274</f>
        <v>0</v>
      </c>
      <c r="AL2273" s="30">
        <f t="shared" ref="AL2273:AL2279" si="7414">AL2274</f>
        <v>0</v>
      </c>
      <c r="AM2273" s="30">
        <f t="shared" ref="AM2273:AM2279" si="7415">AM2274</f>
        <v>0</v>
      </c>
      <c r="AN2273" s="30">
        <f t="shared" ref="AN2273:AN2279" si="7416">AN2274</f>
        <v>0</v>
      </c>
      <c r="AO2273" s="30">
        <f t="shared" ref="AO2273:AO2279" si="7417">AO2274</f>
        <v>0</v>
      </c>
      <c r="AP2273" s="30">
        <f t="shared" ref="AP2273:AP2279" si="7418">AP2274</f>
        <v>0</v>
      </c>
      <c r="AQ2273" s="30">
        <f t="shared" ref="AQ2273:AQ2279" si="7419">AQ2274</f>
        <v>0</v>
      </c>
      <c r="AR2273" s="30">
        <f t="shared" ref="AR2273:AR2279" si="7420">AR2274</f>
        <v>0</v>
      </c>
      <c r="AS2273" s="30">
        <f t="shared" si="7337"/>
        <v>69.700000000000003</v>
      </c>
      <c r="AT2273" s="30">
        <f t="shared" si="7338"/>
        <v>71.699999999999989</v>
      </c>
      <c r="AU2273" s="30">
        <f t="shared" si="7339"/>
        <v>71.699999999999989</v>
      </c>
      <c r="AV2273" s="30">
        <f t="shared" ref="AV2273:AV2279" si="7421">AV2274</f>
        <v>0</v>
      </c>
      <c r="AW2273" s="30">
        <f t="shared" ref="AW2273:AW2279" si="7422">AW2274</f>
        <v>0</v>
      </c>
      <c r="AX2273" s="30">
        <f t="shared" ref="AX2273:AX2279" si="7423">AX2274</f>
        <v>0</v>
      </c>
      <c r="AY2273" s="30">
        <f t="shared" si="7297"/>
        <v>69.700000000000003</v>
      </c>
      <c r="AZ2273" s="30">
        <f t="shared" si="7298"/>
        <v>71.699999999999989</v>
      </c>
      <c r="BA2273" s="30">
        <f t="shared" si="7299"/>
        <v>71.699999999999989</v>
      </c>
      <c r="BB2273" s="30">
        <f t="shared" ref="BB2273:BB2279" si="7424">BB2274</f>
        <v>0</v>
      </c>
      <c r="BC2273" s="30">
        <f t="shared" ref="BC2273:BC2279" si="7425">BC2274</f>
        <v>0</v>
      </c>
      <c r="BD2273" s="30">
        <f t="shared" ref="BD2273:BD2279" si="7426">BD2274</f>
        <v>0</v>
      </c>
      <c r="BE2273" s="30">
        <f t="shared" ref="BE2273:BE2279" si="7427">BE2274</f>
        <v>0</v>
      </c>
      <c r="BF2273" s="30">
        <f t="shared" ref="BF2273:BF2279" si="7428">BF2274</f>
        <v>0</v>
      </c>
      <c r="BG2273" s="30">
        <f t="shared" ref="BG2273:BG2279" si="7429">BG2274</f>
        <v>0</v>
      </c>
      <c r="BH2273" s="30">
        <f t="shared" ref="BH2273:BH2279" si="7430">BH2274</f>
        <v>0</v>
      </c>
      <c r="BI2273" s="30">
        <f t="shared" ref="BI2273:BI2279" si="7431">BI2274</f>
        <v>0</v>
      </c>
      <c r="BJ2273" s="30">
        <f t="shared" ref="BJ2273:BJ2279" si="7432">BJ2274</f>
        <v>0</v>
      </c>
      <c r="BK2273" s="30">
        <f t="shared" ref="BK2273:BK2279" si="7433">BK2274</f>
        <v>0</v>
      </c>
      <c r="BL2273" s="30">
        <f t="shared" si="7284"/>
        <v>69.700000000000003</v>
      </c>
      <c r="BM2273" s="30">
        <f t="shared" si="7285"/>
        <v>71.699999999999989</v>
      </c>
      <c r="BN2273" s="30">
        <f t="shared" si="7286"/>
        <v>71.699999999999989</v>
      </c>
      <c r="BO2273" s="30">
        <f t="shared" ref="BO2273:BO2279" si="7434">BO2274</f>
        <v>0</v>
      </c>
      <c r="BP2273" s="31"/>
      <c r="BQ2273" s="1"/>
      <c r="BR2273" s="1"/>
      <c r="BS2273" s="1"/>
      <c r="BT2273" s="1"/>
      <c r="BU2273" s="1"/>
      <c r="BV2273" s="1"/>
      <c r="BW2273" s="1"/>
      <c r="BX2273" s="1"/>
      <c r="BY2273" s="1"/>
    </row>
    <row r="2274" ht="15">
      <c r="A2274" s="28" t="s">
        <v>902</v>
      </c>
      <c r="B2274" s="28" t="s">
        <v>114</v>
      </c>
      <c r="C2274" s="28" t="s">
        <v>261</v>
      </c>
      <c r="D2274" s="28" t="s">
        <v>56</v>
      </c>
      <c r="E2274" s="35"/>
      <c r="F2274" s="29" t="s">
        <v>57</v>
      </c>
      <c r="G2274" s="30">
        <f t="shared" si="7392"/>
        <v>69.700000000000003</v>
      </c>
      <c r="H2274" s="30">
        <f t="shared" si="7393"/>
        <v>71.699999999999989</v>
      </c>
      <c r="I2274" s="30">
        <f t="shared" si="7394"/>
        <v>71.699999999999989</v>
      </c>
      <c r="J2274" s="30">
        <f t="shared" si="7395"/>
        <v>0</v>
      </c>
      <c r="K2274" s="30">
        <f t="shared" si="7396"/>
        <v>0</v>
      </c>
      <c r="L2274" s="30">
        <f t="shared" si="7397"/>
        <v>0</v>
      </c>
      <c r="M2274" s="30">
        <f t="shared" si="7346"/>
        <v>69.700000000000003</v>
      </c>
      <c r="N2274" s="30">
        <f t="shared" si="7347"/>
        <v>71.699999999999989</v>
      </c>
      <c r="O2274" s="30">
        <f t="shared" si="7348"/>
        <v>71.699999999999989</v>
      </c>
      <c r="P2274" s="30">
        <f t="shared" si="7398"/>
        <v>0</v>
      </c>
      <c r="Q2274" s="30">
        <f t="shared" si="7399"/>
        <v>0</v>
      </c>
      <c r="R2274" s="30">
        <f t="shared" si="7400"/>
        <v>0</v>
      </c>
      <c r="S2274" s="30">
        <f t="shared" si="7401"/>
        <v>0</v>
      </c>
      <c r="T2274" s="30">
        <f t="shared" si="7402"/>
        <v>0</v>
      </c>
      <c r="U2274" s="30">
        <f t="shared" si="7403"/>
        <v>0</v>
      </c>
      <c r="V2274" s="30">
        <f t="shared" si="7404"/>
        <v>0</v>
      </c>
      <c r="W2274" s="30">
        <f t="shared" si="7405"/>
        <v>0</v>
      </c>
      <c r="X2274" s="30">
        <f t="shared" si="7406"/>
        <v>0</v>
      </c>
      <c r="Y2274" s="30">
        <f t="shared" si="7407"/>
        <v>0</v>
      </c>
      <c r="Z2274" s="30">
        <f t="shared" si="7408"/>
        <v>0</v>
      </c>
      <c r="AA2274" s="30">
        <f t="shared" si="7409"/>
        <v>0</v>
      </c>
      <c r="AB2274" s="30">
        <f t="shared" si="7410"/>
        <v>0</v>
      </c>
      <c r="AC2274" s="30">
        <f t="shared" si="7287"/>
        <v>69.700000000000003</v>
      </c>
      <c r="AD2274" s="30">
        <f t="shared" si="7288"/>
        <v>71.699999999999989</v>
      </c>
      <c r="AE2274" s="30">
        <f t="shared" si="7289"/>
        <v>71.699999999999989</v>
      </c>
      <c r="AF2274" s="30">
        <f t="shared" si="7411"/>
        <v>0</v>
      </c>
      <c r="AG2274" s="30">
        <f t="shared" si="7290"/>
        <v>69.700000000000003</v>
      </c>
      <c r="AH2274" s="30">
        <f t="shared" si="7291"/>
        <v>71.699999999999989</v>
      </c>
      <c r="AI2274" s="30">
        <f t="shared" si="7292"/>
        <v>71.699999999999989</v>
      </c>
      <c r="AJ2274" s="30">
        <f t="shared" si="7412"/>
        <v>0</v>
      </c>
      <c r="AK2274" s="30">
        <f t="shared" si="7413"/>
        <v>0</v>
      </c>
      <c r="AL2274" s="30">
        <f t="shared" si="7414"/>
        <v>0</v>
      </c>
      <c r="AM2274" s="30">
        <f t="shared" si="7415"/>
        <v>0</v>
      </c>
      <c r="AN2274" s="30">
        <f t="shared" si="7416"/>
        <v>0</v>
      </c>
      <c r="AO2274" s="30">
        <f t="shared" si="7417"/>
        <v>0</v>
      </c>
      <c r="AP2274" s="30">
        <f t="shared" si="7418"/>
        <v>0</v>
      </c>
      <c r="AQ2274" s="30">
        <f t="shared" si="7419"/>
        <v>0</v>
      </c>
      <c r="AR2274" s="30">
        <f t="shared" si="7420"/>
        <v>0</v>
      </c>
      <c r="AS2274" s="30">
        <f t="shared" si="7337"/>
        <v>69.700000000000003</v>
      </c>
      <c r="AT2274" s="30">
        <f t="shared" si="7338"/>
        <v>71.699999999999989</v>
      </c>
      <c r="AU2274" s="30">
        <f t="shared" si="7339"/>
        <v>71.699999999999989</v>
      </c>
      <c r="AV2274" s="30">
        <f t="shared" si="7421"/>
        <v>0</v>
      </c>
      <c r="AW2274" s="30">
        <f t="shared" si="7422"/>
        <v>0</v>
      </c>
      <c r="AX2274" s="30">
        <f t="shared" si="7423"/>
        <v>0</v>
      </c>
      <c r="AY2274" s="30">
        <f t="shared" si="7297"/>
        <v>69.700000000000003</v>
      </c>
      <c r="AZ2274" s="30">
        <f t="shared" si="7298"/>
        <v>71.699999999999989</v>
      </c>
      <c r="BA2274" s="30">
        <f t="shared" si="7299"/>
        <v>71.699999999999989</v>
      </c>
      <c r="BB2274" s="30">
        <f t="shared" si="7424"/>
        <v>0</v>
      </c>
      <c r="BC2274" s="30">
        <f t="shared" si="7425"/>
        <v>0</v>
      </c>
      <c r="BD2274" s="30">
        <f t="shared" si="7426"/>
        <v>0</v>
      </c>
      <c r="BE2274" s="30">
        <f t="shared" si="7427"/>
        <v>0</v>
      </c>
      <c r="BF2274" s="30">
        <f t="shared" si="7428"/>
        <v>0</v>
      </c>
      <c r="BG2274" s="30">
        <f t="shared" si="7429"/>
        <v>0</v>
      </c>
      <c r="BH2274" s="30">
        <f t="shared" si="7430"/>
        <v>0</v>
      </c>
      <c r="BI2274" s="30">
        <f t="shared" si="7431"/>
        <v>0</v>
      </c>
      <c r="BJ2274" s="30">
        <f t="shared" si="7432"/>
        <v>0</v>
      </c>
      <c r="BK2274" s="30">
        <f t="shared" si="7433"/>
        <v>0</v>
      </c>
      <c r="BL2274" s="30">
        <f t="shared" si="7284"/>
        <v>69.700000000000003</v>
      </c>
      <c r="BM2274" s="30">
        <f t="shared" si="7285"/>
        <v>71.699999999999989</v>
      </c>
      <c r="BN2274" s="30">
        <f t="shared" si="7286"/>
        <v>71.699999999999989</v>
      </c>
      <c r="BO2274" s="30">
        <f t="shared" si="7434"/>
        <v>0</v>
      </c>
      <c r="BP2274" s="31"/>
      <c r="BQ2274" s="1"/>
      <c r="BR2274" s="1"/>
      <c r="BS2274" s="1"/>
      <c r="BT2274" s="1"/>
      <c r="BU2274" s="1"/>
      <c r="BV2274" s="1"/>
      <c r="BW2274" s="1"/>
      <c r="BX2274" s="1"/>
      <c r="BY2274" s="1"/>
    </row>
    <row r="2275" ht="75">
      <c r="A2275" s="28" t="s">
        <v>902</v>
      </c>
      <c r="B2275" s="28" t="s">
        <v>114</v>
      </c>
      <c r="C2275" s="28" t="s">
        <v>261</v>
      </c>
      <c r="D2275" s="28" t="s">
        <v>926</v>
      </c>
      <c r="E2275" s="35"/>
      <c r="F2275" s="29" t="s">
        <v>927</v>
      </c>
      <c r="G2275" s="30">
        <f t="shared" si="7392"/>
        <v>69.700000000000003</v>
      </c>
      <c r="H2275" s="30">
        <f t="shared" si="7393"/>
        <v>71.699999999999989</v>
      </c>
      <c r="I2275" s="30">
        <f t="shared" si="7394"/>
        <v>71.699999999999989</v>
      </c>
      <c r="J2275" s="30">
        <f t="shared" si="7395"/>
        <v>0</v>
      </c>
      <c r="K2275" s="30">
        <f t="shared" si="7396"/>
        <v>0</v>
      </c>
      <c r="L2275" s="30">
        <f t="shared" si="7397"/>
        <v>0</v>
      </c>
      <c r="M2275" s="30">
        <f t="shared" si="7346"/>
        <v>69.700000000000003</v>
      </c>
      <c r="N2275" s="30">
        <f t="shared" si="7347"/>
        <v>71.699999999999989</v>
      </c>
      <c r="O2275" s="30">
        <f t="shared" si="7348"/>
        <v>71.699999999999989</v>
      </c>
      <c r="P2275" s="30">
        <f t="shared" si="7398"/>
        <v>0</v>
      </c>
      <c r="Q2275" s="30">
        <f t="shared" si="7399"/>
        <v>0</v>
      </c>
      <c r="R2275" s="30">
        <f t="shared" si="7400"/>
        <v>0</v>
      </c>
      <c r="S2275" s="30">
        <f t="shared" si="7401"/>
        <v>0</v>
      </c>
      <c r="T2275" s="30">
        <f t="shared" si="7402"/>
        <v>0</v>
      </c>
      <c r="U2275" s="30">
        <f t="shared" si="7403"/>
        <v>0</v>
      </c>
      <c r="V2275" s="30">
        <f t="shared" si="7404"/>
        <v>0</v>
      </c>
      <c r="W2275" s="30">
        <f t="shared" si="7405"/>
        <v>0</v>
      </c>
      <c r="X2275" s="30">
        <f t="shared" si="7406"/>
        <v>0</v>
      </c>
      <c r="Y2275" s="30">
        <f t="shared" si="7407"/>
        <v>0</v>
      </c>
      <c r="Z2275" s="30">
        <f t="shared" si="7408"/>
        <v>0</v>
      </c>
      <c r="AA2275" s="30">
        <f t="shared" si="7409"/>
        <v>0</v>
      </c>
      <c r="AB2275" s="30">
        <f t="shared" si="7410"/>
        <v>0</v>
      </c>
      <c r="AC2275" s="30">
        <f t="shared" si="7287"/>
        <v>69.700000000000003</v>
      </c>
      <c r="AD2275" s="30">
        <f t="shared" si="7288"/>
        <v>71.699999999999989</v>
      </c>
      <c r="AE2275" s="30">
        <f t="shared" si="7289"/>
        <v>71.699999999999989</v>
      </c>
      <c r="AF2275" s="30">
        <f t="shared" si="7411"/>
        <v>0</v>
      </c>
      <c r="AG2275" s="30">
        <f t="shared" si="7290"/>
        <v>69.700000000000003</v>
      </c>
      <c r="AH2275" s="30">
        <f t="shared" si="7291"/>
        <v>71.699999999999989</v>
      </c>
      <c r="AI2275" s="30">
        <f t="shared" si="7292"/>
        <v>71.699999999999989</v>
      </c>
      <c r="AJ2275" s="30">
        <f t="shared" si="7412"/>
        <v>0</v>
      </c>
      <c r="AK2275" s="30">
        <f t="shared" si="7413"/>
        <v>0</v>
      </c>
      <c r="AL2275" s="30">
        <f t="shared" si="7414"/>
        <v>0</v>
      </c>
      <c r="AM2275" s="30">
        <f t="shared" si="7415"/>
        <v>0</v>
      </c>
      <c r="AN2275" s="30">
        <f t="shared" si="7416"/>
        <v>0</v>
      </c>
      <c r="AO2275" s="30">
        <f t="shared" si="7417"/>
        <v>0</v>
      </c>
      <c r="AP2275" s="30">
        <f t="shared" si="7418"/>
        <v>0</v>
      </c>
      <c r="AQ2275" s="30">
        <f t="shared" si="7419"/>
        <v>0</v>
      </c>
      <c r="AR2275" s="30">
        <f t="shared" si="7420"/>
        <v>0</v>
      </c>
      <c r="AS2275" s="30">
        <f t="shared" si="7337"/>
        <v>69.700000000000003</v>
      </c>
      <c r="AT2275" s="30">
        <f t="shared" si="7338"/>
        <v>71.699999999999989</v>
      </c>
      <c r="AU2275" s="30">
        <f t="shared" si="7339"/>
        <v>71.699999999999989</v>
      </c>
      <c r="AV2275" s="30">
        <f t="shared" si="7421"/>
        <v>0</v>
      </c>
      <c r="AW2275" s="30">
        <f t="shared" si="7422"/>
        <v>0</v>
      </c>
      <c r="AX2275" s="30">
        <f t="shared" si="7423"/>
        <v>0</v>
      </c>
      <c r="AY2275" s="30">
        <f t="shared" si="7297"/>
        <v>69.700000000000003</v>
      </c>
      <c r="AZ2275" s="30">
        <f t="shared" si="7298"/>
        <v>71.699999999999989</v>
      </c>
      <c r="BA2275" s="30">
        <f t="shared" si="7299"/>
        <v>71.699999999999989</v>
      </c>
      <c r="BB2275" s="30">
        <f t="shared" si="7424"/>
        <v>0</v>
      </c>
      <c r="BC2275" s="30">
        <f t="shared" si="7425"/>
        <v>0</v>
      </c>
      <c r="BD2275" s="30">
        <f t="shared" si="7426"/>
        <v>0</v>
      </c>
      <c r="BE2275" s="30">
        <f t="shared" si="7427"/>
        <v>0</v>
      </c>
      <c r="BF2275" s="30">
        <f t="shared" si="7428"/>
        <v>0</v>
      </c>
      <c r="BG2275" s="30">
        <f t="shared" si="7429"/>
        <v>0</v>
      </c>
      <c r="BH2275" s="30">
        <f t="shared" si="7430"/>
        <v>0</v>
      </c>
      <c r="BI2275" s="30">
        <f t="shared" si="7431"/>
        <v>0</v>
      </c>
      <c r="BJ2275" s="30">
        <f t="shared" si="7432"/>
        <v>0</v>
      </c>
      <c r="BK2275" s="30">
        <f t="shared" si="7433"/>
        <v>0</v>
      </c>
      <c r="BL2275" s="30">
        <f t="shared" si="7284"/>
        <v>69.700000000000003</v>
      </c>
      <c r="BM2275" s="30">
        <f t="shared" si="7285"/>
        <v>71.699999999999989</v>
      </c>
      <c r="BN2275" s="30">
        <f t="shared" si="7286"/>
        <v>71.699999999999989</v>
      </c>
      <c r="BO2275" s="30">
        <f t="shared" si="7434"/>
        <v>0</v>
      </c>
      <c r="BP2275" s="31"/>
      <c r="BQ2275" s="1"/>
      <c r="BR2275" s="1"/>
      <c r="BS2275" s="1"/>
      <c r="BT2275" s="1"/>
      <c r="BU2275" s="1"/>
      <c r="BV2275" s="1"/>
      <c r="BW2275" s="1"/>
      <c r="BX2275" s="1"/>
      <c r="BY2275" s="1"/>
    </row>
    <row r="2276" ht="75">
      <c r="A2276" s="28" t="s">
        <v>902</v>
      </c>
      <c r="B2276" s="28" t="s">
        <v>114</v>
      </c>
      <c r="C2276" s="28" t="s">
        <v>261</v>
      </c>
      <c r="D2276" s="28" t="s">
        <v>926</v>
      </c>
      <c r="E2276" s="28" t="s">
        <v>50</v>
      </c>
      <c r="F2276" s="29" t="s">
        <v>51</v>
      </c>
      <c r="G2276" s="30">
        <v>69.700000000000003</v>
      </c>
      <c r="H2276" s="30">
        <v>71.699999999999989</v>
      </c>
      <c r="I2276" s="30">
        <v>71.699999999999989</v>
      </c>
      <c r="J2276" s="30"/>
      <c r="K2276" s="30"/>
      <c r="L2276" s="30"/>
      <c r="M2276" s="30">
        <f t="shared" si="7346"/>
        <v>69.700000000000003</v>
      </c>
      <c r="N2276" s="30">
        <f t="shared" si="7347"/>
        <v>71.699999999999989</v>
      </c>
      <c r="O2276" s="30">
        <f t="shared" si="7348"/>
        <v>71.699999999999989</v>
      </c>
      <c r="P2276" s="30"/>
      <c r="Q2276" s="30"/>
      <c r="R2276" s="30"/>
      <c r="S2276" s="30"/>
      <c r="T2276" s="30"/>
      <c r="U2276" s="30"/>
      <c r="V2276" s="30"/>
      <c r="W2276" s="30"/>
      <c r="X2276" s="30"/>
      <c r="Y2276" s="30"/>
      <c r="Z2276" s="30"/>
      <c r="AA2276" s="30"/>
      <c r="AB2276" s="30"/>
      <c r="AC2276" s="30">
        <f t="shared" si="7287"/>
        <v>69.700000000000003</v>
      </c>
      <c r="AD2276" s="30">
        <f t="shared" si="7288"/>
        <v>71.699999999999989</v>
      </c>
      <c r="AE2276" s="30">
        <f t="shared" si="7289"/>
        <v>71.699999999999989</v>
      </c>
      <c r="AF2276" s="30"/>
      <c r="AG2276" s="30">
        <f t="shared" si="7290"/>
        <v>69.700000000000003</v>
      </c>
      <c r="AH2276" s="30">
        <f t="shared" si="7291"/>
        <v>71.699999999999989</v>
      </c>
      <c r="AI2276" s="30">
        <f t="shared" si="7292"/>
        <v>71.699999999999989</v>
      </c>
      <c r="AJ2276" s="30"/>
      <c r="AK2276" s="30"/>
      <c r="AL2276" s="30"/>
      <c r="AM2276" s="30"/>
      <c r="AN2276" s="30"/>
      <c r="AO2276" s="30"/>
      <c r="AP2276" s="30"/>
      <c r="AQ2276" s="30"/>
      <c r="AR2276" s="30"/>
      <c r="AS2276" s="30">
        <f t="shared" si="7337"/>
        <v>69.700000000000003</v>
      </c>
      <c r="AT2276" s="30">
        <f t="shared" si="7338"/>
        <v>71.699999999999989</v>
      </c>
      <c r="AU2276" s="30">
        <f t="shared" si="7339"/>
        <v>71.699999999999989</v>
      </c>
      <c r="AV2276" s="30"/>
      <c r="AW2276" s="30"/>
      <c r="AX2276" s="30"/>
      <c r="AY2276" s="30">
        <f t="shared" si="7297"/>
        <v>69.700000000000003</v>
      </c>
      <c r="AZ2276" s="30">
        <f t="shared" si="7298"/>
        <v>71.699999999999989</v>
      </c>
      <c r="BA2276" s="30">
        <f t="shared" si="7299"/>
        <v>71.699999999999989</v>
      </c>
      <c r="BB2276" s="30"/>
      <c r="BC2276" s="30"/>
      <c r="BD2276" s="30"/>
      <c r="BE2276" s="30"/>
      <c r="BF2276" s="30"/>
      <c r="BG2276" s="30"/>
      <c r="BH2276" s="30"/>
      <c r="BI2276" s="30"/>
      <c r="BJ2276" s="30"/>
      <c r="BK2276" s="30"/>
      <c r="BL2276" s="30">
        <f t="shared" si="7284"/>
        <v>69.700000000000003</v>
      </c>
      <c r="BM2276" s="30">
        <f t="shared" si="7285"/>
        <v>71.699999999999989</v>
      </c>
      <c r="BN2276" s="30">
        <f t="shared" si="7286"/>
        <v>71.699999999999989</v>
      </c>
      <c r="BO2276" s="30"/>
      <c r="BP2276" s="31"/>
      <c r="BQ2276" s="1"/>
      <c r="BR2276" s="1"/>
      <c r="BS2276" s="1"/>
      <c r="BT2276" s="1"/>
      <c r="BU2276" s="1"/>
      <c r="BV2276" s="1"/>
      <c r="BW2276" s="1"/>
      <c r="BX2276" s="1"/>
      <c r="BY2276" s="1"/>
    </row>
    <row r="2277" s="23" customFormat="1" ht="15">
      <c r="A2277" s="24" t="s">
        <v>902</v>
      </c>
      <c r="B2277" s="24" t="s">
        <v>114</v>
      </c>
      <c r="C2277" s="24" t="s">
        <v>251</v>
      </c>
      <c r="D2277" s="24"/>
      <c r="E2277" s="24"/>
      <c r="F2277" s="25" t="s">
        <v>460</v>
      </c>
      <c r="G2277" s="26">
        <f t="shared" si="7392"/>
        <v>407669.60000000003</v>
      </c>
      <c r="H2277" s="26">
        <f t="shared" si="7393"/>
        <v>350043</v>
      </c>
      <c r="I2277" s="26">
        <f t="shared" si="7394"/>
        <v>339737.90000000002</v>
      </c>
      <c r="J2277" s="26">
        <f t="shared" si="7395"/>
        <v>-4023</v>
      </c>
      <c r="K2277" s="26">
        <f t="shared" si="7396"/>
        <v>-81</v>
      </c>
      <c r="L2277" s="26">
        <f t="shared" si="7397"/>
        <v>-81</v>
      </c>
      <c r="M2277" s="26">
        <f t="shared" si="7346"/>
        <v>403646.60000000003</v>
      </c>
      <c r="N2277" s="26">
        <f t="shared" si="7347"/>
        <v>349962</v>
      </c>
      <c r="O2277" s="26">
        <f t="shared" si="7348"/>
        <v>339656.90000000002</v>
      </c>
      <c r="P2277" s="26">
        <f t="shared" si="7398"/>
        <v>0</v>
      </c>
      <c r="Q2277" s="26">
        <f t="shared" si="7399"/>
        <v>0</v>
      </c>
      <c r="R2277" s="26">
        <f t="shared" si="7400"/>
        <v>0</v>
      </c>
      <c r="S2277" s="26">
        <f t="shared" si="7401"/>
        <v>-76165.600000000006</v>
      </c>
      <c r="T2277" s="26">
        <f t="shared" si="7402"/>
        <v>0</v>
      </c>
      <c r="U2277" s="26">
        <f t="shared" si="7403"/>
        <v>0</v>
      </c>
      <c r="V2277" s="26">
        <f t="shared" si="7404"/>
        <v>0</v>
      </c>
      <c r="W2277" s="26">
        <f t="shared" si="7405"/>
        <v>0</v>
      </c>
      <c r="X2277" s="26">
        <f t="shared" si="7406"/>
        <v>0</v>
      </c>
      <c r="Y2277" s="26">
        <f t="shared" si="7407"/>
        <v>0</v>
      </c>
      <c r="Z2277" s="26">
        <f t="shared" si="7408"/>
        <v>0</v>
      </c>
      <c r="AA2277" s="26">
        <f t="shared" si="7409"/>
        <v>76165.600000000006</v>
      </c>
      <c r="AB2277" s="26">
        <f t="shared" si="7410"/>
        <v>0</v>
      </c>
      <c r="AC2277" s="26">
        <f t="shared" si="7287"/>
        <v>327481</v>
      </c>
      <c r="AD2277" s="26">
        <f t="shared" si="7288"/>
        <v>349962</v>
      </c>
      <c r="AE2277" s="26">
        <f t="shared" si="7289"/>
        <v>415822.5</v>
      </c>
      <c r="AF2277" s="26">
        <f t="shared" si="7411"/>
        <v>178</v>
      </c>
      <c r="AG2277" s="26">
        <f t="shared" si="7290"/>
        <v>327659</v>
      </c>
      <c r="AH2277" s="26">
        <f t="shared" si="7291"/>
        <v>349962</v>
      </c>
      <c r="AI2277" s="26">
        <f t="shared" si="7292"/>
        <v>415822.5</v>
      </c>
      <c r="AJ2277" s="26">
        <f t="shared" si="7412"/>
        <v>0</v>
      </c>
      <c r="AK2277" s="26">
        <f t="shared" si="7413"/>
        <v>0</v>
      </c>
      <c r="AL2277" s="26">
        <f t="shared" si="7414"/>
        <v>0</v>
      </c>
      <c r="AM2277" s="26">
        <f t="shared" si="7415"/>
        <v>0</v>
      </c>
      <c r="AN2277" s="26">
        <f t="shared" si="7416"/>
        <v>0</v>
      </c>
      <c r="AO2277" s="26">
        <f t="shared" si="7417"/>
        <v>0</v>
      </c>
      <c r="AP2277" s="26">
        <f t="shared" si="7418"/>
        <v>0</v>
      </c>
      <c r="AQ2277" s="26">
        <f t="shared" si="7419"/>
        <v>0</v>
      </c>
      <c r="AR2277" s="26">
        <f t="shared" si="7420"/>
        <v>0</v>
      </c>
      <c r="AS2277" s="26">
        <f t="shared" si="7337"/>
        <v>327659</v>
      </c>
      <c r="AT2277" s="26">
        <f t="shared" si="7338"/>
        <v>349962</v>
      </c>
      <c r="AU2277" s="26">
        <f t="shared" si="7339"/>
        <v>415822.5</v>
      </c>
      <c r="AV2277" s="26">
        <f t="shared" si="7421"/>
        <v>0</v>
      </c>
      <c r="AW2277" s="26">
        <f t="shared" si="7422"/>
        <v>-20194.095000000001</v>
      </c>
      <c r="AX2277" s="26">
        <f t="shared" si="7423"/>
        <v>0</v>
      </c>
      <c r="AY2277" s="26">
        <f t="shared" si="7297"/>
        <v>327659</v>
      </c>
      <c r="AZ2277" s="26">
        <f t="shared" si="7298"/>
        <v>329767.90500000003</v>
      </c>
      <c r="BA2277" s="26">
        <f t="shared" si="7299"/>
        <v>415822.5</v>
      </c>
      <c r="BB2277" s="26">
        <f t="shared" si="7424"/>
        <v>0</v>
      </c>
      <c r="BC2277" s="26">
        <f t="shared" si="7425"/>
        <v>0</v>
      </c>
      <c r="BD2277" s="26">
        <f t="shared" si="7426"/>
        <v>0</v>
      </c>
      <c r="BE2277" s="26">
        <f t="shared" si="7427"/>
        <v>0</v>
      </c>
      <c r="BF2277" s="26">
        <f t="shared" si="7428"/>
        <v>0</v>
      </c>
      <c r="BG2277" s="26">
        <f t="shared" si="7429"/>
        <v>0</v>
      </c>
      <c r="BH2277" s="26">
        <f t="shared" si="7430"/>
        <v>0</v>
      </c>
      <c r="BI2277" s="26">
        <f t="shared" si="7431"/>
        <v>0</v>
      </c>
      <c r="BJ2277" s="26">
        <f t="shared" si="7432"/>
        <v>0</v>
      </c>
      <c r="BK2277" s="26">
        <f t="shared" si="7433"/>
        <v>0</v>
      </c>
      <c r="BL2277" s="26">
        <f t="shared" si="7284"/>
        <v>327659</v>
      </c>
      <c r="BM2277" s="26">
        <f t="shared" si="7285"/>
        <v>329767.90500000003</v>
      </c>
      <c r="BN2277" s="26">
        <f t="shared" si="7286"/>
        <v>415822.5</v>
      </c>
      <c r="BO2277" s="26">
        <f t="shared" si="7434"/>
        <v>0</v>
      </c>
      <c r="BP2277" s="27"/>
      <c r="BQ2277" s="23"/>
      <c r="BR2277" s="23"/>
      <c r="BS2277" s="23"/>
      <c r="BT2277" s="23"/>
      <c r="BU2277" s="23"/>
      <c r="BV2277" s="23"/>
      <c r="BW2277" s="23"/>
      <c r="BX2277" s="23"/>
      <c r="BY2277" s="23"/>
    </row>
    <row r="2278" ht="30">
      <c r="A2278" s="28" t="s">
        <v>902</v>
      </c>
      <c r="B2278" s="28" t="s">
        <v>114</v>
      </c>
      <c r="C2278" s="28" t="s">
        <v>251</v>
      </c>
      <c r="D2278" s="28" t="s">
        <v>827</v>
      </c>
      <c r="E2278" s="35"/>
      <c r="F2278" s="29" t="s">
        <v>828</v>
      </c>
      <c r="G2278" s="30">
        <f t="shared" si="7392"/>
        <v>407669.60000000003</v>
      </c>
      <c r="H2278" s="30">
        <f t="shared" si="7393"/>
        <v>350043</v>
      </c>
      <c r="I2278" s="30">
        <f t="shared" si="7394"/>
        <v>339737.90000000002</v>
      </c>
      <c r="J2278" s="30">
        <f t="shared" si="7395"/>
        <v>-4023</v>
      </c>
      <c r="K2278" s="30">
        <f t="shared" si="7396"/>
        <v>-81</v>
      </c>
      <c r="L2278" s="30">
        <f t="shared" si="7397"/>
        <v>-81</v>
      </c>
      <c r="M2278" s="30">
        <f t="shared" si="7346"/>
        <v>403646.60000000003</v>
      </c>
      <c r="N2278" s="30">
        <f t="shared" si="7347"/>
        <v>349962</v>
      </c>
      <c r="O2278" s="30">
        <f t="shared" si="7348"/>
        <v>339656.90000000002</v>
      </c>
      <c r="P2278" s="30">
        <f t="shared" si="7398"/>
        <v>0</v>
      </c>
      <c r="Q2278" s="30">
        <f t="shared" si="7399"/>
        <v>0</v>
      </c>
      <c r="R2278" s="30">
        <f t="shared" si="7400"/>
        <v>0</v>
      </c>
      <c r="S2278" s="30">
        <f t="shared" si="7401"/>
        <v>-76165.600000000006</v>
      </c>
      <c r="T2278" s="30">
        <f t="shared" si="7402"/>
        <v>0</v>
      </c>
      <c r="U2278" s="30">
        <f t="shared" si="7403"/>
        <v>0</v>
      </c>
      <c r="V2278" s="30">
        <f t="shared" si="7404"/>
        <v>0</v>
      </c>
      <c r="W2278" s="30">
        <f t="shared" si="7405"/>
        <v>0</v>
      </c>
      <c r="X2278" s="30">
        <f t="shared" si="7406"/>
        <v>0</v>
      </c>
      <c r="Y2278" s="30">
        <f t="shared" si="7407"/>
        <v>0</v>
      </c>
      <c r="Z2278" s="30">
        <f t="shared" si="7408"/>
        <v>0</v>
      </c>
      <c r="AA2278" s="30">
        <f t="shared" si="7409"/>
        <v>76165.600000000006</v>
      </c>
      <c r="AB2278" s="30">
        <f t="shared" si="7410"/>
        <v>0</v>
      </c>
      <c r="AC2278" s="30">
        <f t="shared" si="7287"/>
        <v>327481</v>
      </c>
      <c r="AD2278" s="30">
        <f t="shared" si="7288"/>
        <v>349962</v>
      </c>
      <c r="AE2278" s="30">
        <f t="shared" si="7289"/>
        <v>415822.5</v>
      </c>
      <c r="AF2278" s="30">
        <f t="shared" si="7411"/>
        <v>178</v>
      </c>
      <c r="AG2278" s="30">
        <f t="shared" si="7290"/>
        <v>327659</v>
      </c>
      <c r="AH2278" s="30">
        <f t="shared" si="7291"/>
        <v>349962</v>
      </c>
      <c r="AI2278" s="30">
        <f t="shared" si="7292"/>
        <v>415822.5</v>
      </c>
      <c r="AJ2278" s="30">
        <f t="shared" si="7412"/>
        <v>0</v>
      </c>
      <c r="AK2278" s="30">
        <f t="shared" si="7413"/>
        <v>0</v>
      </c>
      <c r="AL2278" s="30">
        <f t="shared" si="7414"/>
        <v>0</v>
      </c>
      <c r="AM2278" s="30">
        <f t="shared" si="7415"/>
        <v>0</v>
      </c>
      <c r="AN2278" s="30">
        <f t="shared" si="7416"/>
        <v>0</v>
      </c>
      <c r="AO2278" s="30">
        <f t="shared" si="7417"/>
        <v>0</v>
      </c>
      <c r="AP2278" s="30">
        <f t="shared" si="7418"/>
        <v>0</v>
      </c>
      <c r="AQ2278" s="30">
        <f t="shared" si="7419"/>
        <v>0</v>
      </c>
      <c r="AR2278" s="30">
        <f t="shared" si="7420"/>
        <v>0</v>
      </c>
      <c r="AS2278" s="30">
        <f t="shared" si="7337"/>
        <v>327659</v>
      </c>
      <c r="AT2278" s="30">
        <f t="shared" si="7338"/>
        <v>349962</v>
      </c>
      <c r="AU2278" s="30">
        <f t="shared" si="7339"/>
        <v>415822.5</v>
      </c>
      <c r="AV2278" s="30">
        <f t="shared" si="7421"/>
        <v>0</v>
      </c>
      <c r="AW2278" s="30">
        <f t="shared" si="7422"/>
        <v>-20194.095000000001</v>
      </c>
      <c r="AX2278" s="30">
        <f t="shared" si="7423"/>
        <v>0</v>
      </c>
      <c r="AY2278" s="30">
        <f t="shared" si="7297"/>
        <v>327659</v>
      </c>
      <c r="AZ2278" s="30">
        <f t="shared" si="7298"/>
        <v>329767.90500000003</v>
      </c>
      <c r="BA2278" s="30">
        <f t="shared" si="7299"/>
        <v>415822.5</v>
      </c>
      <c r="BB2278" s="30">
        <f t="shared" si="7424"/>
        <v>0</v>
      </c>
      <c r="BC2278" s="30">
        <f t="shared" si="7425"/>
        <v>0</v>
      </c>
      <c r="BD2278" s="30">
        <f t="shared" si="7426"/>
        <v>0</v>
      </c>
      <c r="BE2278" s="30">
        <f t="shared" si="7427"/>
        <v>0</v>
      </c>
      <c r="BF2278" s="30">
        <f t="shared" si="7428"/>
        <v>0</v>
      </c>
      <c r="BG2278" s="30">
        <f t="shared" si="7429"/>
        <v>0</v>
      </c>
      <c r="BH2278" s="30">
        <f t="shared" si="7430"/>
        <v>0</v>
      </c>
      <c r="BI2278" s="30">
        <f t="shared" si="7431"/>
        <v>0</v>
      </c>
      <c r="BJ2278" s="30">
        <f t="shared" si="7432"/>
        <v>0</v>
      </c>
      <c r="BK2278" s="30">
        <f t="shared" si="7433"/>
        <v>0</v>
      </c>
      <c r="BL2278" s="30">
        <f t="shared" si="7284"/>
        <v>327659</v>
      </c>
      <c r="BM2278" s="30">
        <f t="shared" si="7285"/>
        <v>329767.90500000003</v>
      </c>
      <c r="BN2278" s="30">
        <f t="shared" si="7286"/>
        <v>415822.5</v>
      </c>
      <c r="BO2278" s="30">
        <f t="shared" si="7434"/>
        <v>0</v>
      </c>
      <c r="BP2278" s="31"/>
      <c r="BQ2278" s="1"/>
      <c r="BR2278" s="1"/>
      <c r="BS2278" s="1"/>
      <c r="BT2278" s="1"/>
      <c r="BU2278" s="1"/>
      <c r="BV2278" s="1"/>
      <c r="BW2278" s="1"/>
      <c r="BX2278" s="1"/>
      <c r="BY2278" s="1"/>
    </row>
    <row r="2279" ht="15">
      <c r="A2279" s="28" t="s">
        <v>902</v>
      </c>
      <c r="B2279" s="28" t="s">
        <v>114</v>
      </c>
      <c r="C2279" s="28" t="s">
        <v>251</v>
      </c>
      <c r="D2279" s="28" t="s">
        <v>829</v>
      </c>
      <c r="E2279" s="35"/>
      <c r="F2279" s="29" t="s">
        <v>33</v>
      </c>
      <c r="G2279" s="30">
        <f t="shared" si="7392"/>
        <v>407669.60000000003</v>
      </c>
      <c r="H2279" s="30">
        <f t="shared" si="7393"/>
        <v>350043</v>
      </c>
      <c r="I2279" s="30">
        <f t="shared" si="7394"/>
        <v>339737.90000000002</v>
      </c>
      <c r="J2279" s="30">
        <f t="shared" si="7395"/>
        <v>-4023</v>
      </c>
      <c r="K2279" s="30">
        <f t="shared" si="7396"/>
        <v>-81</v>
      </c>
      <c r="L2279" s="30">
        <f t="shared" si="7397"/>
        <v>-81</v>
      </c>
      <c r="M2279" s="30">
        <f t="shared" si="7346"/>
        <v>403646.60000000003</v>
      </c>
      <c r="N2279" s="30">
        <f t="shared" si="7347"/>
        <v>349962</v>
      </c>
      <c r="O2279" s="30">
        <f t="shared" si="7348"/>
        <v>339656.90000000002</v>
      </c>
      <c r="P2279" s="30">
        <f t="shared" si="7398"/>
        <v>0</v>
      </c>
      <c r="Q2279" s="30">
        <f t="shared" si="7399"/>
        <v>0</v>
      </c>
      <c r="R2279" s="30">
        <f t="shared" si="7400"/>
        <v>0</v>
      </c>
      <c r="S2279" s="30">
        <f t="shared" si="7401"/>
        <v>-76165.600000000006</v>
      </c>
      <c r="T2279" s="30">
        <f t="shared" si="7402"/>
        <v>0</v>
      </c>
      <c r="U2279" s="30">
        <f t="shared" si="7403"/>
        <v>0</v>
      </c>
      <c r="V2279" s="30">
        <f t="shared" si="7404"/>
        <v>0</v>
      </c>
      <c r="W2279" s="30">
        <f t="shared" si="7405"/>
        <v>0</v>
      </c>
      <c r="X2279" s="30">
        <f t="shared" si="7406"/>
        <v>0</v>
      </c>
      <c r="Y2279" s="30">
        <f t="shared" si="7407"/>
        <v>0</v>
      </c>
      <c r="Z2279" s="30">
        <f t="shared" si="7408"/>
        <v>0</v>
      </c>
      <c r="AA2279" s="30">
        <f t="shared" si="7409"/>
        <v>76165.600000000006</v>
      </c>
      <c r="AB2279" s="30">
        <f t="shared" si="7410"/>
        <v>0</v>
      </c>
      <c r="AC2279" s="30">
        <f t="shared" si="7287"/>
        <v>327481</v>
      </c>
      <c r="AD2279" s="30">
        <f t="shared" si="7288"/>
        <v>349962</v>
      </c>
      <c r="AE2279" s="30">
        <f t="shared" si="7289"/>
        <v>415822.5</v>
      </c>
      <c r="AF2279" s="30">
        <f t="shared" si="7411"/>
        <v>178</v>
      </c>
      <c r="AG2279" s="30">
        <f t="shared" si="7290"/>
        <v>327659</v>
      </c>
      <c r="AH2279" s="30">
        <f t="shared" si="7291"/>
        <v>349962</v>
      </c>
      <c r="AI2279" s="30">
        <f t="shared" si="7292"/>
        <v>415822.5</v>
      </c>
      <c r="AJ2279" s="30">
        <f t="shared" si="7412"/>
        <v>0</v>
      </c>
      <c r="AK2279" s="30">
        <f t="shared" si="7413"/>
        <v>0</v>
      </c>
      <c r="AL2279" s="30">
        <f t="shared" si="7414"/>
        <v>0</v>
      </c>
      <c r="AM2279" s="30">
        <f t="shared" si="7415"/>
        <v>0</v>
      </c>
      <c r="AN2279" s="30">
        <f t="shared" si="7416"/>
        <v>0</v>
      </c>
      <c r="AO2279" s="30">
        <f t="shared" si="7417"/>
        <v>0</v>
      </c>
      <c r="AP2279" s="30">
        <f t="shared" si="7418"/>
        <v>0</v>
      </c>
      <c r="AQ2279" s="30">
        <f t="shared" si="7419"/>
        <v>0</v>
      </c>
      <c r="AR2279" s="30">
        <f t="shared" si="7420"/>
        <v>0</v>
      </c>
      <c r="AS2279" s="30">
        <f t="shared" si="7337"/>
        <v>327659</v>
      </c>
      <c r="AT2279" s="30">
        <f t="shared" si="7338"/>
        <v>349962</v>
      </c>
      <c r="AU2279" s="30">
        <f t="shared" si="7339"/>
        <v>415822.5</v>
      </c>
      <c r="AV2279" s="30">
        <f t="shared" si="7421"/>
        <v>0</v>
      </c>
      <c r="AW2279" s="30">
        <f t="shared" si="7422"/>
        <v>-20194.095000000001</v>
      </c>
      <c r="AX2279" s="30">
        <f t="shared" si="7423"/>
        <v>0</v>
      </c>
      <c r="AY2279" s="30">
        <f t="shared" si="7297"/>
        <v>327659</v>
      </c>
      <c r="AZ2279" s="30">
        <f t="shared" si="7298"/>
        <v>329767.90500000003</v>
      </c>
      <c r="BA2279" s="30">
        <f t="shared" si="7299"/>
        <v>415822.5</v>
      </c>
      <c r="BB2279" s="30">
        <f t="shared" si="7424"/>
        <v>0</v>
      </c>
      <c r="BC2279" s="30">
        <f t="shared" si="7425"/>
        <v>0</v>
      </c>
      <c r="BD2279" s="30">
        <f t="shared" si="7426"/>
        <v>0</v>
      </c>
      <c r="BE2279" s="30">
        <f t="shared" si="7427"/>
        <v>0</v>
      </c>
      <c r="BF2279" s="30">
        <f t="shared" si="7428"/>
        <v>0</v>
      </c>
      <c r="BG2279" s="30">
        <f t="shared" si="7429"/>
        <v>0</v>
      </c>
      <c r="BH2279" s="30">
        <f t="shared" si="7430"/>
        <v>0</v>
      </c>
      <c r="BI2279" s="30">
        <f t="shared" si="7431"/>
        <v>0</v>
      </c>
      <c r="BJ2279" s="30">
        <f t="shared" si="7432"/>
        <v>0</v>
      </c>
      <c r="BK2279" s="30">
        <f t="shared" si="7433"/>
        <v>0</v>
      </c>
      <c r="BL2279" s="30">
        <f t="shared" si="7284"/>
        <v>327659</v>
      </c>
      <c r="BM2279" s="30">
        <f t="shared" si="7285"/>
        <v>329767.90500000003</v>
      </c>
      <c r="BN2279" s="30">
        <f t="shared" si="7286"/>
        <v>415822.5</v>
      </c>
      <c r="BO2279" s="30">
        <f t="shared" si="7434"/>
        <v>0</v>
      </c>
      <c r="BP2279" s="31"/>
      <c r="BQ2279" s="1"/>
      <c r="BR2279" s="1"/>
      <c r="BS2279" s="1"/>
      <c r="BT2279" s="1"/>
      <c r="BU2279" s="1"/>
      <c r="BV2279" s="1"/>
      <c r="BW2279" s="1"/>
      <c r="BX2279" s="1"/>
      <c r="BY2279" s="1"/>
    </row>
    <row r="2280" ht="30">
      <c r="A2280" s="28" t="s">
        <v>902</v>
      </c>
      <c r="B2280" s="28" t="s">
        <v>114</v>
      </c>
      <c r="C2280" s="28" t="s">
        <v>251</v>
      </c>
      <c r="D2280" s="28" t="s">
        <v>830</v>
      </c>
      <c r="E2280" s="35"/>
      <c r="F2280" s="29" t="s">
        <v>831</v>
      </c>
      <c r="G2280" s="30">
        <f>G2281+G2283</f>
        <v>407669.60000000003</v>
      </c>
      <c r="H2280" s="30">
        <f>H2281+H2283</f>
        <v>350043</v>
      </c>
      <c r="I2280" s="30">
        <f>I2281+I2283</f>
        <v>339737.90000000002</v>
      </c>
      <c r="J2280" s="30">
        <f>J2281+J2283</f>
        <v>-4023</v>
      </c>
      <c r="K2280" s="30">
        <f>K2281+K2283</f>
        <v>-81</v>
      </c>
      <c r="L2280" s="30">
        <f>L2281+L2283</f>
        <v>-81</v>
      </c>
      <c r="M2280" s="30">
        <f t="shared" si="7346"/>
        <v>403646.60000000003</v>
      </c>
      <c r="N2280" s="30">
        <f t="shared" si="7347"/>
        <v>349962</v>
      </c>
      <c r="O2280" s="30">
        <f t="shared" si="7348"/>
        <v>339656.90000000002</v>
      </c>
      <c r="P2280" s="30">
        <f>P2281+P2283</f>
        <v>0</v>
      </c>
      <c r="Q2280" s="30">
        <f>Q2281+Q2283</f>
        <v>0</v>
      </c>
      <c r="R2280" s="30">
        <f>R2281+R2283</f>
        <v>0</v>
      </c>
      <c r="S2280" s="30">
        <f>S2281+S2283</f>
        <v>-76165.600000000006</v>
      </c>
      <c r="T2280" s="30">
        <f>T2281+T2283</f>
        <v>0</v>
      </c>
      <c r="U2280" s="30">
        <f>U2281+U2283</f>
        <v>0</v>
      </c>
      <c r="V2280" s="30">
        <f>V2281+V2283</f>
        <v>0</v>
      </c>
      <c r="W2280" s="30">
        <f>W2281+W2283</f>
        <v>0</v>
      </c>
      <c r="X2280" s="30">
        <f>X2281+X2283</f>
        <v>0</v>
      </c>
      <c r="Y2280" s="30">
        <f>Y2281+Y2283</f>
        <v>0</v>
      </c>
      <c r="Z2280" s="30">
        <f>Z2281+Z2283</f>
        <v>0</v>
      </c>
      <c r="AA2280" s="30">
        <f>AA2281+AA2283</f>
        <v>76165.600000000006</v>
      </c>
      <c r="AB2280" s="30">
        <f>AB2281+AB2283</f>
        <v>0</v>
      </c>
      <c r="AC2280" s="30">
        <f t="shared" si="7287"/>
        <v>327481</v>
      </c>
      <c r="AD2280" s="30">
        <f t="shared" si="7288"/>
        <v>349962</v>
      </c>
      <c r="AE2280" s="30">
        <f t="shared" si="7289"/>
        <v>415822.5</v>
      </c>
      <c r="AF2280" s="30">
        <f>AF2281+AF2283</f>
        <v>178</v>
      </c>
      <c r="AG2280" s="30">
        <f t="shared" si="7290"/>
        <v>327659</v>
      </c>
      <c r="AH2280" s="30">
        <f t="shared" si="7291"/>
        <v>349962</v>
      </c>
      <c r="AI2280" s="30">
        <f t="shared" si="7292"/>
        <v>415822.5</v>
      </c>
      <c r="AJ2280" s="30">
        <f>AJ2281+AJ2283</f>
        <v>0</v>
      </c>
      <c r="AK2280" s="30">
        <f>AK2281+AK2283</f>
        <v>0</v>
      </c>
      <c r="AL2280" s="30">
        <f>AL2281+AL2283</f>
        <v>0</v>
      </c>
      <c r="AM2280" s="30">
        <f>AM2281+AM2283</f>
        <v>0</v>
      </c>
      <c r="AN2280" s="30">
        <f>AN2281+AN2283</f>
        <v>0</v>
      </c>
      <c r="AO2280" s="30">
        <f>AO2281+AO2283</f>
        <v>0</v>
      </c>
      <c r="AP2280" s="30">
        <f>AP2281+AP2283</f>
        <v>0</v>
      </c>
      <c r="AQ2280" s="30">
        <f>AQ2281+AQ2283</f>
        <v>0</v>
      </c>
      <c r="AR2280" s="30">
        <f>AR2281+AR2283</f>
        <v>0</v>
      </c>
      <c r="AS2280" s="30">
        <f t="shared" si="7337"/>
        <v>327659</v>
      </c>
      <c r="AT2280" s="30">
        <f t="shared" si="7338"/>
        <v>349962</v>
      </c>
      <c r="AU2280" s="30">
        <f t="shared" si="7339"/>
        <v>415822.5</v>
      </c>
      <c r="AV2280" s="30">
        <f>AV2281+AV2283</f>
        <v>0</v>
      </c>
      <c r="AW2280" s="30">
        <f>AW2281+AW2283</f>
        <v>-20194.095000000001</v>
      </c>
      <c r="AX2280" s="30">
        <f>AX2281+AX2283</f>
        <v>0</v>
      </c>
      <c r="AY2280" s="30">
        <f t="shared" si="7297"/>
        <v>327659</v>
      </c>
      <c r="AZ2280" s="30">
        <f t="shared" si="7298"/>
        <v>329767.90500000003</v>
      </c>
      <c r="BA2280" s="30">
        <f t="shared" si="7299"/>
        <v>415822.5</v>
      </c>
      <c r="BB2280" s="30">
        <f>BB2281+BB2283</f>
        <v>0</v>
      </c>
      <c r="BC2280" s="30">
        <f>BC2281+BC2283</f>
        <v>0</v>
      </c>
      <c r="BD2280" s="30">
        <f>BD2281+BD2283</f>
        <v>0</v>
      </c>
      <c r="BE2280" s="30">
        <f>BE2281+BE2283</f>
        <v>0</v>
      </c>
      <c r="BF2280" s="30">
        <f>BF2281+BF2283</f>
        <v>0</v>
      </c>
      <c r="BG2280" s="30">
        <f>BG2281+BG2283</f>
        <v>0</v>
      </c>
      <c r="BH2280" s="30">
        <f>BH2281+BH2283</f>
        <v>0</v>
      </c>
      <c r="BI2280" s="30">
        <f>BI2281+BI2283</f>
        <v>0</v>
      </c>
      <c r="BJ2280" s="30">
        <f>BJ2281+BJ2283</f>
        <v>0</v>
      </c>
      <c r="BK2280" s="30">
        <f>BK2281+BK2283</f>
        <v>0</v>
      </c>
      <c r="BL2280" s="30">
        <f t="shared" ref="BL2280:BL2343" si="7435">AY2280+BB2280+BC2280+BE2280+BD2280</f>
        <v>327659</v>
      </c>
      <c r="BM2280" s="30">
        <f t="shared" ref="BM2280:BM2343" si="7436">AZ2280+BF2280+BG2280+BH2280</f>
        <v>329767.90500000003</v>
      </c>
      <c r="BN2280" s="30">
        <f t="shared" ref="BN2280:BN2343" si="7437">BA2280+BI2280+BJ2280+BK2280</f>
        <v>415822.5</v>
      </c>
      <c r="BO2280" s="30">
        <f>BO2281+BO2283</f>
        <v>0</v>
      </c>
      <c r="BP2280" s="31"/>
      <c r="BQ2280" s="1"/>
      <c r="BR2280" s="1"/>
      <c r="BS2280" s="1"/>
      <c r="BT2280" s="1"/>
      <c r="BU2280" s="1"/>
      <c r="BV2280" s="1"/>
      <c r="BW2280" s="1"/>
      <c r="BX2280" s="1"/>
      <c r="BY2280" s="1"/>
    </row>
    <row r="2281" ht="30">
      <c r="A2281" s="28" t="s">
        <v>902</v>
      </c>
      <c r="B2281" s="28" t="s">
        <v>114</v>
      </c>
      <c r="C2281" s="28" t="s">
        <v>251</v>
      </c>
      <c r="D2281" s="28" t="s">
        <v>928</v>
      </c>
      <c r="E2281" s="35"/>
      <c r="F2281" s="29" t="s">
        <v>929</v>
      </c>
      <c r="G2281" s="30">
        <f>G2282</f>
        <v>313517.70000000001</v>
      </c>
      <c r="H2281" s="30">
        <f>H2282</f>
        <v>248770.29999999999</v>
      </c>
      <c r="I2281" s="30">
        <f>I2282</f>
        <v>238465.20000000001</v>
      </c>
      <c r="J2281" s="30">
        <f>J2282</f>
        <v>-3022</v>
      </c>
      <c r="K2281" s="30">
        <f>K2282</f>
        <v>0</v>
      </c>
      <c r="L2281" s="30">
        <f>L2282</f>
        <v>0</v>
      </c>
      <c r="M2281" s="30">
        <f t="shared" si="7346"/>
        <v>310495.70000000001</v>
      </c>
      <c r="N2281" s="30">
        <f t="shared" si="7347"/>
        <v>248770.29999999999</v>
      </c>
      <c r="O2281" s="30">
        <f t="shared" si="7348"/>
        <v>238465.20000000001</v>
      </c>
      <c r="P2281" s="30">
        <f>P2282</f>
        <v>0</v>
      </c>
      <c r="Q2281" s="30">
        <f>Q2282</f>
        <v>0</v>
      </c>
      <c r="R2281" s="30">
        <f>R2282</f>
        <v>0</v>
      </c>
      <c r="S2281" s="30">
        <f>S2282</f>
        <v>-76165.600000000006</v>
      </c>
      <c r="T2281" s="30">
        <f>T2282</f>
        <v>0</v>
      </c>
      <c r="U2281" s="30">
        <f>U2282</f>
        <v>0</v>
      </c>
      <c r="V2281" s="30">
        <f>V2282</f>
        <v>0</v>
      </c>
      <c r="W2281" s="30">
        <f>W2282</f>
        <v>0</v>
      </c>
      <c r="X2281" s="30">
        <f>X2282</f>
        <v>0</v>
      </c>
      <c r="Y2281" s="30">
        <f>Y2282</f>
        <v>0</v>
      </c>
      <c r="Z2281" s="30">
        <f>Z2282</f>
        <v>0</v>
      </c>
      <c r="AA2281" s="30">
        <f>AA2282</f>
        <v>76165.600000000006</v>
      </c>
      <c r="AB2281" s="30">
        <f>AB2282</f>
        <v>0</v>
      </c>
      <c r="AC2281" s="30">
        <f t="shared" si="7287"/>
        <v>234330.10000000001</v>
      </c>
      <c r="AD2281" s="30">
        <f t="shared" si="7288"/>
        <v>248770.29999999999</v>
      </c>
      <c r="AE2281" s="30">
        <f t="shared" si="7289"/>
        <v>314630.80000000005</v>
      </c>
      <c r="AF2281" s="30">
        <f>AF2282</f>
        <v>0</v>
      </c>
      <c r="AG2281" s="30">
        <f t="shared" si="7290"/>
        <v>234330.10000000001</v>
      </c>
      <c r="AH2281" s="30">
        <f t="shared" si="7291"/>
        <v>248770.29999999999</v>
      </c>
      <c r="AI2281" s="30">
        <f t="shared" si="7292"/>
        <v>314630.80000000005</v>
      </c>
      <c r="AJ2281" s="30">
        <f>AJ2282</f>
        <v>25597.799999999999</v>
      </c>
      <c r="AK2281" s="30">
        <f>AK2282</f>
        <v>0</v>
      </c>
      <c r="AL2281" s="30">
        <f>AL2282</f>
        <v>0</v>
      </c>
      <c r="AM2281" s="30">
        <f>AM2282</f>
        <v>0</v>
      </c>
      <c r="AN2281" s="30">
        <f>AN2282</f>
        <v>0</v>
      </c>
      <c r="AO2281" s="30">
        <f>AO2282</f>
        <v>0</v>
      </c>
      <c r="AP2281" s="30">
        <f>AP2282</f>
        <v>0</v>
      </c>
      <c r="AQ2281" s="30">
        <f>AQ2282</f>
        <v>0</v>
      </c>
      <c r="AR2281" s="30">
        <f>AR2282</f>
        <v>0</v>
      </c>
      <c r="AS2281" s="30">
        <f t="shared" si="7337"/>
        <v>259927.89999999999</v>
      </c>
      <c r="AT2281" s="30">
        <f t="shared" si="7338"/>
        <v>248770.29999999999</v>
      </c>
      <c r="AU2281" s="30">
        <f t="shared" si="7339"/>
        <v>314630.80000000005</v>
      </c>
      <c r="AV2281" s="30">
        <f>AV2282</f>
        <v>0</v>
      </c>
      <c r="AW2281" s="30">
        <f>AW2282</f>
        <v>-20194.095000000001</v>
      </c>
      <c r="AX2281" s="30">
        <f>AX2282</f>
        <v>0</v>
      </c>
      <c r="AY2281" s="30">
        <f t="shared" si="7297"/>
        <v>259927.89999999999</v>
      </c>
      <c r="AZ2281" s="30">
        <f t="shared" si="7298"/>
        <v>228576.20499999999</v>
      </c>
      <c r="BA2281" s="30">
        <f t="shared" si="7299"/>
        <v>314630.80000000005</v>
      </c>
      <c r="BB2281" s="30">
        <f>BB2282</f>
        <v>0</v>
      </c>
      <c r="BC2281" s="30">
        <f>BC2282</f>
        <v>0</v>
      </c>
      <c r="BD2281" s="30">
        <f>BD2282</f>
        <v>0</v>
      </c>
      <c r="BE2281" s="30">
        <f>BE2282</f>
        <v>0</v>
      </c>
      <c r="BF2281" s="30">
        <f>BF2282</f>
        <v>0</v>
      </c>
      <c r="BG2281" s="30">
        <f>BG2282</f>
        <v>0</v>
      </c>
      <c r="BH2281" s="30">
        <f>BH2282</f>
        <v>0</v>
      </c>
      <c r="BI2281" s="30">
        <f>BI2282</f>
        <v>0</v>
      </c>
      <c r="BJ2281" s="30">
        <f>BJ2282</f>
        <v>0</v>
      </c>
      <c r="BK2281" s="30">
        <f>BK2282</f>
        <v>0</v>
      </c>
      <c r="BL2281" s="30">
        <f t="shared" si="7435"/>
        <v>259927.89999999999</v>
      </c>
      <c r="BM2281" s="30">
        <f t="shared" si="7436"/>
        <v>228576.20499999999</v>
      </c>
      <c r="BN2281" s="30">
        <f t="shared" si="7437"/>
        <v>314630.80000000005</v>
      </c>
      <c r="BO2281" s="30">
        <f>BO2282</f>
        <v>0</v>
      </c>
      <c r="BP2281" s="31"/>
      <c r="BQ2281" s="1"/>
      <c r="BR2281" s="1"/>
      <c r="BS2281" s="1"/>
      <c r="BT2281" s="1"/>
      <c r="BU2281" s="1"/>
      <c r="BV2281" s="1"/>
      <c r="BW2281" s="1"/>
      <c r="BX2281" s="1"/>
      <c r="BY2281" s="1"/>
    </row>
    <row r="2282" s="1" customFormat="1" ht="30">
      <c r="A2282" s="28" t="s">
        <v>902</v>
      </c>
      <c r="B2282" s="28" t="s">
        <v>114</v>
      </c>
      <c r="C2282" s="28" t="s">
        <v>251</v>
      </c>
      <c r="D2282" s="28" t="s">
        <v>928</v>
      </c>
      <c r="E2282" s="28" t="s">
        <v>38</v>
      </c>
      <c r="F2282" s="29" t="s">
        <v>39</v>
      </c>
      <c r="G2282" s="30">
        <v>313517.70000000001</v>
      </c>
      <c r="H2282" s="30">
        <v>248770.29999999999</v>
      </c>
      <c r="I2282" s="30">
        <v>238465.20000000001</v>
      </c>
      <c r="J2282" s="32">
        <v>-3022</v>
      </c>
      <c r="K2282" s="30"/>
      <c r="L2282" s="30"/>
      <c r="M2282" s="30">
        <f t="shared" si="7346"/>
        <v>310495.70000000001</v>
      </c>
      <c r="N2282" s="30">
        <f t="shared" si="7347"/>
        <v>248770.29999999999</v>
      </c>
      <c r="O2282" s="30">
        <f t="shared" si="7348"/>
        <v>238465.20000000001</v>
      </c>
      <c r="P2282" s="30"/>
      <c r="Q2282" s="30"/>
      <c r="R2282" s="30"/>
      <c r="S2282" s="30">
        <v>-76165.600000000006</v>
      </c>
      <c r="T2282" s="30"/>
      <c r="U2282" s="30"/>
      <c r="V2282" s="30"/>
      <c r="W2282" s="30"/>
      <c r="X2282" s="30"/>
      <c r="Y2282" s="30"/>
      <c r="Z2282" s="30"/>
      <c r="AA2282" s="30">
        <v>76165.600000000006</v>
      </c>
      <c r="AB2282" s="30"/>
      <c r="AC2282" s="30">
        <f t="shared" si="7287"/>
        <v>234330.10000000001</v>
      </c>
      <c r="AD2282" s="30">
        <f t="shared" si="7288"/>
        <v>248770.29999999999</v>
      </c>
      <c r="AE2282" s="30">
        <f t="shared" si="7289"/>
        <v>314630.80000000005</v>
      </c>
      <c r="AF2282" s="30"/>
      <c r="AG2282" s="30">
        <f t="shared" si="7290"/>
        <v>234330.10000000001</v>
      </c>
      <c r="AH2282" s="30">
        <f t="shared" si="7291"/>
        <v>248770.29999999999</v>
      </c>
      <c r="AI2282" s="30">
        <f t="shared" si="7292"/>
        <v>314630.80000000005</v>
      </c>
      <c r="AJ2282" s="30">
        <v>25597.799999999999</v>
      </c>
      <c r="AK2282" s="30"/>
      <c r="AL2282" s="30"/>
      <c r="AM2282" s="30"/>
      <c r="AN2282" s="30"/>
      <c r="AO2282" s="30"/>
      <c r="AP2282" s="30"/>
      <c r="AQ2282" s="30"/>
      <c r="AR2282" s="30"/>
      <c r="AS2282" s="30">
        <f t="shared" si="7337"/>
        <v>259927.89999999999</v>
      </c>
      <c r="AT2282" s="30">
        <f t="shared" si="7338"/>
        <v>248770.29999999999</v>
      </c>
      <c r="AU2282" s="30">
        <f t="shared" si="7339"/>
        <v>314630.80000000005</v>
      </c>
      <c r="AV2282" s="30"/>
      <c r="AW2282" s="30">
        <f>-35856.709+15662.614</f>
        <v>-20194.095000000001</v>
      </c>
      <c r="AX2282" s="30"/>
      <c r="AY2282" s="30">
        <f t="shared" si="7297"/>
        <v>259927.89999999999</v>
      </c>
      <c r="AZ2282" s="30">
        <f t="shared" si="7298"/>
        <v>228576.20499999999</v>
      </c>
      <c r="BA2282" s="30">
        <f t="shared" si="7299"/>
        <v>314630.80000000005</v>
      </c>
      <c r="BB2282" s="30"/>
      <c r="BC2282" s="30"/>
      <c r="BD2282" s="30"/>
      <c r="BE2282" s="30"/>
      <c r="BF2282" s="30"/>
      <c r="BG2282" s="30"/>
      <c r="BH2282" s="30"/>
      <c r="BI2282" s="30"/>
      <c r="BJ2282" s="30"/>
      <c r="BK2282" s="30"/>
      <c r="BL2282" s="30">
        <f t="shared" si="7435"/>
        <v>259927.89999999999</v>
      </c>
      <c r="BM2282" s="30">
        <f t="shared" si="7436"/>
        <v>228576.20499999999</v>
      </c>
      <c r="BN2282" s="30">
        <f t="shared" si="7437"/>
        <v>314630.80000000005</v>
      </c>
      <c r="BO2282" s="30"/>
      <c r="BP2282" s="31"/>
      <c r="BQ2282" s="1"/>
      <c r="BR2282" s="1"/>
      <c r="BS2282" s="1"/>
      <c r="BT2282" s="1"/>
      <c r="BU2282" s="1"/>
      <c r="BV2282" s="1"/>
      <c r="BW2282" s="1"/>
      <c r="BX2282" s="1"/>
      <c r="BY2282" s="1"/>
      <c r="BZ2282" s="1"/>
    </row>
    <row r="2283" ht="30">
      <c r="A2283" s="28" t="s">
        <v>902</v>
      </c>
      <c r="B2283" s="28" t="s">
        <v>114</v>
      </c>
      <c r="C2283" s="28" t="s">
        <v>251</v>
      </c>
      <c r="D2283" s="28" t="s">
        <v>832</v>
      </c>
      <c r="E2283" s="35"/>
      <c r="F2283" s="29" t="s">
        <v>833</v>
      </c>
      <c r="G2283" s="30">
        <f>G2284</f>
        <v>94151.900000000009</v>
      </c>
      <c r="H2283" s="30">
        <f>H2284</f>
        <v>101272.7</v>
      </c>
      <c r="I2283" s="30">
        <f>I2284</f>
        <v>101272.7</v>
      </c>
      <c r="J2283" s="30">
        <f>J2284</f>
        <v>-1001</v>
      </c>
      <c r="K2283" s="30">
        <f>K2284</f>
        <v>-81</v>
      </c>
      <c r="L2283" s="30">
        <f>L2284</f>
        <v>-81</v>
      </c>
      <c r="M2283" s="30">
        <f t="shared" si="7346"/>
        <v>93150.900000000009</v>
      </c>
      <c r="N2283" s="30">
        <f t="shared" si="7347"/>
        <v>101191.7</v>
      </c>
      <c r="O2283" s="30">
        <f t="shared" si="7348"/>
        <v>101191.7</v>
      </c>
      <c r="P2283" s="30">
        <f>P2284</f>
        <v>0</v>
      </c>
      <c r="Q2283" s="30">
        <f>Q2284</f>
        <v>0</v>
      </c>
      <c r="R2283" s="30">
        <f>R2284</f>
        <v>0</v>
      </c>
      <c r="S2283" s="30">
        <f>S2284</f>
        <v>0</v>
      </c>
      <c r="T2283" s="30">
        <f>T2284</f>
        <v>0</v>
      </c>
      <c r="U2283" s="30">
        <f>U2284</f>
        <v>0</v>
      </c>
      <c r="V2283" s="30">
        <f>V2284</f>
        <v>0</v>
      </c>
      <c r="W2283" s="30">
        <f>W2284</f>
        <v>0</v>
      </c>
      <c r="X2283" s="30">
        <f>X2284</f>
        <v>0</v>
      </c>
      <c r="Y2283" s="30">
        <f>Y2284</f>
        <v>0</v>
      </c>
      <c r="Z2283" s="30">
        <f>Z2284</f>
        <v>0</v>
      </c>
      <c r="AA2283" s="30">
        <f>AA2284</f>
        <v>0</v>
      </c>
      <c r="AB2283" s="30">
        <f>AB2284</f>
        <v>0</v>
      </c>
      <c r="AC2283" s="30">
        <f t="shared" ref="AC2283:AC2346" si="7438">M2283+R2283+P2283+Q2283+T2283+S2283</f>
        <v>93150.900000000009</v>
      </c>
      <c r="AD2283" s="30">
        <f t="shared" ref="AD2283:AD2346" si="7439">N2283+V2283+X2283+U2283+W2283</f>
        <v>101191.7</v>
      </c>
      <c r="AE2283" s="30">
        <f t="shared" ref="AE2283:AE2346" si="7440">O2283+Z2283+AB2283+Y2283+AA2283</f>
        <v>101191.7</v>
      </c>
      <c r="AF2283" s="30">
        <f>AF2284</f>
        <v>178</v>
      </c>
      <c r="AG2283" s="30">
        <f t="shared" ref="AG2283:AG2346" si="7441">AC2283+AF2283</f>
        <v>93328.900000000009</v>
      </c>
      <c r="AH2283" s="30">
        <f t="shared" ref="AH2283:AH2346" si="7442">AD2283</f>
        <v>101191.7</v>
      </c>
      <c r="AI2283" s="30">
        <f t="shared" ref="AI2283:AI2346" si="7443">AE2283</f>
        <v>101191.7</v>
      </c>
      <c r="AJ2283" s="30">
        <f>AJ2284</f>
        <v>-25597.799999999999</v>
      </c>
      <c r="AK2283" s="30">
        <f>AK2284</f>
        <v>0</v>
      </c>
      <c r="AL2283" s="30">
        <f>AL2284</f>
        <v>0</v>
      </c>
      <c r="AM2283" s="30">
        <f>AM2284</f>
        <v>0</v>
      </c>
      <c r="AN2283" s="30">
        <f>AN2284</f>
        <v>0</v>
      </c>
      <c r="AO2283" s="30">
        <f>AO2284</f>
        <v>0</v>
      </c>
      <c r="AP2283" s="30">
        <f>AP2284</f>
        <v>0</v>
      </c>
      <c r="AQ2283" s="30">
        <f>AQ2284</f>
        <v>0</v>
      </c>
      <c r="AR2283" s="30">
        <f>AR2284</f>
        <v>0</v>
      </c>
      <c r="AS2283" s="30">
        <f t="shared" si="7337"/>
        <v>67731.100000000006</v>
      </c>
      <c r="AT2283" s="30">
        <f t="shared" si="7338"/>
        <v>101191.7</v>
      </c>
      <c r="AU2283" s="30">
        <f t="shared" si="7339"/>
        <v>101191.7</v>
      </c>
      <c r="AV2283" s="30">
        <f>AV2284</f>
        <v>0</v>
      </c>
      <c r="AW2283" s="30">
        <f>AW2284</f>
        <v>0</v>
      </c>
      <c r="AX2283" s="30">
        <f>AX2284</f>
        <v>0</v>
      </c>
      <c r="AY2283" s="30">
        <f t="shared" si="7297"/>
        <v>67731.100000000006</v>
      </c>
      <c r="AZ2283" s="30">
        <f t="shared" si="7298"/>
        <v>101191.7</v>
      </c>
      <c r="BA2283" s="30">
        <f t="shared" si="7299"/>
        <v>101191.7</v>
      </c>
      <c r="BB2283" s="30">
        <f>BB2284</f>
        <v>0</v>
      </c>
      <c r="BC2283" s="30">
        <f>BC2284</f>
        <v>0</v>
      </c>
      <c r="BD2283" s="30">
        <f>BD2284</f>
        <v>0</v>
      </c>
      <c r="BE2283" s="30">
        <f>BE2284</f>
        <v>0</v>
      </c>
      <c r="BF2283" s="30">
        <f>BF2284</f>
        <v>0</v>
      </c>
      <c r="BG2283" s="30">
        <f>BG2284</f>
        <v>0</v>
      </c>
      <c r="BH2283" s="30">
        <f>BH2284</f>
        <v>0</v>
      </c>
      <c r="BI2283" s="30">
        <f>BI2284</f>
        <v>0</v>
      </c>
      <c r="BJ2283" s="30">
        <f>BJ2284</f>
        <v>0</v>
      </c>
      <c r="BK2283" s="30">
        <f>BK2284</f>
        <v>0</v>
      </c>
      <c r="BL2283" s="30">
        <f t="shared" si="7435"/>
        <v>67731.100000000006</v>
      </c>
      <c r="BM2283" s="30">
        <f t="shared" si="7436"/>
        <v>101191.7</v>
      </c>
      <c r="BN2283" s="30">
        <f t="shared" si="7437"/>
        <v>101191.7</v>
      </c>
      <c r="BO2283" s="30">
        <f>BO2284</f>
        <v>0</v>
      </c>
      <c r="BP2283" s="31"/>
      <c r="BQ2283" s="1"/>
      <c r="BR2283" s="1"/>
      <c r="BS2283" s="1"/>
      <c r="BT2283" s="1"/>
      <c r="BU2283" s="1"/>
      <c r="BV2283" s="1"/>
      <c r="BW2283" s="1"/>
      <c r="BX2283" s="1"/>
      <c r="BY2283" s="1"/>
    </row>
    <row r="2284" ht="31.5">
      <c r="A2284" s="28" t="s">
        <v>902</v>
      </c>
      <c r="B2284" s="28" t="s">
        <v>114</v>
      </c>
      <c r="C2284" s="28" t="s">
        <v>251</v>
      </c>
      <c r="D2284" s="28" t="s">
        <v>832</v>
      </c>
      <c r="E2284" s="28" t="s">
        <v>38</v>
      </c>
      <c r="F2284" s="29" t="s">
        <v>39</v>
      </c>
      <c r="G2284" s="30">
        <f>87031.1+7120.8</f>
        <v>94151.900000000009</v>
      </c>
      <c r="H2284" s="30">
        <f>95033.8+6238.9</f>
        <v>101272.7</v>
      </c>
      <c r="I2284" s="30">
        <f>95033.8+6238.9</f>
        <v>101272.7</v>
      </c>
      <c r="J2284" s="32">
        <f>-920-81</f>
        <v>-1001</v>
      </c>
      <c r="K2284" s="30">
        <v>-81</v>
      </c>
      <c r="L2284" s="30">
        <v>-81</v>
      </c>
      <c r="M2284" s="30">
        <f t="shared" si="7346"/>
        <v>93150.900000000009</v>
      </c>
      <c r="N2284" s="30">
        <f t="shared" si="7347"/>
        <v>101191.7</v>
      </c>
      <c r="O2284" s="30">
        <f t="shared" si="7348"/>
        <v>101191.7</v>
      </c>
      <c r="P2284" s="30"/>
      <c r="Q2284" s="30"/>
      <c r="R2284" s="30"/>
      <c r="S2284" s="30"/>
      <c r="T2284" s="30"/>
      <c r="U2284" s="30"/>
      <c r="V2284" s="30"/>
      <c r="W2284" s="30"/>
      <c r="X2284" s="30"/>
      <c r="Y2284" s="30"/>
      <c r="Z2284" s="30"/>
      <c r="AA2284" s="30"/>
      <c r="AB2284" s="30"/>
      <c r="AC2284" s="30">
        <f t="shared" si="7438"/>
        <v>93150.900000000009</v>
      </c>
      <c r="AD2284" s="30">
        <f t="shared" si="7439"/>
        <v>101191.7</v>
      </c>
      <c r="AE2284" s="30">
        <f t="shared" si="7440"/>
        <v>101191.7</v>
      </c>
      <c r="AF2284" s="30">
        <v>178</v>
      </c>
      <c r="AG2284" s="30">
        <f t="shared" si="7441"/>
        <v>93328.900000000009</v>
      </c>
      <c r="AH2284" s="30">
        <f t="shared" si="7442"/>
        <v>101191.7</v>
      </c>
      <c r="AI2284" s="30">
        <f t="shared" si="7443"/>
        <v>101191.7</v>
      </c>
      <c r="AJ2284" s="30">
        <v>-25597.799999999999</v>
      </c>
      <c r="AK2284" s="30"/>
      <c r="AL2284" s="30"/>
      <c r="AM2284" s="30"/>
      <c r="AN2284" s="30"/>
      <c r="AO2284" s="30"/>
      <c r="AP2284" s="30"/>
      <c r="AQ2284" s="30"/>
      <c r="AR2284" s="30"/>
      <c r="AS2284" s="30">
        <f t="shared" si="7337"/>
        <v>67731.100000000006</v>
      </c>
      <c r="AT2284" s="30">
        <f t="shared" si="7338"/>
        <v>101191.7</v>
      </c>
      <c r="AU2284" s="30">
        <f t="shared" si="7339"/>
        <v>101191.7</v>
      </c>
      <c r="AV2284" s="30"/>
      <c r="AW2284" s="30"/>
      <c r="AX2284" s="30"/>
      <c r="AY2284" s="30">
        <f t="shared" si="7297"/>
        <v>67731.100000000006</v>
      </c>
      <c r="AZ2284" s="30">
        <f t="shared" si="7298"/>
        <v>101191.7</v>
      </c>
      <c r="BA2284" s="30">
        <f t="shared" si="7299"/>
        <v>101191.7</v>
      </c>
      <c r="BB2284" s="30"/>
      <c r="BC2284" s="30"/>
      <c r="BD2284" s="30"/>
      <c r="BE2284" s="30"/>
      <c r="BF2284" s="30"/>
      <c r="BG2284" s="30"/>
      <c r="BH2284" s="30"/>
      <c r="BI2284" s="30"/>
      <c r="BJ2284" s="30"/>
      <c r="BK2284" s="30"/>
      <c r="BL2284" s="30">
        <f t="shared" si="7435"/>
        <v>67731.100000000006</v>
      </c>
      <c r="BM2284" s="30">
        <f t="shared" si="7436"/>
        <v>101191.7</v>
      </c>
      <c r="BN2284" s="30">
        <f t="shared" si="7437"/>
        <v>101191.7</v>
      </c>
      <c r="BO2284" s="30"/>
      <c r="BP2284" s="31"/>
      <c r="BQ2284" s="1"/>
      <c r="BR2284" s="1"/>
      <c r="BS2284" s="1"/>
      <c r="BT2284" s="1"/>
      <c r="BU2284" s="1"/>
      <c r="BV2284" s="1"/>
      <c r="BW2284" s="1"/>
      <c r="BX2284" s="1"/>
      <c r="BY2284" s="1"/>
    </row>
    <row r="2285" s="18" customFormat="1" ht="31.5">
      <c r="A2285" s="19" t="s">
        <v>930</v>
      </c>
      <c r="B2285" s="19"/>
      <c r="C2285" s="19"/>
      <c r="D2285" s="19"/>
      <c r="E2285" s="33"/>
      <c r="F2285" s="20" t="s">
        <v>931</v>
      </c>
      <c r="G2285" s="21">
        <f>G2286+G2299</f>
        <v>190439.39999999999</v>
      </c>
      <c r="H2285" s="21">
        <f>H2286+H2299</f>
        <v>195133.80000000002</v>
      </c>
      <c r="I2285" s="21">
        <f>I2286+I2299</f>
        <v>195133.80000000002</v>
      </c>
      <c r="J2285" s="21">
        <f>J2286+J2299</f>
        <v>0</v>
      </c>
      <c r="K2285" s="21">
        <f>K2286+K2299</f>
        <v>0</v>
      </c>
      <c r="L2285" s="21">
        <f>L2286+L2299</f>
        <v>0</v>
      </c>
      <c r="M2285" s="21">
        <f t="shared" si="7346"/>
        <v>190439.39999999999</v>
      </c>
      <c r="N2285" s="21">
        <f t="shared" si="7347"/>
        <v>195133.80000000002</v>
      </c>
      <c r="O2285" s="21">
        <f t="shared" si="7348"/>
        <v>195133.80000000002</v>
      </c>
      <c r="P2285" s="21">
        <f>P2286+P2299</f>
        <v>0</v>
      </c>
      <c r="Q2285" s="21">
        <f>Q2286+Q2299</f>
        <v>0</v>
      </c>
      <c r="R2285" s="21">
        <f>R2286+R2299</f>
        <v>0</v>
      </c>
      <c r="S2285" s="21">
        <f>S2286+S2299</f>
        <v>0</v>
      </c>
      <c r="T2285" s="21">
        <f>T2286+T2299</f>
        <v>0</v>
      </c>
      <c r="U2285" s="21">
        <f>U2286+U2299</f>
        <v>0</v>
      </c>
      <c r="V2285" s="21">
        <f>V2286+V2299</f>
        <v>0</v>
      </c>
      <c r="W2285" s="21">
        <f>W2286+W2299</f>
        <v>0</v>
      </c>
      <c r="X2285" s="21">
        <f>X2286+X2299</f>
        <v>0</v>
      </c>
      <c r="Y2285" s="21">
        <f>Y2286+Y2299</f>
        <v>0</v>
      </c>
      <c r="Z2285" s="21">
        <f>Z2286+Z2299</f>
        <v>0</v>
      </c>
      <c r="AA2285" s="21">
        <f>AA2286+AA2299</f>
        <v>0</v>
      </c>
      <c r="AB2285" s="21">
        <f>AB2286+AB2299</f>
        <v>0</v>
      </c>
      <c r="AC2285" s="21">
        <f t="shared" si="7438"/>
        <v>190439.39999999999</v>
      </c>
      <c r="AD2285" s="21">
        <f t="shared" si="7439"/>
        <v>195133.80000000002</v>
      </c>
      <c r="AE2285" s="21">
        <f t="shared" si="7440"/>
        <v>195133.80000000002</v>
      </c>
      <c r="AF2285" s="21">
        <f>AF2286+AF2299</f>
        <v>0</v>
      </c>
      <c r="AG2285" s="21">
        <f t="shared" si="7441"/>
        <v>190439.39999999999</v>
      </c>
      <c r="AH2285" s="21">
        <f t="shared" si="7442"/>
        <v>195133.80000000002</v>
      </c>
      <c r="AI2285" s="21">
        <f t="shared" si="7443"/>
        <v>195133.80000000002</v>
      </c>
      <c r="AJ2285" s="21">
        <f>AJ2286+AJ2299</f>
        <v>0</v>
      </c>
      <c r="AK2285" s="21">
        <f>AK2286+AK2299</f>
        <v>0</v>
      </c>
      <c r="AL2285" s="21">
        <f>AL2286+AL2299</f>
        <v>3332.2640000000001</v>
      </c>
      <c r="AM2285" s="21">
        <f>AM2286+AM2299</f>
        <v>0</v>
      </c>
      <c r="AN2285" s="21">
        <f>AN2286+AN2299</f>
        <v>0</v>
      </c>
      <c r="AO2285" s="21">
        <f>AO2286+AO2299</f>
        <v>4519.8239999999996</v>
      </c>
      <c r="AP2285" s="21">
        <f>AP2286+AP2299</f>
        <v>0</v>
      </c>
      <c r="AQ2285" s="21">
        <f>AQ2286+AQ2299</f>
        <v>0</v>
      </c>
      <c r="AR2285" s="21">
        <f>AR2286+AR2299</f>
        <v>4519.8239999999996</v>
      </c>
      <c r="AS2285" s="21">
        <f t="shared" si="7337"/>
        <v>193771.66399999999</v>
      </c>
      <c r="AT2285" s="21">
        <f t="shared" si="7338"/>
        <v>199653.62400000001</v>
      </c>
      <c r="AU2285" s="21">
        <f t="shared" si="7339"/>
        <v>199653.62400000001</v>
      </c>
      <c r="AV2285" s="21">
        <f>AV2286+AV2299</f>
        <v>-1540.8030000000001</v>
      </c>
      <c r="AW2285" s="21">
        <f>AW2286+AW2299</f>
        <v>0</v>
      </c>
      <c r="AX2285" s="21">
        <f>AX2286+AX2299</f>
        <v>0</v>
      </c>
      <c r="AY2285" s="21">
        <f t="shared" si="7297"/>
        <v>192230.86099999998</v>
      </c>
      <c r="AZ2285" s="21">
        <f t="shared" si="7298"/>
        <v>199653.62400000001</v>
      </c>
      <c r="BA2285" s="21">
        <f t="shared" si="7299"/>
        <v>199653.62400000001</v>
      </c>
      <c r="BB2285" s="21">
        <f>BB2286+BB2299</f>
        <v>0</v>
      </c>
      <c r="BC2285" s="21">
        <f>BC2286+BC2299</f>
        <v>0</v>
      </c>
      <c r="BD2285" s="21">
        <f>BD2286+BD2299</f>
        <v>0</v>
      </c>
      <c r="BE2285" s="21">
        <f>BE2286+BE2299</f>
        <v>0</v>
      </c>
      <c r="BF2285" s="21">
        <f>BF2286+BF2299</f>
        <v>0</v>
      </c>
      <c r="BG2285" s="21">
        <f>BG2286+BG2299</f>
        <v>0</v>
      </c>
      <c r="BH2285" s="21">
        <f>BH2286+BH2299</f>
        <v>0</v>
      </c>
      <c r="BI2285" s="21">
        <f>BI2286+BI2299</f>
        <v>0</v>
      </c>
      <c r="BJ2285" s="21">
        <f>BJ2286+BJ2299</f>
        <v>0</v>
      </c>
      <c r="BK2285" s="21">
        <f>BK2286+BK2299</f>
        <v>0</v>
      </c>
      <c r="BL2285" s="21">
        <f t="shared" si="7435"/>
        <v>192230.86099999998</v>
      </c>
      <c r="BM2285" s="21">
        <f t="shared" si="7436"/>
        <v>199653.62400000001</v>
      </c>
      <c r="BN2285" s="21">
        <f t="shared" si="7437"/>
        <v>199653.62400000001</v>
      </c>
      <c r="BO2285" s="21">
        <f>BO2286+BO2299</f>
        <v>0</v>
      </c>
      <c r="BP2285" s="22"/>
      <c r="BQ2285" s="18"/>
      <c r="BR2285" s="18"/>
      <c r="BS2285" s="18"/>
      <c r="BT2285" s="18"/>
      <c r="BU2285" s="18"/>
      <c r="BV2285" s="18"/>
      <c r="BW2285" s="18"/>
      <c r="BX2285" s="18"/>
      <c r="BY2285" s="18"/>
    </row>
    <row r="2286" s="18" customFormat="1">
      <c r="A2286" s="19" t="s">
        <v>930</v>
      </c>
      <c r="B2286" s="19" t="s">
        <v>26</v>
      </c>
      <c r="C2286" s="19"/>
      <c r="D2286" s="19"/>
      <c r="E2286" s="33"/>
      <c r="F2286" s="20" t="s">
        <v>27</v>
      </c>
      <c r="G2286" s="21">
        <f>G2287</f>
        <v>190058.39999999999</v>
      </c>
      <c r="H2286" s="21">
        <f>H2287</f>
        <v>194752.80000000002</v>
      </c>
      <c r="I2286" s="21">
        <f>I2287</f>
        <v>194752.80000000002</v>
      </c>
      <c r="J2286" s="21">
        <f>J2287</f>
        <v>0</v>
      </c>
      <c r="K2286" s="21">
        <f>K2287</f>
        <v>0</v>
      </c>
      <c r="L2286" s="21">
        <f>L2287</f>
        <v>0</v>
      </c>
      <c r="M2286" s="21">
        <f t="shared" si="7346"/>
        <v>190058.39999999999</v>
      </c>
      <c r="N2286" s="21">
        <f t="shared" si="7347"/>
        <v>194752.80000000002</v>
      </c>
      <c r="O2286" s="21">
        <f t="shared" si="7348"/>
        <v>194752.80000000002</v>
      </c>
      <c r="P2286" s="21">
        <f>P2287</f>
        <v>0</v>
      </c>
      <c r="Q2286" s="21">
        <f>Q2287</f>
        <v>0</v>
      </c>
      <c r="R2286" s="21">
        <f>R2287</f>
        <v>0</v>
      </c>
      <c r="S2286" s="21">
        <f>S2287</f>
        <v>0</v>
      </c>
      <c r="T2286" s="21">
        <f>T2287</f>
        <v>0</v>
      </c>
      <c r="U2286" s="21">
        <f>U2287</f>
        <v>0</v>
      </c>
      <c r="V2286" s="21">
        <f>V2287</f>
        <v>0</v>
      </c>
      <c r="W2286" s="21">
        <f>W2287</f>
        <v>0</v>
      </c>
      <c r="X2286" s="21">
        <f>X2287</f>
        <v>0</v>
      </c>
      <c r="Y2286" s="21">
        <f>Y2287</f>
        <v>0</v>
      </c>
      <c r="Z2286" s="21">
        <f>Z2287</f>
        <v>0</v>
      </c>
      <c r="AA2286" s="21">
        <f>AA2287</f>
        <v>0</v>
      </c>
      <c r="AB2286" s="21">
        <f>AB2287</f>
        <v>0</v>
      </c>
      <c r="AC2286" s="21">
        <f t="shared" si="7438"/>
        <v>190058.39999999999</v>
      </c>
      <c r="AD2286" s="21">
        <f t="shared" si="7439"/>
        <v>194752.80000000002</v>
      </c>
      <c r="AE2286" s="21">
        <f t="shared" si="7440"/>
        <v>194752.80000000002</v>
      </c>
      <c r="AF2286" s="21">
        <f>AF2287</f>
        <v>0</v>
      </c>
      <c r="AG2286" s="21">
        <f t="shared" si="7441"/>
        <v>190058.39999999999</v>
      </c>
      <c r="AH2286" s="21">
        <f t="shared" si="7442"/>
        <v>194752.80000000002</v>
      </c>
      <c r="AI2286" s="21">
        <f t="shared" si="7443"/>
        <v>194752.80000000002</v>
      </c>
      <c r="AJ2286" s="21">
        <f>AJ2287</f>
        <v>0</v>
      </c>
      <c r="AK2286" s="21">
        <f>AK2287</f>
        <v>0</v>
      </c>
      <c r="AL2286" s="21">
        <f>AL2287</f>
        <v>3332.2640000000001</v>
      </c>
      <c r="AM2286" s="21">
        <f>AM2287</f>
        <v>0</v>
      </c>
      <c r="AN2286" s="21">
        <f>AN2287</f>
        <v>0</v>
      </c>
      <c r="AO2286" s="21">
        <f>AO2287</f>
        <v>4519.8239999999996</v>
      </c>
      <c r="AP2286" s="21">
        <f>AP2287</f>
        <v>0</v>
      </c>
      <c r="AQ2286" s="21">
        <f>AQ2287</f>
        <v>0</v>
      </c>
      <c r="AR2286" s="21">
        <f>AR2287</f>
        <v>4519.8239999999996</v>
      </c>
      <c r="AS2286" s="21">
        <f t="shared" si="7337"/>
        <v>193390.66399999999</v>
      </c>
      <c r="AT2286" s="21">
        <f t="shared" si="7338"/>
        <v>199272.62400000001</v>
      </c>
      <c r="AU2286" s="21">
        <f t="shared" si="7339"/>
        <v>199272.62400000001</v>
      </c>
      <c r="AV2286" s="21">
        <f>AV2287</f>
        <v>-1540.8030000000001</v>
      </c>
      <c r="AW2286" s="21">
        <f>AW2287</f>
        <v>0</v>
      </c>
      <c r="AX2286" s="21">
        <f>AX2287</f>
        <v>0</v>
      </c>
      <c r="AY2286" s="21">
        <f t="shared" si="7297"/>
        <v>191849.86099999998</v>
      </c>
      <c r="AZ2286" s="21">
        <f t="shared" si="7298"/>
        <v>199272.62400000001</v>
      </c>
      <c r="BA2286" s="21">
        <f t="shared" si="7299"/>
        <v>199272.62400000001</v>
      </c>
      <c r="BB2286" s="21">
        <f>BB2287</f>
        <v>0</v>
      </c>
      <c r="BC2286" s="21">
        <f>BC2287</f>
        <v>0</v>
      </c>
      <c r="BD2286" s="21">
        <f>BD2287</f>
        <v>0</v>
      </c>
      <c r="BE2286" s="21">
        <f>BE2287</f>
        <v>0</v>
      </c>
      <c r="BF2286" s="21">
        <f>BF2287</f>
        <v>0</v>
      </c>
      <c r="BG2286" s="21">
        <f>BG2287</f>
        <v>0</v>
      </c>
      <c r="BH2286" s="21">
        <f>BH2287</f>
        <v>0</v>
      </c>
      <c r="BI2286" s="21">
        <f>BI2287</f>
        <v>0</v>
      </c>
      <c r="BJ2286" s="21">
        <f>BJ2287</f>
        <v>0</v>
      </c>
      <c r="BK2286" s="21">
        <f>BK2287</f>
        <v>0</v>
      </c>
      <c r="BL2286" s="21">
        <f t="shared" si="7435"/>
        <v>191849.86099999998</v>
      </c>
      <c r="BM2286" s="21">
        <f t="shared" si="7436"/>
        <v>199272.62400000001</v>
      </c>
      <c r="BN2286" s="21">
        <f t="shared" si="7437"/>
        <v>199272.62400000001</v>
      </c>
      <c r="BO2286" s="21">
        <f>BO2287</f>
        <v>0</v>
      </c>
      <c r="BP2286" s="22"/>
      <c r="BQ2286" s="18"/>
      <c r="BR2286" s="18"/>
      <c r="BS2286" s="18"/>
      <c r="BT2286" s="18"/>
      <c r="BU2286" s="18"/>
      <c r="BV2286" s="18"/>
      <c r="BW2286" s="18"/>
      <c r="BX2286" s="18"/>
      <c r="BY2286" s="18"/>
    </row>
    <row r="2287" s="23" customFormat="1">
      <c r="A2287" s="24" t="s">
        <v>930</v>
      </c>
      <c r="B2287" s="24" t="s">
        <v>26</v>
      </c>
      <c r="C2287" s="24" t="s">
        <v>28</v>
      </c>
      <c r="D2287" s="24"/>
      <c r="E2287" s="34"/>
      <c r="F2287" s="25" t="s">
        <v>29</v>
      </c>
      <c r="G2287" s="26">
        <f>G2288+G2294</f>
        <v>190058.39999999999</v>
      </c>
      <c r="H2287" s="26">
        <f>H2288+H2294</f>
        <v>194752.80000000002</v>
      </c>
      <c r="I2287" s="26">
        <f>I2288+I2294</f>
        <v>194752.80000000002</v>
      </c>
      <c r="J2287" s="26">
        <f>J2288+J2294</f>
        <v>0</v>
      </c>
      <c r="K2287" s="26">
        <f>K2288+K2294</f>
        <v>0</v>
      </c>
      <c r="L2287" s="26">
        <f>L2288+L2294</f>
        <v>0</v>
      </c>
      <c r="M2287" s="26">
        <f t="shared" si="7346"/>
        <v>190058.39999999999</v>
      </c>
      <c r="N2287" s="26">
        <f t="shared" si="7347"/>
        <v>194752.80000000002</v>
      </c>
      <c r="O2287" s="26">
        <f t="shared" si="7348"/>
        <v>194752.80000000002</v>
      </c>
      <c r="P2287" s="26">
        <f>P2288+P2294</f>
        <v>0</v>
      </c>
      <c r="Q2287" s="26">
        <f>Q2288+Q2294</f>
        <v>0</v>
      </c>
      <c r="R2287" s="26">
        <f>R2288+R2294</f>
        <v>0</v>
      </c>
      <c r="S2287" s="26">
        <f>S2288+S2294</f>
        <v>0</v>
      </c>
      <c r="T2287" s="26">
        <f>T2288+T2294</f>
        <v>0</v>
      </c>
      <c r="U2287" s="26">
        <f>U2288+U2294</f>
        <v>0</v>
      </c>
      <c r="V2287" s="26">
        <f>V2288+V2294</f>
        <v>0</v>
      </c>
      <c r="W2287" s="26">
        <f>W2288+W2294</f>
        <v>0</v>
      </c>
      <c r="X2287" s="26">
        <f>X2288+X2294</f>
        <v>0</v>
      </c>
      <c r="Y2287" s="26">
        <f>Y2288+Y2294</f>
        <v>0</v>
      </c>
      <c r="Z2287" s="26">
        <f>Z2288+Z2294</f>
        <v>0</v>
      </c>
      <c r="AA2287" s="26">
        <f>AA2288+AA2294</f>
        <v>0</v>
      </c>
      <c r="AB2287" s="26">
        <f>AB2288+AB2294</f>
        <v>0</v>
      </c>
      <c r="AC2287" s="26">
        <f t="shared" si="7438"/>
        <v>190058.39999999999</v>
      </c>
      <c r="AD2287" s="26">
        <f t="shared" si="7439"/>
        <v>194752.80000000002</v>
      </c>
      <c r="AE2287" s="26">
        <f t="shared" si="7440"/>
        <v>194752.80000000002</v>
      </c>
      <c r="AF2287" s="26">
        <f>AF2288+AF2294</f>
        <v>0</v>
      </c>
      <c r="AG2287" s="26">
        <f t="shared" si="7441"/>
        <v>190058.39999999999</v>
      </c>
      <c r="AH2287" s="26">
        <f t="shared" si="7442"/>
        <v>194752.80000000002</v>
      </c>
      <c r="AI2287" s="26">
        <f t="shared" si="7443"/>
        <v>194752.80000000002</v>
      </c>
      <c r="AJ2287" s="26">
        <f>AJ2288+AJ2294</f>
        <v>0</v>
      </c>
      <c r="AK2287" s="26">
        <f>AK2288+AK2294</f>
        <v>0</v>
      </c>
      <c r="AL2287" s="26">
        <f>AL2288+AL2294</f>
        <v>3332.2640000000001</v>
      </c>
      <c r="AM2287" s="26">
        <f>AM2288+AM2294</f>
        <v>0</v>
      </c>
      <c r="AN2287" s="26">
        <f>AN2288+AN2294</f>
        <v>0</v>
      </c>
      <c r="AO2287" s="26">
        <f>AO2288+AO2294</f>
        <v>4519.8239999999996</v>
      </c>
      <c r="AP2287" s="26">
        <f>AP2288+AP2294</f>
        <v>0</v>
      </c>
      <c r="AQ2287" s="26">
        <f>AQ2288+AQ2294</f>
        <v>0</v>
      </c>
      <c r="AR2287" s="26">
        <f>AR2288+AR2294</f>
        <v>4519.8239999999996</v>
      </c>
      <c r="AS2287" s="26">
        <f t="shared" si="7337"/>
        <v>193390.66399999999</v>
      </c>
      <c r="AT2287" s="26">
        <f t="shared" si="7338"/>
        <v>199272.62400000001</v>
      </c>
      <c r="AU2287" s="26">
        <f t="shared" si="7339"/>
        <v>199272.62400000001</v>
      </c>
      <c r="AV2287" s="26">
        <f>AV2288+AV2294</f>
        <v>-1540.8030000000001</v>
      </c>
      <c r="AW2287" s="26">
        <f>AW2288+AW2294</f>
        <v>0</v>
      </c>
      <c r="AX2287" s="26">
        <f>AX2288+AX2294</f>
        <v>0</v>
      </c>
      <c r="AY2287" s="26">
        <f t="shared" si="7297"/>
        <v>191849.86099999998</v>
      </c>
      <c r="AZ2287" s="26">
        <f t="shared" si="7298"/>
        <v>199272.62400000001</v>
      </c>
      <c r="BA2287" s="26">
        <f t="shared" si="7299"/>
        <v>199272.62400000001</v>
      </c>
      <c r="BB2287" s="26">
        <f>BB2288+BB2294</f>
        <v>0</v>
      </c>
      <c r="BC2287" s="26">
        <f>BC2288+BC2294</f>
        <v>0</v>
      </c>
      <c r="BD2287" s="26">
        <f>BD2288+BD2294</f>
        <v>0</v>
      </c>
      <c r="BE2287" s="26">
        <f>BE2288+BE2294</f>
        <v>0</v>
      </c>
      <c r="BF2287" s="26">
        <f>BF2288+BF2294</f>
        <v>0</v>
      </c>
      <c r="BG2287" s="26">
        <f>BG2288+BG2294</f>
        <v>0</v>
      </c>
      <c r="BH2287" s="26">
        <f>BH2288+BH2294</f>
        <v>0</v>
      </c>
      <c r="BI2287" s="26">
        <f>BI2288+BI2294</f>
        <v>0</v>
      </c>
      <c r="BJ2287" s="26">
        <f>BJ2288+BJ2294</f>
        <v>0</v>
      </c>
      <c r="BK2287" s="26">
        <f>BK2288+BK2294</f>
        <v>0</v>
      </c>
      <c r="BL2287" s="26">
        <f t="shared" si="7435"/>
        <v>191849.86099999998</v>
      </c>
      <c r="BM2287" s="26">
        <f t="shared" si="7436"/>
        <v>199272.62400000001</v>
      </c>
      <c r="BN2287" s="26">
        <f t="shared" si="7437"/>
        <v>199272.62400000001</v>
      </c>
      <c r="BO2287" s="26">
        <f>BO2288+BO2294</f>
        <v>0</v>
      </c>
      <c r="BP2287" s="27"/>
      <c r="BQ2287" s="23"/>
      <c r="BR2287" s="23"/>
      <c r="BS2287" s="23"/>
      <c r="BT2287" s="23"/>
      <c r="BU2287" s="23"/>
      <c r="BV2287" s="23"/>
      <c r="BW2287" s="23"/>
      <c r="BX2287" s="23"/>
      <c r="BY2287" s="23"/>
    </row>
    <row r="2288" ht="31.5">
      <c r="A2288" s="28" t="s">
        <v>930</v>
      </c>
      <c r="B2288" s="28" t="s">
        <v>26</v>
      </c>
      <c r="C2288" s="28" t="s">
        <v>28</v>
      </c>
      <c r="D2288" s="28" t="s">
        <v>54</v>
      </c>
      <c r="E2288" s="35"/>
      <c r="F2288" s="29" t="s">
        <v>55</v>
      </c>
      <c r="G2288" s="30">
        <f t="shared" ref="G2288:G2289" si="7444">G2289</f>
        <v>141727.89999999999</v>
      </c>
      <c r="H2288" s="30">
        <f t="shared" ref="H2288:H2289" si="7445">H2289</f>
        <v>145115.30000000002</v>
      </c>
      <c r="I2288" s="30">
        <f t="shared" ref="I2288:I2289" si="7446">I2289</f>
        <v>145115.30000000002</v>
      </c>
      <c r="J2288" s="30">
        <f t="shared" ref="J2288:J2289" si="7447">J2289</f>
        <v>0</v>
      </c>
      <c r="K2288" s="30">
        <f t="shared" ref="K2288:K2289" si="7448">K2289</f>
        <v>0</v>
      </c>
      <c r="L2288" s="30">
        <f t="shared" ref="L2288:L2289" si="7449">L2289</f>
        <v>0</v>
      </c>
      <c r="M2288" s="30">
        <f t="shared" si="7346"/>
        <v>141727.89999999999</v>
      </c>
      <c r="N2288" s="30">
        <f t="shared" si="7347"/>
        <v>145115.30000000002</v>
      </c>
      <c r="O2288" s="30">
        <f t="shared" si="7348"/>
        <v>145115.30000000002</v>
      </c>
      <c r="P2288" s="30">
        <f t="shared" ref="P2288:P2289" si="7450">P2289</f>
        <v>0</v>
      </c>
      <c r="Q2288" s="30">
        <f t="shared" ref="Q2288:Q2289" si="7451">Q2289</f>
        <v>0</v>
      </c>
      <c r="R2288" s="30">
        <f t="shared" ref="R2288:R2289" si="7452">R2289</f>
        <v>0</v>
      </c>
      <c r="S2288" s="30">
        <f t="shared" ref="S2288:S2289" si="7453">S2289</f>
        <v>0</v>
      </c>
      <c r="T2288" s="30">
        <f t="shared" ref="T2288:T2289" si="7454">T2289</f>
        <v>0</v>
      </c>
      <c r="U2288" s="30">
        <f t="shared" ref="U2288:U2289" si="7455">U2289</f>
        <v>0</v>
      </c>
      <c r="V2288" s="30">
        <f t="shared" ref="V2288:V2289" si="7456">V2289</f>
        <v>0</v>
      </c>
      <c r="W2288" s="30">
        <f t="shared" ref="W2288:W2289" si="7457">W2289</f>
        <v>0</v>
      </c>
      <c r="X2288" s="30">
        <f t="shared" ref="X2288:X2289" si="7458">X2289</f>
        <v>0</v>
      </c>
      <c r="Y2288" s="30">
        <f t="shared" ref="Y2288:Y2289" si="7459">Y2289</f>
        <v>0</v>
      </c>
      <c r="Z2288" s="30">
        <f t="shared" ref="Z2288:Z2289" si="7460">Z2289</f>
        <v>0</v>
      </c>
      <c r="AA2288" s="30">
        <f t="shared" ref="AA2288:AA2289" si="7461">AA2289</f>
        <v>0</v>
      </c>
      <c r="AB2288" s="30">
        <f t="shared" ref="AB2288:AB2289" si="7462">AB2289</f>
        <v>0</v>
      </c>
      <c r="AC2288" s="30">
        <f t="shared" si="7438"/>
        <v>141727.89999999999</v>
      </c>
      <c r="AD2288" s="30">
        <f t="shared" si="7439"/>
        <v>145115.30000000002</v>
      </c>
      <c r="AE2288" s="30">
        <f t="shared" si="7440"/>
        <v>145115.30000000002</v>
      </c>
      <c r="AF2288" s="30">
        <f t="shared" ref="AF2288:AF2289" si="7463">AF2289</f>
        <v>0</v>
      </c>
      <c r="AG2288" s="30">
        <f t="shared" si="7441"/>
        <v>141727.89999999999</v>
      </c>
      <c r="AH2288" s="30">
        <f t="shared" si="7442"/>
        <v>145115.30000000002</v>
      </c>
      <c r="AI2288" s="30">
        <f t="shared" si="7443"/>
        <v>145115.30000000002</v>
      </c>
      <c r="AJ2288" s="30">
        <f t="shared" ref="AJ2288:AJ2289" si="7464">AJ2289</f>
        <v>0</v>
      </c>
      <c r="AK2288" s="30">
        <f t="shared" ref="AK2288:AK2289" si="7465">AK2289</f>
        <v>0</v>
      </c>
      <c r="AL2288" s="30">
        <f t="shared" ref="AL2288:AL2289" si="7466">AL2289</f>
        <v>3982.4639999999999</v>
      </c>
      <c r="AM2288" s="30">
        <f t="shared" ref="AM2288:AM2289" si="7467">AM2289</f>
        <v>0</v>
      </c>
      <c r="AN2288" s="30">
        <f t="shared" ref="AN2288:AN2289" si="7468">AN2289</f>
        <v>0</v>
      </c>
      <c r="AO2288" s="30">
        <f t="shared" ref="AO2288:AO2289" si="7469">AO2289</f>
        <v>4519.8239999999996</v>
      </c>
      <c r="AP2288" s="30">
        <f t="shared" ref="AP2288:AP2289" si="7470">AP2289</f>
        <v>0</v>
      </c>
      <c r="AQ2288" s="30">
        <f t="shared" ref="AQ2288:AQ2289" si="7471">AQ2289</f>
        <v>0</v>
      </c>
      <c r="AR2288" s="30">
        <f t="shared" ref="AR2288:AR2289" si="7472">AR2289</f>
        <v>4519.8239999999996</v>
      </c>
      <c r="AS2288" s="30">
        <f t="shared" si="7337"/>
        <v>145710.364</v>
      </c>
      <c r="AT2288" s="30">
        <f t="shared" si="7338"/>
        <v>149635.12400000001</v>
      </c>
      <c r="AU2288" s="30">
        <f t="shared" si="7339"/>
        <v>149635.12400000001</v>
      </c>
      <c r="AV2288" s="30">
        <f t="shared" ref="AV2288:AV2289" si="7473">AV2289</f>
        <v>-1540.8030000000001</v>
      </c>
      <c r="AW2288" s="30">
        <f t="shared" ref="AW2288:AW2289" si="7474">AW2289</f>
        <v>0</v>
      </c>
      <c r="AX2288" s="30">
        <f t="shared" ref="AX2288:AX2289" si="7475">AX2289</f>
        <v>0</v>
      </c>
      <c r="AY2288" s="30">
        <f t="shared" si="7297"/>
        <v>144169.56099999999</v>
      </c>
      <c r="AZ2288" s="30">
        <f t="shared" si="7298"/>
        <v>149635.12400000001</v>
      </c>
      <c r="BA2288" s="30">
        <f t="shared" si="7299"/>
        <v>149635.12400000001</v>
      </c>
      <c r="BB2288" s="30">
        <f t="shared" ref="BB2288:BB2289" si="7476">BB2289</f>
        <v>0</v>
      </c>
      <c r="BC2288" s="30">
        <f t="shared" ref="BC2288:BC2289" si="7477">BC2289</f>
        <v>0</v>
      </c>
      <c r="BD2288" s="30">
        <f t="shared" ref="BD2288:BD2289" si="7478">BD2289</f>
        <v>0</v>
      </c>
      <c r="BE2288" s="30">
        <f t="shared" ref="BE2288:BE2289" si="7479">BE2289</f>
        <v>0</v>
      </c>
      <c r="BF2288" s="30">
        <f t="shared" ref="BF2288:BF2289" si="7480">BF2289</f>
        <v>0</v>
      </c>
      <c r="BG2288" s="30">
        <f t="shared" ref="BG2288:BG2289" si="7481">BG2289</f>
        <v>0</v>
      </c>
      <c r="BH2288" s="30">
        <f t="shared" ref="BH2288:BH2289" si="7482">BH2289</f>
        <v>0</v>
      </c>
      <c r="BI2288" s="30">
        <f t="shared" ref="BI2288:BI2289" si="7483">BI2289</f>
        <v>0</v>
      </c>
      <c r="BJ2288" s="30">
        <f t="shared" ref="BJ2288:BJ2289" si="7484">BJ2289</f>
        <v>0</v>
      </c>
      <c r="BK2288" s="30">
        <f t="shared" ref="BK2288:BK2289" si="7485">BK2289</f>
        <v>0</v>
      </c>
      <c r="BL2288" s="30">
        <f t="shared" si="7435"/>
        <v>144169.56099999999</v>
      </c>
      <c r="BM2288" s="30">
        <f t="shared" si="7436"/>
        <v>149635.12400000001</v>
      </c>
      <c r="BN2288" s="30">
        <f t="shared" si="7437"/>
        <v>149635.12400000001</v>
      </c>
      <c r="BO2288" s="30">
        <f t="shared" ref="BO2288:BO2289" si="7486">BO2289</f>
        <v>0</v>
      </c>
      <c r="BP2288" s="31"/>
      <c r="BQ2288" s="1"/>
      <c r="BR2288" s="1"/>
      <c r="BS2288" s="1"/>
      <c r="BT2288" s="1"/>
      <c r="BU2288" s="1"/>
      <c r="BV2288" s="1"/>
      <c r="BW2288" s="1"/>
      <c r="BX2288" s="1"/>
      <c r="BY2288" s="1"/>
    </row>
    <row r="2289" ht="31.5">
      <c r="A2289" s="28" t="s">
        <v>930</v>
      </c>
      <c r="B2289" s="28" t="s">
        <v>26</v>
      </c>
      <c r="C2289" s="28" t="s">
        <v>28</v>
      </c>
      <c r="D2289" s="28" t="s">
        <v>932</v>
      </c>
      <c r="E2289" s="35"/>
      <c r="F2289" s="29" t="s">
        <v>933</v>
      </c>
      <c r="G2289" s="30">
        <f t="shared" si="7444"/>
        <v>141727.89999999999</v>
      </c>
      <c r="H2289" s="30">
        <f t="shared" si="7445"/>
        <v>145115.30000000002</v>
      </c>
      <c r="I2289" s="30">
        <f t="shared" si="7446"/>
        <v>145115.30000000002</v>
      </c>
      <c r="J2289" s="30">
        <f t="shared" si="7447"/>
        <v>0</v>
      </c>
      <c r="K2289" s="30">
        <f t="shared" si="7448"/>
        <v>0</v>
      </c>
      <c r="L2289" s="30">
        <f t="shared" si="7449"/>
        <v>0</v>
      </c>
      <c r="M2289" s="30">
        <f t="shared" si="7346"/>
        <v>141727.89999999999</v>
      </c>
      <c r="N2289" s="30">
        <f t="shared" si="7347"/>
        <v>145115.30000000002</v>
      </c>
      <c r="O2289" s="30">
        <f t="shared" si="7348"/>
        <v>145115.30000000002</v>
      </c>
      <c r="P2289" s="30">
        <f t="shared" si="7450"/>
        <v>0</v>
      </c>
      <c r="Q2289" s="30">
        <f t="shared" si="7451"/>
        <v>0</v>
      </c>
      <c r="R2289" s="30">
        <f t="shared" si="7452"/>
        <v>0</v>
      </c>
      <c r="S2289" s="30">
        <f t="shared" si="7453"/>
        <v>0</v>
      </c>
      <c r="T2289" s="30">
        <f t="shared" si="7454"/>
        <v>0</v>
      </c>
      <c r="U2289" s="30">
        <f t="shared" si="7455"/>
        <v>0</v>
      </c>
      <c r="V2289" s="30">
        <f t="shared" si="7456"/>
        <v>0</v>
      </c>
      <c r="W2289" s="30">
        <f t="shared" si="7457"/>
        <v>0</v>
      </c>
      <c r="X2289" s="30">
        <f t="shared" si="7458"/>
        <v>0</v>
      </c>
      <c r="Y2289" s="30">
        <f t="shared" si="7459"/>
        <v>0</v>
      </c>
      <c r="Z2289" s="30">
        <f t="shared" si="7460"/>
        <v>0</v>
      </c>
      <c r="AA2289" s="30">
        <f t="shared" si="7461"/>
        <v>0</v>
      </c>
      <c r="AB2289" s="30">
        <f t="shared" si="7462"/>
        <v>0</v>
      </c>
      <c r="AC2289" s="30">
        <f t="shared" si="7438"/>
        <v>141727.89999999999</v>
      </c>
      <c r="AD2289" s="30">
        <f t="shared" si="7439"/>
        <v>145115.30000000002</v>
      </c>
      <c r="AE2289" s="30">
        <f t="shared" si="7440"/>
        <v>145115.30000000002</v>
      </c>
      <c r="AF2289" s="30">
        <f t="shared" si="7463"/>
        <v>0</v>
      </c>
      <c r="AG2289" s="30">
        <f t="shared" si="7441"/>
        <v>141727.89999999999</v>
      </c>
      <c r="AH2289" s="30">
        <f t="shared" si="7442"/>
        <v>145115.30000000002</v>
      </c>
      <c r="AI2289" s="30">
        <f t="shared" si="7443"/>
        <v>145115.30000000002</v>
      </c>
      <c r="AJ2289" s="30">
        <f t="shared" si="7464"/>
        <v>0</v>
      </c>
      <c r="AK2289" s="30">
        <f t="shared" si="7465"/>
        <v>0</v>
      </c>
      <c r="AL2289" s="30">
        <f t="shared" si="7466"/>
        <v>3982.4639999999999</v>
      </c>
      <c r="AM2289" s="30">
        <f t="shared" si="7467"/>
        <v>0</v>
      </c>
      <c r="AN2289" s="30">
        <f t="shared" si="7468"/>
        <v>0</v>
      </c>
      <c r="AO2289" s="30">
        <f t="shared" si="7469"/>
        <v>4519.8239999999996</v>
      </c>
      <c r="AP2289" s="30">
        <f t="shared" si="7470"/>
        <v>0</v>
      </c>
      <c r="AQ2289" s="30">
        <f t="shared" si="7471"/>
        <v>0</v>
      </c>
      <c r="AR2289" s="30">
        <f t="shared" si="7472"/>
        <v>4519.8239999999996</v>
      </c>
      <c r="AS2289" s="30">
        <f t="shared" si="7337"/>
        <v>145710.364</v>
      </c>
      <c r="AT2289" s="30">
        <f t="shared" si="7338"/>
        <v>149635.12400000001</v>
      </c>
      <c r="AU2289" s="30">
        <f t="shared" si="7339"/>
        <v>149635.12400000001</v>
      </c>
      <c r="AV2289" s="30">
        <f t="shared" si="7473"/>
        <v>-1540.8030000000001</v>
      </c>
      <c r="AW2289" s="30">
        <f t="shared" si="7474"/>
        <v>0</v>
      </c>
      <c r="AX2289" s="30">
        <f t="shared" si="7475"/>
        <v>0</v>
      </c>
      <c r="AY2289" s="30">
        <f t="shared" si="7297"/>
        <v>144169.56099999999</v>
      </c>
      <c r="AZ2289" s="30">
        <f t="shared" si="7298"/>
        <v>149635.12400000001</v>
      </c>
      <c r="BA2289" s="30">
        <f t="shared" si="7299"/>
        <v>149635.12400000001</v>
      </c>
      <c r="BB2289" s="30">
        <f t="shared" si="7476"/>
        <v>0</v>
      </c>
      <c r="BC2289" s="30">
        <f t="shared" si="7477"/>
        <v>0</v>
      </c>
      <c r="BD2289" s="30">
        <f t="shared" si="7478"/>
        <v>0</v>
      </c>
      <c r="BE2289" s="30">
        <f t="shared" si="7479"/>
        <v>0</v>
      </c>
      <c r="BF2289" s="30">
        <f t="shared" si="7480"/>
        <v>0</v>
      </c>
      <c r="BG2289" s="30">
        <f t="shared" si="7481"/>
        <v>0</v>
      </c>
      <c r="BH2289" s="30">
        <f t="shared" si="7482"/>
        <v>0</v>
      </c>
      <c r="BI2289" s="30">
        <f t="shared" si="7483"/>
        <v>0</v>
      </c>
      <c r="BJ2289" s="30">
        <f t="shared" si="7484"/>
        <v>0</v>
      </c>
      <c r="BK2289" s="30">
        <f t="shared" si="7485"/>
        <v>0</v>
      </c>
      <c r="BL2289" s="30">
        <f t="shared" si="7435"/>
        <v>144169.56099999999</v>
      </c>
      <c r="BM2289" s="30">
        <f t="shared" si="7436"/>
        <v>149635.12400000001</v>
      </c>
      <c r="BN2289" s="30">
        <f t="shared" si="7437"/>
        <v>149635.12400000001</v>
      </c>
      <c r="BO2289" s="30">
        <f t="shared" si="7486"/>
        <v>0</v>
      </c>
      <c r="BP2289" s="31"/>
      <c r="BQ2289" s="1"/>
      <c r="BR2289" s="1"/>
      <c r="BS2289" s="1"/>
      <c r="BT2289" s="1"/>
      <c r="BU2289" s="1"/>
      <c r="BV2289" s="1"/>
      <c r="BW2289" s="1"/>
      <c r="BX2289" s="1"/>
      <c r="BY2289" s="1"/>
    </row>
    <row r="2290" ht="47.25">
      <c r="A2290" s="28" t="s">
        <v>930</v>
      </c>
      <c r="B2290" s="28" t="s">
        <v>26</v>
      </c>
      <c r="C2290" s="28" t="s">
        <v>28</v>
      </c>
      <c r="D2290" s="28" t="s">
        <v>934</v>
      </c>
      <c r="E2290" s="35"/>
      <c r="F2290" s="29" t="s">
        <v>53</v>
      </c>
      <c r="G2290" s="30">
        <f>G2291+G2292+G2293</f>
        <v>141727.89999999999</v>
      </c>
      <c r="H2290" s="30">
        <f>H2291+H2292+H2293</f>
        <v>145115.30000000002</v>
      </c>
      <c r="I2290" s="30">
        <f>I2291+I2292+I2293</f>
        <v>145115.30000000002</v>
      </c>
      <c r="J2290" s="30">
        <f>J2291+J2292+J2293</f>
        <v>0</v>
      </c>
      <c r="K2290" s="30">
        <f>K2291+K2292+K2293</f>
        <v>0</v>
      </c>
      <c r="L2290" s="30">
        <f>L2291+L2292+L2293</f>
        <v>0</v>
      </c>
      <c r="M2290" s="30">
        <f t="shared" si="7346"/>
        <v>141727.89999999999</v>
      </c>
      <c r="N2290" s="30">
        <f t="shared" si="7347"/>
        <v>145115.30000000002</v>
      </c>
      <c r="O2290" s="30">
        <f t="shared" si="7348"/>
        <v>145115.30000000002</v>
      </c>
      <c r="P2290" s="30">
        <f>P2291+P2292+P2293</f>
        <v>0</v>
      </c>
      <c r="Q2290" s="30">
        <f>Q2291+Q2292+Q2293</f>
        <v>0</v>
      </c>
      <c r="R2290" s="30">
        <f>R2291+R2292+R2293</f>
        <v>0</v>
      </c>
      <c r="S2290" s="30">
        <f>S2291+S2292+S2293</f>
        <v>0</v>
      </c>
      <c r="T2290" s="30">
        <f>T2291+T2292+T2293</f>
        <v>0</v>
      </c>
      <c r="U2290" s="30">
        <f>U2291+U2292+U2293</f>
        <v>0</v>
      </c>
      <c r="V2290" s="30">
        <f>V2291+V2292+V2293</f>
        <v>0</v>
      </c>
      <c r="W2290" s="30">
        <f>W2291+W2292+W2293</f>
        <v>0</v>
      </c>
      <c r="X2290" s="30">
        <f>X2291+X2292+X2293</f>
        <v>0</v>
      </c>
      <c r="Y2290" s="30">
        <f>Y2291+Y2292+Y2293</f>
        <v>0</v>
      </c>
      <c r="Z2290" s="30">
        <f>Z2291+Z2292+Z2293</f>
        <v>0</v>
      </c>
      <c r="AA2290" s="30">
        <f>AA2291+AA2292+AA2293</f>
        <v>0</v>
      </c>
      <c r="AB2290" s="30">
        <f>AB2291+AB2292+AB2293</f>
        <v>0</v>
      </c>
      <c r="AC2290" s="30">
        <f t="shared" si="7438"/>
        <v>141727.89999999999</v>
      </c>
      <c r="AD2290" s="30">
        <f t="shared" si="7439"/>
        <v>145115.30000000002</v>
      </c>
      <c r="AE2290" s="30">
        <f t="shared" si="7440"/>
        <v>145115.30000000002</v>
      </c>
      <c r="AF2290" s="30">
        <f>AF2291+AF2292+AF2293</f>
        <v>0</v>
      </c>
      <c r="AG2290" s="30">
        <f t="shared" si="7441"/>
        <v>141727.89999999999</v>
      </c>
      <c r="AH2290" s="30">
        <f t="shared" si="7442"/>
        <v>145115.30000000002</v>
      </c>
      <c r="AI2290" s="30">
        <f t="shared" si="7443"/>
        <v>145115.30000000002</v>
      </c>
      <c r="AJ2290" s="30">
        <f>AJ2291+AJ2292+AJ2293</f>
        <v>0</v>
      </c>
      <c r="AK2290" s="30">
        <f>AK2291+AK2292+AK2293</f>
        <v>0</v>
      </c>
      <c r="AL2290" s="30">
        <f>AL2291+AL2292+AL2293</f>
        <v>3982.4639999999999</v>
      </c>
      <c r="AM2290" s="30">
        <f>AM2291+AM2292+AM2293</f>
        <v>0</v>
      </c>
      <c r="AN2290" s="30">
        <f>AN2291+AN2292+AN2293</f>
        <v>0</v>
      </c>
      <c r="AO2290" s="30">
        <f>AO2291+AO2292+AO2293</f>
        <v>4519.8239999999996</v>
      </c>
      <c r="AP2290" s="30">
        <f>AP2291+AP2292+AP2293</f>
        <v>0</v>
      </c>
      <c r="AQ2290" s="30">
        <f>AQ2291+AQ2292+AQ2293</f>
        <v>0</v>
      </c>
      <c r="AR2290" s="30">
        <f>AR2291+AR2292+AR2293</f>
        <v>4519.8239999999996</v>
      </c>
      <c r="AS2290" s="30">
        <f t="shared" si="7337"/>
        <v>145710.364</v>
      </c>
      <c r="AT2290" s="30">
        <f t="shared" si="7338"/>
        <v>149635.12400000001</v>
      </c>
      <c r="AU2290" s="30">
        <f t="shared" si="7339"/>
        <v>149635.12400000001</v>
      </c>
      <c r="AV2290" s="30">
        <f>AV2291+AV2292+AV2293</f>
        <v>-1540.8030000000001</v>
      </c>
      <c r="AW2290" s="30">
        <f>AW2291+AW2292+AW2293</f>
        <v>0</v>
      </c>
      <c r="AX2290" s="30">
        <f>AX2291+AX2292+AX2293</f>
        <v>0</v>
      </c>
      <c r="AY2290" s="30">
        <f t="shared" ref="AY2290:AY2353" si="7487">AS2290+AV2290</f>
        <v>144169.56099999999</v>
      </c>
      <c r="AZ2290" s="30">
        <f t="shared" ref="AZ2290:AZ2353" si="7488">AT2290+AW2290</f>
        <v>149635.12400000001</v>
      </c>
      <c r="BA2290" s="30">
        <f t="shared" ref="BA2290:BA2353" si="7489">AU2290+AX2290</f>
        <v>149635.12400000001</v>
      </c>
      <c r="BB2290" s="30">
        <f>BB2291+BB2292+BB2293</f>
        <v>0</v>
      </c>
      <c r="BC2290" s="30">
        <f>BC2291+BC2292+BC2293</f>
        <v>0</v>
      </c>
      <c r="BD2290" s="30">
        <f>BD2291+BD2292+BD2293</f>
        <v>0</v>
      </c>
      <c r="BE2290" s="30">
        <f>BE2291+BE2292+BE2293</f>
        <v>0</v>
      </c>
      <c r="BF2290" s="30">
        <f>BF2291+BF2292+BF2293</f>
        <v>0</v>
      </c>
      <c r="BG2290" s="30">
        <f>BG2291+BG2292+BG2293</f>
        <v>0</v>
      </c>
      <c r="BH2290" s="30">
        <f>BH2291+BH2292+BH2293</f>
        <v>0</v>
      </c>
      <c r="BI2290" s="30">
        <f>BI2291+BI2292+BI2293</f>
        <v>0</v>
      </c>
      <c r="BJ2290" s="30">
        <f>BJ2291+BJ2292+BJ2293</f>
        <v>0</v>
      </c>
      <c r="BK2290" s="30">
        <f>BK2291+BK2292+BK2293</f>
        <v>0</v>
      </c>
      <c r="BL2290" s="30">
        <f t="shared" si="7435"/>
        <v>144169.56099999999</v>
      </c>
      <c r="BM2290" s="30">
        <f t="shared" si="7436"/>
        <v>149635.12400000001</v>
      </c>
      <c r="BN2290" s="30">
        <f t="shared" si="7437"/>
        <v>149635.12400000001</v>
      </c>
      <c r="BO2290" s="30">
        <f>BO2291+BO2292+BO2293</f>
        <v>0</v>
      </c>
      <c r="BP2290" s="31"/>
      <c r="BQ2290" s="1"/>
      <c r="BR2290" s="1"/>
      <c r="BS2290" s="1"/>
      <c r="BT2290" s="1"/>
      <c r="BU2290" s="1"/>
      <c r="BV2290" s="1"/>
      <c r="BW2290" s="1"/>
      <c r="BX2290" s="1"/>
      <c r="BY2290" s="1"/>
    </row>
    <row r="2291" s="1" customFormat="1" ht="78.75">
      <c r="A2291" s="28" t="s">
        <v>930</v>
      </c>
      <c r="B2291" s="28" t="s">
        <v>26</v>
      </c>
      <c r="C2291" s="28" t="s">
        <v>28</v>
      </c>
      <c r="D2291" s="28" t="s">
        <v>934</v>
      </c>
      <c r="E2291" s="28" t="s">
        <v>50</v>
      </c>
      <c r="F2291" s="29" t="s">
        <v>51</v>
      </c>
      <c r="G2291" s="30">
        <v>120195.29999999999</v>
      </c>
      <c r="H2291" s="30">
        <v>123582.70000000001</v>
      </c>
      <c r="I2291" s="30">
        <v>123582.70000000001</v>
      </c>
      <c r="J2291" s="30"/>
      <c r="K2291" s="30"/>
      <c r="L2291" s="30"/>
      <c r="M2291" s="30">
        <f t="shared" si="7346"/>
        <v>120195.29999999999</v>
      </c>
      <c r="N2291" s="30">
        <f t="shared" si="7347"/>
        <v>123582.70000000001</v>
      </c>
      <c r="O2291" s="30">
        <f t="shared" si="7348"/>
        <v>123582.70000000001</v>
      </c>
      <c r="P2291" s="30"/>
      <c r="Q2291" s="30"/>
      <c r="R2291" s="30"/>
      <c r="S2291" s="30"/>
      <c r="T2291" s="30"/>
      <c r="U2291" s="30"/>
      <c r="V2291" s="30"/>
      <c r="W2291" s="30"/>
      <c r="X2291" s="30"/>
      <c r="Y2291" s="30"/>
      <c r="Z2291" s="30"/>
      <c r="AA2291" s="30"/>
      <c r="AB2291" s="30"/>
      <c r="AC2291" s="30">
        <f t="shared" si="7438"/>
        <v>120195.29999999999</v>
      </c>
      <c r="AD2291" s="30">
        <f t="shared" si="7439"/>
        <v>123582.70000000001</v>
      </c>
      <c r="AE2291" s="30">
        <f t="shared" si="7440"/>
        <v>123582.70000000001</v>
      </c>
      <c r="AF2291" s="30"/>
      <c r="AG2291" s="30">
        <f t="shared" si="7441"/>
        <v>120195.29999999999</v>
      </c>
      <c r="AH2291" s="30">
        <f t="shared" si="7442"/>
        <v>123582.70000000001</v>
      </c>
      <c r="AI2291" s="30">
        <f t="shared" si="7443"/>
        <v>123582.70000000001</v>
      </c>
      <c r="AJ2291" s="30"/>
      <c r="AK2291" s="30"/>
      <c r="AL2291" s="30">
        <f>1481.303-1693.7</f>
        <v>-212.39699999999993</v>
      </c>
      <c r="AM2291" s="30"/>
      <c r="AN2291" s="30"/>
      <c r="AO2291" s="30">
        <v>2621.5039999999999</v>
      </c>
      <c r="AP2291" s="30"/>
      <c r="AQ2291" s="30"/>
      <c r="AR2291" s="30">
        <v>2621.5039999999999</v>
      </c>
      <c r="AS2291" s="30">
        <f t="shared" si="7337"/>
        <v>119982.90299999999</v>
      </c>
      <c r="AT2291" s="30">
        <f t="shared" si="7338"/>
        <v>126204.20400000001</v>
      </c>
      <c r="AU2291" s="30">
        <f t="shared" si="7339"/>
        <v>126204.20400000001</v>
      </c>
      <c r="AV2291" s="30">
        <v>-1481.3030000000001</v>
      </c>
      <c r="AW2291" s="30"/>
      <c r="AX2291" s="30"/>
      <c r="AY2291" s="30">
        <f t="shared" si="7487"/>
        <v>118501.59999999999</v>
      </c>
      <c r="AZ2291" s="30">
        <f t="shared" si="7488"/>
        <v>126204.20400000001</v>
      </c>
      <c r="BA2291" s="30">
        <f t="shared" si="7489"/>
        <v>126204.20400000001</v>
      </c>
      <c r="BB2291" s="30"/>
      <c r="BC2291" s="30"/>
      <c r="BD2291" s="30"/>
      <c r="BE2291" s="30"/>
      <c r="BF2291" s="30"/>
      <c r="BG2291" s="30"/>
      <c r="BH2291" s="30"/>
      <c r="BI2291" s="30"/>
      <c r="BJ2291" s="30"/>
      <c r="BK2291" s="30"/>
      <c r="BL2291" s="30">
        <f t="shared" si="7435"/>
        <v>118501.59999999999</v>
      </c>
      <c r="BM2291" s="30">
        <f t="shared" si="7436"/>
        <v>126204.20400000001</v>
      </c>
      <c r="BN2291" s="30">
        <f t="shared" si="7437"/>
        <v>126204.20400000001</v>
      </c>
      <c r="BO2291" s="30"/>
      <c r="BP2291" s="31"/>
      <c r="BQ2291" s="1"/>
      <c r="BR2291" s="1"/>
      <c r="BS2291" s="1"/>
      <c r="BT2291" s="1"/>
      <c r="BU2291" s="1"/>
      <c r="BV2291" s="1"/>
      <c r="BW2291" s="1"/>
      <c r="BX2291" s="1"/>
      <c r="BY2291" s="1"/>
      <c r="BZ2291" s="1"/>
    </row>
    <row r="2292" s="1" customFormat="1" ht="31.5">
      <c r="A2292" s="28" t="s">
        <v>930</v>
      </c>
      <c r="B2292" s="28" t="s">
        <v>26</v>
      </c>
      <c r="C2292" s="28" t="s">
        <v>28</v>
      </c>
      <c r="D2292" s="28" t="s">
        <v>934</v>
      </c>
      <c r="E2292" s="28" t="s">
        <v>38</v>
      </c>
      <c r="F2292" s="29" t="s">
        <v>39</v>
      </c>
      <c r="G2292" s="30">
        <v>21510.599999999999</v>
      </c>
      <c r="H2292" s="30">
        <v>21510.599999999999</v>
      </c>
      <c r="I2292" s="30">
        <v>21510.599999999999</v>
      </c>
      <c r="J2292" s="30"/>
      <c r="K2292" s="30"/>
      <c r="L2292" s="30"/>
      <c r="M2292" s="30">
        <f t="shared" si="7346"/>
        <v>21510.599999999999</v>
      </c>
      <c r="N2292" s="30">
        <f t="shared" si="7347"/>
        <v>21510.599999999999</v>
      </c>
      <c r="O2292" s="30">
        <f t="shared" si="7348"/>
        <v>21510.599999999999</v>
      </c>
      <c r="P2292" s="30"/>
      <c r="Q2292" s="30"/>
      <c r="R2292" s="30"/>
      <c r="S2292" s="30"/>
      <c r="T2292" s="30"/>
      <c r="U2292" s="30"/>
      <c r="V2292" s="30"/>
      <c r="W2292" s="30"/>
      <c r="X2292" s="30"/>
      <c r="Y2292" s="30"/>
      <c r="Z2292" s="30"/>
      <c r="AA2292" s="30"/>
      <c r="AB2292" s="30"/>
      <c r="AC2292" s="30">
        <f t="shared" si="7438"/>
        <v>21510.599999999999</v>
      </c>
      <c r="AD2292" s="30">
        <f t="shared" si="7439"/>
        <v>21510.599999999999</v>
      </c>
      <c r="AE2292" s="30">
        <f t="shared" si="7440"/>
        <v>21510.599999999999</v>
      </c>
      <c r="AF2292" s="30"/>
      <c r="AG2292" s="30">
        <f t="shared" si="7441"/>
        <v>21510.599999999999</v>
      </c>
      <c r="AH2292" s="30">
        <f t="shared" si="7442"/>
        <v>21510.599999999999</v>
      </c>
      <c r="AI2292" s="30">
        <f t="shared" si="7443"/>
        <v>21510.599999999999</v>
      </c>
      <c r="AJ2292" s="30"/>
      <c r="AK2292" s="30"/>
      <c r="AL2292" s="30">
        <v>4194.8609999999999</v>
      </c>
      <c r="AM2292" s="30"/>
      <c r="AN2292" s="30"/>
      <c r="AO2292" s="30">
        <v>1898.3199999999999</v>
      </c>
      <c r="AP2292" s="30"/>
      <c r="AQ2292" s="30"/>
      <c r="AR2292" s="30">
        <v>1898.3199999999999</v>
      </c>
      <c r="AS2292" s="30">
        <f t="shared" si="7337"/>
        <v>25705.460999999999</v>
      </c>
      <c r="AT2292" s="30">
        <f t="shared" si="7338"/>
        <v>23408.919999999998</v>
      </c>
      <c r="AU2292" s="30">
        <f t="shared" si="7339"/>
        <v>23408.919999999998</v>
      </c>
      <c r="AV2292" s="30">
        <v>-59.5</v>
      </c>
      <c r="AW2292" s="30"/>
      <c r="AX2292" s="30"/>
      <c r="AY2292" s="30">
        <f t="shared" si="7487"/>
        <v>25645.960999999999</v>
      </c>
      <c r="AZ2292" s="30">
        <f t="shared" si="7488"/>
        <v>23408.919999999998</v>
      </c>
      <c r="BA2292" s="30">
        <f t="shared" si="7489"/>
        <v>23408.919999999998</v>
      </c>
      <c r="BB2292" s="30"/>
      <c r="BC2292" s="30"/>
      <c r="BD2292" s="30"/>
      <c r="BE2292" s="30"/>
      <c r="BF2292" s="30"/>
      <c r="BG2292" s="30"/>
      <c r="BH2292" s="30"/>
      <c r="BI2292" s="30"/>
      <c r="BJ2292" s="30"/>
      <c r="BK2292" s="30"/>
      <c r="BL2292" s="30">
        <f t="shared" si="7435"/>
        <v>25645.960999999999</v>
      </c>
      <c r="BM2292" s="30">
        <f t="shared" si="7436"/>
        <v>23408.919999999998</v>
      </c>
      <c r="BN2292" s="30">
        <f t="shared" si="7437"/>
        <v>23408.919999999998</v>
      </c>
      <c r="BO2292" s="30"/>
      <c r="BP2292" s="31"/>
      <c r="BQ2292" s="1"/>
      <c r="BR2292" s="1"/>
      <c r="BS2292" s="1"/>
      <c r="BT2292" s="1"/>
      <c r="BU2292" s="1"/>
      <c r="BV2292" s="1"/>
      <c r="BW2292" s="1"/>
      <c r="BX2292" s="1"/>
      <c r="BY2292" s="1"/>
      <c r="BZ2292" s="1"/>
    </row>
    <row r="2293">
      <c r="A2293" s="28" t="s">
        <v>930</v>
      </c>
      <c r="B2293" s="28" t="s">
        <v>26</v>
      </c>
      <c r="C2293" s="28" t="s">
        <v>28</v>
      </c>
      <c r="D2293" s="28" t="s">
        <v>934</v>
      </c>
      <c r="E2293" s="28" t="s">
        <v>40</v>
      </c>
      <c r="F2293" s="29" t="s">
        <v>41</v>
      </c>
      <c r="G2293" s="30">
        <v>22</v>
      </c>
      <c r="H2293" s="30">
        <v>22</v>
      </c>
      <c r="I2293" s="30">
        <v>22</v>
      </c>
      <c r="J2293" s="30"/>
      <c r="K2293" s="30"/>
      <c r="L2293" s="30"/>
      <c r="M2293" s="30">
        <f t="shared" si="7346"/>
        <v>22</v>
      </c>
      <c r="N2293" s="30">
        <f t="shared" si="7347"/>
        <v>22</v>
      </c>
      <c r="O2293" s="30">
        <f t="shared" si="7348"/>
        <v>22</v>
      </c>
      <c r="P2293" s="30"/>
      <c r="Q2293" s="30"/>
      <c r="R2293" s="30"/>
      <c r="S2293" s="30"/>
      <c r="T2293" s="30"/>
      <c r="U2293" s="30"/>
      <c r="V2293" s="30"/>
      <c r="W2293" s="30"/>
      <c r="X2293" s="30"/>
      <c r="Y2293" s="30"/>
      <c r="Z2293" s="30"/>
      <c r="AA2293" s="30"/>
      <c r="AB2293" s="30"/>
      <c r="AC2293" s="30">
        <f t="shared" si="7438"/>
        <v>22</v>
      </c>
      <c r="AD2293" s="30">
        <f t="shared" si="7439"/>
        <v>22</v>
      </c>
      <c r="AE2293" s="30">
        <f t="shared" si="7440"/>
        <v>22</v>
      </c>
      <c r="AF2293" s="30"/>
      <c r="AG2293" s="30">
        <f t="shared" si="7441"/>
        <v>22</v>
      </c>
      <c r="AH2293" s="30">
        <f t="shared" si="7442"/>
        <v>22</v>
      </c>
      <c r="AI2293" s="30">
        <f t="shared" si="7443"/>
        <v>22</v>
      </c>
      <c r="AJ2293" s="30"/>
      <c r="AK2293" s="30"/>
      <c r="AL2293" s="30"/>
      <c r="AM2293" s="30"/>
      <c r="AN2293" s="30"/>
      <c r="AO2293" s="30"/>
      <c r="AP2293" s="30"/>
      <c r="AQ2293" s="30"/>
      <c r="AR2293" s="30"/>
      <c r="AS2293" s="30">
        <f t="shared" si="7337"/>
        <v>22</v>
      </c>
      <c r="AT2293" s="30">
        <f t="shared" si="7338"/>
        <v>22</v>
      </c>
      <c r="AU2293" s="30">
        <f t="shared" si="7339"/>
        <v>22</v>
      </c>
      <c r="AV2293" s="30"/>
      <c r="AW2293" s="30"/>
      <c r="AX2293" s="30"/>
      <c r="AY2293" s="30">
        <f t="shared" si="7487"/>
        <v>22</v>
      </c>
      <c r="AZ2293" s="30">
        <f t="shared" si="7488"/>
        <v>22</v>
      </c>
      <c r="BA2293" s="30">
        <f t="shared" si="7489"/>
        <v>22</v>
      </c>
      <c r="BB2293" s="30"/>
      <c r="BC2293" s="30"/>
      <c r="BD2293" s="30"/>
      <c r="BE2293" s="30"/>
      <c r="BF2293" s="30"/>
      <c r="BG2293" s="30"/>
      <c r="BH2293" s="30"/>
      <c r="BI2293" s="30"/>
      <c r="BJ2293" s="30"/>
      <c r="BK2293" s="30"/>
      <c r="BL2293" s="30">
        <f t="shared" si="7435"/>
        <v>22</v>
      </c>
      <c r="BM2293" s="30">
        <f t="shared" si="7436"/>
        <v>22</v>
      </c>
      <c r="BN2293" s="30">
        <f t="shared" si="7437"/>
        <v>22</v>
      </c>
      <c r="BO2293" s="30"/>
      <c r="BP2293" s="31"/>
      <c r="BQ2293" s="1"/>
      <c r="BR2293" s="1"/>
      <c r="BS2293" s="1"/>
      <c r="BT2293" s="1"/>
      <c r="BU2293" s="1"/>
      <c r="BV2293" s="1"/>
      <c r="BW2293" s="1"/>
      <c r="BX2293" s="1"/>
      <c r="BY2293" s="1"/>
    </row>
    <row r="2294" ht="31.5">
      <c r="A2294" s="28" t="s">
        <v>930</v>
      </c>
      <c r="B2294" s="28" t="s">
        <v>26</v>
      </c>
      <c r="C2294" s="28" t="s">
        <v>28</v>
      </c>
      <c r="D2294" s="28" t="s">
        <v>81</v>
      </c>
      <c r="E2294" s="35"/>
      <c r="F2294" s="29" t="s">
        <v>82</v>
      </c>
      <c r="G2294" s="30">
        <f t="shared" ref="G2294:G2295" si="7490">G2295</f>
        <v>48330.5</v>
      </c>
      <c r="H2294" s="30">
        <f t="shared" ref="H2294:H2295" si="7491">H2295</f>
        <v>49637.5</v>
      </c>
      <c r="I2294" s="30">
        <f t="shared" ref="I2294:I2295" si="7492">I2295</f>
        <v>49637.5</v>
      </c>
      <c r="J2294" s="30">
        <f t="shared" ref="J2294:J2295" si="7493">J2295</f>
        <v>0</v>
      </c>
      <c r="K2294" s="30">
        <f t="shared" ref="K2294:K2295" si="7494">K2295</f>
        <v>0</v>
      </c>
      <c r="L2294" s="30">
        <f t="shared" ref="L2294:L2295" si="7495">L2295</f>
        <v>0</v>
      </c>
      <c r="M2294" s="30">
        <f t="shared" si="7346"/>
        <v>48330.5</v>
      </c>
      <c r="N2294" s="30">
        <f t="shared" si="7347"/>
        <v>49637.5</v>
      </c>
      <c r="O2294" s="30">
        <f t="shared" si="7348"/>
        <v>49637.5</v>
      </c>
      <c r="P2294" s="30">
        <f t="shared" ref="P2294:P2295" si="7496">P2295</f>
        <v>0</v>
      </c>
      <c r="Q2294" s="30">
        <f t="shared" ref="Q2294:Q2295" si="7497">Q2295</f>
        <v>0</v>
      </c>
      <c r="R2294" s="30">
        <f t="shared" ref="R2294:R2295" si="7498">R2295</f>
        <v>0</v>
      </c>
      <c r="S2294" s="30">
        <f t="shared" ref="S2294:S2295" si="7499">S2295</f>
        <v>0</v>
      </c>
      <c r="T2294" s="30">
        <f t="shared" ref="T2294:T2295" si="7500">T2295</f>
        <v>0</v>
      </c>
      <c r="U2294" s="30">
        <f t="shared" ref="U2294:U2295" si="7501">U2295</f>
        <v>0</v>
      </c>
      <c r="V2294" s="30">
        <f t="shared" ref="V2294:V2295" si="7502">V2295</f>
        <v>0</v>
      </c>
      <c r="W2294" s="30">
        <f t="shared" ref="W2294:W2295" si="7503">W2295</f>
        <v>0</v>
      </c>
      <c r="X2294" s="30">
        <f t="shared" ref="X2294:X2295" si="7504">X2295</f>
        <v>0</v>
      </c>
      <c r="Y2294" s="30">
        <f t="shared" ref="Y2294:Y2295" si="7505">Y2295</f>
        <v>0</v>
      </c>
      <c r="Z2294" s="30">
        <f t="shared" ref="Z2294:Z2295" si="7506">Z2295</f>
        <v>0</v>
      </c>
      <c r="AA2294" s="30">
        <f t="shared" ref="AA2294:AA2295" si="7507">AA2295</f>
        <v>0</v>
      </c>
      <c r="AB2294" s="30">
        <f t="shared" ref="AB2294:AB2295" si="7508">AB2295</f>
        <v>0</v>
      </c>
      <c r="AC2294" s="30">
        <f t="shared" si="7438"/>
        <v>48330.5</v>
      </c>
      <c r="AD2294" s="30">
        <f t="shared" si="7439"/>
        <v>49637.5</v>
      </c>
      <c r="AE2294" s="30">
        <f t="shared" si="7440"/>
        <v>49637.5</v>
      </c>
      <c r="AF2294" s="30">
        <f t="shared" ref="AF2294:AF2295" si="7509">AF2295</f>
        <v>0</v>
      </c>
      <c r="AG2294" s="30">
        <f t="shared" si="7441"/>
        <v>48330.5</v>
      </c>
      <c r="AH2294" s="30">
        <f t="shared" si="7442"/>
        <v>49637.5</v>
      </c>
      <c r="AI2294" s="30">
        <f t="shared" si="7443"/>
        <v>49637.5</v>
      </c>
      <c r="AJ2294" s="30">
        <f t="shared" ref="AJ2294:AJ2295" si="7510">AJ2295</f>
        <v>0</v>
      </c>
      <c r="AK2294" s="30">
        <f t="shared" ref="AK2294:AK2295" si="7511">AK2295</f>
        <v>0</v>
      </c>
      <c r="AL2294" s="30">
        <f t="shared" ref="AL2294:AL2295" si="7512">AL2295</f>
        <v>-650.20000000000005</v>
      </c>
      <c r="AM2294" s="30">
        <f t="shared" ref="AM2294:AM2295" si="7513">AM2295</f>
        <v>0</v>
      </c>
      <c r="AN2294" s="30">
        <f t="shared" ref="AN2294:AN2295" si="7514">AN2295</f>
        <v>0</v>
      </c>
      <c r="AO2294" s="30">
        <f t="shared" ref="AO2294:AO2295" si="7515">AO2295</f>
        <v>0</v>
      </c>
      <c r="AP2294" s="30">
        <f t="shared" ref="AP2294:AP2295" si="7516">AP2295</f>
        <v>0</v>
      </c>
      <c r="AQ2294" s="30">
        <f t="shared" ref="AQ2294:AQ2295" si="7517">AQ2295</f>
        <v>0</v>
      </c>
      <c r="AR2294" s="30">
        <f t="shared" ref="AR2294:AR2295" si="7518">AR2295</f>
        <v>0</v>
      </c>
      <c r="AS2294" s="30">
        <f t="shared" si="7337"/>
        <v>47680.300000000003</v>
      </c>
      <c r="AT2294" s="30">
        <f t="shared" si="7338"/>
        <v>49637.5</v>
      </c>
      <c r="AU2294" s="30">
        <f t="shared" si="7339"/>
        <v>49637.5</v>
      </c>
      <c r="AV2294" s="30">
        <f t="shared" ref="AV2294:AV2295" si="7519">AV2295</f>
        <v>0</v>
      </c>
      <c r="AW2294" s="30">
        <f t="shared" ref="AW2294:AW2295" si="7520">AW2295</f>
        <v>0</v>
      </c>
      <c r="AX2294" s="30">
        <f t="shared" ref="AX2294:AX2295" si="7521">AX2295</f>
        <v>0</v>
      </c>
      <c r="AY2294" s="30">
        <f t="shared" si="7487"/>
        <v>47680.300000000003</v>
      </c>
      <c r="AZ2294" s="30">
        <f t="shared" si="7488"/>
        <v>49637.5</v>
      </c>
      <c r="BA2294" s="30">
        <f t="shared" si="7489"/>
        <v>49637.5</v>
      </c>
      <c r="BB2294" s="30">
        <f t="shared" ref="BB2294:BB2295" si="7522">BB2295</f>
        <v>0</v>
      </c>
      <c r="BC2294" s="30">
        <f t="shared" ref="BC2294:BC2295" si="7523">BC2295</f>
        <v>0</v>
      </c>
      <c r="BD2294" s="30">
        <f t="shared" ref="BD2294:BD2295" si="7524">BD2295</f>
        <v>0</v>
      </c>
      <c r="BE2294" s="30">
        <f t="shared" ref="BE2294:BE2295" si="7525">BE2295</f>
        <v>0</v>
      </c>
      <c r="BF2294" s="30">
        <f t="shared" ref="BF2294:BF2295" si="7526">BF2295</f>
        <v>0</v>
      </c>
      <c r="BG2294" s="30">
        <f t="shared" ref="BG2294:BG2295" si="7527">BG2295</f>
        <v>0</v>
      </c>
      <c r="BH2294" s="30">
        <f t="shared" ref="BH2294:BH2295" si="7528">BH2295</f>
        <v>0</v>
      </c>
      <c r="BI2294" s="30">
        <f t="shared" ref="BI2294:BI2295" si="7529">BI2295</f>
        <v>0</v>
      </c>
      <c r="BJ2294" s="30">
        <f t="shared" ref="BJ2294:BJ2295" si="7530">BJ2295</f>
        <v>0</v>
      </c>
      <c r="BK2294" s="30">
        <f t="shared" ref="BK2294:BK2295" si="7531">BK2295</f>
        <v>0</v>
      </c>
      <c r="BL2294" s="30">
        <f t="shared" si="7435"/>
        <v>47680.300000000003</v>
      </c>
      <c r="BM2294" s="30">
        <f t="shared" si="7436"/>
        <v>49637.5</v>
      </c>
      <c r="BN2294" s="30">
        <f t="shared" si="7437"/>
        <v>49637.5</v>
      </c>
      <c r="BO2294" s="30">
        <f t="shared" ref="BO2294:BO2295" si="7532">BO2295</f>
        <v>0</v>
      </c>
      <c r="BP2294" s="31"/>
      <c r="BQ2294" s="1"/>
      <c r="BR2294" s="1"/>
      <c r="BS2294" s="1"/>
      <c r="BT2294" s="1"/>
      <c r="BU2294" s="1"/>
      <c r="BV2294" s="1"/>
      <c r="BW2294" s="1"/>
      <c r="BX2294" s="1"/>
      <c r="BY2294" s="1"/>
    </row>
    <row r="2295" ht="31.5">
      <c r="A2295" s="28" t="s">
        <v>930</v>
      </c>
      <c r="B2295" s="28" t="s">
        <v>26</v>
      </c>
      <c r="C2295" s="28" t="s">
        <v>28</v>
      </c>
      <c r="D2295" s="28" t="s">
        <v>83</v>
      </c>
      <c r="E2295" s="35"/>
      <c r="F2295" s="29" t="s">
        <v>84</v>
      </c>
      <c r="G2295" s="30">
        <f t="shared" si="7490"/>
        <v>48330.5</v>
      </c>
      <c r="H2295" s="30">
        <f t="shared" si="7491"/>
        <v>49637.5</v>
      </c>
      <c r="I2295" s="30">
        <f t="shared" si="7492"/>
        <v>49637.5</v>
      </c>
      <c r="J2295" s="30">
        <f t="shared" si="7493"/>
        <v>0</v>
      </c>
      <c r="K2295" s="30">
        <f t="shared" si="7494"/>
        <v>0</v>
      </c>
      <c r="L2295" s="30">
        <f t="shared" si="7495"/>
        <v>0</v>
      </c>
      <c r="M2295" s="30">
        <f t="shared" si="7346"/>
        <v>48330.5</v>
      </c>
      <c r="N2295" s="30">
        <f t="shared" si="7347"/>
        <v>49637.5</v>
      </c>
      <c r="O2295" s="30">
        <f t="shared" si="7348"/>
        <v>49637.5</v>
      </c>
      <c r="P2295" s="30">
        <f t="shared" si="7496"/>
        <v>0</v>
      </c>
      <c r="Q2295" s="30">
        <f t="shared" si="7497"/>
        <v>0</v>
      </c>
      <c r="R2295" s="30">
        <f t="shared" si="7498"/>
        <v>0</v>
      </c>
      <c r="S2295" s="30">
        <f t="shared" si="7499"/>
        <v>0</v>
      </c>
      <c r="T2295" s="30">
        <f t="shared" si="7500"/>
        <v>0</v>
      </c>
      <c r="U2295" s="30">
        <f t="shared" si="7501"/>
        <v>0</v>
      </c>
      <c r="V2295" s="30">
        <f t="shared" si="7502"/>
        <v>0</v>
      </c>
      <c r="W2295" s="30">
        <f t="shared" si="7503"/>
        <v>0</v>
      </c>
      <c r="X2295" s="30">
        <f t="shared" si="7504"/>
        <v>0</v>
      </c>
      <c r="Y2295" s="30">
        <f t="shared" si="7505"/>
        <v>0</v>
      </c>
      <c r="Z2295" s="30">
        <f t="shared" si="7506"/>
        <v>0</v>
      </c>
      <c r="AA2295" s="30">
        <f t="shared" si="7507"/>
        <v>0</v>
      </c>
      <c r="AB2295" s="30">
        <f t="shared" si="7508"/>
        <v>0</v>
      </c>
      <c r="AC2295" s="30">
        <f t="shared" si="7438"/>
        <v>48330.5</v>
      </c>
      <c r="AD2295" s="30">
        <f t="shared" si="7439"/>
        <v>49637.5</v>
      </c>
      <c r="AE2295" s="30">
        <f t="shared" si="7440"/>
        <v>49637.5</v>
      </c>
      <c r="AF2295" s="30">
        <f t="shared" si="7509"/>
        <v>0</v>
      </c>
      <c r="AG2295" s="30">
        <f t="shared" si="7441"/>
        <v>48330.5</v>
      </c>
      <c r="AH2295" s="30">
        <f t="shared" si="7442"/>
        <v>49637.5</v>
      </c>
      <c r="AI2295" s="30">
        <f t="shared" si="7443"/>
        <v>49637.5</v>
      </c>
      <c r="AJ2295" s="30">
        <f t="shared" si="7510"/>
        <v>0</v>
      </c>
      <c r="AK2295" s="30">
        <f t="shared" si="7511"/>
        <v>0</v>
      </c>
      <c r="AL2295" s="30">
        <f t="shared" si="7512"/>
        <v>-650.20000000000005</v>
      </c>
      <c r="AM2295" s="30">
        <f t="shared" si="7513"/>
        <v>0</v>
      </c>
      <c r="AN2295" s="30">
        <f t="shared" si="7514"/>
        <v>0</v>
      </c>
      <c r="AO2295" s="30">
        <f t="shared" si="7515"/>
        <v>0</v>
      </c>
      <c r="AP2295" s="30">
        <f t="shared" si="7516"/>
        <v>0</v>
      </c>
      <c r="AQ2295" s="30">
        <f t="shared" si="7517"/>
        <v>0</v>
      </c>
      <c r="AR2295" s="30">
        <f t="shared" si="7518"/>
        <v>0</v>
      </c>
      <c r="AS2295" s="30">
        <f t="shared" si="7337"/>
        <v>47680.300000000003</v>
      </c>
      <c r="AT2295" s="30">
        <f t="shared" si="7338"/>
        <v>49637.5</v>
      </c>
      <c r="AU2295" s="30">
        <f t="shared" si="7339"/>
        <v>49637.5</v>
      </c>
      <c r="AV2295" s="30">
        <f t="shared" si="7519"/>
        <v>0</v>
      </c>
      <c r="AW2295" s="30">
        <f t="shared" si="7520"/>
        <v>0</v>
      </c>
      <c r="AX2295" s="30">
        <f t="shared" si="7521"/>
        <v>0</v>
      </c>
      <c r="AY2295" s="30">
        <f t="shared" si="7487"/>
        <v>47680.300000000003</v>
      </c>
      <c r="AZ2295" s="30">
        <f t="shared" si="7488"/>
        <v>49637.5</v>
      </c>
      <c r="BA2295" s="30">
        <f t="shared" si="7489"/>
        <v>49637.5</v>
      </c>
      <c r="BB2295" s="30">
        <f t="shared" si="7522"/>
        <v>0</v>
      </c>
      <c r="BC2295" s="30">
        <f t="shared" si="7523"/>
        <v>0</v>
      </c>
      <c r="BD2295" s="30">
        <f t="shared" si="7524"/>
        <v>0</v>
      </c>
      <c r="BE2295" s="30">
        <f t="shared" si="7525"/>
        <v>0</v>
      </c>
      <c r="BF2295" s="30">
        <f t="shared" si="7526"/>
        <v>0</v>
      </c>
      <c r="BG2295" s="30">
        <f t="shared" si="7527"/>
        <v>0</v>
      </c>
      <c r="BH2295" s="30">
        <f t="shared" si="7528"/>
        <v>0</v>
      </c>
      <c r="BI2295" s="30">
        <f t="shared" si="7529"/>
        <v>0</v>
      </c>
      <c r="BJ2295" s="30">
        <f t="shared" si="7530"/>
        <v>0</v>
      </c>
      <c r="BK2295" s="30">
        <f t="shared" si="7531"/>
        <v>0</v>
      </c>
      <c r="BL2295" s="30">
        <f t="shared" si="7435"/>
        <v>47680.300000000003</v>
      </c>
      <c r="BM2295" s="30">
        <f t="shared" si="7436"/>
        <v>49637.5</v>
      </c>
      <c r="BN2295" s="30">
        <f t="shared" si="7437"/>
        <v>49637.5</v>
      </c>
      <c r="BO2295" s="30">
        <f t="shared" si="7532"/>
        <v>0</v>
      </c>
      <c r="BP2295" s="31"/>
      <c r="BQ2295" s="1"/>
      <c r="BR2295" s="1"/>
      <c r="BS2295" s="1"/>
      <c r="BT2295" s="1"/>
      <c r="BU2295" s="1"/>
      <c r="BV2295" s="1"/>
      <c r="BW2295" s="1"/>
      <c r="BX2295" s="1"/>
      <c r="BY2295" s="1"/>
    </row>
    <row r="2296">
      <c r="A2296" s="28" t="s">
        <v>930</v>
      </c>
      <c r="B2296" s="28" t="s">
        <v>26</v>
      </c>
      <c r="C2296" s="28" t="s">
        <v>28</v>
      </c>
      <c r="D2296" s="28" t="s">
        <v>85</v>
      </c>
      <c r="E2296" s="35"/>
      <c r="F2296" s="29" t="s">
        <v>49</v>
      </c>
      <c r="G2296" s="30">
        <f>G2297+G2298</f>
        <v>48330.5</v>
      </c>
      <c r="H2296" s="30">
        <f>H2297+H2298</f>
        <v>49637.5</v>
      </c>
      <c r="I2296" s="30">
        <f>I2297+I2298</f>
        <v>49637.5</v>
      </c>
      <c r="J2296" s="30">
        <f>J2297+J2298</f>
        <v>0</v>
      </c>
      <c r="K2296" s="30">
        <f>K2297+K2298</f>
        <v>0</v>
      </c>
      <c r="L2296" s="30">
        <f>L2297+L2298</f>
        <v>0</v>
      </c>
      <c r="M2296" s="30">
        <f t="shared" si="7346"/>
        <v>48330.5</v>
      </c>
      <c r="N2296" s="30">
        <f t="shared" si="7347"/>
        <v>49637.5</v>
      </c>
      <c r="O2296" s="30">
        <f t="shared" si="7348"/>
        <v>49637.5</v>
      </c>
      <c r="P2296" s="30">
        <f>P2297+P2298</f>
        <v>0</v>
      </c>
      <c r="Q2296" s="30">
        <f>Q2297+Q2298</f>
        <v>0</v>
      </c>
      <c r="R2296" s="30">
        <f>R2297+R2298</f>
        <v>0</v>
      </c>
      <c r="S2296" s="30">
        <f>S2297+S2298</f>
        <v>0</v>
      </c>
      <c r="T2296" s="30">
        <f>T2297+T2298</f>
        <v>0</v>
      </c>
      <c r="U2296" s="30">
        <f>U2297+U2298</f>
        <v>0</v>
      </c>
      <c r="V2296" s="30">
        <f>V2297+V2298</f>
        <v>0</v>
      </c>
      <c r="W2296" s="30">
        <f>W2297+W2298</f>
        <v>0</v>
      </c>
      <c r="X2296" s="30">
        <f>X2297+X2298</f>
        <v>0</v>
      </c>
      <c r="Y2296" s="30">
        <f>Y2297+Y2298</f>
        <v>0</v>
      </c>
      <c r="Z2296" s="30">
        <f>Z2297+Z2298</f>
        <v>0</v>
      </c>
      <c r="AA2296" s="30">
        <f>AA2297+AA2298</f>
        <v>0</v>
      </c>
      <c r="AB2296" s="30">
        <f>AB2297+AB2298</f>
        <v>0</v>
      </c>
      <c r="AC2296" s="30">
        <f t="shared" si="7438"/>
        <v>48330.5</v>
      </c>
      <c r="AD2296" s="30">
        <f t="shared" si="7439"/>
        <v>49637.5</v>
      </c>
      <c r="AE2296" s="30">
        <f t="shared" si="7440"/>
        <v>49637.5</v>
      </c>
      <c r="AF2296" s="30">
        <f>AF2297+AF2298</f>
        <v>0</v>
      </c>
      <c r="AG2296" s="30">
        <f t="shared" si="7441"/>
        <v>48330.5</v>
      </c>
      <c r="AH2296" s="30">
        <f t="shared" si="7442"/>
        <v>49637.5</v>
      </c>
      <c r="AI2296" s="30">
        <f t="shared" si="7443"/>
        <v>49637.5</v>
      </c>
      <c r="AJ2296" s="30">
        <f>AJ2297+AJ2298</f>
        <v>0</v>
      </c>
      <c r="AK2296" s="30">
        <f>AK2297+AK2298</f>
        <v>0</v>
      </c>
      <c r="AL2296" s="30">
        <f>AL2297+AL2298</f>
        <v>-650.20000000000005</v>
      </c>
      <c r="AM2296" s="30">
        <f>AM2297+AM2298</f>
        <v>0</v>
      </c>
      <c r="AN2296" s="30">
        <f>AN2297+AN2298</f>
        <v>0</v>
      </c>
      <c r="AO2296" s="30">
        <f>AO2297+AO2298</f>
        <v>0</v>
      </c>
      <c r="AP2296" s="30">
        <f>AP2297+AP2298</f>
        <v>0</v>
      </c>
      <c r="AQ2296" s="30">
        <f>AQ2297+AQ2298</f>
        <v>0</v>
      </c>
      <c r="AR2296" s="30">
        <f>AR2297+AR2298</f>
        <v>0</v>
      </c>
      <c r="AS2296" s="30">
        <f t="shared" si="7337"/>
        <v>47680.300000000003</v>
      </c>
      <c r="AT2296" s="30">
        <f t="shared" si="7338"/>
        <v>49637.5</v>
      </c>
      <c r="AU2296" s="30">
        <f t="shared" si="7339"/>
        <v>49637.5</v>
      </c>
      <c r="AV2296" s="30">
        <f>AV2297+AV2298</f>
        <v>0</v>
      </c>
      <c r="AW2296" s="30">
        <f>AW2297+AW2298</f>
        <v>0</v>
      </c>
      <c r="AX2296" s="30">
        <f>AX2297+AX2298</f>
        <v>0</v>
      </c>
      <c r="AY2296" s="30">
        <f t="shared" si="7487"/>
        <v>47680.300000000003</v>
      </c>
      <c r="AZ2296" s="30">
        <f t="shared" si="7488"/>
        <v>49637.5</v>
      </c>
      <c r="BA2296" s="30">
        <f t="shared" si="7489"/>
        <v>49637.5</v>
      </c>
      <c r="BB2296" s="30">
        <f>BB2297+BB2298</f>
        <v>0</v>
      </c>
      <c r="BC2296" s="30">
        <f>BC2297+BC2298</f>
        <v>0</v>
      </c>
      <c r="BD2296" s="30">
        <f>BD2297+BD2298</f>
        <v>0</v>
      </c>
      <c r="BE2296" s="30">
        <f>BE2297+BE2298</f>
        <v>0</v>
      </c>
      <c r="BF2296" s="30">
        <f>BF2297+BF2298</f>
        <v>0</v>
      </c>
      <c r="BG2296" s="30">
        <f>BG2297+BG2298</f>
        <v>0</v>
      </c>
      <c r="BH2296" s="30">
        <f>BH2297+BH2298</f>
        <v>0</v>
      </c>
      <c r="BI2296" s="30">
        <f>BI2297+BI2298</f>
        <v>0</v>
      </c>
      <c r="BJ2296" s="30">
        <f>BJ2297+BJ2298</f>
        <v>0</v>
      </c>
      <c r="BK2296" s="30">
        <f>BK2297+BK2298</f>
        <v>0</v>
      </c>
      <c r="BL2296" s="30">
        <f t="shared" si="7435"/>
        <v>47680.300000000003</v>
      </c>
      <c r="BM2296" s="30">
        <f t="shared" si="7436"/>
        <v>49637.5</v>
      </c>
      <c r="BN2296" s="30">
        <f t="shared" si="7437"/>
        <v>49637.5</v>
      </c>
      <c r="BO2296" s="30">
        <f>BO2297+BO2298</f>
        <v>0</v>
      </c>
      <c r="BP2296" s="31"/>
      <c r="BQ2296" s="1"/>
      <c r="BR2296" s="1"/>
      <c r="BS2296" s="1"/>
      <c r="BT2296" s="1"/>
      <c r="BU2296" s="1"/>
      <c r="BV2296" s="1"/>
      <c r="BW2296" s="1"/>
      <c r="BX2296" s="1"/>
      <c r="BY2296" s="1"/>
    </row>
    <row r="2297" ht="78.75">
      <c r="A2297" s="28" t="s">
        <v>930</v>
      </c>
      <c r="B2297" s="28" t="s">
        <v>26</v>
      </c>
      <c r="C2297" s="28" t="s">
        <v>28</v>
      </c>
      <c r="D2297" s="28" t="s">
        <v>85</v>
      </c>
      <c r="E2297" s="28" t="s">
        <v>50</v>
      </c>
      <c r="F2297" s="29" t="s">
        <v>51</v>
      </c>
      <c r="G2297" s="30">
        <v>46440.5</v>
      </c>
      <c r="H2297" s="30">
        <v>47747.5</v>
      </c>
      <c r="I2297" s="30">
        <v>47747.5</v>
      </c>
      <c r="J2297" s="30"/>
      <c r="K2297" s="30"/>
      <c r="L2297" s="30"/>
      <c r="M2297" s="30">
        <f t="shared" si="7346"/>
        <v>46440.5</v>
      </c>
      <c r="N2297" s="30">
        <f t="shared" si="7347"/>
        <v>47747.5</v>
      </c>
      <c r="O2297" s="30">
        <f t="shared" si="7348"/>
        <v>47747.5</v>
      </c>
      <c r="P2297" s="30"/>
      <c r="Q2297" s="30"/>
      <c r="R2297" s="30"/>
      <c r="S2297" s="30"/>
      <c r="T2297" s="30"/>
      <c r="U2297" s="30"/>
      <c r="V2297" s="30"/>
      <c r="W2297" s="30"/>
      <c r="X2297" s="30"/>
      <c r="Y2297" s="30"/>
      <c r="Z2297" s="30"/>
      <c r="AA2297" s="30"/>
      <c r="AB2297" s="30"/>
      <c r="AC2297" s="30">
        <f t="shared" si="7438"/>
        <v>46440.5</v>
      </c>
      <c r="AD2297" s="30">
        <f t="shared" si="7439"/>
        <v>47747.5</v>
      </c>
      <c r="AE2297" s="30">
        <f t="shared" si="7440"/>
        <v>47747.5</v>
      </c>
      <c r="AF2297" s="30"/>
      <c r="AG2297" s="30">
        <f t="shared" si="7441"/>
        <v>46440.5</v>
      </c>
      <c r="AH2297" s="30">
        <f t="shared" si="7442"/>
        <v>47747.5</v>
      </c>
      <c r="AI2297" s="30">
        <f t="shared" si="7443"/>
        <v>47747.5</v>
      </c>
      <c r="AJ2297" s="30"/>
      <c r="AK2297" s="30"/>
      <c r="AL2297" s="30">
        <v>-650.20000000000005</v>
      </c>
      <c r="AM2297" s="30"/>
      <c r="AN2297" s="30"/>
      <c r="AO2297" s="30"/>
      <c r="AP2297" s="30"/>
      <c r="AQ2297" s="30"/>
      <c r="AR2297" s="30"/>
      <c r="AS2297" s="30">
        <f t="shared" ref="AS2297:AS2360" si="7533">AG2297+AJ2297+AK2297+AL2297+AM2297</f>
        <v>45790.300000000003</v>
      </c>
      <c r="AT2297" s="30">
        <f t="shared" ref="AT2297:AT2360" si="7534">AH2297+AN2297+AO2297+AP2297</f>
        <v>47747.5</v>
      </c>
      <c r="AU2297" s="30">
        <f t="shared" ref="AU2297:AU2360" si="7535">AI2297+AR2297+AQ2297</f>
        <v>47747.5</v>
      </c>
      <c r="AV2297" s="30"/>
      <c r="AW2297" s="30"/>
      <c r="AX2297" s="30"/>
      <c r="AY2297" s="30">
        <f t="shared" si="7487"/>
        <v>45790.300000000003</v>
      </c>
      <c r="AZ2297" s="30">
        <f t="shared" si="7488"/>
        <v>47747.5</v>
      </c>
      <c r="BA2297" s="30">
        <f t="shared" si="7489"/>
        <v>47747.5</v>
      </c>
      <c r="BB2297" s="30"/>
      <c r="BC2297" s="30"/>
      <c r="BD2297" s="30"/>
      <c r="BE2297" s="30"/>
      <c r="BF2297" s="30"/>
      <c r="BG2297" s="30"/>
      <c r="BH2297" s="30"/>
      <c r="BI2297" s="30"/>
      <c r="BJ2297" s="30"/>
      <c r="BK2297" s="30"/>
      <c r="BL2297" s="30">
        <f t="shared" si="7435"/>
        <v>45790.300000000003</v>
      </c>
      <c r="BM2297" s="30">
        <f t="shared" si="7436"/>
        <v>47747.5</v>
      </c>
      <c r="BN2297" s="30">
        <f t="shared" si="7437"/>
        <v>47747.5</v>
      </c>
      <c r="BO2297" s="30"/>
      <c r="BP2297" s="31"/>
      <c r="BQ2297" s="1"/>
      <c r="BR2297" s="1"/>
      <c r="BS2297" s="1"/>
      <c r="BT2297" s="1"/>
      <c r="BU2297" s="1"/>
      <c r="BV2297" s="1"/>
      <c r="BW2297" s="1"/>
      <c r="BX2297" s="1"/>
      <c r="BY2297" s="1"/>
    </row>
    <row r="2298" ht="31.5">
      <c r="A2298" s="28" t="s">
        <v>930</v>
      </c>
      <c r="B2298" s="28" t="s">
        <v>26</v>
      </c>
      <c r="C2298" s="28" t="s">
        <v>28</v>
      </c>
      <c r="D2298" s="28" t="s">
        <v>85</v>
      </c>
      <c r="E2298" s="28" t="s">
        <v>38</v>
      </c>
      <c r="F2298" s="29" t="s">
        <v>39</v>
      </c>
      <c r="G2298" s="30">
        <v>1890</v>
      </c>
      <c r="H2298" s="30">
        <v>1890</v>
      </c>
      <c r="I2298" s="30">
        <v>1890</v>
      </c>
      <c r="J2298" s="30"/>
      <c r="K2298" s="30"/>
      <c r="L2298" s="30"/>
      <c r="M2298" s="30">
        <f t="shared" ref="M2298:M2361" si="7536">G2298+J2298</f>
        <v>1890</v>
      </c>
      <c r="N2298" s="30">
        <f t="shared" ref="N2298:N2361" si="7537">H2298+K2298</f>
        <v>1890</v>
      </c>
      <c r="O2298" s="30">
        <f t="shared" ref="O2298:O2361" si="7538">I2298+L2298</f>
        <v>1890</v>
      </c>
      <c r="P2298" s="30"/>
      <c r="Q2298" s="30"/>
      <c r="R2298" s="30"/>
      <c r="S2298" s="30"/>
      <c r="T2298" s="30"/>
      <c r="U2298" s="30"/>
      <c r="V2298" s="30"/>
      <c r="W2298" s="30"/>
      <c r="X2298" s="30"/>
      <c r="Y2298" s="30"/>
      <c r="Z2298" s="30"/>
      <c r="AA2298" s="30"/>
      <c r="AB2298" s="30"/>
      <c r="AC2298" s="30">
        <f t="shared" si="7438"/>
        <v>1890</v>
      </c>
      <c r="AD2298" s="30">
        <f t="shared" si="7439"/>
        <v>1890</v>
      </c>
      <c r="AE2298" s="30">
        <f t="shared" si="7440"/>
        <v>1890</v>
      </c>
      <c r="AF2298" s="30"/>
      <c r="AG2298" s="30">
        <f t="shared" si="7441"/>
        <v>1890</v>
      </c>
      <c r="AH2298" s="30">
        <f t="shared" si="7442"/>
        <v>1890</v>
      </c>
      <c r="AI2298" s="30">
        <f t="shared" si="7443"/>
        <v>1890</v>
      </c>
      <c r="AJ2298" s="30"/>
      <c r="AK2298" s="30"/>
      <c r="AL2298" s="30"/>
      <c r="AM2298" s="30"/>
      <c r="AN2298" s="30"/>
      <c r="AO2298" s="30"/>
      <c r="AP2298" s="30"/>
      <c r="AQ2298" s="30"/>
      <c r="AR2298" s="30"/>
      <c r="AS2298" s="30">
        <f t="shared" si="7533"/>
        <v>1890</v>
      </c>
      <c r="AT2298" s="30">
        <f t="shared" si="7534"/>
        <v>1890</v>
      </c>
      <c r="AU2298" s="30">
        <f t="shared" si="7535"/>
        <v>1890</v>
      </c>
      <c r="AV2298" s="30"/>
      <c r="AW2298" s="30"/>
      <c r="AX2298" s="30"/>
      <c r="AY2298" s="30">
        <f t="shared" si="7487"/>
        <v>1890</v>
      </c>
      <c r="AZ2298" s="30">
        <f t="shared" si="7488"/>
        <v>1890</v>
      </c>
      <c r="BA2298" s="30">
        <f t="shared" si="7489"/>
        <v>1890</v>
      </c>
      <c r="BB2298" s="30"/>
      <c r="BC2298" s="30"/>
      <c r="BD2298" s="30"/>
      <c r="BE2298" s="30"/>
      <c r="BF2298" s="30"/>
      <c r="BG2298" s="30"/>
      <c r="BH2298" s="30"/>
      <c r="BI2298" s="30"/>
      <c r="BJ2298" s="30"/>
      <c r="BK2298" s="30"/>
      <c r="BL2298" s="30">
        <f t="shared" si="7435"/>
        <v>1890</v>
      </c>
      <c r="BM2298" s="30">
        <f t="shared" si="7436"/>
        <v>1890</v>
      </c>
      <c r="BN2298" s="30">
        <f t="shared" si="7437"/>
        <v>1890</v>
      </c>
      <c r="BO2298" s="30"/>
      <c r="BP2298" s="31"/>
      <c r="BQ2298" s="1"/>
      <c r="BR2298" s="1"/>
      <c r="BS2298" s="1"/>
      <c r="BT2298" s="1"/>
      <c r="BU2298" s="1"/>
      <c r="BV2298" s="1"/>
      <c r="BW2298" s="1"/>
      <c r="BX2298" s="1"/>
      <c r="BY2298" s="1"/>
    </row>
    <row r="2299" s="18" customFormat="1" ht="31.5">
      <c r="A2299" s="19" t="s">
        <v>930</v>
      </c>
      <c r="B2299" s="19" t="s">
        <v>62</v>
      </c>
      <c r="C2299" s="19"/>
      <c r="D2299" s="19"/>
      <c r="E2299" s="33"/>
      <c r="F2299" s="20" t="s">
        <v>141</v>
      </c>
      <c r="G2299" s="21">
        <f t="shared" ref="G2299:G2303" si="7539">G2300</f>
        <v>381</v>
      </c>
      <c r="H2299" s="21">
        <f t="shared" ref="H2299:H2303" si="7540">H2300</f>
        <v>381</v>
      </c>
      <c r="I2299" s="21">
        <f t="shared" ref="I2299:I2303" si="7541">I2300</f>
        <v>381</v>
      </c>
      <c r="J2299" s="21">
        <f t="shared" ref="J2299:J2303" si="7542">J2300</f>
        <v>0</v>
      </c>
      <c r="K2299" s="21">
        <f t="shared" ref="K2299:K2303" si="7543">K2300</f>
        <v>0</v>
      </c>
      <c r="L2299" s="21">
        <f t="shared" ref="L2299:L2303" si="7544">L2300</f>
        <v>0</v>
      </c>
      <c r="M2299" s="21">
        <f t="shared" si="7536"/>
        <v>381</v>
      </c>
      <c r="N2299" s="21">
        <f t="shared" si="7537"/>
        <v>381</v>
      </c>
      <c r="O2299" s="21">
        <f t="shared" si="7538"/>
        <v>381</v>
      </c>
      <c r="P2299" s="21">
        <f t="shared" ref="P2299:P2303" si="7545">P2300</f>
        <v>0</v>
      </c>
      <c r="Q2299" s="21">
        <f t="shared" ref="Q2299:Q2303" si="7546">Q2300</f>
        <v>0</v>
      </c>
      <c r="R2299" s="21">
        <f t="shared" ref="R2299:R2303" si="7547">R2300</f>
        <v>0</v>
      </c>
      <c r="S2299" s="21">
        <f t="shared" ref="S2299:S2303" si="7548">S2300</f>
        <v>0</v>
      </c>
      <c r="T2299" s="21">
        <f t="shared" ref="T2299:T2303" si="7549">T2300</f>
        <v>0</v>
      </c>
      <c r="U2299" s="21">
        <f t="shared" ref="U2299:U2303" si="7550">U2300</f>
        <v>0</v>
      </c>
      <c r="V2299" s="21">
        <f t="shared" ref="V2299:V2303" si="7551">V2300</f>
        <v>0</v>
      </c>
      <c r="W2299" s="21">
        <f t="shared" ref="W2299:W2303" si="7552">W2300</f>
        <v>0</v>
      </c>
      <c r="X2299" s="21">
        <f t="shared" ref="X2299:X2303" si="7553">X2300</f>
        <v>0</v>
      </c>
      <c r="Y2299" s="21">
        <f t="shared" ref="Y2299:Y2303" si="7554">Y2300</f>
        <v>0</v>
      </c>
      <c r="Z2299" s="21">
        <f t="shared" ref="Z2299:Z2303" si="7555">Z2300</f>
        <v>0</v>
      </c>
      <c r="AA2299" s="21">
        <f t="shared" ref="AA2299:AA2303" si="7556">AA2300</f>
        <v>0</v>
      </c>
      <c r="AB2299" s="21">
        <f t="shared" ref="AB2299:AB2303" si="7557">AB2300</f>
        <v>0</v>
      </c>
      <c r="AC2299" s="21">
        <f t="shared" si="7438"/>
        <v>381</v>
      </c>
      <c r="AD2299" s="21">
        <f t="shared" si="7439"/>
        <v>381</v>
      </c>
      <c r="AE2299" s="21">
        <f t="shared" si="7440"/>
        <v>381</v>
      </c>
      <c r="AF2299" s="21">
        <f t="shared" ref="AF2299:AF2303" si="7558">AF2300</f>
        <v>0</v>
      </c>
      <c r="AG2299" s="21">
        <f t="shared" si="7441"/>
        <v>381</v>
      </c>
      <c r="AH2299" s="21">
        <f t="shared" si="7442"/>
        <v>381</v>
      </c>
      <c r="AI2299" s="21">
        <f t="shared" si="7443"/>
        <v>381</v>
      </c>
      <c r="AJ2299" s="21">
        <f t="shared" ref="AJ2299:AJ2303" si="7559">AJ2300</f>
        <v>0</v>
      </c>
      <c r="AK2299" s="21">
        <f t="shared" ref="AK2299:AK2303" si="7560">AK2300</f>
        <v>0</v>
      </c>
      <c r="AL2299" s="21">
        <f t="shared" ref="AL2299:AL2303" si="7561">AL2300</f>
        <v>0</v>
      </c>
      <c r="AM2299" s="21">
        <f t="shared" ref="AM2299:AM2303" si="7562">AM2300</f>
        <v>0</v>
      </c>
      <c r="AN2299" s="21">
        <f t="shared" ref="AN2299:AN2303" si="7563">AN2300</f>
        <v>0</v>
      </c>
      <c r="AO2299" s="21">
        <f t="shared" ref="AO2299:AO2303" si="7564">AO2300</f>
        <v>0</v>
      </c>
      <c r="AP2299" s="21">
        <f t="shared" ref="AP2299:AP2303" si="7565">AP2300</f>
        <v>0</v>
      </c>
      <c r="AQ2299" s="21">
        <f t="shared" ref="AQ2299:AQ2303" si="7566">AQ2300</f>
        <v>0</v>
      </c>
      <c r="AR2299" s="21">
        <f t="shared" ref="AR2299:AR2303" si="7567">AR2300</f>
        <v>0</v>
      </c>
      <c r="AS2299" s="21">
        <f t="shared" si="7533"/>
        <v>381</v>
      </c>
      <c r="AT2299" s="21">
        <f t="shared" si="7534"/>
        <v>381</v>
      </c>
      <c r="AU2299" s="21">
        <f t="shared" si="7535"/>
        <v>381</v>
      </c>
      <c r="AV2299" s="21">
        <f t="shared" ref="AV2299:AV2303" si="7568">AV2300</f>
        <v>0</v>
      </c>
      <c r="AW2299" s="21">
        <f t="shared" ref="AW2299:AW2303" si="7569">AW2300</f>
        <v>0</v>
      </c>
      <c r="AX2299" s="21">
        <f t="shared" ref="AX2299:AX2303" si="7570">AX2300</f>
        <v>0</v>
      </c>
      <c r="AY2299" s="21">
        <f t="shared" si="7487"/>
        <v>381</v>
      </c>
      <c r="AZ2299" s="21">
        <f t="shared" si="7488"/>
        <v>381</v>
      </c>
      <c r="BA2299" s="21">
        <f t="shared" si="7489"/>
        <v>381</v>
      </c>
      <c r="BB2299" s="21">
        <f t="shared" ref="BB2299:BB2303" si="7571">BB2300</f>
        <v>0</v>
      </c>
      <c r="BC2299" s="21">
        <f t="shared" ref="BC2299:BC2303" si="7572">BC2300</f>
        <v>0</v>
      </c>
      <c r="BD2299" s="21">
        <f t="shared" ref="BD2299:BD2303" si="7573">BD2300</f>
        <v>0</v>
      </c>
      <c r="BE2299" s="21">
        <f t="shared" ref="BE2299:BE2303" si="7574">BE2300</f>
        <v>0</v>
      </c>
      <c r="BF2299" s="21">
        <f t="shared" ref="BF2299:BF2303" si="7575">BF2300</f>
        <v>0</v>
      </c>
      <c r="BG2299" s="21">
        <f t="shared" ref="BG2299:BG2303" si="7576">BG2300</f>
        <v>0</v>
      </c>
      <c r="BH2299" s="21">
        <f t="shared" ref="BH2299:BH2303" si="7577">BH2300</f>
        <v>0</v>
      </c>
      <c r="BI2299" s="21">
        <f t="shared" ref="BI2299:BI2303" si="7578">BI2300</f>
        <v>0</v>
      </c>
      <c r="BJ2299" s="21">
        <f t="shared" ref="BJ2299:BJ2303" si="7579">BJ2300</f>
        <v>0</v>
      </c>
      <c r="BK2299" s="21">
        <f t="shared" ref="BK2299:BK2303" si="7580">BK2300</f>
        <v>0</v>
      </c>
      <c r="BL2299" s="21">
        <f t="shared" si="7435"/>
        <v>381</v>
      </c>
      <c r="BM2299" s="21">
        <f t="shared" si="7436"/>
        <v>381</v>
      </c>
      <c r="BN2299" s="21">
        <f t="shared" si="7437"/>
        <v>381</v>
      </c>
      <c r="BO2299" s="21">
        <f t="shared" ref="BO2299:BO2303" si="7581">BO2300</f>
        <v>0</v>
      </c>
      <c r="BP2299" s="22"/>
      <c r="BQ2299" s="18"/>
      <c r="BR2299" s="18"/>
      <c r="BS2299" s="18"/>
      <c r="BT2299" s="18"/>
      <c r="BU2299" s="18"/>
      <c r="BV2299" s="18"/>
      <c r="BW2299" s="18"/>
      <c r="BX2299" s="18"/>
      <c r="BY2299" s="18"/>
    </row>
    <row r="2300" s="23" customFormat="1" ht="31.5">
      <c r="A2300" s="24" t="s">
        <v>930</v>
      </c>
      <c r="B2300" s="24" t="s">
        <v>62</v>
      </c>
      <c r="C2300" s="24" t="s">
        <v>142</v>
      </c>
      <c r="D2300" s="24"/>
      <c r="E2300" s="34"/>
      <c r="F2300" s="25" t="s">
        <v>143</v>
      </c>
      <c r="G2300" s="26">
        <f t="shared" si="7539"/>
        <v>381</v>
      </c>
      <c r="H2300" s="26">
        <f t="shared" si="7540"/>
        <v>381</v>
      </c>
      <c r="I2300" s="26">
        <f t="shared" si="7541"/>
        <v>381</v>
      </c>
      <c r="J2300" s="26">
        <f t="shared" si="7542"/>
        <v>0</v>
      </c>
      <c r="K2300" s="26">
        <f t="shared" si="7543"/>
        <v>0</v>
      </c>
      <c r="L2300" s="26">
        <f t="shared" si="7544"/>
        <v>0</v>
      </c>
      <c r="M2300" s="26">
        <f t="shared" si="7536"/>
        <v>381</v>
      </c>
      <c r="N2300" s="26">
        <f t="shared" si="7537"/>
        <v>381</v>
      </c>
      <c r="O2300" s="26">
        <f t="shared" si="7538"/>
        <v>381</v>
      </c>
      <c r="P2300" s="26">
        <f t="shared" si="7545"/>
        <v>0</v>
      </c>
      <c r="Q2300" s="26">
        <f t="shared" si="7546"/>
        <v>0</v>
      </c>
      <c r="R2300" s="26">
        <f t="shared" si="7547"/>
        <v>0</v>
      </c>
      <c r="S2300" s="26">
        <f t="shared" si="7548"/>
        <v>0</v>
      </c>
      <c r="T2300" s="26">
        <f t="shared" si="7549"/>
        <v>0</v>
      </c>
      <c r="U2300" s="26">
        <f t="shared" si="7550"/>
        <v>0</v>
      </c>
      <c r="V2300" s="26">
        <f t="shared" si="7551"/>
        <v>0</v>
      </c>
      <c r="W2300" s="26">
        <f t="shared" si="7552"/>
        <v>0</v>
      </c>
      <c r="X2300" s="26">
        <f t="shared" si="7553"/>
        <v>0</v>
      </c>
      <c r="Y2300" s="26">
        <f t="shared" si="7554"/>
        <v>0</v>
      </c>
      <c r="Z2300" s="26">
        <f t="shared" si="7555"/>
        <v>0</v>
      </c>
      <c r="AA2300" s="26">
        <f t="shared" si="7556"/>
        <v>0</v>
      </c>
      <c r="AB2300" s="26">
        <f t="shared" si="7557"/>
        <v>0</v>
      </c>
      <c r="AC2300" s="26">
        <f t="shared" si="7438"/>
        <v>381</v>
      </c>
      <c r="AD2300" s="26">
        <f t="shared" si="7439"/>
        <v>381</v>
      </c>
      <c r="AE2300" s="26">
        <f t="shared" si="7440"/>
        <v>381</v>
      </c>
      <c r="AF2300" s="26">
        <f t="shared" si="7558"/>
        <v>0</v>
      </c>
      <c r="AG2300" s="26">
        <f t="shared" si="7441"/>
        <v>381</v>
      </c>
      <c r="AH2300" s="26">
        <f t="shared" si="7442"/>
        <v>381</v>
      </c>
      <c r="AI2300" s="26">
        <f t="shared" si="7443"/>
        <v>381</v>
      </c>
      <c r="AJ2300" s="26">
        <f t="shared" si="7559"/>
        <v>0</v>
      </c>
      <c r="AK2300" s="26">
        <f t="shared" si="7560"/>
        <v>0</v>
      </c>
      <c r="AL2300" s="26">
        <f t="shared" si="7561"/>
        <v>0</v>
      </c>
      <c r="AM2300" s="26">
        <f t="shared" si="7562"/>
        <v>0</v>
      </c>
      <c r="AN2300" s="26">
        <f t="shared" si="7563"/>
        <v>0</v>
      </c>
      <c r="AO2300" s="26">
        <f t="shared" si="7564"/>
        <v>0</v>
      </c>
      <c r="AP2300" s="26">
        <f t="shared" si="7565"/>
        <v>0</v>
      </c>
      <c r="AQ2300" s="26">
        <f t="shared" si="7566"/>
        <v>0</v>
      </c>
      <c r="AR2300" s="26">
        <f t="shared" si="7567"/>
        <v>0</v>
      </c>
      <c r="AS2300" s="26">
        <f t="shared" si="7533"/>
        <v>381</v>
      </c>
      <c r="AT2300" s="26">
        <f t="shared" si="7534"/>
        <v>381</v>
      </c>
      <c r="AU2300" s="26">
        <f t="shared" si="7535"/>
        <v>381</v>
      </c>
      <c r="AV2300" s="26">
        <f t="shared" si="7568"/>
        <v>0</v>
      </c>
      <c r="AW2300" s="26">
        <f t="shared" si="7569"/>
        <v>0</v>
      </c>
      <c r="AX2300" s="26">
        <f t="shared" si="7570"/>
        <v>0</v>
      </c>
      <c r="AY2300" s="26">
        <f t="shared" si="7487"/>
        <v>381</v>
      </c>
      <c r="AZ2300" s="26">
        <f t="shared" si="7488"/>
        <v>381</v>
      </c>
      <c r="BA2300" s="26">
        <f t="shared" si="7489"/>
        <v>381</v>
      </c>
      <c r="BB2300" s="26">
        <f t="shared" si="7571"/>
        <v>0</v>
      </c>
      <c r="BC2300" s="26">
        <f t="shared" si="7572"/>
        <v>0</v>
      </c>
      <c r="BD2300" s="26">
        <f t="shared" si="7573"/>
        <v>0</v>
      </c>
      <c r="BE2300" s="26">
        <f t="shared" si="7574"/>
        <v>0</v>
      </c>
      <c r="BF2300" s="26">
        <f t="shared" si="7575"/>
        <v>0</v>
      </c>
      <c r="BG2300" s="26">
        <f t="shared" si="7576"/>
        <v>0</v>
      </c>
      <c r="BH2300" s="26">
        <f t="shared" si="7577"/>
        <v>0</v>
      </c>
      <c r="BI2300" s="26">
        <f t="shared" si="7578"/>
        <v>0</v>
      </c>
      <c r="BJ2300" s="26">
        <f t="shared" si="7579"/>
        <v>0</v>
      </c>
      <c r="BK2300" s="26">
        <f t="shared" si="7580"/>
        <v>0</v>
      </c>
      <c r="BL2300" s="26">
        <f t="shared" si="7435"/>
        <v>381</v>
      </c>
      <c r="BM2300" s="26">
        <f t="shared" si="7436"/>
        <v>381</v>
      </c>
      <c r="BN2300" s="26">
        <f t="shared" si="7437"/>
        <v>381</v>
      </c>
      <c r="BO2300" s="26">
        <f t="shared" si="7581"/>
        <v>0</v>
      </c>
      <c r="BP2300" s="27"/>
      <c r="BQ2300" s="23"/>
      <c r="BR2300" s="23"/>
      <c r="BS2300" s="23"/>
      <c r="BT2300" s="23"/>
      <c r="BU2300" s="23"/>
      <c r="BV2300" s="23"/>
      <c r="BW2300" s="23"/>
      <c r="BX2300" s="23"/>
      <c r="BY2300" s="23"/>
    </row>
    <row r="2301" ht="31.5">
      <c r="A2301" s="28" t="s">
        <v>930</v>
      </c>
      <c r="B2301" s="28" t="s">
        <v>62</v>
      </c>
      <c r="C2301" s="28" t="s">
        <v>142</v>
      </c>
      <c r="D2301" s="28" t="s">
        <v>54</v>
      </c>
      <c r="E2301" s="35"/>
      <c r="F2301" s="29" t="s">
        <v>55</v>
      </c>
      <c r="G2301" s="30">
        <f t="shared" si="7539"/>
        <v>381</v>
      </c>
      <c r="H2301" s="30">
        <f t="shared" si="7540"/>
        <v>381</v>
      </c>
      <c r="I2301" s="30">
        <f t="shared" si="7541"/>
        <v>381</v>
      </c>
      <c r="J2301" s="30">
        <f t="shared" si="7542"/>
        <v>0</v>
      </c>
      <c r="K2301" s="30">
        <f t="shared" si="7543"/>
        <v>0</v>
      </c>
      <c r="L2301" s="30">
        <f t="shared" si="7544"/>
        <v>0</v>
      </c>
      <c r="M2301" s="30">
        <f t="shared" si="7536"/>
        <v>381</v>
      </c>
      <c r="N2301" s="30">
        <f t="shared" si="7537"/>
        <v>381</v>
      </c>
      <c r="O2301" s="30">
        <f t="shared" si="7538"/>
        <v>381</v>
      </c>
      <c r="P2301" s="30">
        <f t="shared" si="7545"/>
        <v>0</v>
      </c>
      <c r="Q2301" s="30">
        <f t="shared" si="7546"/>
        <v>0</v>
      </c>
      <c r="R2301" s="30">
        <f t="shared" si="7547"/>
        <v>0</v>
      </c>
      <c r="S2301" s="30">
        <f t="shared" si="7548"/>
        <v>0</v>
      </c>
      <c r="T2301" s="30">
        <f t="shared" si="7549"/>
        <v>0</v>
      </c>
      <c r="U2301" s="30">
        <f t="shared" si="7550"/>
        <v>0</v>
      </c>
      <c r="V2301" s="30">
        <f t="shared" si="7551"/>
        <v>0</v>
      </c>
      <c r="W2301" s="30">
        <f t="shared" si="7552"/>
        <v>0</v>
      </c>
      <c r="X2301" s="30">
        <f t="shared" si="7553"/>
        <v>0</v>
      </c>
      <c r="Y2301" s="30">
        <f t="shared" si="7554"/>
        <v>0</v>
      </c>
      <c r="Z2301" s="30">
        <f t="shared" si="7555"/>
        <v>0</v>
      </c>
      <c r="AA2301" s="30">
        <f t="shared" si="7556"/>
        <v>0</v>
      </c>
      <c r="AB2301" s="30">
        <f t="shared" si="7557"/>
        <v>0</v>
      </c>
      <c r="AC2301" s="30">
        <f t="shared" si="7438"/>
        <v>381</v>
      </c>
      <c r="AD2301" s="30">
        <f t="shared" si="7439"/>
        <v>381</v>
      </c>
      <c r="AE2301" s="30">
        <f t="shared" si="7440"/>
        <v>381</v>
      </c>
      <c r="AF2301" s="30">
        <f t="shared" si="7558"/>
        <v>0</v>
      </c>
      <c r="AG2301" s="30">
        <f t="shared" si="7441"/>
        <v>381</v>
      </c>
      <c r="AH2301" s="30">
        <f t="shared" si="7442"/>
        <v>381</v>
      </c>
      <c r="AI2301" s="30">
        <f t="shared" si="7443"/>
        <v>381</v>
      </c>
      <c r="AJ2301" s="30">
        <f t="shared" si="7559"/>
        <v>0</v>
      </c>
      <c r="AK2301" s="30">
        <f t="shared" si="7560"/>
        <v>0</v>
      </c>
      <c r="AL2301" s="30">
        <f t="shared" si="7561"/>
        <v>0</v>
      </c>
      <c r="AM2301" s="30">
        <f t="shared" si="7562"/>
        <v>0</v>
      </c>
      <c r="AN2301" s="30">
        <f t="shared" si="7563"/>
        <v>0</v>
      </c>
      <c r="AO2301" s="30">
        <f t="shared" si="7564"/>
        <v>0</v>
      </c>
      <c r="AP2301" s="30">
        <f t="shared" si="7565"/>
        <v>0</v>
      </c>
      <c r="AQ2301" s="30">
        <f t="shared" si="7566"/>
        <v>0</v>
      </c>
      <c r="AR2301" s="30">
        <f t="shared" si="7567"/>
        <v>0</v>
      </c>
      <c r="AS2301" s="30">
        <f t="shared" si="7533"/>
        <v>381</v>
      </c>
      <c r="AT2301" s="30">
        <f t="shared" si="7534"/>
        <v>381</v>
      </c>
      <c r="AU2301" s="30">
        <f t="shared" si="7535"/>
        <v>381</v>
      </c>
      <c r="AV2301" s="30">
        <f t="shared" si="7568"/>
        <v>0</v>
      </c>
      <c r="AW2301" s="30">
        <f t="shared" si="7569"/>
        <v>0</v>
      </c>
      <c r="AX2301" s="30">
        <f t="shared" si="7570"/>
        <v>0</v>
      </c>
      <c r="AY2301" s="30">
        <f t="shared" si="7487"/>
        <v>381</v>
      </c>
      <c r="AZ2301" s="30">
        <f t="shared" si="7488"/>
        <v>381</v>
      </c>
      <c r="BA2301" s="30">
        <f t="shared" si="7489"/>
        <v>381</v>
      </c>
      <c r="BB2301" s="30">
        <f t="shared" si="7571"/>
        <v>0</v>
      </c>
      <c r="BC2301" s="30">
        <f t="shared" si="7572"/>
        <v>0</v>
      </c>
      <c r="BD2301" s="30">
        <f t="shared" si="7573"/>
        <v>0</v>
      </c>
      <c r="BE2301" s="30">
        <f t="shared" si="7574"/>
        <v>0</v>
      </c>
      <c r="BF2301" s="30">
        <f t="shared" si="7575"/>
        <v>0</v>
      </c>
      <c r="BG2301" s="30">
        <f t="shared" si="7576"/>
        <v>0</v>
      </c>
      <c r="BH2301" s="30">
        <f t="shared" si="7577"/>
        <v>0</v>
      </c>
      <c r="BI2301" s="30">
        <f t="shared" si="7578"/>
        <v>0</v>
      </c>
      <c r="BJ2301" s="30">
        <f t="shared" si="7579"/>
        <v>0</v>
      </c>
      <c r="BK2301" s="30">
        <f t="shared" si="7580"/>
        <v>0</v>
      </c>
      <c r="BL2301" s="30">
        <f t="shared" si="7435"/>
        <v>381</v>
      </c>
      <c r="BM2301" s="30">
        <f t="shared" si="7436"/>
        <v>381</v>
      </c>
      <c r="BN2301" s="30">
        <f t="shared" si="7437"/>
        <v>381</v>
      </c>
      <c r="BO2301" s="30">
        <f t="shared" si="7581"/>
        <v>0</v>
      </c>
      <c r="BP2301" s="31"/>
      <c r="BQ2301" s="1"/>
      <c r="BR2301" s="1"/>
      <c r="BS2301" s="1"/>
      <c r="BT2301" s="1"/>
      <c r="BU2301" s="1"/>
      <c r="BV2301" s="1"/>
      <c r="BW2301" s="1"/>
      <c r="BX2301" s="1"/>
      <c r="BY2301" s="1"/>
    </row>
    <row r="2302">
      <c r="A2302" s="28" t="s">
        <v>930</v>
      </c>
      <c r="B2302" s="28" t="s">
        <v>62</v>
      </c>
      <c r="C2302" s="28" t="s">
        <v>142</v>
      </c>
      <c r="D2302" s="28" t="s">
        <v>56</v>
      </c>
      <c r="E2302" s="35"/>
      <c r="F2302" s="29" t="s">
        <v>57</v>
      </c>
      <c r="G2302" s="30">
        <f t="shared" si="7539"/>
        <v>381</v>
      </c>
      <c r="H2302" s="30">
        <f t="shared" si="7540"/>
        <v>381</v>
      </c>
      <c r="I2302" s="30">
        <f t="shared" si="7541"/>
        <v>381</v>
      </c>
      <c r="J2302" s="30">
        <f t="shared" si="7542"/>
        <v>0</v>
      </c>
      <c r="K2302" s="30">
        <f t="shared" si="7543"/>
        <v>0</v>
      </c>
      <c r="L2302" s="30">
        <f t="shared" si="7544"/>
        <v>0</v>
      </c>
      <c r="M2302" s="30">
        <f t="shared" si="7536"/>
        <v>381</v>
      </c>
      <c r="N2302" s="30">
        <f t="shared" si="7537"/>
        <v>381</v>
      </c>
      <c r="O2302" s="30">
        <f t="shared" si="7538"/>
        <v>381</v>
      </c>
      <c r="P2302" s="30">
        <f t="shared" si="7545"/>
        <v>0</v>
      </c>
      <c r="Q2302" s="30">
        <f t="shared" si="7546"/>
        <v>0</v>
      </c>
      <c r="R2302" s="30">
        <f t="shared" si="7547"/>
        <v>0</v>
      </c>
      <c r="S2302" s="30">
        <f t="shared" si="7548"/>
        <v>0</v>
      </c>
      <c r="T2302" s="30">
        <f t="shared" si="7549"/>
        <v>0</v>
      </c>
      <c r="U2302" s="30">
        <f t="shared" si="7550"/>
        <v>0</v>
      </c>
      <c r="V2302" s="30">
        <f t="shared" si="7551"/>
        <v>0</v>
      </c>
      <c r="W2302" s="30">
        <f t="shared" si="7552"/>
        <v>0</v>
      </c>
      <c r="X2302" s="30">
        <f t="shared" si="7553"/>
        <v>0</v>
      </c>
      <c r="Y2302" s="30">
        <f t="shared" si="7554"/>
        <v>0</v>
      </c>
      <c r="Z2302" s="30">
        <f t="shared" si="7555"/>
        <v>0</v>
      </c>
      <c r="AA2302" s="30">
        <f t="shared" si="7556"/>
        <v>0</v>
      </c>
      <c r="AB2302" s="30">
        <f t="shared" si="7557"/>
        <v>0</v>
      </c>
      <c r="AC2302" s="30">
        <f t="shared" si="7438"/>
        <v>381</v>
      </c>
      <c r="AD2302" s="30">
        <f t="shared" si="7439"/>
        <v>381</v>
      </c>
      <c r="AE2302" s="30">
        <f t="shared" si="7440"/>
        <v>381</v>
      </c>
      <c r="AF2302" s="30">
        <f t="shared" si="7558"/>
        <v>0</v>
      </c>
      <c r="AG2302" s="30">
        <f t="shared" si="7441"/>
        <v>381</v>
      </c>
      <c r="AH2302" s="30">
        <f t="shared" si="7442"/>
        <v>381</v>
      </c>
      <c r="AI2302" s="30">
        <f t="shared" si="7443"/>
        <v>381</v>
      </c>
      <c r="AJ2302" s="30">
        <f t="shared" si="7559"/>
        <v>0</v>
      </c>
      <c r="AK2302" s="30">
        <f t="shared" si="7560"/>
        <v>0</v>
      </c>
      <c r="AL2302" s="30">
        <f t="shared" si="7561"/>
        <v>0</v>
      </c>
      <c r="AM2302" s="30">
        <f t="shared" si="7562"/>
        <v>0</v>
      </c>
      <c r="AN2302" s="30">
        <f t="shared" si="7563"/>
        <v>0</v>
      </c>
      <c r="AO2302" s="30">
        <f t="shared" si="7564"/>
        <v>0</v>
      </c>
      <c r="AP2302" s="30">
        <f t="shared" si="7565"/>
        <v>0</v>
      </c>
      <c r="AQ2302" s="30">
        <f t="shared" si="7566"/>
        <v>0</v>
      </c>
      <c r="AR2302" s="30">
        <f t="shared" si="7567"/>
        <v>0</v>
      </c>
      <c r="AS2302" s="30">
        <f t="shared" si="7533"/>
        <v>381</v>
      </c>
      <c r="AT2302" s="30">
        <f t="shared" si="7534"/>
        <v>381</v>
      </c>
      <c r="AU2302" s="30">
        <f t="shared" si="7535"/>
        <v>381</v>
      </c>
      <c r="AV2302" s="30">
        <f t="shared" si="7568"/>
        <v>0</v>
      </c>
      <c r="AW2302" s="30">
        <f t="shared" si="7569"/>
        <v>0</v>
      </c>
      <c r="AX2302" s="30">
        <f t="shared" si="7570"/>
        <v>0</v>
      </c>
      <c r="AY2302" s="30">
        <f t="shared" si="7487"/>
        <v>381</v>
      </c>
      <c r="AZ2302" s="30">
        <f t="shared" si="7488"/>
        <v>381</v>
      </c>
      <c r="BA2302" s="30">
        <f t="shared" si="7489"/>
        <v>381</v>
      </c>
      <c r="BB2302" s="30">
        <f t="shared" si="7571"/>
        <v>0</v>
      </c>
      <c r="BC2302" s="30">
        <f t="shared" si="7572"/>
        <v>0</v>
      </c>
      <c r="BD2302" s="30">
        <f t="shared" si="7573"/>
        <v>0</v>
      </c>
      <c r="BE2302" s="30">
        <f t="shared" si="7574"/>
        <v>0</v>
      </c>
      <c r="BF2302" s="30">
        <f t="shared" si="7575"/>
        <v>0</v>
      </c>
      <c r="BG2302" s="30">
        <f t="shared" si="7576"/>
        <v>0</v>
      </c>
      <c r="BH2302" s="30">
        <f t="shared" si="7577"/>
        <v>0</v>
      </c>
      <c r="BI2302" s="30">
        <f t="shared" si="7578"/>
        <v>0</v>
      </c>
      <c r="BJ2302" s="30">
        <f t="shared" si="7579"/>
        <v>0</v>
      </c>
      <c r="BK2302" s="30">
        <f t="shared" si="7580"/>
        <v>0</v>
      </c>
      <c r="BL2302" s="30">
        <f t="shared" si="7435"/>
        <v>381</v>
      </c>
      <c r="BM2302" s="30">
        <f t="shared" si="7436"/>
        <v>381</v>
      </c>
      <c r="BN2302" s="30">
        <f t="shared" si="7437"/>
        <v>381</v>
      </c>
      <c r="BO2302" s="30">
        <f t="shared" si="7581"/>
        <v>0</v>
      </c>
      <c r="BP2302" s="31"/>
      <c r="BQ2302" s="1"/>
      <c r="BR2302" s="1"/>
      <c r="BS2302" s="1"/>
      <c r="BT2302" s="1"/>
      <c r="BU2302" s="1"/>
      <c r="BV2302" s="1"/>
      <c r="BW2302" s="1"/>
      <c r="BX2302" s="1"/>
      <c r="BY2302" s="1"/>
    </row>
    <row r="2303" ht="31.5">
      <c r="A2303" s="28" t="s">
        <v>930</v>
      </c>
      <c r="B2303" s="28" t="s">
        <v>62</v>
      </c>
      <c r="C2303" s="28" t="s">
        <v>142</v>
      </c>
      <c r="D2303" s="28" t="s">
        <v>144</v>
      </c>
      <c r="E2303" s="35"/>
      <c r="F2303" s="29" t="s">
        <v>145</v>
      </c>
      <c r="G2303" s="30">
        <f t="shared" si="7539"/>
        <v>381</v>
      </c>
      <c r="H2303" s="30">
        <f t="shared" si="7540"/>
        <v>381</v>
      </c>
      <c r="I2303" s="30">
        <f t="shared" si="7541"/>
        <v>381</v>
      </c>
      <c r="J2303" s="30">
        <f t="shared" si="7542"/>
        <v>0</v>
      </c>
      <c r="K2303" s="30">
        <f t="shared" si="7543"/>
        <v>0</v>
      </c>
      <c r="L2303" s="30">
        <f t="shared" si="7544"/>
        <v>0</v>
      </c>
      <c r="M2303" s="30">
        <f t="shared" si="7536"/>
        <v>381</v>
      </c>
      <c r="N2303" s="30">
        <f t="shared" si="7537"/>
        <v>381</v>
      </c>
      <c r="O2303" s="30">
        <f t="shared" si="7538"/>
        <v>381</v>
      </c>
      <c r="P2303" s="30">
        <f t="shared" si="7545"/>
        <v>0</v>
      </c>
      <c r="Q2303" s="30">
        <f t="shared" si="7546"/>
        <v>0</v>
      </c>
      <c r="R2303" s="30">
        <f t="shared" si="7547"/>
        <v>0</v>
      </c>
      <c r="S2303" s="30">
        <f t="shared" si="7548"/>
        <v>0</v>
      </c>
      <c r="T2303" s="30">
        <f t="shared" si="7549"/>
        <v>0</v>
      </c>
      <c r="U2303" s="30">
        <f t="shared" si="7550"/>
        <v>0</v>
      </c>
      <c r="V2303" s="30">
        <f t="shared" si="7551"/>
        <v>0</v>
      </c>
      <c r="W2303" s="30">
        <f t="shared" si="7552"/>
        <v>0</v>
      </c>
      <c r="X2303" s="30">
        <f t="shared" si="7553"/>
        <v>0</v>
      </c>
      <c r="Y2303" s="30">
        <f t="shared" si="7554"/>
        <v>0</v>
      </c>
      <c r="Z2303" s="30">
        <f t="shared" si="7555"/>
        <v>0</v>
      </c>
      <c r="AA2303" s="30">
        <f t="shared" si="7556"/>
        <v>0</v>
      </c>
      <c r="AB2303" s="30">
        <f t="shared" si="7557"/>
        <v>0</v>
      </c>
      <c r="AC2303" s="30">
        <f t="shared" si="7438"/>
        <v>381</v>
      </c>
      <c r="AD2303" s="30">
        <f t="shared" si="7439"/>
        <v>381</v>
      </c>
      <c r="AE2303" s="30">
        <f t="shared" si="7440"/>
        <v>381</v>
      </c>
      <c r="AF2303" s="30">
        <f t="shared" si="7558"/>
        <v>0</v>
      </c>
      <c r="AG2303" s="30">
        <f t="shared" si="7441"/>
        <v>381</v>
      </c>
      <c r="AH2303" s="30">
        <f t="shared" si="7442"/>
        <v>381</v>
      </c>
      <c r="AI2303" s="30">
        <f t="shared" si="7443"/>
        <v>381</v>
      </c>
      <c r="AJ2303" s="30">
        <f t="shared" si="7559"/>
        <v>0</v>
      </c>
      <c r="AK2303" s="30">
        <f t="shared" si="7560"/>
        <v>0</v>
      </c>
      <c r="AL2303" s="30">
        <f t="shared" si="7561"/>
        <v>0</v>
      </c>
      <c r="AM2303" s="30">
        <f t="shared" si="7562"/>
        <v>0</v>
      </c>
      <c r="AN2303" s="30">
        <f t="shared" si="7563"/>
        <v>0</v>
      </c>
      <c r="AO2303" s="30">
        <f t="shared" si="7564"/>
        <v>0</v>
      </c>
      <c r="AP2303" s="30">
        <f t="shared" si="7565"/>
        <v>0</v>
      </c>
      <c r="AQ2303" s="30">
        <f t="shared" si="7566"/>
        <v>0</v>
      </c>
      <c r="AR2303" s="30">
        <f t="shared" si="7567"/>
        <v>0</v>
      </c>
      <c r="AS2303" s="30">
        <f t="shared" si="7533"/>
        <v>381</v>
      </c>
      <c r="AT2303" s="30">
        <f t="shared" si="7534"/>
        <v>381</v>
      </c>
      <c r="AU2303" s="30">
        <f t="shared" si="7535"/>
        <v>381</v>
      </c>
      <c r="AV2303" s="30">
        <f t="shared" si="7568"/>
        <v>0</v>
      </c>
      <c r="AW2303" s="30">
        <f t="shared" si="7569"/>
        <v>0</v>
      </c>
      <c r="AX2303" s="30">
        <f t="shared" si="7570"/>
        <v>0</v>
      </c>
      <c r="AY2303" s="30">
        <f t="shared" si="7487"/>
        <v>381</v>
      </c>
      <c r="AZ2303" s="30">
        <f t="shared" si="7488"/>
        <v>381</v>
      </c>
      <c r="BA2303" s="30">
        <f t="shared" si="7489"/>
        <v>381</v>
      </c>
      <c r="BB2303" s="30">
        <f t="shared" si="7571"/>
        <v>0</v>
      </c>
      <c r="BC2303" s="30">
        <f t="shared" si="7572"/>
        <v>0</v>
      </c>
      <c r="BD2303" s="30">
        <f t="shared" si="7573"/>
        <v>0</v>
      </c>
      <c r="BE2303" s="30">
        <f t="shared" si="7574"/>
        <v>0</v>
      </c>
      <c r="BF2303" s="30">
        <f t="shared" si="7575"/>
        <v>0</v>
      </c>
      <c r="BG2303" s="30">
        <f t="shared" si="7576"/>
        <v>0</v>
      </c>
      <c r="BH2303" s="30">
        <f t="shared" si="7577"/>
        <v>0</v>
      </c>
      <c r="BI2303" s="30">
        <f t="shared" si="7578"/>
        <v>0</v>
      </c>
      <c r="BJ2303" s="30">
        <f t="shared" si="7579"/>
        <v>0</v>
      </c>
      <c r="BK2303" s="30">
        <f t="shared" si="7580"/>
        <v>0</v>
      </c>
      <c r="BL2303" s="30">
        <f t="shared" si="7435"/>
        <v>381</v>
      </c>
      <c r="BM2303" s="30">
        <f t="shared" si="7436"/>
        <v>381</v>
      </c>
      <c r="BN2303" s="30">
        <f t="shared" si="7437"/>
        <v>381</v>
      </c>
      <c r="BO2303" s="30">
        <f t="shared" si="7581"/>
        <v>0</v>
      </c>
      <c r="BP2303" s="31"/>
      <c r="BQ2303" s="1"/>
      <c r="BR2303" s="1"/>
      <c r="BS2303" s="1"/>
      <c r="BT2303" s="1"/>
      <c r="BU2303" s="1"/>
      <c r="BV2303" s="1"/>
      <c r="BW2303" s="1"/>
      <c r="BX2303" s="1"/>
      <c r="BY2303" s="1"/>
    </row>
    <row r="2304" ht="31.5">
      <c r="A2304" s="28" t="s">
        <v>930</v>
      </c>
      <c r="B2304" s="28" t="s">
        <v>62</v>
      </c>
      <c r="C2304" s="28" t="s">
        <v>142</v>
      </c>
      <c r="D2304" s="28" t="s">
        <v>144</v>
      </c>
      <c r="E2304" s="28" t="s">
        <v>38</v>
      </c>
      <c r="F2304" s="29" t="s">
        <v>39</v>
      </c>
      <c r="G2304" s="30">
        <v>381</v>
      </c>
      <c r="H2304" s="30">
        <v>381</v>
      </c>
      <c r="I2304" s="30">
        <v>381</v>
      </c>
      <c r="J2304" s="30"/>
      <c r="K2304" s="30"/>
      <c r="L2304" s="30"/>
      <c r="M2304" s="30">
        <f t="shared" si="7536"/>
        <v>381</v>
      </c>
      <c r="N2304" s="30">
        <f t="shared" si="7537"/>
        <v>381</v>
      </c>
      <c r="O2304" s="30">
        <f t="shared" si="7538"/>
        <v>381</v>
      </c>
      <c r="P2304" s="30"/>
      <c r="Q2304" s="30"/>
      <c r="R2304" s="30"/>
      <c r="S2304" s="30"/>
      <c r="T2304" s="30"/>
      <c r="U2304" s="30"/>
      <c r="V2304" s="30"/>
      <c r="W2304" s="30"/>
      <c r="X2304" s="30"/>
      <c r="Y2304" s="30"/>
      <c r="Z2304" s="30"/>
      <c r="AA2304" s="30"/>
      <c r="AB2304" s="30"/>
      <c r="AC2304" s="30">
        <f t="shared" si="7438"/>
        <v>381</v>
      </c>
      <c r="AD2304" s="30">
        <f t="shared" si="7439"/>
        <v>381</v>
      </c>
      <c r="AE2304" s="30">
        <f t="shared" si="7440"/>
        <v>381</v>
      </c>
      <c r="AF2304" s="30"/>
      <c r="AG2304" s="30">
        <f t="shared" si="7441"/>
        <v>381</v>
      </c>
      <c r="AH2304" s="30">
        <f t="shared" si="7442"/>
        <v>381</v>
      </c>
      <c r="AI2304" s="30">
        <f t="shared" si="7443"/>
        <v>381</v>
      </c>
      <c r="AJ2304" s="30"/>
      <c r="AK2304" s="30"/>
      <c r="AL2304" s="30"/>
      <c r="AM2304" s="30"/>
      <c r="AN2304" s="30"/>
      <c r="AO2304" s="30"/>
      <c r="AP2304" s="30"/>
      <c r="AQ2304" s="30"/>
      <c r="AR2304" s="30"/>
      <c r="AS2304" s="30">
        <f t="shared" si="7533"/>
        <v>381</v>
      </c>
      <c r="AT2304" s="30">
        <f t="shared" si="7534"/>
        <v>381</v>
      </c>
      <c r="AU2304" s="30">
        <f t="shared" si="7535"/>
        <v>381</v>
      </c>
      <c r="AV2304" s="30"/>
      <c r="AW2304" s="30"/>
      <c r="AX2304" s="30"/>
      <c r="AY2304" s="30">
        <f t="shared" si="7487"/>
        <v>381</v>
      </c>
      <c r="AZ2304" s="30">
        <f t="shared" si="7488"/>
        <v>381</v>
      </c>
      <c r="BA2304" s="30">
        <f t="shared" si="7489"/>
        <v>381</v>
      </c>
      <c r="BB2304" s="30"/>
      <c r="BC2304" s="30"/>
      <c r="BD2304" s="30"/>
      <c r="BE2304" s="30"/>
      <c r="BF2304" s="30"/>
      <c r="BG2304" s="30"/>
      <c r="BH2304" s="30"/>
      <c r="BI2304" s="30"/>
      <c r="BJ2304" s="30"/>
      <c r="BK2304" s="30"/>
      <c r="BL2304" s="30">
        <f t="shared" si="7435"/>
        <v>381</v>
      </c>
      <c r="BM2304" s="30">
        <f t="shared" si="7436"/>
        <v>381</v>
      </c>
      <c r="BN2304" s="30">
        <f t="shared" si="7437"/>
        <v>381</v>
      </c>
      <c r="BO2304" s="30"/>
      <c r="BP2304" s="31"/>
      <c r="BQ2304" s="1"/>
      <c r="BR2304" s="1"/>
      <c r="BS2304" s="1"/>
      <c r="BT2304" s="1"/>
      <c r="BU2304" s="1"/>
      <c r="BV2304" s="1"/>
      <c r="BW2304" s="1"/>
      <c r="BX2304" s="1"/>
      <c r="BY2304" s="1"/>
    </row>
    <row r="2305" s="18" customFormat="1" ht="31.5">
      <c r="A2305" s="19" t="s">
        <v>935</v>
      </c>
      <c r="B2305" s="19"/>
      <c r="C2305" s="19"/>
      <c r="D2305" s="19"/>
      <c r="E2305" s="19"/>
      <c r="F2305" s="20" t="s">
        <v>936</v>
      </c>
      <c r="G2305" s="21">
        <f>G2319+G2306+G2312</f>
        <v>125134.90000000001</v>
      </c>
      <c r="H2305" s="21">
        <f>H2319+H2306+H2312</f>
        <v>122079.39999999999</v>
      </c>
      <c r="I2305" s="21">
        <f>I2319+I2306+I2312</f>
        <v>122079.39999999999</v>
      </c>
      <c r="J2305" s="21">
        <f>J2319+J2306+J2312</f>
        <v>0</v>
      </c>
      <c r="K2305" s="21">
        <f>K2319+K2306+K2312</f>
        <v>0</v>
      </c>
      <c r="L2305" s="21">
        <f>L2319+L2306+L2312</f>
        <v>0</v>
      </c>
      <c r="M2305" s="21">
        <f t="shared" si="7536"/>
        <v>125134.90000000001</v>
      </c>
      <c r="N2305" s="21">
        <f t="shared" si="7537"/>
        <v>122079.39999999999</v>
      </c>
      <c r="O2305" s="21">
        <f t="shared" si="7538"/>
        <v>122079.39999999999</v>
      </c>
      <c r="P2305" s="21">
        <f>P2319+P2306+P2312</f>
        <v>0</v>
      </c>
      <c r="Q2305" s="21">
        <f>Q2319+Q2306+Q2312</f>
        <v>0</v>
      </c>
      <c r="R2305" s="21">
        <f>R2319+R2306+R2312</f>
        <v>0</v>
      </c>
      <c r="S2305" s="21">
        <f>S2319+S2306+S2312</f>
        <v>-2222.9000000000001</v>
      </c>
      <c r="T2305" s="21">
        <f>T2319+T2306+T2312</f>
        <v>0</v>
      </c>
      <c r="U2305" s="21">
        <f>U2319+U2306+U2312</f>
        <v>0</v>
      </c>
      <c r="V2305" s="21">
        <f>V2319+V2306+V2312</f>
        <v>0</v>
      </c>
      <c r="W2305" s="21">
        <f>W2319+W2306+W2312</f>
        <v>2222.9000000000001</v>
      </c>
      <c r="X2305" s="21">
        <f>X2319+X2306+X2312</f>
        <v>0</v>
      </c>
      <c r="Y2305" s="21">
        <f>Y2319+Y2306+Y2312</f>
        <v>0</v>
      </c>
      <c r="Z2305" s="21">
        <f>Z2319+Z2306+Z2312</f>
        <v>0</v>
      </c>
      <c r="AA2305" s="21">
        <f>AA2319+AA2306+AA2312</f>
        <v>0</v>
      </c>
      <c r="AB2305" s="21">
        <f>AB2319+AB2306+AB2312</f>
        <v>0</v>
      </c>
      <c r="AC2305" s="21">
        <f t="shared" si="7438"/>
        <v>122912.00000000001</v>
      </c>
      <c r="AD2305" s="21">
        <f t="shared" si="7439"/>
        <v>124302.29999999999</v>
      </c>
      <c r="AE2305" s="21">
        <f t="shared" si="7440"/>
        <v>122079.39999999999</v>
      </c>
      <c r="AF2305" s="21">
        <f>AF2319+AF2306+AF2312</f>
        <v>0</v>
      </c>
      <c r="AG2305" s="21">
        <f t="shared" si="7441"/>
        <v>122912.00000000001</v>
      </c>
      <c r="AH2305" s="21">
        <f t="shared" si="7442"/>
        <v>124302.29999999999</v>
      </c>
      <c r="AI2305" s="21">
        <f t="shared" si="7443"/>
        <v>122079.39999999999</v>
      </c>
      <c r="AJ2305" s="21">
        <f>AJ2319+AJ2306+AJ2312</f>
        <v>0</v>
      </c>
      <c r="AK2305" s="21">
        <f>AK2319+AK2306+AK2312</f>
        <v>0</v>
      </c>
      <c r="AL2305" s="21">
        <f>AL2319+AL2306+AL2312</f>
        <v>5667.6380000000008</v>
      </c>
      <c r="AM2305" s="21">
        <f>AM2319+AM2306+AM2312</f>
        <v>0</v>
      </c>
      <c r="AN2305" s="21">
        <f>AN2319+AN2306+AN2312</f>
        <v>0</v>
      </c>
      <c r="AO2305" s="21">
        <f>AO2319+AO2306+AO2312</f>
        <v>160</v>
      </c>
      <c r="AP2305" s="21">
        <f>AP2319+AP2306+AP2312</f>
        <v>0</v>
      </c>
      <c r="AQ2305" s="21">
        <f>AQ2319+AQ2306+AQ2312</f>
        <v>0</v>
      </c>
      <c r="AR2305" s="21">
        <f>AR2319+AR2306+AR2312</f>
        <v>0</v>
      </c>
      <c r="AS2305" s="21">
        <f t="shared" si="7533"/>
        <v>128579.63800000002</v>
      </c>
      <c r="AT2305" s="21">
        <f t="shared" si="7534"/>
        <v>124462.29999999999</v>
      </c>
      <c r="AU2305" s="21">
        <f t="shared" si="7535"/>
        <v>122079.39999999999</v>
      </c>
      <c r="AV2305" s="21">
        <f>AV2319+AV2306+AV2312</f>
        <v>0</v>
      </c>
      <c r="AW2305" s="21">
        <f>AW2319+AW2306+AW2312</f>
        <v>0</v>
      </c>
      <c r="AX2305" s="21">
        <f>AX2319+AX2306+AX2312</f>
        <v>0</v>
      </c>
      <c r="AY2305" s="21">
        <f t="shared" si="7487"/>
        <v>128579.63800000002</v>
      </c>
      <c r="AZ2305" s="21">
        <f t="shared" si="7488"/>
        <v>124462.29999999999</v>
      </c>
      <c r="BA2305" s="21">
        <f t="shared" si="7489"/>
        <v>122079.39999999999</v>
      </c>
      <c r="BB2305" s="21">
        <f>BB2319+BB2306+BB2312</f>
        <v>0</v>
      </c>
      <c r="BC2305" s="21">
        <f>BC2319+BC2306+BC2312</f>
        <v>0</v>
      </c>
      <c r="BD2305" s="21">
        <f>BD2319+BD2306+BD2312</f>
        <v>-425.94100000000003</v>
      </c>
      <c r="BE2305" s="21">
        <f>BE2319+BE2306+BE2312</f>
        <v>0</v>
      </c>
      <c r="BF2305" s="21">
        <f>BF2319+BF2306+BF2312</f>
        <v>0</v>
      </c>
      <c r="BG2305" s="21">
        <f>BG2319+BG2306+BG2312</f>
        <v>0</v>
      </c>
      <c r="BH2305" s="21">
        <f>BH2319+BH2306+BH2312</f>
        <v>0</v>
      </c>
      <c r="BI2305" s="21">
        <f>BI2319+BI2306+BI2312</f>
        <v>0</v>
      </c>
      <c r="BJ2305" s="21">
        <f>BJ2319+BJ2306+BJ2312</f>
        <v>0</v>
      </c>
      <c r="BK2305" s="21">
        <f>BK2319+BK2306+BK2312</f>
        <v>0</v>
      </c>
      <c r="BL2305" s="21">
        <f t="shared" si="7435"/>
        <v>128153.69700000001</v>
      </c>
      <c r="BM2305" s="21">
        <f t="shared" si="7436"/>
        <v>124462.29999999999</v>
      </c>
      <c r="BN2305" s="21">
        <f t="shared" si="7437"/>
        <v>122079.39999999999</v>
      </c>
      <c r="BO2305" s="21">
        <f>BO2319+BO2306+BO2312</f>
        <v>0</v>
      </c>
      <c r="BP2305" s="22"/>
      <c r="BQ2305" s="18"/>
      <c r="BR2305" s="18"/>
      <c r="BS2305" s="18"/>
      <c r="BT2305" s="18"/>
      <c r="BU2305" s="18"/>
      <c r="BV2305" s="18"/>
      <c r="BW2305" s="18"/>
      <c r="BX2305" s="18"/>
      <c r="BY2305" s="18"/>
    </row>
    <row r="2306" s="18" customFormat="1">
      <c r="A2306" s="19" t="s">
        <v>935</v>
      </c>
      <c r="B2306" s="19" t="s">
        <v>26</v>
      </c>
      <c r="C2306" s="19"/>
      <c r="D2306" s="19"/>
      <c r="E2306" s="19"/>
      <c r="F2306" s="20" t="s">
        <v>27</v>
      </c>
      <c r="G2306" s="21">
        <f t="shared" ref="G2306:G2321" si="7582">G2307</f>
        <v>61.5</v>
      </c>
      <c r="H2306" s="21">
        <f t="shared" ref="H2306:H2321" si="7583">H2307</f>
        <v>61.5</v>
      </c>
      <c r="I2306" s="21">
        <f t="shared" ref="I2306:I2321" si="7584">I2307</f>
        <v>61.5</v>
      </c>
      <c r="J2306" s="21">
        <f t="shared" ref="J2306:J2321" si="7585">J2307</f>
        <v>0</v>
      </c>
      <c r="K2306" s="21">
        <f t="shared" ref="K2306:K2321" si="7586">K2307</f>
        <v>0</v>
      </c>
      <c r="L2306" s="21">
        <f t="shared" ref="L2306:L2321" si="7587">L2307</f>
        <v>0</v>
      </c>
      <c r="M2306" s="21">
        <f t="shared" si="7536"/>
        <v>61.5</v>
      </c>
      <c r="N2306" s="21">
        <f t="shared" si="7537"/>
        <v>61.5</v>
      </c>
      <c r="O2306" s="21">
        <f t="shared" si="7538"/>
        <v>61.5</v>
      </c>
      <c r="P2306" s="21">
        <f t="shared" ref="P2306:P2321" si="7588">P2307</f>
        <v>0</v>
      </c>
      <c r="Q2306" s="21">
        <f t="shared" ref="Q2306:Q2321" si="7589">Q2307</f>
        <v>0</v>
      </c>
      <c r="R2306" s="21">
        <f t="shared" ref="R2306:R2321" si="7590">R2307</f>
        <v>0</v>
      </c>
      <c r="S2306" s="21">
        <f t="shared" ref="S2306:S2321" si="7591">S2307</f>
        <v>0</v>
      </c>
      <c r="T2306" s="21">
        <f t="shared" ref="T2306:T2321" si="7592">T2307</f>
        <v>0</v>
      </c>
      <c r="U2306" s="21">
        <f t="shared" ref="U2306:U2321" si="7593">U2307</f>
        <v>0</v>
      </c>
      <c r="V2306" s="21">
        <f t="shared" ref="V2306:V2321" si="7594">V2307</f>
        <v>0</v>
      </c>
      <c r="W2306" s="21">
        <f t="shared" ref="W2306:W2321" si="7595">W2307</f>
        <v>0</v>
      </c>
      <c r="X2306" s="21">
        <f t="shared" ref="X2306:X2321" si="7596">X2307</f>
        <v>0</v>
      </c>
      <c r="Y2306" s="21">
        <f t="shared" ref="Y2306:Y2321" si="7597">Y2307</f>
        <v>0</v>
      </c>
      <c r="Z2306" s="21">
        <f t="shared" ref="Z2306:Z2321" si="7598">Z2307</f>
        <v>0</v>
      </c>
      <c r="AA2306" s="21">
        <f t="shared" ref="AA2306:AA2321" si="7599">AA2307</f>
        <v>0</v>
      </c>
      <c r="AB2306" s="21">
        <f t="shared" ref="AB2306:AB2321" si="7600">AB2307</f>
        <v>0</v>
      </c>
      <c r="AC2306" s="21">
        <f t="shared" si="7438"/>
        <v>61.5</v>
      </c>
      <c r="AD2306" s="21">
        <f t="shared" si="7439"/>
        <v>61.5</v>
      </c>
      <c r="AE2306" s="21">
        <f t="shared" si="7440"/>
        <v>61.5</v>
      </c>
      <c r="AF2306" s="21">
        <f t="shared" ref="AF2306:AF2321" si="7601">AF2307</f>
        <v>0</v>
      </c>
      <c r="AG2306" s="21">
        <f t="shared" si="7441"/>
        <v>61.5</v>
      </c>
      <c r="AH2306" s="21">
        <f t="shared" si="7442"/>
        <v>61.5</v>
      </c>
      <c r="AI2306" s="21">
        <f t="shared" si="7443"/>
        <v>61.5</v>
      </c>
      <c r="AJ2306" s="21">
        <f t="shared" ref="AJ2306:AJ2321" si="7602">AJ2307</f>
        <v>0</v>
      </c>
      <c r="AK2306" s="21">
        <f t="shared" ref="AK2306:AK2321" si="7603">AK2307</f>
        <v>0</v>
      </c>
      <c r="AL2306" s="21">
        <f t="shared" ref="AL2306:AL2321" si="7604">AL2307</f>
        <v>0</v>
      </c>
      <c r="AM2306" s="21">
        <f t="shared" ref="AM2306:AM2321" si="7605">AM2307</f>
        <v>0</v>
      </c>
      <c r="AN2306" s="21">
        <f t="shared" ref="AN2306:AN2321" si="7606">AN2307</f>
        <v>0</v>
      </c>
      <c r="AO2306" s="21">
        <f t="shared" ref="AO2306:AO2321" si="7607">AO2307</f>
        <v>0</v>
      </c>
      <c r="AP2306" s="21">
        <f t="shared" ref="AP2306:AP2321" si="7608">AP2307</f>
        <v>0</v>
      </c>
      <c r="AQ2306" s="21">
        <f t="shared" ref="AQ2306:AQ2321" si="7609">AQ2307</f>
        <v>0</v>
      </c>
      <c r="AR2306" s="21">
        <f t="shared" ref="AR2306:AR2321" si="7610">AR2307</f>
        <v>0</v>
      </c>
      <c r="AS2306" s="21">
        <f t="shared" si="7533"/>
        <v>61.5</v>
      </c>
      <c r="AT2306" s="21">
        <f t="shared" si="7534"/>
        <v>61.5</v>
      </c>
      <c r="AU2306" s="21">
        <f t="shared" si="7535"/>
        <v>61.5</v>
      </c>
      <c r="AV2306" s="21">
        <f t="shared" ref="AV2306:AV2321" si="7611">AV2307</f>
        <v>0</v>
      </c>
      <c r="AW2306" s="21">
        <f t="shared" ref="AW2306:AW2321" si="7612">AW2307</f>
        <v>0</v>
      </c>
      <c r="AX2306" s="21">
        <f t="shared" ref="AX2306:AX2321" si="7613">AX2307</f>
        <v>0</v>
      </c>
      <c r="AY2306" s="21">
        <f t="shared" si="7487"/>
        <v>61.5</v>
      </c>
      <c r="AZ2306" s="21">
        <f t="shared" si="7488"/>
        <v>61.5</v>
      </c>
      <c r="BA2306" s="21">
        <f t="shared" si="7489"/>
        <v>61.5</v>
      </c>
      <c r="BB2306" s="21">
        <f t="shared" ref="BB2306:BB2321" si="7614">BB2307</f>
        <v>0</v>
      </c>
      <c r="BC2306" s="21">
        <f t="shared" ref="BC2306:BC2321" si="7615">BC2307</f>
        <v>0</v>
      </c>
      <c r="BD2306" s="21">
        <f t="shared" ref="BD2306:BD2321" si="7616">BD2307</f>
        <v>0</v>
      </c>
      <c r="BE2306" s="21">
        <f t="shared" ref="BE2306:BE2321" si="7617">BE2307</f>
        <v>0</v>
      </c>
      <c r="BF2306" s="21">
        <f t="shared" ref="BF2306:BF2321" si="7618">BF2307</f>
        <v>0</v>
      </c>
      <c r="BG2306" s="21">
        <f t="shared" ref="BG2306:BG2321" si="7619">BG2307</f>
        <v>0</v>
      </c>
      <c r="BH2306" s="21">
        <f t="shared" ref="BH2306:BH2321" si="7620">BH2307</f>
        <v>0</v>
      </c>
      <c r="BI2306" s="21">
        <f t="shared" ref="BI2306:BI2321" si="7621">BI2307</f>
        <v>0</v>
      </c>
      <c r="BJ2306" s="21">
        <f t="shared" ref="BJ2306:BJ2321" si="7622">BJ2307</f>
        <v>0</v>
      </c>
      <c r="BK2306" s="21">
        <f t="shared" ref="BK2306:BK2321" si="7623">BK2307</f>
        <v>0</v>
      </c>
      <c r="BL2306" s="21">
        <f t="shared" si="7435"/>
        <v>61.5</v>
      </c>
      <c r="BM2306" s="21">
        <f t="shared" si="7436"/>
        <v>61.5</v>
      </c>
      <c r="BN2306" s="21">
        <f t="shared" si="7437"/>
        <v>61.5</v>
      </c>
      <c r="BO2306" s="21">
        <f t="shared" ref="BO2306:BO2321" si="7624">BO2307</f>
        <v>0</v>
      </c>
      <c r="BP2306" s="22"/>
      <c r="BQ2306" s="18"/>
      <c r="BR2306" s="18"/>
      <c r="BS2306" s="18"/>
      <c r="BT2306" s="18"/>
      <c r="BU2306" s="18"/>
      <c r="BV2306" s="18"/>
      <c r="BW2306" s="18"/>
      <c r="BX2306" s="18"/>
      <c r="BY2306" s="18"/>
    </row>
    <row r="2307" s="23" customFormat="1">
      <c r="A2307" s="24" t="s">
        <v>935</v>
      </c>
      <c r="B2307" s="24" t="s">
        <v>26</v>
      </c>
      <c r="C2307" s="24" t="s">
        <v>28</v>
      </c>
      <c r="D2307" s="24"/>
      <c r="E2307" s="24"/>
      <c r="F2307" s="25" t="s">
        <v>29</v>
      </c>
      <c r="G2307" s="26">
        <f t="shared" si="7582"/>
        <v>61.5</v>
      </c>
      <c r="H2307" s="26">
        <f t="shared" si="7583"/>
        <v>61.5</v>
      </c>
      <c r="I2307" s="26">
        <f t="shared" si="7584"/>
        <v>61.5</v>
      </c>
      <c r="J2307" s="26">
        <f t="shared" si="7585"/>
        <v>0</v>
      </c>
      <c r="K2307" s="26">
        <f t="shared" si="7586"/>
        <v>0</v>
      </c>
      <c r="L2307" s="26">
        <f t="shared" si="7587"/>
        <v>0</v>
      </c>
      <c r="M2307" s="26">
        <f t="shared" si="7536"/>
        <v>61.5</v>
      </c>
      <c r="N2307" s="26">
        <f t="shared" si="7537"/>
        <v>61.5</v>
      </c>
      <c r="O2307" s="26">
        <f t="shared" si="7538"/>
        <v>61.5</v>
      </c>
      <c r="P2307" s="26">
        <f t="shared" si="7588"/>
        <v>0</v>
      </c>
      <c r="Q2307" s="26">
        <f t="shared" si="7589"/>
        <v>0</v>
      </c>
      <c r="R2307" s="26">
        <f t="shared" si="7590"/>
        <v>0</v>
      </c>
      <c r="S2307" s="26">
        <f t="shared" si="7591"/>
        <v>0</v>
      </c>
      <c r="T2307" s="26">
        <f t="shared" si="7592"/>
        <v>0</v>
      </c>
      <c r="U2307" s="26">
        <f t="shared" si="7593"/>
        <v>0</v>
      </c>
      <c r="V2307" s="26">
        <f t="shared" si="7594"/>
        <v>0</v>
      </c>
      <c r="W2307" s="26">
        <f t="shared" si="7595"/>
        <v>0</v>
      </c>
      <c r="X2307" s="26">
        <f t="shared" si="7596"/>
        <v>0</v>
      </c>
      <c r="Y2307" s="26">
        <f t="shared" si="7597"/>
        <v>0</v>
      </c>
      <c r="Z2307" s="26">
        <f t="shared" si="7598"/>
        <v>0</v>
      </c>
      <c r="AA2307" s="26">
        <f t="shared" si="7599"/>
        <v>0</v>
      </c>
      <c r="AB2307" s="26">
        <f t="shared" si="7600"/>
        <v>0</v>
      </c>
      <c r="AC2307" s="26">
        <f t="shared" si="7438"/>
        <v>61.5</v>
      </c>
      <c r="AD2307" s="26">
        <f t="shared" si="7439"/>
        <v>61.5</v>
      </c>
      <c r="AE2307" s="26">
        <f t="shared" si="7440"/>
        <v>61.5</v>
      </c>
      <c r="AF2307" s="26">
        <f t="shared" si="7601"/>
        <v>0</v>
      </c>
      <c r="AG2307" s="26">
        <f t="shared" si="7441"/>
        <v>61.5</v>
      </c>
      <c r="AH2307" s="26">
        <f t="shared" si="7442"/>
        <v>61.5</v>
      </c>
      <c r="AI2307" s="26">
        <f t="shared" si="7443"/>
        <v>61.5</v>
      </c>
      <c r="AJ2307" s="26">
        <f t="shared" si="7602"/>
        <v>0</v>
      </c>
      <c r="AK2307" s="26">
        <f t="shared" si="7603"/>
        <v>0</v>
      </c>
      <c r="AL2307" s="26">
        <f t="shared" si="7604"/>
        <v>0</v>
      </c>
      <c r="AM2307" s="26">
        <f t="shared" si="7605"/>
        <v>0</v>
      </c>
      <c r="AN2307" s="26">
        <f t="shared" si="7606"/>
        <v>0</v>
      </c>
      <c r="AO2307" s="26">
        <f t="shared" si="7607"/>
        <v>0</v>
      </c>
      <c r="AP2307" s="26">
        <f t="shared" si="7608"/>
        <v>0</v>
      </c>
      <c r="AQ2307" s="26">
        <f t="shared" si="7609"/>
        <v>0</v>
      </c>
      <c r="AR2307" s="26">
        <f t="shared" si="7610"/>
        <v>0</v>
      </c>
      <c r="AS2307" s="26">
        <f t="shared" si="7533"/>
        <v>61.5</v>
      </c>
      <c r="AT2307" s="26">
        <f t="shared" si="7534"/>
        <v>61.5</v>
      </c>
      <c r="AU2307" s="26">
        <f t="shared" si="7535"/>
        <v>61.5</v>
      </c>
      <c r="AV2307" s="26">
        <f t="shared" si="7611"/>
        <v>0</v>
      </c>
      <c r="AW2307" s="26">
        <f t="shared" si="7612"/>
        <v>0</v>
      </c>
      <c r="AX2307" s="26">
        <f t="shared" si="7613"/>
        <v>0</v>
      </c>
      <c r="AY2307" s="26">
        <f t="shared" si="7487"/>
        <v>61.5</v>
      </c>
      <c r="AZ2307" s="26">
        <f t="shared" si="7488"/>
        <v>61.5</v>
      </c>
      <c r="BA2307" s="26">
        <f t="shared" si="7489"/>
        <v>61.5</v>
      </c>
      <c r="BB2307" s="26">
        <f t="shared" si="7614"/>
        <v>0</v>
      </c>
      <c r="BC2307" s="26">
        <f t="shared" si="7615"/>
        <v>0</v>
      </c>
      <c r="BD2307" s="26">
        <f t="shared" si="7616"/>
        <v>0</v>
      </c>
      <c r="BE2307" s="26">
        <f t="shared" si="7617"/>
        <v>0</v>
      </c>
      <c r="BF2307" s="26">
        <f t="shared" si="7618"/>
        <v>0</v>
      </c>
      <c r="BG2307" s="26">
        <f t="shared" si="7619"/>
        <v>0</v>
      </c>
      <c r="BH2307" s="26">
        <f t="shared" si="7620"/>
        <v>0</v>
      </c>
      <c r="BI2307" s="26">
        <f t="shared" si="7621"/>
        <v>0</v>
      </c>
      <c r="BJ2307" s="26">
        <f t="shared" si="7622"/>
        <v>0</v>
      </c>
      <c r="BK2307" s="26">
        <f t="shared" si="7623"/>
        <v>0</v>
      </c>
      <c r="BL2307" s="26">
        <f t="shared" si="7435"/>
        <v>61.5</v>
      </c>
      <c r="BM2307" s="26">
        <f t="shared" si="7436"/>
        <v>61.5</v>
      </c>
      <c r="BN2307" s="26">
        <f t="shared" si="7437"/>
        <v>61.5</v>
      </c>
      <c r="BO2307" s="26">
        <f t="shared" si="7624"/>
        <v>0</v>
      </c>
      <c r="BP2307" s="27"/>
      <c r="BQ2307" s="23"/>
      <c r="BR2307" s="23"/>
      <c r="BS2307" s="23"/>
      <c r="BT2307" s="23"/>
      <c r="BU2307" s="23"/>
      <c r="BV2307" s="23"/>
      <c r="BW2307" s="23"/>
      <c r="BX2307" s="23"/>
      <c r="BY2307" s="23"/>
    </row>
    <row r="2308" ht="31.5">
      <c r="A2308" s="28" t="s">
        <v>935</v>
      </c>
      <c r="B2308" s="28" t="s">
        <v>26</v>
      </c>
      <c r="C2308" s="28" t="s">
        <v>28</v>
      </c>
      <c r="D2308" s="28" t="s">
        <v>54</v>
      </c>
      <c r="E2308" s="35"/>
      <c r="F2308" s="29" t="s">
        <v>55</v>
      </c>
      <c r="G2308" s="30">
        <f t="shared" si="7582"/>
        <v>61.5</v>
      </c>
      <c r="H2308" s="30">
        <f t="shared" si="7583"/>
        <v>61.5</v>
      </c>
      <c r="I2308" s="30">
        <f t="shared" si="7584"/>
        <v>61.5</v>
      </c>
      <c r="J2308" s="30">
        <f t="shared" si="7585"/>
        <v>0</v>
      </c>
      <c r="K2308" s="30">
        <f t="shared" si="7586"/>
        <v>0</v>
      </c>
      <c r="L2308" s="30">
        <f t="shared" si="7587"/>
        <v>0</v>
      </c>
      <c r="M2308" s="30">
        <f t="shared" si="7536"/>
        <v>61.5</v>
      </c>
      <c r="N2308" s="30">
        <f t="shared" si="7537"/>
        <v>61.5</v>
      </c>
      <c r="O2308" s="30">
        <f t="shared" si="7538"/>
        <v>61.5</v>
      </c>
      <c r="P2308" s="30">
        <f t="shared" si="7588"/>
        <v>0</v>
      </c>
      <c r="Q2308" s="30">
        <f t="shared" si="7589"/>
        <v>0</v>
      </c>
      <c r="R2308" s="30">
        <f t="shared" si="7590"/>
        <v>0</v>
      </c>
      <c r="S2308" s="30">
        <f t="shared" si="7591"/>
        <v>0</v>
      </c>
      <c r="T2308" s="30">
        <f t="shared" si="7592"/>
        <v>0</v>
      </c>
      <c r="U2308" s="30">
        <f t="shared" si="7593"/>
        <v>0</v>
      </c>
      <c r="V2308" s="30">
        <f t="shared" si="7594"/>
        <v>0</v>
      </c>
      <c r="W2308" s="30">
        <f t="shared" si="7595"/>
        <v>0</v>
      </c>
      <c r="X2308" s="30">
        <f t="shared" si="7596"/>
        <v>0</v>
      </c>
      <c r="Y2308" s="30">
        <f t="shared" si="7597"/>
        <v>0</v>
      </c>
      <c r="Z2308" s="30">
        <f t="shared" si="7598"/>
        <v>0</v>
      </c>
      <c r="AA2308" s="30">
        <f t="shared" si="7599"/>
        <v>0</v>
      </c>
      <c r="AB2308" s="30">
        <f t="shared" si="7600"/>
        <v>0</v>
      </c>
      <c r="AC2308" s="30">
        <f t="shared" si="7438"/>
        <v>61.5</v>
      </c>
      <c r="AD2308" s="30">
        <f t="shared" si="7439"/>
        <v>61.5</v>
      </c>
      <c r="AE2308" s="30">
        <f t="shared" si="7440"/>
        <v>61.5</v>
      </c>
      <c r="AF2308" s="30">
        <f t="shared" si="7601"/>
        <v>0</v>
      </c>
      <c r="AG2308" s="30">
        <f t="shared" si="7441"/>
        <v>61.5</v>
      </c>
      <c r="AH2308" s="30">
        <f t="shared" si="7442"/>
        <v>61.5</v>
      </c>
      <c r="AI2308" s="30">
        <f t="shared" si="7443"/>
        <v>61.5</v>
      </c>
      <c r="AJ2308" s="30">
        <f t="shared" si="7602"/>
        <v>0</v>
      </c>
      <c r="AK2308" s="30">
        <f t="shared" si="7603"/>
        <v>0</v>
      </c>
      <c r="AL2308" s="30">
        <f t="shared" si="7604"/>
        <v>0</v>
      </c>
      <c r="AM2308" s="30">
        <f t="shared" si="7605"/>
        <v>0</v>
      </c>
      <c r="AN2308" s="30">
        <f t="shared" si="7606"/>
        <v>0</v>
      </c>
      <c r="AO2308" s="30">
        <f t="shared" si="7607"/>
        <v>0</v>
      </c>
      <c r="AP2308" s="30">
        <f t="shared" si="7608"/>
        <v>0</v>
      </c>
      <c r="AQ2308" s="30">
        <f t="shared" si="7609"/>
        <v>0</v>
      </c>
      <c r="AR2308" s="30">
        <f t="shared" si="7610"/>
        <v>0</v>
      </c>
      <c r="AS2308" s="30">
        <f t="shared" si="7533"/>
        <v>61.5</v>
      </c>
      <c r="AT2308" s="30">
        <f t="shared" si="7534"/>
        <v>61.5</v>
      </c>
      <c r="AU2308" s="30">
        <f t="shared" si="7535"/>
        <v>61.5</v>
      </c>
      <c r="AV2308" s="30">
        <f t="shared" si="7611"/>
        <v>0</v>
      </c>
      <c r="AW2308" s="30">
        <f t="shared" si="7612"/>
        <v>0</v>
      </c>
      <c r="AX2308" s="30">
        <f t="shared" si="7613"/>
        <v>0</v>
      </c>
      <c r="AY2308" s="30">
        <f t="shared" si="7487"/>
        <v>61.5</v>
      </c>
      <c r="AZ2308" s="30">
        <f t="shared" si="7488"/>
        <v>61.5</v>
      </c>
      <c r="BA2308" s="30">
        <f t="shared" si="7489"/>
        <v>61.5</v>
      </c>
      <c r="BB2308" s="30">
        <f t="shared" si="7614"/>
        <v>0</v>
      </c>
      <c r="BC2308" s="30">
        <f t="shared" si="7615"/>
        <v>0</v>
      </c>
      <c r="BD2308" s="30">
        <f t="shared" si="7616"/>
        <v>0</v>
      </c>
      <c r="BE2308" s="30">
        <f t="shared" si="7617"/>
        <v>0</v>
      </c>
      <c r="BF2308" s="30">
        <f t="shared" si="7618"/>
        <v>0</v>
      </c>
      <c r="BG2308" s="30">
        <f t="shared" si="7619"/>
        <v>0</v>
      </c>
      <c r="BH2308" s="30">
        <f t="shared" si="7620"/>
        <v>0</v>
      </c>
      <c r="BI2308" s="30">
        <f t="shared" si="7621"/>
        <v>0</v>
      </c>
      <c r="BJ2308" s="30">
        <f t="shared" si="7622"/>
        <v>0</v>
      </c>
      <c r="BK2308" s="30">
        <f t="shared" si="7623"/>
        <v>0</v>
      </c>
      <c r="BL2308" s="30">
        <f t="shared" si="7435"/>
        <v>61.5</v>
      </c>
      <c r="BM2308" s="30">
        <f t="shared" si="7436"/>
        <v>61.5</v>
      </c>
      <c r="BN2308" s="30">
        <f t="shared" si="7437"/>
        <v>61.5</v>
      </c>
      <c r="BO2308" s="30">
        <f t="shared" si="7624"/>
        <v>0</v>
      </c>
      <c r="BP2308" s="31"/>
      <c r="BQ2308" s="1"/>
      <c r="BR2308" s="1"/>
      <c r="BS2308" s="1"/>
      <c r="BT2308" s="1"/>
      <c r="BU2308" s="1"/>
      <c r="BV2308" s="1"/>
      <c r="BW2308" s="1"/>
      <c r="BX2308" s="1"/>
      <c r="BY2308" s="1"/>
    </row>
    <row r="2309">
      <c r="A2309" s="28" t="s">
        <v>935</v>
      </c>
      <c r="B2309" s="28" t="s">
        <v>26</v>
      </c>
      <c r="C2309" s="28" t="s">
        <v>28</v>
      </c>
      <c r="D2309" s="28" t="s">
        <v>56</v>
      </c>
      <c r="E2309" s="35"/>
      <c r="F2309" s="29" t="s">
        <v>57</v>
      </c>
      <c r="G2309" s="30">
        <f t="shared" si="7582"/>
        <v>61.5</v>
      </c>
      <c r="H2309" s="30">
        <f t="shared" si="7583"/>
        <v>61.5</v>
      </c>
      <c r="I2309" s="30">
        <f t="shared" si="7584"/>
        <v>61.5</v>
      </c>
      <c r="J2309" s="30">
        <f t="shared" si="7585"/>
        <v>0</v>
      </c>
      <c r="K2309" s="30">
        <f t="shared" si="7586"/>
        <v>0</v>
      </c>
      <c r="L2309" s="30">
        <f t="shared" si="7587"/>
        <v>0</v>
      </c>
      <c r="M2309" s="30">
        <f t="shared" si="7536"/>
        <v>61.5</v>
      </c>
      <c r="N2309" s="30">
        <f t="shared" si="7537"/>
        <v>61.5</v>
      </c>
      <c r="O2309" s="30">
        <f t="shared" si="7538"/>
        <v>61.5</v>
      </c>
      <c r="P2309" s="30">
        <f t="shared" si="7588"/>
        <v>0</v>
      </c>
      <c r="Q2309" s="30">
        <f t="shared" si="7589"/>
        <v>0</v>
      </c>
      <c r="R2309" s="30">
        <f t="shared" si="7590"/>
        <v>0</v>
      </c>
      <c r="S2309" s="30">
        <f t="shared" si="7591"/>
        <v>0</v>
      </c>
      <c r="T2309" s="30">
        <f t="shared" si="7592"/>
        <v>0</v>
      </c>
      <c r="U2309" s="30">
        <f t="shared" si="7593"/>
        <v>0</v>
      </c>
      <c r="V2309" s="30">
        <f t="shared" si="7594"/>
        <v>0</v>
      </c>
      <c r="W2309" s="30">
        <f t="shared" si="7595"/>
        <v>0</v>
      </c>
      <c r="X2309" s="30">
        <f t="shared" si="7596"/>
        <v>0</v>
      </c>
      <c r="Y2309" s="30">
        <f t="shared" si="7597"/>
        <v>0</v>
      </c>
      <c r="Z2309" s="30">
        <f t="shared" si="7598"/>
        <v>0</v>
      </c>
      <c r="AA2309" s="30">
        <f t="shared" si="7599"/>
        <v>0</v>
      </c>
      <c r="AB2309" s="30">
        <f t="shared" si="7600"/>
        <v>0</v>
      </c>
      <c r="AC2309" s="30">
        <f t="shared" si="7438"/>
        <v>61.5</v>
      </c>
      <c r="AD2309" s="30">
        <f t="shared" si="7439"/>
        <v>61.5</v>
      </c>
      <c r="AE2309" s="30">
        <f t="shared" si="7440"/>
        <v>61.5</v>
      </c>
      <c r="AF2309" s="30">
        <f t="shared" si="7601"/>
        <v>0</v>
      </c>
      <c r="AG2309" s="30">
        <f t="shared" si="7441"/>
        <v>61.5</v>
      </c>
      <c r="AH2309" s="30">
        <f t="shared" si="7442"/>
        <v>61.5</v>
      </c>
      <c r="AI2309" s="30">
        <f t="shared" si="7443"/>
        <v>61.5</v>
      </c>
      <c r="AJ2309" s="30">
        <f t="shared" si="7602"/>
        <v>0</v>
      </c>
      <c r="AK2309" s="30">
        <f t="shared" si="7603"/>
        <v>0</v>
      </c>
      <c r="AL2309" s="30">
        <f t="shared" si="7604"/>
        <v>0</v>
      </c>
      <c r="AM2309" s="30">
        <f t="shared" si="7605"/>
        <v>0</v>
      </c>
      <c r="AN2309" s="30">
        <f t="shared" si="7606"/>
        <v>0</v>
      </c>
      <c r="AO2309" s="30">
        <f t="shared" si="7607"/>
        <v>0</v>
      </c>
      <c r="AP2309" s="30">
        <f t="shared" si="7608"/>
        <v>0</v>
      </c>
      <c r="AQ2309" s="30">
        <f t="shared" si="7609"/>
        <v>0</v>
      </c>
      <c r="AR2309" s="30">
        <f t="shared" si="7610"/>
        <v>0</v>
      </c>
      <c r="AS2309" s="30">
        <f t="shared" si="7533"/>
        <v>61.5</v>
      </c>
      <c r="AT2309" s="30">
        <f t="shared" si="7534"/>
        <v>61.5</v>
      </c>
      <c r="AU2309" s="30">
        <f t="shared" si="7535"/>
        <v>61.5</v>
      </c>
      <c r="AV2309" s="30">
        <f t="shared" si="7611"/>
        <v>0</v>
      </c>
      <c r="AW2309" s="30">
        <f t="shared" si="7612"/>
        <v>0</v>
      </c>
      <c r="AX2309" s="30">
        <f t="shared" si="7613"/>
        <v>0</v>
      </c>
      <c r="AY2309" s="30">
        <f t="shared" si="7487"/>
        <v>61.5</v>
      </c>
      <c r="AZ2309" s="30">
        <f t="shared" si="7488"/>
        <v>61.5</v>
      </c>
      <c r="BA2309" s="30">
        <f t="shared" si="7489"/>
        <v>61.5</v>
      </c>
      <c r="BB2309" s="30">
        <f t="shared" si="7614"/>
        <v>0</v>
      </c>
      <c r="BC2309" s="30">
        <f t="shared" si="7615"/>
        <v>0</v>
      </c>
      <c r="BD2309" s="30">
        <f t="shared" si="7616"/>
        <v>0</v>
      </c>
      <c r="BE2309" s="30">
        <f t="shared" si="7617"/>
        <v>0</v>
      </c>
      <c r="BF2309" s="30">
        <f t="shared" si="7618"/>
        <v>0</v>
      </c>
      <c r="BG2309" s="30">
        <f t="shared" si="7619"/>
        <v>0</v>
      </c>
      <c r="BH2309" s="30">
        <f t="shared" si="7620"/>
        <v>0</v>
      </c>
      <c r="BI2309" s="30">
        <f t="shared" si="7621"/>
        <v>0</v>
      </c>
      <c r="BJ2309" s="30">
        <f t="shared" si="7622"/>
        <v>0</v>
      </c>
      <c r="BK2309" s="30">
        <f t="shared" si="7623"/>
        <v>0</v>
      </c>
      <c r="BL2309" s="30">
        <f t="shared" si="7435"/>
        <v>61.5</v>
      </c>
      <c r="BM2309" s="30">
        <f t="shared" si="7436"/>
        <v>61.5</v>
      </c>
      <c r="BN2309" s="30">
        <f t="shared" si="7437"/>
        <v>61.5</v>
      </c>
      <c r="BO2309" s="30">
        <f t="shared" si="7624"/>
        <v>0</v>
      </c>
      <c r="BP2309" s="31"/>
      <c r="BQ2309" s="1"/>
      <c r="BR2309" s="1"/>
      <c r="BS2309" s="1"/>
      <c r="BT2309" s="1"/>
      <c r="BU2309" s="1"/>
      <c r="BV2309" s="1"/>
      <c r="BW2309" s="1"/>
      <c r="BX2309" s="1"/>
      <c r="BY2309" s="1"/>
    </row>
    <row r="2310" ht="47.25">
      <c r="A2310" s="28" t="s">
        <v>935</v>
      </c>
      <c r="B2310" s="28" t="s">
        <v>26</v>
      </c>
      <c r="C2310" s="28" t="s">
        <v>28</v>
      </c>
      <c r="D2310" s="28" t="s">
        <v>937</v>
      </c>
      <c r="E2310" s="35"/>
      <c r="F2310" s="29" t="s">
        <v>938</v>
      </c>
      <c r="G2310" s="30">
        <f t="shared" si="7582"/>
        <v>61.5</v>
      </c>
      <c r="H2310" s="30">
        <f t="shared" si="7583"/>
        <v>61.5</v>
      </c>
      <c r="I2310" s="30">
        <f t="shared" si="7584"/>
        <v>61.5</v>
      </c>
      <c r="J2310" s="30">
        <f t="shared" si="7585"/>
        <v>0</v>
      </c>
      <c r="K2310" s="30">
        <f t="shared" si="7586"/>
        <v>0</v>
      </c>
      <c r="L2310" s="30">
        <f t="shared" si="7587"/>
        <v>0</v>
      </c>
      <c r="M2310" s="30">
        <f t="shared" si="7536"/>
        <v>61.5</v>
      </c>
      <c r="N2310" s="30">
        <f t="shared" si="7537"/>
        <v>61.5</v>
      </c>
      <c r="O2310" s="30">
        <f t="shared" si="7538"/>
        <v>61.5</v>
      </c>
      <c r="P2310" s="30">
        <f t="shared" si="7588"/>
        <v>0</v>
      </c>
      <c r="Q2310" s="30">
        <f t="shared" si="7589"/>
        <v>0</v>
      </c>
      <c r="R2310" s="30">
        <f t="shared" si="7590"/>
        <v>0</v>
      </c>
      <c r="S2310" s="30">
        <f t="shared" si="7591"/>
        <v>0</v>
      </c>
      <c r="T2310" s="30">
        <f t="shared" si="7592"/>
        <v>0</v>
      </c>
      <c r="U2310" s="30">
        <f t="shared" si="7593"/>
        <v>0</v>
      </c>
      <c r="V2310" s="30">
        <f t="shared" si="7594"/>
        <v>0</v>
      </c>
      <c r="W2310" s="30">
        <f t="shared" si="7595"/>
        <v>0</v>
      </c>
      <c r="X2310" s="30">
        <f t="shared" si="7596"/>
        <v>0</v>
      </c>
      <c r="Y2310" s="30">
        <f t="shared" si="7597"/>
        <v>0</v>
      </c>
      <c r="Z2310" s="30">
        <f t="shared" si="7598"/>
        <v>0</v>
      </c>
      <c r="AA2310" s="30">
        <f t="shared" si="7599"/>
        <v>0</v>
      </c>
      <c r="AB2310" s="30">
        <f t="shared" si="7600"/>
        <v>0</v>
      </c>
      <c r="AC2310" s="30">
        <f t="shared" si="7438"/>
        <v>61.5</v>
      </c>
      <c r="AD2310" s="30">
        <f t="shared" si="7439"/>
        <v>61.5</v>
      </c>
      <c r="AE2310" s="30">
        <f t="shared" si="7440"/>
        <v>61.5</v>
      </c>
      <c r="AF2310" s="30">
        <f t="shared" si="7601"/>
        <v>0</v>
      </c>
      <c r="AG2310" s="30">
        <f t="shared" si="7441"/>
        <v>61.5</v>
      </c>
      <c r="AH2310" s="30">
        <f t="shared" si="7442"/>
        <v>61.5</v>
      </c>
      <c r="AI2310" s="30">
        <f t="shared" si="7443"/>
        <v>61.5</v>
      </c>
      <c r="AJ2310" s="30">
        <f t="shared" si="7602"/>
        <v>0</v>
      </c>
      <c r="AK2310" s="30">
        <f t="shared" si="7603"/>
        <v>0</v>
      </c>
      <c r="AL2310" s="30">
        <f t="shared" si="7604"/>
        <v>0</v>
      </c>
      <c r="AM2310" s="30">
        <f t="shared" si="7605"/>
        <v>0</v>
      </c>
      <c r="AN2310" s="30">
        <f t="shared" si="7606"/>
        <v>0</v>
      </c>
      <c r="AO2310" s="30">
        <f t="shared" si="7607"/>
        <v>0</v>
      </c>
      <c r="AP2310" s="30">
        <f t="shared" si="7608"/>
        <v>0</v>
      </c>
      <c r="AQ2310" s="30">
        <f t="shared" si="7609"/>
        <v>0</v>
      </c>
      <c r="AR2310" s="30">
        <f t="shared" si="7610"/>
        <v>0</v>
      </c>
      <c r="AS2310" s="30">
        <f t="shared" si="7533"/>
        <v>61.5</v>
      </c>
      <c r="AT2310" s="30">
        <f t="shared" si="7534"/>
        <v>61.5</v>
      </c>
      <c r="AU2310" s="30">
        <f t="shared" si="7535"/>
        <v>61.5</v>
      </c>
      <c r="AV2310" s="30">
        <f t="shared" si="7611"/>
        <v>0</v>
      </c>
      <c r="AW2310" s="30">
        <f t="shared" si="7612"/>
        <v>0</v>
      </c>
      <c r="AX2310" s="30">
        <f t="shared" si="7613"/>
        <v>0</v>
      </c>
      <c r="AY2310" s="30">
        <f t="shared" si="7487"/>
        <v>61.5</v>
      </c>
      <c r="AZ2310" s="30">
        <f t="shared" si="7488"/>
        <v>61.5</v>
      </c>
      <c r="BA2310" s="30">
        <f t="shared" si="7489"/>
        <v>61.5</v>
      </c>
      <c r="BB2310" s="30">
        <f t="shared" si="7614"/>
        <v>0</v>
      </c>
      <c r="BC2310" s="30">
        <f t="shared" si="7615"/>
        <v>0</v>
      </c>
      <c r="BD2310" s="30">
        <f t="shared" si="7616"/>
        <v>0</v>
      </c>
      <c r="BE2310" s="30">
        <f t="shared" si="7617"/>
        <v>0</v>
      </c>
      <c r="BF2310" s="30">
        <f t="shared" si="7618"/>
        <v>0</v>
      </c>
      <c r="BG2310" s="30">
        <f t="shared" si="7619"/>
        <v>0</v>
      </c>
      <c r="BH2310" s="30">
        <f t="shared" si="7620"/>
        <v>0</v>
      </c>
      <c r="BI2310" s="30">
        <f t="shared" si="7621"/>
        <v>0</v>
      </c>
      <c r="BJ2310" s="30">
        <f t="shared" si="7622"/>
        <v>0</v>
      </c>
      <c r="BK2310" s="30">
        <f t="shared" si="7623"/>
        <v>0</v>
      </c>
      <c r="BL2310" s="30">
        <f t="shared" si="7435"/>
        <v>61.5</v>
      </c>
      <c r="BM2310" s="30">
        <f t="shared" si="7436"/>
        <v>61.5</v>
      </c>
      <c r="BN2310" s="30">
        <f t="shared" si="7437"/>
        <v>61.5</v>
      </c>
      <c r="BO2310" s="30">
        <f t="shared" si="7624"/>
        <v>0</v>
      </c>
      <c r="BP2310" s="31"/>
      <c r="BQ2310" s="1"/>
      <c r="BR2310" s="1"/>
      <c r="BS2310" s="1"/>
      <c r="BT2310" s="1"/>
      <c r="BU2310" s="1"/>
      <c r="BV2310" s="1"/>
      <c r="BW2310" s="1"/>
      <c r="BX2310" s="1"/>
      <c r="BY2310" s="1"/>
    </row>
    <row r="2311" ht="31.5">
      <c r="A2311" s="28" t="s">
        <v>935</v>
      </c>
      <c r="B2311" s="28" t="s">
        <v>26</v>
      </c>
      <c r="C2311" s="28" t="s">
        <v>28</v>
      </c>
      <c r="D2311" s="28" t="s">
        <v>937</v>
      </c>
      <c r="E2311" s="28" t="s">
        <v>38</v>
      </c>
      <c r="F2311" s="29" t="s">
        <v>39</v>
      </c>
      <c r="G2311" s="30">
        <v>61.5</v>
      </c>
      <c r="H2311" s="30">
        <v>61.5</v>
      </c>
      <c r="I2311" s="30">
        <v>61.5</v>
      </c>
      <c r="J2311" s="30"/>
      <c r="K2311" s="30"/>
      <c r="L2311" s="30"/>
      <c r="M2311" s="30">
        <f t="shared" si="7536"/>
        <v>61.5</v>
      </c>
      <c r="N2311" s="30">
        <f t="shared" si="7537"/>
        <v>61.5</v>
      </c>
      <c r="O2311" s="30">
        <f t="shared" si="7538"/>
        <v>61.5</v>
      </c>
      <c r="P2311" s="30"/>
      <c r="Q2311" s="30"/>
      <c r="R2311" s="30"/>
      <c r="S2311" s="30"/>
      <c r="T2311" s="30"/>
      <c r="U2311" s="30"/>
      <c r="V2311" s="30"/>
      <c r="W2311" s="30"/>
      <c r="X2311" s="30"/>
      <c r="Y2311" s="30"/>
      <c r="Z2311" s="30"/>
      <c r="AA2311" s="30"/>
      <c r="AB2311" s="30"/>
      <c r="AC2311" s="30">
        <f t="shared" si="7438"/>
        <v>61.5</v>
      </c>
      <c r="AD2311" s="30">
        <f t="shared" si="7439"/>
        <v>61.5</v>
      </c>
      <c r="AE2311" s="30">
        <f t="shared" si="7440"/>
        <v>61.5</v>
      </c>
      <c r="AF2311" s="30"/>
      <c r="AG2311" s="30">
        <f t="shared" si="7441"/>
        <v>61.5</v>
      </c>
      <c r="AH2311" s="30">
        <f t="shared" si="7442"/>
        <v>61.5</v>
      </c>
      <c r="AI2311" s="30">
        <f t="shared" si="7443"/>
        <v>61.5</v>
      </c>
      <c r="AJ2311" s="30"/>
      <c r="AK2311" s="30"/>
      <c r="AL2311" s="30"/>
      <c r="AM2311" s="30"/>
      <c r="AN2311" s="30"/>
      <c r="AO2311" s="30"/>
      <c r="AP2311" s="30"/>
      <c r="AQ2311" s="30"/>
      <c r="AR2311" s="30"/>
      <c r="AS2311" s="30">
        <f t="shared" si="7533"/>
        <v>61.5</v>
      </c>
      <c r="AT2311" s="30">
        <f t="shared" si="7534"/>
        <v>61.5</v>
      </c>
      <c r="AU2311" s="30">
        <f t="shared" si="7535"/>
        <v>61.5</v>
      </c>
      <c r="AV2311" s="30"/>
      <c r="AW2311" s="30"/>
      <c r="AX2311" s="30"/>
      <c r="AY2311" s="30">
        <f t="shared" si="7487"/>
        <v>61.5</v>
      </c>
      <c r="AZ2311" s="30">
        <f t="shared" si="7488"/>
        <v>61.5</v>
      </c>
      <c r="BA2311" s="30">
        <f t="shared" si="7489"/>
        <v>61.5</v>
      </c>
      <c r="BB2311" s="30"/>
      <c r="BC2311" s="30"/>
      <c r="BD2311" s="30"/>
      <c r="BE2311" s="30"/>
      <c r="BF2311" s="30"/>
      <c r="BG2311" s="30"/>
      <c r="BH2311" s="30"/>
      <c r="BI2311" s="30"/>
      <c r="BJ2311" s="30"/>
      <c r="BK2311" s="30"/>
      <c r="BL2311" s="30">
        <f t="shared" si="7435"/>
        <v>61.5</v>
      </c>
      <c r="BM2311" s="30">
        <f t="shared" si="7436"/>
        <v>61.5</v>
      </c>
      <c r="BN2311" s="30">
        <f t="shared" si="7437"/>
        <v>61.5</v>
      </c>
      <c r="BO2311" s="30"/>
      <c r="BP2311" s="31"/>
      <c r="BQ2311" s="1"/>
      <c r="BR2311" s="1"/>
      <c r="BS2311" s="1"/>
      <c r="BT2311" s="1"/>
      <c r="BU2311" s="1"/>
      <c r="BV2311" s="1"/>
      <c r="BW2311" s="1"/>
      <c r="BX2311" s="1"/>
      <c r="BY2311" s="1"/>
    </row>
    <row r="2312" s="18" customFormat="1" ht="31.5">
      <c r="A2312" s="19" t="s">
        <v>935</v>
      </c>
      <c r="B2312" s="19" t="s">
        <v>62</v>
      </c>
      <c r="C2312" s="19"/>
      <c r="D2312" s="19"/>
      <c r="E2312" s="33"/>
      <c r="F2312" s="20" t="s">
        <v>141</v>
      </c>
      <c r="G2312" s="21">
        <f t="shared" si="7582"/>
        <v>3889.6999999999998</v>
      </c>
      <c r="H2312" s="21">
        <f t="shared" si="7583"/>
        <v>5441.8999999999996</v>
      </c>
      <c r="I2312" s="21">
        <f t="shared" si="7584"/>
        <v>5441.8999999999996</v>
      </c>
      <c r="J2312" s="21">
        <f t="shared" si="7585"/>
        <v>0</v>
      </c>
      <c r="K2312" s="21">
        <f t="shared" si="7586"/>
        <v>0</v>
      </c>
      <c r="L2312" s="21">
        <f t="shared" si="7587"/>
        <v>0</v>
      </c>
      <c r="M2312" s="21">
        <f t="shared" si="7536"/>
        <v>3889.6999999999998</v>
      </c>
      <c r="N2312" s="21">
        <f t="shared" si="7537"/>
        <v>5441.8999999999996</v>
      </c>
      <c r="O2312" s="21">
        <f t="shared" si="7538"/>
        <v>5441.8999999999996</v>
      </c>
      <c r="P2312" s="21">
        <f t="shared" si="7588"/>
        <v>0</v>
      </c>
      <c r="Q2312" s="21">
        <f t="shared" si="7589"/>
        <v>0</v>
      </c>
      <c r="R2312" s="21">
        <f t="shared" si="7590"/>
        <v>0</v>
      </c>
      <c r="S2312" s="21">
        <f t="shared" si="7591"/>
        <v>0</v>
      </c>
      <c r="T2312" s="21">
        <f t="shared" si="7592"/>
        <v>0</v>
      </c>
      <c r="U2312" s="21">
        <f t="shared" si="7593"/>
        <v>0</v>
      </c>
      <c r="V2312" s="21">
        <f t="shared" si="7594"/>
        <v>0</v>
      </c>
      <c r="W2312" s="21">
        <f t="shared" si="7595"/>
        <v>0</v>
      </c>
      <c r="X2312" s="21">
        <f t="shared" si="7596"/>
        <v>0</v>
      </c>
      <c r="Y2312" s="21">
        <f t="shared" si="7597"/>
        <v>0</v>
      </c>
      <c r="Z2312" s="21">
        <f t="shared" si="7598"/>
        <v>0</v>
      </c>
      <c r="AA2312" s="21">
        <f t="shared" si="7599"/>
        <v>0</v>
      </c>
      <c r="AB2312" s="21">
        <f t="shared" si="7600"/>
        <v>0</v>
      </c>
      <c r="AC2312" s="21">
        <f t="shared" si="7438"/>
        <v>3889.6999999999998</v>
      </c>
      <c r="AD2312" s="21">
        <f t="shared" si="7439"/>
        <v>5441.8999999999996</v>
      </c>
      <c r="AE2312" s="21">
        <f t="shared" si="7440"/>
        <v>5441.8999999999996</v>
      </c>
      <c r="AF2312" s="21">
        <f t="shared" si="7601"/>
        <v>0</v>
      </c>
      <c r="AG2312" s="21">
        <f t="shared" si="7441"/>
        <v>3889.6999999999998</v>
      </c>
      <c r="AH2312" s="21">
        <f t="shared" si="7442"/>
        <v>5441.8999999999996</v>
      </c>
      <c r="AI2312" s="21">
        <f t="shared" si="7443"/>
        <v>5441.8999999999996</v>
      </c>
      <c r="AJ2312" s="21">
        <f t="shared" si="7602"/>
        <v>0</v>
      </c>
      <c r="AK2312" s="21">
        <f t="shared" si="7603"/>
        <v>0</v>
      </c>
      <c r="AL2312" s="21">
        <f t="shared" si="7604"/>
        <v>0</v>
      </c>
      <c r="AM2312" s="21">
        <f t="shared" si="7605"/>
        <v>0</v>
      </c>
      <c r="AN2312" s="21">
        <f t="shared" si="7606"/>
        <v>0</v>
      </c>
      <c r="AO2312" s="21">
        <f t="shared" si="7607"/>
        <v>0</v>
      </c>
      <c r="AP2312" s="21">
        <f t="shared" si="7608"/>
        <v>0</v>
      </c>
      <c r="AQ2312" s="21">
        <f t="shared" si="7609"/>
        <v>0</v>
      </c>
      <c r="AR2312" s="21">
        <f t="shared" si="7610"/>
        <v>0</v>
      </c>
      <c r="AS2312" s="21">
        <f t="shared" si="7533"/>
        <v>3889.6999999999998</v>
      </c>
      <c r="AT2312" s="21">
        <f t="shared" si="7534"/>
        <v>5441.8999999999996</v>
      </c>
      <c r="AU2312" s="21">
        <f t="shared" si="7535"/>
        <v>5441.8999999999996</v>
      </c>
      <c r="AV2312" s="21">
        <f t="shared" si="7611"/>
        <v>0</v>
      </c>
      <c r="AW2312" s="21">
        <f t="shared" si="7612"/>
        <v>0</v>
      </c>
      <c r="AX2312" s="21">
        <f t="shared" si="7613"/>
        <v>0</v>
      </c>
      <c r="AY2312" s="21">
        <f t="shared" si="7487"/>
        <v>3889.6999999999998</v>
      </c>
      <c r="AZ2312" s="21">
        <f t="shared" si="7488"/>
        <v>5441.8999999999996</v>
      </c>
      <c r="BA2312" s="21">
        <f t="shared" si="7489"/>
        <v>5441.8999999999996</v>
      </c>
      <c r="BB2312" s="21">
        <f t="shared" si="7614"/>
        <v>0</v>
      </c>
      <c r="BC2312" s="21">
        <f t="shared" si="7615"/>
        <v>0</v>
      </c>
      <c r="BD2312" s="21">
        <f t="shared" si="7616"/>
        <v>0</v>
      </c>
      <c r="BE2312" s="21">
        <f t="shared" si="7617"/>
        <v>0</v>
      </c>
      <c r="BF2312" s="21">
        <f t="shared" si="7618"/>
        <v>0</v>
      </c>
      <c r="BG2312" s="21">
        <f t="shared" si="7619"/>
        <v>0</v>
      </c>
      <c r="BH2312" s="21">
        <f t="shared" si="7620"/>
        <v>0</v>
      </c>
      <c r="BI2312" s="21">
        <f t="shared" si="7621"/>
        <v>0</v>
      </c>
      <c r="BJ2312" s="21">
        <f t="shared" si="7622"/>
        <v>0</v>
      </c>
      <c r="BK2312" s="21">
        <f t="shared" si="7623"/>
        <v>0</v>
      </c>
      <c r="BL2312" s="21">
        <f t="shared" si="7435"/>
        <v>3889.6999999999998</v>
      </c>
      <c r="BM2312" s="21">
        <f t="shared" si="7436"/>
        <v>5441.8999999999996</v>
      </c>
      <c r="BN2312" s="21">
        <f t="shared" si="7437"/>
        <v>5441.8999999999996</v>
      </c>
      <c r="BO2312" s="21">
        <f t="shared" si="7624"/>
        <v>0</v>
      </c>
      <c r="BP2312" s="22"/>
      <c r="BQ2312" s="18"/>
      <c r="BR2312" s="18"/>
      <c r="BS2312" s="18"/>
      <c r="BT2312" s="18"/>
      <c r="BU2312" s="18"/>
      <c r="BV2312" s="18"/>
      <c r="BW2312" s="18"/>
      <c r="BX2312" s="18"/>
      <c r="BY2312" s="18"/>
    </row>
    <row r="2313" s="23" customFormat="1">
      <c r="A2313" s="24" t="s">
        <v>935</v>
      </c>
      <c r="B2313" s="24" t="s">
        <v>62</v>
      </c>
      <c r="C2313" s="24" t="s">
        <v>251</v>
      </c>
      <c r="D2313" s="24"/>
      <c r="E2313" s="34"/>
      <c r="F2313" s="25" t="s">
        <v>939</v>
      </c>
      <c r="G2313" s="26">
        <f t="shared" si="7582"/>
        <v>3889.6999999999998</v>
      </c>
      <c r="H2313" s="26">
        <f t="shared" si="7583"/>
        <v>5441.8999999999996</v>
      </c>
      <c r="I2313" s="26">
        <f t="shared" si="7584"/>
        <v>5441.8999999999996</v>
      </c>
      <c r="J2313" s="26">
        <f t="shared" si="7585"/>
        <v>0</v>
      </c>
      <c r="K2313" s="26">
        <f t="shared" si="7586"/>
        <v>0</v>
      </c>
      <c r="L2313" s="26">
        <f t="shared" si="7587"/>
        <v>0</v>
      </c>
      <c r="M2313" s="26">
        <f t="shared" si="7536"/>
        <v>3889.6999999999998</v>
      </c>
      <c r="N2313" s="26">
        <f t="shared" si="7537"/>
        <v>5441.8999999999996</v>
      </c>
      <c r="O2313" s="26">
        <f t="shared" si="7538"/>
        <v>5441.8999999999996</v>
      </c>
      <c r="P2313" s="26">
        <f t="shared" si="7588"/>
        <v>0</v>
      </c>
      <c r="Q2313" s="26">
        <f t="shared" si="7589"/>
        <v>0</v>
      </c>
      <c r="R2313" s="26">
        <f t="shared" si="7590"/>
        <v>0</v>
      </c>
      <c r="S2313" s="26">
        <f t="shared" si="7591"/>
        <v>0</v>
      </c>
      <c r="T2313" s="26">
        <f t="shared" si="7592"/>
        <v>0</v>
      </c>
      <c r="U2313" s="26">
        <f t="shared" si="7593"/>
        <v>0</v>
      </c>
      <c r="V2313" s="26">
        <f t="shared" si="7594"/>
        <v>0</v>
      </c>
      <c r="W2313" s="26">
        <f t="shared" si="7595"/>
        <v>0</v>
      </c>
      <c r="X2313" s="26">
        <f t="shared" si="7596"/>
        <v>0</v>
      </c>
      <c r="Y2313" s="26">
        <f t="shared" si="7597"/>
        <v>0</v>
      </c>
      <c r="Z2313" s="26">
        <f t="shared" si="7598"/>
        <v>0</v>
      </c>
      <c r="AA2313" s="26">
        <f t="shared" si="7599"/>
        <v>0</v>
      </c>
      <c r="AB2313" s="26">
        <f t="shared" si="7600"/>
        <v>0</v>
      </c>
      <c r="AC2313" s="26">
        <f t="shared" si="7438"/>
        <v>3889.6999999999998</v>
      </c>
      <c r="AD2313" s="26">
        <f t="shared" si="7439"/>
        <v>5441.8999999999996</v>
      </c>
      <c r="AE2313" s="26">
        <f t="shared" si="7440"/>
        <v>5441.8999999999996</v>
      </c>
      <c r="AF2313" s="26">
        <f t="shared" si="7601"/>
        <v>0</v>
      </c>
      <c r="AG2313" s="26">
        <f t="shared" si="7441"/>
        <v>3889.6999999999998</v>
      </c>
      <c r="AH2313" s="26">
        <f t="shared" si="7442"/>
        <v>5441.8999999999996</v>
      </c>
      <c r="AI2313" s="26">
        <f t="shared" si="7443"/>
        <v>5441.8999999999996</v>
      </c>
      <c r="AJ2313" s="26">
        <f t="shared" si="7602"/>
        <v>0</v>
      </c>
      <c r="AK2313" s="26">
        <f t="shared" si="7603"/>
        <v>0</v>
      </c>
      <c r="AL2313" s="26">
        <f t="shared" si="7604"/>
        <v>0</v>
      </c>
      <c r="AM2313" s="26">
        <f t="shared" si="7605"/>
        <v>0</v>
      </c>
      <c r="AN2313" s="26">
        <f t="shared" si="7606"/>
        <v>0</v>
      </c>
      <c r="AO2313" s="26">
        <f t="shared" si="7607"/>
        <v>0</v>
      </c>
      <c r="AP2313" s="26">
        <f t="shared" si="7608"/>
        <v>0</v>
      </c>
      <c r="AQ2313" s="26">
        <f t="shared" si="7609"/>
        <v>0</v>
      </c>
      <c r="AR2313" s="26">
        <f t="shared" si="7610"/>
        <v>0</v>
      </c>
      <c r="AS2313" s="26">
        <f t="shared" si="7533"/>
        <v>3889.6999999999998</v>
      </c>
      <c r="AT2313" s="26">
        <f t="shared" si="7534"/>
        <v>5441.8999999999996</v>
      </c>
      <c r="AU2313" s="26">
        <f t="shared" si="7535"/>
        <v>5441.8999999999996</v>
      </c>
      <c r="AV2313" s="26">
        <f t="shared" si="7611"/>
        <v>0</v>
      </c>
      <c r="AW2313" s="26">
        <f t="shared" si="7612"/>
        <v>0</v>
      </c>
      <c r="AX2313" s="26">
        <f t="shared" si="7613"/>
        <v>0</v>
      </c>
      <c r="AY2313" s="26">
        <f t="shared" si="7487"/>
        <v>3889.6999999999998</v>
      </c>
      <c r="AZ2313" s="26">
        <f t="shared" si="7488"/>
        <v>5441.8999999999996</v>
      </c>
      <c r="BA2313" s="26">
        <f t="shared" si="7489"/>
        <v>5441.8999999999996</v>
      </c>
      <c r="BB2313" s="26">
        <f t="shared" si="7614"/>
        <v>0</v>
      </c>
      <c r="BC2313" s="26">
        <f t="shared" si="7615"/>
        <v>0</v>
      </c>
      <c r="BD2313" s="26">
        <f t="shared" si="7616"/>
        <v>0</v>
      </c>
      <c r="BE2313" s="26">
        <f t="shared" si="7617"/>
        <v>0</v>
      </c>
      <c r="BF2313" s="26">
        <f t="shared" si="7618"/>
        <v>0</v>
      </c>
      <c r="BG2313" s="26">
        <f t="shared" si="7619"/>
        <v>0</v>
      </c>
      <c r="BH2313" s="26">
        <f t="shared" si="7620"/>
        <v>0</v>
      </c>
      <c r="BI2313" s="26">
        <f t="shared" si="7621"/>
        <v>0</v>
      </c>
      <c r="BJ2313" s="26">
        <f t="shared" si="7622"/>
        <v>0</v>
      </c>
      <c r="BK2313" s="26">
        <f t="shared" si="7623"/>
        <v>0</v>
      </c>
      <c r="BL2313" s="26">
        <f t="shared" si="7435"/>
        <v>3889.6999999999998</v>
      </c>
      <c r="BM2313" s="26">
        <f t="shared" si="7436"/>
        <v>5441.8999999999996</v>
      </c>
      <c r="BN2313" s="26">
        <f t="shared" si="7437"/>
        <v>5441.8999999999996</v>
      </c>
      <c r="BO2313" s="26">
        <f t="shared" si="7624"/>
        <v>0</v>
      </c>
      <c r="BP2313" s="27"/>
      <c r="BQ2313" s="23"/>
      <c r="BR2313" s="23"/>
      <c r="BS2313" s="23"/>
      <c r="BT2313" s="23"/>
      <c r="BU2313" s="23"/>
      <c r="BV2313" s="23"/>
      <c r="BW2313" s="23"/>
      <c r="BX2313" s="23"/>
      <c r="BY2313" s="23"/>
    </row>
    <row r="2314">
      <c r="A2314" s="28" t="s">
        <v>935</v>
      </c>
      <c r="B2314" s="28" t="s">
        <v>62</v>
      </c>
      <c r="C2314" s="28" t="s">
        <v>251</v>
      </c>
      <c r="D2314" s="28" t="s">
        <v>225</v>
      </c>
      <c r="E2314" s="35"/>
      <c r="F2314" s="29" t="s">
        <v>226</v>
      </c>
      <c r="G2314" s="30">
        <f t="shared" si="7582"/>
        <v>3889.6999999999998</v>
      </c>
      <c r="H2314" s="30">
        <f t="shared" si="7583"/>
        <v>5441.8999999999996</v>
      </c>
      <c r="I2314" s="30">
        <f t="shared" si="7584"/>
        <v>5441.8999999999996</v>
      </c>
      <c r="J2314" s="30">
        <f t="shared" si="7585"/>
        <v>0</v>
      </c>
      <c r="K2314" s="30">
        <f t="shared" si="7586"/>
        <v>0</v>
      </c>
      <c r="L2314" s="30">
        <f t="shared" si="7587"/>
        <v>0</v>
      </c>
      <c r="M2314" s="30">
        <f t="shared" si="7536"/>
        <v>3889.6999999999998</v>
      </c>
      <c r="N2314" s="30">
        <f t="shared" si="7537"/>
        <v>5441.8999999999996</v>
      </c>
      <c r="O2314" s="30">
        <f t="shared" si="7538"/>
        <v>5441.8999999999996</v>
      </c>
      <c r="P2314" s="30">
        <f t="shared" si="7588"/>
        <v>0</v>
      </c>
      <c r="Q2314" s="30">
        <f t="shared" si="7589"/>
        <v>0</v>
      </c>
      <c r="R2314" s="30">
        <f t="shared" si="7590"/>
        <v>0</v>
      </c>
      <c r="S2314" s="30">
        <f t="shared" si="7591"/>
        <v>0</v>
      </c>
      <c r="T2314" s="30">
        <f t="shared" si="7592"/>
        <v>0</v>
      </c>
      <c r="U2314" s="30">
        <f t="shared" si="7593"/>
        <v>0</v>
      </c>
      <c r="V2314" s="30">
        <f t="shared" si="7594"/>
        <v>0</v>
      </c>
      <c r="W2314" s="30">
        <f t="shared" si="7595"/>
        <v>0</v>
      </c>
      <c r="X2314" s="30">
        <f t="shared" si="7596"/>
        <v>0</v>
      </c>
      <c r="Y2314" s="30">
        <f t="shared" si="7597"/>
        <v>0</v>
      </c>
      <c r="Z2314" s="30">
        <f t="shared" si="7598"/>
        <v>0</v>
      </c>
      <c r="AA2314" s="30">
        <f t="shared" si="7599"/>
        <v>0</v>
      </c>
      <c r="AB2314" s="30">
        <f t="shared" si="7600"/>
        <v>0</v>
      </c>
      <c r="AC2314" s="30">
        <f t="shared" si="7438"/>
        <v>3889.6999999999998</v>
      </c>
      <c r="AD2314" s="30">
        <f t="shared" si="7439"/>
        <v>5441.8999999999996</v>
      </c>
      <c r="AE2314" s="30">
        <f t="shared" si="7440"/>
        <v>5441.8999999999996</v>
      </c>
      <c r="AF2314" s="30">
        <f t="shared" si="7601"/>
        <v>0</v>
      </c>
      <c r="AG2314" s="30">
        <f t="shared" si="7441"/>
        <v>3889.6999999999998</v>
      </c>
      <c r="AH2314" s="30">
        <f t="shared" si="7442"/>
        <v>5441.8999999999996</v>
      </c>
      <c r="AI2314" s="30">
        <f t="shared" si="7443"/>
        <v>5441.8999999999996</v>
      </c>
      <c r="AJ2314" s="30">
        <f t="shared" si="7602"/>
        <v>0</v>
      </c>
      <c r="AK2314" s="30">
        <f t="shared" si="7603"/>
        <v>0</v>
      </c>
      <c r="AL2314" s="30">
        <f t="shared" si="7604"/>
        <v>0</v>
      </c>
      <c r="AM2314" s="30">
        <f t="shared" si="7605"/>
        <v>0</v>
      </c>
      <c r="AN2314" s="30">
        <f t="shared" si="7606"/>
        <v>0</v>
      </c>
      <c r="AO2314" s="30">
        <f t="shared" si="7607"/>
        <v>0</v>
      </c>
      <c r="AP2314" s="30">
        <f t="shared" si="7608"/>
        <v>0</v>
      </c>
      <c r="AQ2314" s="30">
        <f t="shared" si="7609"/>
        <v>0</v>
      </c>
      <c r="AR2314" s="30">
        <f t="shared" si="7610"/>
        <v>0</v>
      </c>
      <c r="AS2314" s="30">
        <f t="shared" si="7533"/>
        <v>3889.6999999999998</v>
      </c>
      <c r="AT2314" s="30">
        <f t="shared" si="7534"/>
        <v>5441.8999999999996</v>
      </c>
      <c r="AU2314" s="30">
        <f t="shared" si="7535"/>
        <v>5441.8999999999996</v>
      </c>
      <c r="AV2314" s="30">
        <f t="shared" si="7611"/>
        <v>0</v>
      </c>
      <c r="AW2314" s="30">
        <f t="shared" si="7612"/>
        <v>0</v>
      </c>
      <c r="AX2314" s="30">
        <f t="shared" si="7613"/>
        <v>0</v>
      </c>
      <c r="AY2314" s="30">
        <f t="shared" si="7487"/>
        <v>3889.6999999999998</v>
      </c>
      <c r="AZ2314" s="30">
        <f t="shared" si="7488"/>
        <v>5441.8999999999996</v>
      </c>
      <c r="BA2314" s="30">
        <f t="shared" si="7489"/>
        <v>5441.8999999999996</v>
      </c>
      <c r="BB2314" s="30">
        <f t="shared" si="7614"/>
        <v>0</v>
      </c>
      <c r="BC2314" s="30">
        <f t="shared" si="7615"/>
        <v>0</v>
      </c>
      <c r="BD2314" s="30">
        <f t="shared" si="7616"/>
        <v>0</v>
      </c>
      <c r="BE2314" s="30">
        <f t="shared" si="7617"/>
        <v>0</v>
      </c>
      <c r="BF2314" s="30">
        <f t="shared" si="7618"/>
        <v>0</v>
      </c>
      <c r="BG2314" s="30">
        <f t="shared" si="7619"/>
        <v>0</v>
      </c>
      <c r="BH2314" s="30">
        <f t="shared" si="7620"/>
        <v>0</v>
      </c>
      <c r="BI2314" s="30">
        <f t="shared" si="7621"/>
        <v>0</v>
      </c>
      <c r="BJ2314" s="30">
        <f t="shared" si="7622"/>
        <v>0</v>
      </c>
      <c r="BK2314" s="30">
        <f t="shared" si="7623"/>
        <v>0</v>
      </c>
      <c r="BL2314" s="30">
        <f t="shared" si="7435"/>
        <v>3889.6999999999998</v>
      </c>
      <c r="BM2314" s="30">
        <f t="shared" si="7436"/>
        <v>5441.8999999999996</v>
      </c>
      <c r="BN2314" s="30">
        <f t="shared" si="7437"/>
        <v>5441.8999999999996</v>
      </c>
      <c r="BO2314" s="30">
        <f t="shared" si="7624"/>
        <v>0</v>
      </c>
      <c r="BP2314" s="31"/>
      <c r="BQ2314" s="1"/>
      <c r="BR2314" s="1"/>
      <c r="BS2314" s="1"/>
      <c r="BT2314" s="1"/>
      <c r="BU2314" s="1"/>
      <c r="BV2314" s="1"/>
      <c r="BW2314" s="1"/>
      <c r="BX2314" s="1"/>
      <c r="BY2314" s="1"/>
    </row>
    <row r="2315">
      <c r="A2315" s="28" t="s">
        <v>935</v>
      </c>
      <c r="B2315" s="28" t="s">
        <v>62</v>
      </c>
      <c r="C2315" s="28" t="s">
        <v>251</v>
      </c>
      <c r="D2315" s="28" t="s">
        <v>227</v>
      </c>
      <c r="E2315" s="35"/>
      <c r="F2315" s="29" t="s">
        <v>33</v>
      </c>
      <c r="G2315" s="30">
        <f t="shared" si="7582"/>
        <v>3889.6999999999998</v>
      </c>
      <c r="H2315" s="30">
        <f t="shared" si="7583"/>
        <v>5441.8999999999996</v>
      </c>
      <c r="I2315" s="30">
        <f t="shared" si="7584"/>
        <v>5441.8999999999996</v>
      </c>
      <c r="J2315" s="30">
        <f t="shared" si="7585"/>
        <v>0</v>
      </c>
      <c r="K2315" s="30">
        <f t="shared" si="7586"/>
        <v>0</v>
      </c>
      <c r="L2315" s="30">
        <f t="shared" si="7587"/>
        <v>0</v>
      </c>
      <c r="M2315" s="30">
        <f t="shared" si="7536"/>
        <v>3889.6999999999998</v>
      </c>
      <c r="N2315" s="30">
        <f t="shared" si="7537"/>
        <v>5441.8999999999996</v>
      </c>
      <c r="O2315" s="30">
        <f t="shared" si="7538"/>
        <v>5441.8999999999996</v>
      </c>
      <c r="P2315" s="30">
        <f t="shared" si="7588"/>
        <v>0</v>
      </c>
      <c r="Q2315" s="30">
        <f t="shared" si="7589"/>
        <v>0</v>
      </c>
      <c r="R2315" s="30">
        <f t="shared" si="7590"/>
        <v>0</v>
      </c>
      <c r="S2315" s="30">
        <f t="shared" si="7591"/>
        <v>0</v>
      </c>
      <c r="T2315" s="30">
        <f t="shared" si="7592"/>
        <v>0</v>
      </c>
      <c r="U2315" s="30">
        <f t="shared" si="7593"/>
        <v>0</v>
      </c>
      <c r="V2315" s="30">
        <f t="shared" si="7594"/>
        <v>0</v>
      </c>
      <c r="W2315" s="30">
        <f t="shared" si="7595"/>
        <v>0</v>
      </c>
      <c r="X2315" s="30">
        <f t="shared" si="7596"/>
        <v>0</v>
      </c>
      <c r="Y2315" s="30">
        <f t="shared" si="7597"/>
        <v>0</v>
      </c>
      <c r="Z2315" s="30">
        <f t="shared" si="7598"/>
        <v>0</v>
      </c>
      <c r="AA2315" s="30">
        <f t="shared" si="7599"/>
        <v>0</v>
      </c>
      <c r="AB2315" s="30">
        <f t="shared" si="7600"/>
        <v>0</v>
      </c>
      <c r="AC2315" s="30">
        <f t="shared" si="7438"/>
        <v>3889.6999999999998</v>
      </c>
      <c r="AD2315" s="30">
        <f t="shared" si="7439"/>
        <v>5441.8999999999996</v>
      </c>
      <c r="AE2315" s="30">
        <f t="shared" si="7440"/>
        <v>5441.8999999999996</v>
      </c>
      <c r="AF2315" s="30">
        <f t="shared" si="7601"/>
        <v>0</v>
      </c>
      <c r="AG2315" s="30">
        <f t="shared" si="7441"/>
        <v>3889.6999999999998</v>
      </c>
      <c r="AH2315" s="30">
        <f t="shared" si="7442"/>
        <v>5441.8999999999996</v>
      </c>
      <c r="AI2315" s="30">
        <f t="shared" si="7443"/>
        <v>5441.8999999999996</v>
      </c>
      <c r="AJ2315" s="30">
        <f t="shared" si="7602"/>
        <v>0</v>
      </c>
      <c r="AK2315" s="30">
        <f t="shared" si="7603"/>
        <v>0</v>
      </c>
      <c r="AL2315" s="30">
        <f t="shared" si="7604"/>
        <v>0</v>
      </c>
      <c r="AM2315" s="30">
        <f t="shared" si="7605"/>
        <v>0</v>
      </c>
      <c r="AN2315" s="30">
        <f t="shared" si="7606"/>
        <v>0</v>
      </c>
      <c r="AO2315" s="30">
        <f t="shared" si="7607"/>
        <v>0</v>
      </c>
      <c r="AP2315" s="30">
        <f t="shared" si="7608"/>
        <v>0</v>
      </c>
      <c r="AQ2315" s="30">
        <f t="shared" si="7609"/>
        <v>0</v>
      </c>
      <c r="AR2315" s="30">
        <f t="shared" si="7610"/>
        <v>0</v>
      </c>
      <c r="AS2315" s="30">
        <f t="shared" si="7533"/>
        <v>3889.6999999999998</v>
      </c>
      <c r="AT2315" s="30">
        <f t="shared" si="7534"/>
        <v>5441.8999999999996</v>
      </c>
      <c r="AU2315" s="30">
        <f t="shared" si="7535"/>
        <v>5441.8999999999996</v>
      </c>
      <c r="AV2315" s="30">
        <f t="shared" si="7611"/>
        <v>0</v>
      </c>
      <c r="AW2315" s="30">
        <f t="shared" si="7612"/>
        <v>0</v>
      </c>
      <c r="AX2315" s="30">
        <f t="shared" si="7613"/>
        <v>0</v>
      </c>
      <c r="AY2315" s="30">
        <f t="shared" si="7487"/>
        <v>3889.6999999999998</v>
      </c>
      <c r="AZ2315" s="30">
        <f t="shared" si="7488"/>
        <v>5441.8999999999996</v>
      </c>
      <c r="BA2315" s="30">
        <f t="shared" si="7489"/>
        <v>5441.8999999999996</v>
      </c>
      <c r="BB2315" s="30">
        <f t="shared" si="7614"/>
        <v>0</v>
      </c>
      <c r="BC2315" s="30">
        <f t="shared" si="7615"/>
        <v>0</v>
      </c>
      <c r="BD2315" s="30">
        <f t="shared" si="7616"/>
        <v>0</v>
      </c>
      <c r="BE2315" s="30">
        <f t="shared" si="7617"/>
        <v>0</v>
      </c>
      <c r="BF2315" s="30">
        <f t="shared" si="7618"/>
        <v>0</v>
      </c>
      <c r="BG2315" s="30">
        <f t="shared" si="7619"/>
        <v>0</v>
      </c>
      <c r="BH2315" s="30">
        <f t="shared" si="7620"/>
        <v>0</v>
      </c>
      <c r="BI2315" s="30">
        <f t="shared" si="7621"/>
        <v>0</v>
      </c>
      <c r="BJ2315" s="30">
        <f t="shared" si="7622"/>
        <v>0</v>
      </c>
      <c r="BK2315" s="30">
        <f t="shared" si="7623"/>
        <v>0</v>
      </c>
      <c r="BL2315" s="30">
        <f t="shared" si="7435"/>
        <v>3889.6999999999998</v>
      </c>
      <c r="BM2315" s="30">
        <f t="shared" si="7436"/>
        <v>5441.8999999999996</v>
      </c>
      <c r="BN2315" s="30">
        <f t="shared" si="7437"/>
        <v>5441.8999999999996</v>
      </c>
      <c r="BO2315" s="30">
        <f t="shared" si="7624"/>
        <v>0</v>
      </c>
      <c r="BP2315" s="31"/>
      <c r="BQ2315" s="1"/>
      <c r="BR2315" s="1"/>
      <c r="BS2315" s="1"/>
      <c r="BT2315" s="1"/>
      <c r="BU2315" s="1"/>
      <c r="BV2315" s="1"/>
      <c r="BW2315" s="1"/>
      <c r="BX2315" s="1"/>
      <c r="BY2315" s="1"/>
    </row>
    <row r="2316" ht="94.5">
      <c r="A2316" s="28" t="s">
        <v>935</v>
      </c>
      <c r="B2316" s="28" t="s">
        <v>62</v>
      </c>
      <c r="C2316" s="28" t="s">
        <v>251</v>
      </c>
      <c r="D2316" s="28" t="s">
        <v>452</v>
      </c>
      <c r="E2316" s="35"/>
      <c r="F2316" s="29" t="s">
        <v>453</v>
      </c>
      <c r="G2316" s="30">
        <f t="shared" si="7582"/>
        <v>3889.6999999999998</v>
      </c>
      <c r="H2316" s="30">
        <f t="shared" si="7583"/>
        <v>5441.8999999999996</v>
      </c>
      <c r="I2316" s="30">
        <f t="shared" si="7584"/>
        <v>5441.8999999999996</v>
      </c>
      <c r="J2316" s="30">
        <f t="shared" si="7585"/>
        <v>0</v>
      </c>
      <c r="K2316" s="30">
        <f t="shared" si="7586"/>
        <v>0</v>
      </c>
      <c r="L2316" s="30">
        <f t="shared" si="7587"/>
        <v>0</v>
      </c>
      <c r="M2316" s="30">
        <f t="shared" si="7536"/>
        <v>3889.6999999999998</v>
      </c>
      <c r="N2316" s="30">
        <f t="shared" si="7537"/>
        <v>5441.8999999999996</v>
      </c>
      <c r="O2316" s="30">
        <f t="shared" si="7538"/>
        <v>5441.8999999999996</v>
      </c>
      <c r="P2316" s="30">
        <f t="shared" si="7588"/>
        <v>0</v>
      </c>
      <c r="Q2316" s="30">
        <f t="shared" si="7589"/>
        <v>0</v>
      </c>
      <c r="R2316" s="30">
        <f t="shared" si="7590"/>
        <v>0</v>
      </c>
      <c r="S2316" s="30">
        <f t="shared" si="7591"/>
        <v>0</v>
      </c>
      <c r="T2316" s="30">
        <f t="shared" si="7592"/>
        <v>0</v>
      </c>
      <c r="U2316" s="30">
        <f t="shared" si="7593"/>
        <v>0</v>
      </c>
      <c r="V2316" s="30">
        <f t="shared" si="7594"/>
        <v>0</v>
      </c>
      <c r="W2316" s="30">
        <f t="shared" si="7595"/>
        <v>0</v>
      </c>
      <c r="X2316" s="30">
        <f t="shared" si="7596"/>
        <v>0</v>
      </c>
      <c r="Y2316" s="30">
        <f t="shared" si="7597"/>
        <v>0</v>
      </c>
      <c r="Z2316" s="30">
        <f t="shared" si="7598"/>
        <v>0</v>
      </c>
      <c r="AA2316" s="30">
        <f t="shared" si="7599"/>
        <v>0</v>
      </c>
      <c r="AB2316" s="30">
        <f t="shared" si="7600"/>
        <v>0</v>
      </c>
      <c r="AC2316" s="30">
        <f t="shared" si="7438"/>
        <v>3889.6999999999998</v>
      </c>
      <c r="AD2316" s="30">
        <f t="shared" si="7439"/>
        <v>5441.8999999999996</v>
      </c>
      <c r="AE2316" s="30">
        <f t="shared" si="7440"/>
        <v>5441.8999999999996</v>
      </c>
      <c r="AF2316" s="30">
        <f t="shared" si="7601"/>
        <v>0</v>
      </c>
      <c r="AG2316" s="30">
        <f t="shared" si="7441"/>
        <v>3889.6999999999998</v>
      </c>
      <c r="AH2316" s="30">
        <f t="shared" si="7442"/>
        <v>5441.8999999999996</v>
      </c>
      <c r="AI2316" s="30">
        <f t="shared" si="7443"/>
        <v>5441.8999999999996</v>
      </c>
      <c r="AJ2316" s="30">
        <f t="shared" si="7602"/>
        <v>0</v>
      </c>
      <c r="AK2316" s="30">
        <f t="shared" si="7603"/>
        <v>0</v>
      </c>
      <c r="AL2316" s="30">
        <f t="shared" si="7604"/>
        <v>0</v>
      </c>
      <c r="AM2316" s="30">
        <f t="shared" si="7605"/>
        <v>0</v>
      </c>
      <c r="AN2316" s="30">
        <f t="shared" si="7606"/>
        <v>0</v>
      </c>
      <c r="AO2316" s="30">
        <f t="shared" si="7607"/>
        <v>0</v>
      </c>
      <c r="AP2316" s="30">
        <f t="shared" si="7608"/>
        <v>0</v>
      </c>
      <c r="AQ2316" s="30">
        <f t="shared" si="7609"/>
        <v>0</v>
      </c>
      <c r="AR2316" s="30">
        <f t="shared" si="7610"/>
        <v>0</v>
      </c>
      <c r="AS2316" s="30">
        <f t="shared" si="7533"/>
        <v>3889.6999999999998</v>
      </c>
      <c r="AT2316" s="30">
        <f t="shared" si="7534"/>
        <v>5441.8999999999996</v>
      </c>
      <c r="AU2316" s="30">
        <f t="shared" si="7535"/>
        <v>5441.8999999999996</v>
      </c>
      <c r="AV2316" s="30">
        <f t="shared" si="7611"/>
        <v>0</v>
      </c>
      <c r="AW2316" s="30">
        <f t="shared" si="7612"/>
        <v>0</v>
      </c>
      <c r="AX2316" s="30">
        <f t="shared" si="7613"/>
        <v>0</v>
      </c>
      <c r="AY2316" s="30">
        <f t="shared" si="7487"/>
        <v>3889.6999999999998</v>
      </c>
      <c r="AZ2316" s="30">
        <f t="shared" si="7488"/>
        <v>5441.8999999999996</v>
      </c>
      <c r="BA2316" s="30">
        <f t="shared" si="7489"/>
        <v>5441.8999999999996</v>
      </c>
      <c r="BB2316" s="30">
        <f t="shared" si="7614"/>
        <v>0</v>
      </c>
      <c r="BC2316" s="30">
        <f t="shared" si="7615"/>
        <v>0</v>
      </c>
      <c r="BD2316" s="30">
        <f t="shared" si="7616"/>
        <v>0</v>
      </c>
      <c r="BE2316" s="30">
        <f t="shared" si="7617"/>
        <v>0</v>
      </c>
      <c r="BF2316" s="30">
        <f t="shared" si="7618"/>
        <v>0</v>
      </c>
      <c r="BG2316" s="30">
        <f t="shared" si="7619"/>
        <v>0</v>
      </c>
      <c r="BH2316" s="30">
        <f t="shared" si="7620"/>
        <v>0</v>
      </c>
      <c r="BI2316" s="30">
        <f t="shared" si="7621"/>
        <v>0</v>
      </c>
      <c r="BJ2316" s="30">
        <f t="shared" si="7622"/>
        <v>0</v>
      </c>
      <c r="BK2316" s="30">
        <f t="shared" si="7623"/>
        <v>0</v>
      </c>
      <c r="BL2316" s="30">
        <f t="shared" si="7435"/>
        <v>3889.6999999999998</v>
      </c>
      <c r="BM2316" s="30">
        <f t="shared" si="7436"/>
        <v>5441.8999999999996</v>
      </c>
      <c r="BN2316" s="30">
        <f t="shared" si="7437"/>
        <v>5441.8999999999996</v>
      </c>
      <c r="BO2316" s="30">
        <f t="shared" si="7624"/>
        <v>0</v>
      </c>
      <c r="BP2316" s="31"/>
      <c r="BQ2316" s="1"/>
      <c r="BR2316" s="1"/>
      <c r="BS2316" s="1"/>
      <c r="BT2316" s="1"/>
      <c r="BU2316" s="1"/>
      <c r="BV2316" s="1"/>
      <c r="BW2316" s="1"/>
      <c r="BX2316" s="1"/>
      <c r="BY2316" s="1"/>
    </row>
    <row r="2317" ht="47.25">
      <c r="A2317" s="28" t="s">
        <v>935</v>
      </c>
      <c r="B2317" s="28" t="s">
        <v>62</v>
      </c>
      <c r="C2317" s="28" t="s">
        <v>251</v>
      </c>
      <c r="D2317" s="28" t="s">
        <v>940</v>
      </c>
      <c r="E2317" s="35"/>
      <c r="F2317" s="29" t="s">
        <v>941</v>
      </c>
      <c r="G2317" s="30">
        <f t="shared" si="7582"/>
        <v>3889.6999999999998</v>
      </c>
      <c r="H2317" s="30">
        <f t="shared" si="7583"/>
        <v>5441.8999999999996</v>
      </c>
      <c r="I2317" s="30">
        <f t="shared" si="7584"/>
        <v>5441.8999999999996</v>
      </c>
      <c r="J2317" s="30">
        <f t="shared" si="7585"/>
        <v>0</v>
      </c>
      <c r="K2317" s="30">
        <f t="shared" si="7586"/>
        <v>0</v>
      </c>
      <c r="L2317" s="30">
        <f t="shared" si="7587"/>
        <v>0</v>
      </c>
      <c r="M2317" s="30">
        <f t="shared" si="7536"/>
        <v>3889.6999999999998</v>
      </c>
      <c r="N2317" s="30">
        <f t="shared" si="7537"/>
        <v>5441.8999999999996</v>
      </c>
      <c r="O2317" s="30">
        <f t="shared" si="7538"/>
        <v>5441.8999999999996</v>
      </c>
      <c r="P2317" s="30">
        <f t="shared" si="7588"/>
        <v>0</v>
      </c>
      <c r="Q2317" s="30">
        <f t="shared" si="7589"/>
        <v>0</v>
      </c>
      <c r="R2317" s="30">
        <f t="shared" si="7590"/>
        <v>0</v>
      </c>
      <c r="S2317" s="30">
        <f t="shared" si="7591"/>
        <v>0</v>
      </c>
      <c r="T2317" s="30">
        <f t="shared" si="7592"/>
        <v>0</v>
      </c>
      <c r="U2317" s="30">
        <f t="shared" si="7593"/>
        <v>0</v>
      </c>
      <c r="V2317" s="30">
        <f t="shared" si="7594"/>
        <v>0</v>
      </c>
      <c r="W2317" s="30">
        <f t="shared" si="7595"/>
        <v>0</v>
      </c>
      <c r="X2317" s="30">
        <f t="shared" si="7596"/>
        <v>0</v>
      </c>
      <c r="Y2317" s="30">
        <f t="shared" si="7597"/>
        <v>0</v>
      </c>
      <c r="Z2317" s="30">
        <f t="shared" si="7598"/>
        <v>0</v>
      </c>
      <c r="AA2317" s="30">
        <f t="shared" si="7599"/>
        <v>0</v>
      </c>
      <c r="AB2317" s="30">
        <f t="shared" si="7600"/>
        <v>0</v>
      </c>
      <c r="AC2317" s="30">
        <f t="shared" si="7438"/>
        <v>3889.6999999999998</v>
      </c>
      <c r="AD2317" s="30">
        <f t="shared" si="7439"/>
        <v>5441.8999999999996</v>
      </c>
      <c r="AE2317" s="30">
        <f t="shared" si="7440"/>
        <v>5441.8999999999996</v>
      </c>
      <c r="AF2317" s="30">
        <f t="shared" si="7601"/>
        <v>0</v>
      </c>
      <c r="AG2317" s="30">
        <f t="shared" si="7441"/>
        <v>3889.6999999999998</v>
      </c>
      <c r="AH2317" s="30">
        <f t="shared" si="7442"/>
        <v>5441.8999999999996</v>
      </c>
      <c r="AI2317" s="30">
        <f t="shared" si="7443"/>
        <v>5441.8999999999996</v>
      </c>
      <c r="AJ2317" s="30">
        <f t="shared" si="7602"/>
        <v>0</v>
      </c>
      <c r="AK2317" s="30">
        <f t="shared" si="7603"/>
        <v>0</v>
      </c>
      <c r="AL2317" s="30">
        <f t="shared" si="7604"/>
        <v>0</v>
      </c>
      <c r="AM2317" s="30">
        <f t="shared" si="7605"/>
        <v>0</v>
      </c>
      <c r="AN2317" s="30">
        <f t="shared" si="7606"/>
        <v>0</v>
      </c>
      <c r="AO2317" s="30">
        <f t="shared" si="7607"/>
        <v>0</v>
      </c>
      <c r="AP2317" s="30">
        <f t="shared" si="7608"/>
        <v>0</v>
      </c>
      <c r="AQ2317" s="30">
        <f t="shared" si="7609"/>
        <v>0</v>
      </c>
      <c r="AR2317" s="30">
        <f t="shared" si="7610"/>
        <v>0</v>
      </c>
      <c r="AS2317" s="30">
        <f t="shared" si="7533"/>
        <v>3889.6999999999998</v>
      </c>
      <c r="AT2317" s="30">
        <f t="shared" si="7534"/>
        <v>5441.8999999999996</v>
      </c>
      <c r="AU2317" s="30">
        <f t="shared" si="7535"/>
        <v>5441.8999999999996</v>
      </c>
      <c r="AV2317" s="30">
        <f t="shared" si="7611"/>
        <v>0</v>
      </c>
      <c r="AW2317" s="30">
        <f t="shared" si="7612"/>
        <v>0</v>
      </c>
      <c r="AX2317" s="30">
        <f t="shared" si="7613"/>
        <v>0</v>
      </c>
      <c r="AY2317" s="30">
        <f t="shared" si="7487"/>
        <v>3889.6999999999998</v>
      </c>
      <c r="AZ2317" s="30">
        <f t="shared" si="7488"/>
        <v>5441.8999999999996</v>
      </c>
      <c r="BA2317" s="30">
        <f t="shared" si="7489"/>
        <v>5441.8999999999996</v>
      </c>
      <c r="BB2317" s="30">
        <f t="shared" si="7614"/>
        <v>0</v>
      </c>
      <c r="BC2317" s="30">
        <f t="shared" si="7615"/>
        <v>0</v>
      </c>
      <c r="BD2317" s="30">
        <f t="shared" si="7616"/>
        <v>0</v>
      </c>
      <c r="BE2317" s="30">
        <f t="shared" si="7617"/>
        <v>0</v>
      </c>
      <c r="BF2317" s="30">
        <f t="shared" si="7618"/>
        <v>0</v>
      </c>
      <c r="BG2317" s="30">
        <f t="shared" si="7619"/>
        <v>0</v>
      </c>
      <c r="BH2317" s="30">
        <f t="shared" si="7620"/>
        <v>0</v>
      </c>
      <c r="BI2317" s="30">
        <f t="shared" si="7621"/>
        <v>0</v>
      </c>
      <c r="BJ2317" s="30">
        <f t="shared" si="7622"/>
        <v>0</v>
      </c>
      <c r="BK2317" s="30">
        <f t="shared" si="7623"/>
        <v>0</v>
      </c>
      <c r="BL2317" s="30">
        <f t="shared" si="7435"/>
        <v>3889.6999999999998</v>
      </c>
      <c r="BM2317" s="30">
        <f t="shared" si="7436"/>
        <v>5441.8999999999996</v>
      </c>
      <c r="BN2317" s="30">
        <f t="shared" si="7437"/>
        <v>5441.8999999999996</v>
      </c>
      <c r="BO2317" s="30">
        <f t="shared" si="7624"/>
        <v>0</v>
      </c>
      <c r="BP2317" s="31"/>
      <c r="BQ2317" s="1"/>
      <c r="BR2317" s="1"/>
      <c r="BS2317" s="1"/>
      <c r="BT2317" s="1"/>
      <c r="BU2317" s="1"/>
      <c r="BV2317" s="1"/>
      <c r="BW2317" s="1"/>
      <c r="BX2317" s="1"/>
      <c r="BY2317" s="1"/>
    </row>
    <row r="2318" ht="31.5">
      <c r="A2318" s="28" t="s">
        <v>935</v>
      </c>
      <c r="B2318" s="28" t="s">
        <v>62</v>
      </c>
      <c r="C2318" s="28" t="s">
        <v>251</v>
      </c>
      <c r="D2318" s="28" t="s">
        <v>940</v>
      </c>
      <c r="E2318" s="28" t="s">
        <v>38</v>
      </c>
      <c r="F2318" s="29" t="s">
        <v>39</v>
      </c>
      <c r="G2318" s="30">
        <v>3889.6999999999998</v>
      </c>
      <c r="H2318" s="30">
        <v>5441.8999999999996</v>
      </c>
      <c r="I2318" s="30">
        <v>5441.8999999999996</v>
      </c>
      <c r="J2318" s="30"/>
      <c r="K2318" s="30"/>
      <c r="L2318" s="30"/>
      <c r="M2318" s="30">
        <f t="shared" si="7536"/>
        <v>3889.6999999999998</v>
      </c>
      <c r="N2318" s="30">
        <f t="shared" si="7537"/>
        <v>5441.8999999999996</v>
      </c>
      <c r="O2318" s="30">
        <f t="shared" si="7538"/>
        <v>5441.8999999999996</v>
      </c>
      <c r="P2318" s="30"/>
      <c r="Q2318" s="30"/>
      <c r="R2318" s="30"/>
      <c r="S2318" s="30"/>
      <c r="T2318" s="30"/>
      <c r="U2318" s="30"/>
      <c r="V2318" s="30"/>
      <c r="W2318" s="30"/>
      <c r="X2318" s="30"/>
      <c r="Y2318" s="30"/>
      <c r="Z2318" s="30"/>
      <c r="AA2318" s="30"/>
      <c r="AB2318" s="30"/>
      <c r="AC2318" s="30">
        <f t="shared" si="7438"/>
        <v>3889.6999999999998</v>
      </c>
      <c r="AD2318" s="30">
        <f t="shared" si="7439"/>
        <v>5441.8999999999996</v>
      </c>
      <c r="AE2318" s="30">
        <f t="shared" si="7440"/>
        <v>5441.8999999999996</v>
      </c>
      <c r="AF2318" s="30"/>
      <c r="AG2318" s="30">
        <f t="shared" si="7441"/>
        <v>3889.6999999999998</v>
      </c>
      <c r="AH2318" s="30">
        <f t="shared" si="7442"/>
        <v>5441.8999999999996</v>
      </c>
      <c r="AI2318" s="30">
        <f t="shared" si="7443"/>
        <v>5441.8999999999996</v>
      </c>
      <c r="AJ2318" s="30"/>
      <c r="AK2318" s="30"/>
      <c r="AL2318" s="30"/>
      <c r="AM2318" s="30"/>
      <c r="AN2318" s="30"/>
      <c r="AO2318" s="30"/>
      <c r="AP2318" s="30"/>
      <c r="AQ2318" s="30"/>
      <c r="AR2318" s="30"/>
      <c r="AS2318" s="30">
        <f t="shared" si="7533"/>
        <v>3889.6999999999998</v>
      </c>
      <c r="AT2318" s="30">
        <f t="shared" si="7534"/>
        <v>5441.8999999999996</v>
      </c>
      <c r="AU2318" s="30">
        <f t="shared" si="7535"/>
        <v>5441.8999999999996</v>
      </c>
      <c r="AV2318" s="30"/>
      <c r="AW2318" s="30"/>
      <c r="AX2318" s="30"/>
      <c r="AY2318" s="30">
        <f t="shared" si="7487"/>
        <v>3889.6999999999998</v>
      </c>
      <c r="AZ2318" s="30">
        <f t="shared" si="7488"/>
        <v>5441.8999999999996</v>
      </c>
      <c r="BA2318" s="30">
        <f t="shared" si="7489"/>
        <v>5441.8999999999996</v>
      </c>
      <c r="BB2318" s="30"/>
      <c r="BC2318" s="30"/>
      <c r="BD2318" s="30"/>
      <c r="BE2318" s="30"/>
      <c r="BF2318" s="30"/>
      <c r="BG2318" s="30"/>
      <c r="BH2318" s="30"/>
      <c r="BI2318" s="30"/>
      <c r="BJ2318" s="30"/>
      <c r="BK2318" s="30"/>
      <c r="BL2318" s="30">
        <f t="shared" si="7435"/>
        <v>3889.6999999999998</v>
      </c>
      <c r="BM2318" s="30">
        <f t="shared" si="7436"/>
        <v>5441.8999999999996</v>
      </c>
      <c r="BN2318" s="30">
        <f t="shared" si="7437"/>
        <v>5441.8999999999996</v>
      </c>
      <c r="BO2318" s="30"/>
      <c r="BP2318" s="31"/>
      <c r="BQ2318" s="1"/>
      <c r="BR2318" s="1"/>
      <c r="BS2318" s="1"/>
      <c r="BT2318" s="1"/>
      <c r="BU2318" s="1"/>
      <c r="BV2318" s="1"/>
      <c r="BW2318" s="1"/>
      <c r="BX2318" s="1"/>
      <c r="BY2318" s="1"/>
    </row>
    <row r="2319" s="18" customFormat="1">
      <c r="A2319" s="19" t="s">
        <v>935</v>
      </c>
      <c r="B2319" s="19" t="s">
        <v>114</v>
      </c>
      <c r="C2319" s="19"/>
      <c r="D2319" s="19"/>
      <c r="E2319" s="19"/>
      <c r="F2319" s="20" t="s">
        <v>115</v>
      </c>
      <c r="G2319" s="21">
        <f t="shared" si="7582"/>
        <v>121183.70000000001</v>
      </c>
      <c r="H2319" s="21">
        <f t="shared" si="7583"/>
        <v>116576</v>
      </c>
      <c r="I2319" s="21">
        <f t="shared" si="7584"/>
        <v>116576</v>
      </c>
      <c r="J2319" s="21">
        <f t="shared" si="7585"/>
        <v>0</v>
      </c>
      <c r="K2319" s="21">
        <f t="shared" si="7586"/>
        <v>0</v>
      </c>
      <c r="L2319" s="21">
        <f t="shared" si="7587"/>
        <v>0</v>
      </c>
      <c r="M2319" s="21">
        <f t="shared" si="7536"/>
        <v>121183.70000000001</v>
      </c>
      <c r="N2319" s="21">
        <f t="shared" si="7537"/>
        <v>116576</v>
      </c>
      <c r="O2319" s="21">
        <f t="shared" si="7538"/>
        <v>116576</v>
      </c>
      <c r="P2319" s="21">
        <f t="shared" si="7588"/>
        <v>0</v>
      </c>
      <c r="Q2319" s="21">
        <f t="shared" si="7589"/>
        <v>0</v>
      </c>
      <c r="R2319" s="21">
        <f t="shared" si="7590"/>
        <v>0</v>
      </c>
      <c r="S2319" s="21">
        <f t="shared" si="7591"/>
        <v>-2222.9000000000001</v>
      </c>
      <c r="T2319" s="21">
        <f t="shared" si="7592"/>
        <v>0</v>
      </c>
      <c r="U2319" s="21">
        <f t="shared" si="7593"/>
        <v>0</v>
      </c>
      <c r="V2319" s="21">
        <f t="shared" si="7594"/>
        <v>0</v>
      </c>
      <c r="W2319" s="21">
        <f t="shared" si="7595"/>
        <v>2222.9000000000001</v>
      </c>
      <c r="X2319" s="21">
        <f t="shared" si="7596"/>
        <v>0</v>
      </c>
      <c r="Y2319" s="21">
        <f t="shared" si="7597"/>
        <v>0</v>
      </c>
      <c r="Z2319" s="21">
        <f t="shared" si="7598"/>
        <v>0</v>
      </c>
      <c r="AA2319" s="21">
        <f t="shared" si="7599"/>
        <v>0</v>
      </c>
      <c r="AB2319" s="21">
        <f t="shared" si="7600"/>
        <v>0</v>
      </c>
      <c r="AC2319" s="21">
        <f t="shared" si="7438"/>
        <v>118960.80000000002</v>
      </c>
      <c r="AD2319" s="21">
        <f t="shared" si="7439"/>
        <v>118798.89999999999</v>
      </c>
      <c r="AE2319" s="21">
        <f t="shared" si="7440"/>
        <v>116576</v>
      </c>
      <c r="AF2319" s="21">
        <f t="shared" si="7601"/>
        <v>0</v>
      </c>
      <c r="AG2319" s="21">
        <f t="shared" si="7441"/>
        <v>118960.80000000002</v>
      </c>
      <c r="AH2319" s="21">
        <f t="shared" si="7442"/>
        <v>118798.89999999999</v>
      </c>
      <c r="AI2319" s="21">
        <f t="shared" si="7443"/>
        <v>116576</v>
      </c>
      <c r="AJ2319" s="21">
        <f t="shared" si="7602"/>
        <v>0</v>
      </c>
      <c r="AK2319" s="21">
        <f t="shared" si="7603"/>
        <v>0</v>
      </c>
      <c r="AL2319" s="21">
        <f t="shared" si="7604"/>
        <v>5667.6380000000008</v>
      </c>
      <c r="AM2319" s="21">
        <f t="shared" si="7605"/>
        <v>0</v>
      </c>
      <c r="AN2319" s="21">
        <f t="shared" si="7606"/>
        <v>0</v>
      </c>
      <c r="AO2319" s="21">
        <f t="shared" si="7607"/>
        <v>160</v>
      </c>
      <c r="AP2319" s="21">
        <f t="shared" si="7608"/>
        <v>0</v>
      </c>
      <c r="AQ2319" s="21">
        <f t="shared" si="7609"/>
        <v>0</v>
      </c>
      <c r="AR2319" s="21">
        <f t="shared" si="7610"/>
        <v>0</v>
      </c>
      <c r="AS2319" s="21">
        <f t="shared" si="7533"/>
        <v>124628.43800000002</v>
      </c>
      <c r="AT2319" s="21">
        <f t="shared" si="7534"/>
        <v>118958.89999999999</v>
      </c>
      <c r="AU2319" s="21">
        <f t="shared" si="7535"/>
        <v>116576</v>
      </c>
      <c r="AV2319" s="21">
        <f t="shared" si="7611"/>
        <v>0</v>
      </c>
      <c r="AW2319" s="21">
        <f t="shared" si="7612"/>
        <v>0</v>
      </c>
      <c r="AX2319" s="21">
        <f t="shared" si="7613"/>
        <v>0</v>
      </c>
      <c r="AY2319" s="21">
        <f t="shared" si="7487"/>
        <v>124628.43800000002</v>
      </c>
      <c r="AZ2319" s="21">
        <f t="shared" si="7488"/>
        <v>118958.89999999999</v>
      </c>
      <c r="BA2319" s="21">
        <f t="shared" si="7489"/>
        <v>116576</v>
      </c>
      <c r="BB2319" s="21">
        <f t="shared" si="7614"/>
        <v>0</v>
      </c>
      <c r="BC2319" s="21">
        <f t="shared" si="7615"/>
        <v>0</v>
      </c>
      <c r="BD2319" s="21">
        <f t="shared" si="7616"/>
        <v>-425.94100000000003</v>
      </c>
      <c r="BE2319" s="21">
        <f t="shared" si="7617"/>
        <v>0</v>
      </c>
      <c r="BF2319" s="21">
        <f t="shared" si="7618"/>
        <v>0</v>
      </c>
      <c r="BG2319" s="21">
        <f t="shared" si="7619"/>
        <v>0</v>
      </c>
      <c r="BH2319" s="21">
        <f t="shared" si="7620"/>
        <v>0</v>
      </c>
      <c r="BI2319" s="21">
        <f t="shared" si="7621"/>
        <v>0</v>
      </c>
      <c r="BJ2319" s="21">
        <f t="shared" si="7622"/>
        <v>0</v>
      </c>
      <c r="BK2319" s="21">
        <f t="shared" si="7623"/>
        <v>0</v>
      </c>
      <c r="BL2319" s="21">
        <f t="shared" si="7435"/>
        <v>124202.49700000002</v>
      </c>
      <c r="BM2319" s="21">
        <f t="shared" si="7436"/>
        <v>118958.89999999999</v>
      </c>
      <c r="BN2319" s="21">
        <f t="shared" si="7437"/>
        <v>116576</v>
      </c>
      <c r="BO2319" s="21">
        <f t="shared" si="7624"/>
        <v>0</v>
      </c>
      <c r="BP2319" s="22"/>
      <c r="BQ2319" s="18"/>
      <c r="BR2319" s="18"/>
      <c r="BS2319" s="18"/>
      <c r="BT2319" s="18"/>
      <c r="BU2319" s="18"/>
      <c r="BV2319" s="18"/>
      <c r="BW2319" s="18"/>
      <c r="BX2319" s="18"/>
      <c r="BY2319" s="18"/>
    </row>
    <row r="2320" s="23" customFormat="1">
      <c r="A2320" s="24" t="s">
        <v>935</v>
      </c>
      <c r="B2320" s="24" t="s">
        <v>114</v>
      </c>
      <c r="C2320" s="24" t="s">
        <v>116</v>
      </c>
      <c r="D2320" s="24"/>
      <c r="E2320" s="24"/>
      <c r="F2320" s="25" t="s">
        <v>117</v>
      </c>
      <c r="G2320" s="26">
        <f t="shared" si="7582"/>
        <v>121183.70000000001</v>
      </c>
      <c r="H2320" s="26">
        <f t="shared" si="7583"/>
        <v>116576</v>
      </c>
      <c r="I2320" s="26">
        <f t="shared" si="7584"/>
        <v>116576</v>
      </c>
      <c r="J2320" s="26">
        <f t="shared" si="7585"/>
        <v>0</v>
      </c>
      <c r="K2320" s="26">
        <f t="shared" si="7586"/>
        <v>0</v>
      </c>
      <c r="L2320" s="26">
        <f t="shared" si="7587"/>
        <v>0</v>
      </c>
      <c r="M2320" s="26">
        <f t="shared" si="7536"/>
        <v>121183.70000000001</v>
      </c>
      <c r="N2320" s="26">
        <f t="shared" si="7537"/>
        <v>116576</v>
      </c>
      <c r="O2320" s="26">
        <f t="shared" si="7538"/>
        <v>116576</v>
      </c>
      <c r="P2320" s="26">
        <f t="shared" si="7588"/>
        <v>0</v>
      </c>
      <c r="Q2320" s="26">
        <f t="shared" si="7589"/>
        <v>0</v>
      </c>
      <c r="R2320" s="26">
        <f t="shared" si="7590"/>
        <v>0</v>
      </c>
      <c r="S2320" s="26">
        <f t="shared" si="7591"/>
        <v>-2222.9000000000001</v>
      </c>
      <c r="T2320" s="26">
        <f t="shared" si="7592"/>
        <v>0</v>
      </c>
      <c r="U2320" s="26">
        <f t="shared" si="7593"/>
        <v>0</v>
      </c>
      <c r="V2320" s="26">
        <f t="shared" si="7594"/>
        <v>0</v>
      </c>
      <c r="W2320" s="26">
        <f t="shared" si="7595"/>
        <v>2222.9000000000001</v>
      </c>
      <c r="X2320" s="26">
        <f t="shared" si="7596"/>
        <v>0</v>
      </c>
      <c r="Y2320" s="26">
        <f t="shared" si="7597"/>
        <v>0</v>
      </c>
      <c r="Z2320" s="26">
        <f t="shared" si="7598"/>
        <v>0</v>
      </c>
      <c r="AA2320" s="26">
        <f t="shared" si="7599"/>
        <v>0</v>
      </c>
      <c r="AB2320" s="26">
        <f t="shared" si="7600"/>
        <v>0</v>
      </c>
      <c r="AC2320" s="26">
        <f t="shared" si="7438"/>
        <v>118960.80000000002</v>
      </c>
      <c r="AD2320" s="26">
        <f t="shared" si="7439"/>
        <v>118798.89999999999</v>
      </c>
      <c r="AE2320" s="26">
        <f t="shared" si="7440"/>
        <v>116576</v>
      </c>
      <c r="AF2320" s="26">
        <f t="shared" si="7601"/>
        <v>0</v>
      </c>
      <c r="AG2320" s="26">
        <f t="shared" si="7441"/>
        <v>118960.80000000002</v>
      </c>
      <c r="AH2320" s="26">
        <f t="shared" si="7442"/>
        <v>118798.89999999999</v>
      </c>
      <c r="AI2320" s="26">
        <f t="shared" si="7443"/>
        <v>116576</v>
      </c>
      <c r="AJ2320" s="26">
        <f t="shared" si="7602"/>
        <v>0</v>
      </c>
      <c r="AK2320" s="26">
        <f t="shared" si="7603"/>
        <v>0</v>
      </c>
      <c r="AL2320" s="26">
        <f t="shared" si="7604"/>
        <v>5667.6380000000008</v>
      </c>
      <c r="AM2320" s="26">
        <f t="shared" si="7605"/>
        <v>0</v>
      </c>
      <c r="AN2320" s="26">
        <f t="shared" si="7606"/>
        <v>0</v>
      </c>
      <c r="AO2320" s="26">
        <f t="shared" si="7607"/>
        <v>160</v>
      </c>
      <c r="AP2320" s="26">
        <f t="shared" si="7608"/>
        <v>0</v>
      </c>
      <c r="AQ2320" s="26">
        <f t="shared" si="7609"/>
        <v>0</v>
      </c>
      <c r="AR2320" s="26">
        <f t="shared" si="7610"/>
        <v>0</v>
      </c>
      <c r="AS2320" s="26">
        <f t="shared" si="7533"/>
        <v>124628.43800000002</v>
      </c>
      <c r="AT2320" s="26">
        <f t="shared" si="7534"/>
        <v>118958.89999999999</v>
      </c>
      <c r="AU2320" s="26">
        <f t="shared" si="7535"/>
        <v>116576</v>
      </c>
      <c r="AV2320" s="26">
        <f t="shared" si="7611"/>
        <v>0</v>
      </c>
      <c r="AW2320" s="26">
        <f t="shared" si="7612"/>
        <v>0</v>
      </c>
      <c r="AX2320" s="26">
        <f t="shared" si="7613"/>
        <v>0</v>
      </c>
      <c r="AY2320" s="26">
        <f t="shared" si="7487"/>
        <v>124628.43800000002</v>
      </c>
      <c r="AZ2320" s="26">
        <f t="shared" si="7488"/>
        <v>118958.89999999999</v>
      </c>
      <c r="BA2320" s="26">
        <f t="shared" si="7489"/>
        <v>116576</v>
      </c>
      <c r="BB2320" s="26">
        <f t="shared" si="7614"/>
        <v>0</v>
      </c>
      <c r="BC2320" s="26">
        <f t="shared" si="7615"/>
        <v>0</v>
      </c>
      <c r="BD2320" s="26">
        <f t="shared" si="7616"/>
        <v>-425.94100000000003</v>
      </c>
      <c r="BE2320" s="26">
        <f t="shared" si="7617"/>
        <v>0</v>
      </c>
      <c r="BF2320" s="26">
        <f t="shared" si="7618"/>
        <v>0</v>
      </c>
      <c r="BG2320" s="26">
        <f t="shared" si="7619"/>
        <v>0</v>
      </c>
      <c r="BH2320" s="26">
        <f t="shared" si="7620"/>
        <v>0</v>
      </c>
      <c r="BI2320" s="26">
        <f t="shared" si="7621"/>
        <v>0</v>
      </c>
      <c r="BJ2320" s="26">
        <f t="shared" si="7622"/>
        <v>0</v>
      </c>
      <c r="BK2320" s="26">
        <f t="shared" si="7623"/>
        <v>0</v>
      </c>
      <c r="BL2320" s="26">
        <f t="shared" si="7435"/>
        <v>124202.49700000002</v>
      </c>
      <c r="BM2320" s="26">
        <f t="shared" si="7436"/>
        <v>118958.89999999999</v>
      </c>
      <c r="BN2320" s="26">
        <f t="shared" si="7437"/>
        <v>116576</v>
      </c>
      <c r="BO2320" s="26">
        <f t="shared" si="7624"/>
        <v>0</v>
      </c>
      <c r="BP2320" s="27"/>
      <c r="BQ2320" s="23"/>
      <c r="BR2320" s="23"/>
      <c r="BS2320" s="23"/>
      <c r="BT2320" s="23"/>
      <c r="BU2320" s="23"/>
      <c r="BV2320" s="23"/>
      <c r="BW2320" s="23"/>
      <c r="BX2320" s="23"/>
      <c r="BY2320" s="23"/>
    </row>
    <row r="2321" ht="31.5">
      <c r="A2321" s="28" t="s">
        <v>935</v>
      </c>
      <c r="B2321" s="28" t="s">
        <v>114</v>
      </c>
      <c r="C2321" s="28" t="s">
        <v>116</v>
      </c>
      <c r="D2321" s="28" t="s">
        <v>942</v>
      </c>
      <c r="E2321" s="35"/>
      <c r="F2321" s="29" t="s">
        <v>943</v>
      </c>
      <c r="G2321" s="30">
        <f t="shared" si="7582"/>
        <v>121183.70000000001</v>
      </c>
      <c r="H2321" s="30">
        <f t="shared" si="7583"/>
        <v>116576</v>
      </c>
      <c r="I2321" s="30">
        <f t="shared" si="7584"/>
        <v>116576</v>
      </c>
      <c r="J2321" s="30">
        <f t="shared" si="7585"/>
        <v>0</v>
      </c>
      <c r="K2321" s="30">
        <f t="shared" si="7586"/>
        <v>0</v>
      </c>
      <c r="L2321" s="30">
        <f t="shared" si="7587"/>
        <v>0</v>
      </c>
      <c r="M2321" s="30">
        <f t="shared" si="7536"/>
        <v>121183.70000000001</v>
      </c>
      <c r="N2321" s="30">
        <f t="shared" si="7537"/>
        <v>116576</v>
      </c>
      <c r="O2321" s="30">
        <f t="shared" si="7538"/>
        <v>116576</v>
      </c>
      <c r="P2321" s="30">
        <f t="shared" si="7588"/>
        <v>0</v>
      </c>
      <c r="Q2321" s="30">
        <f t="shared" si="7589"/>
        <v>0</v>
      </c>
      <c r="R2321" s="30">
        <f t="shared" si="7590"/>
        <v>0</v>
      </c>
      <c r="S2321" s="30">
        <f t="shared" si="7591"/>
        <v>-2222.9000000000001</v>
      </c>
      <c r="T2321" s="30">
        <f t="shared" si="7592"/>
        <v>0</v>
      </c>
      <c r="U2321" s="30">
        <f t="shared" si="7593"/>
        <v>0</v>
      </c>
      <c r="V2321" s="30">
        <f t="shared" si="7594"/>
        <v>0</v>
      </c>
      <c r="W2321" s="30">
        <f t="shared" si="7595"/>
        <v>2222.9000000000001</v>
      </c>
      <c r="X2321" s="30">
        <f t="shared" si="7596"/>
        <v>0</v>
      </c>
      <c r="Y2321" s="30">
        <f t="shared" si="7597"/>
        <v>0</v>
      </c>
      <c r="Z2321" s="30">
        <f t="shared" si="7598"/>
        <v>0</v>
      </c>
      <c r="AA2321" s="30">
        <f t="shared" si="7599"/>
        <v>0</v>
      </c>
      <c r="AB2321" s="30">
        <f t="shared" si="7600"/>
        <v>0</v>
      </c>
      <c r="AC2321" s="30">
        <f t="shared" si="7438"/>
        <v>118960.80000000002</v>
      </c>
      <c r="AD2321" s="30">
        <f t="shared" si="7439"/>
        <v>118798.89999999999</v>
      </c>
      <c r="AE2321" s="30">
        <f t="shared" si="7440"/>
        <v>116576</v>
      </c>
      <c r="AF2321" s="30">
        <f t="shared" si="7601"/>
        <v>0</v>
      </c>
      <c r="AG2321" s="30">
        <f t="shared" si="7441"/>
        <v>118960.80000000002</v>
      </c>
      <c r="AH2321" s="30">
        <f t="shared" si="7442"/>
        <v>118798.89999999999</v>
      </c>
      <c r="AI2321" s="30">
        <f t="shared" si="7443"/>
        <v>116576</v>
      </c>
      <c r="AJ2321" s="30">
        <f t="shared" si="7602"/>
        <v>0</v>
      </c>
      <c r="AK2321" s="30">
        <f t="shared" si="7603"/>
        <v>0</v>
      </c>
      <c r="AL2321" s="30">
        <f t="shared" si="7604"/>
        <v>5667.6380000000008</v>
      </c>
      <c r="AM2321" s="30">
        <f t="shared" si="7605"/>
        <v>0</v>
      </c>
      <c r="AN2321" s="30">
        <f t="shared" si="7606"/>
        <v>0</v>
      </c>
      <c r="AO2321" s="30">
        <f t="shared" si="7607"/>
        <v>160</v>
      </c>
      <c r="AP2321" s="30">
        <f t="shared" si="7608"/>
        <v>0</v>
      </c>
      <c r="AQ2321" s="30">
        <f t="shared" si="7609"/>
        <v>0</v>
      </c>
      <c r="AR2321" s="30">
        <f t="shared" si="7610"/>
        <v>0</v>
      </c>
      <c r="AS2321" s="30">
        <f t="shared" si="7533"/>
        <v>124628.43800000002</v>
      </c>
      <c r="AT2321" s="30">
        <f t="shared" si="7534"/>
        <v>118958.89999999999</v>
      </c>
      <c r="AU2321" s="30">
        <f t="shared" si="7535"/>
        <v>116576</v>
      </c>
      <c r="AV2321" s="30">
        <f t="shared" si="7611"/>
        <v>0</v>
      </c>
      <c r="AW2321" s="30">
        <f t="shared" si="7612"/>
        <v>0</v>
      </c>
      <c r="AX2321" s="30">
        <f t="shared" si="7613"/>
        <v>0</v>
      </c>
      <c r="AY2321" s="30">
        <f t="shared" si="7487"/>
        <v>124628.43800000002</v>
      </c>
      <c r="AZ2321" s="30">
        <f t="shared" si="7488"/>
        <v>118958.89999999999</v>
      </c>
      <c r="BA2321" s="30">
        <f t="shared" si="7489"/>
        <v>116576</v>
      </c>
      <c r="BB2321" s="30">
        <f t="shared" si="7614"/>
        <v>0</v>
      </c>
      <c r="BC2321" s="30">
        <f t="shared" si="7615"/>
        <v>0</v>
      </c>
      <c r="BD2321" s="30">
        <f t="shared" si="7616"/>
        <v>-425.94100000000003</v>
      </c>
      <c r="BE2321" s="30">
        <f t="shared" si="7617"/>
        <v>0</v>
      </c>
      <c r="BF2321" s="30">
        <f t="shared" si="7618"/>
        <v>0</v>
      </c>
      <c r="BG2321" s="30">
        <f t="shared" si="7619"/>
        <v>0</v>
      </c>
      <c r="BH2321" s="30">
        <f t="shared" si="7620"/>
        <v>0</v>
      </c>
      <c r="BI2321" s="30">
        <f t="shared" si="7621"/>
        <v>0</v>
      </c>
      <c r="BJ2321" s="30">
        <f t="shared" si="7622"/>
        <v>0</v>
      </c>
      <c r="BK2321" s="30">
        <f t="shared" si="7623"/>
        <v>0</v>
      </c>
      <c r="BL2321" s="30">
        <f t="shared" si="7435"/>
        <v>124202.49700000002</v>
      </c>
      <c r="BM2321" s="30">
        <f t="shared" si="7436"/>
        <v>118958.89999999999</v>
      </c>
      <c r="BN2321" s="30">
        <f t="shared" si="7437"/>
        <v>116576</v>
      </c>
      <c r="BO2321" s="30">
        <f t="shared" si="7624"/>
        <v>0</v>
      </c>
      <c r="BP2321" s="31"/>
      <c r="BQ2321" s="1"/>
      <c r="BR2321" s="1"/>
      <c r="BS2321" s="1"/>
      <c r="BT2321" s="1"/>
      <c r="BU2321" s="1"/>
      <c r="BV2321" s="1"/>
      <c r="BW2321" s="1"/>
      <c r="BX2321" s="1"/>
      <c r="BY2321" s="1"/>
    </row>
    <row r="2322">
      <c r="A2322" s="28" t="s">
        <v>935</v>
      </c>
      <c r="B2322" s="28" t="s">
        <v>114</v>
      </c>
      <c r="C2322" s="28" t="s">
        <v>116</v>
      </c>
      <c r="D2322" s="28" t="s">
        <v>944</v>
      </c>
      <c r="E2322" s="35"/>
      <c r="F2322" s="29" t="s">
        <v>33</v>
      </c>
      <c r="G2322" s="30">
        <f>G2323+G2333+G2338</f>
        <v>121183.70000000001</v>
      </c>
      <c r="H2322" s="30">
        <f>H2323+H2333+H2338</f>
        <v>116576</v>
      </c>
      <c r="I2322" s="30">
        <f>I2323+I2333+I2338</f>
        <v>116576</v>
      </c>
      <c r="J2322" s="30">
        <f>J2323+J2333+J2338</f>
        <v>0</v>
      </c>
      <c r="K2322" s="30">
        <f>K2323+K2333+K2338</f>
        <v>0</v>
      </c>
      <c r="L2322" s="30">
        <f>L2323+L2333+L2338</f>
        <v>0</v>
      </c>
      <c r="M2322" s="30">
        <f t="shared" si="7536"/>
        <v>121183.70000000001</v>
      </c>
      <c r="N2322" s="30">
        <f t="shared" si="7537"/>
        <v>116576</v>
      </c>
      <c r="O2322" s="30">
        <f t="shared" si="7538"/>
        <v>116576</v>
      </c>
      <c r="P2322" s="30">
        <f>P2323+P2333+P2338</f>
        <v>0</v>
      </c>
      <c r="Q2322" s="30">
        <f>Q2323+Q2333+Q2338</f>
        <v>0</v>
      </c>
      <c r="R2322" s="30">
        <f>R2323+R2333+R2338</f>
        <v>0</v>
      </c>
      <c r="S2322" s="30">
        <f>S2323+S2333+S2338</f>
        <v>-2222.9000000000001</v>
      </c>
      <c r="T2322" s="30">
        <f>T2323+T2333+T2338</f>
        <v>0</v>
      </c>
      <c r="U2322" s="30">
        <f>U2323+U2333+U2338</f>
        <v>0</v>
      </c>
      <c r="V2322" s="30">
        <f>V2323+V2333+V2338</f>
        <v>0</v>
      </c>
      <c r="W2322" s="30">
        <f>W2323+W2333+W2338</f>
        <v>2222.9000000000001</v>
      </c>
      <c r="X2322" s="30">
        <f>X2323+X2333+X2338</f>
        <v>0</v>
      </c>
      <c r="Y2322" s="30">
        <f>Y2323+Y2333+Y2338</f>
        <v>0</v>
      </c>
      <c r="Z2322" s="30">
        <f>Z2323+Z2333+Z2338</f>
        <v>0</v>
      </c>
      <c r="AA2322" s="30">
        <f>AA2323+AA2333+AA2338</f>
        <v>0</v>
      </c>
      <c r="AB2322" s="30">
        <f>AB2323+AB2333+AB2338</f>
        <v>0</v>
      </c>
      <c r="AC2322" s="30">
        <f t="shared" si="7438"/>
        <v>118960.80000000002</v>
      </c>
      <c r="AD2322" s="30">
        <f t="shared" si="7439"/>
        <v>118798.89999999999</v>
      </c>
      <c r="AE2322" s="30">
        <f t="shared" si="7440"/>
        <v>116576</v>
      </c>
      <c r="AF2322" s="30">
        <f>AF2323+AF2333+AF2338</f>
        <v>0</v>
      </c>
      <c r="AG2322" s="30">
        <f t="shared" si="7441"/>
        <v>118960.80000000002</v>
      </c>
      <c r="AH2322" s="30">
        <f t="shared" si="7442"/>
        <v>118798.89999999999</v>
      </c>
      <c r="AI2322" s="30">
        <f t="shared" si="7443"/>
        <v>116576</v>
      </c>
      <c r="AJ2322" s="30">
        <f>AJ2323+AJ2333+AJ2338</f>
        <v>0</v>
      </c>
      <c r="AK2322" s="30">
        <f>AK2323+AK2333+AK2338</f>
        <v>0</v>
      </c>
      <c r="AL2322" s="30">
        <f>AL2323+AL2333+AL2338</f>
        <v>5667.6380000000008</v>
      </c>
      <c r="AM2322" s="30">
        <f>AM2323+AM2333+AM2338</f>
        <v>0</v>
      </c>
      <c r="AN2322" s="30">
        <f>AN2323+AN2333+AN2338</f>
        <v>0</v>
      </c>
      <c r="AO2322" s="30">
        <f>AO2323+AO2333+AO2338</f>
        <v>160</v>
      </c>
      <c r="AP2322" s="30">
        <f>AP2323+AP2333+AP2338</f>
        <v>0</v>
      </c>
      <c r="AQ2322" s="30">
        <f>AQ2323+AQ2333+AQ2338</f>
        <v>0</v>
      </c>
      <c r="AR2322" s="30">
        <f>AR2323+AR2333+AR2338</f>
        <v>0</v>
      </c>
      <c r="AS2322" s="30">
        <f t="shared" si="7533"/>
        <v>124628.43800000002</v>
      </c>
      <c r="AT2322" s="30">
        <f t="shared" si="7534"/>
        <v>118958.89999999999</v>
      </c>
      <c r="AU2322" s="30">
        <f t="shared" si="7535"/>
        <v>116576</v>
      </c>
      <c r="AV2322" s="30">
        <f>AV2323+AV2333+AV2338</f>
        <v>0</v>
      </c>
      <c r="AW2322" s="30">
        <f>AW2323+AW2333+AW2338</f>
        <v>0</v>
      </c>
      <c r="AX2322" s="30">
        <f>AX2323+AX2333+AX2338</f>
        <v>0</v>
      </c>
      <c r="AY2322" s="30">
        <f t="shared" si="7487"/>
        <v>124628.43800000002</v>
      </c>
      <c r="AZ2322" s="30">
        <f t="shared" si="7488"/>
        <v>118958.89999999999</v>
      </c>
      <c r="BA2322" s="30">
        <f t="shared" si="7489"/>
        <v>116576</v>
      </c>
      <c r="BB2322" s="30">
        <f>BB2323+BB2333+BB2338</f>
        <v>0</v>
      </c>
      <c r="BC2322" s="30">
        <f>BC2323+BC2333+BC2338</f>
        <v>0</v>
      </c>
      <c r="BD2322" s="30">
        <f>BD2323+BD2333+BD2338</f>
        <v>-425.94100000000003</v>
      </c>
      <c r="BE2322" s="30">
        <f>BE2323+BE2333+BE2338</f>
        <v>0</v>
      </c>
      <c r="BF2322" s="30">
        <f>BF2323+BF2333+BF2338</f>
        <v>0</v>
      </c>
      <c r="BG2322" s="30">
        <f>BG2323+BG2333+BG2338</f>
        <v>0</v>
      </c>
      <c r="BH2322" s="30">
        <f>BH2323+BH2333+BH2338</f>
        <v>0</v>
      </c>
      <c r="BI2322" s="30">
        <f>BI2323+BI2333+BI2338</f>
        <v>0</v>
      </c>
      <c r="BJ2322" s="30">
        <f>BJ2323+BJ2333+BJ2338</f>
        <v>0</v>
      </c>
      <c r="BK2322" s="30">
        <f>BK2323+BK2333+BK2338</f>
        <v>0</v>
      </c>
      <c r="BL2322" s="30">
        <f t="shared" si="7435"/>
        <v>124202.49700000002</v>
      </c>
      <c r="BM2322" s="30">
        <f t="shared" si="7436"/>
        <v>118958.89999999999</v>
      </c>
      <c r="BN2322" s="30">
        <f t="shared" si="7437"/>
        <v>116576</v>
      </c>
      <c r="BO2322" s="30">
        <f>BO2323+BO2333+BO2338</f>
        <v>0</v>
      </c>
      <c r="BP2322" s="31"/>
      <c r="BQ2322" s="1"/>
      <c r="BR2322" s="1"/>
      <c r="BS2322" s="1"/>
      <c r="BT2322" s="1"/>
      <c r="BU2322" s="1"/>
      <c r="BV2322" s="1"/>
      <c r="BW2322" s="1"/>
      <c r="BX2322" s="1"/>
      <c r="BY2322" s="1"/>
    </row>
    <row r="2323" ht="47.25">
      <c r="A2323" s="28" t="s">
        <v>935</v>
      </c>
      <c r="B2323" s="28" t="s">
        <v>114</v>
      </c>
      <c r="C2323" s="28" t="s">
        <v>116</v>
      </c>
      <c r="D2323" s="28" t="s">
        <v>945</v>
      </c>
      <c r="E2323" s="35"/>
      <c r="F2323" s="29" t="s">
        <v>946</v>
      </c>
      <c r="G2323" s="30">
        <f>G2324+G2328+G2331</f>
        <v>29451.099999999999</v>
      </c>
      <c r="H2323" s="30">
        <f>H2324+H2328+H2331</f>
        <v>28760.799999999999</v>
      </c>
      <c r="I2323" s="30">
        <f>I2324+I2328+I2331</f>
        <v>28760.799999999999</v>
      </c>
      <c r="J2323" s="30">
        <f>J2324+J2328+J2331</f>
        <v>0</v>
      </c>
      <c r="K2323" s="30">
        <f>K2324+K2328+K2331</f>
        <v>0</v>
      </c>
      <c r="L2323" s="30">
        <f>L2324+L2328+L2331</f>
        <v>0</v>
      </c>
      <c r="M2323" s="30">
        <f t="shared" si="7536"/>
        <v>29451.099999999999</v>
      </c>
      <c r="N2323" s="30">
        <f t="shared" si="7537"/>
        <v>28760.799999999999</v>
      </c>
      <c r="O2323" s="30">
        <f t="shared" si="7538"/>
        <v>28760.799999999999</v>
      </c>
      <c r="P2323" s="30">
        <f>P2324+P2328+P2331</f>
        <v>0</v>
      </c>
      <c r="Q2323" s="30">
        <f>Q2324+Q2328+Q2331</f>
        <v>0</v>
      </c>
      <c r="R2323" s="30">
        <f>R2324+R2328+R2331</f>
        <v>0</v>
      </c>
      <c r="S2323" s="30">
        <f>S2324+S2328+S2331</f>
        <v>-249.90000000000001</v>
      </c>
      <c r="T2323" s="30">
        <f>T2324+T2328+T2331</f>
        <v>0</v>
      </c>
      <c r="U2323" s="30">
        <f>U2324+U2328+U2331</f>
        <v>0</v>
      </c>
      <c r="V2323" s="30">
        <f>V2324+V2328+V2331</f>
        <v>0</v>
      </c>
      <c r="W2323" s="30">
        <f>W2324+W2328+W2331</f>
        <v>249.90000000000001</v>
      </c>
      <c r="X2323" s="30">
        <f>X2324+X2328+X2331</f>
        <v>0</v>
      </c>
      <c r="Y2323" s="30">
        <f>Y2324+Y2328+Y2331</f>
        <v>0</v>
      </c>
      <c r="Z2323" s="30">
        <f>Z2324+Z2328+Z2331</f>
        <v>0</v>
      </c>
      <c r="AA2323" s="30">
        <f>AA2324+AA2328+AA2331</f>
        <v>0</v>
      </c>
      <c r="AB2323" s="30">
        <f>AB2324+AB2328+AB2331</f>
        <v>0</v>
      </c>
      <c r="AC2323" s="30">
        <f t="shared" si="7438"/>
        <v>29201.199999999997</v>
      </c>
      <c r="AD2323" s="30">
        <f t="shared" si="7439"/>
        <v>29010.700000000001</v>
      </c>
      <c r="AE2323" s="30">
        <f t="shared" si="7440"/>
        <v>28760.799999999999</v>
      </c>
      <c r="AF2323" s="30">
        <f>AF2324+AF2328+AF2331</f>
        <v>0</v>
      </c>
      <c r="AG2323" s="30">
        <f t="shared" si="7441"/>
        <v>29201.199999999997</v>
      </c>
      <c r="AH2323" s="30">
        <f t="shared" si="7442"/>
        <v>29010.700000000001</v>
      </c>
      <c r="AI2323" s="30">
        <f t="shared" si="7443"/>
        <v>28760.799999999999</v>
      </c>
      <c r="AJ2323" s="30">
        <f>AJ2324+AJ2328+AJ2331</f>
        <v>0</v>
      </c>
      <c r="AK2323" s="30">
        <f>AK2324+AK2328+AK2331</f>
        <v>0</v>
      </c>
      <c r="AL2323" s="30">
        <f>AL2324+AL2328+AL2331</f>
        <v>3185.7610000000004</v>
      </c>
      <c r="AM2323" s="30">
        <f>AM2324+AM2328+AM2331</f>
        <v>0</v>
      </c>
      <c r="AN2323" s="30">
        <f>AN2324+AN2328+AN2331</f>
        <v>0</v>
      </c>
      <c r="AO2323" s="30">
        <f>AO2324+AO2328+AO2331</f>
        <v>160</v>
      </c>
      <c r="AP2323" s="30">
        <f>AP2324+AP2328+AP2331</f>
        <v>0</v>
      </c>
      <c r="AQ2323" s="30">
        <f>AQ2324+AQ2328+AQ2331</f>
        <v>0</v>
      </c>
      <c r="AR2323" s="30">
        <f>AR2324+AR2328+AR2331</f>
        <v>0</v>
      </c>
      <c r="AS2323" s="30">
        <f t="shared" si="7533"/>
        <v>32386.960999999996</v>
      </c>
      <c r="AT2323" s="30">
        <f t="shared" si="7534"/>
        <v>29170.700000000001</v>
      </c>
      <c r="AU2323" s="30">
        <f t="shared" si="7535"/>
        <v>28760.799999999999</v>
      </c>
      <c r="AV2323" s="30">
        <f>AV2324+AV2328+AV2331</f>
        <v>0</v>
      </c>
      <c r="AW2323" s="30">
        <f>AW2324+AW2328+AW2331</f>
        <v>0</v>
      </c>
      <c r="AX2323" s="30">
        <f>AX2324+AX2328+AX2331</f>
        <v>0</v>
      </c>
      <c r="AY2323" s="30">
        <f t="shared" si="7487"/>
        <v>32386.960999999996</v>
      </c>
      <c r="AZ2323" s="30">
        <f t="shared" si="7488"/>
        <v>29170.700000000001</v>
      </c>
      <c r="BA2323" s="30">
        <f t="shared" si="7489"/>
        <v>28760.799999999999</v>
      </c>
      <c r="BB2323" s="30">
        <f>BB2324+BB2328+BB2331</f>
        <v>0</v>
      </c>
      <c r="BC2323" s="30">
        <f>BC2324+BC2328+BC2331</f>
        <v>0</v>
      </c>
      <c r="BD2323" s="30">
        <f>BD2324+BD2328+BD2331</f>
        <v>0</v>
      </c>
      <c r="BE2323" s="30">
        <f>BE2324+BE2328+BE2331</f>
        <v>0</v>
      </c>
      <c r="BF2323" s="30">
        <f>BF2324+BF2328+BF2331</f>
        <v>0</v>
      </c>
      <c r="BG2323" s="30">
        <f>BG2324+BG2328+BG2331</f>
        <v>0</v>
      </c>
      <c r="BH2323" s="30">
        <f>BH2324+BH2328+BH2331</f>
        <v>0</v>
      </c>
      <c r="BI2323" s="30">
        <f>BI2324+BI2328+BI2331</f>
        <v>0</v>
      </c>
      <c r="BJ2323" s="30">
        <f>BJ2324+BJ2328+BJ2331</f>
        <v>0</v>
      </c>
      <c r="BK2323" s="30">
        <f>BK2324+BK2328+BK2331</f>
        <v>0</v>
      </c>
      <c r="BL2323" s="30">
        <f t="shared" si="7435"/>
        <v>32386.960999999996</v>
      </c>
      <c r="BM2323" s="30">
        <f t="shared" si="7436"/>
        <v>29170.700000000001</v>
      </c>
      <c r="BN2323" s="30">
        <f t="shared" si="7437"/>
        <v>28760.799999999999</v>
      </c>
      <c r="BO2323" s="30">
        <f>BO2324+BO2328+BO2331</f>
        <v>0</v>
      </c>
      <c r="BP2323" s="31"/>
      <c r="BQ2323" s="1"/>
      <c r="BR2323" s="1"/>
      <c r="BS2323" s="1"/>
      <c r="BT2323" s="1"/>
      <c r="BU2323" s="1"/>
      <c r="BV2323" s="1"/>
      <c r="BW2323" s="1"/>
      <c r="BX2323" s="1"/>
      <c r="BY2323" s="1"/>
    </row>
    <row r="2324" ht="47.25">
      <c r="A2324" s="28" t="s">
        <v>935</v>
      </c>
      <c r="B2324" s="28" t="s">
        <v>114</v>
      </c>
      <c r="C2324" s="28" t="s">
        <v>116</v>
      </c>
      <c r="D2324" s="28" t="s">
        <v>947</v>
      </c>
      <c r="E2324" s="35"/>
      <c r="F2324" s="29" t="s">
        <v>53</v>
      </c>
      <c r="G2324" s="30">
        <f>G2325+G2326+G2327</f>
        <v>19479.399999999998</v>
      </c>
      <c r="H2324" s="30">
        <f>H2325+H2326+H2327</f>
        <v>18789.099999999999</v>
      </c>
      <c r="I2324" s="30">
        <f>I2325+I2326+I2327</f>
        <v>18789.099999999999</v>
      </c>
      <c r="J2324" s="30">
        <f>J2325+J2326+J2327</f>
        <v>0</v>
      </c>
      <c r="K2324" s="30">
        <f>K2325+K2326+K2327</f>
        <v>0</v>
      </c>
      <c r="L2324" s="30">
        <f>L2325+L2326+L2327</f>
        <v>0</v>
      </c>
      <c r="M2324" s="30">
        <f t="shared" si="7536"/>
        <v>19479.399999999998</v>
      </c>
      <c r="N2324" s="30">
        <f t="shared" si="7537"/>
        <v>18789.099999999999</v>
      </c>
      <c r="O2324" s="30">
        <f t="shared" si="7538"/>
        <v>18789.099999999999</v>
      </c>
      <c r="P2324" s="30">
        <f>P2325+P2326+P2327</f>
        <v>0</v>
      </c>
      <c r="Q2324" s="30">
        <f>Q2325+Q2326+Q2327</f>
        <v>0</v>
      </c>
      <c r="R2324" s="30">
        <f>R2325+R2326+R2327</f>
        <v>0</v>
      </c>
      <c r="S2324" s="30">
        <f>S2325+S2326+S2327</f>
        <v>0</v>
      </c>
      <c r="T2324" s="30">
        <f>T2325+T2326+T2327</f>
        <v>0</v>
      </c>
      <c r="U2324" s="30">
        <f>U2325+U2326+U2327</f>
        <v>0</v>
      </c>
      <c r="V2324" s="30">
        <f>V2325+V2326+V2327</f>
        <v>0</v>
      </c>
      <c r="W2324" s="30">
        <f>W2325+W2326+W2327</f>
        <v>0</v>
      </c>
      <c r="X2324" s="30">
        <f>X2325+X2326+X2327</f>
        <v>0</v>
      </c>
      <c r="Y2324" s="30">
        <f>Y2325+Y2326+Y2327</f>
        <v>0</v>
      </c>
      <c r="Z2324" s="30">
        <f>Z2325+Z2326+Z2327</f>
        <v>0</v>
      </c>
      <c r="AA2324" s="30">
        <f>AA2325+AA2326+AA2327</f>
        <v>0</v>
      </c>
      <c r="AB2324" s="30">
        <f>AB2325+AB2326+AB2327</f>
        <v>0</v>
      </c>
      <c r="AC2324" s="30">
        <f t="shared" si="7438"/>
        <v>19479.399999999998</v>
      </c>
      <c r="AD2324" s="30">
        <f t="shared" si="7439"/>
        <v>18789.099999999999</v>
      </c>
      <c r="AE2324" s="30">
        <f t="shared" si="7440"/>
        <v>18789.099999999999</v>
      </c>
      <c r="AF2324" s="30">
        <f>AF2325+AF2326+AF2327</f>
        <v>0</v>
      </c>
      <c r="AG2324" s="30">
        <f t="shared" si="7441"/>
        <v>19479.399999999998</v>
      </c>
      <c r="AH2324" s="30">
        <f t="shared" si="7442"/>
        <v>18789.099999999999</v>
      </c>
      <c r="AI2324" s="30">
        <f t="shared" si="7443"/>
        <v>18789.099999999999</v>
      </c>
      <c r="AJ2324" s="30">
        <f>AJ2325+AJ2326+AJ2327</f>
        <v>0</v>
      </c>
      <c r="AK2324" s="30">
        <f>AK2325+AK2326+AK2327</f>
        <v>0</v>
      </c>
      <c r="AL2324" s="30">
        <f>AL2325+AL2326+AL2327</f>
        <v>1873.787</v>
      </c>
      <c r="AM2324" s="30">
        <f>AM2325+AM2326+AM2327</f>
        <v>0</v>
      </c>
      <c r="AN2324" s="30">
        <f>AN2325+AN2326+AN2327</f>
        <v>0</v>
      </c>
      <c r="AO2324" s="30">
        <f>AO2325+AO2326+AO2327</f>
        <v>160</v>
      </c>
      <c r="AP2324" s="30">
        <f>AP2325+AP2326+AP2327</f>
        <v>0</v>
      </c>
      <c r="AQ2324" s="30">
        <f>AQ2325+AQ2326+AQ2327</f>
        <v>0</v>
      </c>
      <c r="AR2324" s="30">
        <f>AR2325+AR2326+AR2327</f>
        <v>0</v>
      </c>
      <c r="AS2324" s="30">
        <f t="shared" si="7533"/>
        <v>21353.186999999998</v>
      </c>
      <c r="AT2324" s="30">
        <f t="shared" si="7534"/>
        <v>18949.099999999999</v>
      </c>
      <c r="AU2324" s="30">
        <f t="shared" si="7535"/>
        <v>18789.099999999999</v>
      </c>
      <c r="AV2324" s="30">
        <f>AV2325+AV2326+AV2327</f>
        <v>0</v>
      </c>
      <c r="AW2324" s="30">
        <f>AW2325+AW2326+AW2327</f>
        <v>0</v>
      </c>
      <c r="AX2324" s="30">
        <f>AX2325+AX2326+AX2327</f>
        <v>0</v>
      </c>
      <c r="AY2324" s="30">
        <f t="shared" si="7487"/>
        <v>21353.186999999998</v>
      </c>
      <c r="AZ2324" s="30">
        <f t="shared" si="7488"/>
        <v>18949.099999999999</v>
      </c>
      <c r="BA2324" s="30">
        <f t="shared" si="7489"/>
        <v>18789.099999999999</v>
      </c>
      <c r="BB2324" s="30">
        <f>BB2325+BB2326+BB2327</f>
        <v>0</v>
      </c>
      <c r="BC2324" s="30">
        <f>BC2325+BC2326+BC2327</f>
        <v>0</v>
      </c>
      <c r="BD2324" s="30">
        <f>BD2325+BD2326+BD2327</f>
        <v>0</v>
      </c>
      <c r="BE2324" s="30">
        <f>BE2325+BE2326+BE2327</f>
        <v>0</v>
      </c>
      <c r="BF2324" s="30">
        <f>BF2325+BF2326+BF2327</f>
        <v>0</v>
      </c>
      <c r="BG2324" s="30">
        <f>BG2325+BG2326+BG2327</f>
        <v>0</v>
      </c>
      <c r="BH2324" s="30">
        <f>BH2325+BH2326+BH2327</f>
        <v>0</v>
      </c>
      <c r="BI2324" s="30">
        <f>BI2325+BI2326+BI2327</f>
        <v>0</v>
      </c>
      <c r="BJ2324" s="30">
        <f>BJ2325+BJ2326+BJ2327</f>
        <v>0</v>
      </c>
      <c r="BK2324" s="30">
        <f>BK2325+BK2326+BK2327</f>
        <v>0</v>
      </c>
      <c r="BL2324" s="30">
        <f t="shared" si="7435"/>
        <v>21353.186999999998</v>
      </c>
      <c r="BM2324" s="30">
        <f t="shared" si="7436"/>
        <v>18949.099999999999</v>
      </c>
      <c r="BN2324" s="30">
        <f t="shared" si="7437"/>
        <v>18789.099999999999</v>
      </c>
      <c r="BO2324" s="30">
        <f>BO2325+BO2326+BO2327</f>
        <v>0</v>
      </c>
      <c r="BP2324" s="31"/>
      <c r="BQ2324" s="1"/>
      <c r="BR2324" s="1"/>
      <c r="BS2324" s="1"/>
      <c r="BT2324" s="1"/>
      <c r="BU2324" s="1"/>
      <c r="BV2324" s="1"/>
      <c r="BW2324" s="1"/>
      <c r="BX2324" s="1"/>
      <c r="BY2324" s="1"/>
    </row>
    <row r="2325" ht="78.75">
      <c r="A2325" s="28" t="s">
        <v>935</v>
      </c>
      <c r="B2325" s="28" t="s">
        <v>114</v>
      </c>
      <c r="C2325" s="28" t="s">
        <v>116</v>
      </c>
      <c r="D2325" s="28" t="s">
        <v>947</v>
      </c>
      <c r="E2325" s="28" t="s">
        <v>50</v>
      </c>
      <c r="F2325" s="29" t="s">
        <v>51</v>
      </c>
      <c r="G2325" s="30">
        <v>16742.599999999999</v>
      </c>
      <c r="H2325" s="30">
        <v>17214.5</v>
      </c>
      <c r="I2325" s="30">
        <v>17214.5</v>
      </c>
      <c r="J2325" s="30"/>
      <c r="K2325" s="30"/>
      <c r="L2325" s="30"/>
      <c r="M2325" s="30">
        <f t="shared" si="7536"/>
        <v>16742.599999999999</v>
      </c>
      <c r="N2325" s="30">
        <f t="shared" si="7537"/>
        <v>17214.5</v>
      </c>
      <c r="O2325" s="30">
        <f t="shared" si="7538"/>
        <v>17214.5</v>
      </c>
      <c r="P2325" s="30"/>
      <c r="Q2325" s="30"/>
      <c r="R2325" s="30"/>
      <c r="S2325" s="30"/>
      <c r="T2325" s="30"/>
      <c r="U2325" s="30"/>
      <c r="V2325" s="30"/>
      <c r="W2325" s="30"/>
      <c r="X2325" s="30"/>
      <c r="Y2325" s="30"/>
      <c r="Z2325" s="30"/>
      <c r="AA2325" s="30"/>
      <c r="AB2325" s="30"/>
      <c r="AC2325" s="30">
        <f t="shared" si="7438"/>
        <v>16742.599999999999</v>
      </c>
      <c r="AD2325" s="30">
        <f t="shared" si="7439"/>
        <v>17214.5</v>
      </c>
      <c r="AE2325" s="30">
        <f t="shared" si="7440"/>
        <v>17214.5</v>
      </c>
      <c r="AF2325" s="30"/>
      <c r="AG2325" s="30">
        <f t="shared" si="7441"/>
        <v>16742.599999999999</v>
      </c>
      <c r="AH2325" s="30">
        <f t="shared" si="7442"/>
        <v>17214.5</v>
      </c>
      <c r="AI2325" s="30">
        <f t="shared" si="7443"/>
        <v>17214.5</v>
      </c>
      <c r="AJ2325" s="30"/>
      <c r="AK2325" s="30"/>
      <c r="AL2325" s="30">
        <f>280.231-236</f>
        <v>44.230999999999995</v>
      </c>
      <c r="AM2325" s="30"/>
      <c r="AN2325" s="30"/>
      <c r="AO2325" s="30"/>
      <c r="AP2325" s="30"/>
      <c r="AQ2325" s="30"/>
      <c r="AR2325" s="30"/>
      <c r="AS2325" s="30">
        <f t="shared" si="7533"/>
        <v>16786.830999999998</v>
      </c>
      <c r="AT2325" s="30">
        <f t="shared" si="7534"/>
        <v>17214.5</v>
      </c>
      <c r="AU2325" s="30">
        <f t="shared" si="7535"/>
        <v>17214.5</v>
      </c>
      <c r="AV2325" s="30"/>
      <c r="AW2325" s="30"/>
      <c r="AX2325" s="30"/>
      <c r="AY2325" s="30">
        <f t="shared" si="7487"/>
        <v>16786.830999999998</v>
      </c>
      <c r="AZ2325" s="30">
        <f t="shared" si="7488"/>
        <v>17214.5</v>
      </c>
      <c r="BA2325" s="30">
        <f t="shared" si="7489"/>
        <v>17214.5</v>
      </c>
      <c r="BB2325" s="30"/>
      <c r="BC2325" s="30"/>
      <c r="BD2325" s="30"/>
      <c r="BE2325" s="30"/>
      <c r="BF2325" s="30"/>
      <c r="BG2325" s="30"/>
      <c r="BH2325" s="30"/>
      <c r="BI2325" s="30"/>
      <c r="BJ2325" s="30"/>
      <c r="BK2325" s="30"/>
      <c r="BL2325" s="30">
        <f t="shared" si="7435"/>
        <v>16786.830999999998</v>
      </c>
      <c r="BM2325" s="30">
        <f t="shared" si="7436"/>
        <v>17214.5</v>
      </c>
      <c r="BN2325" s="30">
        <f t="shared" si="7437"/>
        <v>17214.5</v>
      </c>
      <c r="BO2325" s="30"/>
      <c r="BP2325" s="31"/>
      <c r="BQ2325" s="1"/>
      <c r="BR2325" s="1"/>
      <c r="BS2325" s="1"/>
      <c r="BT2325" s="1"/>
      <c r="BU2325" s="1"/>
      <c r="BV2325" s="1"/>
      <c r="BW2325" s="1"/>
      <c r="BX2325" s="1"/>
      <c r="BY2325" s="1"/>
    </row>
    <row r="2326" ht="31.5">
      <c r="A2326" s="28" t="s">
        <v>935</v>
      </c>
      <c r="B2326" s="28" t="s">
        <v>114</v>
      </c>
      <c r="C2326" s="28" t="s">
        <v>116</v>
      </c>
      <c r="D2326" s="28" t="s">
        <v>947</v>
      </c>
      <c r="E2326" s="28" t="s">
        <v>38</v>
      </c>
      <c r="F2326" s="29" t="s">
        <v>39</v>
      </c>
      <c r="G2326" s="30">
        <v>2732.5</v>
      </c>
      <c r="H2326" s="30">
        <v>1571</v>
      </c>
      <c r="I2326" s="30">
        <v>1571</v>
      </c>
      <c r="J2326" s="30"/>
      <c r="K2326" s="30"/>
      <c r="L2326" s="30"/>
      <c r="M2326" s="30">
        <f t="shared" si="7536"/>
        <v>2732.5</v>
      </c>
      <c r="N2326" s="30">
        <f t="shared" si="7537"/>
        <v>1571</v>
      </c>
      <c r="O2326" s="30">
        <f t="shared" si="7538"/>
        <v>1571</v>
      </c>
      <c r="P2326" s="30"/>
      <c r="Q2326" s="30"/>
      <c r="R2326" s="30"/>
      <c r="S2326" s="30"/>
      <c r="T2326" s="30"/>
      <c r="U2326" s="30"/>
      <c r="V2326" s="30"/>
      <c r="W2326" s="30"/>
      <c r="X2326" s="30"/>
      <c r="Y2326" s="30"/>
      <c r="Z2326" s="30"/>
      <c r="AA2326" s="30"/>
      <c r="AB2326" s="30"/>
      <c r="AC2326" s="30">
        <f t="shared" si="7438"/>
        <v>2732.5</v>
      </c>
      <c r="AD2326" s="30">
        <f t="shared" si="7439"/>
        <v>1571</v>
      </c>
      <c r="AE2326" s="30">
        <f t="shared" si="7440"/>
        <v>1571</v>
      </c>
      <c r="AF2326" s="30"/>
      <c r="AG2326" s="30">
        <f t="shared" si="7441"/>
        <v>2732.5</v>
      </c>
      <c r="AH2326" s="30">
        <f t="shared" si="7442"/>
        <v>1571</v>
      </c>
      <c r="AI2326" s="30">
        <f t="shared" si="7443"/>
        <v>1571</v>
      </c>
      <c r="AJ2326" s="30"/>
      <c r="AK2326" s="30"/>
      <c r="AL2326" s="30">
        <v>1829.556</v>
      </c>
      <c r="AM2326" s="30"/>
      <c r="AN2326" s="30"/>
      <c r="AO2326" s="30">
        <v>160</v>
      </c>
      <c r="AP2326" s="30"/>
      <c r="AQ2326" s="30"/>
      <c r="AR2326" s="30"/>
      <c r="AS2326" s="30">
        <f t="shared" si="7533"/>
        <v>4562.0560000000005</v>
      </c>
      <c r="AT2326" s="30">
        <f t="shared" si="7534"/>
        <v>1731</v>
      </c>
      <c r="AU2326" s="30">
        <f t="shared" si="7535"/>
        <v>1571</v>
      </c>
      <c r="AV2326" s="30"/>
      <c r="AW2326" s="30"/>
      <c r="AX2326" s="30"/>
      <c r="AY2326" s="30">
        <f t="shared" si="7487"/>
        <v>4562.0560000000005</v>
      </c>
      <c r="AZ2326" s="30">
        <f t="shared" si="7488"/>
        <v>1731</v>
      </c>
      <c r="BA2326" s="30">
        <f t="shared" si="7489"/>
        <v>1571</v>
      </c>
      <c r="BB2326" s="30"/>
      <c r="BC2326" s="30"/>
      <c r="BD2326" s="30"/>
      <c r="BE2326" s="30"/>
      <c r="BF2326" s="30"/>
      <c r="BG2326" s="30"/>
      <c r="BH2326" s="30"/>
      <c r="BI2326" s="30"/>
      <c r="BJ2326" s="30"/>
      <c r="BK2326" s="30"/>
      <c r="BL2326" s="30">
        <f t="shared" si="7435"/>
        <v>4562.0560000000005</v>
      </c>
      <c r="BM2326" s="30">
        <f t="shared" si="7436"/>
        <v>1731</v>
      </c>
      <c r="BN2326" s="30">
        <f t="shared" si="7437"/>
        <v>1571</v>
      </c>
      <c r="BO2326" s="30"/>
      <c r="BP2326" s="31"/>
      <c r="BQ2326" s="1"/>
      <c r="BR2326" s="1"/>
      <c r="BS2326" s="1"/>
      <c r="BT2326" s="1"/>
      <c r="BU2326" s="1"/>
      <c r="BV2326" s="1"/>
      <c r="BW2326" s="1"/>
      <c r="BX2326" s="1"/>
      <c r="BY2326" s="1"/>
    </row>
    <row r="2327">
      <c r="A2327" s="28" t="s">
        <v>935</v>
      </c>
      <c r="B2327" s="28" t="s">
        <v>114</v>
      </c>
      <c r="C2327" s="28" t="s">
        <v>116</v>
      </c>
      <c r="D2327" s="28" t="s">
        <v>947</v>
      </c>
      <c r="E2327" s="28" t="s">
        <v>40</v>
      </c>
      <c r="F2327" s="29" t="s">
        <v>41</v>
      </c>
      <c r="G2327" s="30">
        <v>4.2999999999999998</v>
      </c>
      <c r="H2327" s="30">
        <v>3.6000000000000001</v>
      </c>
      <c r="I2327" s="30">
        <v>3.6000000000000001</v>
      </c>
      <c r="J2327" s="30"/>
      <c r="K2327" s="30"/>
      <c r="L2327" s="30"/>
      <c r="M2327" s="30">
        <f t="shared" si="7536"/>
        <v>4.2999999999999998</v>
      </c>
      <c r="N2327" s="30">
        <f t="shared" si="7537"/>
        <v>3.6000000000000001</v>
      </c>
      <c r="O2327" s="30">
        <f t="shared" si="7538"/>
        <v>3.6000000000000001</v>
      </c>
      <c r="P2327" s="30"/>
      <c r="Q2327" s="30"/>
      <c r="R2327" s="30"/>
      <c r="S2327" s="30"/>
      <c r="T2327" s="30"/>
      <c r="U2327" s="30"/>
      <c r="V2327" s="30"/>
      <c r="W2327" s="30"/>
      <c r="X2327" s="30"/>
      <c r="Y2327" s="30"/>
      <c r="Z2327" s="30"/>
      <c r="AA2327" s="30"/>
      <c r="AB2327" s="30"/>
      <c r="AC2327" s="30">
        <f t="shared" si="7438"/>
        <v>4.2999999999999998</v>
      </c>
      <c r="AD2327" s="30">
        <f t="shared" si="7439"/>
        <v>3.6000000000000001</v>
      </c>
      <c r="AE2327" s="30">
        <f t="shared" si="7440"/>
        <v>3.6000000000000001</v>
      </c>
      <c r="AF2327" s="30"/>
      <c r="AG2327" s="30">
        <f t="shared" si="7441"/>
        <v>4.2999999999999998</v>
      </c>
      <c r="AH2327" s="30">
        <f t="shared" si="7442"/>
        <v>3.6000000000000001</v>
      </c>
      <c r="AI2327" s="30">
        <f t="shared" si="7443"/>
        <v>3.6000000000000001</v>
      </c>
      <c r="AJ2327" s="30"/>
      <c r="AK2327" s="30"/>
      <c r="AL2327" s="30"/>
      <c r="AM2327" s="30"/>
      <c r="AN2327" s="30"/>
      <c r="AO2327" s="30"/>
      <c r="AP2327" s="30"/>
      <c r="AQ2327" s="30"/>
      <c r="AR2327" s="30"/>
      <c r="AS2327" s="30">
        <f t="shared" si="7533"/>
        <v>4.2999999999999998</v>
      </c>
      <c r="AT2327" s="30">
        <f t="shared" si="7534"/>
        <v>3.6000000000000001</v>
      </c>
      <c r="AU2327" s="30">
        <f t="shared" si="7535"/>
        <v>3.6000000000000001</v>
      </c>
      <c r="AV2327" s="30"/>
      <c r="AW2327" s="30"/>
      <c r="AX2327" s="30"/>
      <c r="AY2327" s="30">
        <f t="shared" si="7487"/>
        <v>4.2999999999999998</v>
      </c>
      <c r="AZ2327" s="30">
        <f t="shared" si="7488"/>
        <v>3.6000000000000001</v>
      </c>
      <c r="BA2327" s="30">
        <f t="shared" si="7489"/>
        <v>3.6000000000000001</v>
      </c>
      <c r="BB2327" s="30"/>
      <c r="BC2327" s="30"/>
      <c r="BD2327" s="30"/>
      <c r="BE2327" s="30"/>
      <c r="BF2327" s="30"/>
      <c r="BG2327" s="30"/>
      <c r="BH2327" s="30"/>
      <c r="BI2327" s="30"/>
      <c r="BJ2327" s="30"/>
      <c r="BK2327" s="30"/>
      <c r="BL2327" s="30">
        <f t="shared" si="7435"/>
        <v>4.2999999999999998</v>
      </c>
      <c r="BM2327" s="30">
        <f t="shared" si="7436"/>
        <v>3.6000000000000001</v>
      </c>
      <c r="BN2327" s="30">
        <f t="shared" si="7437"/>
        <v>3.6000000000000001</v>
      </c>
      <c r="BO2327" s="30"/>
      <c r="BP2327" s="31"/>
      <c r="BQ2327" s="1"/>
      <c r="BR2327" s="1"/>
      <c r="BS2327" s="1"/>
      <c r="BT2327" s="1"/>
      <c r="BU2327" s="1"/>
      <c r="BV2327" s="1"/>
      <c r="BW2327" s="1"/>
      <c r="BX2327" s="1"/>
      <c r="BY2327" s="1"/>
    </row>
    <row r="2328" ht="31.5">
      <c r="A2328" s="28" t="s">
        <v>935</v>
      </c>
      <c r="B2328" s="28" t="s">
        <v>114</v>
      </c>
      <c r="C2328" s="28" t="s">
        <v>116</v>
      </c>
      <c r="D2328" s="28" t="s">
        <v>948</v>
      </c>
      <c r="E2328" s="35"/>
      <c r="F2328" s="29" t="s">
        <v>949</v>
      </c>
      <c r="G2328" s="30">
        <f>G2329</f>
        <v>9721.7999999999993</v>
      </c>
      <c r="H2328" s="30">
        <f>H2329</f>
        <v>9721.7999999999993</v>
      </c>
      <c r="I2328" s="30">
        <f>I2329</f>
        <v>9721.7999999999993</v>
      </c>
      <c r="J2328" s="30">
        <f>J2329</f>
        <v>0</v>
      </c>
      <c r="K2328" s="30">
        <f>K2329</f>
        <v>0</v>
      </c>
      <c r="L2328" s="30">
        <f>L2329</f>
        <v>0</v>
      </c>
      <c r="M2328" s="30">
        <f t="shared" si="7536"/>
        <v>9721.7999999999993</v>
      </c>
      <c r="N2328" s="30">
        <f t="shared" si="7537"/>
        <v>9721.7999999999993</v>
      </c>
      <c r="O2328" s="30">
        <f t="shared" si="7538"/>
        <v>9721.7999999999993</v>
      </c>
      <c r="P2328" s="30">
        <f>P2329</f>
        <v>0</v>
      </c>
      <c r="Q2328" s="30">
        <f>Q2329</f>
        <v>0</v>
      </c>
      <c r="R2328" s="30">
        <f>R2329</f>
        <v>0</v>
      </c>
      <c r="S2328" s="30">
        <f>S2329</f>
        <v>0</v>
      </c>
      <c r="T2328" s="30">
        <f>T2329</f>
        <v>0</v>
      </c>
      <c r="U2328" s="30">
        <f>U2329</f>
        <v>0</v>
      </c>
      <c r="V2328" s="30">
        <f>V2329</f>
        <v>0</v>
      </c>
      <c r="W2328" s="30">
        <f>W2329</f>
        <v>0</v>
      </c>
      <c r="X2328" s="30">
        <f>X2329</f>
        <v>0</v>
      </c>
      <c r="Y2328" s="30">
        <f>Y2329</f>
        <v>0</v>
      </c>
      <c r="Z2328" s="30">
        <f>Z2329</f>
        <v>0</v>
      </c>
      <c r="AA2328" s="30">
        <f>AA2329</f>
        <v>0</v>
      </c>
      <c r="AB2328" s="30">
        <f>AB2329</f>
        <v>0</v>
      </c>
      <c r="AC2328" s="30">
        <f t="shared" si="7438"/>
        <v>9721.7999999999993</v>
      </c>
      <c r="AD2328" s="30">
        <f t="shared" si="7439"/>
        <v>9721.7999999999993</v>
      </c>
      <c r="AE2328" s="30">
        <f t="shared" si="7440"/>
        <v>9721.7999999999993</v>
      </c>
      <c r="AF2328" s="30">
        <f>AF2329</f>
        <v>0</v>
      </c>
      <c r="AG2328" s="30">
        <f t="shared" si="7441"/>
        <v>9721.7999999999993</v>
      </c>
      <c r="AH2328" s="30">
        <f t="shared" si="7442"/>
        <v>9721.7999999999993</v>
      </c>
      <c r="AI2328" s="30">
        <f t="shared" si="7443"/>
        <v>9721.7999999999993</v>
      </c>
      <c r="AJ2328" s="30">
        <f>AJ2329+AJ2330</f>
        <v>0</v>
      </c>
      <c r="AK2328" s="30">
        <f>AK2329+AK2330</f>
        <v>0</v>
      </c>
      <c r="AL2328" s="30">
        <f>AL2329+AL2330</f>
        <v>1311.9740000000002</v>
      </c>
      <c r="AM2328" s="30">
        <f>AM2329+AM2330</f>
        <v>0</v>
      </c>
      <c r="AN2328" s="30">
        <f>AN2329+AN2330</f>
        <v>0</v>
      </c>
      <c r="AO2328" s="30">
        <f>AO2329+AO2330</f>
        <v>0</v>
      </c>
      <c r="AP2328" s="30">
        <f>AP2329+AP2330</f>
        <v>0</v>
      </c>
      <c r="AQ2328" s="30">
        <f>AQ2329+AQ2330</f>
        <v>0</v>
      </c>
      <c r="AR2328" s="30">
        <f>AR2329+AR2330</f>
        <v>0</v>
      </c>
      <c r="AS2328" s="30">
        <f t="shared" si="7533"/>
        <v>11033.773999999999</v>
      </c>
      <c r="AT2328" s="30">
        <f t="shared" si="7534"/>
        <v>9721.7999999999993</v>
      </c>
      <c r="AU2328" s="30">
        <f t="shared" si="7535"/>
        <v>9721.7999999999993</v>
      </c>
      <c r="AV2328" s="30">
        <f>AV2329+AV2330</f>
        <v>0</v>
      </c>
      <c r="AW2328" s="30">
        <f>AW2329+AW2330</f>
        <v>0</v>
      </c>
      <c r="AX2328" s="30">
        <f>AX2329+AX2330</f>
        <v>0</v>
      </c>
      <c r="AY2328" s="30">
        <f t="shared" si="7487"/>
        <v>11033.773999999999</v>
      </c>
      <c r="AZ2328" s="30">
        <f t="shared" si="7488"/>
        <v>9721.7999999999993</v>
      </c>
      <c r="BA2328" s="30">
        <f t="shared" si="7489"/>
        <v>9721.7999999999993</v>
      </c>
      <c r="BB2328" s="30">
        <f>BB2329+BB2330</f>
        <v>0</v>
      </c>
      <c r="BC2328" s="30">
        <f>BC2329+BC2330</f>
        <v>0</v>
      </c>
      <c r="BD2328" s="30">
        <f>BD2329+BD2330</f>
        <v>0</v>
      </c>
      <c r="BE2328" s="30">
        <f>BE2329+BE2330</f>
        <v>0</v>
      </c>
      <c r="BF2328" s="30">
        <f>BF2329+BF2330</f>
        <v>0</v>
      </c>
      <c r="BG2328" s="30">
        <f>BG2329+BG2330</f>
        <v>0</v>
      </c>
      <c r="BH2328" s="30">
        <f>BH2329+BH2330</f>
        <v>0</v>
      </c>
      <c r="BI2328" s="30">
        <f>BI2329+BI2330</f>
        <v>0</v>
      </c>
      <c r="BJ2328" s="30">
        <f>BJ2329+BJ2330</f>
        <v>0</v>
      </c>
      <c r="BK2328" s="30">
        <f>BK2329+BK2330</f>
        <v>0</v>
      </c>
      <c r="BL2328" s="30">
        <f t="shared" si="7435"/>
        <v>11033.773999999999</v>
      </c>
      <c r="BM2328" s="30">
        <f t="shared" si="7436"/>
        <v>9721.7999999999993</v>
      </c>
      <c r="BN2328" s="30">
        <f t="shared" si="7437"/>
        <v>9721.7999999999993</v>
      </c>
      <c r="BO2328" s="30">
        <f>BO2329+BO2330</f>
        <v>0</v>
      </c>
      <c r="BP2328" s="31"/>
      <c r="BQ2328" s="1"/>
      <c r="BR2328" s="1"/>
      <c r="BS2328" s="1"/>
      <c r="BT2328" s="1"/>
      <c r="BU2328" s="1"/>
      <c r="BV2328" s="1"/>
      <c r="BW2328" s="1"/>
      <c r="BX2328" s="1"/>
      <c r="BY2328" s="1"/>
    </row>
    <row r="2329" ht="31.5">
      <c r="A2329" s="28" t="s">
        <v>935</v>
      </c>
      <c r="B2329" s="28" t="s">
        <v>114</v>
      </c>
      <c r="C2329" s="28" t="s">
        <v>116</v>
      </c>
      <c r="D2329" s="28" t="s">
        <v>948</v>
      </c>
      <c r="E2329" s="28" t="s">
        <v>38</v>
      </c>
      <c r="F2329" s="29" t="s">
        <v>39</v>
      </c>
      <c r="G2329" s="30">
        <v>9721.7999999999993</v>
      </c>
      <c r="H2329" s="30">
        <v>9721.7999999999993</v>
      </c>
      <c r="I2329" s="30">
        <v>9721.7999999999993</v>
      </c>
      <c r="J2329" s="30"/>
      <c r="K2329" s="30"/>
      <c r="L2329" s="30"/>
      <c r="M2329" s="30">
        <f t="shared" si="7536"/>
        <v>9721.7999999999993</v>
      </c>
      <c r="N2329" s="30">
        <f t="shared" si="7537"/>
        <v>9721.7999999999993</v>
      </c>
      <c r="O2329" s="30">
        <f t="shared" si="7538"/>
        <v>9721.7999999999993</v>
      </c>
      <c r="P2329" s="30"/>
      <c r="Q2329" s="30"/>
      <c r="R2329" s="30"/>
      <c r="S2329" s="30"/>
      <c r="T2329" s="30"/>
      <c r="U2329" s="30"/>
      <c r="V2329" s="30"/>
      <c r="W2329" s="30"/>
      <c r="X2329" s="30"/>
      <c r="Y2329" s="30"/>
      <c r="Z2329" s="30"/>
      <c r="AA2329" s="30"/>
      <c r="AB2329" s="30"/>
      <c r="AC2329" s="30">
        <f t="shared" si="7438"/>
        <v>9721.7999999999993</v>
      </c>
      <c r="AD2329" s="30">
        <f t="shared" si="7439"/>
        <v>9721.7999999999993</v>
      </c>
      <c r="AE2329" s="30">
        <f t="shared" si="7440"/>
        <v>9721.7999999999993</v>
      </c>
      <c r="AF2329" s="30"/>
      <c r="AG2329" s="30">
        <f t="shared" si="7441"/>
        <v>9721.7999999999993</v>
      </c>
      <c r="AH2329" s="30">
        <f t="shared" si="7442"/>
        <v>9721.7999999999993</v>
      </c>
      <c r="AI2329" s="30">
        <f t="shared" si="7443"/>
        <v>9721.7999999999993</v>
      </c>
      <c r="AJ2329" s="30"/>
      <c r="AK2329" s="30"/>
      <c r="AL2329" s="30">
        <f>1150.275-20.301</f>
        <v>1129.9740000000002</v>
      </c>
      <c r="AM2329" s="30"/>
      <c r="AN2329" s="30"/>
      <c r="AO2329" s="30"/>
      <c r="AP2329" s="30"/>
      <c r="AQ2329" s="30"/>
      <c r="AR2329" s="30"/>
      <c r="AS2329" s="30">
        <f t="shared" si="7533"/>
        <v>10851.773999999999</v>
      </c>
      <c r="AT2329" s="30">
        <f t="shared" si="7534"/>
        <v>9721.7999999999993</v>
      </c>
      <c r="AU2329" s="30">
        <f t="shared" si="7535"/>
        <v>9721.7999999999993</v>
      </c>
      <c r="AV2329" s="30"/>
      <c r="AW2329" s="30"/>
      <c r="AX2329" s="30"/>
      <c r="AY2329" s="30">
        <f t="shared" si="7487"/>
        <v>10851.773999999999</v>
      </c>
      <c r="AZ2329" s="30">
        <f t="shared" si="7488"/>
        <v>9721.7999999999993</v>
      </c>
      <c r="BA2329" s="30">
        <f t="shared" si="7489"/>
        <v>9721.7999999999993</v>
      </c>
      <c r="BB2329" s="30"/>
      <c r="BC2329" s="30"/>
      <c r="BD2329" s="30"/>
      <c r="BE2329" s="30"/>
      <c r="BF2329" s="30"/>
      <c r="BG2329" s="30"/>
      <c r="BH2329" s="30"/>
      <c r="BI2329" s="30"/>
      <c r="BJ2329" s="30"/>
      <c r="BK2329" s="30"/>
      <c r="BL2329" s="30">
        <f t="shared" si="7435"/>
        <v>10851.773999999999</v>
      </c>
      <c r="BM2329" s="30">
        <f t="shared" si="7436"/>
        <v>9721.7999999999993</v>
      </c>
      <c r="BN2329" s="30">
        <f t="shared" si="7437"/>
        <v>9721.7999999999993</v>
      </c>
      <c r="BO2329" s="30"/>
      <c r="BP2329" s="31"/>
      <c r="BQ2329" s="1"/>
      <c r="BR2329" s="1"/>
      <c r="BS2329" s="1"/>
      <c r="BT2329" s="1"/>
      <c r="BU2329" s="1"/>
      <c r="BV2329" s="1"/>
      <c r="BW2329" s="1"/>
      <c r="BX2329" s="1"/>
      <c r="BY2329" s="1"/>
    </row>
    <row r="2330" ht="31.5">
      <c r="A2330" s="28" t="s">
        <v>935</v>
      </c>
      <c r="B2330" s="28" t="s">
        <v>114</v>
      </c>
      <c r="C2330" s="28" t="s">
        <v>116</v>
      </c>
      <c r="D2330" s="28" t="s">
        <v>948</v>
      </c>
      <c r="E2330" s="28" t="s">
        <v>40</v>
      </c>
      <c r="F2330" s="29" t="s">
        <v>41</v>
      </c>
      <c r="G2330" s="30"/>
      <c r="H2330" s="30"/>
      <c r="I2330" s="30"/>
      <c r="J2330" s="30"/>
      <c r="K2330" s="30"/>
      <c r="L2330" s="30"/>
      <c r="M2330" s="30"/>
      <c r="N2330" s="30"/>
      <c r="O2330" s="30"/>
      <c r="P2330" s="30"/>
      <c r="Q2330" s="30"/>
      <c r="R2330" s="30"/>
      <c r="S2330" s="30"/>
      <c r="T2330" s="30"/>
      <c r="U2330" s="30"/>
      <c r="V2330" s="30"/>
      <c r="W2330" s="30"/>
      <c r="X2330" s="30"/>
      <c r="Y2330" s="30"/>
      <c r="Z2330" s="30"/>
      <c r="AA2330" s="30"/>
      <c r="AB2330" s="30"/>
      <c r="AC2330" s="30"/>
      <c r="AD2330" s="30"/>
      <c r="AE2330" s="30"/>
      <c r="AF2330" s="30"/>
      <c r="AG2330" s="30"/>
      <c r="AH2330" s="30"/>
      <c r="AI2330" s="30"/>
      <c r="AJ2330" s="30"/>
      <c r="AK2330" s="30"/>
      <c r="AL2330" s="30">
        <v>182</v>
      </c>
      <c r="AM2330" s="30"/>
      <c r="AN2330" s="30"/>
      <c r="AO2330" s="30"/>
      <c r="AP2330" s="30"/>
      <c r="AQ2330" s="30"/>
      <c r="AR2330" s="30"/>
      <c r="AS2330" s="30">
        <f t="shared" si="7533"/>
        <v>182</v>
      </c>
      <c r="AT2330" s="30">
        <f t="shared" si="7534"/>
        <v>0</v>
      </c>
      <c r="AU2330" s="30">
        <f t="shared" si="7535"/>
        <v>0</v>
      </c>
      <c r="AV2330" s="30"/>
      <c r="AW2330" s="30"/>
      <c r="AX2330" s="30"/>
      <c r="AY2330" s="30">
        <f t="shared" si="7487"/>
        <v>182</v>
      </c>
      <c r="AZ2330" s="30">
        <f t="shared" si="7488"/>
        <v>0</v>
      </c>
      <c r="BA2330" s="30">
        <f t="shared" si="7489"/>
        <v>0</v>
      </c>
      <c r="BB2330" s="30"/>
      <c r="BC2330" s="30"/>
      <c r="BD2330" s="30"/>
      <c r="BE2330" s="30"/>
      <c r="BF2330" s="30"/>
      <c r="BG2330" s="30"/>
      <c r="BH2330" s="30"/>
      <c r="BI2330" s="30"/>
      <c r="BJ2330" s="30"/>
      <c r="BK2330" s="30"/>
      <c r="BL2330" s="30">
        <f t="shared" si="7435"/>
        <v>182</v>
      </c>
      <c r="BM2330" s="30">
        <f t="shared" si="7436"/>
        <v>0</v>
      </c>
      <c r="BN2330" s="30">
        <f t="shared" si="7437"/>
        <v>0</v>
      </c>
      <c r="BO2330" s="30"/>
      <c r="BP2330" s="31"/>
      <c r="BQ2330" s="1"/>
      <c r="BR2330" s="1"/>
      <c r="BS2330" s="1"/>
      <c r="BT2330" s="1"/>
      <c r="BU2330" s="1"/>
      <c r="BV2330" s="1"/>
      <c r="BW2330" s="1"/>
      <c r="BX2330" s="1"/>
      <c r="BY2330" s="1"/>
    </row>
    <row r="2331" ht="63">
      <c r="A2331" s="28" t="s">
        <v>935</v>
      </c>
      <c r="B2331" s="28" t="s">
        <v>114</v>
      </c>
      <c r="C2331" s="28" t="s">
        <v>116</v>
      </c>
      <c r="D2331" s="28" t="s">
        <v>950</v>
      </c>
      <c r="E2331" s="35"/>
      <c r="F2331" s="29" t="s">
        <v>951</v>
      </c>
      <c r="G2331" s="30">
        <f>G2332</f>
        <v>249.90000000000001</v>
      </c>
      <c r="H2331" s="30">
        <f>H2332</f>
        <v>249.90000000000001</v>
      </c>
      <c r="I2331" s="30">
        <f>I2332</f>
        <v>249.90000000000001</v>
      </c>
      <c r="J2331" s="30">
        <f>J2332</f>
        <v>0</v>
      </c>
      <c r="K2331" s="30">
        <f>K2332</f>
        <v>0</v>
      </c>
      <c r="L2331" s="30">
        <f>L2332</f>
        <v>0</v>
      </c>
      <c r="M2331" s="30">
        <f t="shared" si="7536"/>
        <v>249.90000000000001</v>
      </c>
      <c r="N2331" s="30">
        <f t="shared" si="7537"/>
        <v>249.90000000000001</v>
      </c>
      <c r="O2331" s="30">
        <f t="shared" si="7538"/>
        <v>249.90000000000001</v>
      </c>
      <c r="P2331" s="30">
        <f>P2332</f>
        <v>0</v>
      </c>
      <c r="Q2331" s="30">
        <f>Q2332</f>
        <v>0</v>
      </c>
      <c r="R2331" s="30">
        <f>R2332</f>
        <v>0</v>
      </c>
      <c r="S2331" s="30">
        <f>S2332</f>
        <v>-249.90000000000001</v>
      </c>
      <c r="T2331" s="30">
        <f>T2332</f>
        <v>0</v>
      </c>
      <c r="U2331" s="30">
        <f>U2332</f>
        <v>0</v>
      </c>
      <c r="V2331" s="30">
        <f>V2332</f>
        <v>0</v>
      </c>
      <c r="W2331" s="30">
        <f>W2332</f>
        <v>249.90000000000001</v>
      </c>
      <c r="X2331" s="30">
        <f>X2332</f>
        <v>0</v>
      </c>
      <c r="Y2331" s="30">
        <f>Y2332</f>
        <v>0</v>
      </c>
      <c r="Z2331" s="30">
        <f>Z2332</f>
        <v>0</v>
      </c>
      <c r="AA2331" s="30">
        <f>AA2332</f>
        <v>0</v>
      </c>
      <c r="AB2331" s="30">
        <f>AB2332</f>
        <v>0</v>
      </c>
      <c r="AC2331" s="30">
        <f t="shared" si="7438"/>
        <v>0</v>
      </c>
      <c r="AD2331" s="30">
        <f t="shared" si="7439"/>
        <v>499.80000000000001</v>
      </c>
      <c r="AE2331" s="30">
        <f t="shared" si="7440"/>
        <v>249.90000000000001</v>
      </c>
      <c r="AF2331" s="30">
        <f>AF2332</f>
        <v>0</v>
      </c>
      <c r="AG2331" s="30">
        <f t="shared" si="7441"/>
        <v>0</v>
      </c>
      <c r="AH2331" s="30">
        <f t="shared" si="7442"/>
        <v>499.80000000000001</v>
      </c>
      <c r="AI2331" s="30">
        <f t="shared" si="7443"/>
        <v>249.90000000000001</v>
      </c>
      <c r="AJ2331" s="30">
        <f>AJ2332</f>
        <v>0</v>
      </c>
      <c r="AK2331" s="30">
        <f>AK2332</f>
        <v>0</v>
      </c>
      <c r="AL2331" s="30">
        <f>AL2332</f>
        <v>0</v>
      </c>
      <c r="AM2331" s="30">
        <f>AM2332</f>
        <v>0</v>
      </c>
      <c r="AN2331" s="30">
        <f>AN2332</f>
        <v>0</v>
      </c>
      <c r="AO2331" s="30">
        <f>AO2332</f>
        <v>0</v>
      </c>
      <c r="AP2331" s="30">
        <f>AP2332</f>
        <v>0</v>
      </c>
      <c r="AQ2331" s="30">
        <f>AQ2332</f>
        <v>0</v>
      </c>
      <c r="AR2331" s="30">
        <f>AR2332</f>
        <v>0</v>
      </c>
      <c r="AS2331" s="30">
        <f t="shared" si="7533"/>
        <v>0</v>
      </c>
      <c r="AT2331" s="30">
        <f t="shared" si="7534"/>
        <v>499.80000000000001</v>
      </c>
      <c r="AU2331" s="30">
        <f t="shared" si="7535"/>
        <v>249.90000000000001</v>
      </c>
      <c r="AV2331" s="30">
        <f>AV2332</f>
        <v>0</v>
      </c>
      <c r="AW2331" s="30">
        <f>AW2332</f>
        <v>0</v>
      </c>
      <c r="AX2331" s="30">
        <f>AX2332</f>
        <v>0</v>
      </c>
      <c r="AY2331" s="30">
        <f t="shared" si="7487"/>
        <v>0</v>
      </c>
      <c r="AZ2331" s="30">
        <f t="shared" si="7488"/>
        <v>499.80000000000001</v>
      </c>
      <c r="BA2331" s="30">
        <f t="shared" si="7489"/>
        <v>249.90000000000001</v>
      </c>
      <c r="BB2331" s="30">
        <f>BB2332</f>
        <v>0</v>
      </c>
      <c r="BC2331" s="30">
        <f>BC2332</f>
        <v>0</v>
      </c>
      <c r="BD2331" s="30">
        <f>BD2332</f>
        <v>0</v>
      </c>
      <c r="BE2331" s="30">
        <f>BE2332</f>
        <v>0</v>
      </c>
      <c r="BF2331" s="30">
        <f>BF2332</f>
        <v>0</v>
      </c>
      <c r="BG2331" s="30">
        <f>BG2332</f>
        <v>0</v>
      </c>
      <c r="BH2331" s="30">
        <f>BH2332</f>
        <v>0</v>
      </c>
      <c r="BI2331" s="30">
        <f>BI2332</f>
        <v>0</v>
      </c>
      <c r="BJ2331" s="30">
        <f>BJ2332</f>
        <v>0</v>
      </c>
      <c r="BK2331" s="30">
        <f>BK2332</f>
        <v>0</v>
      </c>
      <c r="BL2331" s="30">
        <f t="shared" si="7435"/>
        <v>0</v>
      </c>
      <c r="BM2331" s="30">
        <f t="shared" si="7436"/>
        <v>499.80000000000001</v>
      </c>
      <c r="BN2331" s="30">
        <f t="shared" si="7437"/>
        <v>249.90000000000001</v>
      </c>
      <c r="BO2331" s="30">
        <f>BO2332</f>
        <v>0</v>
      </c>
      <c r="BP2331" s="31"/>
      <c r="BQ2331" s="1"/>
      <c r="BR2331" s="1"/>
      <c r="BS2331" s="1"/>
      <c r="BT2331" s="1"/>
      <c r="BU2331" s="1"/>
      <c r="BV2331" s="1"/>
      <c r="BW2331" s="1"/>
      <c r="BX2331" s="1"/>
      <c r="BY2331" s="1"/>
    </row>
    <row r="2332" ht="31.5">
      <c r="A2332" s="28" t="s">
        <v>935</v>
      </c>
      <c r="B2332" s="28" t="s">
        <v>114</v>
      </c>
      <c r="C2332" s="28" t="s">
        <v>116</v>
      </c>
      <c r="D2332" s="28" t="s">
        <v>950</v>
      </c>
      <c r="E2332" s="28" t="s">
        <v>127</v>
      </c>
      <c r="F2332" s="29" t="s">
        <v>128</v>
      </c>
      <c r="G2332" s="30">
        <v>249.90000000000001</v>
      </c>
      <c r="H2332" s="30">
        <v>249.90000000000001</v>
      </c>
      <c r="I2332" s="30">
        <v>249.90000000000001</v>
      </c>
      <c r="J2332" s="30"/>
      <c r="K2332" s="30"/>
      <c r="L2332" s="30"/>
      <c r="M2332" s="30">
        <f t="shared" si="7536"/>
        <v>249.90000000000001</v>
      </c>
      <c r="N2332" s="30">
        <f t="shared" si="7537"/>
        <v>249.90000000000001</v>
      </c>
      <c r="O2332" s="30">
        <f t="shared" si="7538"/>
        <v>249.90000000000001</v>
      </c>
      <c r="P2332" s="30"/>
      <c r="Q2332" s="30"/>
      <c r="R2332" s="30"/>
      <c r="S2332" s="30">
        <v>-249.90000000000001</v>
      </c>
      <c r="T2332" s="30"/>
      <c r="U2332" s="30"/>
      <c r="V2332" s="30"/>
      <c r="W2332" s="30">
        <v>249.90000000000001</v>
      </c>
      <c r="X2332" s="30"/>
      <c r="Y2332" s="30"/>
      <c r="Z2332" s="30"/>
      <c r="AA2332" s="30"/>
      <c r="AB2332" s="30"/>
      <c r="AC2332" s="30">
        <f t="shared" si="7438"/>
        <v>0</v>
      </c>
      <c r="AD2332" s="30">
        <f t="shared" si="7439"/>
        <v>499.80000000000001</v>
      </c>
      <c r="AE2332" s="30">
        <f t="shared" si="7440"/>
        <v>249.90000000000001</v>
      </c>
      <c r="AF2332" s="30"/>
      <c r="AG2332" s="30">
        <f t="shared" si="7441"/>
        <v>0</v>
      </c>
      <c r="AH2332" s="30">
        <f t="shared" si="7442"/>
        <v>499.80000000000001</v>
      </c>
      <c r="AI2332" s="30">
        <f t="shared" si="7443"/>
        <v>249.90000000000001</v>
      </c>
      <c r="AJ2332" s="30"/>
      <c r="AK2332" s="30"/>
      <c r="AL2332" s="30"/>
      <c r="AM2332" s="30"/>
      <c r="AN2332" s="30"/>
      <c r="AO2332" s="30"/>
      <c r="AP2332" s="30"/>
      <c r="AQ2332" s="30"/>
      <c r="AR2332" s="30"/>
      <c r="AS2332" s="30">
        <f t="shared" si="7533"/>
        <v>0</v>
      </c>
      <c r="AT2332" s="30">
        <f t="shared" si="7534"/>
        <v>499.80000000000001</v>
      </c>
      <c r="AU2332" s="30">
        <f t="shared" si="7535"/>
        <v>249.90000000000001</v>
      </c>
      <c r="AV2332" s="30"/>
      <c r="AW2332" s="30"/>
      <c r="AX2332" s="30"/>
      <c r="AY2332" s="30">
        <f t="shared" si="7487"/>
        <v>0</v>
      </c>
      <c r="AZ2332" s="30">
        <f t="shared" si="7488"/>
        <v>499.80000000000001</v>
      </c>
      <c r="BA2332" s="30">
        <f t="shared" si="7489"/>
        <v>249.90000000000001</v>
      </c>
      <c r="BB2332" s="30"/>
      <c r="BC2332" s="30"/>
      <c r="BD2332" s="30"/>
      <c r="BE2332" s="30"/>
      <c r="BF2332" s="30"/>
      <c r="BG2332" s="30"/>
      <c r="BH2332" s="30"/>
      <c r="BI2332" s="30"/>
      <c r="BJ2332" s="30"/>
      <c r="BK2332" s="30"/>
      <c r="BL2332" s="30">
        <f t="shared" si="7435"/>
        <v>0</v>
      </c>
      <c r="BM2332" s="30">
        <f t="shared" si="7436"/>
        <v>499.80000000000001</v>
      </c>
      <c r="BN2332" s="30">
        <f t="shared" si="7437"/>
        <v>249.90000000000001</v>
      </c>
      <c r="BO2332" s="30"/>
      <c r="BP2332" s="31"/>
      <c r="BQ2332" s="1"/>
      <c r="BR2332" s="1"/>
      <c r="BS2332" s="1"/>
      <c r="BT2332" s="1"/>
      <c r="BU2332" s="1"/>
      <c r="BV2332" s="1"/>
      <c r="BW2332" s="1"/>
      <c r="BX2332" s="1"/>
      <c r="BY2332" s="1"/>
    </row>
    <row r="2333" ht="31.5">
      <c r="A2333" s="28" t="s">
        <v>935</v>
      </c>
      <c r="B2333" s="28" t="s">
        <v>114</v>
      </c>
      <c r="C2333" s="28" t="s">
        <v>116</v>
      </c>
      <c r="D2333" s="28" t="s">
        <v>952</v>
      </c>
      <c r="E2333" s="35"/>
      <c r="F2333" s="29" t="s">
        <v>953</v>
      </c>
      <c r="G2333" s="30">
        <f>G2334+G2336</f>
        <v>22802.5</v>
      </c>
      <c r="H2333" s="30">
        <f>H2334+H2336</f>
        <v>17024.699999999997</v>
      </c>
      <c r="I2333" s="30">
        <f>I2334+I2336</f>
        <v>17024.699999999997</v>
      </c>
      <c r="J2333" s="30">
        <f>J2334+J2336</f>
        <v>0</v>
      </c>
      <c r="K2333" s="30">
        <f>K2334+K2336</f>
        <v>0</v>
      </c>
      <c r="L2333" s="30">
        <f>L2334+L2336</f>
        <v>0</v>
      </c>
      <c r="M2333" s="30">
        <f t="shared" si="7536"/>
        <v>22802.5</v>
      </c>
      <c r="N2333" s="30">
        <f t="shared" si="7537"/>
        <v>17024.699999999997</v>
      </c>
      <c r="O2333" s="30">
        <f t="shared" si="7538"/>
        <v>17024.699999999997</v>
      </c>
      <c r="P2333" s="30">
        <f>P2334+P2336</f>
        <v>0</v>
      </c>
      <c r="Q2333" s="30">
        <f>Q2334+Q2336</f>
        <v>0</v>
      </c>
      <c r="R2333" s="30">
        <f>R2334+R2336</f>
        <v>0</v>
      </c>
      <c r="S2333" s="30">
        <f>S2334+S2336</f>
        <v>-1973</v>
      </c>
      <c r="T2333" s="30">
        <f>T2334+T2336</f>
        <v>0</v>
      </c>
      <c r="U2333" s="30">
        <f>U2334+U2336</f>
        <v>0</v>
      </c>
      <c r="V2333" s="30">
        <f>V2334+V2336</f>
        <v>0</v>
      </c>
      <c r="W2333" s="30">
        <f>W2334+W2336</f>
        <v>1973</v>
      </c>
      <c r="X2333" s="30">
        <f>X2334+X2336</f>
        <v>0</v>
      </c>
      <c r="Y2333" s="30">
        <f>Y2334+Y2336</f>
        <v>0</v>
      </c>
      <c r="Z2333" s="30">
        <f>Z2334+Z2336</f>
        <v>0</v>
      </c>
      <c r="AA2333" s="30">
        <f>AA2334+AA2336</f>
        <v>0</v>
      </c>
      <c r="AB2333" s="30">
        <f>AB2334+AB2336</f>
        <v>0</v>
      </c>
      <c r="AC2333" s="30">
        <f t="shared" si="7438"/>
        <v>20829.5</v>
      </c>
      <c r="AD2333" s="30">
        <f t="shared" si="7439"/>
        <v>18997.699999999997</v>
      </c>
      <c r="AE2333" s="30">
        <f t="shared" si="7440"/>
        <v>17024.699999999997</v>
      </c>
      <c r="AF2333" s="30">
        <f>AF2334+AF2336</f>
        <v>0</v>
      </c>
      <c r="AG2333" s="30">
        <f t="shared" si="7441"/>
        <v>20829.5</v>
      </c>
      <c r="AH2333" s="30">
        <f t="shared" si="7442"/>
        <v>18997.699999999997</v>
      </c>
      <c r="AI2333" s="30">
        <f t="shared" si="7443"/>
        <v>17024.699999999997</v>
      </c>
      <c r="AJ2333" s="30">
        <f>AJ2334+AJ2336</f>
        <v>0</v>
      </c>
      <c r="AK2333" s="30">
        <f>AK2334+AK2336</f>
        <v>0</v>
      </c>
      <c r="AL2333" s="30">
        <f>AL2334+AL2336</f>
        <v>3407.3770000000004</v>
      </c>
      <c r="AM2333" s="30">
        <f>AM2334+AM2336</f>
        <v>0</v>
      </c>
      <c r="AN2333" s="30">
        <f>AN2334+AN2336</f>
        <v>0</v>
      </c>
      <c r="AO2333" s="30">
        <f>AO2334+AO2336</f>
        <v>0</v>
      </c>
      <c r="AP2333" s="30">
        <f>AP2334+AP2336</f>
        <v>0</v>
      </c>
      <c r="AQ2333" s="30">
        <f>AQ2334+AQ2336</f>
        <v>0</v>
      </c>
      <c r="AR2333" s="30">
        <f>AR2334+AR2336</f>
        <v>0</v>
      </c>
      <c r="AS2333" s="30">
        <f t="shared" si="7533"/>
        <v>24236.877</v>
      </c>
      <c r="AT2333" s="30">
        <f t="shared" si="7534"/>
        <v>18997.699999999997</v>
      </c>
      <c r="AU2333" s="30">
        <f t="shared" si="7535"/>
        <v>17024.699999999997</v>
      </c>
      <c r="AV2333" s="30">
        <f>AV2334+AV2336</f>
        <v>0</v>
      </c>
      <c r="AW2333" s="30">
        <f>AW2334+AW2336</f>
        <v>0</v>
      </c>
      <c r="AX2333" s="30">
        <f>AX2334+AX2336</f>
        <v>0</v>
      </c>
      <c r="AY2333" s="30">
        <f t="shared" si="7487"/>
        <v>24236.877</v>
      </c>
      <c r="AZ2333" s="30">
        <f t="shared" si="7488"/>
        <v>18997.699999999997</v>
      </c>
      <c r="BA2333" s="30">
        <f t="shared" si="7489"/>
        <v>17024.699999999997</v>
      </c>
      <c r="BB2333" s="30">
        <f>BB2334+BB2336</f>
        <v>-100</v>
      </c>
      <c r="BC2333" s="30">
        <f>BC2334+BC2336</f>
        <v>0</v>
      </c>
      <c r="BD2333" s="30">
        <f>BD2334+BD2336</f>
        <v>-425.94100000000003</v>
      </c>
      <c r="BE2333" s="30">
        <f>BE2334+BE2336</f>
        <v>0</v>
      </c>
      <c r="BF2333" s="30">
        <f>BF2334+BF2336</f>
        <v>0</v>
      </c>
      <c r="BG2333" s="30">
        <f>BG2334+BG2336</f>
        <v>0</v>
      </c>
      <c r="BH2333" s="30">
        <f>BH2334+BH2336</f>
        <v>0</v>
      </c>
      <c r="BI2333" s="30">
        <f>BI2334+BI2336</f>
        <v>0</v>
      </c>
      <c r="BJ2333" s="30">
        <f>BJ2334+BJ2336</f>
        <v>0</v>
      </c>
      <c r="BK2333" s="30">
        <f>BK2334+BK2336</f>
        <v>0</v>
      </c>
      <c r="BL2333" s="30">
        <f t="shared" si="7435"/>
        <v>23710.936000000002</v>
      </c>
      <c r="BM2333" s="30">
        <f t="shared" si="7436"/>
        <v>18997.699999999997</v>
      </c>
      <c r="BN2333" s="30">
        <f t="shared" si="7437"/>
        <v>17024.699999999997</v>
      </c>
      <c r="BO2333" s="30">
        <f>BO2334+BO2336</f>
        <v>0</v>
      </c>
      <c r="BP2333" s="31"/>
      <c r="BQ2333" s="1"/>
      <c r="BR2333" s="1"/>
      <c r="BS2333" s="1"/>
      <c r="BT2333" s="1"/>
      <c r="BU2333" s="1"/>
      <c r="BV2333" s="1"/>
      <c r="BW2333" s="1"/>
      <c r="BX2333" s="1"/>
      <c r="BY2333" s="1"/>
    </row>
    <row r="2334" ht="63">
      <c r="A2334" s="28" t="s">
        <v>935</v>
      </c>
      <c r="B2334" s="28" t="s">
        <v>114</v>
      </c>
      <c r="C2334" s="28" t="s">
        <v>116</v>
      </c>
      <c r="D2334" s="28" t="s">
        <v>954</v>
      </c>
      <c r="E2334" s="35"/>
      <c r="F2334" s="29" t="s">
        <v>955</v>
      </c>
      <c r="G2334" s="30">
        <f>G2335</f>
        <v>13381.6</v>
      </c>
      <c r="H2334" s="30">
        <f>H2335</f>
        <v>11483.799999999999</v>
      </c>
      <c r="I2334" s="30">
        <f>I2335</f>
        <v>11483.799999999999</v>
      </c>
      <c r="J2334" s="30">
        <f>J2335</f>
        <v>0</v>
      </c>
      <c r="K2334" s="30">
        <f>K2335</f>
        <v>0</v>
      </c>
      <c r="L2334" s="30">
        <f>L2335</f>
        <v>0</v>
      </c>
      <c r="M2334" s="30">
        <f t="shared" si="7536"/>
        <v>13381.6</v>
      </c>
      <c r="N2334" s="30">
        <f t="shared" si="7537"/>
        <v>11483.799999999999</v>
      </c>
      <c r="O2334" s="30">
        <f t="shared" si="7538"/>
        <v>11483.799999999999</v>
      </c>
      <c r="P2334" s="30">
        <f>P2335</f>
        <v>0</v>
      </c>
      <c r="Q2334" s="30">
        <f>Q2335</f>
        <v>0</v>
      </c>
      <c r="R2334" s="30">
        <f>R2335</f>
        <v>0</v>
      </c>
      <c r="S2334" s="30">
        <f>S2335</f>
        <v>-1361.0999999999999</v>
      </c>
      <c r="T2334" s="30">
        <f>T2335</f>
        <v>0</v>
      </c>
      <c r="U2334" s="30">
        <f>U2335</f>
        <v>0</v>
      </c>
      <c r="V2334" s="30">
        <f>V2335</f>
        <v>0</v>
      </c>
      <c r="W2334" s="30">
        <f>W2335</f>
        <v>1361.0999999999999</v>
      </c>
      <c r="X2334" s="30">
        <f>X2335</f>
        <v>0</v>
      </c>
      <c r="Y2334" s="30">
        <f>Y2335</f>
        <v>0</v>
      </c>
      <c r="Z2334" s="30">
        <f>Z2335</f>
        <v>0</v>
      </c>
      <c r="AA2334" s="30">
        <f>AA2335</f>
        <v>0</v>
      </c>
      <c r="AB2334" s="30">
        <f>AB2335</f>
        <v>0</v>
      </c>
      <c r="AC2334" s="30">
        <f t="shared" si="7438"/>
        <v>12020.5</v>
      </c>
      <c r="AD2334" s="30">
        <f t="shared" si="7439"/>
        <v>12844.9</v>
      </c>
      <c r="AE2334" s="30">
        <f t="shared" si="7440"/>
        <v>11483.799999999999</v>
      </c>
      <c r="AF2334" s="30">
        <f>AF2335</f>
        <v>0</v>
      </c>
      <c r="AG2334" s="30">
        <f t="shared" si="7441"/>
        <v>12020.5</v>
      </c>
      <c r="AH2334" s="30">
        <f t="shared" si="7442"/>
        <v>12844.9</v>
      </c>
      <c r="AI2334" s="30">
        <f t="shared" si="7443"/>
        <v>11483.799999999999</v>
      </c>
      <c r="AJ2334" s="30">
        <f>AJ2335</f>
        <v>0</v>
      </c>
      <c r="AK2334" s="30">
        <f>AK2335</f>
        <v>0</v>
      </c>
      <c r="AL2334" s="30">
        <f>AL2335</f>
        <v>4249.3770000000004</v>
      </c>
      <c r="AM2334" s="30">
        <f>AM2335</f>
        <v>0</v>
      </c>
      <c r="AN2334" s="30">
        <f>AN2335</f>
        <v>0</v>
      </c>
      <c r="AO2334" s="30">
        <f>AO2335</f>
        <v>0</v>
      </c>
      <c r="AP2334" s="30">
        <f>AP2335</f>
        <v>0</v>
      </c>
      <c r="AQ2334" s="30">
        <f>AQ2335</f>
        <v>0</v>
      </c>
      <c r="AR2334" s="30">
        <f>AR2335</f>
        <v>0</v>
      </c>
      <c r="AS2334" s="30">
        <f t="shared" si="7533"/>
        <v>16269.877</v>
      </c>
      <c r="AT2334" s="30">
        <f t="shared" si="7534"/>
        <v>12844.9</v>
      </c>
      <c r="AU2334" s="30">
        <f t="shared" si="7535"/>
        <v>11483.799999999999</v>
      </c>
      <c r="AV2334" s="30">
        <f>AV2335</f>
        <v>0</v>
      </c>
      <c r="AW2334" s="30">
        <f>AW2335</f>
        <v>0</v>
      </c>
      <c r="AX2334" s="30">
        <f>AX2335</f>
        <v>0</v>
      </c>
      <c r="AY2334" s="30">
        <f t="shared" si="7487"/>
        <v>16269.877</v>
      </c>
      <c r="AZ2334" s="30">
        <f t="shared" si="7488"/>
        <v>12844.9</v>
      </c>
      <c r="BA2334" s="30">
        <f t="shared" si="7489"/>
        <v>11483.799999999999</v>
      </c>
      <c r="BB2334" s="30">
        <f>BB2335</f>
        <v>0</v>
      </c>
      <c r="BC2334" s="30">
        <f>BC2335</f>
        <v>0</v>
      </c>
      <c r="BD2334" s="30">
        <f>BD2335</f>
        <v>-354</v>
      </c>
      <c r="BE2334" s="30">
        <f>BE2335</f>
        <v>0</v>
      </c>
      <c r="BF2334" s="30">
        <f>BF2335</f>
        <v>0</v>
      </c>
      <c r="BG2334" s="30">
        <f>BG2335</f>
        <v>0</v>
      </c>
      <c r="BH2334" s="30">
        <f>BH2335</f>
        <v>0</v>
      </c>
      <c r="BI2334" s="30">
        <f>BI2335</f>
        <v>0</v>
      </c>
      <c r="BJ2334" s="30">
        <f>BJ2335</f>
        <v>0</v>
      </c>
      <c r="BK2334" s="30">
        <f>BK2335</f>
        <v>0</v>
      </c>
      <c r="BL2334" s="30">
        <f t="shared" si="7435"/>
        <v>15915.877</v>
      </c>
      <c r="BM2334" s="30">
        <f t="shared" si="7436"/>
        <v>12844.9</v>
      </c>
      <c r="BN2334" s="30">
        <f t="shared" si="7437"/>
        <v>11483.799999999999</v>
      </c>
      <c r="BO2334" s="30">
        <f>BO2335</f>
        <v>0</v>
      </c>
      <c r="BP2334" s="31"/>
      <c r="BQ2334" s="1"/>
      <c r="BR2334" s="1"/>
      <c r="BS2334" s="1"/>
      <c r="BT2334" s="1"/>
      <c r="BU2334" s="1"/>
      <c r="BV2334" s="1"/>
      <c r="BW2334" s="1"/>
      <c r="BX2334" s="1"/>
      <c r="BY2334" s="1"/>
    </row>
    <row r="2335" ht="31.5">
      <c r="A2335" s="28" t="s">
        <v>935</v>
      </c>
      <c r="B2335" s="28" t="s">
        <v>114</v>
      </c>
      <c r="C2335" s="28" t="s">
        <v>116</v>
      </c>
      <c r="D2335" s="28" t="s">
        <v>954</v>
      </c>
      <c r="E2335" s="28" t="s">
        <v>38</v>
      </c>
      <c r="F2335" s="29" t="s">
        <v>39</v>
      </c>
      <c r="G2335" s="30">
        <v>13381.6</v>
      </c>
      <c r="H2335" s="30">
        <v>11483.799999999999</v>
      </c>
      <c r="I2335" s="30">
        <v>11483.799999999999</v>
      </c>
      <c r="J2335" s="30"/>
      <c r="K2335" s="30"/>
      <c r="L2335" s="30"/>
      <c r="M2335" s="30">
        <f t="shared" si="7536"/>
        <v>13381.6</v>
      </c>
      <c r="N2335" s="30">
        <f t="shared" si="7537"/>
        <v>11483.799999999999</v>
      </c>
      <c r="O2335" s="30">
        <f t="shared" si="7538"/>
        <v>11483.799999999999</v>
      </c>
      <c r="P2335" s="30"/>
      <c r="Q2335" s="30"/>
      <c r="R2335" s="30"/>
      <c r="S2335" s="30">
        <v>-1361.0999999999999</v>
      </c>
      <c r="T2335" s="30"/>
      <c r="U2335" s="30"/>
      <c r="V2335" s="30"/>
      <c r="W2335" s="30">
        <v>1361.0999999999999</v>
      </c>
      <c r="X2335" s="30"/>
      <c r="Y2335" s="30"/>
      <c r="Z2335" s="30"/>
      <c r="AA2335" s="30"/>
      <c r="AB2335" s="30"/>
      <c r="AC2335" s="30">
        <f t="shared" si="7438"/>
        <v>12020.5</v>
      </c>
      <c r="AD2335" s="30">
        <f t="shared" si="7439"/>
        <v>12844.9</v>
      </c>
      <c r="AE2335" s="30">
        <f t="shared" si="7440"/>
        <v>11483.799999999999</v>
      </c>
      <c r="AF2335" s="30"/>
      <c r="AG2335" s="30">
        <f t="shared" si="7441"/>
        <v>12020.5</v>
      </c>
      <c r="AH2335" s="30">
        <f t="shared" si="7442"/>
        <v>12844.9</v>
      </c>
      <c r="AI2335" s="30">
        <f t="shared" si="7443"/>
        <v>11483.799999999999</v>
      </c>
      <c r="AJ2335" s="30"/>
      <c r="AK2335" s="30"/>
      <c r="AL2335" s="30">
        <v>4249.3770000000004</v>
      </c>
      <c r="AM2335" s="30"/>
      <c r="AN2335" s="30"/>
      <c r="AO2335" s="30"/>
      <c r="AP2335" s="30"/>
      <c r="AQ2335" s="30"/>
      <c r="AR2335" s="30"/>
      <c r="AS2335" s="30">
        <f t="shared" si="7533"/>
        <v>16269.877</v>
      </c>
      <c r="AT2335" s="30">
        <f t="shared" si="7534"/>
        <v>12844.9</v>
      </c>
      <c r="AU2335" s="30">
        <f t="shared" si="7535"/>
        <v>11483.799999999999</v>
      </c>
      <c r="AV2335" s="30"/>
      <c r="AW2335" s="30"/>
      <c r="AX2335" s="30"/>
      <c r="AY2335" s="30">
        <f t="shared" si="7487"/>
        <v>16269.877</v>
      </c>
      <c r="AZ2335" s="30">
        <f t="shared" si="7488"/>
        <v>12844.9</v>
      </c>
      <c r="BA2335" s="30">
        <f t="shared" si="7489"/>
        <v>11483.799999999999</v>
      </c>
      <c r="BB2335" s="30"/>
      <c r="BC2335" s="30"/>
      <c r="BD2335" s="30">
        <v>-354</v>
      </c>
      <c r="BE2335" s="30"/>
      <c r="BF2335" s="30"/>
      <c r="BG2335" s="30"/>
      <c r="BH2335" s="30"/>
      <c r="BI2335" s="30"/>
      <c r="BJ2335" s="30"/>
      <c r="BK2335" s="30"/>
      <c r="BL2335" s="30">
        <f t="shared" si="7435"/>
        <v>15915.877</v>
      </c>
      <c r="BM2335" s="30">
        <f t="shared" si="7436"/>
        <v>12844.9</v>
      </c>
      <c r="BN2335" s="30">
        <f t="shared" si="7437"/>
        <v>11483.799999999999</v>
      </c>
      <c r="BO2335" s="30"/>
      <c r="BP2335" s="31"/>
      <c r="BQ2335" s="1"/>
      <c r="BR2335" s="1"/>
      <c r="BS2335" s="1"/>
      <c r="BT2335" s="1"/>
      <c r="BU2335" s="1"/>
      <c r="BV2335" s="1"/>
      <c r="BW2335" s="1"/>
      <c r="BX2335" s="1"/>
      <c r="BY2335" s="1"/>
    </row>
    <row r="2336">
      <c r="A2336" s="28" t="s">
        <v>935</v>
      </c>
      <c r="B2336" s="28" t="s">
        <v>114</v>
      </c>
      <c r="C2336" s="28" t="s">
        <v>116</v>
      </c>
      <c r="D2336" s="28" t="s">
        <v>956</v>
      </c>
      <c r="E2336" s="35"/>
      <c r="F2336" s="29" t="s">
        <v>957</v>
      </c>
      <c r="G2336" s="30">
        <f>G2337</f>
        <v>9420.8999999999996</v>
      </c>
      <c r="H2336" s="30">
        <f>H2337</f>
        <v>5540.8999999999996</v>
      </c>
      <c r="I2336" s="30">
        <f>I2337</f>
        <v>5540.8999999999996</v>
      </c>
      <c r="J2336" s="30">
        <f>J2337</f>
        <v>0</v>
      </c>
      <c r="K2336" s="30">
        <f>K2337</f>
        <v>0</v>
      </c>
      <c r="L2336" s="30">
        <f>L2337</f>
        <v>0</v>
      </c>
      <c r="M2336" s="30">
        <f t="shared" si="7536"/>
        <v>9420.8999999999996</v>
      </c>
      <c r="N2336" s="30">
        <f t="shared" si="7537"/>
        <v>5540.8999999999996</v>
      </c>
      <c r="O2336" s="30">
        <f t="shared" si="7538"/>
        <v>5540.8999999999996</v>
      </c>
      <c r="P2336" s="30">
        <f>P2337</f>
        <v>0</v>
      </c>
      <c r="Q2336" s="30">
        <f>Q2337</f>
        <v>0</v>
      </c>
      <c r="R2336" s="30">
        <f>R2337</f>
        <v>0</v>
      </c>
      <c r="S2336" s="30">
        <f>S2337</f>
        <v>-611.89999999999998</v>
      </c>
      <c r="T2336" s="30">
        <f>T2337</f>
        <v>0</v>
      </c>
      <c r="U2336" s="30">
        <f>U2337</f>
        <v>0</v>
      </c>
      <c r="V2336" s="30">
        <f>V2337</f>
        <v>0</v>
      </c>
      <c r="W2336" s="30">
        <f>W2337</f>
        <v>611.89999999999998</v>
      </c>
      <c r="X2336" s="30">
        <f>X2337</f>
        <v>0</v>
      </c>
      <c r="Y2336" s="30">
        <f>Y2337</f>
        <v>0</v>
      </c>
      <c r="Z2336" s="30">
        <f>Z2337</f>
        <v>0</v>
      </c>
      <c r="AA2336" s="30">
        <f>AA2337</f>
        <v>0</v>
      </c>
      <c r="AB2336" s="30">
        <f>AB2337</f>
        <v>0</v>
      </c>
      <c r="AC2336" s="30">
        <f t="shared" si="7438"/>
        <v>8809</v>
      </c>
      <c r="AD2336" s="30">
        <f t="shared" si="7439"/>
        <v>6152.7999999999993</v>
      </c>
      <c r="AE2336" s="30">
        <f t="shared" si="7440"/>
        <v>5540.8999999999996</v>
      </c>
      <c r="AF2336" s="30">
        <f>AF2337</f>
        <v>0</v>
      </c>
      <c r="AG2336" s="30">
        <f t="shared" si="7441"/>
        <v>8809</v>
      </c>
      <c r="AH2336" s="30">
        <f t="shared" si="7442"/>
        <v>6152.7999999999993</v>
      </c>
      <c r="AI2336" s="30">
        <f t="shared" si="7443"/>
        <v>5540.8999999999996</v>
      </c>
      <c r="AJ2336" s="30">
        <f>AJ2337</f>
        <v>0</v>
      </c>
      <c r="AK2336" s="30">
        <f>AK2337</f>
        <v>0</v>
      </c>
      <c r="AL2336" s="30">
        <f>AL2337</f>
        <v>-842</v>
      </c>
      <c r="AM2336" s="30">
        <f>AM2337</f>
        <v>0</v>
      </c>
      <c r="AN2336" s="30">
        <f>AN2337</f>
        <v>0</v>
      </c>
      <c r="AO2336" s="30">
        <f>AO2337</f>
        <v>0</v>
      </c>
      <c r="AP2336" s="30">
        <f>AP2337</f>
        <v>0</v>
      </c>
      <c r="AQ2336" s="30">
        <f>AQ2337</f>
        <v>0</v>
      </c>
      <c r="AR2336" s="30">
        <f>AR2337</f>
        <v>0</v>
      </c>
      <c r="AS2336" s="30">
        <f t="shared" si="7533"/>
        <v>7967</v>
      </c>
      <c r="AT2336" s="30">
        <f t="shared" si="7534"/>
        <v>6152.7999999999993</v>
      </c>
      <c r="AU2336" s="30">
        <f t="shared" si="7535"/>
        <v>5540.8999999999996</v>
      </c>
      <c r="AV2336" s="30">
        <f>AV2337</f>
        <v>0</v>
      </c>
      <c r="AW2336" s="30">
        <f>AW2337</f>
        <v>0</v>
      </c>
      <c r="AX2336" s="30">
        <f>AX2337</f>
        <v>0</v>
      </c>
      <c r="AY2336" s="30">
        <f t="shared" si="7487"/>
        <v>7967</v>
      </c>
      <c r="AZ2336" s="30">
        <f t="shared" si="7488"/>
        <v>6152.7999999999993</v>
      </c>
      <c r="BA2336" s="30">
        <f t="shared" si="7489"/>
        <v>5540.8999999999996</v>
      </c>
      <c r="BB2336" s="30">
        <f>BB2337</f>
        <v>-100</v>
      </c>
      <c r="BC2336" s="30">
        <f>BC2337</f>
        <v>0</v>
      </c>
      <c r="BD2336" s="30">
        <f>BD2337</f>
        <v>-71.941000000000003</v>
      </c>
      <c r="BE2336" s="30">
        <f>BE2337</f>
        <v>0</v>
      </c>
      <c r="BF2336" s="30">
        <f>BF2337</f>
        <v>0</v>
      </c>
      <c r="BG2336" s="30">
        <f>BG2337</f>
        <v>0</v>
      </c>
      <c r="BH2336" s="30">
        <f>BH2337</f>
        <v>0</v>
      </c>
      <c r="BI2336" s="30">
        <f>BI2337</f>
        <v>0</v>
      </c>
      <c r="BJ2336" s="30">
        <f>BJ2337</f>
        <v>0</v>
      </c>
      <c r="BK2336" s="30">
        <f>BK2337</f>
        <v>0</v>
      </c>
      <c r="BL2336" s="30">
        <f t="shared" si="7435"/>
        <v>7795.0590000000002</v>
      </c>
      <c r="BM2336" s="30">
        <f t="shared" si="7436"/>
        <v>6152.7999999999993</v>
      </c>
      <c r="BN2336" s="30">
        <f t="shared" si="7437"/>
        <v>5540.8999999999996</v>
      </c>
      <c r="BO2336" s="30">
        <f>BO2337</f>
        <v>0</v>
      </c>
      <c r="BP2336" s="31"/>
      <c r="BQ2336" s="1"/>
      <c r="BR2336" s="1"/>
      <c r="BS2336" s="1"/>
      <c r="BT2336" s="1"/>
      <c r="BU2336" s="1"/>
      <c r="BV2336" s="1"/>
      <c r="BW2336" s="1"/>
      <c r="BX2336" s="1"/>
      <c r="BY2336" s="1"/>
    </row>
    <row r="2337" ht="31.5">
      <c r="A2337" s="28" t="s">
        <v>935</v>
      </c>
      <c r="B2337" s="28" t="s">
        <v>114</v>
      </c>
      <c r="C2337" s="28" t="s">
        <v>116</v>
      </c>
      <c r="D2337" s="28" t="s">
        <v>956</v>
      </c>
      <c r="E2337" s="28" t="s">
        <v>38</v>
      </c>
      <c r="F2337" s="29" t="s">
        <v>39</v>
      </c>
      <c r="G2337" s="30">
        <v>9420.8999999999996</v>
      </c>
      <c r="H2337" s="30">
        <v>5540.8999999999996</v>
      </c>
      <c r="I2337" s="30">
        <v>5540.8999999999996</v>
      </c>
      <c r="J2337" s="30"/>
      <c r="K2337" s="30"/>
      <c r="L2337" s="30"/>
      <c r="M2337" s="30">
        <f t="shared" si="7536"/>
        <v>9420.8999999999996</v>
      </c>
      <c r="N2337" s="30">
        <f t="shared" si="7537"/>
        <v>5540.8999999999996</v>
      </c>
      <c r="O2337" s="30">
        <f t="shared" si="7538"/>
        <v>5540.8999999999996</v>
      </c>
      <c r="P2337" s="30"/>
      <c r="Q2337" s="30"/>
      <c r="R2337" s="30"/>
      <c r="S2337" s="30">
        <v>-611.89999999999998</v>
      </c>
      <c r="T2337" s="30"/>
      <c r="U2337" s="30"/>
      <c r="V2337" s="30"/>
      <c r="W2337" s="30">
        <v>611.89999999999998</v>
      </c>
      <c r="X2337" s="30"/>
      <c r="Y2337" s="30"/>
      <c r="Z2337" s="30"/>
      <c r="AA2337" s="30"/>
      <c r="AB2337" s="30"/>
      <c r="AC2337" s="30">
        <f t="shared" si="7438"/>
        <v>8809</v>
      </c>
      <c r="AD2337" s="30">
        <f t="shared" si="7439"/>
        <v>6152.7999999999993</v>
      </c>
      <c r="AE2337" s="30">
        <f t="shared" si="7440"/>
        <v>5540.8999999999996</v>
      </c>
      <c r="AF2337" s="30"/>
      <c r="AG2337" s="30">
        <f t="shared" si="7441"/>
        <v>8809</v>
      </c>
      <c r="AH2337" s="30">
        <f t="shared" si="7442"/>
        <v>6152.7999999999993</v>
      </c>
      <c r="AI2337" s="30">
        <f t="shared" si="7443"/>
        <v>5540.8999999999996</v>
      </c>
      <c r="AJ2337" s="30"/>
      <c r="AK2337" s="30"/>
      <c r="AL2337" s="30">
        <v>-842</v>
      </c>
      <c r="AM2337" s="30"/>
      <c r="AN2337" s="30"/>
      <c r="AO2337" s="30"/>
      <c r="AP2337" s="30"/>
      <c r="AQ2337" s="30"/>
      <c r="AR2337" s="30"/>
      <c r="AS2337" s="30">
        <f t="shared" si="7533"/>
        <v>7967</v>
      </c>
      <c r="AT2337" s="30">
        <f t="shared" si="7534"/>
        <v>6152.7999999999993</v>
      </c>
      <c r="AU2337" s="30">
        <f t="shared" si="7535"/>
        <v>5540.8999999999996</v>
      </c>
      <c r="AV2337" s="30"/>
      <c r="AW2337" s="30"/>
      <c r="AX2337" s="30"/>
      <c r="AY2337" s="30">
        <f t="shared" si="7487"/>
        <v>7967</v>
      </c>
      <c r="AZ2337" s="30">
        <f t="shared" si="7488"/>
        <v>6152.7999999999993</v>
      </c>
      <c r="BA2337" s="30">
        <f t="shared" si="7489"/>
        <v>5540.8999999999996</v>
      </c>
      <c r="BB2337" s="30">
        <v>-100</v>
      </c>
      <c r="BC2337" s="30"/>
      <c r="BD2337" s="30">
        <v>-71.941000000000003</v>
      </c>
      <c r="BE2337" s="30"/>
      <c r="BF2337" s="30"/>
      <c r="BG2337" s="30"/>
      <c r="BH2337" s="30"/>
      <c r="BI2337" s="30"/>
      <c r="BJ2337" s="30"/>
      <c r="BK2337" s="30"/>
      <c r="BL2337" s="30">
        <f t="shared" si="7435"/>
        <v>7795.0590000000002</v>
      </c>
      <c r="BM2337" s="30">
        <f t="shared" si="7436"/>
        <v>6152.7999999999993</v>
      </c>
      <c r="BN2337" s="30">
        <f t="shared" si="7437"/>
        <v>5540.8999999999996</v>
      </c>
      <c r="BO2337" s="30"/>
      <c r="BP2337" s="31"/>
      <c r="BQ2337" s="1"/>
      <c r="BR2337" s="1"/>
      <c r="BS2337" s="1"/>
      <c r="BT2337" s="1"/>
      <c r="BU2337" s="1"/>
      <c r="BV2337" s="1"/>
      <c r="BW2337" s="1"/>
      <c r="BX2337" s="1"/>
      <c r="BY2337" s="1"/>
    </row>
    <row r="2338" ht="63">
      <c r="A2338" s="28" t="s">
        <v>935</v>
      </c>
      <c r="B2338" s="28" t="s">
        <v>114</v>
      </c>
      <c r="C2338" s="28" t="s">
        <v>116</v>
      </c>
      <c r="D2338" s="28" t="s">
        <v>958</v>
      </c>
      <c r="E2338" s="28"/>
      <c r="F2338" s="29" t="s">
        <v>959</v>
      </c>
      <c r="G2338" s="30">
        <f>G2339</f>
        <v>68930.100000000006</v>
      </c>
      <c r="H2338" s="30">
        <f>H2339</f>
        <v>70790.5</v>
      </c>
      <c r="I2338" s="30">
        <f>I2339</f>
        <v>70790.5</v>
      </c>
      <c r="J2338" s="30">
        <f>J2339</f>
        <v>0</v>
      </c>
      <c r="K2338" s="30">
        <f>K2339</f>
        <v>0</v>
      </c>
      <c r="L2338" s="30">
        <f>L2339</f>
        <v>0</v>
      </c>
      <c r="M2338" s="30">
        <f t="shared" si="7536"/>
        <v>68930.100000000006</v>
      </c>
      <c r="N2338" s="30">
        <f t="shared" si="7537"/>
        <v>70790.5</v>
      </c>
      <c r="O2338" s="30">
        <f t="shared" si="7538"/>
        <v>70790.5</v>
      </c>
      <c r="P2338" s="30">
        <f>P2339</f>
        <v>0</v>
      </c>
      <c r="Q2338" s="30">
        <f>Q2339</f>
        <v>0</v>
      </c>
      <c r="R2338" s="30">
        <f>R2339</f>
        <v>0</v>
      </c>
      <c r="S2338" s="30">
        <f>S2339</f>
        <v>0</v>
      </c>
      <c r="T2338" s="30">
        <f>T2339</f>
        <v>0</v>
      </c>
      <c r="U2338" s="30">
        <f>U2339</f>
        <v>0</v>
      </c>
      <c r="V2338" s="30">
        <f>V2339</f>
        <v>0</v>
      </c>
      <c r="W2338" s="30">
        <f>W2339</f>
        <v>0</v>
      </c>
      <c r="X2338" s="30">
        <f>X2339</f>
        <v>0</v>
      </c>
      <c r="Y2338" s="30">
        <f>Y2339</f>
        <v>0</v>
      </c>
      <c r="Z2338" s="30">
        <f>Z2339</f>
        <v>0</v>
      </c>
      <c r="AA2338" s="30">
        <f>AA2339</f>
        <v>0</v>
      </c>
      <c r="AB2338" s="30">
        <f>AB2339</f>
        <v>0</v>
      </c>
      <c r="AC2338" s="30">
        <f t="shared" si="7438"/>
        <v>68930.100000000006</v>
      </c>
      <c r="AD2338" s="30">
        <f t="shared" si="7439"/>
        <v>70790.5</v>
      </c>
      <c r="AE2338" s="30">
        <f t="shared" si="7440"/>
        <v>70790.5</v>
      </c>
      <c r="AF2338" s="30">
        <f>AF2339</f>
        <v>0</v>
      </c>
      <c r="AG2338" s="30">
        <f t="shared" si="7441"/>
        <v>68930.100000000006</v>
      </c>
      <c r="AH2338" s="30">
        <f t="shared" si="7442"/>
        <v>70790.5</v>
      </c>
      <c r="AI2338" s="30">
        <f t="shared" si="7443"/>
        <v>70790.5</v>
      </c>
      <c r="AJ2338" s="30">
        <f>AJ2339</f>
        <v>0</v>
      </c>
      <c r="AK2338" s="30">
        <f>AK2339</f>
        <v>0</v>
      </c>
      <c r="AL2338" s="30">
        <f>AL2339</f>
        <v>-925.5</v>
      </c>
      <c r="AM2338" s="30">
        <f>AM2339</f>
        <v>0</v>
      </c>
      <c r="AN2338" s="30">
        <f>AN2339</f>
        <v>0</v>
      </c>
      <c r="AO2338" s="30">
        <f>AO2339</f>
        <v>0</v>
      </c>
      <c r="AP2338" s="30">
        <f>AP2339</f>
        <v>0</v>
      </c>
      <c r="AQ2338" s="30">
        <f>AQ2339</f>
        <v>0</v>
      </c>
      <c r="AR2338" s="30">
        <f>AR2339</f>
        <v>0</v>
      </c>
      <c r="AS2338" s="30">
        <f t="shared" si="7533"/>
        <v>68004.600000000006</v>
      </c>
      <c r="AT2338" s="30">
        <f t="shared" si="7534"/>
        <v>70790.5</v>
      </c>
      <c r="AU2338" s="30">
        <f t="shared" si="7535"/>
        <v>70790.5</v>
      </c>
      <c r="AV2338" s="30">
        <f>AV2339</f>
        <v>0</v>
      </c>
      <c r="AW2338" s="30">
        <f>AW2339</f>
        <v>0</v>
      </c>
      <c r="AX2338" s="30">
        <f>AX2339</f>
        <v>0</v>
      </c>
      <c r="AY2338" s="30">
        <f t="shared" si="7487"/>
        <v>68004.600000000006</v>
      </c>
      <c r="AZ2338" s="30">
        <f t="shared" si="7488"/>
        <v>70790.5</v>
      </c>
      <c r="BA2338" s="30">
        <f t="shared" si="7489"/>
        <v>70790.5</v>
      </c>
      <c r="BB2338" s="30">
        <f>BB2339</f>
        <v>100</v>
      </c>
      <c r="BC2338" s="30">
        <f>BC2339</f>
        <v>0</v>
      </c>
      <c r="BD2338" s="30">
        <f>BD2339</f>
        <v>0</v>
      </c>
      <c r="BE2338" s="30">
        <f>BE2339</f>
        <v>0</v>
      </c>
      <c r="BF2338" s="30">
        <f>BF2339</f>
        <v>0</v>
      </c>
      <c r="BG2338" s="30">
        <f>BG2339</f>
        <v>0</v>
      </c>
      <c r="BH2338" s="30">
        <f>BH2339</f>
        <v>0</v>
      </c>
      <c r="BI2338" s="30">
        <f>BI2339</f>
        <v>0</v>
      </c>
      <c r="BJ2338" s="30">
        <f>BJ2339</f>
        <v>0</v>
      </c>
      <c r="BK2338" s="30">
        <f>BK2339</f>
        <v>0</v>
      </c>
      <c r="BL2338" s="30">
        <f t="shared" si="7435"/>
        <v>68104.600000000006</v>
      </c>
      <c r="BM2338" s="30">
        <f t="shared" si="7436"/>
        <v>70790.5</v>
      </c>
      <c r="BN2338" s="30">
        <f t="shared" si="7437"/>
        <v>70790.5</v>
      </c>
      <c r="BO2338" s="30">
        <f>BO2339</f>
        <v>0</v>
      </c>
      <c r="BP2338" s="31"/>
      <c r="BQ2338" s="1"/>
      <c r="BR2338" s="1"/>
      <c r="BS2338" s="1"/>
      <c r="BT2338" s="1"/>
      <c r="BU2338" s="1"/>
      <c r="BV2338" s="1"/>
      <c r="BW2338" s="1"/>
      <c r="BX2338" s="1"/>
      <c r="BY2338" s="1"/>
    </row>
    <row r="2339">
      <c r="A2339" s="28" t="s">
        <v>935</v>
      </c>
      <c r="B2339" s="28" t="s">
        <v>114</v>
      </c>
      <c r="C2339" s="28" t="s">
        <v>116</v>
      </c>
      <c r="D2339" s="28" t="s">
        <v>960</v>
      </c>
      <c r="E2339" s="28"/>
      <c r="F2339" s="29" t="s">
        <v>49</v>
      </c>
      <c r="G2339" s="30">
        <f>G2340+G2341</f>
        <v>68930.100000000006</v>
      </c>
      <c r="H2339" s="30">
        <f>H2340+H2341</f>
        <v>70790.5</v>
      </c>
      <c r="I2339" s="30">
        <f>I2340+I2341</f>
        <v>70790.5</v>
      </c>
      <c r="J2339" s="30">
        <f>J2340+J2341</f>
        <v>0</v>
      </c>
      <c r="K2339" s="30">
        <f>K2340+K2341</f>
        <v>0</v>
      </c>
      <c r="L2339" s="30">
        <f>L2340+L2341</f>
        <v>0</v>
      </c>
      <c r="M2339" s="30">
        <f t="shared" si="7536"/>
        <v>68930.100000000006</v>
      </c>
      <c r="N2339" s="30">
        <f t="shared" si="7537"/>
        <v>70790.5</v>
      </c>
      <c r="O2339" s="30">
        <f t="shared" si="7538"/>
        <v>70790.5</v>
      </c>
      <c r="P2339" s="30">
        <f>P2340+P2341</f>
        <v>0</v>
      </c>
      <c r="Q2339" s="30">
        <f>Q2340+Q2341</f>
        <v>0</v>
      </c>
      <c r="R2339" s="30">
        <f>R2340+R2341</f>
        <v>0</v>
      </c>
      <c r="S2339" s="30">
        <f>S2340+S2341</f>
        <v>0</v>
      </c>
      <c r="T2339" s="30">
        <f>T2340+T2341</f>
        <v>0</v>
      </c>
      <c r="U2339" s="30">
        <f>U2340+U2341</f>
        <v>0</v>
      </c>
      <c r="V2339" s="30">
        <f>V2340+V2341</f>
        <v>0</v>
      </c>
      <c r="W2339" s="30">
        <f>W2340+W2341</f>
        <v>0</v>
      </c>
      <c r="X2339" s="30">
        <f>X2340+X2341</f>
        <v>0</v>
      </c>
      <c r="Y2339" s="30">
        <f>Y2340+Y2341</f>
        <v>0</v>
      </c>
      <c r="Z2339" s="30">
        <f>Z2340+Z2341</f>
        <v>0</v>
      </c>
      <c r="AA2339" s="30">
        <f>AA2340+AA2341</f>
        <v>0</v>
      </c>
      <c r="AB2339" s="30">
        <f>AB2340+AB2341</f>
        <v>0</v>
      </c>
      <c r="AC2339" s="30">
        <f t="shared" si="7438"/>
        <v>68930.100000000006</v>
      </c>
      <c r="AD2339" s="30">
        <f t="shared" si="7439"/>
        <v>70790.5</v>
      </c>
      <c r="AE2339" s="30">
        <f t="shared" si="7440"/>
        <v>70790.5</v>
      </c>
      <c r="AF2339" s="30">
        <f>AF2340+AF2341</f>
        <v>0</v>
      </c>
      <c r="AG2339" s="30">
        <f t="shared" si="7441"/>
        <v>68930.100000000006</v>
      </c>
      <c r="AH2339" s="30">
        <f t="shared" si="7442"/>
        <v>70790.5</v>
      </c>
      <c r="AI2339" s="30">
        <f t="shared" si="7443"/>
        <v>70790.5</v>
      </c>
      <c r="AJ2339" s="30">
        <f>AJ2340+AJ2341</f>
        <v>0</v>
      </c>
      <c r="AK2339" s="30">
        <f>AK2340+AK2341</f>
        <v>0</v>
      </c>
      <c r="AL2339" s="30">
        <f>AL2340+AL2341</f>
        <v>-925.5</v>
      </c>
      <c r="AM2339" s="30">
        <f>AM2340+AM2341</f>
        <v>0</v>
      </c>
      <c r="AN2339" s="30">
        <f>AN2340+AN2341</f>
        <v>0</v>
      </c>
      <c r="AO2339" s="30">
        <f>AO2340+AO2341</f>
        <v>0</v>
      </c>
      <c r="AP2339" s="30">
        <f>AP2340+AP2341</f>
        <v>0</v>
      </c>
      <c r="AQ2339" s="30">
        <f>AQ2340+AQ2341</f>
        <v>0</v>
      </c>
      <c r="AR2339" s="30">
        <f>AR2340+AR2341</f>
        <v>0</v>
      </c>
      <c r="AS2339" s="30">
        <f t="shared" si="7533"/>
        <v>68004.600000000006</v>
      </c>
      <c r="AT2339" s="30">
        <f t="shared" si="7534"/>
        <v>70790.5</v>
      </c>
      <c r="AU2339" s="30">
        <f t="shared" si="7535"/>
        <v>70790.5</v>
      </c>
      <c r="AV2339" s="30">
        <f>AV2340+AV2341</f>
        <v>0</v>
      </c>
      <c r="AW2339" s="30">
        <f>AW2340+AW2341</f>
        <v>0</v>
      </c>
      <c r="AX2339" s="30">
        <f>AX2340+AX2341</f>
        <v>0</v>
      </c>
      <c r="AY2339" s="30">
        <f t="shared" si="7487"/>
        <v>68004.600000000006</v>
      </c>
      <c r="AZ2339" s="30">
        <f t="shared" si="7488"/>
        <v>70790.5</v>
      </c>
      <c r="BA2339" s="30">
        <f t="shared" si="7489"/>
        <v>70790.5</v>
      </c>
      <c r="BB2339" s="30">
        <f>BB2340+BB2341</f>
        <v>100</v>
      </c>
      <c r="BC2339" s="30">
        <f>BC2340+BC2341</f>
        <v>0</v>
      </c>
      <c r="BD2339" s="30">
        <f>BD2340+BD2341</f>
        <v>0</v>
      </c>
      <c r="BE2339" s="30">
        <f>BE2340+BE2341</f>
        <v>0</v>
      </c>
      <c r="BF2339" s="30">
        <f>BF2340+BF2341</f>
        <v>0</v>
      </c>
      <c r="BG2339" s="30">
        <f>BG2340+BG2341</f>
        <v>0</v>
      </c>
      <c r="BH2339" s="30">
        <f>BH2340+BH2341</f>
        <v>0</v>
      </c>
      <c r="BI2339" s="30">
        <f>BI2340+BI2341</f>
        <v>0</v>
      </c>
      <c r="BJ2339" s="30">
        <f>BJ2340+BJ2341</f>
        <v>0</v>
      </c>
      <c r="BK2339" s="30">
        <f>BK2340+BK2341</f>
        <v>0</v>
      </c>
      <c r="BL2339" s="30">
        <f t="shared" si="7435"/>
        <v>68104.600000000006</v>
      </c>
      <c r="BM2339" s="30">
        <f t="shared" si="7436"/>
        <v>70790.5</v>
      </c>
      <c r="BN2339" s="30">
        <f t="shared" si="7437"/>
        <v>70790.5</v>
      </c>
      <c r="BO2339" s="30">
        <f>BO2340+BO2341</f>
        <v>0</v>
      </c>
      <c r="BP2339" s="31"/>
      <c r="BQ2339" s="1"/>
      <c r="BR2339" s="1"/>
      <c r="BS2339" s="1"/>
      <c r="BT2339" s="1"/>
      <c r="BU2339" s="1"/>
      <c r="BV2339" s="1"/>
      <c r="BW2339" s="1"/>
      <c r="BX2339" s="1"/>
      <c r="BY2339" s="1"/>
    </row>
    <row r="2340" ht="78.75">
      <c r="A2340" s="28" t="s">
        <v>935</v>
      </c>
      <c r="B2340" s="28" t="s">
        <v>114</v>
      </c>
      <c r="C2340" s="28" t="s">
        <v>116</v>
      </c>
      <c r="D2340" s="28" t="s">
        <v>960</v>
      </c>
      <c r="E2340" s="28" t="s">
        <v>50</v>
      </c>
      <c r="F2340" s="29" t="s">
        <v>51</v>
      </c>
      <c r="G2340" s="30">
        <v>66460.100000000006</v>
      </c>
      <c r="H2340" s="30">
        <v>68320.5</v>
      </c>
      <c r="I2340" s="30">
        <v>68320.5</v>
      </c>
      <c r="J2340" s="30"/>
      <c r="K2340" s="30"/>
      <c r="L2340" s="30"/>
      <c r="M2340" s="30">
        <f t="shared" si="7536"/>
        <v>66460.100000000006</v>
      </c>
      <c r="N2340" s="30">
        <f t="shared" si="7537"/>
        <v>68320.5</v>
      </c>
      <c r="O2340" s="30">
        <f t="shared" si="7538"/>
        <v>68320.5</v>
      </c>
      <c r="P2340" s="30"/>
      <c r="Q2340" s="30"/>
      <c r="R2340" s="30"/>
      <c r="S2340" s="30"/>
      <c r="T2340" s="30"/>
      <c r="U2340" s="30"/>
      <c r="V2340" s="30"/>
      <c r="W2340" s="30"/>
      <c r="X2340" s="30"/>
      <c r="Y2340" s="30"/>
      <c r="Z2340" s="30"/>
      <c r="AA2340" s="30"/>
      <c r="AB2340" s="30"/>
      <c r="AC2340" s="30">
        <f t="shared" si="7438"/>
        <v>66460.100000000006</v>
      </c>
      <c r="AD2340" s="30">
        <f t="shared" si="7439"/>
        <v>68320.5</v>
      </c>
      <c r="AE2340" s="30">
        <f t="shared" si="7440"/>
        <v>68320.5</v>
      </c>
      <c r="AF2340" s="30"/>
      <c r="AG2340" s="30">
        <f t="shared" si="7441"/>
        <v>66460.100000000006</v>
      </c>
      <c r="AH2340" s="30">
        <f t="shared" si="7442"/>
        <v>68320.5</v>
      </c>
      <c r="AI2340" s="30">
        <f t="shared" si="7443"/>
        <v>68320.5</v>
      </c>
      <c r="AJ2340" s="30"/>
      <c r="AK2340" s="30"/>
      <c r="AL2340" s="30">
        <v>-925.5</v>
      </c>
      <c r="AM2340" s="30"/>
      <c r="AN2340" s="30"/>
      <c r="AO2340" s="30"/>
      <c r="AP2340" s="30"/>
      <c r="AQ2340" s="30"/>
      <c r="AR2340" s="30"/>
      <c r="AS2340" s="30">
        <f t="shared" si="7533"/>
        <v>65534.600000000006</v>
      </c>
      <c r="AT2340" s="30">
        <f t="shared" si="7534"/>
        <v>68320.5</v>
      </c>
      <c r="AU2340" s="30">
        <f t="shared" si="7535"/>
        <v>68320.5</v>
      </c>
      <c r="AV2340" s="30"/>
      <c r="AW2340" s="30"/>
      <c r="AX2340" s="30"/>
      <c r="AY2340" s="30">
        <f t="shared" si="7487"/>
        <v>65534.600000000006</v>
      </c>
      <c r="AZ2340" s="30">
        <f t="shared" si="7488"/>
        <v>68320.5</v>
      </c>
      <c r="BA2340" s="30">
        <f t="shared" si="7489"/>
        <v>68320.5</v>
      </c>
      <c r="BB2340" s="30"/>
      <c r="BC2340" s="30"/>
      <c r="BD2340" s="30"/>
      <c r="BE2340" s="30"/>
      <c r="BF2340" s="30"/>
      <c r="BG2340" s="30"/>
      <c r="BH2340" s="30"/>
      <c r="BI2340" s="30"/>
      <c r="BJ2340" s="30"/>
      <c r="BK2340" s="30"/>
      <c r="BL2340" s="30">
        <f t="shared" si="7435"/>
        <v>65534.600000000006</v>
      </c>
      <c r="BM2340" s="30">
        <f t="shared" si="7436"/>
        <v>68320.5</v>
      </c>
      <c r="BN2340" s="30">
        <f t="shared" si="7437"/>
        <v>68320.5</v>
      </c>
      <c r="BO2340" s="30"/>
      <c r="BP2340" s="31"/>
      <c r="BQ2340" s="1"/>
      <c r="BR2340" s="1"/>
      <c r="BS2340" s="1"/>
      <c r="BT2340" s="1"/>
      <c r="BU2340" s="1"/>
      <c r="BV2340" s="1"/>
      <c r="BW2340" s="1"/>
      <c r="BX2340" s="1"/>
      <c r="BY2340" s="1"/>
    </row>
    <row r="2341" ht="31.5">
      <c r="A2341" s="28" t="s">
        <v>935</v>
      </c>
      <c r="B2341" s="28" t="s">
        <v>114</v>
      </c>
      <c r="C2341" s="28" t="s">
        <v>116</v>
      </c>
      <c r="D2341" s="28" t="s">
        <v>960</v>
      </c>
      <c r="E2341" s="28" t="s">
        <v>38</v>
      </c>
      <c r="F2341" s="29" t="s">
        <v>39</v>
      </c>
      <c r="G2341" s="30">
        <v>2470</v>
      </c>
      <c r="H2341" s="30">
        <v>2470</v>
      </c>
      <c r="I2341" s="30">
        <v>2470</v>
      </c>
      <c r="J2341" s="30"/>
      <c r="K2341" s="30"/>
      <c r="L2341" s="30"/>
      <c r="M2341" s="30">
        <f t="shared" si="7536"/>
        <v>2470</v>
      </c>
      <c r="N2341" s="30">
        <f t="shared" si="7537"/>
        <v>2470</v>
      </c>
      <c r="O2341" s="30">
        <f t="shared" si="7538"/>
        <v>2470</v>
      </c>
      <c r="P2341" s="30"/>
      <c r="Q2341" s="30"/>
      <c r="R2341" s="30"/>
      <c r="S2341" s="30"/>
      <c r="T2341" s="30"/>
      <c r="U2341" s="30"/>
      <c r="V2341" s="30"/>
      <c r="W2341" s="30"/>
      <c r="X2341" s="30"/>
      <c r="Y2341" s="30"/>
      <c r="Z2341" s="30"/>
      <c r="AA2341" s="30"/>
      <c r="AB2341" s="30"/>
      <c r="AC2341" s="30">
        <f t="shared" si="7438"/>
        <v>2470</v>
      </c>
      <c r="AD2341" s="30">
        <f t="shared" si="7439"/>
        <v>2470</v>
      </c>
      <c r="AE2341" s="30">
        <f t="shared" si="7440"/>
        <v>2470</v>
      </c>
      <c r="AF2341" s="30"/>
      <c r="AG2341" s="30">
        <f t="shared" si="7441"/>
        <v>2470</v>
      </c>
      <c r="AH2341" s="30">
        <f t="shared" si="7442"/>
        <v>2470</v>
      </c>
      <c r="AI2341" s="30">
        <f t="shared" si="7443"/>
        <v>2470</v>
      </c>
      <c r="AJ2341" s="30"/>
      <c r="AK2341" s="30"/>
      <c r="AL2341" s="30"/>
      <c r="AM2341" s="30"/>
      <c r="AN2341" s="30"/>
      <c r="AO2341" s="30"/>
      <c r="AP2341" s="30"/>
      <c r="AQ2341" s="30"/>
      <c r="AR2341" s="30"/>
      <c r="AS2341" s="30">
        <f t="shared" si="7533"/>
        <v>2470</v>
      </c>
      <c r="AT2341" s="30">
        <f t="shared" si="7534"/>
        <v>2470</v>
      </c>
      <c r="AU2341" s="30">
        <f t="shared" si="7535"/>
        <v>2470</v>
      </c>
      <c r="AV2341" s="30"/>
      <c r="AW2341" s="30"/>
      <c r="AX2341" s="30"/>
      <c r="AY2341" s="30">
        <f t="shared" si="7487"/>
        <v>2470</v>
      </c>
      <c r="AZ2341" s="30">
        <f t="shared" si="7488"/>
        <v>2470</v>
      </c>
      <c r="BA2341" s="30">
        <f t="shared" si="7489"/>
        <v>2470</v>
      </c>
      <c r="BB2341" s="30">
        <v>100</v>
      </c>
      <c r="BC2341" s="30"/>
      <c r="BD2341" s="30"/>
      <c r="BE2341" s="30"/>
      <c r="BF2341" s="30"/>
      <c r="BG2341" s="30"/>
      <c r="BH2341" s="30"/>
      <c r="BI2341" s="30"/>
      <c r="BJ2341" s="30"/>
      <c r="BK2341" s="30"/>
      <c r="BL2341" s="30">
        <f t="shared" si="7435"/>
        <v>2570</v>
      </c>
      <c r="BM2341" s="30">
        <f t="shared" si="7436"/>
        <v>2470</v>
      </c>
      <c r="BN2341" s="30">
        <f t="shared" si="7437"/>
        <v>2470</v>
      </c>
      <c r="BO2341" s="30"/>
      <c r="BP2341" s="31"/>
      <c r="BQ2341" s="1"/>
      <c r="BR2341" s="1"/>
      <c r="BS2341" s="1"/>
      <c r="BT2341" s="1"/>
      <c r="BU2341" s="1"/>
      <c r="BV2341" s="1"/>
      <c r="BW2341" s="1"/>
      <c r="BX2341" s="1"/>
      <c r="BY2341" s="1"/>
    </row>
    <row r="2342" s="18" customFormat="1" ht="31.5">
      <c r="A2342" s="19" t="s">
        <v>961</v>
      </c>
      <c r="B2342" s="19"/>
      <c r="C2342" s="19"/>
      <c r="D2342" s="19"/>
      <c r="E2342" s="19"/>
      <c r="F2342" s="20" t="s">
        <v>962</v>
      </c>
      <c r="G2342" s="21">
        <f>G2360+G2343</f>
        <v>642363.09999999998</v>
      </c>
      <c r="H2342" s="21">
        <f>H2360+H2343</f>
        <v>693958.90000000002</v>
      </c>
      <c r="I2342" s="21">
        <f>I2360+I2343</f>
        <v>696369.09999999998</v>
      </c>
      <c r="J2342" s="21">
        <f>J2360+J2343</f>
        <v>0</v>
      </c>
      <c r="K2342" s="21">
        <f>K2360+K2343</f>
        <v>0</v>
      </c>
      <c r="L2342" s="21">
        <f>L2360+L2343</f>
        <v>0</v>
      </c>
      <c r="M2342" s="21">
        <f t="shared" si="7536"/>
        <v>642363.09999999998</v>
      </c>
      <c r="N2342" s="21">
        <f t="shared" si="7537"/>
        <v>693958.90000000002</v>
      </c>
      <c r="O2342" s="21">
        <f t="shared" si="7538"/>
        <v>696369.09999999998</v>
      </c>
      <c r="P2342" s="21">
        <f>P2360+P2343</f>
        <v>0</v>
      </c>
      <c r="Q2342" s="21">
        <f>Q2360+Q2343</f>
        <v>0</v>
      </c>
      <c r="R2342" s="21">
        <f>R2360+R2343</f>
        <v>-1043.5749999999998</v>
      </c>
      <c r="S2342" s="21">
        <f>S2360+S2343</f>
        <v>0</v>
      </c>
      <c r="T2342" s="21">
        <f>T2360+T2343</f>
        <v>37.699999999999996</v>
      </c>
      <c r="U2342" s="21">
        <f>U2360+U2343</f>
        <v>0</v>
      </c>
      <c r="V2342" s="21">
        <f>V2360+V2343</f>
        <v>0</v>
      </c>
      <c r="W2342" s="21">
        <f>W2360+W2343</f>
        <v>0</v>
      </c>
      <c r="X2342" s="21">
        <f>X2360+X2343</f>
        <v>42.600000000000001</v>
      </c>
      <c r="Y2342" s="21">
        <f>Y2360+Y2343</f>
        <v>0</v>
      </c>
      <c r="Z2342" s="21">
        <f>Z2360+Z2343</f>
        <v>0</v>
      </c>
      <c r="AA2342" s="21">
        <f>AA2360+AA2343</f>
        <v>0</v>
      </c>
      <c r="AB2342" s="21">
        <f>AB2360+AB2343</f>
        <v>-2711.5999999999999</v>
      </c>
      <c r="AC2342" s="21">
        <f t="shared" si="7438"/>
        <v>641357.22499999998</v>
      </c>
      <c r="AD2342" s="21">
        <f t="shared" si="7439"/>
        <v>694001.5</v>
      </c>
      <c r="AE2342" s="21">
        <f t="shared" si="7440"/>
        <v>693657.5</v>
      </c>
      <c r="AF2342" s="21">
        <f>AF2360+AF2343</f>
        <v>0</v>
      </c>
      <c r="AG2342" s="21">
        <f t="shared" si="7441"/>
        <v>641357.22499999998</v>
      </c>
      <c r="AH2342" s="21">
        <f t="shared" si="7442"/>
        <v>694001.5</v>
      </c>
      <c r="AI2342" s="21">
        <f t="shared" si="7443"/>
        <v>693657.5</v>
      </c>
      <c r="AJ2342" s="21">
        <f>AJ2360+AJ2343</f>
        <v>0</v>
      </c>
      <c r="AK2342" s="21">
        <f>AK2360+AK2343</f>
        <v>0</v>
      </c>
      <c r="AL2342" s="21">
        <f>AL2360+AL2343</f>
        <v>28836.273000000001</v>
      </c>
      <c r="AM2342" s="21">
        <f>AM2360+AM2343</f>
        <v>0</v>
      </c>
      <c r="AN2342" s="21">
        <f>AN2360+AN2343</f>
        <v>0</v>
      </c>
      <c r="AO2342" s="21">
        <f>AO2360+AO2343</f>
        <v>0</v>
      </c>
      <c r="AP2342" s="21">
        <f>AP2360+AP2343</f>
        <v>0</v>
      </c>
      <c r="AQ2342" s="21">
        <f>AQ2360+AQ2343</f>
        <v>0</v>
      </c>
      <c r="AR2342" s="21">
        <f>AR2360+AR2343</f>
        <v>0</v>
      </c>
      <c r="AS2342" s="21">
        <f t="shared" si="7533"/>
        <v>670193.49800000002</v>
      </c>
      <c r="AT2342" s="21">
        <f t="shared" si="7534"/>
        <v>694001.5</v>
      </c>
      <c r="AU2342" s="21">
        <f t="shared" si="7535"/>
        <v>693657.5</v>
      </c>
      <c r="AV2342" s="21">
        <f>AV2360+AV2343</f>
        <v>0</v>
      </c>
      <c r="AW2342" s="21">
        <f>AW2360+AW2343</f>
        <v>0</v>
      </c>
      <c r="AX2342" s="21">
        <f>AX2360+AX2343</f>
        <v>0</v>
      </c>
      <c r="AY2342" s="21">
        <f t="shared" si="7487"/>
        <v>670193.49800000002</v>
      </c>
      <c r="AZ2342" s="21">
        <f t="shared" si="7488"/>
        <v>694001.5</v>
      </c>
      <c r="BA2342" s="21">
        <f t="shared" si="7489"/>
        <v>693657.5</v>
      </c>
      <c r="BB2342" s="21">
        <f>BB2360+BB2343</f>
        <v>0</v>
      </c>
      <c r="BC2342" s="21">
        <f>BC2360+BC2343</f>
        <v>56.085000000000022</v>
      </c>
      <c r="BD2342" s="21">
        <f>BD2360+BD2343</f>
        <v>29956.882000000001</v>
      </c>
      <c r="BE2342" s="21">
        <f>BE2360+BE2343</f>
        <v>0</v>
      </c>
      <c r="BF2342" s="21">
        <f>BF2360+BF2343</f>
        <v>0</v>
      </c>
      <c r="BG2342" s="21">
        <f>BG2360+BG2343</f>
        <v>0</v>
      </c>
      <c r="BH2342" s="21">
        <f>BH2360+BH2343</f>
        <v>0</v>
      </c>
      <c r="BI2342" s="21">
        <f>BI2360+BI2343</f>
        <v>0</v>
      </c>
      <c r="BJ2342" s="21">
        <f>BJ2360+BJ2343</f>
        <v>0</v>
      </c>
      <c r="BK2342" s="21">
        <f>BK2360+BK2343</f>
        <v>0</v>
      </c>
      <c r="BL2342" s="21">
        <f t="shared" si="7435"/>
        <v>700206.46499999997</v>
      </c>
      <c r="BM2342" s="21">
        <f t="shared" si="7436"/>
        <v>694001.5</v>
      </c>
      <c r="BN2342" s="21">
        <f t="shared" si="7437"/>
        <v>693657.5</v>
      </c>
      <c r="BO2342" s="21">
        <f>BO2360+BO2343</f>
        <v>0</v>
      </c>
      <c r="BP2342" s="22"/>
      <c r="BQ2342" s="18"/>
      <c r="BR2342" s="18"/>
      <c r="BS2342" s="18"/>
      <c r="BT2342" s="18"/>
      <c r="BU2342" s="18"/>
      <c r="BV2342" s="18"/>
      <c r="BW2342" s="18"/>
      <c r="BX2342" s="18"/>
      <c r="BY2342" s="18"/>
    </row>
    <row r="2343" s="18" customFormat="1">
      <c r="A2343" s="19" t="s">
        <v>961</v>
      </c>
      <c r="B2343" s="19" t="s">
        <v>73</v>
      </c>
      <c r="C2343" s="19"/>
      <c r="D2343" s="19"/>
      <c r="E2343" s="19"/>
      <c r="F2343" s="20" t="s">
        <v>197</v>
      </c>
      <c r="G2343" s="21">
        <f t="shared" ref="G2343:G2346" si="7625">G2344</f>
        <v>175698.89999999999</v>
      </c>
      <c r="H2343" s="21">
        <f t="shared" ref="H2343:H2346" si="7626">H2344</f>
        <v>175727.10000000001</v>
      </c>
      <c r="I2343" s="21">
        <f t="shared" ref="I2343:I2346" si="7627">I2344</f>
        <v>175727.10000000001</v>
      </c>
      <c r="J2343" s="21">
        <f t="shared" ref="J2343:J2346" si="7628">J2344</f>
        <v>0</v>
      </c>
      <c r="K2343" s="21">
        <f t="shared" ref="K2343:K2346" si="7629">K2344</f>
        <v>0</v>
      </c>
      <c r="L2343" s="21">
        <f t="shared" ref="L2343:L2346" si="7630">L2344</f>
        <v>0</v>
      </c>
      <c r="M2343" s="21">
        <f t="shared" si="7536"/>
        <v>175698.89999999999</v>
      </c>
      <c r="N2343" s="21">
        <f t="shared" si="7537"/>
        <v>175727.10000000001</v>
      </c>
      <c r="O2343" s="21">
        <f t="shared" si="7538"/>
        <v>175727.10000000001</v>
      </c>
      <c r="P2343" s="21">
        <f t="shared" ref="P2343:P2346" si="7631">P2344</f>
        <v>0</v>
      </c>
      <c r="Q2343" s="21">
        <f t="shared" ref="Q2343:Q2346" si="7632">Q2344</f>
        <v>0</v>
      </c>
      <c r="R2343" s="21">
        <f t="shared" ref="R2343:R2346" si="7633">R2344</f>
        <v>-5038.8000000000002</v>
      </c>
      <c r="S2343" s="21">
        <f t="shared" ref="S2343:S2346" si="7634">S2344</f>
        <v>0</v>
      </c>
      <c r="T2343" s="21">
        <f t="shared" ref="T2343:T2346" si="7635">T2344</f>
        <v>0</v>
      </c>
      <c r="U2343" s="21">
        <f t="shared" ref="U2343:U2346" si="7636">U2344</f>
        <v>0</v>
      </c>
      <c r="V2343" s="21">
        <f t="shared" ref="V2343:V2346" si="7637">V2344</f>
        <v>0</v>
      </c>
      <c r="W2343" s="21">
        <f t="shared" ref="W2343:W2346" si="7638">W2344</f>
        <v>0</v>
      </c>
      <c r="X2343" s="21">
        <f t="shared" ref="X2343:X2346" si="7639">X2344</f>
        <v>0</v>
      </c>
      <c r="Y2343" s="21">
        <f t="shared" ref="Y2343:Y2346" si="7640">Y2344</f>
        <v>0</v>
      </c>
      <c r="Z2343" s="21">
        <f t="shared" ref="Z2343:Z2346" si="7641">Z2344</f>
        <v>0</v>
      </c>
      <c r="AA2343" s="21">
        <f t="shared" ref="AA2343:AA2346" si="7642">AA2344</f>
        <v>0</v>
      </c>
      <c r="AB2343" s="21">
        <f t="shared" ref="AB2343:AB2346" si="7643">AB2344</f>
        <v>0</v>
      </c>
      <c r="AC2343" s="21">
        <f t="shared" si="7438"/>
        <v>170660.10000000001</v>
      </c>
      <c r="AD2343" s="21">
        <f t="shared" si="7439"/>
        <v>175727.10000000001</v>
      </c>
      <c r="AE2343" s="21">
        <f t="shared" si="7440"/>
        <v>175727.10000000001</v>
      </c>
      <c r="AF2343" s="21">
        <f t="shared" ref="AF2343:AF2346" si="7644">AF2344</f>
        <v>0</v>
      </c>
      <c r="AG2343" s="21">
        <f t="shared" si="7441"/>
        <v>170660.10000000001</v>
      </c>
      <c r="AH2343" s="21">
        <f t="shared" si="7442"/>
        <v>175727.10000000001</v>
      </c>
      <c r="AI2343" s="21">
        <f t="shared" si="7443"/>
        <v>175727.10000000001</v>
      </c>
      <c r="AJ2343" s="21">
        <f t="shared" ref="AJ2343:AJ2346" si="7645">AJ2344</f>
        <v>0</v>
      </c>
      <c r="AK2343" s="21">
        <f t="shared" ref="AK2343:AK2346" si="7646">AK2344</f>
        <v>0</v>
      </c>
      <c r="AL2343" s="21">
        <f t="shared" ref="AL2343:AL2346" si="7647">AL2344</f>
        <v>0</v>
      </c>
      <c r="AM2343" s="21">
        <f t="shared" ref="AM2343:AM2346" si="7648">AM2344</f>
        <v>0</v>
      </c>
      <c r="AN2343" s="21">
        <f t="shared" ref="AN2343:AN2346" si="7649">AN2344</f>
        <v>0</v>
      </c>
      <c r="AO2343" s="21">
        <f t="shared" ref="AO2343:AO2346" si="7650">AO2344</f>
        <v>0</v>
      </c>
      <c r="AP2343" s="21">
        <f t="shared" ref="AP2343:AP2346" si="7651">AP2344</f>
        <v>0</v>
      </c>
      <c r="AQ2343" s="21">
        <f t="shared" ref="AQ2343:AQ2346" si="7652">AQ2344</f>
        <v>0</v>
      </c>
      <c r="AR2343" s="21">
        <f t="shared" ref="AR2343:AR2346" si="7653">AR2344</f>
        <v>0</v>
      </c>
      <c r="AS2343" s="21">
        <f t="shared" si="7533"/>
        <v>170660.10000000001</v>
      </c>
      <c r="AT2343" s="21">
        <f t="shared" si="7534"/>
        <v>175727.10000000001</v>
      </c>
      <c r="AU2343" s="21">
        <f t="shared" si="7535"/>
        <v>175727.10000000001</v>
      </c>
      <c r="AV2343" s="21">
        <f t="shared" ref="AV2343:AV2346" si="7654">AV2344</f>
        <v>0</v>
      </c>
      <c r="AW2343" s="21">
        <f t="shared" ref="AW2343:AW2346" si="7655">AW2344</f>
        <v>0</v>
      </c>
      <c r="AX2343" s="21">
        <f t="shared" ref="AX2343:AX2346" si="7656">AX2344</f>
        <v>0</v>
      </c>
      <c r="AY2343" s="21">
        <f t="shared" si="7487"/>
        <v>170660.10000000001</v>
      </c>
      <c r="AZ2343" s="21">
        <f t="shared" si="7488"/>
        <v>175727.10000000001</v>
      </c>
      <c r="BA2343" s="21">
        <f t="shared" si="7489"/>
        <v>175727.10000000001</v>
      </c>
      <c r="BB2343" s="21">
        <f t="shared" ref="BB2343:BB2346" si="7657">BB2344</f>
        <v>0</v>
      </c>
      <c r="BC2343" s="21">
        <f t="shared" ref="BC2343:BC2346" si="7658">BC2344</f>
        <v>0</v>
      </c>
      <c r="BD2343" s="21">
        <f t="shared" ref="BD2343:BD2346" si="7659">BD2344</f>
        <v>0</v>
      </c>
      <c r="BE2343" s="21">
        <f t="shared" ref="BE2343:BE2346" si="7660">BE2344</f>
        <v>0</v>
      </c>
      <c r="BF2343" s="21">
        <f t="shared" ref="BF2343:BF2346" si="7661">BF2344</f>
        <v>0</v>
      </c>
      <c r="BG2343" s="21">
        <f t="shared" ref="BG2343:BG2346" si="7662">BG2344</f>
        <v>0</v>
      </c>
      <c r="BH2343" s="21">
        <f t="shared" ref="BH2343:BH2346" si="7663">BH2344</f>
        <v>0</v>
      </c>
      <c r="BI2343" s="21">
        <f t="shared" ref="BI2343:BI2346" si="7664">BI2344</f>
        <v>0</v>
      </c>
      <c r="BJ2343" s="21">
        <f t="shared" ref="BJ2343:BJ2346" si="7665">BJ2344</f>
        <v>0</v>
      </c>
      <c r="BK2343" s="21">
        <f t="shared" ref="BK2343:BK2346" si="7666">BK2344</f>
        <v>0</v>
      </c>
      <c r="BL2343" s="21">
        <f t="shared" si="7435"/>
        <v>170660.10000000001</v>
      </c>
      <c r="BM2343" s="21">
        <f t="shared" si="7436"/>
        <v>175727.10000000001</v>
      </c>
      <c r="BN2343" s="21">
        <f t="shared" si="7437"/>
        <v>175727.10000000001</v>
      </c>
      <c r="BO2343" s="21">
        <f t="shared" ref="BO2343:BO2346" si="7667">BO2344</f>
        <v>0</v>
      </c>
      <c r="BP2343" s="22"/>
      <c r="BQ2343" s="18"/>
      <c r="BR2343" s="18"/>
      <c r="BS2343" s="18"/>
      <c r="BT2343" s="18"/>
      <c r="BU2343" s="18"/>
      <c r="BV2343" s="18"/>
      <c r="BW2343" s="18"/>
      <c r="BX2343" s="18"/>
      <c r="BY2343" s="18"/>
    </row>
    <row r="2344" s="23" customFormat="1">
      <c r="A2344" s="24" t="s">
        <v>961</v>
      </c>
      <c r="B2344" s="24" t="s">
        <v>73</v>
      </c>
      <c r="C2344" s="24" t="s">
        <v>251</v>
      </c>
      <c r="D2344" s="24"/>
      <c r="E2344" s="24"/>
      <c r="F2344" s="25" t="s">
        <v>252</v>
      </c>
      <c r="G2344" s="26">
        <f t="shared" si="7625"/>
        <v>175698.89999999999</v>
      </c>
      <c r="H2344" s="26">
        <f t="shared" si="7626"/>
        <v>175727.10000000001</v>
      </c>
      <c r="I2344" s="26">
        <f t="shared" si="7627"/>
        <v>175727.10000000001</v>
      </c>
      <c r="J2344" s="26">
        <f t="shared" si="7628"/>
        <v>0</v>
      </c>
      <c r="K2344" s="26">
        <f t="shared" si="7629"/>
        <v>0</v>
      </c>
      <c r="L2344" s="26">
        <f t="shared" si="7630"/>
        <v>0</v>
      </c>
      <c r="M2344" s="26">
        <f t="shared" si="7536"/>
        <v>175698.89999999999</v>
      </c>
      <c r="N2344" s="26">
        <f t="shared" si="7537"/>
        <v>175727.10000000001</v>
      </c>
      <c r="O2344" s="26">
        <f t="shared" si="7538"/>
        <v>175727.10000000001</v>
      </c>
      <c r="P2344" s="26">
        <f t="shared" si="7631"/>
        <v>0</v>
      </c>
      <c r="Q2344" s="26">
        <f t="shared" si="7632"/>
        <v>0</v>
      </c>
      <c r="R2344" s="26">
        <f t="shared" si="7633"/>
        <v>-5038.8000000000002</v>
      </c>
      <c r="S2344" s="26">
        <f t="shared" si="7634"/>
        <v>0</v>
      </c>
      <c r="T2344" s="26">
        <f t="shared" si="7635"/>
        <v>0</v>
      </c>
      <c r="U2344" s="26">
        <f t="shared" si="7636"/>
        <v>0</v>
      </c>
      <c r="V2344" s="26">
        <f t="shared" si="7637"/>
        <v>0</v>
      </c>
      <c r="W2344" s="26">
        <f t="shared" si="7638"/>
        <v>0</v>
      </c>
      <c r="X2344" s="26">
        <f t="shared" si="7639"/>
        <v>0</v>
      </c>
      <c r="Y2344" s="26">
        <f t="shared" si="7640"/>
        <v>0</v>
      </c>
      <c r="Z2344" s="26">
        <f t="shared" si="7641"/>
        <v>0</v>
      </c>
      <c r="AA2344" s="26">
        <f t="shared" si="7642"/>
        <v>0</v>
      </c>
      <c r="AB2344" s="26">
        <f t="shared" si="7643"/>
        <v>0</v>
      </c>
      <c r="AC2344" s="26">
        <f t="shared" si="7438"/>
        <v>170660.10000000001</v>
      </c>
      <c r="AD2344" s="26">
        <f t="shared" si="7439"/>
        <v>175727.10000000001</v>
      </c>
      <c r="AE2344" s="26">
        <f t="shared" si="7440"/>
        <v>175727.10000000001</v>
      </c>
      <c r="AF2344" s="26">
        <f t="shared" si="7644"/>
        <v>0</v>
      </c>
      <c r="AG2344" s="26">
        <f t="shared" si="7441"/>
        <v>170660.10000000001</v>
      </c>
      <c r="AH2344" s="26">
        <f t="shared" si="7442"/>
        <v>175727.10000000001</v>
      </c>
      <c r="AI2344" s="26">
        <f t="shared" si="7443"/>
        <v>175727.10000000001</v>
      </c>
      <c r="AJ2344" s="26">
        <f t="shared" si="7645"/>
        <v>0</v>
      </c>
      <c r="AK2344" s="26">
        <f t="shared" si="7646"/>
        <v>0</v>
      </c>
      <c r="AL2344" s="26">
        <f t="shared" si="7647"/>
        <v>0</v>
      </c>
      <c r="AM2344" s="26">
        <f t="shared" si="7648"/>
        <v>0</v>
      </c>
      <c r="AN2344" s="26">
        <f t="shared" si="7649"/>
        <v>0</v>
      </c>
      <c r="AO2344" s="26">
        <f t="shared" si="7650"/>
        <v>0</v>
      </c>
      <c r="AP2344" s="26">
        <f t="shared" si="7651"/>
        <v>0</v>
      </c>
      <c r="AQ2344" s="26">
        <f t="shared" si="7652"/>
        <v>0</v>
      </c>
      <c r="AR2344" s="26">
        <f t="shared" si="7653"/>
        <v>0</v>
      </c>
      <c r="AS2344" s="26">
        <f t="shared" si="7533"/>
        <v>170660.10000000001</v>
      </c>
      <c r="AT2344" s="26">
        <f t="shared" si="7534"/>
        <v>175727.10000000001</v>
      </c>
      <c r="AU2344" s="26">
        <f t="shared" si="7535"/>
        <v>175727.10000000001</v>
      </c>
      <c r="AV2344" s="26">
        <f t="shared" si="7654"/>
        <v>0</v>
      </c>
      <c r="AW2344" s="26">
        <f t="shared" si="7655"/>
        <v>0</v>
      </c>
      <c r="AX2344" s="26">
        <f t="shared" si="7656"/>
        <v>0</v>
      </c>
      <c r="AY2344" s="26">
        <f t="shared" si="7487"/>
        <v>170660.10000000001</v>
      </c>
      <c r="AZ2344" s="26">
        <f t="shared" si="7488"/>
        <v>175727.10000000001</v>
      </c>
      <c r="BA2344" s="26">
        <f t="shared" si="7489"/>
        <v>175727.10000000001</v>
      </c>
      <c r="BB2344" s="26">
        <f t="shared" si="7657"/>
        <v>0</v>
      </c>
      <c r="BC2344" s="26">
        <f t="shared" si="7658"/>
        <v>0</v>
      </c>
      <c r="BD2344" s="26">
        <f t="shared" si="7659"/>
        <v>0</v>
      </c>
      <c r="BE2344" s="26">
        <f t="shared" si="7660"/>
        <v>0</v>
      </c>
      <c r="BF2344" s="26">
        <f t="shared" si="7661"/>
        <v>0</v>
      </c>
      <c r="BG2344" s="26">
        <f t="shared" si="7662"/>
        <v>0</v>
      </c>
      <c r="BH2344" s="26">
        <f t="shared" si="7663"/>
        <v>0</v>
      </c>
      <c r="BI2344" s="26">
        <f t="shared" si="7664"/>
        <v>0</v>
      </c>
      <c r="BJ2344" s="26">
        <f t="shared" si="7665"/>
        <v>0</v>
      </c>
      <c r="BK2344" s="26">
        <f t="shared" si="7666"/>
        <v>0</v>
      </c>
      <c r="BL2344" s="26">
        <f t="shared" ref="BL2344:BL2407" si="7668">AY2344+BB2344+BC2344+BE2344+BD2344</f>
        <v>170660.10000000001</v>
      </c>
      <c r="BM2344" s="26">
        <f t="shared" ref="BM2344:BM2407" si="7669">AZ2344+BF2344+BG2344+BH2344</f>
        <v>175727.10000000001</v>
      </c>
      <c r="BN2344" s="26">
        <f t="shared" ref="BN2344:BN2407" si="7670">BA2344+BI2344+BJ2344+BK2344</f>
        <v>175727.10000000001</v>
      </c>
      <c r="BO2344" s="26">
        <f t="shared" si="7667"/>
        <v>0</v>
      </c>
      <c r="BP2344" s="27"/>
      <c r="BQ2344" s="23"/>
      <c r="BR2344" s="23"/>
      <c r="BS2344" s="23"/>
      <c r="BT2344" s="23"/>
      <c r="BU2344" s="23"/>
      <c r="BV2344" s="23"/>
      <c r="BW2344" s="23"/>
      <c r="BX2344" s="23"/>
      <c r="BY2344" s="23"/>
    </row>
    <row r="2345" ht="47.25">
      <c r="A2345" s="28" t="s">
        <v>961</v>
      </c>
      <c r="B2345" s="28" t="s">
        <v>73</v>
      </c>
      <c r="C2345" s="28" t="s">
        <v>251</v>
      </c>
      <c r="D2345" s="28" t="s">
        <v>244</v>
      </c>
      <c r="E2345" s="28"/>
      <c r="F2345" s="29" t="s">
        <v>245</v>
      </c>
      <c r="G2345" s="30">
        <f t="shared" si="7625"/>
        <v>175698.89999999999</v>
      </c>
      <c r="H2345" s="30">
        <f t="shared" si="7626"/>
        <v>175727.10000000001</v>
      </c>
      <c r="I2345" s="30">
        <f t="shared" si="7627"/>
        <v>175727.10000000001</v>
      </c>
      <c r="J2345" s="30">
        <f t="shared" si="7628"/>
        <v>0</v>
      </c>
      <c r="K2345" s="30">
        <f t="shared" si="7629"/>
        <v>0</v>
      </c>
      <c r="L2345" s="30">
        <f t="shared" si="7630"/>
        <v>0</v>
      </c>
      <c r="M2345" s="30">
        <f t="shared" si="7536"/>
        <v>175698.89999999999</v>
      </c>
      <c r="N2345" s="30">
        <f t="shared" si="7537"/>
        <v>175727.10000000001</v>
      </c>
      <c r="O2345" s="30">
        <f t="shared" si="7538"/>
        <v>175727.10000000001</v>
      </c>
      <c r="P2345" s="30">
        <f t="shared" si="7631"/>
        <v>0</v>
      </c>
      <c r="Q2345" s="30">
        <f t="shared" si="7632"/>
        <v>0</v>
      </c>
      <c r="R2345" s="30">
        <f t="shared" si="7633"/>
        <v>-5038.8000000000002</v>
      </c>
      <c r="S2345" s="30">
        <f t="shared" si="7634"/>
        <v>0</v>
      </c>
      <c r="T2345" s="30">
        <f t="shared" si="7635"/>
        <v>0</v>
      </c>
      <c r="U2345" s="30">
        <f t="shared" si="7636"/>
        <v>0</v>
      </c>
      <c r="V2345" s="30">
        <f t="shared" si="7637"/>
        <v>0</v>
      </c>
      <c r="W2345" s="30">
        <f t="shared" si="7638"/>
        <v>0</v>
      </c>
      <c r="X2345" s="30">
        <f t="shared" si="7639"/>
        <v>0</v>
      </c>
      <c r="Y2345" s="30">
        <f t="shared" si="7640"/>
        <v>0</v>
      </c>
      <c r="Z2345" s="30">
        <f t="shared" si="7641"/>
        <v>0</v>
      </c>
      <c r="AA2345" s="30">
        <f t="shared" si="7642"/>
        <v>0</v>
      </c>
      <c r="AB2345" s="30">
        <f t="shared" si="7643"/>
        <v>0</v>
      </c>
      <c r="AC2345" s="30">
        <f t="shared" si="7438"/>
        <v>170660.10000000001</v>
      </c>
      <c r="AD2345" s="30">
        <f t="shared" si="7439"/>
        <v>175727.10000000001</v>
      </c>
      <c r="AE2345" s="30">
        <f t="shared" si="7440"/>
        <v>175727.10000000001</v>
      </c>
      <c r="AF2345" s="30">
        <f t="shared" si="7644"/>
        <v>0</v>
      </c>
      <c r="AG2345" s="30">
        <f t="shared" si="7441"/>
        <v>170660.10000000001</v>
      </c>
      <c r="AH2345" s="30">
        <f t="shared" si="7442"/>
        <v>175727.10000000001</v>
      </c>
      <c r="AI2345" s="30">
        <f t="shared" si="7443"/>
        <v>175727.10000000001</v>
      </c>
      <c r="AJ2345" s="30">
        <f t="shared" si="7645"/>
        <v>0</v>
      </c>
      <c r="AK2345" s="30">
        <f t="shared" si="7646"/>
        <v>0</v>
      </c>
      <c r="AL2345" s="30">
        <f t="shared" si="7647"/>
        <v>0</v>
      </c>
      <c r="AM2345" s="30">
        <f t="shared" si="7648"/>
        <v>0</v>
      </c>
      <c r="AN2345" s="30">
        <f t="shared" si="7649"/>
        <v>0</v>
      </c>
      <c r="AO2345" s="30">
        <f t="shared" si="7650"/>
        <v>0</v>
      </c>
      <c r="AP2345" s="30">
        <f t="shared" si="7651"/>
        <v>0</v>
      </c>
      <c r="AQ2345" s="30">
        <f t="shared" si="7652"/>
        <v>0</v>
      </c>
      <c r="AR2345" s="30">
        <f t="shared" si="7653"/>
        <v>0</v>
      </c>
      <c r="AS2345" s="30">
        <f t="shared" si="7533"/>
        <v>170660.10000000001</v>
      </c>
      <c r="AT2345" s="30">
        <f t="shared" si="7534"/>
        <v>175727.10000000001</v>
      </c>
      <c r="AU2345" s="30">
        <f t="shared" si="7535"/>
        <v>175727.10000000001</v>
      </c>
      <c r="AV2345" s="30">
        <f t="shared" si="7654"/>
        <v>0</v>
      </c>
      <c r="AW2345" s="30">
        <f t="shared" si="7655"/>
        <v>0</v>
      </c>
      <c r="AX2345" s="30">
        <f t="shared" si="7656"/>
        <v>0</v>
      </c>
      <c r="AY2345" s="30">
        <f t="shared" si="7487"/>
        <v>170660.10000000001</v>
      </c>
      <c r="AZ2345" s="30">
        <f t="shared" si="7488"/>
        <v>175727.10000000001</v>
      </c>
      <c r="BA2345" s="30">
        <f t="shared" si="7489"/>
        <v>175727.10000000001</v>
      </c>
      <c r="BB2345" s="30">
        <f t="shared" si="7657"/>
        <v>0</v>
      </c>
      <c r="BC2345" s="30">
        <f t="shared" si="7658"/>
        <v>0</v>
      </c>
      <c r="BD2345" s="30">
        <f t="shared" si="7659"/>
        <v>0</v>
      </c>
      <c r="BE2345" s="30">
        <f t="shared" si="7660"/>
        <v>0</v>
      </c>
      <c r="BF2345" s="30">
        <f t="shared" si="7661"/>
        <v>0</v>
      </c>
      <c r="BG2345" s="30">
        <f t="shared" si="7662"/>
        <v>0</v>
      </c>
      <c r="BH2345" s="30">
        <f t="shared" si="7663"/>
        <v>0</v>
      </c>
      <c r="BI2345" s="30">
        <f t="shared" si="7664"/>
        <v>0</v>
      </c>
      <c r="BJ2345" s="30">
        <f t="shared" si="7665"/>
        <v>0</v>
      </c>
      <c r="BK2345" s="30">
        <f t="shared" si="7666"/>
        <v>0</v>
      </c>
      <c r="BL2345" s="30">
        <f t="shared" si="7668"/>
        <v>170660.10000000001</v>
      </c>
      <c r="BM2345" s="30">
        <f t="shared" si="7669"/>
        <v>175727.10000000001</v>
      </c>
      <c r="BN2345" s="30">
        <f t="shared" si="7670"/>
        <v>175727.10000000001</v>
      </c>
      <c r="BO2345" s="30">
        <f t="shared" si="7667"/>
        <v>0</v>
      </c>
      <c r="BP2345" s="31"/>
      <c r="BQ2345" s="1"/>
      <c r="BR2345" s="1"/>
      <c r="BS2345" s="1"/>
      <c r="BT2345" s="1"/>
      <c r="BU2345" s="1"/>
      <c r="BV2345" s="1"/>
      <c r="BW2345" s="1"/>
      <c r="BX2345" s="1"/>
      <c r="BY2345" s="1"/>
    </row>
    <row r="2346">
      <c r="A2346" s="28" t="s">
        <v>961</v>
      </c>
      <c r="B2346" s="28" t="s">
        <v>73</v>
      </c>
      <c r="C2346" s="28" t="s">
        <v>251</v>
      </c>
      <c r="D2346" s="28" t="s">
        <v>246</v>
      </c>
      <c r="E2346" s="28"/>
      <c r="F2346" s="29" t="s">
        <v>33</v>
      </c>
      <c r="G2346" s="30">
        <f t="shared" si="7625"/>
        <v>175698.89999999999</v>
      </c>
      <c r="H2346" s="30">
        <f t="shared" si="7626"/>
        <v>175727.10000000001</v>
      </c>
      <c r="I2346" s="30">
        <f t="shared" si="7627"/>
        <v>175727.10000000001</v>
      </c>
      <c r="J2346" s="30">
        <f t="shared" si="7628"/>
        <v>0</v>
      </c>
      <c r="K2346" s="30">
        <f t="shared" si="7629"/>
        <v>0</v>
      </c>
      <c r="L2346" s="30">
        <f t="shared" si="7630"/>
        <v>0</v>
      </c>
      <c r="M2346" s="30">
        <f t="shared" si="7536"/>
        <v>175698.89999999999</v>
      </c>
      <c r="N2346" s="30">
        <f t="shared" si="7537"/>
        <v>175727.10000000001</v>
      </c>
      <c r="O2346" s="30">
        <f t="shared" si="7538"/>
        <v>175727.10000000001</v>
      </c>
      <c r="P2346" s="30">
        <f t="shared" si="7631"/>
        <v>0</v>
      </c>
      <c r="Q2346" s="30">
        <f t="shared" si="7632"/>
        <v>0</v>
      </c>
      <c r="R2346" s="30">
        <f t="shared" si="7633"/>
        <v>-5038.8000000000002</v>
      </c>
      <c r="S2346" s="30">
        <f t="shared" si="7634"/>
        <v>0</v>
      </c>
      <c r="T2346" s="30">
        <f t="shared" si="7635"/>
        <v>0</v>
      </c>
      <c r="U2346" s="30">
        <f t="shared" si="7636"/>
        <v>0</v>
      </c>
      <c r="V2346" s="30">
        <f t="shared" si="7637"/>
        <v>0</v>
      </c>
      <c r="W2346" s="30">
        <f t="shared" si="7638"/>
        <v>0</v>
      </c>
      <c r="X2346" s="30">
        <f t="shared" si="7639"/>
        <v>0</v>
      </c>
      <c r="Y2346" s="30">
        <f t="shared" si="7640"/>
        <v>0</v>
      </c>
      <c r="Z2346" s="30">
        <f t="shared" si="7641"/>
        <v>0</v>
      </c>
      <c r="AA2346" s="30">
        <f t="shared" si="7642"/>
        <v>0</v>
      </c>
      <c r="AB2346" s="30">
        <f t="shared" si="7643"/>
        <v>0</v>
      </c>
      <c r="AC2346" s="30">
        <f t="shared" si="7438"/>
        <v>170660.10000000001</v>
      </c>
      <c r="AD2346" s="30">
        <f t="shared" si="7439"/>
        <v>175727.10000000001</v>
      </c>
      <c r="AE2346" s="30">
        <f t="shared" si="7440"/>
        <v>175727.10000000001</v>
      </c>
      <c r="AF2346" s="30">
        <f t="shared" si="7644"/>
        <v>0</v>
      </c>
      <c r="AG2346" s="30">
        <f t="shared" si="7441"/>
        <v>170660.10000000001</v>
      </c>
      <c r="AH2346" s="30">
        <f t="shared" si="7442"/>
        <v>175727.10000000001</v>
      </c>
      <c r="AI2346" s="30">
        <f t="shared" si="7443"/>
        <v>175727.10000000001</v>
      </c>
      <c r="AJ2346" s="30">
        <f t="shared" si="7645"/>
        <v>0</v>
      </c>
      <c r="AK2346" s="30">
        <f t="shared" si="7646"/>
        <v>0</v>
      </c>
      <c r="AL2346" s="30">
        <f t="shared" si="7647"/>
        <v>0</v>
      </c>
      <c r="AM2346" s="30">
        <f t="shared" si="7648"/>
        <v>0</v>
      </c>
      <c r="AN2346" s="30">
        <f t="shared" si="7649"/>
        <v>0</v>
      </c>
      <c r="AO2346" s="30">
        <f t="shared" si="7650"/>
        <v>0</v>
      </c>
      <c r="AP2346" s="30">
        <f t="shared" si="7651"/>
        <v>0</v>
      </c>
      <c r="AQ2346" s="30">
        <f t="shared" si="7652"/>
        <v>0</v>
      </c>
      <c r="AR2346" s="30">
        <f t="shared" si="7653"/>
        <v>0</v>
      </c>
      <c r="AS2346" s="30">
        <f t="shared" si="7533"/>
        <v>170660.10000000001</v>
      </c>
      <c r="AT2346" s="30">
        <f t="shared" si="7534"/>
        <v>175727.10000000001</v>
      </c>
      <c r="AU2346" s="30">
        <f t="shared" si="7535"/>
        <v>175727.10000000001</v>
      </c>
      <c r="AV2346" s="30">
        <f t="shared" si="7654"/>
        <v>0</v>
      </c>
      <c r="AW2346" s="30">
        <f t="shared" si="7655"/>
        <v>0</v>
      </c>
      <c r="AX2346" s="30">
        <f t="shared" si="7656"/>
        <v>0</v>
      </c>
      <c r="AY2346" s="30">
        <f t="shared" si="7487"/>
        <v>170660.10000000001</v>
      </c>
      <c r="AZ2346" s="30">
        <f t="shared" si="7488"/>
        <v>175727.10000000001</v>
      </c>
      <c r="BA2346" s="30">
        <f t="shared" si="7489"/>
        <v>175727.10000000001</v>
      </c>
      <c r="BB2346" s="30">
        <f t="shared" si="7657"/>
        <v>0</v>
      </c>
      <c r="BC2346" s="30">
        <f t="shared" si="7658"/>
        <v>0</v>
      </c>
      <c r="BD2346" s="30">
        <f t="shared" si="7659"/>
        <v>0</v>
      </c>
      <c r="BE2346" s="30">
        <f t="shared" si="7660"/>
        <v>0</v>
      </c>
      <c r="BF2346" s="30">
        <f t="shared" si="7661"/>
        <v>0</v>
      </c>
      <c r="BG2346" s="30">
        <f t="shared" si="7662"/>
        <v>0</v>
      </c>
      <c r="BH2346" s="30">
        <f t="shared" si="7663"/>
        <v>0</v>
      </c>
      <c r="BI2346" s="30">
        <f t="shared" si="7664"/>
        <v>0</v>
      </c>
      <c r="BJ2346" s="30">
        <f t="shared" si="7665"/>
        <v>0</v>
      </c>
      <c r="BK2346" s="30">
        <f t="shared" si="7666"/>
        <v>0</v>
      </c>
      <c r="BL2346" s="30">
        <f t="shared" si="7668"/>
        <v>170660.10000000001</v>
      </c>
      <c r="BM2346" s="30">
        <f t="shared" si="7669"/>
        <v>175727.10000000001</v>
      </c>
      <c r="BN2346" s="30">
        <f t="shared" si="7670"/>
        <v>175727.10000000001</v>
      </c>
      <c r="BO2346" s="30">
        <f t="shared" si="7667"/>
        <v>0</v>
      </c>
      <c r="BP2346" s="31"/>
      <c r="BQ2346" s="1"/>
      <c r="BR2346" s="1"/>
      <c r="BS2346" s="1"/>
      <c r="BT2346" s="1"/>
      <c r="BU2346" s="1"/>
      <c r="BV2346" s="1"/>
      <c r="BW2346" s="1"/>
      <c r="BX2346" s="1"/>
      <c r="BY2346" s="1"/>
    </row>
    <row r="2347" ht="31.5">
      <c r="A2347" s="28" t="s">
        <v>961</v>
      </c>
      <c r="B2347" s="28" t="s">
        <v>73</v>
      </c>
      <c r="C2347" s="28" t="s">
        <v>251</v>
      </c>
      <c r="D2347" s="28" t="s">
        <v>255</v>
      </c>
      <c r="E2347" s="28"/>
      <c r="F2347" s="29" t="s">
        <v>256</v>
      </c>
      <c r="G2347" s="30">
        <f>G2348+G2350+G2354+G2357</f>
        <v>175698.89999999999</v>
      </c>
      <c r="H2347" s="30">
        <f>H2348+H2350+H2354+H2357</f>
        <v>175727.10000000001</v>
      </c>
      <c r="I2347" s="30">
        <f>I2348+I2350+I2354+I2357</f>
        <v>175727.10000000001</v>
      </c>
      <c r="J2347" s="30">
        <f>J2348+J2350+J2354+J2357</f>
        <v>0</v>
      </c>
      <c r="K2347" s="30">
        <f>K2348+K2350+K2354+K2357</f>
        <v>0</v>
      </c>
      <c r="L2347" s="30">
        <f>L2348+L2350+L2354+L2357</f>
        <v>0</v>
      </c>
      <c r="M2347" s="30">
        <f t="shared" si="7536"/>
        <v>175698.89999999999</v>
      </c>
      <c r="N2347" s="30">
        <f t="shared" si="7537"/>
        <v>175727.10000000001</v>
      </c>
      <c r="O2347" s="30">
        <f t="shared" si="7538"/>
        <v>175727.10000000001</v>
      </c>
      <c r="P2347" s="30">
        <f>P2348+P2350+P2354+P2357</f>
        <v>0</v>
      </c>
      <c r="Q2347" s="30">
        <f>Q2348+Q2350+Q2354+Q2357</f>
        <v>0</v>
      </c>
      <c r="R2347" s="30">
        <f>R2348+R2350+R2354+R2357</f>
        <v>-5038.8000000000002</v>
      </c>
      <c r="S2347" s="30">
        <f>S2348+S2350+S2354+S2357</f>
        <v>0</v>
      </c>
      <c r="T2347" s="30">
        <f>T2348+T2350+T2354+T2357</f>
        <v>0</v>
      </c>
      <c r="U2347" s="30">
        <f>U2348+U2350+U2354+U2357</f>
        <v>0</v>
      </c>
      <c r="V2347" s="30">
        <f>V2348+V2350+V2354+V2357</f>
        <v>0</v>
      </c>
      <c r="W2347" s="30">
        <f>W2348+W2350+W2354+W2357</f>
        <v>0</v>
      </c>
      <c r="X2347" s="30">
        <f>X2348+X2350+X2354+X2357</f>
        <v>0</v>
      </c>
      <c r="Y2347" s="30">
        <f>Y2348+Y2350+Y2354+Y2357</f>
        <v>0</v>
      </c>
      <c r="Z2347" s="30">
        <f>Z2348+Z2350+Z2354+Z2357</f>
        <v>0</v>
      </c>
      <c r="AA2347" s="30">
        <f>AA2348+AA2350+AA2354+AA2357</f>
        <v>0</v>
      </c>
      <c r="AB2347" s="30">
        <f>AB2348+AB2350+AB2354+AB2357</f>
        <v>0</v>
      </c>
      <c r="AC2347" s="30">
        <f t="shared" ref="AC2347:AC2410" si="7671">M2347+R2347+P2347+Q2347+T2347+S2347</f>
        <v>170660.10000000001</v>
      </c>
      <c r="AD2347" s="30">
        <f t="shared" ref="AD2347:AD2410" si="7672">N2347+V2347+X2347+U2347+W2347</f>
        <v>175727.10000000001</v>
      </c>
      <c r="AE2347" s="30">
        <f t="shared" ref="AE2347:AE2410" si="7673">O2347+Z2347+AB2347+Y2347+AA2347</f>
        <v>175727.10000000001</v>
      </c>
      <c r="AF2347" s="30">
        <f>AF2348+AF2350+AF2354+AF2357</f>
        <v>0</v>
      </c>
      <c r="AG2347" s="30">
        <f t="shared" ref="AG2347:AG2410" si="7674">AC2347+AF2347</f>
        <v>170660.10000000001</v>
      </c>
      <c r="AH2347" s="30">
        <f t="shared" ref="AH2347:AH2410" si="7675">AD2347</f>
        <v>175727.10000000001</v>
      </c>
      <c r="AI2347" s="30">
        <f t="shared" ref="AI2347:AI2410" si="7676">AE2347</f>
        <v>175727.10000000001</v>
      </c>
      <c r="AJ2347" s="30">
        <f>AJ2348+AJ2350+AJ2354+AJ2357</f>
        <v>0</v>
      </c>
      <c r="AK2347" s="30">
        <f>AK2348+AK2350+AK2354+AK2357</f>
        <v>0</v>
      </c>
      <c r="AL2347" s="30">
        <f>AL2348+AL2350+AL2354+AL2357</f>
        <v>0</v>
      </c>
      <c r="AM2347" s="30">
        <f>AM2348+AM2350+AM2354+AM2357</f>
        <v>0</v>
      </c>
      <c r="AN2347" s="30">
        <f>AN2348+AN2350+AN2354+AN2357</f>
        <v>0</v>
      </c>
      <c r="AO2347" s="30">
        <f>AO2348+AO2350+AO2354+AO2357</f>
        <v>0</v>
      </c>
      <c r="AP2347" s="30">
        <f>AP2348+AP2350+AP2354+AP2357</f>
        <v>0</v>
      </c>
      <c r="AQ2347" s="30">
        <f>AQ2348+AQ2350+AQ2354+AQ2357</f>
        <v>0</v>
      </c>
      <c r="AR2347" s="30">
        <f>AR2348+AR2350+AR2354+AR2357</f>
        <v>0</v>
      </c>
      <c r="AS2347" s="30">
        <f t="shared" si="7533"/>
        <v>170660.10000000001</v>
      </c>
      <c r="AT2347" s="30">
        <f t="shared" si="7534"/>
        <v>175727.10000000001</v>
      </c>
      <c r="AU2347" s="30">
        <f t="shared" si="7535"/>
        <v>175727.10000000001</v>
      </c>
      <c r="AV2347" s="30">
        <f>AV2348+AV2350+AV2354+AV2357</f>
        <v>0</v>
      </c>
      <c r="AW2347" s="30">
        <f>AW2348+AW2350+AW2354+AW2357</f>
        <v>0</v>
      </c>
      <c r="AX2347" s="30">
        <f>AX2348+AX2350+AX2354+AX2357</f>
        <v>0</v>
      </c>
      <c r="AY2347" s="30">
        <f t="shared" si="7487"/>
        <v>170660.10000000001</v>
      </c>
      <c r="AZ2347" s="30">
        <f t="shared" si="7488"/>
        <v>175727.10000000001</v>
      </c>
      <c r="BA2347" s="30">
        <f t="shared" si="7489"/>
        <v>175727.10000000001</v>
      </c>
      <c r="BB2347" s="30">
        <f>BB2348+BB2350+BB2354+BB2357</f>
        <v>0</v>
      </c>
      <c r="BC2347" s="30">
        <f>BC2348+BC2350+BC2354+BC2357</f>
        <v>0</v>
      </c>
      <c r="BD2347" s="30">
        <f>BD2348+BD2350+BD2354+BD2357</f>
        <v>0</v>
      </c>
      <c r="BE2347" s="30">
        <f>BE2348+BE2350+BE2354+BE2357</f>
        <v>0</v>
      </c>
      <c r="BF2347" s="30">
        <f>BF2348+BF2350+BF2354+BF2357</f>
        <v>0</v>
      </c>
      <c r="BG2347" s="30">
        <f>BG2348+BG2350+BG2354+BG2357</f>
        <v>0</v>
      </c>
      <c r="BH2347" s="30">
        <f>BH2348+BH2350+BH2354+BH2357</f>
        <v>0</v>
      </c>
      <c r="BI2347" s="30">
        <f>BI2348+BI2350+BI2354+BI2357</f>
        <v>0</v>
      </c>
      <c r="BJ2347" s="30">
        <f>BJ2348+BJ2350+BJ2354+BJ2357</f>
        <v>0</v>
      </c>
      <c r="BK2347" s="30">
        <f>BK2348+BK2350+BK2354+BK2357</f>
        <v>0</v>
      </c>
      <c r="BL2347" s="30">
        <f t="shared" si="7668"/>
        <v>170660.10000000001</v>
      </c>
      <c r="BM2347" s="30">
        <f t="shared" si="7669"/>
        <v>175727.10000000001</v>
      </c>
      <c r="BN2347" s="30">
        <f t="shared" si="7670"/>
        <v>175727.10000000001</v>
      </c>
      <c r="BO2347" s="30">
        <f>BO2348+BO2350+BO2354+BO2357</f>
        <v>0</v>
      </c>
      <c r="BP2347" s="31"/>
      <c r="BQ2347" s="1"/>
      <c r="BR2347" s="1"/>
      <c r="BS2347" s="1"/>
      <c r="BT2347" s="1"/>
      <c r="BU2347" s="1"/>
      <c r="BV2347" s="1"/>
      <c r="BW2347" s="1"/>
      <c r="BX2347" s="1"/>
      <c r="BY2347" s="1"/>
    </row>
    <row r="2348" ht="31.5">
      <c r="A2348" s="28" t="s">
        <v>961</v>
      </c>
      <c r="B2348" s="28" t="s">
        <v>73</v>
      </c>
      <c r="C2348" s="28" t="s">
        <v>251</v>
      </c>
      <c r="D2348" s="28" t="s">
        <v>963</v>
      </c>
      <c r="E2348" s="28"/>
      <c r="F2348" s="29" t="s">
        <v>964</v>
      </c>
      <c r="G2348" s="30">
        <f>G2349</f>
        <v>89.900000000000006</v>
      </c>
      <c r="H2348" s="30">
        <f>H2349</f>
        <v>89.900000000000006</v>
      </c>
      <c r="I2348" s="30">
        <f>I2349</f>
        <v>89.900000000000006</v>
      </c>
      <c r="J2348" s="30">
        <f>J2349</f>
        <v>0</v>
      </c>
      <c r="K2348" s="30">
        <f>K2349</f>
        <v>0</v>
      </c>
      <c r="L2348" s="30">
        <f>L2349</f>
        <v>0</v>
      </c>
      <c r="M2348" s="30">
        <f t="shared" si="7536"/>
        <v>89.900000000000006</v>
      </c>
      <c r="N2348" s="30">
        <f t="shared" si="7537"/>
        <v>89.900000000000006</v>
      </c>
      <c r="O2348" s="30">
        <f t="shared" si="7538"/>
        <v>89.900000000000006</v>
      </c>
      <c r="P2348" s="30">
        <f>P2349</f>
        <v>0</v>
      </c>
      <c r="Q2348" s="30">
        <f>Q2349</f>
        <v>0</v>
      </c>
      <c r="R2348" s="30">
        <f>R2349</f>
        <v>0</v>
      </c>
      <c r="S2348" s="30">
        <f>S2349</f>
        <v>0</v>
      </c>
      <c r="T2348" s="30">
        <f>T2349</f>
        <v>0</v>
      </c>
      <c r="U2348" s="30">
        <f>U2349</f>
        <v>0</v>
      </c>
      <c r="V2348" s="30">
        <f>V2349</f>
        <v>0</v>
      </c>
      <c r="W2348" s="30">
        <f>W2349</f>
        <v>0</v>
      </c>
      <c r="X2348" s="30">
        <f>X2349</f>
        <v>0</v>
      </c>
      <c r="Y2348" s="30">
        <f>Y2349</f>
        <v>0</v>
      </c>
      <c r="Z2348" s="30">
        <f>Z2349</f>
        <v>0</v>
      </c>
      <c r="AA2348" s="30">
        <f>AA2349</f>
        <v>0</v>
      </c>
      <c r="AB2348" s="30">
        <f>AB2349</f>
        <v>0</v>
      </c>
      <c r="AC2348" s="30">
        <f t="shared" si="7671"/>
        <v>89.900000000000006</v>
      </c>
      <c r="AD2348" s="30">
        <f t="shared" si="7672"/>
        <v>89.900000000000006</v>
      </c>
      <c r="AE2348" s="30">
        <f t="shared" si="7673"/>
        <v>89.900000000000006</v>
      </c>
      <c r="AF2348" s="30">
        <f>AF2349</f>
        <v>0</v>
      </c>
      <c r="AG2348" s="30">
        <f t="shared" si="7674"/>
        <v>89.900000000000006</v>
      </c>
      <c r="AH2348" s="30">
        <f t="shared" si="7675"/>
        <v>89.900000000000006</v>
      </c>
      <c r="AI2348" s="30">
        <f t="shared" si="7676"/>
        <v>89.900000000000006</v>
      </c>
      <c r="AJ2348" s="30">
        <f>AJ2349</f>
        <v>0</v>
      </c>
      <c r="AK2348" s="30">
        <f>AK2349</f>
        <v>0</v>
      </c>
      <c r="AL2348" s="30">
        <f>AL2349</f>
        <v>0</v>
      </c>
      <c r="AM2348" s="30">
        <f>AM2349</f>
        <v>0</v>
      </c>
      <c r="AN2348" s="30">
        <f>AN2349</f>
        <v>0</v>
      </c>
      <c r="AO2348" s="30">
        <f>AO2349</f>
        <v>0</v>
      </c>
      <c r="AP2348" s="30">
        <f>AP2349</f>
        <v>0</v>
      </c>
      <c r="AQ2348" s="30">
        <f>AQ2349</f>
        <v>0</v>
      </c>
      <c r="AR2348" s="30">
        <f>AR2349</f>
        <v>0</v>
      </c>
      <c r="AS2348" s="30">
        <f t="shared" si="7533"/>
        <v>89.900000000000006</v>
      </c>
      <c r="AT2348" s="30">
        <f t="shared" si="7534"/>
        <v>89.900000000000006</v>
      </c>
      <c r="AU2348" s="30">
        <f t="shared" si="7535"/>
        <v>89.900000000000006</v>
      </c>
      <c r="AV2348" s="30">
        <f>AV2349</f>
        <v>0</v>
      </c>
      <c r="AW2348" s="30">
        <f>AW2349</f>
        <v>0</v>
      </c>
      <c r="AX2348" s="30">
        <f>AX2349</f>
        <v>0</v>
      </c>
      <c r="AY2348" s="30">
        <f t="shared" si="7487"/>
        <v>89.900000000000006</v>
      </c>
      <c r="AZ2348" s="30">
        <f t="shared" si="7488"/>
        <v>89.900000000000006</v>
      </c>
      <c r="BA2348" s="30">
        <f t="shared" si="7489"/>
        <v>89.900000000000006</v>
      </c>
      <c r="BB2348" s="30">
        <f>BB2349</f>
        <v>0</v>
      </c>
      <c r="BC2348" s="30">
        <f>BC2349</f>
        <v>0</v>
      </c>
      <c r="BD2348" s="30">
        <f>BD2349</f>
        <v>0</v>
      </c>
      <c r="BE2348" s="30">
        <f>BE2349</f>
        <v>0</v>
      </c>
      <c r="BF2348" s="30">
        <f>BF2349</f>
        <v>0</v>
      </c>
      <c r="BG2348" s="30">
        <f>BG2349</f>
        <v>0</v>
      </c>
      <c r="BH2348" s="30">
        <f>BH2349</f>
        <v>0</v>
      </c>
      <c r="BI2348" s="30">
        <f>BI2349</f>
        <v>0</v>
      </c>
      <c r="BJ2348" s="30">
        <f>BJ2349</f>
        <v>0</v>
      </c>
      <c r="BK2348" s="30">
        <f>BK2349</f>
        <v>0</v>
      </c>
      <c r="BL2348" s="30">
        <f t="shared" si="7668"/>
        <v>89.900000000000006</v>
      </c>
      <c r="BM2348" s="30">
        <f t="shared" si="7669"/>
        <v>89.900000000000006</v>
      </c>
      <c r="BN2348" s="30">
        <f t="shared" si="7670"/>
        <v>89.900000000000006</v>
      </c>
      <c r="BO2348" s="30">
        <f>BO2349</f>
        <v>0</v>
      </c>
      <c r="BP2348" s="31"/>
      <c r="BQ2348" s="1"/>
      <c r="BR2348" s="1"/>
      <c r="BS2348" s="1"/>
      <c r="BT2348" s="1"/>
      <c r="BU2348" s="1"/>
      <c r="BV2348" s="1"/>
      <c r="BW2348" s="1"/>
      <c r="BX2348" s="1"/>
      <c r="BY2348" s="1"/>
    </row>
    <row r="2349" ht="31.5">
      <c r="A2349" s="28" t="s">
        <v>961</v>
      </c>
      <c r="B2349" s="28" t="s">
        <v>73</v>
      </c>
      <c r="C2349" s="28" t="s">
        <v>251</v>
      </c>
      <c r="D2349" s="28" t="s">
        <v>963</v>
      </c>
      <c r="E2349" s="28" t="s">
        <v>38</v>
      </c>
      <c r="F2349" s="29" t="s">
        <v>39</v>
      </c>
      <c r="G2349" s="30">
        <v>89.900000000000006</v>
      </c>
      <c r="H2349" s="30">
        <v>89.900000000000006</v>
      </c>
      <c r="I2349" s="30">
        <v>89.900000000000006</v>
      </c>
      <c r="J2349" s="30"/>
      <c r="K2349" s="30"/>
      <c r="L2349" s="30"/>
      <c r="M2349" s="30">
        <f t="shared" si="7536"/>
        <v>89.900000000000006</v>
      </c>
      <c r="N2349" s="30">
        <f t="shared" si="7537"/>
        <v>89.900000000000006</v>
      </c>
      <c r="O2349" s="30">
        <f t="shared" si="7538"/>
        <v>89.900000000000006</v>
      </c>
      <c r="P2349" s="30"/>
      <c r="Q2349" s="30"/>
      <c r="R2349" s="30"/>
      <c r="S2349" s="30"/>
      <c r="T2349" s="30"/>
      <c r="U2349" s="30"/>
      <c r="V2349" s="30"/>
      <c r="W2349" s="30"/>
      <c r="X2349" s="30"/>
      <c r="Y2349" s="30"/>
      <c r="Z2349" s="30"/>
      <c r="AA2349" s="30"/>
      <c r="AB2349" s="30"/>
      <c r="AC2349" s="30">
        <f t="shared" si="7671"/>
        <v>89.900000000000006</v>
      </c>
      <c r="AD2349" s="30">
        <f t="shared" si="7672"/>
        <v>89.900000000000006</v>
      </c>
      <c r="AE2349" s="30">
        <f t="shared" si="7673"/>
        <v>89.900000000000006</v>
      </c>
      <c r="AF2349" s="30"/>
      <c r="AG2349" s="30">
        <f t="shared" si="7674"/>
        <v>89.900000000000006</v>
      </c>
      <c r="AH2349" s="30">
        <f t="shared" si="7675"/>
        <v>89.900000000000006</v>
      </c>
      <c r="AI2349" s="30">
        <f t="shared" si="7676"/>
        <v>89.900000000000006</v>
      </c>
      <c r="AJ2349" s="30"/>
      <c r="AK2349" s="30"/>
      <c r="AL2349" s="30"/>
      <c r="AM2349" s="30"/>
      <c r="AN2349" s="30"/>
      <c r="AO2349" s="30"/>
      <c r="AP2349" s="30"/>
      <c r="AQ2349" s="30"/>
      <c r="AR2349" s="30"/>
      <c r="AS2349" s="30">
        <f t="shared" si="7533"/>
        <v>89.900000000000006</v>
      </c>
      <c r="AT2349" s="30">
        <f t="shared" si="7534"/>
        <v>89.900000000000006</v>
      </c>
      <c r="AU2349" s="30">
        <f t="shared" si="7535"/>
        <v>89.900000000000006</v>
      </c>
      <c r="AV2349" s="30"/>
      <c r="AW2349" s="30"/>
      <c r="AX2349" s="30"/>
      <c r="AY2349" s="30">
        <f t="shared" si="7487"/>
        <v>89.900000000000006</v>
      </c>
      <c r="AZ2349" s="30">
        <f t="shared" si="7488"/>
        <v>89.900000000000006</v>
      </c>
      <c r="BA2349" s="30">
        <f t="shared" si="7489"/>
        <v>89.900000000000006</v>
      </c>
      <c r="BB2349" s="30"/>
      <c r="BC2349" s="30"/>
      <c r="BD2349" s="30"/>
      <c r="BE2349" s="30"/>
      <c r="BF2349" s="30"/>
      <c r="BG2349" s="30"/>
      <c r="BH2349" s="30"/>
      <c r="BI2349" s="30"/>
      <c r="BJ2349" s="30"/>
      <c r="BK2349" s="30"/>
      <c r="BL2349" s="30">
        <f t="shared" si="7668"/>
        <v>89.900000000000006</v>
      </c>
      <c r="BM2349" s="30">
        <f t="shared" si="7669"/>
        <v>89.900000000000006</v>
      </c>
      <c r="BN2349" s="30">
        <f t="shared" si="7670"/>
        <v>89.900000000000006</v>
      </c>
      <c r="BO2349" s="30"/>
      <c r="BP2349" s="31"/>
      <c r="BQ2349" s="1"/>
      <c r="BR2349" s="1"/>
      <c r="BS2349" s="1"/>
      <c r="BT2349" s="1"/>
      <c r="BU2349" s="1"/>
      <c r="BV2349" s="1"/>
      <c r="BW2349" s="1"/>
      <c r="BX2349" s="1"/>
      <c r="BY2349" s="1"/>
    </row>
    <row r="2350">
      <c r="A2350" s="28" t="s">
        <v>961</v>
      </c>
      <c r="B2350" s="28" t="s">
        <v>73</v>
      </c>
      <c r="C2350" s="28" t="s">
        <v>251</v>
      </c>
      <c r="D2350" s="28" t="s">
        <v>259</v>
      </c>
      <c r="E2350" s="28"/>
      <c r="F2350" s="29" t="s">
        <v>260</v>
      </c>
      <c r="G2350" s="30">
        <f>G2351+G2352+G2353</f>
        <v>162838.10000000001</v>
      </c>
      <c r="H2350" s="30">
        <f>H2351+H2352+H2353</f>
        <v>162838.10000000001</v>
      </c>
      <c r="I2350" s="30">
        <f>I2351+I2352+I2353</f>
        <v>162838.10000000001</v>
      </c>
      <c r="J2350" s="30">
        <f>J2351+J2352+J2353</f>
        <v>0</v>
      </c>
      <c r="K2350" s="30">
        <f>K2351+K2352+K2353</f>
        <v>0</v>
      </c>
      <c r="L2350" s="30">
        <f>L2351+L2352+L2353</f>
        <v>0</v>
      </c>
      <c r="M2350" s="30">
        <f t="shared" si="7536"/>
        <v>162838.10000000001</v>
      </c>
      <c r="N2350" s="30">
        <f t="shared" si="7537"/>
        <v>162838.10000000001</v>
      </c>
      <c r="O2350" s="30">
        <f t="shared" si="7538"/>
        <v>162838.10000000001</v>
      </c>
      <c r="P2350" s="30">
        <f>P2351+P2352+P2353</f>
        <v>0</v>
      </c>
      <c r="Q2350" s="30">
        <f>Q2351+Q2352+Q2353</f>
        <v>0</v>
      </c>
      <c r="R2350" s="30">
        <f>R2351+R2352+R2353</f>
        <v>0</v>
      </c>
      <c r="S2350" s="30">
        <f>S2351+S2352+S2353</f>
        <v>0</v>
      </c>
      <c r="T2350" s="30">
        <f>T2351+T2352+T2353</f>
        <v>0</v>
      </c>
      <c r="U2350" s="30">
        <f>U2351+U2352+U2353</f>
        <v>0</v>
      </c>
      <c r="V2350" s="30">
        <f>V2351+V2352+V2353</f>
        <v>0</v>
      </c>
      <c r="W2350" s="30">
        <f>W2351+W2352+W2353</f>
        <v>0</v>
      </c>
      <c r="X2350" s="30">
        <f>X2351+X2352+X2353</f>
        <v>0</v>
      </c>
      <c r="Y2350" s="30">
        <f>Y2351+Y2352+Y2353</f>
        <v>0</v>
      </c>
      <c r="Z2350" s="30">
        <f>Z2351+Z2352+Z2353</f>
        <v>0</v>
      </c>
      <c r="AA2350" s="30">
        <f>AA2351+AA2352+AA2353</f>
        <v>0</v>
      </c>
      <c r="AB2350" s="30">
        <f>AB2351+AB2352+AB2353</f>
        <v>0</v>
      </c>
      <c r="AC2350" s="30">
        <f t="shared" si="7671"/>
        <v>162838.10000000001</v>
      </c>
      <c r="AD2350" s="30">
        <f t="shared" si="7672"/>
        <v>162838.10000000001</v>
      </c>
      <c r="AE2350" s="30">
        <f t="shared" si="7673"/>
        <v>162838.10000000001</v>
      </c>
      <c r="AF2350" s="30">
        <f>AF2351+AF2352+AF2353</f>
        <v>0</v>
      </c>
      <c r="AG2350" s="30">
        <f t="shared" si="7674"/>
        <v>162838.10000000001</v>
      </c>
      <c r="AH2350" s="30">
        <f t="shared" si="7675"/>
        <v>162838.10000000001</v>
      </c>
      <c r="AI2350" s="30">
        <f t="shared" si="7676"/>
        <v>162838.10000000001</v>
      </c>
      <c r="AJ2350" s="30">
        <f>AJ2351+AJ2352+AJ2353</f>
        <v>0</v>
      </c>
      <c r="AK2350" s="30">
        <f>AK2351+AK2352+AK2353</f>
        <v>0</v>
      </c>
      <c r="AL2350" s="30">
        <f>AL2351+AL2352+AL2353</f>
        <v>0</v>
      </c>
      <c r="AM2350" s="30">
        <f>AM2351+AM2352+AM2353</f>
        <v>0</v>
      </c>
      <c r="AN2350" s="30">
        <f>AN2351+AN2352+AN2353</f>
        <v>0</v>
      </c>
      <c r="AO2350" s="30">
        <f>AO2351+AO2352+AO2353</f>
        <v>0</v>
      </c>
      <c r="AP2350" s="30">
        <f>AP2351+AP2352+AP2353</f>
        <v>0</v>
      </c>
      <c r="AQ2350" s="30">
        <f>AQ2351+AQ2352+AQ2353</f>
        <v>0</v>
      </c>
      <c r="AR2350" s="30">
        <f>AR2351+AR2352+AR2353</f>
        <v>0</v>
      </c>
      <c r="AS2350" s="30">
        <f t="shared" si="7533"/>
        <v>162838.10000000001</v>
      </c>
      <c r="AT2350" s="30">
        <f t="shared" si="7534"/>
        <v>162838.10000000001</v>
      </c>
      <c r="AU2350" s="30">
        <f t="shared" si="7535"/>
        <v>162838.10000000001</v>
      </c>
      <c r="AV2350" s="30">
        <f>AV2351+AV2352+AV2353</f>
        <v>0</v>
      </c>
      <c r="AW2350" s="30">
        <f>AW2351+AW2352+AW2353</f>
        <v>0</v>
      </c>
      <c r="AX2350" s="30">
        <f>AX2351+AX2352+AX2353</f>
        <v>0</v>
      </c>
      <c r="AY2350" s="30">
        <f t="shared" si="7487"/>
        <v>162838.10000000001</v>
      </c>
      <c r="AZ2350" s="30">
        <f t="shared" si="7488"/>
        <v>162838.10000000001</v>
      </c>
      <c r="BA2350" s="30">
        <f t="shared" si="7489"/>
        <v>162838.10000000001</v>
      </c>
      <c r="BB2350" s="30">
        <f>BB2351+BB2352+BB2353</f>
        <v>0</v>
      </c>
      <c r="BC2350" s="30">
        <f>BC2351+BC2352+BC2353</f>
        <v>0</v>
      </c>
      <c r="BD2350" s="30">
        <f>BD2351+BD2352+BD2353</f>
        <v>0</v>
      </c>
      <c r="BE2350" s="30">
        <f>BE2351+BE2352+BE2353</f>
        <v>0</v>
      </c>
      <c r="BF2350" s="30">
        <f>BF2351+BF2352+BF2353</f>
        <v>0</v>
      </c>
      <c r="BG2350" s="30">
        <f>BG2351+BG2352+BG2353</f>
        <v>0</v>
      </c>
      <c r="BH2350" s="30">
        <f>BH2351+BH2352+BH2353</f>
        <v>0</v>
      </c>
      <c r="BI2350" s="30">
        <f>BI2351+BI2352+BI2353</f>
        <v>0</v>
      </c>
      <c r="BJ2350" s="30">
        <f>BJ2351+BJ2352+BJ2353</f>
        <v>0</v>
      </c>
      <c r="BK2350" s="30">
        <f>BK2351+BK2352+BK2353</f>
        <v>0</v>
      </c>
      <c r="BL2350" s="30">
        <f t="shared" si="7668"/>
        <v>162838.10000000001</v>
      </c>
      <c r="BM2350" s="30">
        <f t="shared" si="7669"/>
        <v>162838.10000000001</v>
      </c>
      <c r="BN2350" s="30">
        <f t="shared" si="7670"/>
        <v>162838.10000000001</v>
      </c>
      <c r="BO2350" s="30">
        <f>BO2351+BO2352+BO2353</f>
        <v>0</v>
      </c>
      <c r="BP2350" s="31"/>
      <c r="BQ2350" s="1"/>
      <c r="BR2350" s="1"/>
      <c r="BS2350" s="1"/>
      <c r="BT2350" s="1"/>
      <c r="BU2350" s="1"/>
      <c r="BV2350" s="1"/>
      <c r="BW2350" s="1"/>
      <c r="BX2350" s="1"/>
      <c r="BY2350" s="1"/>
    </row>
    <row r="2351">
      <c r="A2351" s="28" t="s">
        <v>961</v>
      </c>
      <c r="B2351" s="28" t="s">
        <v>73</v>
      </c>
      <c r="C2351" s="28" t="s">
        <v>251</v>
      </c>
      <c r="D2351" s="28" t="s">
        <v>259</v>
      </c>
      <c r="E2351" s="28" t="s">
        <v>240</v>
      </c>
      <c r="F2351" s="29" t="s">
        <v>241</v>
      </c>
      <c r="G2351" s="30">
        <v>13605.700000000001</v>
      </c>
      <c r="H2351" s="30">
        <v>13605.700000000001</v>
      </c>
      <c r="I2351" s="30">
        <v>13605.700000000001</v>
      </c>
      <c r="J2351" s="30"/>
      <c r="K2351" s="30"/>
      <c r="L2351" s="30"/>
      <c r="M2351" s="30">
        <f t="shared" si="7536"/>
        <v>13605.700000000001</v>
      </c>
      <c r="N2351" s="30">
        <f t="shared" si="7537"/>
        <v>13605.700000000001</v>
      </c>
      <c r="O2351" s="30">
        <f t="shared" si="7538"/>
        <v>13605.700000000001</v>
      </c>
      <c r="P2351" s="30"/>
      <c r="Q2351" s="30"/>
      <c r="R2351" s="30"/>
      <c r="S2351" s="30"/>
      <c r="T2351" s="30"/>
      <c r="U2351" s="30"/>
      <c r="V2351" s="30"/>
      <c r="W2351" s="30"/>
      <c r="X2351" s="30"/>
      <c r="Y2351" s="30"/>
      <c r="Z2351" s="30"/>
      <c r="AA2351" s="30"/>
      <c r="AB2351" s="30"/>
      <c r="AC2351" s="30">
        <f t="shared" si="7671"/>
        <v>13605.700000000001</v>
      </c>
      <c r="AD2351" s="30">
        <f t="shared" si="7672"/>
        <v>13605.700000000001</v>
      </c>
      <c r="AE2351" s="30">
        <f t="shared" si="7673"/>
        <v>13605.700000000001</v>
      </c>
      <c r="AF2351" s="30"/>
      <c r="AG2351" s="30">
        <f t="shared" si="7674"/>
        <v>13605.700000000001</v>
      </c>
      <c r="AH2351" s="30">
        <f t="shared" si="7675"/>
        <v>13605.700000000001</v>
      </c>
      <c r="AI2351" s="30">
        <f t="shared" si="7676"/>
        <v>13605.700000000001</v>
      </c>
      <c r="AJ2351" s="30"/>
      <c r="AK2351" s="30"/>
      <c r="AL2351" s="30"/>
      <c r="AM2351" s="30"/>
      <c r="AN2351" s="30"/>
      <c r="AO2351" s="30"/>
      <c r="AP2351" s="30"/>
      <c r="AQ2351" s="30"/>
      <c r="AR2351" s="30"/>
      <c r="AS2351" s="30">
        <f t="shared" si="7533"/>
        <v>13605.700000000001</v>
      </c>
      <c r="AT2351" s="30">
        <f t="shared" si="7534"/>
        <v>13605.700000000001</v>
      </c>
      <c r="AU2351" s="30">
        <f t="shared" si="7535"/>
        <v>13605.700000000001</v>
      </c>
      <c r="AV2351" s="30"/>
      <c r="AW2351" s="30"/>
      <c r="AX2351" s="30"/>
      <c r="AY2351" s="30">
        <f t="shared" si="7487"/>
        <v>13605.700000000001</v>
      </c>
      <c r="AZ2351" s="30">
        <f t="shared" si="7488"/>
        <v>13605.700000000001</v>
      </c>
      <c r="BA2351" s="30">
        <f t="shared" si="7489"/>
        <v>13605.700000000001</v>
      </c>
      <c r="BB2351" s="30"/>
      <c r="BC2351" s="30"/>
      <c r="BD2351" s="30"/>
      <c r="BE2351" s="30"/>
      <c r="BF2351" s="30"/>
      <c r="BG2351" s="30"/>
      <c r="BH2351" s="30"/>
      <c r="BI2351" s="30"/>
      <c r="BJ2351" s="30"/>
      <c r="BK2351" s="30"/>
      <c r="BL2351" s="30">
        <f t="shared" si="7668"/>
        <v>13605.700000000001</v>
      </c>
      <c r="BM2351" s="30">
        <f t="shared" si="7669"/>
        <v>13605.700000000001</v>
      </c>
      <c r="BN2351" s="30">
        <f t="shared" si="7670"/>
        <v>13605.700000000001</v>
      </c>
      <c r="BO2351" s="30"/>
      <c r="BP2351" s="31"/>
      <c r="BQ2351" s="1"/>
      <c r="BR2351" s="1"/>
      <c r="BS2351" s="1"/>
      <c r="BT2351" s="1"/>
      <c r="BU2351" s="1"/>
      <c r="BV2351" s="1"/>
      <c r="BW2351" s="1"/>
      <c r="BX2351" s="1"/>
      <c r="BY2351" s="1"/>
    </row>
    <row r="2352" ht="31.5">
      <c r="A2352" s="28" t="s">
        <v>961</v>
      </c>
      <c r="B2352" s="28" t="s">
        <v>73</v>
      </c>
      <c r="C2352" s="28" t="s">
        <v>251</v>
      </c>
      <c r="D2352" s="28" t="s">
        <v>259</v>
      </c>
      <c r="E2352" s="28" t="s">
        <v>127</v>
      </c>
      <c r="F2352" s="29" t="s">
        <v>128</v>
      </c>
      <c r="G2352" s="30">
        <v>2736.1999999999998</v>
      </c>
      <c r="H2352" s="30">
        <v>2736.1999999999998</v>
      </c>
      <c r="I2352" s="30">
        <v>2736.1999999999998</v>
      </c>
      <c r="J2352" s="30"/>
      <c r="K2352" s="30"/>
      <c r="L2352" s="30"/>
      <c r="M2352" s="30">
        <f t="shared" si="7536"/>
        <v>2736.1999999999998</v>
      </c>
      <c r="N2352" s="30">
        <f t="shared" si="7537"/>
        <v>2736.1999999999998</v>
      </c>
      <c r="O2352" s="30">
        <f t="shared" si="7538"/>
        <v>2736.1999999999998</v>
      </c>
      <c r="P2352" s="30"/>
      <c r="Q2352" s="30"/>
      <c r="R2352" s="30"/>
      <c r="S2352" s="30"/>
      <c r="T2352" s="30"/>
      <c r="U2352" s="30"/>
      <c r="V2352" s="30"/>
      <c r="W2352" s="30"/>
      <c r="X2352" s="30"/>
      <c r="Y2352" s="30"/>
      <c r="Z2352" s="30"/>
      <c r="AA2352" s="30"/>
      <c r="AB2352" s="30"/>
      <c r="AC2352" s="30">
        <f t="shared" si="7671"/>
        <v>2736.1999999999998</v>
      </c>
      <c r="AD2352" s="30">
        <f t="shared" si="7672"/>
        <v>2736.1999999999998</v>
      </c>
      <c r="AE2352" s="30">
        <f t="shared" si="7673"/>
        <v>2736.1999999999998</v>
      </c>
      <c r="AF2352" s="30"/>
      <c r="AG2352" s="30">
        <f t="shared" si="7674"/>
        <v>2736.1999999999998</v>
      </c>
      <c r="AH2352" s="30">
        <f t="shared" si="7675"/>
        <v>2736.1999999999998</v>
      </c>
      <c r="AI2352" s="30">
        <f t="shared" si="7676"/>
        <v>2736.1999999999998</v>
      </c>
      <c r="AJ2352" s="30"/>
      <c r="AK2352" s="30"/>
      <c r="AL2352" s="30"/>
      <c r="AM2352" s="30"/>
      <c r="AN2352" s="30"/>
      <c r="AO2352" s="30"/>
      <c r="AP2352" s="30"/>
      <c r="AQ2352" s="30"/>
      <c r="AR2352" s="30"/>
      <c r="AS2352" s="30">
        <f t="shared" si="7533"/>
        <v>2736.1999999999998</v>
      </c>
      <c r="AT2352" s="30">
        <f t="shared" si="7534"/>
        <v>2736.1999999999998</v>
      </c>
      <c r="AU2352" s="30">
        <f t="shared" si="7535"/>
        <v>2736.1999999999998</v>
      </c>
      <c r="AV2352" s="30"/>
      <c r="AW2352" s="30"/>
      <c r="AX2352" s="30"/>
      <c r="AY2352" s="30">
        <f t="shared" si="7487"/>
        <v>2736.1999999999998</v>
      </c>
      <c r="AZ2352" s="30">
        <f t="shared" si="7488"/>
        <v>2736.1999999999998</v>
      </c>
      <c r="BA2352" s="30">
        <f t="shared" si="7489"/>
        <v>2736.1999999999998</v>
      </c>
      <c r="BB2352" s="30"/>
      <c r="BC2352" s="30"/>
      <c r="BD2352" s="30"/>
      <c r="BE2352" s="30"/>
      <c r="BF2352" s="30"/>
      <c r="BG2352" s="30"/>
      <c r="BH2352" s="30"/>
      <c r="BI2352" s="30"/>
      <c r="BJ2352" s="30"/>
      <c r="BK2352" s="30"/>
      <c r="BL2352" s="30">
        <f t="shared" si="7668"/>
        <v>2736.1999999999998</v>
      </c>
      <c r="BM2352" s="30">
        <f t="shared" si="7669"/>
        <v>2736.1999999999998</v>
      </c>
      <c r="BN2352" s="30">
        <f t="shared" si="7670"/>
        <v>2736.1999999999998</v>
      </c>
      <c r="BO2352" s="30"/>
      <c r="BP2352" s="45"/>
      <c r="BQ2352" s="1"/>
      <c r="BR2352" s="1"/>
      <c r="BS2352" s="1"/>
      <c r="BT2352" s="1"/>
      <c r="BU2352" s="1"/>
      <c r="BV2352" s="1"/>
      <c r="BW2352" s="1"/>
      <c r="BX2352" s="1"/>
      <c r="BY2352" s="1"/>
    </row>
    <row r="2353">
      <c r="A2353" s="28" t="s">
        <v>961</v>
      </c>
      <c r="B2353" s="28" t="s">
        <v>73</v>
      </c>
      <c r="C2353" s="28" t="s">
        <v>251</v>
      </c>
      <c r="D2353" s="28" t="s">
        <v>259</v>
      </c>
      <c r="E2353" s="28" t="s">
        <v>40</v>
      </c>
      <c r="F2353" s="29" t="s">
        <v>41</v>
      </c>
      <c r="G2353" s="30">
        <v>146496.20000000001</v>
      </c>
      <c r="H2353" s="30">
        <v>146496.20000000001</v>
      </c>
      <c r="I2353" s="30">
        <v>146496.20000000001</v>
      </c>
      <c r="J2353" s="30"/>
      <c r="K2353" s="30"/>
      <c r="L2353" s="30"/>
      <c r="M2353" s="30">
        <f t="shared" si="7536"/>
        <v>146496.20000000001</v>
      </c>
      <c r="N2353" s="30">
        <f t="shared" si="7537"/>
        <v>146496.20000000001</v>
      </c>
      <c r="O2353" s="30">
        <f t="shared" si="7538"/>
        <v>146496.20000000001</v>
      </c>
      <c r="P2353" s="30"/>
      <c r="Q2353" s="30"/>
      <c r="R2353" s="30"/>
      <c r="S2353" s="30"/>
      <c r="T2353" s="30"/>
      <c r="U2353" s="30"/>
      <c r="V2353" s="30"/>
      <c r="W2353" s="30"/>
      <c r="X2353" s="30"/>
      <c r="Y2353" s="30"/>
      <c r="Z2353" s="30"/>
      <c r="AA2353" s="30"/>
      <c r="AB2353" s="30"/>
      <c r="AC2353" s="30">
        <f t="shared" si="7671"/>
        <v>146496.20000000001</v>
      </c>
      <c r="AD2353" s="30">
        <f t="shared" si="7672"/>
        <v>146496.20000000001</v>
      </c>
      <c r="AE2353" s="30">
        <f t="shared" si="7673"/>
        <v>146496.20000000001</v>
      </c>
      <c r="AF2353" s="30"/>
      <c r="AG2353" s="30">
        <f t="shared" si="7674"/>
        <v>146496.20000000001</v>
      </c>
      <c r="AH2353" s="30">
        <f t="shared" si="7675"/>
        <v>146496.20000000001</v>
      </c>
      <c r="AI2353" s="30">
        <f t="shared" si="7676"/>
        <v>146496.20000000001</v>
      </c>
      <c r="AJ2353" s="30"/>
      <c r="AK2353" s="30"/>
      <c r="AL2353" s="30"/>
      <c r="AM2353" s="30"/>
      <c r="AN2353" s="30"/>
      <c r="AO2353" s="30"/>
      <c r="AP2353" s="30"/>
      <c r="AQ2353" s="30"/>
      <c r="AR2353" s="30"/>
      <c r="AS2353" s="30">
        <f t="shared" si="7533"/>
        <v>146496.20000000001</v>
      </c>
      <c r="AT2353" s="30">
        <f t="shared" si="7534"/>
        <v>146496.20000000001</v>
      </c>
      <c r="AU2353" s="30">
        <f t="shared" si="7535"/>
        <v>146496.20000000001</v>
      </c>
      <c r="AV2353" s="30"/>
      <c r="AW2353" s="30"/>
      <c r="AX2353" s="30"/>
      <c r="AY2353" s="30">
        <f t="shared" si="7487"/>
        <v>146496.20000000001</v>
      </c>
      <c r="AZ2353" s="30">
        <f t="shared" si="7488"/>
        <v>146496.20000000001</v>
      </c>
      <c r="BA2353" s="30">
        <f t="shared" si="7489"/>
        <v>146496.20000000001</v>
      </c>
      <c r="BB2353" s="30"/>
      <c r="BC2353" s="30"/>
      <c r="BD2353" s="30"/>
      <c r="BE2353" s="30"/>
      <c r="BF2353" s="30"/>
      <c r="BG2353" s="30"/>
      <c r="BH2353" s="30"/>
      <c r="BI2353" s="30"/>
      <c r="BJ2353" s="30"/>
      <c r="BK2353" s="30"/>
      <c r="BL2353" s="30">
        <f t="shared" si="7668"/>
        <v>146496.20000000001</v>
      </c>
      <c r="BM2353" s="30">
        <f t="shared" si="7669"/>
        <v>146496.20000000001</v>
      </c>
      <c r="BN2353" s="30">
        <f t="shared" si="7670"/>
        <v>146496.20000000001</v>
      </c>
      <c r="BO2353" s="30"/>
      <c r="BP2353" s="45"/>
      <c r="BQ2353" s="1"/>
      <c r="BR2353" s="1"/>
      <c r="BS2353" s="1"/>
      <c r="BT2353" s="1"/>
      <c r="BU2353" s="1"/>
      <c r="BV2353" s="1"/>
      <c r="BW2353" s="1"/>
      <c r="BX2353" s="1"/>
      <c r="BY2353" s="1"/>
    </row>
    <row r="2354" ht="63">
      <c r="A2354" s="28" t="s">
        <v>961</v>
      </c>
      <c r="B2354" s="28" t="s">
        <v>73</v>
      </c>
      <c r="C2354" s="28" t="s">
        <v>251</v>
      </c>
      <c r="D2354" s="28" t="s">
        <v>965</v>
      </c>
      <c r="E2354" s="28"/>
      <c r="F2354" s="29" t="s">
        <v>966</v>
      </c>
      <c r="G2354" s="30">
        <f>G2355+G2356</f>
        <v>1073.4000000000001</v>
      </c>
      <c r="H2354" s="30">
        <f>H2355+H2356</f>
        <v>1101.5999999999999</v>
      </c>
      <c r="I2354" s="30">
        <f>I2355+I2356</f>
        <v>1101.5999999999999</v>
      </c>
      <c r="J2354" s="30">
        <f>J2355+J2356</f>
        <v>0</v>
      </c>
      <c r="K2354" s="30">
        <f>K2355+K2356</f>
        <v>0</v>
      </c>
      <c r="L2354" s="30">
        <f>L2355+L2356</f>
        <v>0</v>
      </c>
      <c r="M2354" s="30">
        <f t="shared" si="7536"/>
        <v>1073.4000000000001</v>
      </c>
      <c r="N2354" s="30">
        <f t="shared" si="7537"/>
        <v>1101.5999999999999</v>
      </c>
      <c r="O2354" s="30">
        <f t="shared" si="7538"/>
        <v>1101.5999999999999</v>
      </c>
      <c r="P2354" s="30">
        <f>P2355+P2356</f>
        <v>0</v>
      </c>
      <c r="Q2354" s="30">
        <f>Q2355+Q2356</f>
        <v>0</v>
      </c>
      <c r="R2354" s="30">
        <f>R2355+R2356</f>
        <v>-1073.4000000000001</v>
      </c>
      <c r="S2354" s="30">
        <f>S2355+S2356</f>
        <v>0</v>
      </c>
      <c r="T2354" s="30">
        <f>T2355+T2356</f>
        <v>0</v>
      </c>
      <c r="U2354" s="30">
        <f>U2355+U2356</f>
        <v>0</v>
      </c>
      <c r="V2354" s="30">
        <f>V2355+V2356</f>
        <v>0</v>
      </c>
      <c r="W2354" s="30">
        <f>W2355+W2356</f>
        <v>0</v>
      </c>
      <c r="X2354" s="30">
        <f>X2355+X2356</f>
        <v>0</v>
      </c>
      <c r="Y2354" s="30">
        <f>Y2355+Y2356</f>
        <v>0</v>
      </c>
      <c r="Z2354" s="30">
        <f>Z2355+Z2356</f>
        <v>0</v>
      </c>
      <c r="AA2354" s="30">
        <f>AA2355+AA2356</f>
        <v>0</v>
      </c>
      <c r="AB2354" s="30">
        <f>AB2355+AB2356</f>
        <v>0</v>
      </c>
      <c r="AC2354" s="30">
        <f t="shared" si="7671"/>
        <v>0</v>
      </c>
      <c r="AD2354" s="30">
        <f t="shared" si="7672"/>
        <v>1101.5999999999999</v>
      </c>
      <c r="AE2354" s="30">
        <f t="shared" si="7673"/>
        <v>1101.5999999999999</v>
      </c>
      <c r="AF2354" s="30">
        <f>AF2355+AF2356</f>
        <v>0</v>
      </c>
      <c r="AG2354" s="30">
        <f t="shared" si="7674"/>
        <v>0</v>
      </c>
      <c r="AH2354" s="30">
        <f t="shared" si="7675"/>
        <v>1101.5999999999999</v>
      </c>
      <c r="AI2354" s="30">
        <f t="shared" si="7676"/>
        <v>1101.5999999999999</v>
      </c>
      <c r="AJ2354" s="30">
        <f>AJ2355+AJ2356</f>
        <v>0</v>
      </c>
      <c r="AK2354" s="30">
        <f>AK2355+AK2356</f>
        <v>0</v>
      </c>
      <c r="AL2354" s="30">
        <f>AL2355+AL2356</f>
        <v>0</v>
      </c>
      <c r="AM2354" s="30">
        <f>AM2355+AM2356</f>
        <v>0</v>
      </c>
      <c r="AN2354" s="30">
        <f>AN2355+AN2356</f>
        <v>0</v>
      </c>
      <c r="AO2354" s="30">
        <f>AO2355+AO2356</f>
        <v>0</v>
      </c>
      <c r="AP2354" s="30">
        <f>AP2355+AP2356</f>
        <v>0</v>
      </c>
      <c r="AQ2354" s="30">
        <f>AQ2355+AQ2356</f>
        <v>0</v>
      </c>
      <c r="AR2354" s="30">
        <f>AR2355+AR2356</f>
        <v>0</v>
      </c>
      <c r="AS2354" s="30">
        <f t="shared" si="7533"/>
        <v>0</v>
      </c>
      <c r="AT2354" s="30">
        <f t="shared" si="7534"/>
        <v>1101.5999999999999</v>
      </c>
      <c r="AU2354" s="30">
        <f t="shared" si="7535"/>
        <v>1101.5999999999999</v>
      </c>
      <c r="AV2354" s="30">
        <f>AV2355+AV2356</f>
        <v>0</v>
      </c>
      <c r="AW2354" s="30">
        <f>AW2355+AW2356</f>
        <v>0</v>
      </c>
      <c r="AX2354" s="30">
        <f>AX2355+AX2356</f>
        <v>0</v>
      </c>
      <c r="AY2354" s="30">
        <f t="shared" ref="AY2354:AY2417" si="7677">AS2354+AV2354</f>
        <v>0</v>
      </c>
      <c r="AZ2354" s="30">
        <f t="shared" ref="AZ2354:AZ2417" si="7678">AT2354+AW2354</f>
        <v>1101.5999999999999</v>
      </c>
      <c r="BA2354" s="30">
        <f t="shared" ref="BA2354:BA2417" si="7679">AU2354+AX2354</f>
        <v>1101.5999999999999</v>
      </c>
      <c r="BB2354" s="30">
        <f>BB2355+BB2356</f>
        <v>0</v>
      </c>
      <c r="BC2354" s="30">
        <f>BC2355+BC2356</f>
        <v>0</v>
      </c>
      <c r="BD2354" s="30">
        <f>BD2355+BD2356</f>
        <v>0</v>
      </c>
      <c r="BE2354" s="30">
        <f>BE2355+BE2356</f>
        <v>0</v>
      </c>
      <c r="BF2354" s="30">
        <f>BF2355+BF2356</f>
        <v>0</v>
      </c>
      <c r="BG2354" s="30">
        <f>BG2355+BG2356</f>
        <v>0</v>
      </c>
      <c r="BH2354" s="30">
        <f>BH2355+BH2356</f>
        <v>0</v>
      </c>
      <c r="BI2354" s="30">
        <f>BI2355+BI2356</f>
        <v>0</v>
      </c>
      <c r="BJ2354" s="30">
        <f>BJ2355+BJ2356</f>
        <v>0</v>
      </c>
      <c r="BK2354" s="30">
        <f>BK2355+BK2356</f>
        <v>0</v>
      </c>
      <c r="BL2354" s="30">
        <f t="shared" si="7668"/>
        <v>0</v>
      </c>
      <c r="BM2354" s="30">
        <f t="shared" si="7669"/>
        <v>1101.5999999999999</v>
      </c>
      <c r="BN2354" s="30">
        <f t="shared" si="7670"/>
        <v>1101.5999999999999</v>
      </c>
      <c r="BO2354" s="30">
        <f>BO2355+BO2356</f>
        <v>0</v>
      </c>
      <c r="BP2354" s="31"/>
      <c r="BQ2354" s="1"/>
      <c r="BR2354" s="1"/>
      <c r="BS2354" s="1"/>
      <c r="BT2354" s="1"/>
      <c r="BU2354" s="1"/>
      <c r="BV2354" s="1"/>
      <c r="BW2354" s="1"/>
      <c r="BX2354" s="1"/>
      <c r="BY2354" s="1"/>
    </row>
    <row r="2355" ht="31.5">
      <c r="A2355" s="28" t="s">
        <v>961</v>
      </c>
      <c r="B2355" s="28" t="s">
        <v>73</v>
      </c>
      <c r="C2355" s="28" t="s">
        <v>251</v>
      </c>
      <c r="D2355" s="28" t="s">
        <v>965</v>
      </c>
      <c r="E2355" s="28" t="s">
        <v>127</v>
      </c>
      <c r="F2355" s="29" t="s">
        <v>128</v>
      </c>
      <c r="G2355" s="30">
        <v>24.199999999999999</v>
      </c>
      <c r="H2355" s="30">
        <v>24.800000000000001</v>
      </c>
      <c r="I2355" s="30">
        <v>24.800000000000001</v>
      </c>
      <c r="J2355" s="30"/>
      <c r="K2355" s="30"/>
      <c r="L2355" s="30"/>
      <c r="M2355" s="30">
        <f t="shared" si="7536"/>
        <v>24.199999999999999</v>
      </c>
      <c r="N2355" s="30">
        <f t="shared" si="7537"/>
        <v>24.800000000000001</v>
      </c>
      <c r="O2355" s="30">
        <f t="shared" si="7538"/>
        <v>24.800000000000001</v>
      </c>
      <c r="P2355" s="30"/>
      <c r="Q2355" s="30"/>
      <c r="R2355" s="30">
        <v>-24.199999999999999</v>
      </c>
      <c r="S2355" s="30"/>
      <c r="T2355" s="30"/>
      <c r="U2355" s="30"/>
      <c r="V2355" s="30"/>
      <c r="W2355" s="30"/>
      <c r="X2355" s="30"/>
      <c r="Y2355" s="30"/>
      <c r="Z2355" s="30"/>
      <c r="AA2355" s="30"/>
      <c r="AB2355" s="30"/>
      <c r="AC2355" s="30">
        <f t="shared" si="7671"/>
        <v>0</v>
      </c>
      <c r="AD2355" s="30">
        <f t="shared" si="7672"/>
        <v>24.800000000000001</v>
      </c>
      <c r="AE2355" s="30">
        <f t="shared" si="7673"/>
        <v>24.800000000000001</v>
      </c>
      <c r="AF2355" s="30"/>
      <c r="AG2355" s="30">
        <f t="shared" si="7674"/>
        <v>0</v>
      </c>
      <c r="AH2355" s="30">
        <f t="shared" si="7675"/>
        <v>24.800000000000001</v>
      </c>
      <c r="AI2355" s="30">
        <f t="shared" si="7676"/>
        <v>24.800000000000001</v>
      </c>
      <c r="AJ2355" s="30"/>
      <c r="AK2355" s="30"/>
      <c r="AL2355" s="30"/>
      <c r="AM2355" s="30"/>
      <c r="AN2355" s="30"/>
      <c r="AO2355" s="30"/>
      <c r="AP2355" s="30"/>
      <c r="AQ2355" s="30"/>
      <c r="AR2355" s="30"/>
      <c r="AS2355" s="30">
        <f t="shared" si="7533"/>
        <v>0</v>
      </c>
      <c r="AT2355" s="30">
        <f t="shared" si="7534"/>
        <v>24.800000000000001</v>
      </c>
      <c r="AU2355" s="30">
        <f t="shared" si="7535"/>
        <v>24.800000000000001</v>
      </c>
      <c r="AV2355" s="30"/>
      <c r="AW2355" s="30"/>
      <c r="AX2355" s="30"/>
      <c r="AY2355" s="30">
        <f t="shared" si="7677"/>
        <v>0</v>
      </c>
      <c r="AZ2355" s="30">
        <f t="shared" si="7678"/>
        <v>24.800000000000001</v>
      </c>
      <c r="BA2355" s="30">
        <f t="shared" si="7679"/>
        <v>24.800000000000001</v>
      </c>
      <c r="BB2355" s="30"/>
      <c r="BC2355" s="30"/>
      <c r="BD2355" s="30"/>
      <c r="BE2355" s="30"/>
      <c r="BF2355" s="30"/>
      <c r="BG2355" s="30"/>
      <c r="BH2355" s="30"/>
      <c r="BI2355" s="30"/>
      <c r="BJ2355" s="30"/>
      <c r="BK2355" s="30"/>
      <c r="BL2355" s="30">
        <f t="shared" si="7668"/>
        <v>0</v>
      </c>
      <c r="BM2355" s="30">
        <f t="shared" si="7669"/>
        <v>24.800000000000001</v>
      </c>
      <c r="BN2355" s="30">
        <f t="shared" si="7670"/>
        <v>24.800000000000001</v>
      </c>
      <c r="BO2355" s="30"/>
      <c r="BP2355" s="31"/>
      <c r="BQ2355" s="1"/>
      <c r="BR2355" s="1"/>
      <c r="BS2355" s="1"/>
      <c r="BT2355" s="1"/>
      <c r="BU2355" s="1"/>
      <c r="BV2355" s="1"/>
      <c r="BW2355" s="1"/>
      <c r="BX2355" s="1"/>
      <c r="BY2355" s="1"/>
    </row>
    <row r="2356">
      <c r="A2356" s="28" t="s">
        <v>961</v>
      </c>
      <c r="B2356" s="28" t="s">
        <v>73</v>
      </c>
      <c r="C2356" s="28" t="s">
        <v>251</v>
      </c>
      <c r="D2356" s="28" t="s">
        <v>965</v>
      </c>
      <c r="E2356" s="28" t="s">
        <v>40</v>
      </c>
      <c r="F2356" s="29" t="s">
        <v>41</v>
      </c>
      <c r="G2356" s="30">
        <v>1049.2</v>
      </c>
      <c r="H2356" s="30">
        <v>1076.8</v>
      </c>
      <c r="I2356" s="30">
        <v>1076.8</v>
      </c>
      <c r="J2356" s="30"/>
      <c r="K2356" s="30"/>
      <c r="L2356" s="30"/>
      <c r="M2356" s="30">
        <f t="shared" si="7536"/>
        <v>1049.2</v>
      </c>
      <c r="N2356" s="30">
        <f t="shared" si="7537"/>
        <v>1076.8</v>
      </c>
      <c r="O2356" s="30">
        <f t="shared" si="7538"/>
        <v>1076.8</v>
      </c>
      <c r="P2356" s="30"/>
      <c r="Q2356" s="30"/>
      <c r="R2356" s="30">
        <v>-1049.2</v>
      </c>
      <c r="S2356" s="30"/>
      <c r="T2356" s="30"/>
      <c r="U2356" s="30"/>
      <c r="V2356" s="30"/>
      <c r="W2356" s="30"/>
      <c r="X2356" s="30"/>
      <c r="Y2356" s="30"/>
      <c r="Z2356" s="30"/>
      <c r="AA2356" s="30"/>
      <c r="AB2356" s="30"/>
      <c r="AC2356" s="30">
        <f t="shared" si="7671"/>
        <v>0</v>
      </c>
      <c r="AD2356" s="30">
        <f t="shared" si="7672"/>
        <v>1076.8</v>
      </c>
      <c r="AE2356" s="30">
        <f t="shared" si="7673"/>
        <v>1076.8</v>
      </c>
      <c r="AF2356" s="30"/>
      <c r="AG2356" s="30">
        <f t="shared" si="7674"/>
        <v>0</v>
      </c>
      <c r="AH2356" s="30">
        <f t="shared" si="7675"/>
        <v>1076.8</v>
      </c>
      <c r="AI2356" s="30">
        <f t="shared" si="7676"/>
        <v>1076.8</v>
      </c>
      <c r="AJ2356" s="30"/>
      <c r="AK2356" s="30"/>
      <c r="AL2356" s="30"/>
      <c r="AM2356" s="30"/>
      <c r="AN2356" s="30"/>
      <c r="AO2356" s="30"/>
      <c r="AP2356" s="30"/>
      <c r="AQ2356" s="30"/>
      <c r="AR2356" s="30"/>
      <c r="AS2356" s="30">
        <f t="shared" si="7533"/>
        <v>0</v>
      </c>
      <c r="AT2356" s="30">
        <f t="shared" si="7534"/>
        <v>1076.8</v>
      </c>
      <c r="AU2356" s="30">
        <f t="shared" si="7535"/>
        <v>1076.8</v>
      </c>
      <c r="AV2356" s="30"/>
      <c r="AW2356" s="30"/>
      <c r="AX2356" s="30"/>
      <c r="AY2356" s="30">
        <f t="shared" si="7677"/>
        <v>0</v>
      </c>
      <c r="AZ2356" s="30">
        <f t="shared" si="7678"/>
        <v>1076.8</v>
      </c>
      <c r="BA2356" s="30">
        <f t="shared" si="7679"/>
        <v>1076.8</v>
      </c>
      <c r="BB2356" s="30"/>
      <c r="BC2356" s="30"/>
      <c r="BD2356" s="30"/>
      <c r="BE2356" s="30"/>
      <c r="BF2356" s="30"/>
      <c r="BG2356" s="30"/>
      <c r="BH2356" s="30"/>
      <c r="BI2356" s="30"/>
      <c r="BJ2356" s="30"/>
      <c r="BK2356" s="30"/>
      <c r="BL2356" s="30">
        <f t="shared" si="7668"/>
        <v>0</v>
      </c>
      <c r="BM2356" s="30">
        <f t="shared" si="7669"/>
        <v>1076.8</v>
      </c>
      <c r="BN2356" s="30">
        <f t="shared" si="7670"/>
        <v>1076.8</v>
      </c>
      <c r="BO2356" s="30"/>
      <c r="BP2356" s="31"/>
      <c r="BQ2356" s="1"/>
      <c r="BR2356" s="1"/>
      <c r="BS2356" s="1"/>
      <c r="BT2356" s="1"/>
      <c r="BU2356" s="1"/>
      <c r="BV2356" s="1"/>
      <c r="BW2356" s="1"/>
      <c r="BX2356" s="1"/>
      <c r="BY2356" s="1"/>
    </row>
    <row r="2357" ht="47.25">
      <c r="A2357" s="28" t="s">
        <v>961</v>
      </c>
      <c r="B2357" s="28" t="s">
        <v>73</v>
      </c>
      <c r="C2357" s="28" t="s">
        <v>251</v>
      </c>
      <c r="D2357" s="28" t="s">
        <v>967</v>
      </c>
      <c r="E2357" s="28"/>
      <c r="F2357" s="29" t="s">
        <v>968</v>
      </c>
      <c r="G2357" s="30">
        <f>G2358+G2359</f>
        <v>11697.5</v>
      </c>
      <c r="H2357" s="30">
        <f>H2358+H2359</f>
        <v>11697.5</v>
      </c>
      <c r="I2357" s="30">
        <f>I2358+I2359</f>
        <v>11697.5</v>
      </c>
      <c r="J2357" s="30">
        <f>J2358+J2359</f>
        <v>0</v>
      </c>
      <c r="K2357" s="30">
        <f>K2358+K2359</f>
        <v>0</v>
      </c>
      <c r="L2357" s="30">
        <f>L2358+L2359</f>
        <v>0</v>
      </c>
      <c r="M2357" s="30">
        <f t="shared" si="7536"/>
        <v>11697.5</v>
      </c>
      <c r="N2357" s="30">
        <f t="shared" si="7537"/>
        <v>11697.5</v>
      </c>
      <c r="O2357" s="30">
        <f t="shared" si="7538"/>
        <v>11697.5</v>
      </c>
      <c r="P2357" s="30">
        <f>P2358+P2359</f>
        <v>0</v>
      </c>
      <c r="Q2357" s="30">
        <f>Q2358+Q2359</f>
        <v>0</v>
      </c>
      <c r="R2357" s="30">
        <f>R2358+R2359</f>
        <v>-3965.4000000000001</v>
      </c>
      <c r="S2357" s="30">
        <f>S2358+S2359</f>
        <v>0</v>
      </c>
      <c r="T2357" s="30">
        <f>T2358+T2359</f>
        <v>0</v>
      </c>
      <c r="U2357" s="30">
        <f>U2358+U2359</f>
        <v>0</v>
      </c>
      <c r="V2357" s="30">
        <f>V2358+V2359</f>
        <v>0</v>
      </c>
      <c r="W2357" s="30">
        <f>W2358+W2359</f>
        <v>0</v>
      </c>
      <c r="X2357" s="30">
        <f>X2358+X2359</f>
        <v>0</v>
      </c>
      <c r="Y2357" s="30">
        <f>Y2358+Y2359</f>
        <v>0</v>
      </c>
      <c r="Z2357" s="30">
        <f>Z2358+Z2359</f>
        <v>0</v>
      </c>
      <c r="AA2357" s="30">
        <f>AA2358+AA2359</f>
        <v>0</v>
      </c>
      <c r="AB2357" s="30">
        <f>AB2358+AB2359</f>
        <v>0</v>
      </c>
      <c r="AC2357" s="30">
        <f t="shared" si="7671"/>
        <v>7732.1000000000004</v>
      </c>
      <c r="AD2357" s="30">
        <f t="shared" si="7672"/>
        <v>11697.5</v>
      </c>
      <c r="AE2357" s="30">
        <f t="shared" si="7673"/>
        <v>11697.5</v>
      </c>
      <c r="AF2357" s="30">
        <f>AF2358+AF2359</f>
        <v>0</v>
      </c>
      <c r="AG2357" s="30">
        <f t="shared" si="7674"/>
        <v>7732.1000000000004</v>
      </c>
      <c r="AH2357" s="30">
        <f t="shared" si="7675"/>
        <v>11697.5</v>
      </c>
      <c r="AI2357" s="30">
        <f t="shared" si="7676"/>
        <v>11697.5</v>
      </c>
      <c r="AJ2357" s="30">
        <f>AJ2358+AJ2359</f>
        <v>0</v>
      </c>
      <c r="AK2357" s="30">
        <f>AK2358+AK2359</f>
        <v>0</v>
      </c>
      <c r="AL2357" s="30">
        <f>AL2358+AL2359</f>
        <v>0</v>
      </c>
      <c r="AM2357" s="30">
        <f>AM2358+AM2359</f>
        <v>0</v>
      </c>
      <c r="AN2357" s="30">
        <f>AN2358+AN2359</f>
        <v>0</v>
      </c>
      <c r="AO2357" s="30">
        <f>AO2358+AO2359</f>
        <v>0</v>
      </c>
      <c r="AP2357" s="30">
        <f>AP2358+AP2359</f>
        <v>0</v>
      </c>
      <c r="AQ2357" s="30">
        <f>AQ2358+AQ2359</f>
        <v>0</v>
      </c>
      <c r="AR2357" s="30">
        <f>AR2358+AR2359</f>
        <v>0</v>
      </c>
      <c r="AS2357" s="30">
        <f t="shared" si="7533"/>
        <v>7732.1000000000004</v>
      </c>
      <c r="AT2357" s="30">
        <f t="shared" si="7534"/>
        <v>11697.5</v>
      </c>
      <c r="AU2357" s="30">
        <f t="shared" si="7535"/>
        <v>11697.5</v>
      </c>
      <c r="AV2357" s="30">
        <f>AV2358+AV2359</f>
        <v>0</v>
      </c>
      <c r="AW2357" s="30">
        <f>AW2358+AW2359</f>
        <v>0</v>
      </c>
      <c r="AX2357" s="30">
        <f>AX2358+AX2359</f>
        <v>0</v>
      </c>
      <c r="AY2357" s="30">
        <f t="shared" si="7677"/>
        <v>7732.1000000000004</v>
      </c>
      <c r="AZ2357" s="30">
        <f t="shared" si="7678"/>
        <v>11697.5</v>
      </c>
      <c r="BA2357" s="30">
        <f t="shared" si="7679"/>
        <v>11697.5</v>
      </c>
      <c r="BB2357" s="30">
        <f>BB2358+BB2359</f>
        <v>0</v>
      </c>
      <c r="BC2357" s="30">
        <f>BC2358+BC2359</f>
        <v>0</v>
      </c>
      <c r="BD2357" s="30">
        <f>BD2358+BD2359</f>
        <v>0</v>
      </c>
      <c r="BE2357" s="30">
        <f>BE2358+BE2359</f>
        <v>0</v>
      </c>
      <c r="BF2357" s="30">
        <f>BF2358+BF2359</f>
        <v>0</v>
      </c>
      <c r="BG2357" s="30">
        <f>BG2358+BG2359</f>
        <v>0</v>
      </c>
      <c r="BH2357" s="30">
        <f>BH2358+BH2359</f>
        <v>0</v>
      </c>
      <c r="BI2357" s="30">
        <f>BI2358+BI2359</f>
        <v>0</v>
      </c>
      <c r="BJ2357" s="30">
        <f>BJ2358+BJ2359</f>
        <v>0</v>
      </c>
      <c r="BK2357" s="30">
        <f>BK2358+BK2359</f>
        <v>0</v>
      </c>
      <c r="BL2357" s="30">
        <f t="shared" si="7668"/>
        <v>7732.1000000000004</v>
      </c>
      <c r="BM2357" s="30">
        <f t="shared" si="7669"/>
        <v>11697.5</v>
      </c>
      <c r="BN2357" s="30">
        <f t="shared" si="7670"/>
        <v>11697.5</v>
      </c>
      <c r="BO2357" s="30">
        <f>BO2358+BO2359</f>
        <v>0</v>
      </c>
      <c r="BP2357" s="31"/>
      <c r="BQ2357" s="1"/>
      <c r="BR2357" s="1"/>
      <c r="BS2357" s="1"/>
      <c r="BT2357" s="1"/>
      <c r="BU2357" s="1"/>
      <c r="BV2357" s="1"/>
      <c r="BW2357" s="1"/>
      <c r="BX2357" s="1"/>
      <c r="BY2357" s="1"/>
    </row>
    <row r="2358" ht="31.5">
      <c r="A2358" s="28" t="s">
        <v>961</v>
      </c>
      <c r="B2358" s="28" t="s">
        <v>73</v>
      </c>
      <c r="C2358" s="28" t="s">
        <v>251</v>
      </c>
      <c r="D2358" s="28" t="s">
        <v>967</v>
      </c>
      <c r="E2358" s="28" t="s">
        <v>127</v>
      </c>
      <c r="F2358" s="29" t="s">
        <v>128</v>
      </c>
      <c r="G2358" s="30">
        <v>738</v>
      </c>
      <c r="H2358" s="30">
        <v>738</v>
      </c>
      <c r="I2358" s="30">
        <v>738</v>
      </c>
      <c r="J2358" s="30"/>
      <c r="K2358" s="30"/>
      <c r="L2358" s="30"/>
      <c r="M2358" s="30">
        <f t="shared" si="7536"/>
        <v>738</v>
      </c>
      <c r="N2358" s="30">
        <f t="shared" si="7537"/>
        <v>738</v>
      </c>
      <c r="O2358" s="30">
        <f t="shared" si="7538"/>
        <v>738</v>
      </c>
      <c r="P2358" s="30"/>
      <c r="Q2358" s="30"/>
      <c r="R2358" s="30"/>
      <c r="S2358" s="30"/>
      <c r="T2358" s="30"/>
      <c r="U2358" s="30"/>
      <c r="V2358" s="30"/>
      <c r="W2358" s="30"/>
      <c r="X2358" s="30"/>
      <c r="Y2358" s="30"/>
      <c r="Z2358" s="30"/>
      <c r="AA2358" s="30"/>
      <c r="AB2358" s="30"/>
      <c r="AC2358" s="30">
        <f t="shared" si="7671"/>
        <v>738</v>
      </c>
      <c r="AD2358" s="30">
        <f t="shared" si="7672"/>
        <v>738</v>
      </c>
      <c r="AE2358" s="30">
        <f t="shared" si="7673"/>
        <v>738</v>
      </c>
      <c r="AF2358" s="30"/>
      <c r="AG2358" s="30">
        <f t="shared" si="7674"/>
        <v>738</v>
      </c>
      <c r="AH2358" s="30">
        <f t="shared" si="7675"/>
        <v>738</v>
      </c>
      <c r="AI2358" s="30">
        <f t="shared" si="7676"/>
        <v>738</v>
      </c>
      <c r="AJ2358" s="30"/>
      <c r="AK2358" s="30"/>
      <c r="AL2358" s="30"/>
      <c r="AM2358" s="30"/>
      <c r="AN2358" s="30"/>
      <c r="AO2358" s="30"/>
      <c r="AP2358" s="30"/>
      <c r="AQ2358" s="30"/>
      <c r="AR2358" s="30"/>
      <c r="AS2358" s="30">
        <f t="shared" si="7533"/>
        <v>738</v>
      </c>
      <c r="AT2358" s="30">
        <f t="shared" si="7534"/>
        <v>738</v>
      </c>
      <c r="AU2358" s="30">
        <f t="shared" si="7535"/>
        <v>738</v>
      </c>
      <c r="AV2358" s="30"/>
      <c r="AW2358" s="30"/>
      <c r="AX2358" s="30"/>
      <c r="AY2358" s="30">
        <f t="shared" si="7677"/>
        <v>738</v>
      </c>
      <c r="AZ2358" s="30">
        <f t="shared" si="7678"/>
        <v>738</v>
      </c>
      <c r="BA2358" s="30">
        <f t="shared" si="7679"/>
        <v>738</v>
      </c>
      <c r="BB2358" s="30"/>
      <c r="BC2358" s="30"/>
      <c r="BD2358" s="30"/>
      <c r="BE2358" s="30"/>
      <c r="BF2358" s="30"/>
      <c r="BG2358" s="30"/>
      <c r="BH2358" s="30"/>
      <c r="BI2358" s="30"/>
      <c r="BJ2358" s="30"/>
      <c r="BK2358" s="30"/>
      <c r="BL2358" s="30">
        <f t="shared" si="7668"/>
        <v>738</v>
      </c>
      <c r="BM2358" s="30">
        <f t="shared" si="7669"/>
        <v>738</v>
      </c>
      <c r="BN2358" s="30">
        <f t="shared" si="7670"/>
        <v>738</v>
      </c>
      <c r="BO2358" s="30"/>
      <c r="BP2358" s="31"/>
      <c r="BQ2358" s="1"/>
      <c r="BR2358" s="1"/>
      <c r="BS2358" s="1"/>
      <c r="BT2358" s="1"/>
      <c r="BU2358" s="1"/>
      <c r="BV2358" s="1"/>
      <c r="BW2358" s="1"/>
      <c r="BX2358" s="1"/>
      <c r="BY2358" s="1"/>
    </row>
    <row r="2359">
      <c r="A2359" s="28" t="s">
        <v>961</v>
      </c>
      <c r="B2359" s="28" t="s">
        <v>73</v>
      </c>
      <c r="C2359" s="28" t="s">
        <v>251</v>
      </c>
      <c r="D2359" s="28" t="s">
        <v>967</v>
      </c>
      <c r="E2359" s="28" t="s">
        <v>40</v>
      </c>
      <c r="F2359" s="29" t="s">
        <v>41</v>
      </c>
      <c r="G2359" s="30">
        <v>10959.5</v>
      </c>
      <c r="H2359" s="30">
        <v>10959.5</v>
      </c>
      <c r="I2359" s="30">
        <v>10959.5</v>
      </c>
      <c r="J2359" s="30"/>
      <c r="K2359" s="30"/>
      <c r="L2359" s="30"/>
      <c r="M2359" s="30">
        <f t="shared" si="7536"/>
        <v>10959.5</v>
      </c>
      <c r="N2359" s="30">
        <f t="shared" si="7537"/>
        <v>10959.5</v>
      </c>
      <c r="O2359" s="30">
        <f t="shared" si="7538"/>
        <v>10959.5</v>
      </c>
      <c r="P2359" s="30"/>
      <c r="Q2359" s="30"/>
      <c r="R2359" s="30">
        <v>-3965.4000000000001</v>
      </c>
      <c r="S2359" s="30"/>
      <c r="T2359" s="30"/>
      <c r="U2359" s="30"/>
      <c r="V2359" s="30"/>
      <c r="W2359" s="30"/>
      <c r="X2359" s="30"/>
      <c r="Y2359" s="30"/>
      <c r="Z2359" s="30"/>
      <c r="AA2359" s="30"/>
      <c r="AB2359" s="30"/>
      <c r="AC2359" s="30">
        <f t="shared" si="7671"/>
        <v>6994.1000000000004</v>
      </c>
      <c r="AD2359" s="30">
        <f t="shared" si="7672"/>
        <v>10959.5</v>
      </c>
      <c r="AE2359" s="30">
        <f t="shared" si="7673"/>
        <v>10959.5</v>
      </c>
      <c r="AF2359" s="30"/>
      <c r="AG2359" s="30">
        <f t="shared" si="7674"/>
        <v>6994.1000000000004</v>
      </c>
      <c r="AH2359" s="30">
        <f t="shared" si="7675"/>
        <v>10959.5</v>
      </c>
      <c r="AI2359" s="30">
        <f t="shared" si="7676"/>
        <v>10959.5</v>
      </c>
      <c r="AJ2359" s="30"/>
      <c r="AK2359" s="30"/>
      <c r="AL2359" s="30"/>
      <c r="AM2359" s="30"/>
      <c r="AN2359" s="30"/>
      <c r="AO2359" s="30"/>
      <c r="AP2359" s="30"/>
      <c r="AQ2359" s="30"/>
      <c r="AR2359" s="30"/>
      <c r="AS2359" s="30">
        <f t="shared" si="7533"/>
        <v>6994.1000000000004</v>
      </c>
      <c r="AT2359" s="30">
        <f t="shared" si="7534"/>
        <v>10959.5</v>
      </c>
      <c r="AU2359" s="30">
        <f t="shared" si="7535"/>
        <v>10959.5</v>
      </c>
      <c r="AV2359" s="30"/>
      <c r="AW2359" s="30"/>
      <c r="AX2359" s="30"/>
      <c r="AY2359" s="30">
        <f t="shared" si="7677"/>
        <v>6994.1000000000004</v>
      </c>
      <c r="AZ2359" s="30">
        <f t="shared" si="7678"/>
        <v>10959.5</v>
      </c>
      <c r="BA2359" s="30">
        <f t="shared" si="7679"/>
        <v>10959.5</v>
      </c>
      <c r="BB2359" s="30"/>
      <c r="BC2359" s="30"/>
      <c r="BD2359" s="30"/>
      <c r="BE2359" s="30"/>
      <c r="BF2359" s="30"/>
      <c r="BG2359" s="30"/>
      <c r="BH2359" s="30"/>
      <c r="BI2359" s="30"/>
      <c r="BJ2359" s="30"/>
      <c r="BK2359" s="30"/>
      <c r="BL2359" s="30">
        <f t="shared" si="7668"/>
        <v>6994.1000000000004</v>
      </c>
      <c r="BM2359" s="30">
        <f t="shared" si="7669"/>
        <v>10959.5</v>
      </c>
      <c r="BN2359" s="30">
        <f t="shared" si="7670"/>
        <v>10959.5</v>
      </c>
      <c r="BO2359" s="30"/>
      <c r="BP2359" s="31"/>
      <c r="BQ2359" s="1"/>
      <c r="BR2359" s="1"/>
      <c r="BS2359" s="1"/>
      <c r="BT2359" s="1"/>
      <c r="BU2359" s="1"/>
      <c r="BV2359" s="1"/>
      <c r="BW2359" s="1"/>
      <c r="BX2359" s="1"/>
      <c r="BY2359" s="1"/>
    </row>
    <row r="2360" s="18" customFormat="1">
      <c r="A2360" s="19" t="s">
        <v>961</v>
      </c>
      <c r="B2360" s="19" t="s">
        <v>291</v>
      </c>
      <c r="C2360" s="19"/>
      <c r="D2360" s="19"/>
      <c r="E2360" s="19"/>
      <c r="F2360" s="20" t="s">
        <v>292</v>
      </c>
      <c r="G2360" s="21">
        <f>G2367+G2393+G2399+G2361</f>
        <v>466664.19999999995</v>
      </c>
      <c r="H2360" s="21">
        <f>H2367+H2393+H2399+H2361</f>
        <v>518231.80000000005</v>
      </c>
      <c r="I2360" s="21">
        <f>I2367+I2393+I2399+I2361</f>
        <v>520642</v>
      </c>
      <c r="J2360" s="21">
        <f>J2367+J2393+J2399+J2361</f>
        <v>0</v>
      </c>
      <c r="K2360" s="21">
        <f>K2367+K2393+K2399+K2361</f>
        <v>0</v>
      </c>
      <c r="L2360" s="21">
        <f>L2367+L2393+L2399+L2361</f>
        <v>0</v>
      </c>
      <c r="M2360" s="21">
        <f t="shared" si="7536"/>
        <v>466664.19999999995</v>
      </c>
      <c r="N2360" s="21">
        <f t="shared" si="7537"/>
        <v>518231.80000000005</v>
      </c>
      <c r="O2360" s="21">
        <f t="shared" si="7538"/>
        <v>520642</v>
      </c>
      <c r="P2360" s="21">
        <f>P2367+P2393+P2399+P2361</f>
        <v>0</v>
      </c>
      <c r="Q2360" s="21">
        <f>Q2367+Q2393+Q2399+Q2361</f>
        <v>0</v>
      </c>
      <c r="R2360" s="21">
        <f>R2367+R2393+R2399+R2361</f>
        <v>3995.2250000000004</v>
      </c>
      <c r="S2360" s="21">
        <f>S2367+S2393+S2399+S2361</f>
        <v>0</v>
      </c>
      <c r="T2360" s="21">
        <f>T2367+T2393+T2399+T2361</f>
        <v>37.699999999999996</v>
      </c>
      <c r="U2360" s="21">
        <f>U2367+U2393+U2399+U2361</f>
        <v>0</v>
      </c>
      <c r="V2360" s="21">
        <f>V2367+V2393+V2399+V2361</f>
        <v>0</v>
      </c>
      <c r="W2360" s="21">
        <f>W2367+W2393+W2399+W2361</f>
        <v>0</v>
      </c>
      <c r="X2360" s="21">
        <f>X2367+X2393+X2399+X2361</f>
        <v>42.600000000000001</v>
      </c>
      <c r="Y2360" s="21">
        <f>Y2367+Y2393+Y2399+Y2361</f>
        <v>0</v>
      </c>
      <c r="Z2360" s="21">
        <f>Z2367+Z2393+Z2399+Z2361</f>
        <v>0</v>
      </c>
      <c r="AA2360" s="21">
        <f>AA2367+AA2393+AA2399+AA2361</f>
        <v>0</v>
      </c>
      <c r="AB2360" s="21">
        <f>AB2367+AB2393+AB2399+AB2361</f>
        <v>-2711.5999999999999</v>
      </c>
      <c r="AC2360" s="21">
        <f t="shared" si="7671"/>
        <v>470697.12499999994</v>
      </c>
      <c r="AD2360" s="21">
        <f t="shared" si="7672"/>
        <v>518274.40000000002</v>
      </c>
      <c r="AE2360" s="21">
        <f t="shared" si="7673"/>
        <v>517930.40000000002</v>
      </c>
      <c r="AF2360" s="21">
        <f>AF2367+AF2393+AF2399+AF2361</f>
        <v>0</v>
      </c>
      <c r="AG2360" s="21">
        <f t="shared" si="7674"/>
        <v>470697.12499999994</v>
      </c>
      <c r="AH2360" s="21">
        <f t="shared" si="7675"/>
        <v>518274.40000000002</v>
      </c>
      <c r="AI2360" s="21">
        <f t="shared" si="7676"/>
        <v>517930.40000000002</v>
      </c>
      <c r="AJ2360" s="21">
        <f>AJ2367+AJ2393+AJ2399+AJ2361</f>
        <v>0</v>
      </c>
      <c r="AK2360" s="21">
        <f>AK2367+AK2393+AK2399+AK2361</f>
        <v>0</v>
      </c>
      <c r="AL2360" s="21">
        <f>AL2367+AL2393+AL2399+AL2361</f>
        <v>28836.273000000001</v>
      </c>
      <c r="AM2360" s="21">
        <f>AM2367+AM2393+AM2399+AM2361</f>
        <v>0</v>
      </c>
      <c r="AN2360" s="21">
        <f>AN2367+AN2393+AN2399+AN2361</f>
        <v>0</v>
      </c>
      <c r="AO2360" s="21">
        <f>AO2367+AO2393+AO2399+AO2361</f>
        <v>0</v>
      </c>
      <c r="AP2360" s="21">
        <f>AP2367+AP2393+AP2399+AP2361</f>
        <v>0</v>
      </c>
      <c r="AQ2360" s="21">
        <f>AQ2367+AQ2393+AQ2399+AQ2361</f>
        <v>0</v>
      </c>
      <c r="AR2360" s="21">
        <f>AR2367+AR2393+AR2399+AR2361</f>
        <v>0</v>
      </c>
      <c r="AS2360" s="21">
        <f t="shared" si="7533"/>
        <v>499533.39799999993</v>
      </c>
      <c r="AT2360" s="21">
        <f t="shared" si="7534"/>
        <v>518274.40000000002</v>
      </c>
      <c r="AU2360" s="21">
        <f t="shared" si="7535"/>
        <v>517930.40000000002</v>
      </c>
      <c r="AV2360" s="21">
        <f>AV2367+AV2393+AV2399+AV2361</f>
        <v>0</v>
      </c>
      <c r="AW2360" s="21">
        <f>AW2367+AW2393+AW2399+AW2361</f>
        <v>0</v>
      </c>
      <c r="AX2360" s="21">
        <f>AX2367+AX2393+AX2399+AX2361</f>
        <v>0</v>
      </c>
      <c r="AY2360" s="21">
        <f t="shared" si="7677"/>
        <v>499533.39799999993</v>
      </c>
      <c r="AZ2360" s="21">
        <f t="shared" si="7678"/>
        <v>518274.40000000002</v>
      </c>
      <c r="BA2360" s="21">
        <f t="shared" si="7679"/>
        <v>517930.40000000002</v>
      </c>
      <c r="BB2360" s="21">
        <f>BB2367+BB2393+BB2399+BB2361</f>
        <v>0</v>
      </c>
      <c r="BC2360" s="21">
        <f>BC2367+BC2393+BC2399+BC2361</f>
        <v>56.085000000000022</v>
      </c>
      <c r="BD2360" s="21">
        <f>BD2367+BD2393+BD2399+BD2361</f>
        <v>29956.882000000001</v>
      </c>
      <c r="BE2360" s="21">
        <f>BE2367+BE2393+BE2399+BE2361</f>
        <v>0</v>
      </c>
      <c r="BF2360" s="21">
        <f>BF2367+BF2393+BF2399+BF2361</f>
        <v>0</v>
      </c>
      <c r="BG2360" s="21">
        <f>BG2367+BG2393+BG2399+BG2361</f>
        <v>0</v>
      </c>
      <c r="BH2360" s="21">
        <f>BH2367+BH2393+BH2399+BH2361</f>
        <v>0</v>
      </c>
      <c r="BI2360" s="21">
        <f>BI2367+BI2393+BI2399+BI2361</f>
        <v>0</v>
      </c>
      <c r="BJ2360" s="21">
        <f>BJ2367+BJ2393+BJ2399+BJ2361</f>
        <v>0</v>
      </c>
      <c r="BK2360" s="21">
        <f>BK2367+BK2393+BK2399+BK2361</f>
        <v>0</v>
      </c>
      <c r="BL2360" s="21">
        <f t="shared" si="7668"/>
        <v>529546.36499999999</v>
      </c>
      <c r="BM2360" s="21">
        <f t="shared" si="7669"/>
        <v>518274.40000000002</v>
      </c>
      <c r="BN2360" s="21">
        <f t="shared" si="7670"/>
        <v>517930.40000000002</v>
      </c>
      <c r="BO2360" s="21">
        <f>BO2367+BO2393+BO2399+BO2361</f>
        <v>0</v>
      </c>
      <c r="BP2360" s="22"/>
      <c r="BQ2360" s="18"/>
      <c r="BR2360" s="18"/>
      <c r="BS2360" s="18"/>
      <c r="BT2360" s="18"/>
      <c r="BU2360" s="18"/>
      <c r="BV2360" s="18"/>
      <c r="BW2360" s="18"/>
      <c r="BX2360" s="18"/>
      <c r="BY2360" s="18"/>
    </row>
    <row r="2361" s="23" customFormat="1">
      <c r="A2361" s="24" t="s">
        <v>961</v>
      </c>
      <c r="B2361" s="24" t="s">
        <v>291</v>
      </c>
      <c r="C2361" s="24" t="s">
        <v>26</v>
      </c>
      <c r="D2361" s="24"/>
      <c r="E2361" s="24"/>
      <c r="F2361" s="25" t="s">
        <v>969</v>
      </c>
      <c r="G2361" s="26">
        <f t="shared" ref="G2361:G2363" si="7680">G2362</f>
        <v>155974.89999999999</v>
      </c>
      <c r="H2361" s="26">
        <f t="shared" ref="H2361:H2363" si="7681">H2362</f>
        <v>160370.80000000002</v>
      </c>
      <c r="I2361" s="26">
        <f t="shared" ref="I2361:I2363" si="7682">I2362</f>
        <v>160370.80000000002</v>
      </c>
      <c r="J2361" s="26">
        <f t="shared" ref="J2361:J2363" si="7683">J2362</f>
        <v>0</v>
      </c>
      <c r="K2361" s="26">
        <f t="shared" ref="K2361:K2363" si="7684">K2362</f>
        <v>0</v>
      </c>
      <c r="L2361" s="26">
        <f t="shared" ref="L2361:L2363" si="7685">L2362</f>
        <v>0</v>
      </c>
      <c r="M2361" s="26">
        <f t="shared" si="7536"/>
        <v>155974.89999999999</v>
      </c>
      <c r="N2361" s="26">
        <f t="shared" si="7537"/>
        <v>160370.80000000002</v>
      </c>
      <c r="O2361" s="26">
        <f t="shared" si="7538"/>
        <v>160370.80000000002</v>
      </c>
      <c r="P2361" s="26">
        <f t="shared" ref="P2361:P2363" si="7686">P2362</f>
        <v>0</v>
      </c>
      <c r="Q2361" s="26">
        <f t="shared" ref="Q2361:Q2363" si="7687">Q2362</f>
        <v>0</v>
      </c>
      <c r="R2361" s="26">
        <f t="shared" ref="R2361:R2363" si="7688">R2362</f>
        <v>0</v>
      </c>
      <c r="S2361" s="26">
        <f t="shared" ref="S2361:S2363" si="7689">S2362</f>
        <v>0</v>
      </c>
      <c r="T2361" s="26">
        <f t="shared" ref="T2361:T2363" si="7690">T2362</f>
        <v>0</v>
      </c>
      <c r="U2361" s="26">
        <f t="shared" ref="U2361:U2363" si="7691">U2362</f>
        <v>0</v>
      </c>
      <c r="V2361" s="26">
        <f t="shared" ref="V2361:V2363" si="7692">V2362</f>
        <v>0</v>
      </c>
      <c r="W2361" s="26">
        <f t="shared" ref="W2361:W2363" si="7693">W2362</f>
        <v>0</v>
      </c>
      <c r="X2361" s="26">
        <f t="shared" ref="X2361:X2363" si="7694">X2362</f>
        <v>0</v>
      </c>
      <c r="Y2361" s="26">
        <f t="shared" ref="Y2361:Y2363" si="7695">Y2362</f>
        <v>0</v>
      </c>
      <c r="Z2361" s="26">
        <f t="shared" ref="Z2361:Z2363" si="7696">Z2362</f>
        <v>0</v>
      </c>
      <c r="AA2361" s="26">
        <f t="shared" ref="AA2361:AA2363" si="7697">AA2362</f>
        <v>0</v>
      </c>
      <c r="AB2361" s="26">
        <f t="shared" ref="AB2361:AB2363" si="7698">AB2362</f>
        <v>0</v>
      </c>
      <c r="AC2361" s="26">
        <f t="shared" si="7671"/>
        <v>155974.89999999999</v>
      </c>
      <c r="AD2361" s="26">
        <f t="shared" si="7672"/>
        <v>160370.80000000002</v>
      </c>
      <c r="AE2361" s="26">
        <f t="shared" si="7673"/>
        <v>160370.80000000002</v>
      </c>
      <c r="AF2361" s="26">
        <f t="shared" ref="AF2361:AF2363" si="7699">AF2362</f>
        <v>0</v>
      </c>
      <c r="AG2361" s="26">
        <f t="shared" si="7674"/>
        <v>155974.89999999999</v>
      </c>
      <c r="AH2361" s="26">
        <f t="shared" si="7675"/>
        <v>160370.80000000002</v>
      </c>
      <c r="AI2361" s="26">
        <f t="shared" si="7676"/>
        <v>160370.80000000002</v>
      </c>
      <c r="AJ2361" s="26">
        <f t="shared" ref="AJ2361:AJ2363" si="7700">AJ2362</f>
        <v>0</v>
      </c>
      <c r="AK2361" s="26">
        <f t="shared" ref="AK2361:AK2363" si="7701">AK2362</f>
        <v>0</v>
      </c>
      <c r="AL2361" s="26">
        <f t="shared" ref="AL2361:AL2363" si="7702">AL2362</f>
        <v>-2197.8000000000002</v>
      </c>
      <c r="AM2361" s="26">
        <f t="shared" ref="AM2361:AM2363" si="7703">AM2362</f>
        <v>0</v>
      </c>
      <c r="AN2361" s="26">
        <f t="shared" ref="AN2361:AN2363" si="7704">AN2362</f>
        <v>0</v>
      </c>
      <c r="AO2361" s="26">
        <f t="shared" ref="AO2361:AO2363" si="7705">AO2362</f>
        <v>0</v>
      </c>
      <c r="AP2361" s="26">
        <f t="shared" ref="AP2361:AP2363" si="7706">AP2362</f>
        <v>0</v>
      </c>
      <c r="AQ2361" s="26">
        <f t="shared" ref="AQ2361:AQ2363" si="7707">AQ2362</f>
        <v>0</v>
      </c>
      <c r="AR2361" s="26">
        <f t="shared" ref="AR2361:AR2363" si="7708">AR2362</f>
        <v>0</v>
      </c>
      <c r="AS2361" s="26">
        <f t="shared" ref="AS2361:AS2424" si="7709">AG2361+AJ2361+AK2361+AL2361+AM2361</f>
        <v>153777.10000000001</v>
      </c>
      <c r="AT2361" s="26">
        <f t="shared" ref="AT2361:AT2424" si="7710">AH2361+AN2361+AO2361+AP2361</f>
        <v>160370.80000000002</v>
      </c>
      <c r="AU2361" s="26">
        <f t="shared" ref="AU2361:AU2424" si="7711">AI2361+AR2361+AQ2361</f>
        <v>160370.80000000002</v>
      </c>
      <c r="AV2361" s="26">
        <f t="shared" ref="AV2361:AV2363" si="7712">AV2362</f>
        <v>0</v>
      </c>
      <c r="AW2361" s="26">
        <f t="shared" ref="AW2361:AW2363" si="7713">AW2362</f>
        <v>0</v>
      </c>
      <c r="AX2361" s="26">
        <f t="shared" ref="AX2361:AX2363" si="7714">AX2362</f>
        <v>0</v>
      </c>
      <c r="AY2361" s="26">
        <f t="shared" si="7677"/>
        <v>153777.10000000001</v>
      </c>
      <c r="AZ2361" s="26">
        <f t="shared" si="7678"/>
        <v>160370.80000000002</v>
      </c>
      <c r="BA2361" s="26">
        <f t="shared" si="7679"/>
        <v>160370.80000000002</v>
      </c>
      <c r="BB2361" s="26">
        <f t="shared" ref="BB2361:BB2363" si="7715">BB2362</f>
        <v>0</v>
      </c>
      <c r="BC2361" s="26">
        <f t="shared" ref="BC2361:BC2363" si="7716">BC2362</f>
        <v>0</v>
      </c>
      <c r="BD2361" s="26">
        <f t="shared" ref="BD2361:BD2363" si="7717">BD2362</f>
        <v>0</v>
      </c>
      <c r="BE2361" s="26">
        <f t="shared" ref="BE2361:BE2363" si="7718">BE2362</f>
        <v>0</v>
      </c>
      <c r="BF2361" s="26">
        <f t="shared" ref="BF2361:BF2363" si="7719">BF2362</f>
        <v>0</v>
      </c>
      <c r="BG2361" s="26">
        <f t="shared" ref="BG2361:BG2363" si="7720">BG2362</f>
        <v>0</v>
      </c>
      <c r="BH2361" s="26">
        <f t="shared" ref="BH2361:BH2363" si="7721">BH2362</f>
        <v>0</v>
      </c>
      <c r="BI2361" s="26">
        <f t="shared" ref="BI2361:BI2363" si="7722">BI2362</f>
        <v>0</v>
      </c>
      <c r="BJ2361" s="26">
        <f t="shared" ref="BJ2361:BJ2363" si="7723">BJ2362</f>
        <v>0</v>
      </c>
      <c r="BK2361" s="26">
        <f t="shared" ref="BK2361:BK2363" si="7724">BK2362</f>
        <v>0</v>
      </c>
      <c r="BL2361" s="26">
        <f t="shared" si="7668"/>
        <v>153777.10000000001</v>
      </c>
      <c r="BM2361" s="26">
        <f t="shared" si="7669"/>
        <v>160370.80000000002</v>
      </c>
      <c r="BN2361" s="26">
        <f t="shared" si="7670"/>
        <v>160370.80000000002</v>
      </c>
      <c r="BO2361" s="26">
        <f t="shared" ref="BO2361:BO2363" si="7725">BO2362</f>
        <v>0</v>
      </c>
      <c r="BP2361" s="27"/>
      <c r="BQ2361" s="23"/>
      <c r="BR2361" s="23"/>
      <c r="BS2361" s="23"/>
      <c r="BT2361" s="23"/>
      <c r="BU2361" s="23"/>
      <c r="BV2361" s="23"/>
      <c r="BW2361" s="23"/>
      <c r="BX2361" s="23"/>
      <c r="BY2361" s="23"/>
    </row>
    <row r="2362" ht="31.5">
      <c r="A2362" s="28" t="s">
        <v>961</v>
      </c>
      <c r="B2362" s="28" t="s">
        <v>291</v>
      </c>
      <c r="C2362" s="28" t="s">
        <v>26</v>
      </c>
      <c r="D2362" s="28" t="s">
        <v>54</v>
      </c>
      <c r="E2362" s="28"/>
      <c r="F2362" s="29" t="s">
        <v>55</v>
      </c>
      <c r="G2362" s="30">
        <f t="shared" si="7680"/>
        <v>155974.89999999999</v>
      </c>
      <c r="H2362" s="30">
        <f t="shared" si="7681"/>
        <v>160370.80000000002</v>
      </c>
      <c r="I2362" s="30">
        <f t="shared" si="7682"/>
        <v>160370.80000000002</v>
      </c>
      <c r="J2362" s="30">
        <f t="shared" si="7683"/>
        <v>0</v>
      </c>
      <c r="K2362" s="30">
        <f t="shared" si="7684"/>
        <v>0</v>
      </c>
      <c r="L2362" s="30">
        <f t="shared" si="7685"/>
        <v>0</v>
      </c>
      <c r="M2362" s="30">
        <f t="shared" ref="M2362:M2425" si="7726">G2362+J2362</f>
        <v>155974.89999999999</v>
      </c>
      <c r="N2362" s="30">
        <f t="shared" ref="N2362:N2425" si="7727">H2362+K2362</f>
        <v>160370.80000000002</v>
      </c>
      <c r="O2362" s="30">
        <f t="shared" ref="O2362:O2425" si="7728">I2362+L2362</f>
        <v>160370.80000000002</v>
      </c>
      <c r="P2362" s="30">
        <f t="shared" si="7686"/>
        <v>0</v>
      </c>
      <c r="Q2362" s="30">
        <f t="shared" si="7687"/>
        <v>0</v>
      </c>
      <c r="R2362" s="30">
        <f t="shared" si="7688"/>
        <v>0</v>
      </c>
      <c r="S2362" s="30">
        <f t="shared" si="7689"/>
        <v>0</v>
      </c>
      <c r="T2362" s="30">
        <f t="shared" si="7690"/>
        <v>0</v>
      </c>
      <c r="U2362" s="30">
        <f t="shared" si="7691"/>
        <v>0</v>
      </c>
      <c r="V2362" s="30">
        <f t="shared" si="7692"/>
        <v>0</v>
      </c>
      <c r="W2362" s="30">
        <f t="shared" si="7693"/>
        <v>0</v>
      </c>
      <c r="X2362" s="30">
        <f t="shared" si="7694"/>
        <v>0</v>
      </c>
      <c r="Y2362" s="30">
        <f t="shared" si="7695"/>
        <v>0</v>
      </c>
      <c r="Z2362" s="30">
        <f t="shared" si="7696"/>
        <v>0</v>
      </c>
      <c r="AA2362" s="30">
        <f t="shared" si="7697"/>
        <v>0</v>
      </c>
      <c r="AB2362" s="30">
        <f t="shared" si="7698"/>
        <v>0</v>
      </c>
      <c r="AC2362" s="30">
        <f t="shared" si="7671"/>
        <v>155974.89999999999</v>
      </c>
      <c r="AD2362" s="30">
        <f t="shared" si="7672"/>
        <v>160370.80000000002</v>
      </c>
      <c r="AE2362" s="30">
        <f t="shared" si="7673"/>
        <v>160370.80000000002</v>
      </c>
      <c r="AF2362" s="30">
        <f t="shared" si="7699"/>
        <v>0</v>
      </c>
      <c r="AG2362" s="30">
        <f t="shared" si="7674"/>
        <v>155974.89999999999</v>
      </c>
      <c r="AH2362" s="30">
        <f t="shared" si="7675"/>
        <v>160370.80000000002</v>
      </c>
      <c r="AI2362" s="30">
        <f t="shared" si="7676"/>
        <v>160370.80000000002</v>
      </c>
      <c r="AJ2362" s="30">
        <f t="shared" si="7700"/>
        <v>0</v>
      </c>
      <c r="AK2362" s="30">
        <f t="shared" si="7701"/>
        <v>0</v>
      </c>
      <c r="AL2362" s="30">
        <f t="shared" si="7702"/>
        <v>-2197.8000000000002</v>
      </c>
      <c r="AM2362" s="30">
        <f t="shared" si="7703"/>
        <v>0</v>
      </c>
      <c r="AN2362" s="30">
        <f t="shared" si="7704"/>
        <v>0</v>
      </c>
      <c r="AO2362" s="30">
        <f t="shared" si="7705"/>
        <v>0</v>
      </c>
      <c r="AP2362" s="30">
        <f t="shared" si="7706"/>
        <v>0</v>
      </c>
      <c r="AQ2362" s="30">
        <f t="shared" si="7707"/>
        <v>0</v>
      </c>
      <c r="AR2362" s="30">
        <f t="shared" si="7708"/>
        <v>0</v>
      </c>
      <c r="AS2362" s="30">
        <f t="shared" si="7709"/>
        <v>153777.10000000001</v>
      </c>
      <c r="AT2362" s="30">
        <f t="shared" si="7710"/>
        <v>160370.80000000002</v>
      </c>
      <c r="AU2362" s="30">
        <f t="shared" si="7711"/>
        <v>160370.80000000002</v>
      </c>
      <c r="AV2362" s="30">
        <f t="shared" si="7712"/>
        <v>0</v>
      </c>
      <c r="AW2362" s="30">
        <f t="shared" si="7713"/>
        <v>0</v>
      </c>
      <c r="AX2362" s="30">
        <f t="shared" si="7714"/>
        <v>0</v>
      </c>
      <c r="AY2362" s="30">
        <f t="shared" si="7677"/>
        <v>153777.10000000001</v>
      </c>
      <c r="AZ2362" s="30">
        <f t="shared" si="7678"/>
        <v>160370.80000000002</v>
      </c>
      <c r="BA2362" s="30">
        <f t="shared" si="7679"/>
        <v>160370.80000000002</v>
      </c>
      <c r="BB2362" s="30">
        <f t="shared" si="7715"/>
        <v>0</v>
      </c>
      <c r="BC2362" s="30">
        <f t="shared" si="7716"/>
        <v>0</v>
      </c>
      <c r="BD2362" s="30">
        <f t="shared" si="7717"/>
        <v>0</v>
      </c>
      <c r="BE2362" s="30">
        <f t="shared" si="7718"/>
        <v>0</v>
      </c>
      <c r="BF2362" s="30">
        <f t="shared" si="7719"/>
        <v>0</v>
      </c>
      <c r="BG2362" s="30">
        <f t="shared" si="7720"/>
        <v>0</v>
      </c>
      <c r="BH2362" s="30">
        <f t="shared" si="7721"/>
        <v>0</v>
      </c>
      <c r="BI2362" s="30">
        <f t="shared" si="7722"/>
        <v>0</v>
      </c>
      <c r="BJ2362" s="30">
        <f t="shared" si="7723"/>
        <v>0</v>
      </c>
      <c r="BK2362" s="30">
        <f t="shared" si="7724"/>
        <v>0</v>
      </c>
      <c r="BL2362" s="30">
        <f t="shared" si="7668"/>
        <v>153777.10000000001</v>
      </c>
      <c r="BM2362" s="30">
        <f t="shared" si="7669"/>
        <v>160370.80000000002</v>
      </c>
      <c r="BN2362" s="30">
        <f t="shared" si="7670"/>
        <v>160370.80000000002</v>
      </c>
      <c r="BO2362" s="30">
        <f t="shared" si="7725"/>
        <v>0</v>
      </c>
      <c r="BP2362" s="31"/>
      <c r="BQ2362" s="1"/>
      <c r="BR2362" s="1"/>
      <c r="BS2362" s="1"/>
      <c r="BT2362" s="1"/>
      <c r="BU2362" s="1"/>
      <c r="BV2362" s="1"/>
      <c r="BW2362" s="1"/>
      <c r="BX2362" s="1"/>
      <c r="BY2362" s="1"/>
    </row>
    <row r="2363">
      <c r="A2363" s="28" t="s">
        <v>961</v>
      </c>
      <c r="B2363" s="28" t="s">
        <v>291</v>
      </c>
      <c r="C2363" s="28" t="s">
        <v>26</v>
      </c>
      <c r="D2363" s="28" t="s">
        <v>56</v>
      </c>
      <c r="E2363" s="28"/>
      <c r="F2363" s="29" t="s">
        <v>57</v>
      </c>
      <c r="G2363" s="30">
        <f t="shared" si="7680"/>
        <v>155974.89999999999</v>
      </c>
      <c r="H2363" s="30">
        <f t="shared" si="7681"/>
        <v>160370.80000000002</v>
      </c>
      <c r="I2363" s="30">
        <f t="shared" si="7682"/>
        <v>160370.80000000002</v>
      </c>
      <c r="J2363" s="30">
        <f t="shared" si="7683"/>
        <v>0</v>
      </c>
      <c r="K2363" s="30">
        <f t="shared" si="7684"/>
        <v>0</v>
      </c>
      <c r="L2363" s="30">
        <f t="shared" si="7685"/>
        <v>0</v>
      </c>
      <c r="M2363" s="30">
        <f t="shared" si="7726"/>
        <v>155974.89999999999</v>
      </c>
      <c r="N2363" s="30">
        <f t="shared" si="7727"/>
        <v>160370.80000000002</v>
      </c>
      <c r="O2363" s="30">
        <f t="shared" si="7728"/>
        <v>160370.80000000002</v>
      </c>
      <c r="P2363" s="30">
        <f t="shared" si="7686"/>
        <v>0</v>
      </c>
      <c r="Q2363" s="30">
        <f t="shared" si="7687"/>
        <v>0</v>
      </c>
      <c r="R2363" s="30">
        <f t="shared" si="7688"/>
        <v>0</v>
      </c>
      <c r="S2363" s="30">
        <f t="shared" si="7689"/>
        <v>0</v>
      </c>
      <c r="T2363" s="30">
        <f t="shared" si="7690"/>
        <v>0</v>
      </c>
      <c r="U2363" s="30">
        <f t="shared" si="7691"/>
        <v>0</v>
      </c>
      <c r="V2363" s="30">
        <f t="shared" si="7692"/>
        <v>0</v>
      </c>
      <c r="W2363" s="30">
        <f t="shared" si="7693"/>
        <v>0</v>
      </c>
      <c r="X2363" s="30">
        <f t="shared" si="7694"/>
        <v>0</v>
      </c>
      <c r="Y2363" s="30">
        <f t="shared" si="7695"/>
        <v>0</v>
      </c>
      <c r="Z2363" s="30">
        <f t="shared" si="7696"/>
        <v>0</v>
      </c>
      <c r="AA2363" s="30">
        <f t="shared" si="7697"/>
        <v>0</v>
      </c>
      <c r="AB2363" s="30">
        <f t="shared" si="7698"/>
        <v>0</v>
      </c>
      <c r="AC2363" s="30">
        <f t="shared" si="7671"/>
        <v>155974.89999999999</v>
      </c>
      <c r="AD2363" s="30">
        <f t="shared" si="7672"/>
        <v>160370.80000000002</v>
      </c>
      <c r="AE2363" s="30">
        <f t="shared" si="7673"/>
        <v>160370.80000000002</v>
      </c>
      <c r="AF2363" s="30">
        <f t="shared" si="7699"/>
        <v>0</v>
      </c>
      <c r="AG2363" s="30">
        <f t="shared" si="7674"/>
        <v>155974.89999999999</v>
      </c>
      <c r="AH2363" s="30">
        <f t="shared" si="7675"/>
        <v>160370.80000000002</v>
      </c>
      <c r="AI2363" s="30">
        <f t="shared" si="7676"/>
        <v>160370.80000000002</v>
      </c>
      <c r="AJ2363" s="30">
        <f t="shared" si="7700"/>
        <v>0</v>
      </c>
      <c r="AK2363" s="30">
        <f t="shared" si="7701"/>
        <v>0</v>
      </c>
      <c r="AL2363" s="30">
        <f t="shared" si="7702"/>
        <v>-2197.8000000000002</v>
      </c>
      <c r="AM2363" s="30">
        <f t="shared" si="7703"/>
        <v>0</v>
      </c>
      <c r="AN2363" s="30">
        <f t="shared" si="7704"/>
        <v>0</v>
      </c>
      <c r="AO2363" s="30">
        <f t="shared" si="7705"/>
        <v>0</v>
      </c>
      <c r="AP2363" s="30">
        <f t="shared" si="7706"/>
        <v>0</v>
      </c>
      <c r="AQ2363" s="30">
        <f t="shared" si="7707"/>
        <v>0</v>
      </c>
      <c r="AR2363" s="30">
        <f t="shared" si="7708"/>
        <v>0</v>
      </c>
      <c r="AS2363" s="30">
        <f t="shared" si="7709"/>
        <v>153777.10000000001</v>
      </c>
      <c r="AT2363" s="30">
        <f t="shared" si="7710"/>
        <v>160370.80000000002</v>
      </c>
      <c r="AU2363" s="30">
        <f t="shared" si="7711"/>
        <v>160370.80000000002</v>
      </c>
      <c r="AV2363" s="30">
        <f t="shared" si="7712"/>
        <v>0</v>
      </c>
      <c r="AW2363" s="30">
        <f t="shared" si="7713"/>
        <v>0</v>
      </c>
      <c r="AX2363" s="30">
        <f t="shared" si="7714"/>
        <v>0</v>
      </c>
      <c r="AY2363" s="30">
        <f t="shared" si="7677"/>
        <v>153777.10000000001</v>
      </c>
      <c r="AZ2363" s="30">
        <f t="shared" si="7678"/>
        <v>160370.80000000002</v>
      </c>
      <c r="BA2363" s="30">
        <f t="shared" si="7679"/>
        <v>160370.80000000002</v>
      </c>
      <c r="BB2363" s="30">
        <f t="shared" si="7715"/>
        <v>0</v>
      </c>
      <c r="BC2363" s="30">
        <f t="shared" si="7716"/>
        <v>0</v>
      </c>
      <c r="BD2363" s="30">
        <f t="shared" si="7717"/>
        <v>0</v>
      </c>
      <c r="BE2363" s="30">
        <f t="shared" si="7718"/>
        <v>0</v>
      </c>
      <c r="BF2363" s="30">
        <f t="shared" si="7719"/>
        <v>0</v>
      </c>
      <c r="BG2363" s="30">
        <f t="shared" si="7720"/>
        <v>0</v>
      </c>
      <c r="BH2363" s="30">
        <f t="shared" si="7721"/>
        <v>0</v>
      </c>
      <c r="BI2363" s="30">
        <f t="shared" si="7722"/>
        <v>0</v>
      </c>
      <c r="BJ2363" s="30">
        <f t="shared" si="7723"/>
        <v>0</v>
      </c>
      <c r="BK2363" s="30">
        <f t="shared" si="7724"/>
        <v>0</v>
      </c>
      <c r="BL2363" s="30">
        <f t="shared" si="7668"/>
        <v>153777.10000000001</v>
      </c>
      <c r="BM2363" s="30">
        <f t="shared" si="7669"/>
        <v>160370.80000000002</v>
      </c>
      <c r="BN2363" s="30">
        <f t="shared" si="7670"/>
        <v>160370.80000000002</v>
      </c>
      <c r="BO2363" s="30">
        <f t="shared" si="7725"/>
        <v>0</v>
      </c>
      <c r="BP2363" s="31"/>
      <c r="BQ2363" s="1"/>
      <c r="BR2363" s="1"/>
      <c r="BS2363" s="1"/>
      <c r="BT2363" s="1"/>
      <c r="BU2363" s="1"/>
      <c r="BV2363" s="1"/>
      <c r="BW2363" s="1"/>
      <c r="BX2363" s="1"/>
      <c r="BY2363" s="1"/>
    </row>
    <row r="2364" ht="78.75">
      <c r="A2364" s="28" t="s">
        <v>961</v>
      </c>
      <c r="B2364" s="28" t="s">
        <v>291</v>
      </c>
      <c r="C2364" s="28" t="s">
        <v>26</v>
      </c>
      <c r="D2364" s="28" t="s">
        <v>970</v>
      </c>
      <c r="E2364" s="28"/>
      <c r="F2364" s="29" t="s">
        <v>971</v>
      </c>
      <c r="G2364" s="30">
        <f>G2365+G2366</f>
        <v>155974.89999999999</v>
      </c>
      <c r="H2364" s="30">
        <f>H2365+H2366</f>
        <v>160370.80000000002</v>
      </c>
      <c r="I2364" s="30">
        <f>I2365+I2366</f>
        <v>160370.80000000002</v>
      </c>
      <c r="J2364" s="30">
        <f>J2365+J2366</f>
        <v>0</v>
      </c>
      <c r="K2364" s="30">
        <f>K2365+K2366</f>
        <v>0</v>
      </c>
      <c r="L2364" s="30">
        <f>L2365+L2366</f>
        <v>0</v>
      </c>
      <c r="M2364" s="30">
        <f t="shared" si="7726"/>
        <v>155974.89999999999</v>
      </c>
      <c r="N2364" s="30">
        <f t="shared" si="7727"/>
        <v>160370.80000000002</v>
      </c>
      <c r="O2364" s="30">
        <f t="shared" si="7728"/>
        <v>160370.80000000002</v>
      </c>
      <c r="P2364" s="30">
        <f>P2365+P2366</f>
        <v>0</v>
      </c>
      <c r="Q2364" s="30">
        <f>Q2365+Q2366</f>
        <v>0</v>
      </c>
      <c r="R2364" s="30">
        <f>R2365+R2366</f>
        <v>0</v>
      </c>
      <c r="S2364" s="30">
        <f>S2365+S2366</f>
        <v>0</v>
      </c>
      <c r="T2364" s="30">
        <f>T2365+T2366</f>
        <v>0</v>
      </c>
      <c r="U2364" s="30">
        <f>U2365+U2366</f>
        <v>0</v>
      </c>
      <c r="V2364" s="30">
        <f>V2365+V2366</f>
        <v>0</v>
      </c>
      <c r="W2364" s="30">
        <f>W2365+W2366</f>
        <v>0</v>
      </c>
      <c r="X2364" s="30">
        <f>X2365+X2366</f>
        <v>0</v>
      </c>
      <c r="Y2364" s="30">
        <f>Y2365+Y2366</f>
        <v>0</v>
      </c>
      <c r="Z2364" s="30">
        <f>Z2365+Z2366</f>
        <v>0</v>
      </c>
      <c r="AA2364" s="30">
        <f>AA2365+AA2366</f>
        <v>0</v>
      </c>
      <c r="AB2364" s="30">
        <f>AB2365+AB2366</f>
        <v>0</v>
      </c>
      <c r="AC2364" s="30">
        <f t="shared" si="7671"/>
        <v>155974.89999999999</v>
      </c>
      <c r="AD2364" s="30">
        <f t="shared" si="7672"/>
        <v>160370.80000000002</v>
      </c>
      <c r="AE2364" s="30">
        <f t="shared" si="7673"/>
        <v>160370.80000000002</v>
      </c>
      <c r="AF2364" s="30">
        <f>AF2365+AF2366</f>
        <v>0</v>
      </c>
      <c r="AG2364" s="30">
        <f t="shared" si="7674"/>
        <v>155974.89999999999</v>
      </c>
      <c r="AH2364" s="30">
        <f t="shared" si="7675"/>
        <v>160370.80000000002</v>
      </c>
      <c r="AI2364" s="30">
        <f t="shared" si="7676"/>
        <v>160370.80000000002</v>
      </c>
      <c r="AJ2364" s="30">
        <f>AJ2365+AJ2366</f>
        <v>0</v>
      </c>
      <c r="AK2364" s="30">
        <f>AK2365+AK2366</f>
        <v>0</v>
      </c>
      <c r="AL2364" s="30">
        <f>AL2365+AL2366</f>
        <v>-2197.8000000000002</v>
      </c>
      <c r="AM2364" s="30">
        <f>AM2365+AM2366</f>
        <v>0</v>
      </c>
      <c r="AN2364" s="30">
        <f>AN2365+AN2366</f>
        <v>0</v>
      </c>
      <c r="AO2364" s="30">
        <f>AO2365+AO2366</f>
        <v>0</v>
      </c>
      <c r="AP2364" s="30">
        <f>AP2365+AP2366</f>
        <v>0</v>
      </c>
      <c r="AQ2364" s="30">
        <f>AQ2365+AQ2366</f>
        <v>0</v>
      </c>
      <c r="AR2364" s="30">
        <f>AR2365+AR2366</f>
        <v>0</v>
      </c>
      <c r="AS2364" s="30">
        <f t="shared" si="7709"/>
        <v>153777.10000000001</v>
      </c>
      <c r="AT2364" s="30">
        <f t="shared" si="7710"/>
        <v>160370.80000000002</v>
      </c>
      <c r="AU2364" s="30">
        <f t="shared" si="7711"/>
        <v>160370.80000000002</v>
      </c>
      <c r="AV2364" s="30">
        <f>AV2365+AV2366</f>
        <v>0</v>
      </c>
      <c r="AW2364" s="30">
        <f>AW2365+AW2366</f>
        <v>0</v>
      </c>
      <c r="AX2364" s="30">
        <f>AX2365+AX2366</f>
        <v>0</v>
      </c>
      <c r="AY2364" s="30">
        <f t="shared" si="7677"/>
        <v>153777.10000000001</v>
      </c>
      <c r="AZ2364" s="30">
        <f t="shared" si="7678"/>
        <v>160370.80000000002</v>
      </c>
      <c r="BA2364" s="30">
        <f t="shared" si="7679"/>
        <v>160370.80000000002</v>
      </c>
      <c r="BB2364" s="30">
        <f>BB2365+BB2366</f>
        <v>0</v>
      </c>
      <c r="BC2364" s="30">
        <f>BC2365+BC2366</f>
        <v>0</v>
      </c>
      <c r="BD2364" s="30">
        <f>BD2365+BD2366</f>
        <v>0</v>
      </c>
      <c r="BE2364" s="30">
        <f>BE2365+BE2366</f>
        <v>0</v>
      </c>
      <c r="BF2364" s="30">
        <f>BF2365+BF2366</f>
        <v>0</v>
      </c>
      <c r="BG2364" s="30">
        <f>BG2365+BG2366</f>
        <v>0</v>
      </c>
      <c r="BH2364" s="30">
        <f>BH2365+BH2366</f>
        <v>0</v>
      </c>
      <c r="BI2364" s="30">
        <f>BI2365+BI2366</f>
        <v>0</v>
      </c>
      <c r="BJ2364" s="30">
        <f>BJ2365+BJ2366</f>
        <v>0</v>
      </c>
      <c r="BK2364" s="30">
        <f>BK2365+BK2366</f>
        <v>0</v>
      </c>
      <c r="BL2364" s="30">
        <f t="shared" si="7668"/>
        <v>153777.10000000001</v>
      </c>
      <c r="BM2364" s="30">
        <f t="shared" si="7669"/>
        <v>160370.80000000002</v>
      </c>
      <c r="BN2364" s="30">
        <f t="shared" si="7670"/>
        <v>160370.80000000002</v>
      </c>
      <c r="BO2364" s="30">
        <f>BO2365+BO2366</f>
        <v>0</v>
      </c>
      <c r="BP2364" s="31"/>
      <c r="BQ2364" s="1"/>
      <c r="BR2364" s="1"/>
      <c r="BS2364" s="1"/>
      <c r="BT2364" s="1"/>
      <c r="BU2364" s="1"/>
      <c r="BV2364" s="1"/>
      <c r="BW2364" s="1"/>
      <c r="BX2364" s="1"/>
      <c r="BY2364" s="1"/>
    </row>
    <row r="2365" ht="31.5">
      <c r="A2365" s="28" t="s">
        <v>961</v>
      </c>
      <c r="B2365" s="28" t="s">
        <v>291</v>
      </c>
      <c r="C2365" s="28" t="s">
        <v>26</v>
      </c>
      <c r="D2365" s="28" t="s">
        <v>970</v>
      </c>
      <c r="E2365" s="28" t="s">
        <v>38</v>
      </c>
      <c r="F2365" s="29" t="s">
        <v>39</v>
      </c>
      <c r="G2365" s="30">
        <v>466.5</v>
      </c>
      <c r="H2365" s="30">
        <v>479.69999999999999</v>
      </c>
      <c r="I2365" s="30">
        <v>479.69999999999999</v>
      </c>
      <c r="J2365" s="30"/>
      <c r="K2365" s="30"/>
      <c r="L2365" s="30"/>
      <c r="M2365" s="30">
        <f t="shared" si="7726"/>
        <v>466.5</v>
      </c>
      <c r="N2365" s="30">
        <f t="shared" si="7727"/>
        <v>479.69999999999999</v>
      </c>
      <c r="O2365" s="30">
        <f t="shared" si="7728"/>
        <v>479.69999999999999</v>
      </c>
      <c r="P2365" s="30"/>
      <c r="Q2365" s="30"/>
      <c r="R2365" s="30"/>
      <c r="S2365" s="30"/>
      <c r="T2365" s="30"/>
      <c r="U2365" s="30"/>
      <c r="V2365" s="30"/>
      <c r="W2365" s="30"/>
      <c r="X2365" s="30"/>
      <c r="Y2365" s="30"/>
      <c r="Z2365" s="30"/>
      <c r="AA2365" s="30"/>
      <c r="AB2365" s="30"/>
      <c r="AC2365" s="30">
        <f t="shared" si="7671"/>
        <v>466.5</v>
      </c>
      <c r="AD2365" s="30">
        <f t="shared" si="7672"/>
        <v>479.69999999999999</v>
      </c>
      <c r="AE2365" s="30">
        <f t="shared" si="7673"/>
        <v>479.69999999999999</v>
      </c>
      <c r="AF2365" s="30"/>
      <c r="AG2365" s="30">
        <f t="shared" si="7674"/>
        <v>466.5</v>
      </c>
      <c r="AH2365" s="30">
        <f t="shared" si="7675"/>
        <v>479.69999999999999</v>
      </c>
      <c r="AI2365" s="30">
        <f t="shared" si="7676"/>
        <v>479.69999999999999</v>
      </c>
      <c r="AJ2365" s="30"/>
      <c r="AK2365" s="30"/>
      <c r="AL2365" s="30">
        <v>-6.5</v>
      </c>
      <c r="AM2365" s="30"/>
      <c r="AN2365" s="30"/>
      <c r="AO2365" s="30"/>
      <c r="AP2365" s="30"/>
      <c r="AQ2365" s="30"/>
      <c r="AR2365" s="30"/>
      <c r="AS2365" s="30">
        <f t="shared" si="7709"/>
        <v>460</v>
      </c>
      <c r="AT2365" s="30">
        <f t="shared" si="7710"/>
        <v>479.69999999999999</v>
      </c>
      <c r="AU2365" s="30">
        <f t="shared" si="7711"/>
        <v>479.69999999999999</v>
      </c>
      <c r="AV2365" s="30"/>
      <c r="AW2365" s="30"/>
      <c r="AX2365" s="30"/>
      <c r="AY2365" s="30">
        <f t="shared" si="7677"/>
        <v>460</v>
      </c>
      <c r="AZ2365" s="30">
        <f t="shared" si="7678"/>
        <v>479.69999999999999</v>
      </c>
      <c r="BA2365" s="30">
        <f t="shared" si="7679"/>
        <v>479.69999999999999</v>
      </c>
      <c r="BB2365" s="30"/>
      <c r="BC2365" s="30"/>
      <c r="BD2365" s="30"/>
      <c r="BE2365" s="30"/>
      <c r="BF2365" s="30"/>
      <c r="BG2365" s="30"/>
      <c r="BH2365" s="30"/>
      <c r="BI2365" s="30"/>
      <c r="BJ2365" s="30"/>
      <c r="BK2365" s="30"/>
      <c r="BL2365" s="30">
        <f t="shared" si="7668"/>
        <v>460</v>
      </c>
      <c r="BM2365" s="30">
        <f t="shared" si="7669"/>
        <v>479.69999999999999</v>
      </c>
      <c r="BN2365" s="30">
        <f t="shared" si="7670"/>
        <v>479.69999999999999</v>
      </c>
      <c r="BO2365" s="30"/>
      <c r="BP2365" s="31"/>
      <c r="BQ2365" s="1"/>
      <c r="BR2365" s="1"/>
      <c r="BS2365" s="1"/>
      <c r="BT2365" s="1"/>
      <c r="BU2365" s="1"/>
      <c r="BV2365" s="1"/>
      <c r="BW2365" s="1"/>
      <c r="BX2365" s="1"/>
      <c r="BY2365" s="1"/>
    </row>
    <row r="2366">
      <c r="A2366" s="28" t="s">
        <v>961</v>
      </c>
      <c r="B2366" s="28" t="s">
        <v>291</v>
      </c>
      <c r="C2366" s="28" t="s">
        <v>26</v>
      </c>
      <c r="D2366" s="28" t="s">
        <v>970</v>
      </c>
      <c r="E2366" s="28" t="s">
        <v>240</v>
      </c>
      <c r="F2366" s="29" t="s">
        <v>241</v>
      </c>
      <c r="G2366" s="30">
        <v>155508.39999999999</v>
      </c>
      <c r="H2366" s="30">
        <v>159891.10000000001</v>
      </c>
      <c r="I2366" s="30">
        <v>159891.10000000001</v>
      </c>
      <c r="J2366" s="30"/>
      <c r="K2366" s="30"/>
      <c r="L2366" s="30"/>
      <c r="M2366" s="30">
        <f t="shared" si="7726"/>
        <v>155508.39999999999</v>
      </c>
      <c r="N2366" s="30">
        <f t="shared" si="7727"/>
        <v>159891.10000000001</v>
      </c>
      <c r="O2366" s="30">
        <f t="shared" si="7728"/>
        <v>159891.10000000001</v>
      </c>
      <c r="P2366" s="30"/>
      <c r="Q2366" s="30"/>
      <c r="R2366" s="30"/>
      <c r="S2366" s="30"/>
      <c r="T2366" s="30"/>
      <c r="U2366" s="30"/>
      <c r="V2366" s="30"/>
      <c r="W2366" s="30"/>
      <c r="X2366" s="30"/>
      <c r="Y2366" s="30"/>
      <c r="Z2366" s="30"/>
      <c r="AA2366" s="30"/>
      <c r="AB2366" s="30"/>
      <c r="AC2366" s="30">
        <f t="shared" si="7671"/>
        <v>155508.39999999999</v>
      </c>
      <c r="AD2366" s="30">
        <f t="shared" si="7672"/>
        <v>159891.10000000001</v>
      </c>
      <c r="AE2366" s="30">
        <f t="shared" si="7673"/>
        <v>159891.10000000001</v>
      </c>
      <c r="AF2366" s="30"/>
      <c r="AG2366" s="30">
        <f t="shared" si="7674"/>
        <v>155508.39999999999</v>
      </c>
      <c r="AH2366" s="30">
        <f t="shared" si="7675"/>
        <v>159891.10000000001</v>
      </c>
      <c r="AI2366" s="30">
        <f t="shared" si="7676"/>
        <v>159891.10000000001</v>
      </c>
      <c r="AJ2366" s="30"/>
      <c r="AK2366" s="30"/>
      <c r="AL2366" s="30">
        <v>-2191.3000000000002</v>
      </c>
      <c r="AM2366" s="30"/>
      <c r="AN2366" s="30"/>
      <c r="AO2366" s="30"/>
      <c r="AP2366" s="30"/>
      <c r="AQ2366" s="30"/>
      <c r="AR2366" s="30"/>
      <c r="AS2366" s="30">
        <f t="shared" si="7709"/>
        <v>153317.10000000001</v>
      </c>
      <c r="AT2366" s="30">
        <f t="shared" si="7710"/>
        <v>159891.10000000001</v>
      </c>
      <c r="AU2366" s="30">
        <f t="shared" si="7711"/>
        <v>159891.10000000001</v>
      </c>
      <c r="AV2366" s="30"/>
      <c r="AW2366" s="30"/>
      <c r="AX2366" s="30"/>
      <c r="AY2366" s="30">
        <f t="shared" si="7677"/>
        <v>153317.10000000001</v>
      </c>
      <c r="AZ2366" s="30">
        <f t="shared" si="7678"/>
        <v>159891.10000000001</v>
      </c>
      <c r="BA2366" s="30">
        <f t="shared" si="7679"/>
        <v>159891.10000000001</v>
      </c>
      <c r="BB2366" s="30"/>
      <c r="BC2366" s="30"/>
      <c r="BD2366" s="30"/>
      <c r="BE2366" s="30"/>
      <c r="BF2366" s="30"/>
      <c r="BG2366" s="30"/>
      <c r="BH2366" s="30"/>
      <c r="BI2366" s="30"/>
      <c r="BJ2366" s="30"/>
      <c r="BK2366" s="30"/>
      <c r="BL2366" s="30">
        <f t="shared" si="7668"/>
        <v>153317.10000000001</v>
      </c>
      <c r="BM2366" s="30">
        <f t="shared" si="7669"/>
        <v>159891.10000000001</v>
      </c>
      <c r="BN2366" s="30">
        <f t="shared" si="7670"/>
        <v>159891.10000000001</v>
      </c>
      <c r="BO2366" s="30"/>
      <c r="BP2366" s="31"/>
      <c r="BQ2366" s="1"/>
      <c r="BR2366" s="1"/>
      <c r="BS2366" s="1"/>
      <c r="BT2366" s="1"/>
      <c r="BU2366" s="1"/>
      <c r="BV2366" s="1"/>
      <c r="BW2366" s="1"/>
      <c r="BX2366" s="1"/>
      <c r="BY2366" s="1"/>
    </row>
    <row r="2367" s="23" customFormat="1">
      <c r="A2367" s="24" t="s">
        <v>961</v>
      </c>
      <c r="B2367" s="24" t="s">
        <v>291</v>
      </c>
      <c r="C2367" s="24" t="s">
        <v>62</v>
      </c>
      <c r="D2367" s="24"/>
      <c r="E2367" s="24"/>
      <c r="F2367" s="25" t="s">
        <v>293</v>
      </c>
      <c r="G2367" s="26">
        <f>G2381+G2368</f>
        <v>189525.99999999997</v>
      </c>
      <c r="H2367" s="26">
        <f>H2381+H2368</f>
        <v>235174.99999999997</v>
      </c>
      <c r="I2367" s="26">
        <f>I2381+I2368</f>
        <v>237585.19999999998</v>
      </c>
      <c r="J2367" s="26">
        <f>J2381+J2368</f>
        <v>0</v>
      </c>
      <c r="K2367" s="26">
        <f>K2381+K2368</f>
        <v>0</v>
      </c>
      <c r="L2367" s="26">
        <f>L2381+L2368</f>
        <v>0</v>
      </c>
      <c r="M2367" s="26">
        <f t="shared" si="7726"/>
        <v>189525.99999999997</v>
      </c>
      <c r="N2367" s="26">
        <f t="shared" si="7727"/>
        <v>235174.99999999997</v>
      </c>
      <c r="O2367" s="26">
        <f t="shared" si="7728"/>
        <v>237585.19999999998</v>
      </c>
      <c r="P2367" s="26">
        <f>P2381+P2368</f>
        <v>0</v>
      </c>
      <c r="Q2367" s="26">
        <f>Q2381+Q2368</f>
        <v>0</v>
      </c>
      <c r="R2367" s="26">
        <f>R2381+R2368</f>
        <v>-3603.375</v>
      </c>
      <c r="S2367" s="26">
        <f>S2381+S2368</f>
        <v>0</v>
      </c>
      <c r="T2367" s="26">
        <f>T2381+T2368</f>
        <v>37.699999999999996</v>
      </c>
      <c r="U2367" s="26">
        <f>U2381+U2368</f>
        <v>0</v>
      </c>
      <c r="V2367" s="26">
        <f>V2381+V2368</f>
        <v>0</v>
      </c>
      <c r="W2367" s="26">
        <f>W2381+W2368</f>
        <v>0</v>
      </c>
      <c r="X2367" s="26">
        <f>X2381+X2368</f>
        <v>42.600000000000001</v>
      </c>
      <c r="Y2367" s="26">
        <f>Y2381+Y2368</f>
        <v>0</v>
      </c>
      <c r="Z2367" s="26">
        <f>Z2381+Z2368</f>
        <v>0</v>
      </c>
      <c r="AA2367" s="26">
        <f>AA2381+AA2368</f>
        <v>0</v>
      </c>
      <c r="AB2367" s="26">
        <f>AB2381+AB2368</f>
        <v>-2711.5999999999999</v>
      </c>
      <c r="AC2367" s="26">
        <f t="shared" si="7671"/>
        <v>185960.32499999998</v>
      </c>
      <c r="AD2367" s="26">
        <f t="shared" si="7672"/>
        <v>235217.59999999998</v>
      </c>
      <c r="AE2367" s="26">
        <f t="shared" si="7673"/>
        <v>234873.59999999998</v>
      </c>
      <c r="AF2367" s="26">
        <f>AF2381+AF2368</f>
        <v>0</v>
      </c>
      <c r="AG2367" s="26">
        <f t="shared" si="7674"/>
        <v>185960.32499999998</v>
      </c>
      <c r="AH2367" s="26">
        <f t="shared" si="7675"/>
        <v>235217.59999999998</v>
      </c>
      <c r="AI2367" s="26">
        <f t="shared" si="7676"/>
        <v>234873.59999999998</v>
      </c>
      <c r="AJ2367" s="26">
        <f>AJ2381+AJ2368</f>
        <v>0</v>
      </c>
      <c r="AK2367" s="26">
        <f>AK2381+AK2368</f>
        <v>0</v>
      </c>
      <c r="AL2367" s="26">
        <f>AL2381+AL2368</f>
        <v>29839.900000000001</v>
      </c>
      <c r="AM2367" s="26">
        <f>AM2381+AM2368</f>
        <v>0</v>
      </c>
      <c r="AN2367" s="26">
        <f>AN2381+AN2368</f>
        <v>0</v>
      </c>
      <c r="AO2367" s="26">
        <f>AO2381+AO2368</f>
        <v>0</v>
      </c>
      <c r="AP2367" s="26">
        <f>AP2381+AP2368</f>
        <v>0</v>
      </c>
      <c r="AQ2367" s="26">
        <f>AQ2381+AQ2368</f>
        <v>0</v>
      </c>
      <c r="AR2367" s="26">
        <f>AR2381+AR2368</f>
        <v>0</v>
      </c>
      <c r="AS2367" s="26">
        <f t="shared" si="7709"/>
        <v>215800.22499999998</v>
      </c>
      <c r="AT2367" s="26">
        <f t="shared" si="7710"/>
        <v>235217.59999999998</v>
      </c>
      <c r="AU2367" s="26">
        <f t="shared" si="7711"/>
        <v>234873.59999999998</v>
      </c>
      <c r="AV2367" s="26">
        <f>AV2381+AV2368</f>
        <v>0</v>
      </c>
      <c r="AW2367" s="26">
        <f>AW2381+AW2368</f>
        <v>0</v>
      </c>
      <c r="AX2367" s="26">
        <f>AX2381+AX2368</f>
        <v>0</v>
      </c>
      <c r="AY2367" s="26">
        <f t="shared" si="7677"/>
        <v>215800.22499999998</v>
      </c>
      <c r="AZ2367" s="26">
        <f t="shared" si="7678"/>
        <v>235217.59999999998</v>
      </c>
      <c r="BA2367" s="26">
        <f t="shared" si="7679"/>
        <v>234873.59999999998</v>
      </c>
      <c r="BB2367" s="26">
        <f>BB2381+BB2368</f>
        <v>0</v>
      </c>
      <c r="BC2367" s="26">
        <f>BC2381+BC2368</f>
        <v>-1008.6610000000001</v>
      </c>
      <c r="BD2367" s="26">
        <f>BD2381+BD2368</f>
        <v>29898.098000000002</v>
      </c>
      <c r="BE2367" s="26">
        <f>BE2381+BE2368</f>
        <v>0</v>
      </c>
      <c r="BF2367" s="26">
        <f>BF2381+BF2368</f>
        <v>0</v>
      </c>
      <c r="BG2367" s="26">
        <f>BG2381+BG2368</f>
        <v>0</v>
      </c>
      <c r="BH2367" s="26">
        <f>BH2381+BH2368</f>
        <v>0</v>
      </c>
      <c r="BI2367" s="26">
        <f>BI2381+BI2368</f>
        <v>0</v>
      </c>
      <c r="BJ2367" s="26">
        <f>BJ2381+BJ2368</f>
        <v>0</v>
      </c>
      <c r="BK2367" s="26">
        <f>BK2381+BK2368</f>
        <v>0</v>
      </c>
      <c r="BL2367" s="26">
        <f t="shared" si="7668"/>
        <v>244689.66199999998</v>
      </c>
      <c r="BM2367" s="26">
        <f t="shared" si="7669"/>
        <v>235217.59999999998</v>
      </c>
      <c r="BN2367" s="26">
        <f t="shared" si="7670"/>
        <v>234873.59999999998</v>
      </c>
      <c r="BO2367" s="26">
        <f>BO2381+BO2368</f>
        <v>0</v>
      </c>
      <c r="BP2367" s="27"/>
      <c r="BQ2367" s="23"/>
      <c r="BR2367" s="23"/>
      <c r="BS2367" s="23"/>
      <c r="BT2367" s="23"/>
      <c r="BU2367" s="23"/>
      <c r="BV2367" s="23"/>
      <c r="BW2367" s="23"/>
      <c r="BX2367" s="23"/>
      <c r="BY2367" s="23"/>
    </row>
    <row r="2368" ht="47.25">
      <c r="A2368" s="28" t="s">
        <v>961</v>
      </c>
      <c r="B2368" s="28" t="s">
        <v>291</v>
      </c>
      <c r="C2368" s="28" t="s">
        <v>62</v>
      </c>
      <c r="D2368" s="28" t="s">
        <v>244</v>
      </c>
      <c r="E2368" s="28"/>
      <c r="F2368" s="29" t="s">
        <v>245</v>
      </c>
      <c r="G2368" s="30">
        <f t="shared" ref="G2368:G2369" si="7729">G2369</f>
        <v>172006.19999999998</v>
      </c>
      <c r="H2368" s="30">
        <f t="shared" ref="H2368:H2369" si="7730">H2369</f>
        <v>222006.19999999998</v>
      </c>
      <c r="I2368" s="30">
        <f t="shared" ref="I2368:I2369" si="7731">I2369</f>
        <v>222006.19999999998</v>
      </c>
      <c r="J2368" s="30">
        <f t="shared" ref="J2368:J2369" si="7732">J2369</f>
        <v>0</v>
      </c>
      <c r="K2368" s="30">
        <f t="shared" ref="K2368:K2369" si="7733">K2369</f>
        <v>0</v>
      </c>
      <c r="L2368" s="30">
        <f t="shared" ref="L2368:L2369" si="7734">L2369</f>
        <v>0</v>
      </c>
      <c r="M2368" s="30">
        <f t="shared" si="7726"/>
        <v>172006.19999999998</v>
      </c>
      <c r="N2368" s="30">
        <f t="shared" si="7727"/>
        <v>222006.19999999998</v>
      </c>
      <c r="O2368" s="30">
        <f t="shared" si="7728"/>
        <v>222006.19999999998</v>
      </c>
      <c r="P2368" s="30">
        <f t="shared" ref="P2368:P2369" si="7735">P2369</f>
        <v>0</v>
      </c>
      <c r="Q2368" s="30">
        <f t="shared" ref="Q2368:Q2369" si="7736">Q2369</f>
        <v>0</v>
      </c>
      <c r="R2368" s="30">
        <f t="shared" ref="R2368:R2369" si="7737">R2369</f>
        <v>-3603.375</v>
      </c>
      <c r="S2368" s="30">
        <f t="shared" ref="S2368:S2369" si="7738">S2369</f>
        <v>0</v>
      </c>
      <c r="T2368" s="30">
        <f t="shared" ref="T2368:T2369" si="7739">T2369</f>
        <v>0</v>
      </c>
      <c r="U2368" s="30">
        <f t="shared" ref="U2368:U2369" si="7740">U2369</f>
        <v>0</v>
      </c>
      <c r="V2368" s="30">
        <f t="shared" ref="V2368:V2369" si="7741">V2369</f>
        <v>0</v>
      </c>
      <c r="W2368" s="30">
        <f t="shared" ref="W2368:W2369" si="7742">W2369</f>
        <v>0</v>
      </c>
      <c r="X2368" s="30">
        <f t="shared" ref="X2368:X2369" si="7743">X2369</f>
        <v>0</v>
      </c>
      <c r="Y2368" s="30">
        <f t="shared" ref="Y2368:Y2369" si="7744">Y2369</f>
        <v>0</v>
      </c>
      <c r="Z2368" s="30">
        <f t="shared" ref="Z2368:Z2369" si="7745">Z2369</f>
        <v>0</v>
      </c>
      <c r="AA2368" s="30">
        <f t="shared" ref="AA2368:AA2369" si="7746">AA2369</f>
        <v>0</v>
      </c>
      <c r="AB2368" s="30">
        <f t="shared" ref="AB2368:AB2369" si="7747">AB2369</f>
        <v>0</v>
      </c>
      <c r="AC2368" s="30">
        <f t="shared" si="7671"/>
        <v>168402.82499999998</v>
      </c>
      <c r="AD2368" s="30">
        <f t="shared" si="7672"/>
        <v>222006.19999999998</v>
      </c>
      <c r="AE2368" s="30">
        <f t="shared" si="7673"/>
        <v>222006.19999999998</v>
      </c>
      <c r="AF2368" s="30">
        <f t="shared" ref="AF2368:AF2369" si="7748">AF2369</f>
        <v>0</v>
      </c>
      <c r="AG2368" s="30">
        <f t="shared" si="7674"/>
        <v>168402.82499999998</v>
      </c>
      <c r="AH2368" s="30">
        <f t="shared" si="7675"/>
        <v>222006.19999999998</v>
      </c>
      <c r="AI2368" s="30">
        <f t="shared" si="7676"/>
        <v>222006.19999999998</v>
      </c>
      <c r="AJ2368" s="30">
        <f t="shared" ref="AJ2368:AJ2369" si="7749">AJ2369</f>
        <v>0</v>
      </c>
      <c r="AK2368" s="30">
        <f t="shared" ref="AK2368:AK2369" si="7750">AK2369</f>
        <v>0</v>
      </c>
      <c r="AL2368" s="30">
        <f t="shared" ref="AL2368:AL2369" si="7751">AL2369</f>
        <v>29839.900000000001</v>
      </c>
      <c r="AM2368" s="30">
        <f t="shared" ref="AM2368:AM2369" si="7752">AM2369</f>
        <v>0</v>
      </c>
      <c r="AN2368" s="30">
        <f t="shared" ref="AN2368:AN2369" si="7753">AN2369</f>
        <v>0</v>
      </c>
      <c r="AO2368" s="30">
        <f t="shared" ref="AO2368:AO2369" si="7754">AO2369</f>
        <v>0</v>
      </c>
      <c r="AP2368" s="30">
        <f t="shared" ref="AP2368:AP2369" si="7755">AP2369</f>
        <v>0</v>
      </c>
      <c r="AQ2368" s="30">
        <f t="shared" ref="AQ2368:AQ2369" si="7756">AQ2369</f>
        <v>0</v>
      </c>
      <c r="AR2368" s="30">
        <f t="shared" ref="AR2368:AR2369" si="7757">AR2369</f>
        <v>0</v>
      </c>
      <c r="AS2368" s="30">
        <f t="shared" si="7709"/>
        <v>198242.72499999998</v>
      </c>
      <c r="AT2368" s="30">
        <f t="shared" si="7710"/>
        <v>222006.19999999998</v>
      </c>
      <c r="AU2368" s="30">
        <f t="shared" si="7711"/>
        <v>222006.19999999998</v>
      </c>
      <c r="AV2368" s="30">
        <f t="shared" ref="AV2368:AV2369" si="7758">AV2369</f>
        <v>0</v>
      </c>
      <c r="AW2368" s="30">
        <f t="shared" ref="AW2368:AW2369" si="7759">AW2369</f>
        <v>0</v>
      </c>
      <c r="AX2368" s="30">
        <f t="shared" ref="AX2368:AX2369" si="7760">AX2369</f>
        <v>0</v>
      </c>
      <c r="AY2368" s="30">
        <f t="shared" si="7677"/>
        <v>198242.72499999998</v>
      </c>
      <c r="AZ2368" s="30">
        <f t="shared" si="7678"/>
        <v>222006.19999999998</v>
      </c>
      <c r="BA2368" s="30">
        <f t="shared" si="7679"/>
        <v>222006.19999999998</v>
      </c>
      <c r="BB2368" s="30">
        <f t="shared" ref="BB2368:BB2369" si="7761">BB2369</f>
        <v>0</v>
      </c>
      <c r="BC2368" s="30">
        <f t="shared" ref="BC2368:BC2369" si="7762">BC2369</f>
        <v>-1008.6610000000001</v>
      </c>
      <c r="BD2368" s="30">
        <f t="shared" ref="BD2368:BD2369" si="7763">BD2369</f>
        <v>29898.098000000002</v>
      </c>
      <c r="BE2368" s="30">
        <f t="shared" ref="BE2368:BE2369" si="7764">BE2369</f>
        <v>0</v>
      </c>
      <c r="BF2368" s="30">
        <f t="shared" ref="BF2368:BF2369" si="7765">BF2369</f>
        <v>0</v>
      </c>
      <c r="BG2368" s="30">
        <f t="shared" ref="BG2368:BG2369" si="7766">BG2369</f>
        <v>0</v>
      </c>
      <c r="BH2368" s="30">
        <f t="shared" ref="BH2368:BH2369" si="7767">BH2369</f>
        <v>0</v>
      </c>
      <c r="BI2368" s="30">
        <f t="shared" ref="BI2368:BI2369" si="7768">BI2369</f>
        <v>0</v>
      </c>
      <c r="BJ2368" s="30">
        <f t="shared" ref="BJ2368:BJ2369" si="7769">BJ2369</f>
        <v>0</v>
      </c>
      <c r="BK2368" s="30">
        <f t="shared" ref="BK2368:BK2369" si="7770">BK2369</f>
        <v>0</v>
      </c>
      <c r="BL2368" s="30">
        <f t="shared" si="7668"/>
        <v>227132.16199999998</v>
      </c>
      <c r="BM2368" s="30">
        <f t="shared" si="7669"/>
        <v>222006.19999999998</v>
      </c>
      <c r="BN2368" s="30">
        <f t="shared" si="7670"/>
        <v>222006.19999999998</v>
      </c>
      <c r="BO2368" s="30">
        <f t="shared" ref="BO2368:BO2369" si="7771">BO2369</f>
        <v>0</v>
      </c>
      <c r="BP2368" s="31"/>
      <c r="BQ2368" s="1"/>
      <c r="BR2368" s="1"/>
      <c r="BS2368" s="1"/>
      <c r="BT2368" s="1"/>
      <c r="BU2368" s="1"/>
      <c r="BV2368" s="1"/>
      <c r="BW2368" s="1"/>
      <c r="BX2368" s="1"/>
      <c r="BY2368" s="1"/>
    </row>
    <row r="2369">
      <c r="A2369" s="28" t="s">
        <v>961</v>
      </c>
      <c r="B2369" s="28" t="s">
        <v>291</v>
      </c>
      <c r="C2369" s="28" t="s">
        <v>62</v>
      </c>
      <c r="D2369" s="28" t="s">
        <v>246</v>
      </c>
      <c r="E2369" s="28"/>
      <c r="F2369" s="29" t="s">
        <v>33</v>
      </c>
      <c r="G2369" s="30">
        <f t="shared" si="7729"/>
        <v>172006.19999999998</v>
      </c>
      <c r="H2369" s="30">
        <f t="shared" si="7730"/>
        <v>222006.19999999998</v>
      </c>
      <c r="I2369" s="30">
        <f t="shared" si="7731"/>
        <v>222006.19999999998</v>
      </c>
      <c r="J2369" s="30">
        <f t="shared" si="7732"/>
        <v>0</v>
      </c>
      <c r="K2369" s="30">
        <f t="shared" si="7733"/>
        <v>0</v>
      </c>
      <c r="L2369" s="30">
        <f t="shared" si="7734"/>
        <v>0</v>
      </c>
      <c r="M2369" s="30">
        <f t="shared" si="7726"/>
        <v>172006.19999999998</v>
      </c>
      <c r="N2369" s="30">
        <f t="shared" si="7727"/>
        <v>222006.19999999998</v>
      </c>
      <c r="O2369" s="30">
        <f t="shared" si="7728"/>
        <v>222006.19999999998</v>
      </c>
      <c r="P2369" s="30">
        <f t="shared" si="7735"/>
        <v>0</v>
      </c>
      <c r="Q2369" s="30">
        <f t="shared" si="7736"/>
        <v>0</v>
      </c>
      <c r="R2369" s="30">
        <f t="shared" si="7737"/>
        <v>-3603.375</v>
      </c>
      <c r="S2369" s="30">
        <f t="shared" si="7738"/>
        <v>0</v>
      </c>
      <c r="T2369" s="30">
        <f t="shared" si="7739"/>
        <v>0</v>
      </c>
      <c r="U2369" s="30">
        <f t="shared" si="7740"/>
        <v>0</v>
      </c>
      <c r="V2369" s="30">
        <f t="shared" si="7741"/>
        <v>0</v>
      </c>
      <c r="W2369" s="30">
        <f t="shared" si="7742"/>
        <v>0</v>
      </c>
      <c r="X2369" s="30">
        <f t="shared" si="7743"/>
        <v>0</v>
      </c>
      <c r="Y2369" s="30">
        <f t="shared" si="7744"/>
        <v>0</v>
      </c>
      <c r="Z2369" s="30">
        <f t="shared" si="7745"/>
        <v>0</v>
      </c>
      <c r="AA2369" s="30">
        <f t="shared" si="7746"/>
        <v>0</v>
      </c>
      <c r="AB2369" s="30">
        <f t="shared" si="7747"/>
        <v>0</v>
      </c>
      <c r="AC2369" s="30">
        <f t="shared" si="7671"/>
        <v>168402.82499999998</v>
      </c>
      <c r="AD2369" s="30">
        <f t="shared" si="7672"/>
        <v>222006.19999999998</v>
      </c>
      <c r="AE2369" s="30">
        <f t="shared" si="7673"/>
        <v>222006.19999999998</v>
      </c>
      <c r="AF2369" s="30">
        <f t="shared" si="7748"/>
        <v>0</v>
      </c>
      <c r="AG2369" s="30">
        <f t="shared" si="7674"/>
        <v>168402.82499999998</v>
      </c>
      <c r="AH2369" s="30">
        <f t="shared" si="7675"/>
        <v>222006.19999999998</v>
      </c>
      <c r="AI2369" s="30">
        <f t="shared" si="7676"/>
        <v>222006.19999999998</v>
      </c>
      <c r="AJ2369" s="30">
        <f t="shared" si="7749"/>
        <v>0</v>
      </c>
      <c r="AK2369" s="30">
        <f t="shared" si="7750"/>
        <v>0</v>
      </c>
      <c r="AL2369" s="30">
        <f t="shared" si="7751"/>
        <v>29839.900000000001</v>
      </c>
      <c r="AM2369" s="30">
        <f t="shared" si="7752"/>
        <v>0</v>
      </c>
      <c r="AN2369" s="30">
        <f t="shared" si="7753"/>
        <v>0</v>
      </c>
      <c r="AO2369" s="30">
        <f t="shared" si="7754"/>
        <v>0</v>
      </c>
      <c r="AP2369" s="30">
        <f t="shared" si="7755"/>
        <v>0</v>
      </c>
      <c r="AQ2369" s="30">
        <f t="shared" si="7756"/>
        <v>0</v>
      </c>
      <c r="AR2369" s="30">
        <f t="shared" si="7757"/>
        <v>0</v>
      </c>
      <c r="AS2369" s="30">
        <f t="shared" si="7709"/>
        <v>198242.72499999998</v>
      </c>
      <c r="AT2369" s="30">
        <f t="shared" si="7710"/>
        <v>222006.19999999998</v>
      </c>
      <c r="AU2369" s="30">
        <f t="shared" si="7711"/>
        <v>222006.19999999998</v>
      </c>
      <c r="AV2369" s="30">
        <f t="shared" si="7758"/>
        <v>0</v>
      </c>
      <c r="AW2369" s="30">
        <f t="shared" si="7759"/>
        <v>0</v>
      </c>
      <c r="AX2369" s="30">
        <f t="shared" si="7760"/>
        <v>0</v>
      </c>
      <c r="AY2369" s="30">
        <f t="shared" si="7677"/>
        <v>198242.72499999998</v>
      </c>
      <c r="AZ2369" s="30">
        <f t="shared" si="7678"/>
        <v>222006.19999999998</v>
      </c>
      <c r="BA2369" s="30">
        <f t="shared" si="7679"/>
        <v>222006.19999999998</v>
      </c>
      <c r="BB2369" s="30">
        <f t="shared" si="7761"/>
        <v>0</v>
      </c>
      <c r="BC2369" s="30">
        <f t="shared" si="7762"/>
        <v>-1008.6610000000001</v>
      </c>
      <c r="BD2369" s="30">
        <f t="shared" si="7763"/>
        <v>29898.098000000002</v>
      </c>
      <c r="BE2369" s="30">
        <f t="shared" si="7764"/>
        <v>0</v>
      </c>
      <c r="BF2369" s="30">
        <f t="shared" si="7765"/>
        <v>0</v>
      </c>
      <c r="BG2369" s="30">
        <f t="shared" si="7766"/>
        <v>0</v>
      </c>
      <c r="BH2369" s="30">
        <f t="shared" si="7767"/>
        <v>0</v>
      </c>
      <c r="BI2369" s="30">
        <f t="shared" si="7768"/>
        <v>0</v>
      </c>
      <c r="BJ2369" s="30">
        <f t="shared" si="7769"/>
        <v>0</v>
      </c>
      <c r="BK2369" s="30">
        <f t="shared" si="7770"/>
        <v>0</v>
      </c>
      <c r="BL2369" s="30">
        <f t="shared" si="7668"/>
        <v>227132.16199999998</v>
      </c>
      <c r="BM2369" s="30">
        <f t="shared" si="7669"/>
        <v>222006.19999999998</v>
      </c>
      <c r="BN2369" s="30">
        <f t="shared" si="7670"/>
        <v>222006.19999999998</v>
      </c>
      <c r="BO2369" s="30">
        <f t="shared" si="7771"/>
        <v>0</v>
      </c>
      <c r="BP2369" s="31"/>
      <c r="BQ2369" s="1"/>
      <c r="BR2369" s="1"/>
      <c r="BS2369" s="1"/>
      <c r="BT2369" s="1"/>
      <c r="BU2369" s="1"/>
      <c r="BV2369" s="1"/>
      <c r="BW2369" s="1"/>
      <c r="BX2369" s="1"/>
      <c r="BY2369" s="1"/>
    </row>
    <row r="2370" ht="63">
      <c r="A2370" s="28" t="s">
        <v>961</v>
      </c>
      <c r="B2370" s="28" t="s">
        <v>291</v>
      </c>
      <c r="C2370" s="28" t="s">
        <v>62</v>
      </c>
      <c r="D2370" s="28" t="s">
        <v>972</v>
      </c>
      <c r="E2370" s="28"/>
      <c r="F2370" s="29" t="s">
        <v>973</v>
      </c>
      <c r="G2370" s="30">
        <f>G2371+G2373+G2375+G2377+G2379</f>
        <v>172006.19999999998</v>
      </c>
      <c r="H2370" s="30">
        <f>H2371+H2373+H2375+H2377+H2379</f>
        <v>222006.19999999998</v>
      </c>
      <c r="I2370" s="30">
        <f>I2371+I2373+I2375+I2377+I2379</f>
        <v>222006.19999999998</v>
      </c>
      <c r="J2370" s="30">
        <f>J2371+J2373+J2375+J2377+J2379</f>
        <v>0</v>
      </c>
      <c r="K2370" s="30">
        <f>K2371+K2373+K2375+K2377+K2379</f>
        <v>0</v>
      </c>
      <c r="L2370" s="30">
        <f>L2371+L2373+L2375+L2377+L2379</f>
        <v>0</v>
      </c>
      <c r="M2370" s="30">
        <f t="shared" si="7726"/>
        <v>172006.19999999998</v>
      </c>
      <c r="N2370" s="30">
        <f t="shared" si="7727"/>
        <v>222006.19999999998</v>
      </c>
      <c r="O2370" s="30">
        <f t="shared" si="7728"/>
        <v>222006.19999999998</v>
      </c>
      <c r="P2370" s="30">
        <f>P2371+P2373+P2375+P2377+P2379</f>
        <v>0</v>
      </c>
      <c r="Q2370" s="30">
        <f>Q2371+Q2373+Q2375+Q2377+Q2379</f>
        <v>0</v>
      </c>
      <c r="R2370" s="30">
        <f>R2371+R2373+R2375+R2377+R2379</f>
        <v>-3603.375</v>
      </c>
      <c r="S2370" s="30">
        <f>S2371+S2373+S2375+S2377+S2379</f>
        <v>0</v>
      </c>
      <c r="T2370" s="30">
        <f>T2371+T2373+T2375+T2377+T2379</f>
        <v>0</v>
      </c>
      <c r="U2370" s="30">
        <f>U2371+U2373+U2375+U2377+U2379</f>
        <v>0</v>
      </c>
      <c r="V2370" s="30">
        <f>V2371+V2373+V2375+V2377+V2379</f>
        <v>0</v>
      </c>
      <c r="W2370" s="30">
        <f>W2371+W2373+W2375+W2377+W2379</f>
        <v>0</v>
      </c>
      <c r="X2370" s="30">
        <f>X2371+X2373+X2375+X2377+X2379</f>
        <v>0</v>
      </c>
      <c r="Y2370" s="30">
        <f>Y2371+Y2373+Y2375+Y2377+Y2379</f>
        <v>0</v>
      </c>
      <c r="Z2370" s="30">
        <f>Z2371+Z2373+Z2375+Z2377+Z2379</f>
        <v>0</v>
      </c>
      <c r="AA2370" s="30">
        <f>AA2371+AA2373+AA2375+AA2377+AA2379</f>
        <v>0</v>
      </c>
      <c r="AB2370" s="30">
        <f>AB2371+AB2373+AB2375+AB2377+AB2379</f>
        <v>0</v>
      </c>
      <c r="AC2370" s="30">
        <f t="shared" si="7671"/>
        <v>168402.82499999998</v>
      </c>
      <c r="AD2370" s="30">
        <f t="shared" si="7672"/>
        <v>222006.19999999998</v>
      </c>
      <c r="AE2370" s="30">
        <f t="shared" si="7673"/>
        <v>222006.19999999998</v>
      </c>
      <c r="AF2370" s="30">
        <f>AF2371+AF2373+AF2375+AF2377+AF2379</f>
        <v>0</v>
      </c>
      <c r="AG2370" s="30">
        <f t="shared" si="7674"/>
        <v>168402.82499999998</v>
      </c>
      <c r="AH2370" s="30">
        <f t="shared" si="7675"/>
        <v>222006.19999999998</v>
      </c>
      <c r="AI2370" s="30">
        <f t="shared" si="7676"/>
        <v>222006.19999999998</v>
      </c>
      <c r="AJ2370" s="30">
        <f>AJ2371+AJ2373+AJ2375+AJ2377+AJ2379</f>
        <v>0</v>
      </c>
      <c r="AK2370" s="30">
        <f>AK2371+AK2373+AK2375+AK2377+AK2379</f>
        <v>0</v>
      </c>
      <c r="AL2370" s="30">
        <f>AL2371+AL2373+AL2375+AL2377+AL2379</f>
        <v>29839.900000000001</v>
      </c>
      <c r="AM2370" s="30">
        <f>AM2371+AM2373+AM2375+AM2377+AM2379</f>
        <v>0</v>
      </c>
      <c r="AN2370" s="30">
        <f>AN2371+AN2373+AN2375+AN2377+AN2379</f>
        <v>0</v>
      </c>
      <c r="AO2370" s="30">
        <f>AO2371+AO2373+AO2375+AO2377+AO2379</f>
        <v>0</v>
      </c>
      <c r="AP2370" s="30">
        <f>AP2371+AP2373+AP2375+AP2377+AP2379</f>
        <v>0</v>
      </c>
      <c r="AQ2370" s="30">
        <f>AQ2371+AQ2373+AQ2375+AQ2377+AQ2379</f>
        <v>0</v>
      </c>
      <c r="AR2370" s="30">
        <f>AR2371+AR2373+AR2375+AR2377+AR2379</f>
        <v>0</v>
      </c>
      <c r="AS2370" s="30">
        <f t="shared" si="7709"/>
        <v>198242.72499999998</v>
      </c>
      <c r="AT2370" s="30">
        <f t="shared" si="7710"/>
        <v>222006.19999999998</v>
      </c>
      <c r="AU2370" s="30">
        <f t="shared" si="7711"/>
        <v>222006.19999999998</v>
      </c>
      <c r="AV2370" s="30">
        <f>AV2371+AV2373+AV2375+AV2377+AV2379</f>
        <v>0</v>
      </c>
      <c r="AW2370" s="30">
        <f>AW2371+AW2373+AW2375+AW2377+AW2379</f>
        <v>0</v>
      </c>
      <c r="AX2370" s="30">
        <f>AX2371+AX2373+AX2375+AX2377+AX2379</f>
        <v>0</v>
      </c>
      <c r="AY2370" s="30">
        <f t="shared" si="7677"/>
        <v>198242.72499999998</v>
      </c>
      <c r="AZ2370" s="30">
        <f t="shared" si="7678"/>
        <v>222006.19999999998</v>
      </c>
      <c r="BA2370" s="30">
        <f t="shared" si="7679"/>
        <v>222006.19999999998</v>
      </c>
      <c r="BB2370" s="30">
        <f>BB2371+BB2373+BB2375+BB2377+BB2379</f>
        <v>0</v>
      </c>
      <c r="BC2370" s="30">
        <f>BC2371+BC2373+BC2375+BC2377+BC2379</f>
        <v>-1008.6610000000001</v>
      </c>
      <c r="BD2370" s="30">
        <f>BD2371+BD2373+BD2375+BD2377+BD2379</f>
        <v>29898.098000000002</v>
      </c>
      <c r="BE2370" s="30">
        <f>BE2371+BE2373+BE2375+BE2377+BE2379</f>
        <v>0</v>
      </c>
      <c r="BF2370" s="30">
        <f>BF2371+BF2373+BF2375+BF2377+BF2379</f>
        <v>0</v>
      </c>
      <c r="BG2370" s="30">
        <f>BG2371+BG2373+BG2375+BG2377+BG2379</f>
        <v>0</v>
      </c>
      <c r="BH2370" s="30">
        <f>BH2371+BH2373+BH2375+BH2377+BH2379</f>
        <v>0</v>
      </c>
      <c r="BI2370" s="30">
        <f>BI2371+BI2373+BI2375+BI2377+BI2379</f>
        <v>0</v>
      </c>
      <c r="BJ2370" s="30">
        <f>BJ2371+BJ2373+BJ2375+BJ2377+BJ2379</f>
        <v>0</v>
      </c>
      <c r="BK2370" s="30">
        <f>BK2371+BK2373+BK2375+BK2377+BK2379</f>
        <v>0</v>
      </c>
      <c r="BL2370" s="30">
        <f t="shared" si="7668"/>
        <v>227132.16199999998</v>
      </c>
      <c r="BM2370" s="30">
        <f t="shared" si="7669"/>
        <v>222006.19999999998</v>
      </c>
      <c r="BN2370" s="30">
        <f t="shared" si="7670"/>
        <v>222006.19999999998</v>
      </c>
      <c r="BO2370" s="30">
        <f>BO2371+BO2373+BO2375+BO2377+BO2379</f>
        <v>0</v>
      </c>
      <c r="BP2370" s="31"/>
      <c r="BQ2370" s="1"/>
      <c r="BR2370" s="1"/>
      <c r="BS2370" s="1"/>
      <c r="BT2370" s="1"/>
      <c r="BU2370" s="1"/>
      <c r="BV2370" s="1"/>
      <c r="BW2370" s="1"/>
      <c r="BX2370" s="1"/>
      <c r="BY2370" s="1"/>
    </row>
    <row r="2371" ht="110.25">
      <c r="A2371" s="28" t="s">
        <v>961</v>
      </c>
      <c r="B2371" s="28" t="s">
        <v>291</v>
      </c>
      <c r="C2371" s="28" t="s">
        <v>62</v>
      </c>
      <c r="D2371" s="28" t="s">
        <v>974</v>
      </c>
      <c r="E2371" s="28"/>
      <c r="F2371" s="29" t="s">
        <v>975</v>
      </c>
      <c r="G2371" s="30">
        <f>G2372</f>
        <v>14600.5</v>
      </c>
      <c r="H2371" s="30">
        <f>H2372</f>
        <v>14600.5</v>
      </c>
      <c r="I2371" s="30">
        <f>I2372</f>
        <v>14600.5</v>
      </c>
      <c r="J2371" s="30">
        <f>J2372</f>
        <v>0</v>
      </c>
      <c r="K2371" s="30">
        <f>K2372</f>
        <v>0</v>
      </c>
      <c r="L2371" s="30">
        <f>L2372</f>
        <v>0</v>
      </c>
      <c r="M2371" s="30">
        <f t="shared" si="7726"/>
        <v>14600.5</v>
      </c>
      <c r="N2371" s="30">
        <f t="shared" si="7727"/>
        <v>14600.5</v>
      </c>
      <c r="O2371" s="30">
        <f t="shared" si="7728"/>
        <v>14600.5</v>
      </c>
      <c r="P2371" s="30">
        <f>P2372</f>
        <v>0</v>
      </c>
      <c r="Q2371" s="30">
        <f>Q2372</f>
        <v>0</v>
      </c>
      <c r="R2371" s="30">
        <f>R2372</f>
        <v>0</v>
      </c>
      <c r="S2371" s="30">
        <f>S2372</f>
        <v>0</v>
      </c>
      <c r="T2371" s="30">
        <f>T2372</f>
        <v>0</v>
      </c>
      <c r="U2371" s="30">
        <f>U2372</f>
        <v>0</v>
      </c>
      <c r="V2371" s="30">
        <f>V2372</f>
        <v>0</v>
      </c>
      <c r="W2371" s="30">
        <f>W2372</f>
        <v>0</v>
      </c>
      <c r="X2371" s="30">
        <f>X2372</f>
        <v>0</v>
      </c>
      <c r="Y2371" s="30">
        <f>Y2372</f>
        <v>0</v>
      </c>
      <c r="Z2371" s="30">
        <f>Z2372</f>
        <v>0</v>
      </c>
      <c r="AA2371" s="30">
        <f>AA2372</f>
        <v>0</v>
      </c>
      <c r="AB2371" s="30">
        <f>AB2372</f>
        <v>0</v>
      </c>
      <c r="AC2371" s="30">
        <f t="shared" si="7671"/>
        <v>14600.5</v>
      </c>
      <c r="AD2371" s="30">
        <f t="shared" si="7672"/>
        <v>14600.5</v>
      </c>
      <c r="AE2371" s="30">
        <f t="shared" si="7673"/>
        <v>14600.5</v>
      </c>
      <c r="AF2371" s="30">
        <f>AF2372</f>
        <v>0</v>
      </c>
      <c r="AG2371" s="30">
        <f t="shared" si="7674"/>
        <v>14600.5</v>
      </c>
      <c r="AH2371" s="30">
        <f t="shared" si="7675"/>
        <v>14600.5</v>
      </c>
      <c r="AI2371" s="30">
        <f t="shared" si="7676"/>
        <v>14600.5</v>
      </c>
      <c r="AJ2371" s="30">
        <f>AJ2372</f>
        <v>0</v>
      </c>
      <c r="AK2371" s="30">
        <f>AK2372</f>
        <v>0</v>
      </c>
      <c r="AL2371" s="30">
        <f>AL2372</f>
        <v>0</v>
      </c>
      <c r="AM2371" s="30">
        <f>AM2372</f>
        <v>0</v>
      </c>
      <c r="AN2371" s="30">
        <f>AN2372</f>
        <v>0</v>
      </c>
      <c r="AO2371" s="30">
        <f>AO2372</f>
        <v>0</v>
      </c>
      <c r="AP2371" s="30">
        <f>AP2372</f>
        <v>0</v>
      </c>
      <c r="AQ2371" s="30">
        <f>AQ2372</f>
        <v>0</v>
      </c>
      <c r="AR2371" s="30">
        <f>AR2372</f>
        <v>0</v>
      </c>
      <c r="AS2371" s="30">
        <f t="shared" si="7709"/>
        <v>14600.5</v>
      </c>
      <c r="AT2371" s="30">
        <f t="shared" si="7710"/>
        <v>14600.5</v>
      </c>
      <c r="AU2371" s="30">
        <f t="shared" si="7711"/>
        <v>14600.5</v>
      </c>
      <c r="AV2371" s="30">
        <f>AV2372</f>
        <v>0</v>
      </c>
      <c r="AW2371" s="30">
        <f>AW2372</f>
        <v>0</v>
      </c>
      <c r="AX2371" s="30">
        <f>AX2372</f>
        <v>0</v>
      </c>
      <c r="AY2371" s="30">
        <f t="shared" si="7677"/>
        <v>14600.5</v>
      </c>
      <c r="AZ2371" s="30">
        <f t="shared" si="7678"/>
        <v>14600.5</v>
      </c>
      <c r="BA2371" s="30">
        <f t="shared" si="7679"/>
        <v>14600.5</v>
      </c>
      <c r="BB2371" s="30">
        <f>BB2372</f>
        <v>0</v>
      </c>
      <c r="BC2371" s="30">
        <f>BC2372</f>
        <v>-488.62400000000002</v>
      </c>
      <c r="BD2371" s="30">
        <f>BD2372</f>
        <v>0</v>
      </c>
      <c r="BE2371" s="30">
        <f>BE2372</f>
        <v>0</v>
      </c>
      <c r="BF2371" s="30">
        <f>BF2372</f>
        <v>0</v>
      </c>
      <c r="BG2371" s="30">
        <f>BG2372</f>
        <v>0</v>
      </c>
      <c r="BH2371" s="30">
        <f>BH2372</f>
        <v>0</v>
      </c>
      <c r="BI2371" s="30">
        <f>BI2372</f>
        <v>0</v>
      </c>
      <c r="BJ2371" s="30">
        <f>BJ2372</f>
        <v>0</v>
      </c>
      <c r="BK2371" s="30">
        <f>BK2372</f>
        <v>0</v>
      </c>
      <c r="BL2371" s="30">
        <f t="shared" si="7668"/>
        <v>14111.876</v>
      </c>
      <c r="BM2371" s="30">
        <f t="shared" si="7669"/>
        <v>14600.5</v>
      </c>
      <c r="BN2371" s="30">
        <f t="shared" si="7670"/>
        <v>14600.5</v>
      </c>
      <c r="BO2371" s="30">
        <f>BO2372</f>
        <v>0</v>
      </c>
      <c r="BP2371" s="31"/>
      <c r="BQ2371" s="1"/>
      <c r="BR2371" s="1"/>
      <c r="BS2371" s="1"/>
      <c r="BT2371" s="1"/>
      <c r="BU2371" s="1"/>
      <c r="BV2371" s="1"/>
      <c r="BW2371" s="1"/>
      <c r="BX2371" s="1"/>
      <c r="BY2371" s="1"/>
    </row>
    <row r="2372">
      <c r="A2372" s="28" t="s">
        <v>961</v>
      </c>
      <c r="B2372" s="28" t="s">
        <v>291</v>
      </c>
      <c r="C2372" s="28" t="s">
        <v>62</v>
      </c>
      <c r="D2372" s="28" t="s">
        <v>974</v>
      </c>
      <c r="E2372" s="28" t="s">
        <v>240</v>
      </c>
      <c r="F2372" s="29" t="s">
        <v>241</v>
      </c>
      <c r="G2372" s="30">
        <v>14600.5</v>
      </c>
      <c r="H2372" s="30">
        <v>14600.5</v>
      </c>
      <c r="I2372" s="30">
        <v>14600.5</v>
      </c>
      <c r="J2372" s="30"/>
      <c r="K2372" s="30"/>
      <c r="L2372" s="30"/>
      <c r="M2372" s="30">
        <f t="shared" si="7726"/>
        <v>14600.5</v>
      </c>
      <c r="N2372" s="30">
        <f t="shared" si="7727"/>
        <v>14600.5</v>
      </c>
      <c r="O2372" s="30">
        <f t="shared" si="7728"/>
        <v>14600.5</v>
      </c>
      <c r="P2372" s="30"/>
      <c r="Q2372" s="30"/>
      <c r="R2372" s="30"/>
      <c r="S2372" s="30"/>
      <c r="T2372" s="30"/>
      <c r="U2372" s="30"/>
      <c r="V2372" s="30"/>
      <c r="W2372" s="30"/>
      <c r="X2372" s="30"/>
      <c r="Y2372" s="30"/>
      <c r="Z2372" s="30"/>
      <c r="AA2372" s="30"/>
      <c r="AB2372" s="30"/>
      <c r="AC2372" s="30">
        <f t="shared" si="7671"/>
        <v>14600.5</v>
      </c>
      <c r="AD2372" s="30">
        <f t="shared" si="7672"/>
        <v>14600.5</v>
      </c>
      <c r="AE2372" s="30">
        <f t="shared" si="7673"/>
        <v>14600.5</v>
      </c>
      <c r="AF2372" s="30"/>
      <c r="AG2372" s="30">
        <f t="shared" si="7674"/>
        <v>14600.5</v>
      </c>
      <c r="AH2372" s="30">
        <f t="shared" si="7675"/>
        <v>14600.5</v>
      </c>
      <c r="AI2372" s="30">
        <f t="shared" si="7676"/>
        <v>14600.5</v>
      </c>
      <c r="AJ2372" s="30"/>
      <c r="AK2372" s="30"/>
      <c r="AL2372" s="30"/>
      <c r="AM2372" s="30"/>
      <c r="AN2372" s="30"/>
      <c r="AO2372" s="30"/>
      <c r="AP2372" s="30"/>
      <c r="AQ2372" s="30"/>
      <c r="AR2372" s="30"/>
      <c r="AS2372" s="30">
        <f t="shared" si="7709"/>
        <v>14600.5</v>
      </c>
      <c r="AT2372" s="30">
        <f t="shared" si="7710"/>
        <v>14600.5</v>
      </c>
      <c r="AU2372" s="30">
        <f t="shared" si="7711"/>
        <v>14600.5</v>
      </c>
      <c r="AV2372" s="30"/>
      <c r="AW2372" s="30"/>
      <c r="AX2372" s="30"/>
      <c r="AY2372" s="30">
        <f t="shared" si="7677"/>
        <v>14600.5</v>
      </c>
      <c r="AZ2372" s="30">
        <f t="shared" si="7678"/>
        <v>14600.5</v>
      </c>
      <c r="BA2372" s="30">
        <f t="shared" si="7679"/>
        <v>14600.5</v>
      </c>
      <c r="BB2372" s="30"/>
      <c r="BC2372" s="30">
        <v>-488.62400000000002</v>
      </c>
      <c r="BD2372" s="30"/>
      <c r="BE2372" s="30"/>
      <c r="BF2372" s="30"/>
      <c r="BG2372" s="30"/>
      <c r="BH2372" s="30"/>
      <c r="BI2372" s="30"/>
      <c r="BJ2372" s="30"/>
      <c r="BK2372" s="30"/>
      <c r="BL2372" s="30">
        <f t="shared" si="7668"/>
        <v>14111.876</v>
      </c>
      <c r="BM2372" s="30">
        <f t="shared" si="7669"/>
        <v>14600.5</v>
      </c>
      <c r="BN2372" s="30">
        <f t="shared" si="7670"/>
        <v>14600.5</v>
      </c>
      <c r="BO2372" s="30"/>
      <c r="BP2372" s="31"/>
      <c r="BQ2372" s="1"/>
      <c r="BR2372" s="1"/>
      <c r="BS2372" s="1"/>
      <c r="BT2372" s="1"/>
      <c r="BU2372" s="1"/>
      <c r="BV2372" s="1"/>
      <c r="BW2372" s="1"/>
      <c r="BX2372" s="1"/>
      <c r="BY2372" s="1"/>
    </row>
    <row r="2373" ht="63">
      <c r="A2373" s="28" t="s">
        <v>961</v>
      </c>
      <c r="B2373" s="28" t="s">
        <v>291</v>
      </c>
      <c r="C2373" s="28" t="s">
        <v>62</v>
      </c>
      <c r="D2373" s="28" t="s">
        <v>976</v>
      </c>
      <c r="E2373" s="28"/>
      <c r="F2373" s="29" t="s">
        <v>977</v>
      </c>
      <c r="G2373" s="30">
        <f>G2374</f>
        <v>3152.6999999999998</v>
      </c>
      <c r="H2373" s="30">
        <f>H2374</f>
        <v>3152.6999999999998</v>
      </c>
      <c r="I2373" s="30">
        <f>I2374</f>
        <v>3152.6999999999998</v>
      </c>
      <c r="J2373" s="30">
        <f>J2374</f>
        <v>0</v>
      </c>
      <c r="K2373" s="30">
        <f>K2374</f>
        <v>0</v>
      </c>
      <c r="L2373" s="30">
        <f>L2374</f>
        <v>0</v>
      </c>
      <c r="M2373" s="30">
        <f t="shared" si="7726"/>
        <v>3152.6999999999998</v>
      </c>
      <c r="N2373" s="30">
        <f t="shared" si="7727"/>
        <v>3152.6999999999998</v>
      </c>
      <c r="O2373" s="30">
        <f t="shared" si="7728"/>
        <v>3152.6999999999998</v>
      </c>
      <c r="P2373" s="30">
        <f>P2374</f>
        <v>0</v>
      </c>
      <c r="Q2373" s="30">
        <f>Q2374</f>
        <v>0</v>
      </c>
      <c r="R2373" s="30">
        <f>R2374</f>
        <v>-1304.5</v>
      </c>
      <c r="S2373" s="30">
        <f>S2374</f>
        <v>0</v>
      </c>
      <c r="T2373" s="30">
        <f>T2374</f>
        <v>0</v>
      </c>
      <c r="U2373" s="30">
        <f>U2374</f>
        <v>0</v>
      </c>
      <c r="V2373" s="30">
        <f>V2374</f>
        <v>0</v>
      </c>
      <c r="W2373" s="30">
        <f>W2374</f>
        <v>0</v>
      </c>
      <c r="X2373" s="30">
        <f>X2374</f>
        <v>0</v>
      </c>
      <c r="Y2373" s="30">
        <f>Y2374</f>
        <v>0</v>
      </c>
      <c r="Z2373" s="30">
        <f>Z2374</f>
        <v>0</v>
      </c>
      <c r="AA2373" s="30">
        <f>AA2374</f>
        <v>0</v>
      </c>
      <c r="AB2373" s="30">
        <f>AB2374</f>
        <v>0</v>
      </c>
      <c r="AC2373" s="30">
        <f t="shared" si="7671"/>
        <v>1848.1999999999998</v>
      </c>
      <c r="AD2373" s="30">
        <f t="shared" si="7672"/>
        <v>3152.6999999999998</v>
      </c>
      <c r="AE2373" s="30">
        <f t="shared" si="7673"/>
        <v>3152.6999999999998</v>
      </c>
      <c r="AF2373" s="30">
        <f>AF2374</f>
        <v>0</v>
      </c>
      <c r="AG2373" s="30">
        <f t="shared" si="7674"/>
        <v>1848.1999999999998</v>
      </c>
      <c r="AH2373" s="30">
        <f t="shared" si="7675"/>
        <v>3152.6999999999998</v>
      </c>
      <c r="AI2373" s="30">
        <f t="shared" si="7676"/>
        <v>3152.6999999999998</v>
      </c>
      <c r="AJ2373" s="30">
        <f>AJ2374</f>
        <v>0</v>
      </c>
      <c r="AK2373" s="30">
        <f>AK2374</f>
        <v>0</v>
      </c>
      <c r="AL2373" s="30">
        <f>AL2374</f>
        <v>0</v>
      </c>
      <c r="AM2373" s="30">
        <f>AM2374</f>
        <v>0</v>
      </c>
      <c r="AN2373" s="30">
        <f>AN2374</f>
        <v>0</v>
      </c>
      <c r="AO2373" s="30">
        <f>AO2374</f>
        <v>0</v>
      </c>
      <c r="AP2373" s="30">
        <f>AP2374</f>
        <v>0</v>
      </c>
      <c r="AQ2373" s="30">
        <f>AQ2374</f>
        <v>0</v>
      </c>
      <c r="AR2373" s="30">
        <f>AR2374</f>
        <v>0</v>
      </c>
      <c r="AS2373" s="30">
        <f t="shared" si="7709"/>
        <v>1848.1999999999998</v>
      </c>
      <c r="AT2373" s="30">
        <f t="shared" si="7710"/>
        <v>3152.6999999999998</v>
      </c>
      <c r="AU2373" s="30">
        <f t="shared" si="7711"/>
        <v>3152.6999999999998</v>
      </c>
      <c r="AV2373" s="30">
        <f>AV2374</f>
        <v>0</v>
      </c>
      <c r="AW2373" s="30">
        <f>AW2374</f>
        <v>0</v>
      </c>
      <c r="AX2373" s="30">
        <f>AX2374</f>
        <v>0</v>
      </c>
      <c r="AY2373" s="30">
        <f t="shared" si="7677"/>
        <v>1848.1999999999998</v>
      </c>
      <c r="AZ2373" s="30">
        <f t="shared" si="7678"/>
        <v>3152.6999999999998</v>
      </c>
      <c r="BA2373" s="30">
        <f t="shared" si="7679"/>
        <v>3152.6999999999998</v>
      </c>
      <c r="BB2373" s="30">
        <f>BB2374</f>
        <v>0</v>
      </c>
      <c r="BC2373" s="30">
        <f>BC2374</f>
        <v>-520.03700000000003</v>
      </c>
      <c r="BD2373" s="30">
        <f>BD2374</f>
        <v>0</v>
      </c>
      <c r="BE2373" s="30">
        <f>BE2374</f>
        <v>0</v>
      </c>
      <c r="BF2373" s="30">
        <f>BF2374</f>
        <v>0</v>
      </c>
      <c r="BG2373" s="30">
        <f>BG2374</f>
        <v>0</v>
      </c>
      <c r="BH2373" s="30">
        <f>BH2374</f>
        <v>0</v>
      </c>
      <c r="BI2373" s="30">
        <f>BI2374</f>
        <v>0</v>
      </c>
      <c r="BJ2373" s="30">
        <f>BJ2374</f>
        <v>0</v>
      </c>
      <c r="BK2373" s="30">
        <f>BK2374</f>
        <v>0</v>
      </c>
      <c r="BL2373" s="30">
        <f t="shared" si="7668"/>
        <v>1328.1629999999998</v>
      </c>
      <c r="BM2373" s="30">
        <f t="shared" si="7669"/>
        <v>3152.6999999999998</v>
      </c>
      <c r="BN2373" s="30">
        <f t="shared" si="7670"/>
        <v>3152.6999999999998</v>
      </c>
      <c r="BO2373" s="30">
        <f>BO2374</f>
        <v>0</v>
      </c>
      <c r="BP2373" s="31"/>
      <c r="BQ2373" s="1"/>
      <c r="BR2373" s="1"/>
      <c r="BS2373" s="1"/>
      <c r="BT2373" s="1"/>
      <c r="BU2373" s="1"/>
      <c r="BV2373" s="1"/>
      <c r="BW2373" s="1"/>
      <c r="BX2373" s="1"/>
      <c r="BY2373" s="1"/>
    </row>
    <row r="2374">
      <c r="A2374" s="28" t="s">
        <v>961</v>
      </c>
      <c r="B2374" s="28" t="s">
        <v>291</v>
      </c>
      <c r="C2374" s="28" t="s">
        <v>62</v>
      </c>
      <c r="D2374" s="28" t="s">
        <v>976</v>
      </c>
      <c r="E2374" s="28" t="s">
        <v>240</v>
      </c>
      <c r="F2374" s="29" t="s">
        <v>241</v>
      </c>
      <c r="G2374" s="30">
        <v>3152.6999999999998</v>
      </c>
      <c r="H2374" s="30">
        <v>3152.6999999999998</v>
      </c>
      <c r="I2374" s="30">
        <v>3152.6999999999998</v>
      </c>
      <c r="J2374" s="30"/>
      <c r="K2374" s="30"/>
      <c r="L2374" s="30"/>
      <c r="M2374" s="30">
        <f t="shared" si="7726"/>
        <v>3152.6999999999998</v>
      </c>
      <c r="N2374" s="30">
        <f t="shared" si="7727"/>
        <v>3152.6999999999998</v>
      </c>
      <c r="O2374" s="30">
        <f t="shared" si="7728"/>
        <v>3152.6999999999998</v>
      </c>
      <c r="P2374" s="30"/>
      <c r="Q2374" s="30"/>
      <c r="R2374" s="30">
        <v>-1304.5</v>
      </c>
      <c r="S2374" s="30"/>
      <c r="T2374" s="30"/>
      <c r="U2374" s="30"/>
      <c r="V2374" s="30"/>
      <c r="W2374" s="30"/>
      <c r="X2374" s="30"/>
      <c r="Y2374" s="30"/>
      <c r="Z2374" s="30"/>
      <c r="AA2374" s="30"/>
      <c r="AB2374" s="30"/>
      <c r="AC2374" s="30">
        <f t="shared" si="7671"/>
        <v>1848.1999999999998</v>
      </c>
      <c r="AD2374" s="30">
        <f t="shared" si="7672"/>
        <v>3152.6999999999998</v>
      </c>
      <c r="AE2374" s="30">
        <f t="shared" si="7673"/>
        <v>3152.6999999999998</v>
      </c>
      <c r="AF2374" s="30"/>
      <c r="AG2374" s="30">
        <f t="shared" si="7674"/>
        <v>1848.1999999999998</v>
      </c>
      <c r="AH2374" s="30">
        <f t="shared" si="7675"/>
        <v>3152.6999999999998</v>
      </c>
      <c r="AI2374" s="30">
        <f t="shared" si="7676"/>
        <v>3152.6999999999998</v>
      </c>
      <c r="AJ2374" s="30"/>
      <c r="AK2374" s="30"/>
      <c r="AL2374" s="30"/>
      <c r="AM2374" s="30"/>
      <c r="AN2374" s="30"/>
      <c r="AO2374" s="30"/>
      <c r="AP2374" s="30"/>
      <c r="AQ2374" s="30"/>
      <c r="AR2374" s="30"/>
      <c r="AS2374" s="30">
        <f t="shared" si="7709"/>
        <v>1848.1999999999998</v>
      </c>
      <c r="AT2374" s="30">
        <f t="shared" si="7710"/>
        <v>3152.6999999999998</v>
      </c>
      <c r="AU2374" s="30">
        <f t="shared" si="7711"/>
        <v>3152.6999999999998</v>
      </c>
      <c r="AV2374" s="30"/>
      <c r="AW2374" s="30"/>
      <c r="AX2374" s="30"/>
      <c r="AY2374" s="30">
        <f t="shared" si="7677"/>
        <v>1848.1999999999998</v>
      </c>
      <c r="AZ2374" s="30">
        <f t="shared" si="7678"/>
        <v>3152.6999999999998</v>
      </c>
      <c r="BA2374" s="30">
        <f t="shared" si="7679"/>
        <v>3152.6999999999998</v>
      </c>
      <c r="BB2374" s="30"/>
      <c r="BC2374" s="30">
        <v>-520.03700000000003</v>
      </c>
      <c r="BD2374" s="30"/>
      <c r="BE2374" s="30"/>
      <c r="BF2374" s="30"/>
      <c r="BG2374" s="30"/>
      <c r="BH2374" s="30"/>
      <c r="BI2374" s="30"/>
      <c r="BJ2374" s="30"/>
      <c r="BK2374" s="30"/>
      <c r="BL2374" s="30">
        <f t="shared" si="7668"/>
        <v>1328.1629999999998</v>
      </c>
      <c r="BM2374" s="30">
        <f t="shared" si="7669"/>
        <v>3152.6999999999998</v>
      </c>
      <c r="BN2374" s="30">
        <f t="shared" si="7670"/>
        <v>3152.6999999999998</v>
      </c>
      <c r="BO2374" s="30"/>
      <c r="BP2374" s="31"/>
      <c r="BQ2374" s="1"/>
      <c r="BR2374" s="1"/>
      <c r="BS2374" s="1"/>
      <c r="BT2374" s="1"/>
      <c r="BU2374" s="1"/>
      <c r="BV2374" s="1"/>
      <c r="BW2374" s="1"/>
      <c r="BX2374" s="1"/>
      <c r="BY2374" s="1"/>
    </row>
    <row r="2375">
      <c r="A2375" s="28" t="s">
        <v>961</v>
      </c>
      <c r="B2375" s="28" t="s">
        <v>291</v>
      </c>
      <c r="C2375" s="28" t="s">
        <v>62</v>
      </c>
      <c r="D2375" s="28" t="s">
        <v>978</v>
      </c>
      <c r="E2375" s="28"/>
      <c r="F2375" s="29" t="s">
        <v>979</v>
      </c>
      <c r="G2375" s="30">
        <f>G2376</f>
        <v>804.70000000000005</v>
      </c>
      <c r="H2375" s="30">
        <f>H2376</f>
        <v>804.70000000000005</v>
      </c>
      <c r="I2375" s="30">
        <f>I2376</f>
        <v>804.70000000000005</v>
      </c>
      <c r="J2375" s="30">
        <f>J2376</f>
        <v>0</v>
      </c>
      <c r="K2375" s="30">
        <f>K2376</f>
        <v>0</v>
      </c>
      <c r="L2375" s="30">
        <f>L2376</f>
        <v>0</v>
      </c>
      <c r="M2375" s="30">
        <f t="shared" si="7726"/>
        <v>804.70000000000005</v>
      </c>
      <c r="N2375" s="30">
        <f t="shared" si="7727"/>
        <v>804.70000000000005</v>
      </c>
      <c r="O2375" s="30">
        <f t="shared" si="7728"/>
        <v>804.70000000000005</v>
      </c>
      <c r="P2375" s="30">
        <f>P2376</f>
        <v>0</v>
      </c>
      <c r="Q2375" s="30">
        <f>Q2376</f>
        <v>0</v>
      </c>
      <c r="R2375" s="30">
        <f>R2376</f>
        <v>0</v>
      </c>
      <c r="S2375" s="30">
        <f>S2376</f>
        <v>0</v>
      </c>
      <c r="T2375" s="30">
        <f>T2376</f>
        <v>0</v>
      </c>
      <c r="U2375" s="30">
        <f>U2376</f>
        <v>0</v>
      </c>
      <c r="V2375" s="30">
        <f>V2376</f>
        <v>0</v>
      </c>
      <c r="W2375" s="30">
        <f>W2376</f>
        <v>0</v>
      </c>
      <c r="X2375" s="30">
        <f>X2376</f>
        <v>0</v>
      </c>
      <c r="Y2375" s="30">
        <f>Y2376</f>
        <v>0</v>
      </c>
      <c r="Z2375" s="30">
        <f>Z2376</f>
        <v>0</v>
      </c>
      <c r="AA2375" s="30">
        <f>AA2376</f>
        <v>0</v>
      </c>
      <c r="AB2375" s="30">
        <f>AB2376</f>
        <v>0</v>
      </c>
      <c r="AC2375" s="30">
        <f t="shared" si="7671"/>
        <v>804.70000000000005</v>
      </c>
      <c r="AD2375" s="30">
        <f t="shared" si="7672"/>
        <v>804.70000000000005</v>
      </c>
      <c r="AE2375" s="30">
        <f t="shared" si="7673"/>
        <v>804.70000000000005</v>
      </c>
      <c r="AF2375" s="30">
        <f>AF2376</f>
        <v>0</v>
      </c>
      <c r="AG2375" s="30">
        <f t="shared" si="7674"/>
        <v>804.70000000000005</v>
      </c>
      <c r="AH2375" s="30">
        <f t="shared" si="7675"/>
        <v>804.70000000000005</v>
      </c>
      <c r="AI2375" s="30">
        <f t="shared" si="7676"/>
        <v>804.70000000000005</v>
      </c>
      <c r="AJ2375" s="30">
        <f>AJ2376</f>
        <v>0</v>
      </c>
      <c r="AK2375" s="30">
        <f>AK2376</f>
        <v>0</v>
      </c>
      <c r="AL2375" s="30">
        <f>AL2376</f>
        <v>0</v>
      </c>
      <c r="AM2375" s="30">
        <f>AM2376</f>
        <v>0</v>
      </c>
      <c r="AN2375" s="30">
        <f>AN2376</f>
        <v>0</v>
      </c>
      <c r="AO2375" s="30">
        <f>AO2376</f>
        <v>0</v>
      </c>
      <c r="AP2375" s="30">
        <f>AP2376</f>
        <v>0</v>
      </c>
      <c r="AQ2375" s="30">
        <f>AQ2376</f>
        <v>0</v>
      </c>
      <c r="AR2375" s="30">
        <f>AR2376</f>
        <v>0</v>
      </c>
      <c r="AS2375" s="30">
        <f t="shared" si="7709"/>
        <v>804.70000000000005</v>
      </c>
      <c r="AT2375" s="30">
        <f t="shared" si="7710"/>
        <v>804.70000000000005</v>
      </c>
      <c r="AU2375" s="30">
        <f t="shared" si="7711"/>
        <v>804.70000000000005</v>
      </c>
      <c r="AV2375" s="30">
        <f>AV2376</f>
        <v>0</v>
      </c>
      <c r="AW2375" s="30">
        <f>AW2376</f>
        <v>0</v>
      </c>
      <c r="AX2375" s="30">
        <f>AX2376</f>
        <v>0</v>
      </c>
      <c r="AY2375" s="30">
        <f t="shared" si="7677"/>
        <v>804.70000000000005</v>
      </c>
      <c r="AZ2375" s="30">
        <f t="shared" si="7678"/>
        <v>804.70000000000005</v>
      </c>
      <c r="BA2375" s="30">
        <f t="shared" si="7679"/>
        <v>804.70000000000005</v>
      </c>
      <c r="BB2375" s="30">
        <f>BB2376</f>
        <v>0</v>
      </c>
      <c r="BC2375" s="30">
        <f>BC2376</f>
        <v>0</v>
      </c>
      <c r="BD2375" s="30">
        <f>BD2376</f>
        <v>0</v>
      </c>
      <c r="BE2375" s="30">
        <f>BE2376</f>
        <v>0</v>
      </c>
      <c r="BF2375" s="30">
        <f>BF2376</f>
        <v>0</v>
      </c>
      <c r="BG2375" s="30">
        <f>BG2376</f>
        <v>0</v>
      </c>
      <c r="BH2375" s="30">
        <f>BH2376</f>
        <v>0</v>
      </c>
      <c r="BI2375" s="30">
        <f>BI2376</f>
        <v>0</v>
      </c>
      <c r="BJ2375" s="30">
        <f>BJ2376</f>
        <v>0</v>
      </c>
      <c r="BK2375" s="30">
        <f>BK2376</f>
        <v>0</v>
      </c>
      <c r="BL2375" s="30">
        <f t="shared" si="7668"/>
        <v>804.70000000000005</v>
      </c>
      <c r="BM2375" s="30">
        <f t="shared" si="7669"/>
        <v>804.70000000000005</v>
      </c>
      <c r="BN2375" s="30">
        <f t="shared" si="7670"/>
        <v>804.70000000000005</v>
      </c>
      <c r="BO2375" s="30">
        <f>BO2376</f>
        <v>0</v>
      </c>
      <c r="BP2375" s="31"/>
      <c r="BQ2375" s="1"/>
      <c r="BR2375" s="1"/>
      <c r="BS2375" s="1"/>
      <c r="BT2375" s="1"/>
      <c r="BU2375" s="1"/>
      <c r="BV2375" s="1"/>
      <c r="BW2375" s="1"/>
      <c r="BX2375" s="1"/>
      <c r="BY2375" s="1"/>
    </row>
    <row r="2376">
      <c r="A2376" s="28" t="s">
        <v>961</v>
      </c>
      <c r="B2376" s="28" t="s">
        <v>291</v>
      </c>
      <c r="C2376" s="28" t="s">
        <v>62</v>
      </c>
      <c r="D2376" s="28" t="s">
        <v>978</v>
      </c>
      <c r="E2376" s="28" t="s">
        <v>240</v>
      </c>
      <c r="F2376" s="29" t="s">
        <v>241</v>
      </c>
      <c r="G2376" s="30">
        <v>804.70000000000005</v>
      </c>
      <c r="H2376" s="30">
        <v>804.70000000000005</v>
      </c>
      <c r="I2376" s="30">
        <v>804.70000000000005</v>
      </c>
      <c r="J2376" s="30"/>
      <c r="K2376" s="30"/>
      <c r="L2376" s="30"/>
      <c r="M2376" s="30">
        <f t="shared" si="7726"/>
        <v>804.70000000000005</v>
      </c>
      <c r="N2376" s="30">
        <f t="shared" si="7727"/>
        <v>804.70000000000005</v>
      </c>
      <c r="O2376" s="30">
        <f t="shared" si="7728"/>
        <v>804.70000000000005</v>
      </c>
      <c r="P2376" s="30"/>
      <c r="Q2376" s="30"/>
      <c r="R2376" s="30"/>
      <c r="S2376" s="30"/>
      <c r="T2376" s="30"/>
      <c r="U2376" s="30"/>
      <c r="V2376" s="30"/>
      <c r="W2376" s="30"/>
      <c r="X2376" s="30"/>
      <c r="Y2376" s="30"/>
      <c r="Z2376" s="30"/>
      <c r="AA2376" s="30"/>
      <c r="AB2376" s="30"/>
      <c r="AC2376" s="30">
        <f t="shared" si="7671"/>
        <v>804.70000000000005</v>
      </c>
      <c r="AD2376" s="30">
        <f t="shared" si="7672"/>
        <v>804.70000000000005</v>
      </c>
      <c r="AE2376" s="30">
        <f t="shared" si="7673"/>
        <v>804.70000000000005</v>
      </c>
      <c r="AF2376" s="30"/>
      <c r="AG2376" s="30">
        <f t="shared" si="7674"/>
        <v>804.70000000000005</v>
      </c>
      <c r="AH2376" s="30">
        <f t="shared" si="7675"/>
        <v>804.70000000000005</v>
      </c>
      <c r="AI2376" s="30">
        <f t="shared" si="7676"/>
        <v>804.70000000000005</v>
      </c>
      <c r="AJ2376" s="30"/>
      <c r="AK2376" s="30"/>
      <c r="AL2376" s="30"/>
      <c r="AM2376" s="30"/>
      <c r="AN2376" s="30"/>
      <c r="AO2376" s="30"/>
      <c r="AP2376" s="30"/>
      <c r="AQ2376" s="30"/>
      <c r="AR2376" s="30"/>
      <c r="AS2376" s="30">
        <f t="shared" si="7709"/>
        <v>804.70000000000005</v>
      </c>
      <c r="AT2376" s="30">
        <f t="shared" si="7710"/>
        <v>804.70000000000005</v>
      </c>
      <c r="AU2376" s="30">
        <f t="shared" si="7711"/>
        <v>804.70000000000005</v>
      </c>
      <c r="AV2376" s="30"/>
      <c r="AW2376" s="30"/>
      <c r="AX2376" s="30"/>
      <c r="AY2376" s="30">
        <f t="shared" si="7677"/>
        <v>804.70000000000005</v>
      </c>
      <c r="AZ2376" s="30">
        <f t="shared" si="7678"/>
        <v>804.70000000000005</v>
      </c>
      <c r="BA2376" s="30">
        <f t="shared" si="7679"/>
        <v>804.70000000000005</v>
      </c>
      <c r="BB2376" s="30"/>
      <c r="BC2376" s="30"/>
      <c r="BD2376" s="30"/>
      <c r="BE2376" s="30"/>
      <c r="BF2376" s="30"/>
      <c r="BG2376" s="30"/>
      <c r="BH2376" s="30"/>
      <c r="BI2376" s="30"/>
      <c r="BJ2376" s="30"/>
      <c r="BK2376" s="30"/>
      <c r="BL2376" s="30">
        <f t="shared" si="7668"/>
        <v>804.70000000000005</v>
      </c>
      <c r="BM2376" s="30">
        <f t="shared" si="7669"/>
        <v>804.70000000000005</v>
      </c>
      <c r="BN2376" s="30">
        <f t="shared" si="7670"/>
        <v>804.70000000000005</v>
      </c>
      <c r="BO2376" s="30"/>
      <c r="BP2376" s="31"/>
      <c r="BQ2376" s="1"/>
      <c r="BR2376" s="1"/>
      <c r="BS2376" s="1"/>
      <c r="BT2376" s="1"/>
      <c r="BU2376" s="1"/>
      <c r="BV2376" s="1"/>
      <c r="BW2376" s="1"/>
      <c r="BX2376" s="1"/>
      <c r="BY2376" s="1"/>
    </row>
    <row r="2377" ht="47.25">
      <c r="A2377" s="28" t="s">
        <v>961</v>
      </c>
      <c r="B2377" s="28" t="s">
        <v>291</v>
      </c>
      <c r="C2377" s="28" t="s">
        <v>62</v>
      </c>
      <c r="D2377" s="28" t="s">
        <v>980</v>
      </c>
      <c r="E2377" s="28"/>
      <c r="F2377" s="29" t="s">
        <v>981</v>
      </c>
      <c r="G2377" s="30">
        <f>G2378</f>
        <v>150000</v>
      </c>
      <c r="H2377" s="30">
        <f>H2378</f>
        <v>200000</v>
      </c>
      <c r="I2377" s="30">
        <f>I2378</f>
        <v>200000</v>
      </c>
      <c r="J2377" s="30">
        <f>J2378</f>
        <v>0</v>
      </c>
      <c r="K2377" s="30">
        <f>K2378</f>
        <v>0</v>
      </c>
      <c r="L2377" s="30">
        <f>L2378</f>
        <v>0</v>
      </c>
      <c r="M2377" s="30">
        <f t="shared" si="7726"/>
        <v>150000</v>
      </c>
      <c r="N2377" s="30">
        <f t="shared" si="7727"/>
        <v>200000</v>
      </c>
      <c r="O2377" s="30">
        <f t="shared" si="7728"/>
        <v>200000</v>
      </c>
      <c r="P2377" s="30">
        <f>P2378</f>
        <v>0</v>
      </c>
      <c r="Q2377" s="30">
        <f>Q2378</f>
        <v>0</v>
      </c>
      <c r="R2377" s="30">
        <f>R2378</f>
        <v>0</v>
      </c>
      <c r="S2377" s="30">
        <f>S2378</f>
        <v>0</v>
      </c>
      <c r="T2377" s="30">
        <f>T2378</f>
        <v>0</v>
      </c>
      <c r="U2377" s="30">
        <f>U2378</f>
        <v>0</v>
      </c>
      <c r="V2377" s="30">
        <f>V2378</f>
        <v>0</v>
      </c>
      <c r="W2377" s="30">
        <f>W2378</f>
        <v>0</v>
      </c>
      <c r="X2377" s="30">
        <f>X2378</f>
        <v>0</v>
      </c>
      <c r="Y2377" s="30">
        <f>Y2378</f>
        <v>0</v>
      </c>
      <c r="Z2377" s="30">
        <f>Z2378</f>
        <v>0</v>
      </c>
      <c r="AA2377" s="30">
        <f>AA2378</f>
        <v>0</v>
      </c>
      <c r="AB2377" s="30">
        <f>AB2378</f>
        <v>0</v>
      </c>
      <c r="AC2377" s="30">
        <f t="shared" si="7671"/>
        <v>150000</v>
      </c>
      <c r="AD2377" s="30">
        <f t="shared" si="7672"/>
        <v>200000</v>
      </c>
      <c r="AE2377" s="30">
        <f t="shared" si="7673"/>
        <v>200000</v>
      </c>
      <c r="AF2377" s="30">
        <f>AF2378</f>
        <v>0</v>
      </c>
      <c r="AG2377" s="30">
        <f t="shared" si="7674"/>
        <v>150000</v>
      </c>
      <c r="AH2377" s="30">
        <f t="shared" si="7675"/>
        <v>200000</v>
      </c>
      <c r="AI2377" s="30">
        <f t="shared" si="7676"/>
        <v>200000</v>
      </c>
      <c r="AJ2377" s="30">
        <f>AJ2378</f>
        <v>0</v>
      </c>
      <c r="AK2377" s="30">
        <f>AK2378</f>
        <v>0</v>
      </c>
      <c r="AL2377" s="30">
        <f>AL2378</f>
        <v>29839.900000000001</v>
      </c>
      <c r="AM2377" s="30">
        <f>AM2378</f>
        <v>0</v>
      </c>
      <c r="AN2377" s="30">
        <f>AN2378</f>
        <v>0</v>
      </c>
      <c r="AO2377" s="30">
        <f>AO2378</f>
        <v>0</v>
      </c>
      <c r="AP2377" s="30">
        <f>AP2378</f>
        <v>0</v>
      </c>
      <c r="AQ2377" s="30">
        <f>AQ2378</f>
        <v>0</v>
      </c>
      <c r="AR2377" s="30">
        <f>AR2378</f>
        <v>0</v>
      </c>
      <c r="AS2377" s="30">
        <f t="shared" si="7709"/>
        <v>179839.89999999999</v>
      </c>
      <c r="AT2377" s="30">
        <f t="shared" si="7710"/>
        <v>200000</v>
      </c>
      <c r="AU2377" s="30">
        <f t="shared" si="7711"/>
        <v>200000</v>
      </c>
      <c r="AV2377" s="30">
        <f>AV2378</f>
        <v>0</v>
      </c>
      <c r="AW2377" s="30">
        <f>AW2378</f>
        <v>0</v>
      </c>
      <c r="AX2377" s="30">
        <f>AX2378</f>
        <v>0</v>
      </c>
      <c r="AY2377" s="30">
        <f t="shared" si="7677"/>
        <v>179839.89999999999</v>
      </c>
      <c r="AZ2377" s="30">
        <f t="shared" si="7678"/>
        <v>200000</v>
      </c>
      <c r="BA2377" s="30">
        <f t="shared" si="7679"/>
        <v>200000</v>
      </c>
      <c r="BB2377" s="30">
        <f>BB2378</f>
        <v>0</v>
      </c>
      <c r="BC2377" s="30">
        <f>BC2378</f>
        <v>0</v>
      </c>
      <c r="BD2377" s="30">
        <f>BD2378</f>
        <v>29898.098000000002</v>
      </c>
      <c r="BE2377" s="30">
        <f>BE2378</f>
        <v>0</v>
      </c>
      <c r="BF2377" s="30">
        <f>BF2378</f>
        <v>0</v>
      </c>
      <c r="BG2377" s="30">
        <f>BG2378</f>
        <v>0</v>
      </c>
      <c r="BH2377" s="30">
        <f>BH2378</f>
        <v>0</v>
      </c>
      <c r="BI2377" s="30">
        <f>BI2378</f>
        <v>0</v>
      </c>
      <c r="BJ2377" s="30">
        <f>BJ2378</f>
        <v>0</v>
      </c>
      <c r="BK2377" s="30">
        <f>BK2378</f>
        <v>0</v>
      </c>
      <c r="BL2377" s="30">
        <f t="shared" si="7668"/>
        <v>209737.99799999999</v>
      </c>
      <c r="BM2377" s="30">
        <f t="shared" si="7669"/>
        <v>200000</v>
      </c>
      <c r="BN2377" s="30">
        <f t="shared" si="7670"/>
        <v>200000</v>
      </c>
      <c r="BO2377" s="30">
        <f>BO2378</f>
        <v>0</v>
      </c>
      <c r="BP2377" s="31"/>
      <c r="BQ2377" s="1"/>
      <c r="BR2377" s="1"/>
      <c r="BS2377" s="1"/>
      <c r="BT2377" s="1"/>
      <c r="BU2377" s="1"/>
      <c r="BV2377" s="1"/>
      <c r="BW2377" s="1"/>
      <c r="BX2377" s="1"/>
      <c r="BY2377" s="1"/>
    </row>
    <row r="2378">
      <c r="A2378" s="28" t="s">
        <v>961</v>
      </c>
      <c r="B2378" s="28" t="s">
        <v>291</v>
      </c>
      <c r="C2378" s="28" t="s">
        <v>62</v>
      </c>
      <c r="D2378" s="28" t="s">
        <v>980</v>
      </c>
      <c r="E2378" s="28" t="s">
        <v>240</v>
      </c>
      <c r="F2378" s="29" t="s">
        <v>241</v>
      </c>
      <c r="G2378" s="30">
        <v>150000</v>
      </c>
      <c r="H2378" s="30">
        <v>200000</v>
      </c>
      <c r="I2378" s="30">
        <v>200000</v>
      </c>
      <c r="J2378" s="30"/>
      <c r="K2378" s="30"/>
      <c r="L2378" s="30"/>
      <c r="M2378" s="30">
        <f t="shared" si="7726"/>
        <v>150000</v>
      </c>
      <c r="N2378" s="30">
        <f t="shared" si="7727"/>
        <v>200000</v>
      </c>
      <c r="O2378" s="30">
        <f t="shared" si="7728"/>
        <v>200000</v>
      </c>
      <c r="P2378" s="30"/>
      <c r="Q2378" s="30"/>
      <c r="R2378" s="30"/>
      <c r="S2378" s="30"/>
      <c r="T2378" s="30"/>
      <c r="U2378" s="30"/>
      <c r="V2378" s="30"/>
      <c r="W2378" s="30"/>
      <c r="X2378" s="30"/>
      <c r="Y2378" s="30"/>
      <c r="Z2378" s="30"/>
      <c r="AA2378" s="30"/>
      <c r="AB2378" s="30"/>
      <c r="AC2378" s="30">
        <f t="shared" si="7671"/>
        <v>150000</v>
      </c>
      <c r="AD2378" s="30">
        <f t="shared" si="7672"/>
        <v>200000</v>
      </c>
      <c r="AE2378" s="30">
        <f t="shared" si="7673"/>
        <v>200000</v>
      </c>
      <c r="AF2378" s="30"/>
      <c r="AG2378" s="30">
        <f t="shared" si="7674"/>
        <v>150000</v>
      </c>
      <c r="AH2378" s="30">
        <f t="shared" si="7675"/>
        <v>200000</v>
      </c>
      <c r="AI2378" s="30">
        <f t="shared" si="7676"/>
        <v>200000</v>
      </c>
      <c r="AJ2378" s="30"/>
      <c r="AK2378" s="30"/>
      <c r="AL2378" s="30">
        <v>29839.900000000001</v>
      </c>
      <c r="AM2378" s="30"/>
      <c r="AN2378" s="30"/>
      <c r="AO2378" s="30"/>
      <c r="AP2378" s="30"/>
      <c r="AQ2378" s="30"/>
      <c r="AR2378" s="30"/>
      <c r="AS2378" s="30">
        <f t="shared" si="7709"/>
        <v>179839.89999999999</v>
      </c>
      <c r="AT2378" s="30">
        <f t="shared" si="7710"/>
        <v>200000</v>
      </c>
      <c r="AU2378" s="30">
        <f t="shared" si="7711"/>
        <v>200000</v>
      </c>
      <c r="AV2378" s="30"/>
      <c r="AW2378" s="30"/>
      <c r="AX2378" s="30"/>
      <c r="AY2378" s="30">
        <f t="shared" si="7677"/>
        <v>179839.89999999999</v>
      </c>
      <c r="AZ2378" s="30">
        <f t="shared" si="7678"/>
        <v>200000</v>
      </c>
      <c r="BA2378" s="30">
        <f t="shared" si="7679"/>
        <v>200000</v>
      </c>
      <c r="BB2378" s="30"/>
      <c r="BC2378" s="30"/>
      <c r="BD2378" s="30">
        <v>29898.098000000002</v>
      </c>
      <c r="BE2378" s="30"/>
      <c r="BF2378" s="30"/>
      <c r="BG2378" s="30"/>
      <c r="BH2378" s="30"/>
      <c r="BI2378" s="30"/>
      <c r="BJ2378" s="30"/>
      <c r="BK2378" s="30"/>
      <c r="BL2378" s="30">
        <f t="shared" si="7668"/>
        <v>209737.99799999999</v>
      </c>
      <c r="BM2378" s="30">
        <f t="shared" si="7669"/>
        <v>200000</v>
      </c>
      <c r="BN2378" s="30">
        <f t="shared" si="7670"/>
        <v>200000</v>
      </c>
      <c r="BO2378" s="30"/>
      <c r="BP2378" s="31"/>
      <c r="BQ2378" s="1"/>
      <c r="BR2378" s="1"/>
      <c r="BS2378" s="1"/>
      <c r="BT2378" s="1"/>
      <c r="BU2378" s="1"/>
      <c r="BV2378" s="1"/>
      <c r="BW2378" s="1"/>
      <c r="BX2378" s="1"/>
      <c r="BY2378" s="1"/>
    </row>
    <row r="2379" ht="47.25">
      <c r="A2379" s="28" t="s">
        <v>961</v>
      </c>
      <c r="B2379" s="28" t="s">
        <v>291</v>
      </c>
      <c r="C2379" s="28" t="s">
        <v>62</v>
      </c>
      <c r="D2379" s="28" t="s">
        <v>982</v>
      </c>
      <c r="E2379" s="28"/>
      <c r="F2379" s="29" t="s">
        <v>983</v>
      </c>
      <c r="G2379" s="30">
        <f>G2380</f>
        <v>3448.3000000000002</v>
      </c>
      <c r="H2379" s="30">
        <f>H2380</f>
        <v>3448.3000000000002</v>
      </c>
      <c r="I2379" s="30">
        <f>I2380</f>
        <v>3448.3000000000002</v>
      </c>
      <c r="J2379" s="30">
        <f>J2380</f>
        <v>0</v>
      </c>
      <c r="K2379" s="30">
        <f>K2380</f>
        <v>0</v>
      </c>
      <c r="L2379" s="30">
        <f>L2380</f>
        <v>0</v>
      </c>
      <c r="M2379" s="30">
        <f t="shared" si="7726"/>
        <v>3448.3000000000002</v>
      </c>
      <c r="N2379" s="30">
        <f t="shared" si="7727"/>
        <v>3448.3000000000002</v>
      </c>
      <c r="O2379" s="30">
        <f t="shared" si="7728"/>
        <v>3448.3000000000002</v>
      </c>
      <c r="P2379" s="30">
        <f>P2380</f>
        <v>0</v>
      </c>
      <c r="Q2379" s="30">
        <f>Q2380</f>
        <v>0</v>
      </c>
      <c r="R2379" s="30">
        <f>R2380</f>
        <v>-2298.875</v>
      </c>
      <c r="S2379" s="30">
        <f>S2380</f>
        <v>0</v>
      </c>
      <c r="T2379" s="30">
        <f>T2380</f>
        <v>0</v>
      </c>
      <c r="U2379" s="30">
        <f>U2380</f>
        <v>0</v>
      </c>
      <c r="V2379" s="30">
        <f>V2380</f>
        <v>0</v>
      </c>
      <c r="W2379" s="30">
        <f>W2380</f>
        <v>0</v>
      </c>
      <c r="X2379" s="30">
        <f>X2380</f>
        <v>0</v>
      </c>
      <c r="Y2379" s="30">
        <f>Y2380</f>
        <v>0</v>
      </c>
      <c r="Z2379" s="30">
        <f>Z2380</f>
        <v>0</v>
      </c>
      <c r="AA2379" s="30">
        <f>AA2380</f>
        <v>0</v>
      </c>
      <c r="AB2379" s="30">
        <f>AB2380</f>
        <v>0</v>
      </c>
      <c r="AC2379" s="30">
        <f t="shared" si="7671"/>
        <v>1149.4250000000002</v>
      </c>
      <c r="AD2379" s="30">
        <f t="shared" si="7672"/>
        <v>3448.3000000000002</v>
      </c>
      <c r="AE2379" s="30">
        <f t="shared" si="7673"/>
        <v>3448.3000000000002</v>
      </c>
      <c r="AF2379" s="30">
        <f>AF2380</f>
        <v>0</v>
      </c>
      <c r="AG2379" s="30">
        <f t="shared" si="7674"/>
        <v>1149.4250000000002</v>
      </c>
      <c r="AH2379" s="30">
        <f t="shared" si="7675"/>
        <v>3448.3000000000002</v>
      </c>
      <c r="AI2379" s="30">
        <f t="shared" si="7676"/>
        <v>3448.3000000000002</v>
      </c>
      <c r="AJ2379" s="30">
        <f>AJ2380</f>
        <v>0</v>
      </c>
      <c r="AK2379" s="30">
        <f>AK2380</f>
        <v>0</v>
      </c>
      <c r="AL2379" s="30">
        <f>AL2380</f>
        <v>0</v>
      </c>
      <c r="AM2379" s="30">
        <f>AM2380</f>
        <v>0</v>
      </c>
      <c r="AN2379" s="30">
        <f>AN2380</f>
        <v>0</v>
      </c>
      <c r="AO2379" s="30">
        <f>AO2380</f>
        <v>0</v>
      </c>
      <c r="AP2379" s="30">
        <f>AP2380</f>
        <v>0</v>
      </c>
      <c r="AQ2379" s="30">
        <f>AQ2380</f>
        <v>0</v>
      </c>
      <c r="AR2379" s="30">
        <f>AR2380</f>
        <v>0</v>
      </c>
      <c r="AS2379" s="30">
        <f t="shared" si="7709"/>
        <v>1149.4250000000002</v>
      </c>
      <c r="AT2379" s="30">
        <f t="shared" si="7710"/>
        <v>3448.3000000000002</v>
      </c>
      <c r="AU2379" s="30">
        <f t="shared" si="7711"/>
        <v>3448.3000000000002</v>
      </c>
      <c r="AV2379" s="30">
        <f>AV2380</f>
        <v>0</v>
      </c>
      <c r="AW2379" s="30">
        <f>AW2380</f>
        <v>0</v>
      </c>
      <c r="AX2379" s="30">
        <f>AX2380</f>
        <v>0</v>
      </c>
      <c r="AY2379" s="30">
        <f t="shared" si="7677"/>
        <v>1149.4250000000002</v>
      </c>
      <c r="AZ2379" s="30">
        <f t="shared" si="7678"/>
        <v>3448.3000000000002</v>
      </c>
      <c r="BA2379" s="30">
        <f t="shared" si="7679"/>
        <v>3448.3000000000002</v>
      </c>
      <c r="BB2379" s="30">
        <f>BB2380</f>
        <v>0</v>
      </c>
      <c r="BC2379" s="30">
        <f>BC2380</f>
        <v>0</v>
      </c>
      <c r="BD2379" s="30">
        <f>BD2380</f>
        <v>0</v>
      </c>
      <c r="BE2379" s="30">
        <f>BE2380</f>
        <v>0</v>
      </c>
      <c r="BF2379" s="30">
        <f>BF2380</f>
        <v>0</v>
      </c>
      <c r="BG2379" s="30">
        <f>BG2380</f>
        <v>0</v>
      </c>
      <c r="BH2379" s="30">
        <f>BH2380</f>
        <v>0</v>
      </c>
      <c r="BI2379" s="30">
        <f>BI2380</f>
        <v>0</v>
      </c>
      <c r="BJ2379" s="30">
        <f>BJ2380</f>
        <v>0</v>
      </c>
      <c r="BK2379" s="30">
        <f>BK2380</f>
        <v>0</v>
      </c>
      <c r="BL2379" s="30">
        <f t="shared" si="7668"/>
        <v>1149.4250000000002</v>
      </c>
      <c r="BM2379" s="30">
        <f t="shared" si="7669"/>
        <v>3448.3000000000002</v>
      </c>
      <c r="BN2379" s="30">
        <f t="shared" si="7670"/>
        <v>3448.3000000000002</v>
      </c>
      <c r="BO2379" s="30">
        <f>BO2380</f>
        <v>0</v>
      </c>
      <c r="BP2379" s="31"/>
      <c r="BQ2379" s="1"/>
      <c r="BR2379" s="1"/>
      <c r="BS2379" s="1"/>
      <c r="BT2379" s="1"/>
      <c r="BU2379" s="1"/>
      <c r="BV2379" s="1"/>
      <c r="BW2379" s="1"/>
      <c r="BX2379" s="1"/>
      <c r="BY2379" s="1"/>
    </row>
    <row r="2380">
      <c r="A2380" s="28" t="s">
        <v>961</v>
      </c>
      <c r="B2380" s="28" t="s">
        <v>291</v>
      </c>
      <c r="C2380" s="28" t="s">
        <v>62</v>
      </c>
      <c r="D2380" s="28" t="s">
        <v>982</v>
      </c>
      <c r="E2380" s="28" t="s">
        <v>240</v>
      </c>
      <c r="F2380" s="29" t="s">
        <v>241</v>
      </c>
      <c r="G2380" s="30">
        <v>3448.3000000000002</v>
      </c>
      <c r="H2380" s="30">
        <v>3448.3000000000002</v>
      </c>
      <c r="I2380" s="30">
        <v>3448.3000000000002</v>
      </c>
      <c r="J2380" s="30"/>
      <c r="K2380" s="30"/>
      <c r="L2380" s="30"/>
      <c r="M2380" s="30">
        <f t="shared" si="7726"/>
        <v>3448.3000000000002</v>
      </c>
      <c r="N2380" s="30">
        <f t="shared" si="7727"/>
        <v>3448.3000000000002</v>
      </c>
      <c r="O2380" s="30">
        <f t="shared" si="7728"/>
        <v>3448.3000000000002</v>
      </c>
      <c r="P2380" s="30"/>
      <c r="Q2380" s="30"/>
      <c r="R2380" s="30">
        <v>-2298.875</v>
      </c>
      <c r="S2380" s="30"/>
      <c r="T2380" s="30"/>
      <c r="U2380" s="30"/>
      <c r="V2380" s="30"/>
      <c r="W2380" s="30"/>
      <c r="X2380" s="30"/>
      <c r="Y2380" s="30"/>
      <c r="Z2380" s="30"/>
      <c r="AA2380" s="30"/>
      <c r="AB2380" s="30"/>
      <c r="AC2380" s="30">
        <f t="shared" si="7671"/>
        <v>1149.4250000000002</v>
      </c>
      <c r="AD2380" s="30">
        <f t="shared" si="7672"/>
        <v>3448.3000000000002</v>
      </c>
      <c r="AE2380" s="30">
        <f t="shared" si="7673"/>
        <v>3448.3000000000002</v>
      </c>
      <c r="AF2380" s="30"/>
      <c r="AG2380" s="30">
        <f t="shared" si="7674"/>
        <v>1149.4250000000002</v>
      </c>
      <c r="AH2380" s="30">
        <f t="shared" si="7675"/>
        <v>3448.3000000000002</v>
      </c>
      <c r="AI2380" s="30">
        <f t="shared" si="7676"/>
        <v>3448.3000000000002</v>
      </c>
      <c r="AJ2380" s="30"/>
      <c r="AK2380" s="30"/>
      <c r="AL2380" s="30"/>
      <c r="AM2380" s="30"/>
      <c r="AN2380" s="30"/>
      <c r="AO2380" s="30"/>
      <c r="AP2380" s="30"/>
      <c r="AQ2380" s="30"/>
      <c r="AR2380" s="30"/>
      <c r="AS2380" s="30">
        <f t="shared" si="7709"/>
        <v>1149.4250000000002</v>
      </c>
      <c r="AT2380" s="30">
        <f t="shared" si="7710"/>
        <v>3448.3000000000002</v>
      </c>
      <c r="AU2380" s="30">
        <f t="shared" si="7711"/>
        <v>3448.3000000000002</v>
      </c>
      <c r="AV2380" s="30"/>
      <c r="AW2380" s="30"/>
      <c r="AX2380" s="30"/>
      <c r="AY2380" s="30">
        <f t="shared" si="7677"/>
        <v>1149.4250000000002</v>
      </c>
      <c r="AZ2380" s="30">
        <f t="shared" si="7678"/>
        <v>3448.3000000000002</v>
      </c>
      <c r="BA2380" s="30">
        <f t="shared" si="7679"/>
        <v>3448.3000000000002</v>
      </c>
      <c r="BB2380" s="30"/>
      <c r="BC2380" s="30"/>
      <c r="BD2380" s="30"/>
      <c r="BE2380" s="30"/>
      <c r="BF2380" s="30"/>
      <c r="BG2380" s="30"/>
      <c r="BH2380" s="30"/>
      <c r="BI2380" s="30"/>
      <c r="BJ2380" s="30"/>
      <c r="BK2380" s="30"/>
      <c r="BL2380" s="30">
        <f t="shared" si="7668"/>
        <v>1149.4250000000002</v>
      </c>
      <c r="BM2380" s="30">
        <f t="shared" si="7669"/>
        <v>3448.3000000000002</v>
      </c>
      <c r="BN2380" s="30">
        <f t="shared" si="7670"/>
        <v>3448.3000000000002</v>
      </c>
      <c r="BO2380" s="30"/>
      <c r="BP2380" s="31"/>
      <c r="BQ2380" s="1"/>
      <c r="BR2380" s="1"/>
      <c r="BS2380" s="1"/>
      <c r="BT2380" s="1"/>
      <c r="BU2380" s="1"/>
      <c r="BV2380" s="1"/>
      <c r="BW2380" s="1"/>
      <c r="BX2380" s="1"/>
      <c r="BY2380" s="1"/>
    </row>
    <row r="2381" ht="31.5">
      <c r="A2381" s="28" t="s">
        <v>961</v>
      </c>
      <c r="B2381" s="28" t="s">
        <v>291</v>
      </c>
      <c r="C2381" s="28" t="s">
        <v>62</v>
      </c>
      <c r="D2381" s="28" t="s">
        <v>596</v>
      </c>
      <c r="E2381" s="35"/>
      <c r="F2381" s="29" t="s">
        <v>597</v>
      </c>
      <c r="G2381" s="30">
        <f t="shared" ref="G2381:G2382" si="7772">G2382</f>
        <v>17519.799999999999</v>
      </c>
      <c r="H2381" s="30">
        <f t="shared" ref="H2381:H2382" si="7773">H2382</f>
        <v>13168.800000000001</v>
      </c>
      <c r="I2381" s="30">
        <f t="shared" ref="I2381:I2382" si="7774">I2382</f>
        <v>15579</v>
      </c>
      <c r="J2381" s="30">
        <f t="shared" ref="J2381:J2382" si="7775">J2382</f>
        <v>0</v>
      </c>
      <c r="K2381" s="30">
        <f t="shared" ref="K2381:K2382" si="7776">K2382</f>
        <v>0</v>
      </c>
      <c r="L2381" s="30">
        <f t="shared" ref="L2381:L2382" si="7777">L2382</f>
        <v>0</v>
      </c>
      <c r="M2381" s="30">
        <f t="shared" si="7726"/>
        <v>17519.799999999999</v>
      </c>
      <c r="N2381" s="30">
        <f t="shared" si="7727"/>
        <v>13168.800000000001</v>
      </c>
      <c r="O2381" s="30">
        <f t="shared" si="7728"/>
        <v>15579</v>
      </c>
      <c r="P2381" s="30">
        <f t="shared" ref="P2381:P2382" si="7778">P2382</f>
        <v>0</v>
      </c>
      <c r="Q2381" s="30">
        <f t="shared" ref="Q2381:Q2382" si="7779">Q2382</f>
        <v>0</v>
      </c>
      <c r="R2381" s="30">
        <f t="shared" ref="R2381:R2382" si="7780">R2382</f>
        <v>0</v>
      </c>
      <c r="S2381" s="30">
        <f t="shared" ref="S2381:S2382" si="7781">S2382</f>
        <v>0</v>
      </c>
      <c r="T2381" s="30">
        <f t="shared" ref="T2381:T2382" si="7782">T2382</f>
        <v>37.699999999999996</v>
      </c>
      <c r="U2381" s="30">
        <f t="shared" ref="U2381:U2382" si="7783">U2382</f>
        <v>0</v>
      </c>
      <c r="V2381" s="30">
        <f t="shared" ref="V2381:V2382" si="7784">V2382</f>
        <v>0</v>
      </c>
      <c r="W2381" s="30">
        <f t="shared" ref="W2381:W2382" si="7785">W2382</f>
        <v>0</v>
      </c>
      <c r="X2381" s="30">
        <f t="shared" ref="X2381:X2382" si="7786">X2382</f>
        <v>42.600000000000001</v>
      </c>
      <c r="Y2381" s="30">
        <f t="shared" ref="Y2381:Y2382" si="7787">Y2382</f>
        <v>0</v>
      </c>
      <c r="Z2381" s="30">
        <f t="shared" ref="Z2381:Z2382" si="7788">Z2382</f>
        <v>0</v>
      </c>
      <c r="AA2381" s="30">
        <f t="shared" ref="AA2381:AA2382" si="7789">AA2382</f>
        <v>0</v>
      </c>
      <c r="AB2381" s="30">
        <f t="shared" ref="AB2381:AB2382" si="7790">AB2382</f>
        <v>-2711.5999999999999</v>
      </c>
      <c r="AC2381" s="30">
        <f t="shared" si="7671"/>
        <v>17557.5</v>
      </c>
      <c r="AD2381" s="30">
        <f t="shared" si="7672"/>
        <v>13211.400000000001</v>
      </c>
      <c r="AE2381" s="30">
        <f t="shared" si="7673"/>
        <v>12867.4</v>
      </c>
      <c r="AF2381" s="30">
        <f t="shared" ref="AF2381:AF2382" si="7791">AF2382</f>
        <v>0</v>
      </c>
      <c r="AG2381" s="30">
        <f t="shared" si="7674"/>
        <v>17557.5</v>
      </c>
      <c r="AH2381" s="30">
        <f t="shared" si="7675"/>
        <v>13211.400000000001</v>
      </c>
      <c r="AI2381" s="30">
        <f t="shared" si="7676"/>
        <v>12867.4</v>
      </c>
      <c r="AJ2381" s="30">
        <f t="shared" ref="AJ2381:AJ2382" si="7792">AJ2382</f>
        <v>0</v>
      </c>
      <c r="AK2381" s="30">
        <f t="shared" ref="AK2381:AK2382" si="7793">AK2382</f>
        <v>0</v>
      </c>
      <c r="AL2381" s="30">
        <f t="shared" ref="AL2381:AL2382" si="7794">AL2382</f>
        <v>0</v>
      </c>
      <c r="AM2381" s="30">
        <f t="shared" ref="AM2381:AM2382" si="7795">AM2382</f>
        <v>0</v>
      </c>
      <c r="AN2381" s="30">
        <f t="shared" ref="AN2381:AN2382" si="7796">AN2382</f>
        <v>0</v>
      </c>
      <c r="AO2381" s="30">
        <f t="shared" ref="AO2381:AO2382" si="7797">AO2382</f>
        <v>0</v>
      </c>
      <c r="AP2381" s="30">
        <f t="shared" ref="AP2381:AP2382" si="7798">AP2382</f>
        <v>0</v>
      </c>
      <c r="AQ2381" s="30">
        <f t="shared" ref="AQ2381:AQ2382" si="7799">AQ2382</f>
        <v>0</v>
      </c>
      <c r="AR2381" s="30">
        <f t="shared" ref="AR2381:AR2382" si="7800">AR2382</f>
        <v>0</v>
      </c>
      <c r="AS2381" s="30">
        <f t="shared" si="7709"/>
        <v>17557.5</v>
      </c>
      <c r="AT2381" s="30">
        <f t="shared" si="7710"/>
        <v>13211.400000000001</v>
      </c>
      <c r="AU2381" s="30">
        <f t="shared" si="7711"/>
        <v>12867.4</v>
      </c>
      <c r="AV2381" s="30">
        <f t="shared" ref="AV2381:AV2382" si="7801">AV2382</f>
        <v>0</v>
      </c>
      <c r="AW2381" s="30">
        <f t="shared" ref="AW2381:AW2382" si="7802">AW2382</f>
        <v>0</v>
      </c>
      <c r="AX2381" s="30">
        <f t="shared" ref="AX2381:AX2382" si="7803">AX2382</f>
        <v>0</v>
      </c>
      <c r="AY2381" s="30">
        <f t="shared" si="7677"/>
        <v>17557.5</v>
      </c>
      <c r="AZ2381" s="30">
        <f t="shared" si="7678"/>
        <v>13211.400000000001</v>
      </c>
      <c r="BA2381" s="30">
        <f t="shared" si="7679"/>
        <v>12867.4</v>
      </c>
      <c r="BB2381" s="30">
        <f t="shared" ref="BB2381:BB2382" si="7804">BB2382</f>
        <v>0</v>
      </c>
      <c r="BC2381" s="30">
        <f t="shared" ref="BC2381:BC2382" si="7805">BC2382</f>
        <v>0</v>
      </c>
      <c r="BD2381" s="30">
        <f t="shared" ref="BD2381:BD2382" si="7806">BD2382</f>
        <v>0</v>
      </c>
      <c r="BE2381" s="30">
        <f t="shared" ref="BE2381:BE2382" si="7807">BE2382</f>
        <v>0</v>
      </c>
      <c r="BF2381" s="30">
        <f t="shared" ref="BF2381:BF2382" si="7808">BF2382</f>
        <v>0</v>
      </c>
      <c r="BG2381" s="30">
        <f t="shared" ref="BG2381:BG2382" si="7809">BG2382</f>
        <v>0</v>
      </c>
      <c r="BH2381" s="30">
        <f t="shared" ref="BH2381:BH2382" si="7810">BH2382</f>
        <v>0</v>
      </c>
      <c r="BI2381" s="30">
        <f t="shared" ref="BI2381:BI2382" si="7811">BI2382</f>
        <v>0</v>
      </c>
      <c r="BJ2381" s="30">
        <f t="shared" ref="BJ2381:BJ2382" si="7812">BJ2382</f>
        <v>0</v>
      </c>
      <c r="BK2381" s="30">
        <f t="shared" ref="BK2381:BK2382" si="7813">BK2382</f>
        <v>0</v>
      </c>
      <c r="BL2381" s="30">
        <f t="shared" si="7668"/>
        <v>17557.5</v>
      </c>
      <c r="BM2381" s="30">
        <f t="shared" si="7669"/>
        <v>13211.400000000001</v>
      </c>
      <c r="BN2381" s="30">
        <f t="shared" si="7670"/>
        <v>12867.4</v>
      </c>
      <c r="BO2381" s="30">
        <f t="shared" ref="BO2381:BO2382" si="7814">BO2382</f>
        <v>0</v>
      </c>
      <c r="BP2381" s="31"/>
      <c r="BQ2381" s="1"/>
      <c r="BR2381" s="1"/>
      <c r="BS2381" s="1"/>
      <c r="BT2381" s="1"/>
      <c r="BU2381" s="1"/>
      <c r="BV2381" s="1"/>
      <c r="BW2381" s="1"/>
      <c r="BX2381" s="1"/>
      <c r="BY2381" s="1"/>
    </row>
    <row r="2382">
      <c r="A2382" s="28" t="s">
        <v>961</v>
      </c>
      <c r="B2382" s="28" t="s">
        <v>291</v>
      </c>
      <c r="C2382" s="28" t="s">
        <v>62</v>
      </c>
      <c r="D2382" s="28" t="s">
        <v>836</v>
      </c>
      <c r="E2382" s="35"/>
      <c r="F2382" s="29" t="s">
        <v>33</v>
      </c>
      <c r="G2382" s="30">
        <f t="shared" si="7772"/>
        <v>17519.799999999999</v>
      </c>
      <c r="H2382" s="30">
        <f t="shared" si="7773"/>
        <v>13168.800000000001</v>
      </c>
      <c r="I2382" s="30">
        <f t="shared" si="7774"/>
        <v>15579</v>
      </c>
      <c r="J2382" s="30">
        <f t="shared" si="7775"/>
        <v>0</v>
      </c>
      <c r="K2382" s="30">
        <f t="shared" si="7776"/>
        <v>0</v>
      </c>
      <c r="L2382" s="30">
        <f t="shared" si="7777"/>
        <v>0</v>
      </c>
      <c r="M2382" s="30">
        <f t="shared" si="7726"/>
        <v>17519.799999999999</v>
      </c>
      <c r="N2382" s="30">
        <f t="shared" si="7727"/>
        <v>13168.800000000001</v>
      </c>
      <c r="O2382" s="30">
        <f t="shared" si="7728"/>
        <v>15579</v>
      </c>
      <c r="P2382" s="30">
        <f t="shared" si="7778"/>
        <v>0</v>
      </c>
      <c r="Q2382" s="30">
        <f t="shared" si="7779"/>
        <v>0</v>
      </c>
      <c r="R2382" s="30">
        <f t="shared" si="7780"/>
        <v>0</v>
      </c>
      <c r="S2382" s="30">
        <f t="shared" si="7781"/>
        <v>0</v>
      </c>
      <c r="T2382" s="30">
        <f t="shared" si="7782"/>
        <v>37.699999999999996</v>
      </c>
      <c r="U2382" s="30">
        <f t="shared" si="7783"/>
        <v>0</v>
      </c>
      <c r="V2382" s="30">
        <f t="shared" si="7784"/>
        <v>0</v>
      </c>
      <c r="W2382" s="30">
        <f t="shared" si="7785"/>
        <v>0</v>
      </c>
      <c r="X2382" s="30">
        <f t="shared" si="7786"/>
        <v>42.600000000000001</v>
      </c>
      <c r="Y2382" s="30">
        <f t="shared" si="7787"/>
        <v>0</v>
      </c>
      <c r="Z2382" s="30">
        <f t="shared" si="7788"/>
        <v>0</v>
      </c>
      <c r="AA2382" s="30">
        <f t="shared" si="7789"/>
        <v>0</v>
      </c>
      <c r="AB2382" s="30">
        <f t="shared" si="7790"/>
        <v>-2711.5999999999999</v>
      </c>
      <c r="AC2382" s="30">
        <f t="shared" si="7671"/>
        <v>17557.5</v>
      </c>
      <c r="AD2382" s="30">
        <f t="shared" si="7672"/>
        <v>13211.400000000001</v>
      </c>
      <c r="AE2382" s="30">
        <f t="shared" si="7673"/>
        <v>12867.4</v>
      </c>
      <c r="AF2382" s="30">
        <f t="shared" si="7791"/>
        <v>0</v>
      </c>
      <c r="AG2382" s="30">
        <f t="shared" si="7674"/>
        <v>17557.5</v>
      </c>
      <c r="AH2382" s="30">
        <f t="shared" si="7675"/>
        <v>13211.400000000001</v>
      </c>
      <c r="AI2382" s="30">
        <f t="shared" si="7676"/>
        <v>12867.4</v>
      </c>
      <c r="AJ2382" s="30">
        <f t="shared" si="7792"/>
        <v>0</v>
      </c>
      <c r="AK2382" s="30">
        <f t="shared" si="7793"/>
        <v>0</v>
      </c>
      <c r="AL2382" s="30">
        <f t="shared" si="7794"/>
        <v>0</v>
      </c>
      <c r="AM2382" s="30">
        <f t="shared" si="7795"/>
        <v>0</v>
      </c>
      <c r="AN2382" s="30">
        <f t="shared" si="7796"/>
        <v>0</v>
      </c>
      <c r="AO2382" s="30">
        <f t="shared" si="7797"/>
        <v>0</v>
      </c>
      <c r="AP2382" s="30">
        <f t="shared" si="7798"/>
        <v>0</v>
      </c>
      <c r="AQ2382" s="30">
        <f t="shared" si="7799"/>
        <v>0</v>
      </c>
      <c r="AR2382" s="30">
        <f t="shared" si="7800"/>
        <v>0</v>
      </c>
      <c r="AS2382" s="30">
        <f t="shared" si="7709"/>
        <v>17557.5</v>
      </c>
      <c r="AT2382" s="30">
        <f t="shared" si="7710"/>
        <v>13211.400000000001</v>
      </c>
      <c r="AU2382" s="30">
        <f t="shared" si="7711"/>
        <v>12867.4</v>
      </c>
      <c r="AV2382" s="30">
        <f t="shared" si="7801"/>
        <v>0</v>
      </c>
      <c r="AW2382" s="30">
        <f t="shared" si="7802"/>
        <v>0</v>
      </c>
      <c r="AX2382" s="30">
        <f t="shared" si="7803"/>
        <v>0</v>
      </c>
      <c r="AY2382" s="30">
        <f t="shared" si="7677"/>
        <v>17557.5</v>
      </c>
      <c r="AZ2382" s="30">
        <f t="shared" si="7678"/>
        <v>13211.400000000001</v>
      </c>
      <c r="BA2382" s="30">
        <f t="shared" si="7679"/>
        <v>12867.4</v>
      </c>
      <c r="BB2382" s="30">
        <f t="shared" si="7804"/>
        <v>0</v>
      </c>
      <c r="BC2382" s="30">
        <f t="shared" si="7805"/>
        <v>0</v>
      </c>
      <c r="BD2382" s="30">
        <f t="shared" si="7806"/>
        <v>0</v>
      </c>
      <c r="BE2382" s="30">
        <f t="shared" si="7807"/>
        <v>0</v>
      </c>
      <c r="BF2382" s="30">
        <f t="shared" si="7808"/>
        <v>0</v>
      </c>
      <c r="BG2382" s="30">
        <f t="shared" si="7809"/>
        <v>0</v>
      </c>
      <c r="BH2382" s="30">
        <f t="shared" si="7810"/>
        <v>0</v>
      </c>
      <c r="BI2382" s="30">
        <f t="shared" si="7811"/>
        <v>0</v>
      </c>
      <c r="BJ2382" s="30">
        <f t="shared" si="7812"/>
        <v>0</v>
      </c>
      <c r="BK2382" s="30">
        <f t="shared" si="7813"/>
        <v>0</v>
      </c>
      <c r="BL2382" s="30">
        <f t="shared" si="7668"/>
        <v>17557.5</v>
      </c>
      <c r="BM2382" s="30">
        <f t="shared" si="7669"/>
        <v>13211.400000000001</v>
      </c>
      <c r="BN2382" s="30">
        <f t="shared" si="7670"/>
        <v>12867.4</v>
      </c>
      <c r="BO2382" s="30">
        <f t="shared" si="7814"/>
        <v>0</v>
      </c>
      <c r="BP2382" s="31"/>
      <c r="BQ2382" s="1"/>
      <c r="BR2382" s="1"/>
      <c r="BS2382" s="1"/>
      <c r="BT2382" s="1"/>
      <c r="BU2382" s="1"/>
      <c r="BV2382" s="1"/>
      <c r="BW2382" s="1"/>
      <c r="BX2382" s="1"/>
      <c r="BY2382" s="1"/>
    </row>
    <row r="2383" ht="47.25">
      <c r="A2383" s="28" t="s">
        <v>961</v>
      </c>
      <c r="B2383" s="28" t="s">
        <v>291</v>
      </c>
      <c r="C2383" s="28" t="s">
        <v>62</v>
      </c>
      <c r="D2383" s="28" t="s">
        <v>984</v>
      </c>
      <c r="E2383" s="35"/>
      <c r="F2383" s="29" t="s">
        <v>985</v>
      </c>
      <c r="G2383" s="30">
        <f>G2387+G2391+G2384+G2389</f>
        <v>17519.799999999999</v>
      </c>
      <c r="H2383" s="30">
        <f>H2387+H2391+H2384+H2389</f>
        <v>13168.800000000001</v>
      </c>
      <c r="I2383" s="30">
        <f>I2387+I2391+I2384+I2389</f>
        <v>15579</v>
      </c>
      <c r="J2383" s="30">
        <f>J2387+J2391+J2384+J2389</f>
        <v>0</v>
      </c>
      <c r="K2383" s="30">
        <f>K2387+K2391+K2384+K2389</f>
        <v>0</v>
      </c>
      <c r="L2383" s="30">
        <f>L2387+L2391+L2384+L2389</f>
        <v>0</v>
      </c>
      <c r="M2383" s="30">
        <f t="shared" si="7726"/>
        <v>17519.799999999999</v>
      </c>
      <c r="N2383" s="30">
        <f t="shared" si="7727"/>
        <v>13168.800000000001</v>
      </c>
      <c r="O2383" s="30">
        <f t="shared" si="7728"/>
        <v>15579</v>
      </c>
      <c r="P2383" s="30">
        <f>P2387+P2391+P2384+P2389</f>
        <v>0</v>
      </c>
      <c r="Q2383" s="30">
        <f>Q2387+Q2391+Q2384+Q2389</f>
        <v>0</v>
      </c>
      <c r="R2383" s="30">
        <f>R2387+R2391+R2384+R2389</f>
        <v>0</v>
      </c>
      <c r="S2383" s="30">
        <f>S2387+S2391+S2384+S2389</f>
        <v>0</v>
      </c>
      <c r="T2383" s="30">
        <f>T2387+T2391+T2384+T2389</f>
        <v>37.699999999999996</v>
      </c>
      <c r="U2383" s="30">
        <f>U2387+U2391+U2384+U2389</f>
        <v>0</v>
      </c>
      <c r="V2383" s="30">
        <f>V2387+V2391+V2384+V2389</f>
        <v>0</v>
      </c>
      <c r="W2383" s="30">
        <f>W2387+W2391+W2384+W2389</f>
        <v>0</v>
      </c>
      <c r="X2383" s="30">
        <f>X2387+X2391+X2384+X2389</f>
        <v>42.600000000000001</v>
      </c>
      <c r="Y2383" s="30">
        <f>Y2387+Y2391+Y2384+Y2389</f>
        <v>0</v>
      </c>
      <c r="Z2383" s="30">
        <f>Z2387+Z2391+Z2384+Z2389</f>
        <v>0</v>
      </c>
      <c r="AA2383" s="30">
        <f>AA2387+AA2391+AA2384+AA2389</f>
        <v>0</v>
      </c>
      <c r="AB2383" s="30">
        <f>AB2387+AB2391+AB2384+AB2389</f>
        <v>-2711.5999999999999</v>
      </c>
      <c r="AC2383" s="30">
        <f t="shared" si="7671"/>
        <v>17557.5</v>
      </c>
      <c r="AD2383" s="30">
        <f t="shared" si="7672"/>
        <v>13211.400000000001</v>
      </c>
      <c r="AE2383" s="30">
        <f t="shared" si="7673"/>
        <v>12867.4</v>
      </c>
      <c r="AF2383" s="30">
        <f>AF2387+AF2391+AF2384+AF2389</f>
        <v>0</v>
      </c>
      <c r="AG2383" s="30">
        <f t="shared" si="7674"/>
        <v>17557.5</v>
      </c>
      <c r="AH2383" s="30">
        <f t="shared" si="7675"/>
        <v>13211.400000000001</v>
      </c>
      <c r="AI2383" s="30">
        <f t="shared" si="7676"/>
        <v>12867.4</v>
      </c>
      <c r="AJ2383" s="30">
        <f>AJ2387+AJ2391+AJ2384+AJ2389</f>
        <v>0</v>
      </c>
      <c r="AK2383" s="30">
        <f>AK2387+AK2391+AK2384+AK2389</f>
        <v>0</v>
      </c>
      <c r="AL2383" s="30">
        <f>AL2387+AL2391+AL2384+AL2389</f>
        <v>0</v>
      </c>
      <c r="AM2383" s="30">
        <f>AM2387+AM2391+AM2384+AM2389</f>
        <v>0</v>
      </c>
      <c r="AN2383" s="30">
        <f>AN2387+AN2391+AN2384+AN2389</f>
        <v>0</v>
      </c>
      <c r="AO2383" s="30">
        <f>AO2387+AO2391+AO2384+AO2389</f>
        <v>0</v>
      </c>
      <c r="AP2383" s="30">
        <f>AP2387+AP2391+AP2384+AP2389</f>
        <v>0</v>
      </c>
      <c r="AQ2383" s="30">
        <f>AQ2387+AQ2391+AQ2384+AQ2389</f>
        <v>0</v>
      </c>
      <c r="AR2383" s="30">
        <f>AR2387+AR2391+AR2384+AR2389</f>
        <v>0</v>
      </c>
      <c r="AS2383" s="30">
        <f t="shared" si="7709"/>
        <v>17557.5</v>
      </c>
      <c r="AT2383" s="30">
        <f t="shared" si="7710"/>
        <v>13211.400000000001</v>
      </c>
      <c r="AU2383" s="30">
        <f t="shared" si="7711"/>
        <v>12867.4</v>
      </c>
      <c r="AV2383" s="30">
        <f>AV2387+AV2391+AV2384+AV2389</f>
        <v>0</v>
      </c>
      <c r="AW2383" s="30">
        <f>AW2387+AW2391+AW2384+AW2389</f>
        <v>0</v>
      </c>
      <c r="AX2383" s="30">
        <f>AX2387+AX2391+AX2384+AX2389</f>
        <v>0</v>
      </c>
      <c r="AY2383" s="30">
        <f t="shared" si="7677"/>
        <v>17557.5</v>
      </c>
      <c r="AZ2383" s="30">
        <f t="shared" si="7678"/>
        <v>13211.400000000001</v>
      </c>
      <c r="BA2383" s="30">
        <f t="shared" si="7679"/>
        <v>12867.4</v>
      </c>
      <c r="BB2383" s="30">
        <f>BB2387+BB2391+BB2384+BB2389</f>
        <v>0</v>
      </c>
      <c r="BC2383" s="30">
        <f>BC2387+BC2391+BC2384+BC2389</f>
        <v>0</v>
      </c>
      <c r="BD2383" s="30">
        <f>BD2387+BD2391+BD2384+BD2389</f>
        <v>0</v>
      </c>
      <c r="BE2383" s="30">
        <f>BE2387+BE2391+BE2384+BE2389</f>
        <v>0</v>
      </c>
      <c r="BF2383" s="30">
        <f>BF2387+BF2391+BF2384+BF2389</f>
        <v>0</v>
      </c>
      <c r="BG2383" s="30">
        <f>BG2387+BG2391+BG2384+BG2389</f>
        <v>0</v>
      </c>
      <c r="BH2383" s="30">
        <f>BH2387+BH2391+BH2384+BH2389</f>
        <v>0</v>
      </c>
      <c r="BI2383" s="30">
        <f>BI2387+BI2391+BI2384+BI2389</f>
        <v>0</v>
      </c>
      <c r="BJ2383" s="30">
        <f>BJ2387+BJ2391+BJ2384+BJ2389</f>
        <v>0</v>
      </c>
      <c r="BK2383" s="30">
        <f>BK2387+BK2391+BK2384+BK2389</f>
        <v>0</v>
      </c>
      <c r="BL2383" s="30">
        <f t="shared" si="7668"/>
        <v>17557.5</v>
      </c>
      <c r="BM2383" s="30">
        <f t="shared" si="7669"/>
        <v>13211.400000000001</v>
      </c>
      <c r="BN2383" s="30">
        <f t="shared" si="7670"/>
        <v>12867.4</v>
      </c>
      <c r="BO2383" s="30">
        <f>BO2387+BO2391+BO2384+BO2389</f>
        <v>0</v>
      </c>
      <c r="BP2383" s="31"/>
      <c r="BQ2383" s="1"/>
      <c r="BR2383" s="1"/>
      <c r="BS2383" s="1"/>
      <c r="BT2383" s="1"/>
      <c r="BU2383" s="1"/>
      <c r="BV2383" s="1"/>
      <c r="BW2383" s="1"/>
      <c r="BX2383" s="1"/>
      <c r="BY2383" s="1"/>
    </row>
    <row r="2384" ht="63">
      <c r="A2384" s="28" t="s">
        <v>961</v>
      </c>
      <c r="B2384" s="28" t="s">
        <v>291</v>
      </c>
      <c r="C2384" s="28" t="s">
        <v>62</v>
      </c>
      <c r="D2384" s="28" t="s">
        <v>986</v>
      </c>
      <c r="E2384" s="35"/>
      <c r="F2384" s="29" t="s">
        <v>987</v>
      </c>
      <c r="G2384" s="30">
        <f>G2385+G2386</f>
        <v>6958.3999999999996</v>
      </c>
      <c r="H2384" s="30">
        <f>H2385+H2386</f>
        <v>0</v>
      </c>
      <c r="I2384" s="30">
        <f>I2385+I2386</f>
        <v>0</v>
      </c>
      <c r="J2384" s="30">
        <f>J2385+J2386</f>
        <v>0</v>
      </c>
      <c r="K2384" s="30">
        <f>K2385+K2386</f>
        <v>0</v>
      </c>
      <c r="L2384" s="30">
        <f>L2385+L2386</f>
        <v>0</v>
      </c>
      <c r="M2384" s="30">
        <f t="shared" si="7726"/>
        <v>6958.3999999999996</v>
      </c>
      <c r="N2384" s="30">
        <f t="shared" si="7727"/>
        <v>0</v>
      </c>
      <c r="O2384" s="30">
        <f t="shared" si="7728"/>
        <v>0</v>
      </c>
      <c r="P2384" s="30">
        <f>P2385+P2386</f>
        <v>0</v>
      </c>
      <c r="Q2384" s="30">
        <f>Q2385+Q2386</f>
        <v>0</v>
      </c>
      <c r="R2384" s="30">
        <f>R2385+R2386</f>
        <v>0</v>
      </c>
      <c r="S2384" s="30">
        <f>S2385+S2386</f>
        <v>0</v>
      </c>
      <c r="T2384" s="30">
        <f>T2385+T2386</f>
        <v>0</v>
      </c>
      <c r="U2384" s="30">
        <f>U2385+U2386</f>
        <v>0</v>
      </c>
      <c r="V2384" s="30">
        <f>V2385+V2386</f>
        <v>0</v>
      </c>
      <c r="W2384" s="30">
        <f>W2385+W2386</f>
        <v>0</v>
      </c>
      <c r="X2384" s="30">
        <f>X2385+X2386</f>
        <v>0</v>
      </c>
      <c r="Y2384" s="30">
        <f>Y2385+Y2386</f>
        <v>0</v>
      </c>
      <c r="Z2384" s="30">
        <f>Z2385+Z2386</f>
        <v>0</v>
      </c>
      <c r="AA2384" s="30">
        <f>AA2385+AA2386</f>
        <v>0</v>
      </c>
      <c r="AB2384" s="30">
        <f>AB2385+AB2386</f>
        <v>0</v>
      </c>
      <c r="AC2384" s="30">
        <f t="shared" si="7671"/>
        <v>6958.3999999999996</v>
      </c>
      <c r="AD2384" s="30">
        <f t="shared" si="7672"/>
        <v>0</v>
      </c>
      <c r="AE2384" s="30">
        <f t="shared" si="7673"/>
        <v>0</v>
      </c>
      <c r="AF2384" s="30">
        <f>AF2385+AF2386</f>
        <v>0</v>
      </c>
      <c r="AG2384" s="30">
        <f t="shared" si="7674"/>
        <v>6958.3999999999996</v>
      </c>
      <c r="AH2384" s="30">
        <f t="shared" si="7675"/>
        <v>0</v>
      </c>
      <c r="AI2384" s="30">
        <f t="shared" si="7676"/>
        <v>0</v>
      </c>
      <c r="AJ2384" s="30">
        <f>AJ2385+AJ2386</f>
        <v>0</v>
      </c>
      <c r="AK2384" s="30">
        <f>AK2385+AK2386</f>
        <v>0</v>
      </c>
      <c r="AL2384" s="30">
        <f>AL2385+AL2386</f>
        <v>0</v>
      </c>
      <c r="AM2384" s="30">
        <f>AM2385+AM2386</f>
        <v>0</v>
      </c>
      <c r="AN2384" s="30">
        <f>AN2385+AN2386</f>
        <v>0</v>
      </c>
      <c r="AO2384" s="30">
        <f>AO2385+AO2386</f>
        <v>0</v>
      </c>
      <c r="AP2384" s="30">
        <f>AP2385+AP2386</f>
        <v>0</v>
      </c>
      <c r="AQ2384" s="30">
        <f>AQ2385+AQ2386</f>
        <v>0</v>
      </c>
      <c r="AR2384" s="30">
        <f>AR2385+AR2386</f>
        <v>0</v>
      </c>
      <c r="AS2384" s="30">
        <f t="shared" si="7709"/>
        <v>6958.3999999999996</v>
      </c>
      <c r="AT2384" s="30">
        <f t="shared" si="7710"/>
        <v>0</v>
      </c>
      <c r="AU2384" s="30">
        <f t="shared" si="7711"/>
        <v>0</v>
      </c>
      <c r="AV2384" s="30">
        <f>AV2385+AV2386</f>
        <v>0</v>
      </c>
      <c r="AW2384" s="30">
        <f>AW2385+AW2386</f>
        <v>0</v>
      </c>
      <c r="AX2384" s="30">
        <f>AX2385+AX2386</f>
        <v>0</v>
      </c>
      <c r="AY2384" s="30">
        <f t="shared" si="7677"/>
        <v>6958.3999999999996</v>
      </c>
      <c r="AZ2384" s="30">
        <f t="shared" si="7678"/>
        <v>0</v>
      </c>
      <c r="BA2384" s="30">
        <f t="shared" si="7679"/>
        <v>0</v>
      </c>
      <c r="BB2384" s="30">
        <f>BB2385+BB2386</f>
        <v>0</v>
      </c>
      <c r="BC2384" s="30">
        <f>BC2385+BC2386</f>
        <v>0</v>
      </c>
      <c r="BD2384" s="30">
        <f>BD2385+BD2386</f>
        <v>0</v>
      </c>
      <c r="BE2384" s="30">
        <f>BE2385+BE2386</f>
        <v>0</v>
      </c>
      <c r="BF2384" s="30">
        <f>BF2385+BF2386</f>
        <v>0</v>
      </c>
      <c r="BG2384" s="30">
        <f>BG2385+BG2386</f>
        <v>0</v>
      </c>
      <c r="BH2384" s="30">
        <f>BH2385+BH2386</f>
        <v>0</v>
      </c>
      <c r="BI2384" s="30">
        <f>BI2385+BI2386</f>
        <v>0</v>
      </c>
      <c r="BJ2384" s="30">
        <f>BJ2385+BJ2386</f>
        <v>0</v>
      </c>
      <c r="BK2384" s="30">
        <f>BK2385+BK2386</f>
        <v>0</v>
      </c>
      <c r="BL2384" s="30">
        <f t="shared" si="7668"/>
        <v>6958.3999999999996</v>
      </c>
      <c r="BM2384" s="30">
        <f t="shared" si="7669"/>
        <v>0</v>
      </c>
      <c r="BN2384" s="30">
        <f t="shared" si="7670"/>
        <v>0</v>
      </c>
      <c r="BO2384" s="30">
        <f>BO2385+BO2386</f>
        <v>0</v>
      </c>
      <c r="BP2384" s="31"/>
      <c r="BQ2384" s="1"/>
      <c r="BR2384" s="1"/>
      <c r="BS2384" s="1"/>
      <c r="BT2384" s="1"/>
      <c r="BU2384" s="1"/>
      <c r="BV2384" s="1"/>
      <c r="BW2384" s="1"/>
      <c r="BX2384" s="1"/>
      <c r="BY2384" s="1"/>
    </row>
    <row r="2385" ht="31.5">
      <c r="A2385" s="28" t="s">
        <v>961</v>
      </c>
      <c r="B2385" s="28" t="s">
        <v>291</v>
      </c>
      <c r="C2385" s="28" t="s">
        <v>62</v>
      </c>
      <c r="D2385" s="28" t="s">
        <v>986</v>
      </c>
      <c r="E2385" s="28" t="s">
        <v>38</v>
      </c>
      <c r="F2385" s="29" t="s">
        <v>39</v>
      </c>
      <c r="G2385" s="30">
        <v>68.900000000000006</v>
      </c>
      <c r="H2385" s="30"/>
      <c r="I2385" s="30"/>
      <c r="J2385" s="30"/>
      <c r="K2385" s="30"/>
      <c r="L2385" s="30"/>
      <c r="M2385" s="30">
        <f t="shared" si="7726"/>
        <v>68.900000000000006</v>
      </c>
      <c r="N2385" s="30">
        <f t="shared" si="7727"/>
        <v>0</v>
      </c>
      <c r="O2385" s="30">
        <f t="shared" si="7728"/>
        <v>0</v>
      </c>
      <c r="P2385" s="30"/>
      <c r="Q2385" s="30"/>
      <c r="R2385" s="30"/>
      <c r="S2385" s="30"/>
      <c r="T2385" s="30"/>
      <c r="U2385" s="30"/>
      <c r="V2385" s="30"/>
      <c r="W2385" s="30"/>
      <c r="X2385" s="30"/>
      <c r="Y2385" s="30"/>
      <c r="Z2385" s="30"/>
      <c r="AA2385" s="30"/>
      <c r="AB2385" s="30"/>
      <c r="AC2385" s="30">
        <f t="shared" si="7671"/>
        <v>68.900000000000006</v>
      </c>
      <c r="AD2385" s="30">
        <f t="shared" si="7672"/>
        <v>0</v>
      </c>
      <c r="AE2385" s="30">
        <f t="shared" si="7673"/>
        <v>0</v>
      </c>
      <c r="AF2385" s="30"/>
      <c r="AG2385" s="30">
        <f t="shared" si="7674"/>
        <v>68.900000000000006</v>
      </c>
      <c r="AH2385" s="30">
        <f t="shared" si="7675"/>
        <v>0</v>
      </c>
      <c r="AI2385" s="30">
        <f t="shared" si="7676"/>
        <v>0</v>
      </c>
      <c r="AJ2385" s="30"/>
      <c r="AK2385" s="30"/>
      <c r="AL2385" s="30"/>
      <c r="AM2385" s="30"/>
      <c r="AN2385" s="30"/>
      <c r="AO2385" s="30"/>
      <c r="AP2385" s="30"/>
      <c r="AQ2385" s="30"/>
      <c r="AR2385" s="30"/>
      <c r="AS2385" s="30">
        <f t="shared" si="7709"/>
        <v>68.900000000000006</v>
      </c>
      <c r="AT2385" s="30">
        <f t="shared" si="7710"/>
        <v>0</v>
      </c>
      <c r="AU2385" s="30">
        <f t="shared" si="7711"/>
        <v>0</v>
      </c>
      <c r="AV2385" s="30"/>
      <c r="AW2385" s="30"/>
      <c r="AX2385" s="30"/>
      <c r="AY2385" s="30">
        <f t="shared" si="7677"/>
        <v>68.900000000000006</v>
      </c>
      <c r="AZ2385" s="30">
        <f t="shared" si="7678"/>
        <v>0</v>
      </c>
      <c r="BA2385" s="30">
        <f t="shared" si="7679"/>
        <v>0</v>
      </c>
      <c r="BB2385" s="30"/>
      <c r="BC2385" s="30"/>
      <c r="BD2385" s="30"/>
      <c r="BE2385" s="30"/>
      <c r="BF2385" s="30"/>
      <c r="BG2385" s="30"/>
      <c r="BH2385" s="30"/>
      <c r="BI2385" s="30"/>
      <c r="BJ2385" s="30"/>
      <c r="BK2385" s="30"/>
      <c r="BL2385" s="30">
        <f t="shared" si="7668"/>
        <v>68.900000000000006</v>
      </c>
      <c r="BM2385" s="30">
        <f t="shared" si="7669"/>
        <v>0</v>
      </c>
      <c r="BN2385" s="30">
        <f t="shared" si="7670"/>
        <v>0</v>
      </c>
      <c r="BO2385" s="30"/>
      <c r="BP2385" s="31"/>
      <c r="BQ2385" s="1"/>
      <c r="BR2385" s="1"/>
      <c r="BS2385" s="1"/>
      <c r="BT2385" s="1"/>
      <c r="BU2385" s="1"/>
      <c r="BV2385" s="1"/>
      <c r="BW2385" s="1"/>
      <c r="BX2385" s="1"/>
      <c r="BY2385" s="1"/>
    </row>
    <row r="2386">
      <c r="A2386" s="28" t="s">
        <v>961</v>
      </c>
      <c r="B2386" s="28" t="s">
        <v>291</v>
      </c>
      <c r="C2386" s="28" t="s">
        <v>62</v>
      </c>
      <c r="D2386" s="28" t="s">
        <v>986</v>
      </c>
      <c r="E2386" s="28" t="s">
        <v>240</v>
      </c>
      <c r="F2386" s="29" t="s">
        <v>241</v>
      </c>
      <c r="G2386" s="30">
        <v>6889.5</v>
      </c>
      <c r="H2386" s="30"/>
      <c r="I2386" s="30"/>
      <c r="J2386" s="30"/>
      <c r="K2386" s="30"/>
      <c r="L2386" s="30"/>
      <c r="M2386" s="30">
        <f t="shared" si="7726"/>
        <v>6889.5</v>
      </c>
      <c r="N2386" s="30">
        <f t="shared" si="7727"/>
        <v>0</v>
      </c>
      <c r="O2386" s="30">
        <f t="shared" si="7728"/>
        <v>0</v>
      </c>
      <c r="P2386" s="30"/>
      <c r="Q2386" s="30"/>
      <c r="R2386" s="30"/>
      <c r="S2386" s="30"/>
      <c r="T2386" s="30"/>
      <c r="U2386" s="30"/>
      <c r="V2386" s="30"/>
      <c r="W2386" s="30"/>
      <c r="X2386" s="30"/>
      <c r="Y2386" s="30"/>
      <c r="Z2386" s="30"/>
      <c r="AA2386" s="30"/>
      <c r="AB2386" s="30"/>
      <c r="AC2386" s="30">
        <f t="shared" si="7671"/>
        <v>6889.5</v>
      </c>
      <c r="AD2386" s="30">
        <f t="shared" si="7672"/>
        <v>0</v>
      </c>
      <c r="AE2386" s="30">
        <f t="shared" si="7673"/>
        <v>0</v>
      </c>
      <c r="AF2386" s="30"/>
      <c r="AG2386" s="30">
        <f t="shared" si="7674"/>
        <v>6889.5</v>
      </c>
      <c r="AH2386" s="30">
        <f t="shared" si="7675"/>
        <v>0</v>
      </c>
      <c r="AI2386" s="30">
        <f t="shared" si="7676"/>
        <v>0</v>
      </c>
      <c r="AJ2386" s="30"/>
      <c r="AK2386" s="30"/>
      <c r="AL2386" s="30"/>
      <c r="AM2386" s="30"/>
      <c r="AN2386" s="30"/>
      <c r="AO2386" s="30"/>
      <c r="AP2386" s="30"/>
      <c r="AQ2386" s="30"/>
      <c r="AR2386" s="30"/>
      <c r="AS2386" s="30">
        <f t="shared" si="7709"/>
        <v>6889.5</v>
      </c>
      <c r="AT2386" s="30">
        <f t="shared" si="7710"/>
        <v>0</v>
      </c>
      <c r="AU2386" s="30">
        <f t="shared" si="7711"/>
        <v>0</v>
      </c>
      <c r="AV2386" s="30"/>
      <c r="AW2386" s="30"/>
      <c r="AX2386" s="30"/>
      <c r="AY2386" s="30">
        <f t="shared" si="7677"/>
        <v>6889.5</v>
      </c>
      <c r="AZ2386" s="30">
        <f t="shared" si="7678"/>
        <v>0</v>
      </c>
      <c r="BA2386" s="30">
        <f t="shared" si="7679"/>
        <v>0</v>
      </c>
      <c r="BB2386" s="30"/>
      <c r="BC2386" s="30"/>
      <c r="BD2386" s="30"/>
      <c r="BE2386" s="30"/>
      <c r="BF2386" s="30"/>
      <c r="BG2386" s="30"/>
      <c r="BH2386" s="30"/>
      <c r="BI2386" s="30"/>
      <c r="BJ2386" s="30"/>
      <c r="BK2386" s="30"/>
      <c r="BL2386" s="30">
        <f t="shared" si="7668"/>
        <v>6889.5</v>
      </c>
      <c r="BM2386" s="30">
        <f t="shared" si="7669"/>
        <v>0</v>
      </c>
      <c r="BN2386" s="30">
        <f t="shared" si="7670"/>
        <v>0</v>
      </c>
      <c r="BO2386" s="30"/>
      <c r="BP2386" s="31"/>
      <c r="BQ2386" s="1"/>
      <c r="BR2386" s="1"/>
      <c r="BS2386" s="1"/>
      <c r="BT2386" s="1"/>
      <c r="BU2386" s="1"/>
      <c r="BV2386" s="1"/>
      <c r="BW2386" s="1"/>
      <c r="BX2386" s="1"/>
      <c r="BY2386" s="1"/>
    </row>
    <row r="2387" ht="94.5">
      <c r="A2387" s="28" t="s">
        <v>961</v>
      </c>
      <c r="B2387" s="28" t="s">
        <v>291</v>
      </c>
      <c r="C2387" s="28" t="s">
        <v>62</v>
      </c>
      <c r="D2387" s="28" t="s">
        <v>988</v>
      </c>
      <c r="E2387" s="35"/>
      <c r="F2387" s="29" t="s">
        <v>989</v>
      </c>
      <c r="G2387" s="30">
        <f>G2388</f>
        <v>4955.1999999999998</v>
      </c>
      <c r="H2387" s="30">
        <f>H2388</f>
        <v>5178.1999999999998</v>
      </c>
      <c r="I2387" s="30">
        <f>I2388</f>
        <v>5400.8000000000002</v>
      </c>
      <c r="J2387" s="30">
        <f>J2388</f>
        <v>0</v>
      </c>
      <c r="K2387" s="30">
        <f>K2388</f>
        <v>0</v>
      </c>
      <c r="L2387" s="30">
        <f>L2388</f>
        <v>0</v>
      </c>
      <c r="M2387" s="30">
        <f t="shared" si="7726"/>
        <v>4955.1999999999998</v>
      </c>
      <c r="N2387" s="30">
        <f t="shared" si="7727"/>
        <v>5178.1999999999998</v>
      </c>
      <c r="O2387" s="30">
        <f t="shared" si="7728"/>
        <v>5400.8000000000002</v>
      </c>
      <c r="P2387" s="30">
        <f>P2388</f>
        <v>0</v>
      </c>
      <c r="Q2387" s="30">
        <f>Q2388</f>
        <v>0</v>
      </c>
      <c r="R2387" s="30">
        <f>R2388</f>
        <v>0</v>
      </c>
      <c r="S2387" s="30">
        <f>S2388</f>
        <v>0</v>
      </c>
      <c r="T2387" s="30">
        <f>T2388</f>
        <v>37.799999999999997</v>
      </c>
      <c r="U2387" s="30">
        <f>U2388</f>
        <v>0</v>
      </c>
      <c r="V2387" s="30">
        <f>V2388</f>
        <v>0</v>
      </c>
      <c r="W2387" s="30">
        <f>W2388</f>
        <v>0</v>
      </c>
      <c r="X2387" s="30">
        <f>X2388</f>
        <v>39.600000000000001</v>
      </c>
      <c r="Y2387" s="30">
        <f>Y2388</f>
        <v>0</v>
      </c>
      <c r="Z2387" s="30">
        <f>Z2388</f>
        <v>0</v>
      </c>
      <c r="AA2387" s="30">
        <f>AA2388</f>
        <v>0</v>
      </c>
      <c r="AB2387" s="30">
        <f>AB2388</f>
        <v>41.399999999999999</v>
      </c>
      <c r="AC2387" s="30">
        <f t="shared" si="7671"/>
        <v>4993</v>
      </c>
      <c r="AD2387" s="30">
        <f t="shared" si="7672"/>
        <v>5217.8000000000002</v>
      </c>
      <c r="AE2387" s="30">
        <f t="shared" si="7673"/>
        <v>5442.1999999999998</v>
      </c>
      <c r="AF2387" s="30">
        <f>AF2388</f>
        <v>0</v>
      </c>
      <c r="AG2387" s="30">
        <f t="shared" si="7674"/>
        <v>4993</v>
      </c>
      <c r="AH2387" s="30">
        <f t="shared" si="7675"/>
        <v>5217.8000000000002</v>
      </c>
      <c r="AI2387" s="30">
        <f t="shared" si="7676"/>
        <v>5442.1999999999998</v>
      </c>
      <c r="AJ2387" s="30">
        <f>AJ2388</f>
        <v>0</v>
      </c>
      <c r="AK2387" s="30">
        <f>AK2388</f>
        <v>0</v>
      </c>
      <c r="AL2387" s="30">
        <f>AL2388</f>
        <v>0</v>
      </c>
      <c r="AM2387" s="30">
        <f>AM2388</f>
        <v>0</v>
      </c>
      <c r="AN2387" s="30">
        <f>AN2388</f>
        <v>0</v>
      </c>
      <c r="AO2387" s="30">
        <f>AO2388</f>
        <v>0</v>
      </c>
      <c r="AP2387" s="30">
        <f>AP2388</f>
        <v>0</v>
      </c>
      <c r="AQ2387" s="30">
        <f>AQ2388</f>
        <v>0</v>
      </c>
      <c r="AR2387" s="30">
        <f>AR2388</f>
        <v>0</v>
      </c>
      <c r="AS2387" s="30">
        <f t="shared" si="7709"/>
        <v>4993</v>
      </c>
      <c r="AT2387" s="30">
        <f t="shared" si="7710"/>
        <v>5217.8000000000002</v>
      </c>
      <c r="AU2387" s="30">
        <f t="shared" si="7711"/>
        <v>5442.1999999999998</v>
      </c>
      <c r="AV2387" s="30">
        <f>AV2388</f>
        <v>0</v>
      </c>
      <c r="AW2387" s="30">
        <f>AW2388</f>
        <v>0</v>
      </c>
      <c r="AX2387" s="30">
        <f>AX2388</f>
        <v>0</v>
      </c>
      <c r="AY2387" s="30">
        <f t="shared" si="7677"/>
        <v>4993</v>
      </c>
      <c r="AZ2387" s="30">
        <f t="shared" si="7678"/>
        <v>5217.8000000000002</v>
      </c>
      <c r="BA2387" s="30">
        <f t="shared" si="7679"/>
        <v>5442.1999999999998</v>
      </c>
      <c r="BB2387" s="30">
        <f>BB2388</f>
        <v>0</v>
      </c>
      <c r="BC2387" s="30">
        <f>BC2388</f>
        <v>0</v>
      </c>
      <c r="BD2387" s="30">
        <f>BD2388</f>
        <v>0</v>
      </c>
      <c r="BE2387" s="30">
        <f>BE2388</f>
        <v>0</v>
      </c>
      <c r="BF2387" s="30">
        <f>BF2388</f>
        <v>0</v>
      </c>
      <c r="BG2387" s="30">
        <f>BG2388</f>
        <v>0</v>
      </c>
      <c r="BH2387" s="30">
        <f>BH2388</f>
        <v>0</v>
      </c>
      <c r="BI2387" s="30">
        <f>BI2388</f>
        <v>0</v>
      </c>
      <c r="BJ2387" s="30">
        <f>BJ2388</f>
        <v>0</v>
      </c>
      <c r="BK2387" s="30">
        <f>BK2388</f>
        <v>0</v>
      </c>
      <c r="BL2387" s="30">
        <f t="shared" si="7668"/>
        <v>4993</v>
      </c>
      <c r="BM2387" s="30">
        <f t="shared" si="7669"/>
        <v>5217.8000000000002</v>
      </c>
      <c r="BN2387" s="30">
        <f t="shared" si="7670"/>
        <v>5442.1999999999998</v>
      </c>
      <c r="BO2387" s="30">
        <f>BO2388</f>
        <v>0</v>
      </c>
      <c r="BP2387" s="31"/>
      <c r="BQ2387" s="1"/>
      <c r="BR2387" s="1"/>
      <c r="BS2387" s="1"/>
      <c r="BT2387" s="1"/>
      <c r="BU2387" s="1"/>
      <c r="BV2387" s="1"/>
      <c r="BW2387" s="1"/>
      <c r="BX2387" s="1"/>
      <c r="BY2387" s="1"/>
    </row>
    <row r="2388">
      <c r="A2388" s="28" t="s">
        <v>961</v>
      </c>
      <c r="B2388" s="28" t="s">
        <v>291</v>
      </c>
      <c r="C2388" s="28" t="s">
        <v>62</v>
      </c>
      <c r="D2388" s="28" t="s">
        <v>988</v>
      </c>
      <c r="E2388" s="28" t="s">
        <v>240</v>
      </c>
      <c r="F2388" s="29" t="s">
        <v>241</v>
      </c>
      <c r="G2388" s="30">
        <v>4955.1999999999998</v>
      </c>
      <c r="H2388" s="30">
        <v>5178.1999999999998</v>
      </c>
      <c r="I2388" s="30">
        <v>5400.8000000000002</v>
      </c>
      <c r="J2388" s="30"/>
      <c r="K2388" s="30"/>
      <c r="L2388" s="30"/>
      <c r="M2388" s="30">
        <f t="shared" si="7726"/>
        <v>4955.1999999999998</v>
      </c>
      <c r="N2388" s="30">
        <f t="shared" si="7727"/>
        <v>5178.1999999999998</v>
      </c>
      <c r="O2388" s="30">
        <f t="shared" si="7728"/>
        <v>5400.8000000000002</v>
      </c>
      <c r="P2388" s="30"/>
      <c r="Q2388" s="30"/>
      <c r="R2388" s="30"/>
      <c r="S2388" s="30"/>
      <c r="T2388" s="30">
        <v>37.799999999999997</v>
      </c>
      <c r="U2388" s="30"/>
      <c r="V2388" s="30"/>
      <c r="W2388" s="30"/>
      <c r="X2388" s="30">
        <v>39.600000000000001</v>
      </c>
      <c r="Y2388" s="30"/>
      <c r="Z2388" s="30"/>
      <c r="AA2388" s="30"/>
      <c r="AB2388" s="30">
        <v>41.399999999999999</v>
      </c>
      <c r="AC2388" s="30">
        <f t="shared" si="7671"/>
        <v>4993</v>
      </c>
      <c r="AD2388" s="30">
        <f t="shared" si="7672"/>
        <v>5217.8000000000002</v>
      </c>
      <c r="AE2388" s="30">
        <f t="shared" si="7673"/>
        <v>5442.1999999999998</v>
      </c>
      <c r="AF2388" s="30"/>
      <c r="AG2388" s="30">
        <f t="shared" si="7674"/>
        <v>4993</v>
      </c>
      <c r="AH2388" s="30">
        <f t="shared" si="7675"/>
        <v>5217.8000000000002</v>
      </c>
      <c r="AI2388" s="30">
        <f t="shared" si="7676"/>
        <v>5442.1999999999998</v>
      </c>
      <c r="AJ2388" s="30"/>
      <c r="AK2388" s="30"/>
      <c r="AL2388" s="30"/>
      <c r="AM2388" s="30"/>
      <c r="AN2388" s="30"/>
      <c r="AO2388" s="30"/>
      <c r="AP2388" s="30"/>
      <c r="AQ2388" s="30"/>
      <c r="AR2388" s="30"/>
      <c r="AS2388" s="30">
        <f t="shared" si="7709"/>
        <v>4993</v>
      </c>
      <c r="AT2388" s="30">
        <f t="shared" si="7710"/>
        <v>5217.8000000000002</v>
      </c>
      <c r="AU2388" s="30">
        <f t="shared" si="7711"/>
        <v>5442.1999999999998</v>
      </c>
      <c r="AV2388" s="30"/>
      <c r="AW2388" s="30"/>
      <c r="AX2388" s="30"/>
      <c r="AY2388" s="30">
        <f t="shared" si="7677"/>
        <v>4993</v>
      </c>
      <c r="AZ2388" s="30">
        <f t="shared" si="7678"/>
        <v>5217.8000000000002</v>
      </c>
      <c r="BA2388" s="30">
        <f t="shared" si="7679"/>
        <v>5442.1999999999998</v>
      </c>
      <c r="BB2388" s="30"/>
      <c r="BC2388" s="30"/>
      <c r="BD2388" s="30"/>
      <c r="BE2388" s="30"/>
      <c r="BF2388" s="30"/>
      <c r="BG2388" s="30"/>
      <c r="BH2388" s="30"/>
      <c r="BI2388" s="30"/>
      <c r="BJ2388" s="30"/>
      <c r="BK2388" s="30"/>
      <c r="BL2388" s="30">
        <f t="shared" si="7668"/>
        <v>4993</v>
      </c>
      <c r="BM2388" s="30">
        <f t="shared" si="7669"/>
        <v>5217.8000000000002</v>
      </c>
      <c r="BN2388" s="30">
        <f t="shared" si="7670"/>
        <v>5442.1999999999998</v>
      </c>
      <c r="BO2388" s="30"/>
      <c r="BP2388" s="31"/>
      <c r="BQ2388" s="1"/>
      <c r="BR2388" s="1"/>
      <c r="BS2388" s="1"/>
      <c r="BT2388" s="1"/>
      <c r="BU2388" s="1"/>
      <c r="BV2388" s="1"/>
      <c r="BW2388" s="1"/>
      <c r="BX2388" s="1"/>
      <c r="BY2388" s="1"/>
    </row>
    <row r="2389" ht="47.25">
      <c r="A2389" s="28" t="s">
        <v>961</v>
      </c>
      <c r="B2389" s="28" t="s">
        <v>291</v>
      </c>
      <c r="C2389" s="28" t="s">
        <v>62</v>
      </c>
      <c r="D2389" s="28" t="s">
        <v>990</v>
      </c>
      <c r="E2389" s="35"/>
      <c r="F2389" s="29" t="s">
        <v>991</v>
      </c>
      <c r="G2389" s="30">
        <f>G2390</f>
        <v>0</v>
      </c>
      <c r="H2389" s="30">
        <f>H2390</f>
        <v>2589.0999999999999</v>
      </c>
      <c r="I2389" s="30">
        <f>I2390</f>
        <v>2700.4000000000001</v>
      </c>
      <c r="J2389" s="30">
        <f>J2390</f>
        <v>0</v>
      </c>
      <c r="K2389" s="30">
        <f>K2390</f>
        <v>0</v>
      </c>
      <c r="L2389" s="30">
        <f>L2390</f>
        <v>0</v>
      </c>
      <c r="M2389" s="30">
        <f t="shared" si="7726"/>
        <v>0</v>
      </c>
      <c r="N2389" s="30">
        <f t="shared" si="7727"/>
        <v>2589.0999999999999</v>
      </c>
      <c r="O2389" s="30">
        <f t="shared" si="7728"/>
        <v>2700.4000000000001</v>
      </c>
      <c r="P2389" s="30">
        <f>P2390</f>
        <v>0</v>
      </c>
      <c r="Q2389" s="30">
        <f>Q2390</f>
        <v>0</v>
      </c>
      <c r="R2389" s="30">
        <f>R2390</f>
        <v>0</v>
      </c>
      <c r="S2389" s="30">
        <f>S2390</f>
        <v>0</v>
      </c>
      <c r="T2389" s="30">
        <f>T2390</f>
        <v>0</v>
      </c>
      <c r="U2389" s="30">
        <f>U2390</f>
        <v>0</v>
      </c>
      <c r="V2389" s="30">
        <f>V2390</f>
        <v>0</v>
      </c>
      <c r="W2389" s="30">
        <f>W2390</f>
        <v>0</v>
      </c>
      <c r="X2389" s="30">
        <f>X2390</f>
        <v>19.800000000000001</v>
      </c>
      <c r="Y2389" s="30">
        <f>Y2390</f>
        <v>0</v>
      </c>
      <c r="Z2389" s="30">
        <f>Z2390</f>
        <v>0</v>
      </c>
      <c r="AA2389" s="30">
        <f>AA2390</f>
        <v>0</v>
      </c>
      <c r="AB2389" s="30">
        <f>AB2390</f>
        <v>-2700.4000000000001</v>
      </c>
      <c r="AC2389" s="30">
        <f t="shared" si="7671"/>
        <v>0</v>
      </c>
      <c r="AD2389" s="30">
        <f t="shared" si="7672"/>
        <v>2608.9000000000001</v>
      </c>
      <c r="AE2389" s="30">
        <f t="shared" si="7673"/>
        <v>0</v>
      </c>
      <c r="AF2389" s="30">
        <f>AF2390</f>
        <v>0</v>
      </c>
      <c r="AG2389" s="30">
        <f t="shared" si="7674"/>
        <v>0</v>
      </c>
      <c r="AH2389" s="30">
        <f t="shared" si="7675"/>
        <v>2608.9000000000001</v>
      </c>
      <c r="AI2389" s="30">
        <f t="shared" si="7676"/>
        <v>0</v>
      </c>
      <c r="AJ2389" s="30">
        <f>AJ2390</f>
        <v>0</v>
      </c>
      <c r="AK2389" s="30">
        <f>AK2390</f>
        <v>0</v>
      </c>
      <c r="AL2389" s="30">
        <f>AL2390</f>
        <v>0</v>
      </c>
      <c r="AM2389" s="30">
        <f>AM2390</f>
        <v>0</v>
      </c>
      <c r="AN2389" s="30">
        <f>AN2390</f>
        <v>0</v>
      </c>
      <c r="AO2389" s="30">
        <f>AO2390</f>
        <v>0</v>
      </c>
      <c r="AP2389" s="30">
        <f>AP2390</f>
        <v>0</v>
      </c>
      <c r="AQ2389" s="30">
        <f>AQ2390</f>
        <v>0</v>
      </c>
      <c r="AR2389" s="30">
        <f>AR2390</f>
        <v>0</v>
      </c>
      <c r="AS2389" s="30">
        <f t="shared" si="7709"/>
        <v>0</v>
      </c>
      <c r="AT2389" s="30">
        <f t="shared" si="7710"/>
        <v>2608.9000000000001</v>
      </c>
      <c r="AU2389" s="30">
        <f t="shared" si="7711"/>
        <v>0</v>
      </c>
      <c r="AV2389" s="30">
        <f>AV2390</f>
        <v>0</v>
      </c>
      <c r="AW2389" s="30">
        <f>AW2390</f>
        <v>0</v>
      </c>
      <c r="AX2389" s="30">
        <f>AX2390</f>
        <v>0</v>
      </c>
      <c r="AY2389" s="30">
        <f t="shared" si="7677"/>
        <v>0</v>
      </c>
      <c r="AZ2389" s="30">
        <f t="shared" si="7678"/>
        <v>2608.9000000000001</v>
      </c>
      <c r="BA2389" s="30">
        <f t="shared" si="7679"/>
        <v>0</v>
      </c>
      <c r="BB2389" s="30">
        <f>BB2390</f>
        <v>0</v>
      </c>
      <c r="BC2389" s="30">
        <f>BC2390</f>
        <v>0</v>
      </c>
      <c r="BD2389" s="30">
        <f>BD2390</f>
        <v>0</v>
      </c>
      <c r="BE2389" s="30">
        <f>BE2390</f>
        <v>0</v>
      </c>
      <c r="BF2389" s="30">
        <f>BF2390</f>
        <v>0</v>
      </c>
      <c r="BG2389" s="30">
        <f>BG2390</f>
        <v>0</v>
      </c>
      <c r="BH2389" s="30">
        <f>BH2390</f>
        <v>0</v>
      </c>
      <c r="BI2389" s="30">
        <f>BI2390</f>
        <v>0</v>
      </c>
      <c r="BJ2389" s="30">
        <f>BJ2390</f>
        <v>0</v>
      </c>
      <c r="BK2389" s="30">
        <f>BK2390</f>
        <v>0</v>
      </c>
      <c r="BL2389" s="30">
        <f t="shared" si="7668"/>
        <v>0</v>
      </c>
      <c r="BM2389" s="30">
        <f t="shared" si="7669"/>
        <v>2608.9000000000001</v>
      </c>
      <c r="BN2389" s="30">
        <f t="shared" si="7670"/>
        <v>0</v>
      </c>
      <c r="BO2389" s="30">
        <f>BO2390</f>
        <v>0</v>
      </c>
      <c r="BP2389" s="31"/>
      <c r="BQ2389" s="1"/>
      <c r="BR2389" s="1"/>
      <c r="BS2389" s="1"/>
      <c r="BT2389" s="1"/>
      <c r="BU2389" s="1"/>
      <c r="BV2389" s="1"/>
      <c r="BW2389" s="1"/>
      <c r="BX2389" s="1"/>
      <c r="BY2389" s="1"/>
    </row>
    <row r="2390">
      <c r="A2390" s="28" t="s">
        <v>961</v>
      </c>
      <c r="B2390" s="28" t="s">
        <v>291</v>
      </c>
      <c r="C2390" s="28" t="s">
        <v>62</v>
      </c>
      <c r="D2390" s="28" t="s">
        <v>990</v>
      </c>
      <c r="E2390" s="28" t="s">
        <v>240</v>
      </c>
      <c r="F2390" s="29" t="s">
        <v>241</v>
      </c>
      <c r="G2390" s="30"/>
      <c r="H2390" s="30">
        <v>2589.0999999999999</v>
      </c>
      <c r="I2390" s="30">
        <v>2700.4000000000001</v>
      </c>
      <c r="J2390" s="30"/>
      <c r="K2390" s="30"/>
      <c r="L2390" s="30"/>
      <c r="M2390" s="30">
        <f t="shared" si="7726"/>
        <v>0</v>
      </c>
      <c r="N2390" s="30">
        <f t="shared" si="7727"/>
        <v>2589.0999999999999</v>
      </c>
      <c r="O2390" s="30">
        <f t="shared" si="7728"/>
        <v>2700.4000000000001</v>
      </c>
      <c r="P2390" s="30"/>
      <c r="Q2390" s="30"/>
      <c r="R2390" s="30"/>
      <c r="S2390" s="30"/>
      <c r="T2390" s="30"/>
      <c r="U2390" s="30"/>
      <c r="V2390" s="30"/>
      <c r="W2390" s="30"/>
      <c r="X2390" s="30">
        <v>19.800000000000001</v>
      </c>
      <c r="Y2390" s="30"/>
      <c r="Z2390" s="30"/>
      <c r="AA2390" s="30"/>
      <c r="AB2390" s="30">
        <v>-2700.4000000000001</v>
      </c>
      <c r="AC2390" s="30">
        <f t="shared" si="7671"/>
        <v>0</v>
      </c>
      <c r="AD2390" s="30">
        <f t="shared" si="7672"/>
        <v>2608.9000000000001</v>
      </c>
      <c r="AE2390" s="30">
        <f t="shared" si="7673"/>
        <v>0</v>
      </c>
      <c r="AF2390" s="30"/>
      <c r="AG2390" s="30">
        <f t="shared" si="7674"/>
        <v>0</v>
      </c>
      <c r="AH2390" s="30">
        <f t="shared" si="7675"/>
        <v>2608.9000000000001</v>
      </c>
      <c r="AI2390" s="30">
        <f t="shared" si="7676"/>
        <v>0</v>
      </c>
      <c r="AJ2390" s="30"/>
      <c r="AK2390" s="30"/>
      <c r="AL2390" s="30"/>
      <c r="AM2390" s="30"/>
      <c r="AN2390" s="30"/>
      <c r="AO2390" s="30"/>
      <c r="AP2390" s="30"/>
      <c r="AQ2390" s="30"/>
      <c r="AR2390" s="30"/>
      <c r="AS2390" s="30">
        <f t="shared" si="7709"/>
        <v>0</v>
      </c>
      <c r="AT2390" s="30">
        <f t="shared" si="7710"/>
        <v>2608.9000000000001</v>
      </c>
      <c r="AU2390" s="30">
        <f t="shared" si="7711"/>
        <v>0</v>
      </c>
      <c r="AV2390" s="30"/>
      <c r="AW2390" s="30"/>
      <c r="AX2390" s="30"/>
      <c r="AY2390" s="30">
        <f t="shared" si="7677"/>
        <v>0</v>
      </c>
      <c r="AZ2390" s="30">
        <f t="shared" si="7678"/>
        <v>2608.9000000000001</v>
      </c>
      <c r="BA2390" s="30">
        <f t="shared" si="7679"/>
        <v>0</v>
      </c>
      <c r="BB2390" s="30"/>
      <c r="BC2390" s="30"/>
      <c r="BD2390" s="30"/>
      <c r="BE2390" s="30"/>
      <c r="BF2390" s="30"/>
      <c r="BG2390" s="30"/>
      <c r="BH2390" s="30"/>
      <c r="BI2390" s="30"/>
      <c r="BJ2390" s="30"/>
      <c r="BK2390" s="30"/>
      <c r="BL2390" s="30">
        <f t="shared" si="7668"/>
        <v>0</v>
      </c>
      <c r="BM2390" s="30">
        <f t="shared" si="7669"/>
        <v>2608.9000000000001</v>
      </c>
      <c r="BN2390" s="30">
        <f t="shared" si="7670"/>
        <v>0</v>
      </c>
      <c r="BO2390" s="30"/>
      <c r="BP2390" s="31"/>
      <c r="BQ2390" s="1"/>
      <c r="BR2390" s="1"/>
      <c r="BS2390" s="1"/>
      <c r="BT2390" s="1"/>
      <c r="BU2390" s="1"/>
      <c r="BV2390" s="1"/>
      <c r="BW2390" s="1"/>
      <c r="BX2390" s="1"/>
      <c r="BY2390" s="1"/>
    </row>
    <row r="2391" ht="63">
      <c r="A2391" s="28" t="s">
        <v>961</v>
      </c>
      <c r="B2391" s="28" t="s">
        <v>291</v>
      </c>
      <c r="C2391" s="28" t="s">
        <v>62</v>
      </c>
      <c r="D2391" s="28" t="s">
        <v>992</v>
      </c>
      <c r="E2391" s="35"/>
      <c r="F2391" s="29" t="s">
        <v>993</v>
      </c>
      <c r="G2391" s="30">
        <f>G2392</f>
        <v>5606.1999999999998</v>
      </c>
      <c r="H2391" s="30">
        <f>H2392</f>
        <v>5401.5</v>
      </c>
      <c r="I2391" s="30">
        <f>I2392</f>
        <v>7477.8000000000002</v>
      </c>
      <c r="J2391" s="30">
        <f>J2392</f>
        <v>0</v>
      </c>
      <c r="K2391" s="30">
        <f>K2392</f>
        <v>0</v>
      </c>
      <c r="L2391" s="30">
        <f>L2392</f>
        <v>0</v>
      </c>
      <c r="M2391" s="30">
        <f t="shared" si="7726"/>
        <v>5606.1999999999998</v>
      </c>
      <c r="N2391" s="30">
        <f t="shared" si="7727"/>
        <v>5401.5</v>
      </c>
      <c r="O2391" s="30">
        <f t="shared" si="7728"/>
        <v>7477.8000000000002</v>
      </c>
      <c r="P2391" s="30">
        <f>P2392</f>
        <v>0</v>
      </c>
      <c r="Q2391" s="30">
        <f>Q2392</f>
        <v>0</v>
      </c>
      <c r="R2391" s="30">
        <f>R2392</f>
        <v>0</v>
      </c>
      <c r="S2391" s="30">
        <f>S2392</f>
        <v>0</v>
      </c>
      <c r="T2391" s="30">
        <f>T2392</f>
        <v>-0.10000000000000001</v>
      </c>
      <c r="U2391" s="30">
        <f>U2392</f>
        <v>0</v>
      </c>
      <c r="V2391" s="30">
        <f>V2392</f>
        <v>0</v>
      </c>
      <c r="W2391" s="30">
        <f>W2392</f>
        <v>0</v>
      </c>
      <c r="X2391" s="30">
        <f>X2392</f>
        <v>-16.800000000000001</v>
      </c>
      <c r="Y2391" s="30">
        <f>Y2392</f>
        <v>0</v>
      </c>
      <c r="Z2391" s="30">
        <f>Z2392</f>
        <v>0</v>
      </c>
      <c r="AA2391" s="30">
        <f>AA2392</f>
        <v>0</v>
      </c>
      <c r="AB2391" s="30">
        <f>AB2392</f>
        <v>-52.600000000000001</v>
      </c>
      <c r="AC2391" s="30">
        <f t="shared" si="7671"/>
        <v>5606.0999999999995</v>
      </c>
      <c r="AD2391" s="30">
        <f t="shared" si="7672"/>
        <v>5384.6999999999998</v>
      </c>
      <c r="AE2391" s="30">
        <f t="shared" si="7673"/>
        <v>7425.1999999999998</v>
      </c>
      <c r="AF2391" s="30">
        <f>AF2392</f>
        <v>0</v>
      </c>
      <c r="AG2391" s="30">
        <f t="shared" si="7674"/>
        <v>5606.0999999999995</v>
      </c>
      <c r="AH2391" s="30">
        <f t="shared" si="7675"/>
        <v>5384.6999999999998</v>
      </c>
      <c r="AI2391" s="30">
        <f t="shared" si="7676"/>
        <v>7425.1999999999998</v>
      </c>
      <c r="AJ2391" s="30">
        <f>AJ2392</f>
        <v>0</v>
      </c>
      <c r="AK2391" s="30">
        <f>AK2392</f>
        <v>0</v>
      </c>
      <c r="AL2391" s="30">
        <f>AL2392</f>
        <v>0</v>
      </c>
      <c r="AM2391" s="30">
        <f>AM2392</f>
        <v>0</v>
      </c>
      <c r="AN2391" s="30">
        <f>AN2392</f>
        <v>0</v>
      </c>
      <c r="AO2391" s="30">
        <f>AO2392</f>
        <v>0</v>
      </c>
      <c r="AP2391" s="30">
        <f>AP2392</f>
        <v>0</v>
      </c>
      <c r="AQ2391" s="30">
        <f>AQ2392</f>
        <v>0</v>
      </c>
      <c r="AR2391" s="30">
        <f>AR2392</f>
        <v>0</v>
      </c>
      <c r="AS2391" s="30">
        <f t="shared" si="7709"/>
        <v>5606.0999999999995</v>
      </c>
      <c r="AT2391" s="30">
        <f t="shared" si="7710"/>
        <v>5384.6999999999998</v>
      </c>
      <c r="AU2391" s="30">
        <f t="shared" si="7711"/>
        <v>7425.1999999999998</v>
      </c>
      <c r="AV2391" s="30">
        <f>AV2392</f>
        <v>0</v>
      </c>
      <c r="AW2391" s="30">
        <f>AW2392</f>
        <v>0</v>
      </c>
      <c r="AX2391" s="30">
        <f>AX2392</f>
        <v>0</v>
      </c>
      <c r="AY2391" s="30">
        <f t="shared" si="7677"/>
        <v>5606.0999999999995</v>
      </c>
      <c r="AZ2391" s="30">
        <f t="shared" si="7678"/>
        <v>5384.6999999999998</v>
      </c>
      <c r="BA2391" s="30">
        <f t="shared" si="7679"/>
        <v>7425.1999999999998</v>
      </c>
      <c r="BB2391" s="30">
        <f>BB2392</f>
        <v>0</v>
      </c>
      <c r="BC2391" s="30">
        <f>BC2392</f>
        <v>0</v>
      </c>
      <c r="BD2391" s="30">
        <f>BD2392</f>
        <v>0</v>
      </c>
      <c r="BE2391" s="30">
        <f>BE2392</f>
        <v>0</v>
      </c>
      <c r="BF2391" s="30">
        <f>BF2392</f>
        <v>0</v>
      </c>
      <c r="BG2391" s="30">
        <f>BG2392</f>
        <v>0</v>
      </c>
      <c r="BH2391" s="30">
        <f>BH2392</f>
        <v>0</v>
      </c>
      <c r="BI2391" s="30">
        <f>BI2392</f>
        <v>0</v>
      </c>
      <c r="BJ2391" s="30">
        <f>BJ2392</f>
        <v>0</v>
      </c>
      <c r="BK2391" s="30">
        <f>BK2392</f>
        <v>0</v>
      </c>
      <c r="BL2391" s="30">
        <f t="shared" si="7668"/>
        <v>5606.0999999999995</v>
      </c>
      <c r="BM2391" s="30">
        <f t="shared" si="7669"/>
        <v>5384.6999999999998</v>
      </c>
      <c r="BN2391" s="30">
        <f t="shared" si="7670"/>
        <v>7425.1999999999998</v>
      </c>
      <c r="BO2391" s="30">
        <f>BO2392</f>
        <v>0</v>
      </c>
      <c r="BP2391" s="31"/>
      <c r="BQ2391" s="1"/>
      <c r="BR2391" s="1"/>
      <c r="BS2391" s="1"/>
      <c r="BT2391" s="1"/>
      <c r="BU2391" s="1"/>
      <c r="BV2391" s="1"/>
      <c r="BW2391" s="1"/>
      <c r="BX2391" s="1"/>
      <c r="BY2391" s="1"/>
    </row>
    <row r="2392">
      <c r="A2392" s="28" t="s">
        <v>961</v>
      </c>
      <c r="B2392" s="28" t="s">
        <v>291</v>
      </c>
      <c r="C2392" s="28" t="s">
        <v>62</v>
      </c>
      <c r="D2392" s="28" t="s">
        <v>992</v>
      </c>
      <c r="E2392" s="28" t="s">
        <v>240</v>
      </c>
      <c r="F2392" s="29" t="s">
        <v>241</v>
      </c>
      <c r="G2392" s="30">
        <v>5606.1999999999998</v>
      </c>
      <c r="H2392" s="30">
        <v>5401.5</v>
      </c>
      <c r="I2392" s="30">
        <v>7477.8000000000002</v>
      </c>
      <c r="J2392" s="30"/>
      <c r="K2392" s="30"/>
      <c r="L2392" s="30"/>
      <c r="M2392" s="30">
        <f t="shared" si="7726"/>
        <v>5606.1999999999998</v>
      </c>
      <c r="N2392" s="30">
        <f t="shared" si="7727"/>
        <v>5401.5</v>
      </c>
      <c r="O2392" s="30">
        <f t="shared" si="7728"/>
        <v>7477.8000000000002</v>
      </c>
      <c r="P2392" s="30"/>
      <c r="Q2392" s="30"/>
      <c r="R2392" s="30"/>
      <c r="S2392" s="30"/>
      <c r="T2392" s="30">
        <v>-0.10000000000000001</v>
      </c>
      <c r="U2392" s="30"/>
      <c r="V2392" s="30"/>
      <c r="W2392" s="30"/>
      <c r="X2392" s="30">
        <v>-16.800000000000001</v>
      </c>
      <c r="Y2392" s="30"/>
      <c r="Z2392" s="30"/>
      <c r="AA2392" s="30"/>
      <c r="AB2392" s="30">
        <v>-52.600000000000001</v>
      </c>
      <c r="AC2392" s="30">
        <f t="shared" si="7671"/>
        <v>5606.0999999999995</v>
      </c>
      <c r="AD2392" s="30">
        <f t="shared" si="7672"/>
        <v>5384.6999999999998</v>
      </c>
      <c r="AE2392" s="30">
        <f t="shared" si="7673"/>
        <v>7425.1999999999998</v>
      </c>
      <c r="AF2392" s="30"/>
      <c r="AG2392" s="30">
        <f t="shared" si="7674"/>
        <v>5606.0999999999995</v>
      </c>
      <c r="AH2392" s="30">
        <f t="shared" si="7675"/>
        <v>5384.6999999999998</v>
      </c>
      <c r="AI2392" s="30">
        <f t="shared" si="7676"/>
        <v>7425.1999999999998</v>
      </c>
      <c r="AJ2392" s="30"/>
      <c r="AK2392" s="30"/>
      <c r="AL2392" s="30"/>
      <c r="AM2392" s="30"/>
      <c r="AN2392" s="30"/>
      <c r="AO2392" s="30"/>
      <c r="AP2392" s="30"/>
      <c r="AQ2392" s="30"/>
      <c r="AR2392" s="30"/>
      <c r="AS2392" s="30">
        <f t="shared" si="7709"/>
        <v>5606.0999999999995</v>
      </c>
      <c r="AT2392" s="30">
        <f t="shared" si="7710"/>
        <v>5384.6999999999998</v>
      </c>
      <c r="AU2392" s="30">
        <f t="shared" si="7711"/>
        <v>7425.1999999999998</v>
      </c>
      <c r="AV2392" s="30"/>
      <c r="AW2392" s="30"/>
      <c r="AX2392" s="30"/>
      <c r="AY2392" s="30">
        <f t="shared" si="7677"/>
        <v>5606.0999999999995</v>
      </c>
      <c r="AZ2392" s="30">
        <f t="shared" si="7678"/>
        <v>5384.6999999999998</v>
      </c>
      <c r="BA2392" s="30">
        <f t="shared" si="7679"/>
        <v>7425.1999999999998</v>
      </c>
      <c r="BB2392" s="30"/>
      <c r="BC2392" s="30"/>
      <c r="BD2392" s="30"/>
      <c r="BE2392" s="30"/>
      <c r="BF2392" s="30"/>
      <c r="BG2392" s="30"/>
      <c r="BH2392" s="30"/>
      <c r="BI2392" s="30"/>
      <c r="BJ2392" s="30"/>
      <c r="BK2392" s="30"/>
      <c r="BL2392" s="30">
        <f t="shared" si="7668"/>
        <v>5606.0999999999995</v>
      </c>
      <c r="BM2392" s="30">
        <f t="shared" si="7669"/>
        <v>5384.6999999999998</v>
      </c>
      <c r="BN2392" s="30">
        <f t="shared" si="7670"/>
        <v>7425.1999999999998</v>
      </c>
      <c r="BO2392" s="30"/>
      <c r="BP2392" s="31"/>
      <c r="BQ2392" s="1"/>
      <c r="BR2392" s="1"/>
      <c r="BS2392" s="1"/>
      <c r="BT2392" s="1"/>
      <c r="BU2392" s="1"/>
      <c r="BV2392" s="1"/>
      <c r="BW2392" s="1"/>
      <c r="BX2392" s="1"/>
      <c r="BY2392" s="1"/>
    </row>
    <row r="2393" s="23" customFormat="1">
      <c r="A2393" s="24" t="s">
        <v>961</v>
      </c>
      <c r="B2393" s="24" t="s">
        <v>291</v>
      </c>
      <c r="C2393" s="24" t="s">
        <v>114</v>
      </c>
      <c r="D2393" s="24"/>
      <c r="E2393" s="24"/>
      <c r="F2393" s="25" t="s">
        <v>401</v>
      </c>
      <c r="G2393" s="26">
        <f t="shared" ref="G2393:G2400" si="7815">G2394</f>
        <v>42000</v>
      </c>
      <c r="H2393" s="26">
        <f t="shared" ref="H2393:H2400" si="7816">H2394</f>
        <v>42000</v>
      </c>
      <c r="I2393" s="26">
        <f t="shared" ref="I2393:I2400" si="7817">I2394</f>
        <v>42000</v>
      </c>
      <c r="J2393" s="26">
        <f t="shared" ref="J2393:J2400" si="7818">J2394</f>
        <v>0</v>
      </c>
      <c r="K2393" s="26">
        <f t="shared" ref="K2393:K2400" si="7819">K2394</f>
        <v>0</v>
      </c>
      <c r="L2393" s="26">
        <f t="shared" ref="L2393:L2400" si="7820">L2394</f>
        <v>0</v>
      </c>
      <c r="M2393" s="26">
        <f t="shared" si="7726"/>
        <v>42000</v>
      </c>
      <c r="N2393" s="26">
        <f t="shared" si="7727"/>
        <v>42000</v>
      </c>
      <c r="O2393" s="26">
        <f t="shared" si="7728"/>
        <v>42000</v>
      </c>
      <c r="P2393" s="26">
        <f t="shared" ref="P2393:P2400" si="7821">P2394</f>
        <v>0</v>
      </c>
      <c r="Q2393" s="26">
        <f t="shared" ref="Q2393:Q2400" si="7822">Q2394</f>
        <v>0</v>
      </c>
      <c r="R2393" s="26">
        <f t="shared" ref="R2393:R2400" si="7823">R2394</f>
        <v>0</v>
      </c>
      <c r="S2393" s="26">
        <f t="shared" ref="S2393:S2400" si="7824">S2394</f>
        <v>0</v>
      </c>
      <c r="T2393" s="26">
        <f t="shared" ref="T2393:T2400" si="7825">T2394</f>
        <v>0</v>
      </c>
      <c r="U2393" s="26">
        <f t="shared" ref="U2393:U2400" si="7826">U2394</f>
        <v>0</v>
      </c>
      <c r="V2393" s="26">
        <f t="shared" ref="V2393:V2400" si="7827">V2394</f>
        <v>0</v>
      </c>
      <c r="W2393" s="26">
        <f t="shared" ref="W2393:W2400" si="7828">W2394</f>
        <v>0</v>
      </c>
      <c r="X2393" s="26">
        <f t="shared" ref="X2393:X2400" si="7829">X2394</f>
        <v>0</v>
      </c>
      <c r="Y2393" s="26">
        <f t="shared" ref="Y2393:Y2400" si="7830">Y2394</f>
        <v>0</v>
      </c>
      <c r="Z2393" s="26">
        <f t="shared" ref="Z2393:Z2400" si="7831">Z2394</f>
        <v>0</v>
      </c>
      <c r="AA2393" s="26">
        <f t="shared" ref="AA2393:AA2400" si="7832">AA2394</f>
        <v>0</v>
      </c>
      <c r="AB2393" s="26">
        <f t="shared" ref="AB2393:AB2400" si="7833">AB2394</f>
        <v>0</v>
      </c>
      <c r="AC2393" s="26">
        <f t="shared" si="7671"/>
        <v>42000</v>
      </c>
      <c r="AD2393" s="26">
        <f t="shared" si="7672"/>
        <v>42000</v>
      </c>
      <c r="AE2393" s="26">
        <f t="shared" si="7673"/>
        <v>42000</v>
      </c>
      <c r="AF2393" s="26">
        <f t="shared" ref="AF2393:AF2400" si="7834">AF2394</f>
        <v>0</v>
      </c>
      <c r="AG2393" s="26">
        <f t="shared" si="7674"/>
        <v>42000</v>
      </c>
      <c r="AH2393" s="26">
        <f t="shared" si="7675"/>
        <v>42000</v>
      </c>
      <c r="AI2393" s="26">
        <f t="shared" si="7676"/>
        <v>42000</v>
      </c>
      <c r="AJ2393" s="26">
        <f t="shared" ref="AJ2393:AJ2400" si="7835">AJ2394</f>
        <v>0</v>
      </c>
      <c r="AK2393" s="26">
        <f t="shared" ref="AK2393:AK2400" si="7836">AK2394</f>
        <v>0</v>
      </c>
      <c r="AL2393" s="26">
        <f t="shared" ref="AL2393:AL2400" si="7837">AL2394</f>
        <v>1967.4849999999999</v>
      </c>
      <c r="AM2393" s="26">
        <f t="shared" ref="AM2393:AM2400" si="7838">AM2394</f>
        <v>0</v>
      </c>
      <c r="AN2393" s="26">
        <f t="shared" ref="AN2393:AN2400" si="7839">AN2394</f>
        <v>0</v>
      </c>
      <c r="AO2393" s="26">
        <f t="shared" ref="AO2393:AO2400" si="7840">AO2394</f>
        <v>0</v>
      </c>
      <c r="AP2393" s="26">
        <f t="shared" ref="AP2393:AP2400" si="7841">AP2394</f>
        <v>0</v>
      </c>
      <c r="AQ2393" s="26">
        <f t="shared" ref="AQ2393:AQ2400" si="7842">AQ2394</f>
        <v>0</v>
      </c>
      <c r="AR2393" s="26">
        <f t="shared" ref="AR2393:AR2400" si="7843">AR2394</f>
        <v>0</v>
      </c>
      <c r="AS2393" s="26">
        <f t="shared" si="7709"/>
        <v>43967.485000000001</v>
      </c>
      <c r="AT2393" s="26">
        <f t="shared" si="7710"/>
        <v>42000</v>
      </c>
      <c r="AU2393" s="26">
        <f t="shared" si="7711"/>
        <v>42000</v>
      </c>
      <c r="AV2393" s="26">
        <f t="shared" ref="AV2393:AV2400" si="7844">AV2394</f>
        <v>0</v>
      </c>
      <c r="AW2393" s="26">
        <f t="shared" ref="AW2393:AW2400" si="7845">AW2394</f>
        <v>0</v>
      </c>
      <c r="AX2393" s="26">
        <f t="shared" ref="AX2393:AX2400" si="7846">AX2394</f>
        <v>0</v>
      </c>
      <c r="AY2393" s="26">
        <f t="shared" si="7677"/>
        <v>43967.485000000001</v>
      </c>
      <c r="AZ2393" s="26">
        <f t="shared" si="7678"/>
        <v>42000</v>
      </c>
      <c r="BA2393" s="26">
        <f t="shared" si="7679"/>
        <v>42000</v>
      </c>
      <c r="BB2393" s="26">
        <f t="shared" ref="BB2393:BB2400" si="7847">BB2394</f>
        <v>0</v>
      </c>
      <c r="BC2393" s="26">
        <f t="shared" ref="BC2393:BC2400" si="7848">BC2394</f>
        <v>1105.2080000000001</v>
      </c>
      <c r="BD2393" s="26">
        <f t="shared" ref="BD2393:BD2400" si="7849">BD2394</f>
        <v>58.783999999999999</v>
      </c>
      <c r="BE2393" s="26">
        <f t="shared" ref="BE2393:BE2400" si="7850">BE2394</f>
        <v>0</v>
      </c>
      <c r="BF2393" s="26">
        <f t="shared" ref="BF2393:BF2400" si="7851">BF2394</f>
        <v>0</v>
      </c>
      <c r="BG2393" s="26">
        <f t="shared" ref="BG2393:BG2400" si="7852">BG2394</f>
        <v>0</v>
      </c>
      <c r="BH2393" s="26">
        <f t="shared" ref="BH2393:BH2400" si="7853">BH2394</f>
        <v>0</v>
      </c>
      <c r="BI2393" s="26">
        <f t="shared" ref="BI2393:BI2400" si="7854">BI2394</f>
        <v>0</v>
      </c>
      <c r="BJ2393" s="26">
        <f t="shared" ref="BJ2393:BJ2400" si="7855">BJ2394</f>
        <v>0</v>
      </c>
      <c r="BK2393" s="26">
        <f t="shared" ref="BK2393:BK2400" si="7856">BK2394</f>
        <v>0</v>
      </c>
      <c r="BL2393" s="26">
        <f t="shared" si="7668"/>
        <v>45131.476999999999</v>
      </c>
      <c r="BM2393" s="26">
        <f t="shared" si="7669"/>
        <v>42000</v>
      </c>
      <c r="BN2393" s="26">
        <f t="shared" si="7670"/>
        <v>42000</v>
      </c>
      <c r="BO2393" s="26">
        <f t="shared" ref="BO2393:BO2400" si="7857">BO2394</f>
        <v>0</v>
      </c>
      <c r="BP2393" s="27"/>
      <c r="BQ2393" s="23"/>
      <c r="BR2393" s="23"/>
      <c r="BS2393" s="23"/>
      <c r="BT2393" s="23"/>
      <c r="BU2393" s="23"/>
      <c r="BV2393" s="23"/>
      <c r="BW2393" s="23"/>
      <c r="BX2393" s="23"/>
      <c r="BY2393" s="23"/>
    </row>
    <row r="2394" ht="31.5">
      <c r="A2394" s="28" t="s">
        <v>961</v>
      </c>
      <c r="B2394" s="28" t="s">
        <v>291</v>
      </c>
      <c r="C2394" s="28" t="s">
        <v>114</v>
      </c>
      <c r="D2394" s="28" t="s">
        <v>596</v>
      </c>
      <c r="E2394" s="35"/>
      <c r="F2394" s="29" t="s">
        <v>597</v>
      </c>
      <c r="G2394" s="30">
        <f t="shared" si="7815"/>
        <v>42000</v>
      </c>
      <c r="H2394" s="30">
        <f t="shared" si="7816"/>
        <v>42000</v>
      </c>
      <c r="I2394" s="30">
        <f t="shared" si="7817"/>
        <v>42000</v>
      </c>
      <c r="J2394" s="30">
        <f t="shared" si="7818"/>
        <v>0</v>
      </c>
      <c r="K2394" s="30">
        <f t="shared" si="7819"/>
        <v>0</v>
      </c>
      <c r="L2394" s="30">
        <f t="shared" si="7820"/>
        <v>0</v>
      </c>
      <c r="M2394" s="30">
        <f t="shared" si="7726"/>
        <v>42000</v>
      </c>
      <c r="N2394" s="30">
        <f t="shared" si="7727"/>
        <v>42000</v>
      </c>
      <c r="O2394" s="30">
        <f t="shared" si="7728"/>
        <v>42000</v>
      </c>
      <c r="P2394" s="30">
        <f t="shared" si="7821"/>
        <v>0</v>
      </c>
      <c r="Q2394" s="30">
        <f t="shared" si="7822"/>
        <v>0</v>
      </c>
      <c r="R2394" s="30">
        <f t="shared" si="7823"/>
        <v>0</v>
      </c>
      <c r="S2394" s="30">
        <f t="shared" si="7824"/>
        <v>0</v>
      </c>
      <c r="T2394" s="30">
        <f t="shared" si="7825"/>
        <v>0</v>
      </c>
      <c r="U2394" s="30">
        <f t="shared" si="7826"/>
        <v>0</v>
      </c>
      <c r="V2394" s="30">
        <f t="shared" si="7827"/>
        <v>0</v>
      </c>
      <c r="W2394" s="30">
        <f t="shared" si="7828"/>
        <v>0</v>
      </c>
      <c r="X2394" s="30">
        <f t="shared" si="7829"/>
        <v>0</v>
      </c>
      <c r="Y2394" s="30">
        <f t="shared" si="7830"/>
        <v>0</v>
      </c>
      <c r="Z2394" s="30">
        <f t="shared" si="7831"/>
        <v>0</v>
      </c>
      <c r="AA2394" s="30">
        <f t="shared" si="7832"/>
        <v>0</v>
      </c>
      <c r="AB2394" s="30">
        <f t="shared" si="7833"/>
        <v>0</v>
      </c>
      <c r="AC2394" s="30">
        <f t="shared" si="7671"/>
        <v>42000</v>
      </c>
      <c r="AD2394" s="30">
        <f t="shared" si="7672"/>
        <v>42000</v>
      </c>
      <c r="AE2394" s="30">
        <f t="shared" si="7673"/>
        <v>42000</v>
      </c>
      <c r="AF2394" s="30">
        <f t="shared" si="7834"/>
        <v>0</v>
      </c>
      <c r="AG2394" s="30">
        <f t="shared" si="7674"/>
        <v>42000</v>
      </c>
      <c r="AH2394" s="30">
        <f t="shared" si="7675"/>
        <v>42000</v>
      </c>
      <c r="AI2394" s="30">
        <f t="shared" si="7676"/>
        <v>42000</v>
      </c>
      <c r="AJ2394" s="30">
        <f t="shared" si="7835"/>
        <v>0</v>
      </c>
      <c r="AK2394" s="30">
        <f t="shared" si="7836"/>
        <v>0</v>
      </c>
      <c r="AL2394" s="30">
        <f t="shared" si="7837"/>
        <v>1967.4849999999999</v>
      </c>
      <c r="AM2394" s="30">
        <f t="shared" si="7838"/>
        <v>0</v>
      </c>
      <c r="AN2394" s="30">
        <f t="shared" si="7839"/>
        <v>0</v>
      </c>
      <c r="AO2394" s="30">
        <f t="shared" si="7840"/>
        <v>0</v>
      </c>
      <c r="AP2394" s="30">
        <f t="shared" si="7841"/>
        <v>0</v>
      </c>
      <c r="AQ2394" s="30">
        <f t="shared" si="7842"/>
        <v>0</v>
      </c>
      <c r="AR2394" s="30">
        <f t="shared" si="7843"/>
        <v>0</v>
      </c>
      <c r="AS2394" s="30">
        <f t="shared" si="7709"/>
        <v>43967.485000000001</v>
      </c>
      <c r="AT2394" s="30">
        <f t="shared" si="7710"/>
        <v>42000</v>
      </c>
      <c r="AU2394" s="30">
        <f t="shared" si="7711"/>
        <v>42000</v>
      </c>
      <c r="AV2394" s="30">
        <f t="shared" si="7844"/>
        <v>0</v>
      </c>
      <c r="AW2394" s="30">
        <f t="shared" si="7845"/>
        <v>0</v>
      </c>
      <c r="AX2394" s="30">
        <f t="shared" si="7846"/>
        <v>0</v>
      </c>
      <c r="AY2394" s="30">
        <f t="shared" si="7677"/>
        <v>43967.485000000001</v>
      </c>
      <c r="AZ2394" s="30">
        <f t="shared" si="7678"/>
        <v>42000</v>
      </c>
      <c r="BA2394" s="30">
        <f t="shared" si="7679"/>
        <v>42000</v>
      </c>
      <c r="BB2394" s="30">
        <f t="shared" si="7847"/>
        <v>0</v>
      </c>
      <c r="BC2394" s="30">
        <f t="shared" si="7848"/>
        <v>1105.2080000000001</v>
      </c>
      <c r="BD2394" s="30">
        <f t="shared" si="7849"/>
        <v>58.783999999999999</v>
      </c>
      <c r="BE2394" s="30">
        <f t="shared" si="7850"/>
        <v>0</v>
      </c>
      <c r="BF2394" s="30">
        <f t="shared" si="7851"/>
        <v>0</v>
      </c>
      <c r="BG2394" s="30">
        <f t="shared" si="7852"/>
        <v>0</v>
      </c>
      <c r="BH2394" s="30">
        <f t="shared" si="7853"/>
        <v>0</v>
      </c>
      <c r="BI2394" s="30">
        <f t="shared" si="7854"/>
        <v>0</v>
      </c>
      <c r="BJ2394" s="30">
        <f t="shared" si="7855"/>
        <v>0</v>
      </c>
      <c r="BK2394" s="30">
        <f t="shared" si="7856"/>
        <v>0</v>
      </c>
      <c r="BL2394" s="30">
        <f t="shared" si="7668"/>
        <v>45131.476999999999</v>
      </c>
      <c r="BM2394" s="30">
        <f t="shared" si="7669"/>
        <v>42000</v>
      </c>
      <c r="BN2394" s="30">
        <f t="shared" si="7670"/>
        <v>42000</v>
      </c>
      <c r="BO2394" s="30">
        <f t="shared" si="7857"/>
        <v>0</v>
      </c>
      <c r="BP2394" s="31"/>
      <c r="BQ2394" s="1"/>
      <c r="BR2394" s="1"/>
      <c r="BS2394" s="1"/>
      <c r="BT2394" s="1"/>
      <c r="BU2394" s="1"/>
      <c r="BV2394" s="1"/>
      <c r="BW2394" s="1"/>
      <c r="BX2394" s="1"/>
      <c r="BY2394" s="1"/>
    </row>
    <row r="2395">
      <c r="A2395" s="28" t="s">
        <v>961</v>
      </c>
      <c r="B2395" s="28" t="s">
        <v>291</v>
      </c>
      <c r="C2395" s="28" t="s">
        <v>114</v>
      </c>
      <c r="D2395" s="28" t="s">
        <v>836</v>
      </c>
      <c r="E2395" s="35"/>
      <c r="F2395" s="29" t="s">
        <v>33</v>
      </c>
      <c r="G2395" s="30">
        <f t="shared" si="7815"/>
        <v>42000</v>
      </c>
      <c r="H2395" s="30">
        <f t="shared" si="7816"/>
        <v>42000</v>
      </c>
      <c r="I2395" s="30">
        <f t="shared" si="7817"/>
        <v>42000</v>
      </c>
      <c r="J2395" s="30">
        <f t="shared" si="7818"/>
        <v>0</v>
      </c>
      <c r="K2395" s="30">
        <f t="shared" si="7819"/>
        <v>0</v>
      </c>
      <c r="L2395" s="30">
        <f t="shared" si="7820"/>
        <v>0</v>
      </c>
      <c r="M2395" s="30">
        <f t="shared" si="7726"/>
        <v>42000</v>
      </c>
      <c r="N2395" s="30">
        <f t="shared" si="7727"/>
        <v>42000</v>
      </c>
      <c r="O2395" s="30">
        <f t="shared" si="7728"/>
        <v>42000</v>
      </c>
      <c r="P2395" s="30">
        <f t="shared" si="7821"/>
        <v>0</v>
      </c>
      <c r="Q2395" s="30">
        <f t="shared" si="7822"/>
        <v>0</v>
      </c>
      <c r="R2395" s="30">
        <f t="shared" si="7823"/>
        <v>0</v>
      </c>
      <c r="S2395" s="30">
        <f t="shared" si="7824"/>
        <v>0</v>
      </c>
      <c r="T2395" s="30">
        <f t="shared" si="7825"/>
        <v>0</v>
      </c>
      <c r="U2395" s="30">
        <f t="shared" si="7826"/>
        <v>0</v>
      </c>
      <c r="V2395" s="30">
        <f t="shared" si="7827"/>
        <v>0</v>
      </c>
      <c r="W2395" s="30">
        <f t="shared" si="7828"/>
        <v>0</v>
      </c>
      <c r="X2395" s="30">
        <f t="shared" si="7829"/>
        <v>0</v>
      </c>
      <c r="Y2395" s="30">
        <f t="shared" si="7830"/>
        <v>0</v>
      </c>
      <c r="Z2395" s="30">
        <f t="shared" si="7831"/>
        <v>0</v>
      </c>
      <c r="AA2395" s="30">
        <f t="shared" si="7832"/>
        <v>0</v>
      </c>
      <c r="AB2395" s="30">
        <f t="shared" si="7833"/>
        <v>0</v>
      </c>
      <c r="AC2395" s="30">
        <f t="shared" si="7671"/>
        <v>42000</v>
      </c>
      <c r="AD2395" s="30">
        <f t="shared" si="7672"/>
        <v>42000</v>
      </c>
      <c r="AE2395" s="30">
        <f t="shared" si="7673"/>
        <v>42000</v>
      </c>
      <c r="AF2395" s="30">
        <f t="shared" si="7834"/>
        <v>0</v>
      </c>
      <c r="AG2395" s="30">
        <f t="shared" si="7674"/>
        <v>42000</v>
      </c>
      <c r="AH2395" s="30">
        <f t="shared" si="7675"/>
        <v>42000</v>
      </c>
      <c r="AI2395" s="30">
        <f t="shared" si="7676"/>
        <v>42000</v>
      </c>
      <c r="AJ2395" s="30">
        <f t="shared" si="7835"/>
        <v>0</v>
      </c>
      <c r="AK2395" s="30">
        <f t="shared" si="7836"/>
        <v>0</v>
      </c>
      <c r="AL2395" s="30">
        <f t="shared" si="7837"/>
        <v>1967.4849999999999</v>
      </c>
      <c r="AM2395" s="30">
        <f t="shared" si="7838"/>
        <v>0</v>
      </c>
      <c r="AN2395" s="30">
        <f t="shared" si="7839"/>
        <v>0</v>
      </c>
      <c r="AO2395" s="30">
        <f t="shared" si="7840"/>
        <v>0</v>
      </c>
      <c r="AP2395" s="30">
        <f t="shared" si="7841"/>
        <v>0</v>
      </c>
      <c r="AQ2395" s="30">
        <f t="shared" si="7842"/>
        <v>0</v>
      </c>
      <c r="AR2395" s="30">
        <f t="shared" si="7843"/>
        <v>0</v>
      </c>
      <c r="AS2395" s="30">
        <f t="shared" si="7709"/>
        <v>43967.485000000001</v>
      </c>
      <c r="AT2395" s="30">
        <f t="shared" si="7710"/>
        <v>42000</v>
      </c>
      <c r="AU2395" s="30">
        <f t="shared" si="7711"/>
        <v>42000</v>
      </c>
      <c r="AV2395" s="30">
        <f t="shared" si="7844"/>
        <v>0</v>
      </c>
      <c r="AW2395" s="30">
        <f t="shared" si="7845"/>
        <v>0</v>
      </c>
      <c r="AX2395" s="30">
        <f t="shared" si="7846"/>
        <v>0</v>
      </c>
      <c r="AY2395" s="30">
        <f t="shared" si="7677"/>
        <v>43967.485000000001</v>
      </c>
      <c r="AZ2395" s="30">
        <f t="shared" si="7678"/>
        <v>42000</v>
      </c>
      <c r="BA2395" s="30">
        <f t="shared" si="7679"/>
        <v>42000</v>
      </c>
      <c r="BB2395" s="30">
        <f t="shared" si="7847"/>
        <v>0</v>
      </c>
      <c r="BC2395" s="30">
        <f t="shared" si="7848"/>
        <v>1105.2080000000001</v>
      </c>
      <c r="BD2395" s="30">
        <f t="shared" si="7849"/>
        <v>58.783999999999999</v>
      </c>
      <c r="BE2395" s="30">
        <f t="shared" si="7850"/>
        <v>0</v>
      </c>
      <c r="BF2395" s="30">
        <f t="shared" si="7851"/>
        <v>0</v>
      </c>
      <c r="BG2395" s="30">
        <f t="shared" si="7852"/>
        <v>0</v>
      </c>
      <c r="BH2395" s="30">
        <f t="shared" si="7853"/>
        <v>0</v>
      </c>
      <c r="BI2395" s="30">
        <f t="shared" si="7854"/>
        <v>0</v>
      </c>
      <c r="BJ2395" s="30">
        <f t="shared" si="7855"/>
        <v>0</v>
      </c>
      <c r="BK2395" s="30">
        <f t="shared" si="7856"/>
        <v>0</v>
      </c>
      <c r="BL2395" s="30">
        <f t="shared" si="7668"/>
        <v>45131.476999999999</v>
      </c>
      <c r="BM2395" s="30">
        <f t="shared" si="7669"/>
        <v>42000</v>
      </c>
      <c r="BN2395" s="30">
        <f t="shared" si="7670"/>
        <v>42000</v>
      </c>
      <c r="BO2395" s="30">
        <f t="shared" si="7857"/>
        <v>0</v>
      </c>
      <c r="BP2395" s="31"/>
      <c r="BQ2395" s="1"/>
      <c r="BR2395" s="1"/>
      <c r="BS2395" s="1"/>
      <c r="BT2395" s="1"/>
      <c r="BU2395" s="1"/>
      <c r="BV2395" s="1"/>
      <c r="BW2395" s="1"/>
      <c r="BX2395" s="1"/>
      <c r="BY2395" s="1"/>
    </row>
    <row r="2396" ht="47.25">
      <c r="A2396" s="28" t="s">
        <v>961</v>
      </c>
      <c r="B2396" s="28" t="s">
        <v>291</v>
      </c>
      <c r="C2396" s="28" t="s">
        <v>114</v>
      </c>
      <c r="D2396" s="28" t="s">
        <v>984</v>
      </c>
      <c r="E2396" s="35"/>
      <c r="F2396" s="29" t="s">
        <v>985</v>
      </c>
      <c r="G2396" s="30">
        <f t="shared" si="7815"/>
        <v>42000</v>
      </c>
      <c r="H2396" s="30">
        <f t="shared" si="7816"/>
        <v>42000</v>
      </c>
      <c r="I2396" s="30">
        <f t="shared" si="7817"/>
        <v>42000</v>
      </c>
      <c r="J2396" s="30">
        <f t="shared" si="7818"/>
        <v>0</v>
      </c>
      <c r="K2396" s="30">
        <f t="shared" si="7819"/>
        <v>0</v>
      </c>
      <c r="L2396" s="30">
        <f t="shared" si="7820"/>
        <v>0</v>
      </c>
      <c r="M2396" s="30">
        <f t="shared" si="7726"/>
        <v>42000</v>
      </c>
      <c r="N2396" s="30">
        <f t="shared" si="7727"/>
        <v>42000</v>
      </c>
      <c r="O2396" s="30">
        <f t="shared" si="7728"/>
        <v>42000</v>
      </c>
      <c r="P2396" s="30">
        <f t="shared" si="7821"/>
        <v>0</v>
      </c>
      <c r="Q2396" s="30">
        <f t="shared" si="7822"/>
        <v>0</v>
      </c>
      <c r="R2396" s="30">
        <f t="shared" si="7823"/>
        <v>0</v>
      </c>
      <c r="S2396" s="30">
        <f t="shared" si="7824"/>
        <v>0</v>
      </c>
      <c r="T2396" s="30">
        <f t="shared" si="7825"/>
        <v>0</v>
      </c>
      <c r="U2396" s="30">
        <f t="shared" si="7826"/>
        <v>0</v>
      </c>
      <c r="V2396" s="30">
        <f t="shared" si="7827"/>
        <v>0</v>
      </c>
      <c r="W2396" s="30">
        <f t="shared" si="7828"/>
        <v>0</v>
      </c>
      <c r="X2396" s="30">
        <f t="shared" si="7829"/>
        <v>0</v>
      </c>
      <c r="Y2396" s="30">
        <f t="shared" si="7830"/>
        <v>0</v>
      </c>
      <c r="Z2396" s="30">
        <f t="shared" si="7831"/>
        <v>0</v>
      </c>
      <c r="AA2396" s="30">
        <f t="shared" si="7832"/>
        <v>0</v>
      </c>
      <c r="AB2396" s="30">
        <f t="shared" si="7833"/>
        <v>0</v>
      </c>
      <c r="AC2396" s="30">
        <f t="shared" si="7671"/>
        <v>42000</v>
      </c>
      <c r="AD2396" s="30">
        <f t="shared" si="7672"/>
        <v>42000</v>
      </c>
      <c r="AE2396" s="30">
        <f t="shared" si="7673"/>
        <v>42000</v>
      </c>
      <c r="AF2396" s="30">
        <f t="shared" si="7834"/>
        <v>0</v>
      </c>
      <c r="AG2396" s="30">
        <f t="shared" si="7674"/>
        <v>42000</v>
      </c>
      <c r="AH2396" s="30">
        <f t="shared" si="7675"/>
        <v>42000</v>
      </c>
      <c r="AI2396" s="30">
        <f t="shared" si="7676"/>
        <v>42000</v>
      </c>
      <c r="AJ2396" s="30">
        <f t="shared" si="7835"/>
        <v>0</v>
      </c>
      <c r="AK2396" s="30">
        <f t="shared" si="7836"/>
        <v>0</v>
      </c>
      <c r="AL2396" s="30">
        <f t="shared" si="7837"/>
        <v>1967.4849999999999</v>
      </c>
      <c r="AM2396" s="30">
        <f t="shared" si="7838"/>
        <v>0</v>
      </c>
      <c r="AN2396" s="30">
        <f t="shared" si="7839"/>
        <v>0</v>
      </c>
      <c r="AO2396" s="30">
        <f t="shared" si="7840"/>
        <v>0</v>
      </c>
      <c r="AP2396" s="30">
        <f t="shared" si="7841"/>
        <v>0</v>
      </c>
      <c r="AQ2396" s="30">
        <f t="shared" si="7842"/>
        <v>0</v>
      </c>
      <c r="AR2396" s="30">
        <f t="shared" si="7843"/>
        <v>0</v>
      </c>
      <c r="AS2396" s="30">
        <f t="shared" si="7709"/>
        <v>43967.485000000001</v>
      </c>
      <c r="AT2396" s="30">
        <f t="shared" si="7710"/>
        <v>42000</v>
      </c>
      <c r="AU2396" s="30">
        <f t="shared" si="7711"/>
        <v>42000</v>
      </c>
      <c r="AV2396" s="30">
        <f t="shared" si="7844"/>
        <v>0</v>
      </c>
      <c r="AW2396" s="30">
        <f t="shared" si="7845"/>
        <v>0</v>
      </c>
      <c r="AX2396" s="30">
        <f t="shared" si="7846"/>
        <v>0</v>
      </c>
      <c r="AY2396" s="30">
        <f t="shared" si="7677"/>
        <v>43967.485000000001</v>
      </c>
      <c r="AZ2396" s="30">
        <f t="shared" si="7678"/>
        <v>42000</v>
      </c>
      <c r="BA2396" s="30">
        <f t="shared" si="7679"/>
        <v>42000</v>
      </c>
      <c r="BB2396" s="30">
        <f t="shared" si="7847"/>
        <v>0</v>
      </c>
      <c r="BC2396" s="30">
        <f t="shared" si="7848"/>
        <v>1105.2080000000001</v>
      </c>
      <c r="BD2396" s="30">
        <f t="shared" si="7849"/>
        <v>58.783999999999999</v>
      </c>
      <c r="BE2396" s="30">
        <f t="shared" si="7850"/>
        <v>0</v>
      </c>
      <c r="BF2396" s="30">
        <f t="shared" si="7851"/>
        <v>0</v>
      </c>
      <c r="BG2396" s="30">
        <f t="shared" si="7852"/>
        <v>0</v>
      </c>
      <c r="BH2396" s="30">
        <f t="shared" si="7853"/>
        <v>0</v>
      </c>
      <c r="BI2396" s="30">
        <f t="shared" si="7854"/>
        <v>0</v>
      </c>
      <c r="BJ2396" s="30">
        <f t="shared" si="7855"/>
        <v>0</v>
      </c>
      <c r="BK2396" s="30">
        <f t="shared" si="7856"/>
        <v>0</v>
      </c>
      <c r="BL2396" s="30">
        <f t="shared" si="7668"/>
        <v>45131.476999999999</v>
      </c>
      <c r="BM2396" s="30">
        <f t="shared" si="7669"/>
        <v>42000</v>
      </c>
      <c r="BN2396" s="30">
        <f t="shared" si="7670"/>
        <v>42000</v>
      </c>
      <c r="BO2396" s="30">
        <f t="shared" si="7857"/>
        <v>0</v>
      </c>
      <c r="BP2396" s="31"/>
      <c r="BQ2396" s="1"/>
      <c r="BR2396" s="1"/>
      <c r="BS2396" s="1"/>
      <c r="BT2396" s="1"/>
      <c r="BU2396" s="1"/>
      <c r="BV2396" s="1"/>
      <c r="BW2396" s="1"/>
      <c r="BX2396" s="1"/>
      <c r="BY2396" s="1"/>
    </row>
    <row r="2397" ht="78.75">
      <c r="A2397" s="28" t="s">
        <v>961</v>
      </c>
      <c r="B2397" s="28" t="s">
        <v>291</v>
      </c>
      <c r="C2397" s="28" t="s">
        <v>114</v>
      </c>
      <c r="D2397" s="28" t="s">
        <v>994</v>
      </c>
      <c r="E2397" s="35"/>
      <c r="F2397" s="29" t="s">
        <v>995</v>
      </c>
      <c r="G2397" s="30">
        <f t="shared" si="7815"/>
        <v>42000</v>
      </c>
      <c r="H2397" s="30">
        <f t="shared" si="7816"/>
        <v>42000</v>
      </c>
      <c r="I2397" s="30">
        <f t="shared" si="7817"/>
        <v>42000</v>
      </c>
      <c r="J2397" s="30">
        <f t="shared" si="7818"/>
        <v>0</v>
      </c>
      <c r="K2397" s="30">
        <f t="shared" si="7819"/>
        <v>0</v>
      </c>
      <c r="L2397" s="30">
        <f t="shared" si="7820"/>
        <v>0</v>
      </c>
      <c r="M2397" s="30">
        <f t="shared" si="7726"/>
        <v>42000</v>
      </c>
      <c r="N2397" s="30">
        <f t="shared" si="7727"/>
        <v>42000</v>
      </c>
      <c r="O2397" s="30">
        <f t="shared" si="7728"/>
        <v>42000</v>
      </c>
      <c r="P2397" s="30">
        <f t="shared" si="7821"/>
        <v>0</v>
      </c>
      <c r="Q2397" s="30">
        <f t="shared" si="7822"/>
        <v>0</v>
      </c>
      <c r="R2397" s="30">
        <f t="shared" si="7823"/>
        <v>0</v>
      </c>
      <c r="S2397" s="30">
        <f t="shared" si="7824"/>
        <v>0</v>
      </c>
      <c r="T2397" s="30">
        <f t="shared" si="7825"/>
        <v>0</v>
      </c>
      <c r="U2397" s="30">
        <f t="shared" si="7826"/>
        <v>0</v>
      </c>
      <c r="V2397" s="30">
        <f t="shared" si="7827"/>
        <v>0</v>
      </c>
      <c r="W2397" s="30">
        <f t="shared" si="7828"/>
        <v>0</v>
      </c>
      <c r="X2397" s="30">
        <f t="shared" si="7829"/>
        <v>0</v>
      </c>
      <c r="Y2397" s="30">
        <f t="shared" si="7830"/>
        <v>0</v>
      </c>
      <c r="Z2397" s="30">
        <f t="shared" si="7831"/>
        <v>0</v>
      </c>
      <c r="AA2397" s="30">
        <f t="shared" si="7832"/>
        <v>0</v>
      </c>
      <c r="AB2397" s="30">
        <f t="shared" si="7833"/>
        <v>0</v>
      </c>
      <c r="AC2397" s="30">
        <f t="shared" si="7671"/>
        <v>42000</v>
      </c>
      <c r="AD2397" s="30">
        <f t="shared" si="7672"/>
        <v>42000</v>
      </c>
      <c r="AE2397" s="30">
        <f t="shared" si="7673"/>
        <v>42000</v>
      </c>
      <c r="AF2397" s="30">
        <f t="shared" si="7834"/>
        <v>0</v>
      </c>
      <c r="AG2397" s="30">
        <f t="shared" si="7674"/>
        <v>42000</v>
      </c>
      <c r="AH2397" s="30">
        <f t="shared" si="7675"/>
        <v>42000</v>
      </c>
      <c r="AI2397" s="30">
        <f t="shared" si="7676"/>
        <v>42000</v>
      </c>
      <c r="AJ2397" s="30">
        <f t="shared" si="7835"/>
        <v>0</v>
      </c>
      <c r="AK2397" s="30">
        <f t="shared" si="7836"/>
        <v>0</v>
      </c>
      <c r="AL2397" s="30">
        <f t="shared" si="7837"/>
        <v>1967.4849999999999</v>
      </c>
      <c r="AM2397" s="30">
        <f t="shared" si="7838"/>
        <v>0</v>
      </c>
      <c r="AN2397" s="30">
        <f t="shared" si="7839"/>
        <v>0</v>
      </c>
      <c r="AO2397" s="30">
        <f t="shared" si="7840"/>
        <v>0</v>
      </c>
      <c r="AP2397" s="30">
        <f t="shared" si="7841"/>
        <v>0</v>
      </c>
      <c r="AQ2397" s="30">
        <f t="shared" si="7842"/>
        <v>0</v>
      </c>
      <c r="AR2397" s="30">
        <f t="shared" si="7843"/>
        <v>0</v>
      </c>
      <c r="AS2397" s="30">
        <f t="shared" si="7709"/>
        <v>43967.485000000001</v>
      </c>
      <c r="AT2397" s="30">
        <f t="shared" si="7710"/>
        <v>42000</v>
      </c>
      <c r="AU2397" s="30">
        <f t="shared" si="7711"/>
        <v>42000</v>
      </c>
      <c r="AV2397" s="30">
        <f t="shared" si="7844"/>
        <v>0</v>
      </c>
      <c r="AW2397" s="30">
        <f t="shared" si="7845"/>
        <v>0</v>
      </c>
      <c r="AX2397" s="30">
        <f t="shared" si="7846"/>
        <v>0</v>
      </c>
      <c r="AY2397" s="30">
        <f t="shared" si="7677"/>
        <v>43967.485000000001</v>
      </c>
      <c r="AZ2397" s="30">
        <f t="shared" si="7678"/>
        <v>42000</v>
      </c>
      <c r="BA2397" s="30">
        <f t="shared" si="7679"/>
        <v>42000</v>
      </c>
      <c r="BB2397" s="30">
        <f t="shared" si="7847"/>
        <v>0</v>
      </c>
      <c r="BC2397" s="30">
        <f t="shared" si="7848"/>
        <v>1105.2080000000001</v>
      </c>
      <c r="BD2397" s="30">
        <f t="shared" si="7849"/>
        <v>58.783999999999999</v>
      </c>
      <c r="BE2397" s="30">
        <f t="shared" si="7850"/>
        <v>0</v>
      </c>
      <c r="BF2397" s="30">
        <f t="shared" si="7851"/>
        <v>0</v>
      </c>
      <c r="BG2397" s="30">
        <f t="shared" si="7852"/>
        <v>0</v>
      </c>
      <c r="BH2397" s="30">
        <f t="shared" si="7853"/>
        <v>0</v>
      </c>
      <c r="BI2397" s="30">
        <f t="shared" si="7854"/>
        <v>0</v>
      </c>
      <c r="BJ2397" s="30">
        <f t="shared" si="7855"/>
        <v>0</v>
      </c>
      <c r="BK2397" s="30">
        <f t="shared" si="7856"/>
        <v>0</v>
      </c>
      <c r="BL2397" s="30">
        <f t="shared" si="7668"/>
        <v>45131.476999999999</v>
      </c>
      <c r="BM2397" s="30">
        <f t="shared" si="7669"/>
        <v>42000</v>
      </c>
      <c r="BN2397" s="30">
        <f t="shared" si="7670"/>
        <v>42000</v>
      </c>
      <c r="BO2397" s="30">
        <f t="shared" si="7857"/>
        <v>0</v>
      </c>
      <c r="BP2397" s="31"/>
      <c r="BQ2397" s="1"/>
      <c r="BR2397" s="1"/>
      <c r="BS2397" s="1"/>
      <c r="BT2397" s="1"/>
      <c r="BU2397" s="1"/>
      <c r="BV2397" s="1"/>
      <c r="BW2397" s="1"/>
      <c r="BX2397" s="1"/>
      <c r="BY2397" s="1"/>
    </row>
    <row r="2398">
      <c r="A2398" s="28" t="s">
        <v>961</v>
      </c>
      <c r="B2398" s="28" t="s">
        <v>291</v>
      </c>
      <c r="C2398" s="28" t="s">
        <v>114</v>
      </c>
      <c r="D2398" s="28" t="s">
        <v>994</v>
      </c>
      <c r="E2398" s="28" t="s">
        <v>240</v>
      </c>
      <c r="F2398" s="29" t="s">
        <v>241</v>
      </c>
      <c r="G2398" s="30">
        <v>42000</v>
      </c>
      <c r="H2398" s="30">
        <v>42000</v>
      </c>
      <c r="I2398" s="30">
        <v>42000</v>
      </c>
      <c r="J2398" s="30"/>
      <c r="K2398" s="30"/>
      <c r="L2398" s="30"/>
      <c r="M2398" s="30">
        <f t="shared" si="7726"/>
        <v>42000</v>
      </c>
      <c r="N2398" s="30">
        <f t="shared" si="7727"/>
        <v>42000</v>
      </c>
      <c r="O2398" s="30">
        <f t="shared" si="7728"/>
        <v>42000</v>
      </c>
      <c r="P2398" s="30"/>
      <c r="Q2398" s="30"/>
      <c r="R2398" s="30"/>
      <c r="S2398" s="30"/>
      <c r="T2398" s="30"/>
      <c r="U2398" s="30"/>
      <c r="V2398" s="30"/>
      <c r="W2398" s="30"/>
      <c r="X2398" s="30"/>
      <c r="Y2398" s="30"/>
      <c r="Z2398" s="30"/>
      <c r="AA2398" s="30"/>
      <c r="AB2398" s="30"/>
      <c r="AC2398" s="30">
        <f t="shared" si="7671"/>
        <v>42000</v>
      </c>
      <c r="AD2398" s="30">
        <f t="shared" si="7672"/>
        <v>42000</v>
      </c>
      <c r="AE2398" s="30">
        <f t="shared" si="7673"/>
        <v>42000</v>
      </c>
      <c r="AF2398" s="30"/>
      <c r="AG2398" s="30">
        <f t="shared" si="7674"/>
        <v>42000</v>
      </c>
      <c r="AH2398" s="30">
        <f t="shared" si="7675"/>
        <v>42000</v>
      </c>
      <c r="AI2398" s="30">
        <f t="shared" si="7676"/>
        <v>42000</v>
      </c>
      <c r="AJ2398" s="30"/>
      <c r="AK2398" s="30"/>
      <c r="AL2398" s="30">
        <v>1967.4849999999999</v>
      </c>
      <c r="AM2398" s="30"/>
      <c r="AN2398" s="30"/>
      <c r="AO2398" s="30"/>
      <c r="AP2398" s="30"/>
      <c r="AQ2398" s="30"/>
      <c r="AR2398" s="30"/>
      <c r="AS2398" s="30">
        <f t="shared" si="7709"/>
        <v>43967.485000000001</v>
      </c>
      <c r="AT2398" s="30">
        <f t="shared" si="7710"/>
        <v>42000</v>
      </c>
      <c r="AU2398" s="30">
        <f t="shared" si="7711"/>
        <v>42000</v>
      </c>
      <c r="AV2398" s="30"/>
      <c r="AW2398" s="30"/>
      <c r="AX2398" s="30"/>
      <c r="AY2398" s="30">
        <f t="shared" si="7677"/>
        <v>43967.485000000001</v>
      </c>
      <c r="AZ2398" s="30">
        <f t="shared" si="7678"/>
        <v>42000</v>
      </c>
      <c r="BA2398" s="30">
        <f t="shared" si="7679"/>
        <v>42000</v>
      </c>
      <c r="BB2398" s="30"/>
      <c r="BC2398" s="30">
        <v>1105.2080000000001</v>
      </c>
      <c r="BD2398" s="30">
        <v>58.783999999999999</v>
      </c>
      <c r="BE2398" s="30"/>
      <c r="BF2398" s="30"/>
      <c r="BG2398" s="30"/>
      <c r="BH2398" s="30"/>
      <c r="BI2398" s="30"/>
      <c r="BJ2398" s="30"/>
      <c r="BK2398" s="30"/>
      <c r="BL2398" s="30">
        <f t="shared" si="7668"/>
        <v>45131.476999999999</v>
      </c>
      <c r="BM2398" s="30">
        <f t="shared" si="7669"/>
        <v>42000</v>
      </c>
      <c r="BN2398" s="30">
        <f t="shared" si="7670"/>
        <v>42000</v>
      </c>
      <c r="BO2398" s="30"/>
      <c r="BP2398" s="31"/>
      <c r="BQ2398" s="1"/>
      <c r="BR2398" s="1"/>
      <c r="BS2398" s="1"/>
      <c r="BT2398" s="1"/>
      <c r="BU2398" s="1"/>
      <c r="BV2398" s="1"/>
      <c r="BW2398" s="1"/>
      <c r="BX2398" s="1"/>
      <c r="BY2398" s="1"/>
    </row>
    <row r="2399" s="23" customFormat="1">
      <c r="A2399" s="24" t="s">
        <v>961</v>
      </c>
      <c r="B2399" s="24" t="s">
        <v>291</v>
      </c>
      <c r="C2399" s="24" t="s">
        <v>79</v>
      </c>
      <c r="D2399" s="24"/>
      <c r="E2399" s="34"/>
      <c r="F2399" s="25" t="s">
        <v>402</v>
      </c>
      <c r="G2399" s="26">
        <f t="shared" si="7815"/>
        <v>79163.300000000003</v>
      </c>
      <c r="H2399" s="26">
        <f t="shared" si="7816"/>
        <v>80686</v>
      </c>
      <c r="I2399" s="26">
        <f t="shared" si="7817"/>
        <v>80686</v>
      </c>
      <c r="J2399" s="26">
        <f t="shared" si="7818"/>
        <v>0</v>
      </c>
      <c r="K2399" s="26">
        <f t="shared" si="7819"/>
        <v>0</v>
      </c>
      <c r="L2399" s="26">
        <f t="shared" si="7820"/>
        <v>0</v>
      </c>
      <c r="M2399" s="26">
        <f t="shared" si="7726"/>
        <v>79163.300000000003</v>
      </c>
      <c r="N2399" s="26">
        <f t="shared" si="7727"/>
        <v>80686</v>
      </c>
      <c r="O2399" s="26">
        <f t="shared" si="7728"/>
        <v>80686</v>
      </c>
      <c r="P2399" s="26">
        <f t="shared" si="7821"/>
        <v>0</v>
      </c>
      <c r="Q2399" s="26">
        <f t="shared" si="7822"/>
        <v>0</v>
      </c>
      <c r="R2399" s="26">
        <f t="shared" si="7823"/>
        <v>7598.6000000000004</v>
      </c>
      <c r="S2399" s="26">
        <f t="shared" si="7824"/>
        <v>0</v>
      </c>
      <c r="T2399" s="26">
        <f t="shared" si="7825"/>
        <v>0</v>
      </c>
      <c r="U2399" s="26">
        <f t="shared" si="7826"/>
        <v>0</v>
      </c>
      <c r="V2399" s="26">
        <f t="shared" si="7827"/>
        <v>0</v>
      </c>
      <c r="W2399" s="26">
        <f t="shared" si="7828"/>
        <v>0</v>
      </c>
      <c r="X2399" s="26">
        <f t="shared" si="7829"/>
        <v>0</v>
      </c>
      <c r="Y2399" s="26">
        <f t="shared" si="7830"/>
        <v>0</v>
      </c>
      <c r="Z2399" s="26">
        <f t="shared" si="7831"/>
        <v>0</v>
      </c>
      <c r="AA2399" s="26">
        <f t="shared" si="7832"/>
        <v>0</v>
      </c>
      <c r="AB2399" s="26">
        <f t="shared" si="7833"/>
        <v>0</v>
      </c>
      <c r="AC2399" s="26">
        <f t="shared" si="7671"/>
        <v>86761.900000000009</v>
      </c>
      <c r="AD2399" s="26">
        <f t="shared" si="7672"/>
        <v>80686</v>
      </c>
      <c r="AE2399" s="26">
        <f t="shared" si="7673"/>
        <v>80686</v>
      </c>
      <c r="AF2399" s="26">
        <f t="shared" si="7834"/>
        <v>0</v>
      </c>
      <c r="AG2399" s="26">
        <f t="shared" si="7674"/>
        <v>86761.900000000009</v>
      </c>
      <c r="AH2399" s="26">
        <f t="shared" si="7675"/>
        <v>80686</v>
      </c>
      <c r="AI2399" s="26">
        <f t="shared" si="7676"/>
        <v>80686</v>
      </c>
      <c r="AJ2399" s="26">
        <f t="shared" si="7835"/>
        <v>0</v>
      </c>
      <c r="AK2399" s="26">
        <f t="shared" si="7836"/>
        <v>0</v>
      </c>
      <c r="AL2399" s="26">
        <f t="shared" si="7837"/>
        <v>-773.31200000000001</v>
      </c>
      <c r="AM2399" s="26">
        <f t="shared" si="7838"/>
        <v>0</v>
      </c>
      <c r="AN2399" s="26">
        <f t="shared" si="7839"/>
        <v>0</v>
      </c>
      <c r="AO2399" s="26">
        <f t="shared" si="7840"/>
        <v>0</v>
      </c>
      <c r="AP2399" s="26">
        <f t="shared" si="7841"/>
        <v>0</v>
      </c>
      <c r="AQ2399" s="26">
        <f t="shared" si="7842"/>
        <v>0</v>
      </c>
      <c r="AR2399" s="26">
        <f t="shared" si="7843"/>
        <v>0</v>
      </c>
      <c r="AS2399" s="26">
        <f t="shared" si="7709"/>
        <v>85988.588000000003</v>
      </c>
      <c r="AT2399" s="26">
        <f t="shared" si="7710"/>
        <v>80686</v>
      </c>
      <c r="AU2399" s="26">
        <f t="shared" si="7711"/>
        <v>80686</v>
      </c>
      <c r="AV2399" s="26">
        <f t="shared" si="7844"/>
        <v>0</v>
      </c>
      <c r="AW2399" s="26">
        <f t="shared" si="7845"/>
        <v>0</v>
      </c>
      <c r="AX2399" s="26">
        <f t="shared" si="7846"/>
        <v>0</v>
      </c>
      <c r="AY2399" s="26">
        <f t="shared" si="7677"/>
        <v>85988.588000000003</v>
      </c>
      <c r="AZ2399" s="26">
        <f t="shared" si="7678"/>
        <v>80686</v>
      </c>
      <c r="BA2399" s="26">
        <f t="shared" si="7679"/>
        <v>80686</v>
      </c>
      <c r="BB2399" s="26">
        <f t="shared" si="7847"/>
        <v>0</v>
      </c>
      <c r="BC2399" s="26">
        <f t="shared" si="7848"/>
        <v>-40.462000000000003</v>
      </c>
      <c r="BD2399" s="26">
        <f t="shared" si="7849"/>
        <v>0</v>
      </c>
      <c r="BE2399" s="26">
        <f t="shared" si="7850"/>
        <v>0</v>
      </c>
      <c r="BF2399" s="26">
        <f t="shared" si="7851"/>
        <v>0</v>
      </c>
      <c r="BG2399" s="26">
        <f t="shared" si="7852"/>
        <v>0</v>
      </c>
      <c r="BH2399" s="26">
        <f t="shared" si="7853"/>
        <v>0</v>
      </c>
      <c r="BI2399" s="26">
        <f t="shared" si="7854"/>
        <v>0</v>
      </c>
      <c r="BJ2399" s="26">
        <f t="shared" si="7855"/>
        <v>0</v>
      </c>
      <c r="BK2399" s="26">
        <f t="shared" si="7856"/>
        <v>0</v>
      </c>
      <c r="BL2399" s="26">
        <f t="shared" si="7668"/>
        <v>85948.126000000004</v>
      </c>
      <c r="BM2399" s="26">
        <f t="shared" si="7669"/>
        <v>80686</v>
      </c>
      <c r="BN2399" s="26">
        <f t="shared" si="7670"/>
        <v>80686</v>
      </c>
      <c r="BO2399" s="26">
        <f t="shared" si="7857"/>
        <v>0</v>
      </c>
      <c r="BP2399" s="27"/>
      <c r="BQ2399" s="23"/>
      <c r="BR2399" s="23"/>
      <c r="BS2399" s="23"/>
      <c r="BT2399" s="23"/>
      <c r="BU2399" s="23"/>
      <c r="BV2399" s="23"/>
      <c r="BW2399" s="23"/>
      <c r="BX2399" s="23"/>
      <c r="BY2399" s="23"/>
    </row>
    <row r="2400" ht="47.25">
      <c r="A2400" s="28" t="s">
        <v>961</v>
      </c>
      <c r="B2400" s="28" t="s">
        <v>291</v>
      </c>
      <c r="C2400" s="28" t="s">
        <v>79</v>
      </c>
      <c r="D2400" s="28" t="s">
        <v>244</v>
      </c>
      <c r="E2400" s="35"/>
      <c r="F2400" s="29" t="s">
        <v>245</v>
      </c>
      <c r="G2400" s="30">
        <f t="shared" si="7815"/>
        <v>79163.300000000003</v>
      </c>
      <c r="H2400" s="30">
        <f t="shared" si="7816"/>
        <v>80686</v>
      </c>
      <c r="I2400" s="30">
        <f t="shared" si="7817"/>
        <v>80686</v>
      </c>
      <c r="J2400" s="30">
        <f t="shared" si="7818"/>
        <v>0</v>
      </c>
      <c r="K2400" s="30">
        <f t="shared" si="7819"/>
        <v>0</v>
      </c>
      <c r="L2400" s="30">
        <f t="shared" si="7820"/>
        <v>0</v>
      </c>
      <c r="M2400" s="30">
        <f t="shared" si="7726"/>
        <v>79163.300000000003</v>
      </c>
      <c r="N2400" s="30">
        <f t="shared" si="7727"/>
        <v>80686</v>
      </c>
      <c r="O2400" s="30">
        <f t="shared" si="7728"/>
        <v>80686</v>
      </c>
      <c r="P2400" s="30">
        <f t="shared" si="7821"/>
        <v>0</v>
      </c>
      <c r="Q2400" s="30">
        <f t="shared" si="7822"/>
        <v>0</v>
      </c>
      <c r="R2400" s="30">
        <f t="shared" si="7823"/>
        <v>7598.6000000000004</v>
      </c>
      <c r="S2400" s="30">
        <f t="shared" si="7824"/>
        <v>0</v>
      </c>
      <c r="T2400" s="30">
        <f t="shared" si="7825"/>
        <v>0</v>
      </c>
      <c r="U2400" s="30">
        <f t="shared" si="7826"/>
        <v>0</v>
      </c>
      <c r="V2400" s="30">
        <f t="shared" si="7827"/>
        <v>0</v>
      </c>
      <c r="W2400" s="30">
        <f t="shared" si="7828"/>
        <v>0</v>
      </c>
      <c r="X2400" s="30">
        <f t="shared" si="7829"/>
        <v>0</v>
      </c>
      <c r="Y2400" s="30">
        <f t="shared" si="7830"/>
        <v>0</v>
      </c>
      <c r="Z2400" s="30">
        <f t="shared" si="7831"/>
        <v>0</v>
      </c>
      <c r="AA2400" s="30">
        <f t="shared" si="7832"/>
        <v>0</v>
      </c>
      <c r="AB2400" s="30">
        <f t="shared" si="7833"/>
        <v>0</v>
      </c>
      <c r="AC2400" s="30">
        <f t="shared" si="7671"/>
        <v>86761.900000000009</v>
      </c>
      <c r="AD2400" s="30">
        <f t="shared" si="7672"/>
        <v>80686</v>
      </c>
      <c r="AE2400" s="30">
        <f t="shared" si="7673"/>
        <v>80686</v>
      </c>
      <c r="AF2400" s="30">
        <f t="shared" si="7834"/>
        <v>0</v>
      </c>
      <c r="AG2400" s="30">
        <f t="shared" si="7674"/>
        <v>86761.900000000009</v>
      </c>
      <c r="AH2400" s="30">
        <f t="shared" si="7675"/>
        <v>80686</v>
      </c>
      <c r="AI2400" s="30">
        <f t="shared" si="7676"/>
        <v>80686</v>
      </c>
      <c r="AJ2400" s="30">
        <f t="shared" si="7835"/>
        <v>0</v>
      </c>
      <c r="AK2400" s="30">
        <f t="shared" si="7836"/>
        <v>0</v>
      </c>
      <c r="AL2400" s="30">
        <f t="shared" si="7837"/>
        <v>-773.31200000000001</v>
      </c>
      <c r="AM2400" s="30">
        <f t="shared" si="7838"/>
        <v>0</v>
      </c>
      <c r="AN2400" s="30">
        <f t="shared" si="7839"/>
        <v>0</v>
      </c>
      <c r="AO2400" s="30">
        <f t="shared" si="7840"/>
        <v>0</v>
      </c>
      <c r="AP2400" s="30">
        <f t="shared" si="7841"/>
        <v>0</v>
      </c>
      <c r="AQ2400" s="30">
        <f t="shared" si="7842"/>
        <v>0</v>
      </c>
      <c r="AR2400" s="30">
        <f t="shared" si="7843"/>
        <v>0</v>
      </c>
      <c r="AS2400" s="30">
        <f t="shared" si="7709"/>
        <v>85988.588000000003</v>
      </c>
      <c r="AT2400" s="30">
        <f t="shared" si="7710"/>
        <v>80686</v>
      </c>
      <c r="AU2400" s="30">
        <f t="shared" si="7711"/>
        <v>80686</v>
      </c>
      <c r="AV2400" s="30">
        <f t="shared" si="7844"/>
        <v>0</v>
      </c>
      <c r="AW2400" s="30">
        <f t="shared" si="7845"/>
        <v>0</v>
      </c>
      <c r="AX2400" s="30">
        <f t="shared" si="7846"/>
        <v>0</v>
      </c>
      <c r="AY2400" s="30">
        <f t="shared" si="7677"/>
        <v>85988.588000000003</v>
      </c>
      <c r="AZ2400" s="30">
        <f t="shared" si="7678"/>
        <v>80686</v>
      </c>
      <c r="BA2400" s="30">
        <f t="shared" si="7679"/>
        <v>80686</v>
      </c>
      <c r="BB2400" s="30">
        <f t="shared" si="7847"/>
        <v>0</v>
      </c>
      <c r="BC2400" s="30">
        <f t="shared" si="7848"/>
        <v>-40.462000000000003</v>
      </c>
      <c r="BD2400" s="30">
        <f t="shared" si="7849"/>
        <v>0</v>
      </c>
      <c r="BE2400" s="30">
        <f t="shared" si="7850"/>
        <v>0</v>
      </c>
      <c r="BF2400" s="30">
        <f t="shared" si="7851"/>
        <v>0</v>
      </c>
      <c r="BG2400" s="30">
        <f t="shared" si="7852"/>
        <v>0</v>
      </c>
      <c r="BH2400" s="30">
        <f t="shared" si="7853"/>
        <v>0</v>
      </c>
      <c r="BI2400" s="30">
        <f t="shared" si="7854"/>
        <v>0</v>
      </c>
      <c r="BJ2400" s="30">
        <f t="shared" si="7855"/>
        <v>0</v>
      </c>
      <c r="BK2400" s="30">
        <f t="shared" si="7856"/>
        <v>0</v>
      </c>
      <c r="BL2400" s="30">
        <f t="shared" si="7668"/>
        <v>85948.126000000004</v>
      </c>
      <c r="BM2400" s="30">
        <f t="shared" si="7669"/>
        <v>80686</v>
      </c>
      <c r="BN2400" s="30">
        <f t="shared" si="7670"/>
        <v>80686</v>
      </c>
      <c r="BO2400" s="30">
        <f t="shared" si="7857"/>
        <v>0</v>
      </c>
      <c r="BP2400" s="31"/>
      <c r="BQ2400" s="1"/>
      <c r="BR2400" s="1"/>
      <c r="BS2400" s="1"/>
      <c r="BT2400" s="1"/>
      <c r="BU2400" s="1"/>
      <c r="BV2400" s="1"/>
      <c r="BW2400" s="1"/>
      <c r="BX2400" s="1"/>
      <c r="BY2400" s="1"/>
    </row>
    <row r="2401">
      <c r="A2401" s="28" t="s">
        <v>961</v>
      </c>
      <c r="B2401" s="28" t="s">
        <v>291</v>
      </c>
      <c r="C2401" s="28" t="s">
        <v>79</v>
      </c>
      <c r="D2401" s="28" t="s">
        <v>246</v>
      </c>
      <c r="E2401" s="35"/>
      <c r="F2401" s="29" t="s">
        <v>33</v>
      </c>
      <c r="G2401" s="30">
        <f>G2415+G2402+G2409+G2419</f>
        <v>79163.300000000003</v>
      </c>
      <c r="H2401" s="30">
        <f>H2415+H2402+H2409+H2419</f>
        <v>80686</v>
      </c>
      <c r="I2401" s="30">
        <f>I2415+I2402+I2409+I2419</f>
        <v>80686</v>
      </c>
      <c r="J2401" s="30">
        <f>J2415+J2402+J2409+J2419</f>
        <v>0</v>
      </c>
      <c r="K2401" s="30">
        <f>K2415+K2402+K2409+K2419</f>
        <v>0</v>
      </c>
      <c r="L2401" s="30">
        <f>L2415+L2402+L2409+L2419</f>
        <v>0</v>
      </c>
      <c r="M2401" s="30">
        <f t="shared" si="7726"/>
        <v>79163.300000000003</v>
      </c>
      <c r="N2401" s="30">
        <f t="shared" si="7727"/>
        <v>80686</v>
      </c>
      <c r="O2401" s="30">
        <f t="shared" si="7728"/>
        <v>80686</v>
      </c>
      <c r="P2401" s="30">
        <f>P2415+P2402+P2409+P2419</f>
        <v>0</v>
      </c>
      <c r="Q2401" s="30">
        <f>Q2415+Q2402+Q2409+Q2419</f>
        <v>0</v>
      </c>
      <c r="R2401" s="30">
        <f>R2415+R2402+R2409+R2419</f>
        <v>7598.6000000000004</v>
      </c>
      <c r="S2401" s="30">
        <f>S2415+S2402+S2409+S2419</f>
        <v>0</v>
      </c>
      <c r="T2401" s="30">
        <f>T2415+T2402+T2409+T2419</f>
        <v>0</v>
      </c>
      <c r="U2401" s="30">
        <f>U2415+U2402+U2409+U2419</f>
        <v>0</v>
      </c>
      <c r="V2401" s="30">
        <f>V2415+V2402+V2409+V2419</f>
        <v>0</v>
      </c>
      <c r="W2401" s="30">
        <f>W2415+W2402+W2409+W2419</f>
        <v>0</v>
      </c>
      <c r="X2401" s="30">
        <f>X2415+X2402+X2409+X2419</f>
        <v>0</v>
      </c>
      <c r="Y2401" s="30">
        <f>Y2415+Y2402+Y2409+Y2419</f>
        <v>0</v>
      </c>
      <c r="Z2401" s="30">
        <f>Z2415+Z2402+Z2409+Z2419</f>
        <v>0</v>
      </c>
      <c r="AA2401" s="30">
        <f>AA2415+AA2402+AA2409+AA2419</f>
        <v>0</v>
      </c>
      <c r="AB2401" s="30">
        <f>AB2415+AB2402+AB2409+AB2419</f>
        <v>0</v>
      </c>
      <c r="AC2401" s="30">
        <f t="shared" si="7671"/>
        <v>86761.900000000009</v>
      </c>
      <c r="AD2401" s="30">
        <f t="shared" si="7672"/>
        <v>80686</v>
      </c>
      <c r="AE2401" s="30">
        <f t="shared" si="7673"/>
        <v>80686</v>
      </c>
      <c r="AF2401" s="30">
        <f>AF2415+AF2402+AF2409+AF2419</f>
        <v>0</v>
      </c>
      <c r="AG2401" s="30">
        <f t="shared" si="7674"/>
        <v>86761.900000000009</v>
      </c>
      <c r="AH2401" s="30">
        <f t="shared" si="7675"/>
        <v>80686</v>
      </c>
      <c r="AI2401" s="30">
        <f t="shared" si="7676"/>
        <v>80686</v>
      </c>
      <c r="AJ2401" s="30">
        <f>AJ2415+AJ2402+AJ2409+AJ2419</f>
        <v>0</v>
      </c>
      <c r="AK2401" s="30">
        <f>AK2415+AK2402+AK2409+AK2419</f>
        <v>0</v>
      </c>
      <c r="AL2401" s="30">
        <f>AL2415+AL2402+AL2409+AL2419</f>
        <v>-773.31200000000001</v>
      </c>
      <c r="AM2401" s="30">
        <f>AM2415+AM2402+AM2409+AM2419</f>
        <v>0</v>
      </c>
      <c r="AN2401" s="30">
        <f>AN2415+AN2402+AN2409+AN2419</f>
        <v>0</v>
      </c>
      <c r="AO2401" s="30">
        <f>AO2415+AO2402+AO2409+AO2419</f>
        <v>0</v>
      </c>
      <c r="AP2401" s="30">
        <f>AP2415+AP2402+AP2409+AP2419</f>
        <v>0</v>
      </c>
      <c r="AQ2401" s="30">
        <f>AQ2415+AQ2402+AQ2409+AQ2419</f>
        <v>0</v>
      </c>
      <c r="AR2401" s="30">
        <f>AR2415+AR2402+AR2409+AR2419</f>
        <v>0</v>
      </c>
      <c r="AS2401" s="30">
        <f t="shared" si="7709"/>
        <v>85988.588000000003</v>
      </c>
      <c r="AT2401" s="30">
        <f t="shared" si="7710"/>
        <v>80686</v>
      </c>
      <c r="AU2401" s="30">
        <f t="shared" si="7711"/>
        <v>80686</v>
      </c>
      <c r="AV2401" s="30">
        <f>AV2415+AV2402+AV2409+AV2419</f>
        <v>0</v>
      </c>
      <c r="AW2401" s="30">
        <f>AW2415+AW2402+AW2409+AW2419</f>
        <v>0</v>
      </c>
      <c r="AX2401" s="30">
        <f>AX2415+AX2402+AX2409+AX2419</f>
        <v>0</v>
      </c>
      <c r="AY2401" s="30">
        <f t="shared" si="7677"/>
        <v>85988.588000000003</v>
      </c>
      <c r="AZ2401" s="30">
        <f t="shared" si="7678"/>
        <v>80686</v>
      </c>
      <c r="BA2401" s="30">
        <f t="shared" si="7679"/>
        <v>80686</v>
      </c>
      <c r="BB2401" s="30">
        <f>BB2415+BB2402+BB2409+BB2419</f>
        <v>0</v>
      </c>
      <c r="BC2401" s="30">
        <f>BC2415+BC2402+BC2409+BC2419</f>
        <v>-40.462000000000003</v>
      </c>
      <c r="BD2401" s="30">
        <f>BD2415+BD2402+BD2409+BD2419</f>
        <v>0</v>
      </c>
      <c r="BE2401" s="30">
        <f>BE2415+BE2402+BE2409+BE2419</f>
        <v>0</v>
      </c>
      <c r="BF2401" s="30">
        <f>BF2415+BF2402+BF2409+BF2419</f>
        <v>0</v>
      </c>
      <c r="BG2401" s="30">
        <f>BG2415+BG2402+BG2409+BG2419</f>
        <v>0</v>
      </c>
      <c r="BH2401" s="30">
        <f>BH2415+BH2402+BH2409+BH2419</f>
        <v>0</v>
      </c>
      <c r="BI2401" s="30">
        <f>BI2415+BI2402+BI2409+BI2419</f>
        <v>0</v>
      </c>
      <c r="BJ2401" s="30">
        <f>BJ2415+BJ2402+BJ2409+BJ2419</f>
        <v>0</v>
      </c>
      <c r="BK2401" s="30">
        <f>BK2415+BK2402+BK2409+BK2419</f>
        <v>0</v>
      </c>
      <c r="BL2401" s="30">
        <f t="shared" si="7668"/>
        <v>85948.126000000004</v>
      </c>
      <c r="BM2401" s="30">
        <f t="shared" si="7669"/>
        <v>80686</v>
      </c>
      <c r="BN2401" s="30">
        <f t="shared" si="7670"/>
        <v>80686</v>
      </c>
      <c r="BO2401" s="30">
        <f>BO2415+BO2402+BO2409+BO2419</f>
        <v>0</v>
      </c>
      <c r="BP2401" s="31"/>
      <c r="BQ2401" s="1"/>
      <c r="BR2401" s="1"/>
      <c r="BS2401" s="1"/>
      <c r="BT2401" s="1"/>
      <c r="BU2401" s="1"/>
      <c r="BV2401" s="1"/>
      <c r="BW2401" s="1"/>
      <c r="BX2401" s="1"/>
      <c r="BY2401" s="1"/>
    </row>
    <row r="2402" ht="63">
      <c r="A2402" s="28" t="s">
        <v>961</v>
      </c>
      <c r="B2402" s="28" t="s">
        <v>291</v>
      </c>
      <c r="C2402" s="28" t="s">
        <v>79</v>
      </c>
      <c r="D2402" s="28" t="s">
        <v>972</v>
      </c>
      <c r="E2402" s="35"/>
      <c r="F2402" s="29" t="s">
        <v>973</v>
      </c>
      <c r="G2402" s="30">
        <f>G2403+G2405+G2407</f>
        <v>9040.1999999999989</v>
      </c>
      <c r="H2402" s="30">
        <f>H2403+H2405+H2407</f>
        <v>9040.1999999999989</v>
      </c>
      <c r="I2402" s="30">
        <f>I2403+I2405+I2407</f>
        <v>9040.1999999999989</v>
      </c>
      <c r="J2402" s="30">
        <f>J2403+J2405+J2407</f>
        <v>0</v>
      </c>
      <c r="K2402" s="30">
        <f>K2403+K2405+K2407</f>
        <v>0</v>
      </c>
      <c r="L2402" s="30">
        <f>L2403+L2405+L2407</f>
        <v>0</v>
      </c>
      <c r="M2402" s="30">
        <f t="shared" si="7726"/>
        <v>9040.1999999999989</v>
      </c>
      <c r="N2402" s="30">
        <f t="shared" si="7727"/>
        <v>9040.1999999999989</v>
      </c>
      <c r="O2402" s="30">
        <f t="shared" si="7728"/>
        <v>9040.1999999999989</v>
      </c>
      <c r="P2402" s="30">
        <f>P2403+P2405+P2407</f>
        <v>0</v>
      </c>
      <c r="Q2402" s="30">
        <f>Q2403+Q2405+Q2407</f>
        <v>0</v>
      </c>
      <c r="R2402" s="30">
        <f>R2403+R2405+R2407</f>
        <v>-1815.4000000000001</v>
      </c>
      <c r="S2402" s="30">
        <f>S2403+S2405+S2407</f>
        <v>0</v>
      </c>
      <c r="T2402" s="30">
        <f>T2403+T2405+T2407</f>
        <v>0</v>
      </c>
      <c r="U2402" s="30">
        <f>U2403+U2405+U2407</f>
        <v>0</v>
      </c>
      <c r="V2402" s="30">
        <f>V2403+V2405+V2407</f>
        <v>0</v>
      </c>
      <c r="W2402" s="30">
        <f>W2403+W2405+W2407</f>
        <v>0</v>
      </c>
      <c r="X2402" s="30">
        <f>X2403+X2405+X2407</f>
        <v>0</v>
      </c>
      <c r="Y2402" s="30">
        <f>Y2403+Y2405+Y2407</f>
        <v>0</v>
      </c>
      <c r="Z2402" s="30">
        <f>Z2403+Z2405+Z2407</f>
        <v>0</v>
      </c>
      <c r="AA2402" s="30">
        <f>AA2403+AA2405+AA2407</f>
        <v>0</v>
      </c>
      <c r="AB2402" s="30">
        <f>AB2403+AB2405+AB2407</f>
        <v>0</v>
      </c>
      <c r="AC2402" s="30">
        <f t="shared" si="7671"/>
        <v>7224.7999999999993</v>
      </c>
      <c r="AD2402" s="30">
        <f t="shared" si="7672"/>
        <v>9040.1999999999989</v>
      </c>
      <c r="AE2402" s="30">
        <f t="shared" si="7673"/>
        <v>9040.1999999999989</v>
      </c>
      <c r="AF2402" s="30">
        <f>AF2403+AF2405+AF2407</f>
        <v>0</v>
      </c>
      <c r="AG2402" s="30">
        <f t="shared" si="7674"/>
        <v>7224.7999999999993</v>
      </c>
      <c r="AH2402" s="30">
        <f t="shared" si="7675"/>
        <v>9040.1999999999989</v>
      </c>
      <c r="AI2402" s="30">
        <f t="shared" si="7676"/>
        <v>9040.1999999999989</v>
      </c>
      <c r="AJ2402" s="30">
        <f>AJ2403+AJ2405+AJ2407</f>
        <v>-311.39999999999998</v>
      </c>
      <c r="AK2402" s="30">
        <f>AK2403+AK2405+AK2407</f>
        <v>0</v>
      </c>
      <c r="AL2402" s="30">
        <f>AL2403+AL2405+AL2407</f>
        <v>0</v>
      </c>
      <c r="AM2402" s="30">
        <f>AM2403+AM2405+AM2407</f>
        <v>0</v>
      </c>
      <c r="AN2402" s="30">
        <f>AN2403+AN2405+AN2407</f>
        <v>0</v>
      </c>
      <c r="AO2402" s="30">
        <f>AO2403+AO2405+AO2407</f>
        <v>0</v>
      </c>
      <c r="AP2402" s="30">
        <f>AP2403+AP2405+AP2407</f>
        <v>0</v>
      </c>
      <c r="AQ2402" s="30">
        <f>AQ2403+AQ2405+AQ2407</f>
        <v>0</v>
      </c>
      <c r="AR2402" s="30">
        <f>AR2403+AR2405+AR2407</f>
        <v>0</v>
      </c>
      <c r="AS2402" s="30">
        <f t="shared" si="7709"/>
        <v>6913.3999999999996</v>
      </c>
      <c r="AT2402" s="30">
        <f t="shared" si="7710"/>
        <v>9040.1999999999989</v>
      </c>
      <c r="AU2402" s="30">
        <f t="shared" si="7711"/>
        <v>9040.1999999999989</v>
      </c>
      <c r="AV2402" s="30">
        <f>AV2403+AV2405+AV2407</f>
        <v>0</v>
      </c>
      <c r="AW2402" s="30">
        <f>AW2403+AW2405+AW2407</f>
        <v>0</v>
      </c>
      <c r="AX2402" s="30">
        <f>AX2403+AX2405+AX2407</f>
        <v>0</v>
      </c>
      <c r="AY2402" s="30">
        <f t="shared" si="7677"/>
        <v>6913.3999999999996</v>
      </c>
      <c r="AZ2402" s="30">
        <f t="shared" si="7678"/>
        <v>9040.1999999999989</v>
      </c>
      <c r="BA2402" s="30">
        <f t="shared" si="7679"/>
        <v>9040.1999999999989</v>
      </c>
      <c r="BB2402" s="30">
        <f>BB2403+BB2405+BB2407</f>
        <v>0</v>
      </c>
      <c r="BC2402" s="30">
        <f>BC2403+BC2405+BC2407</f>
        <v>-37.240000000000002</v>
      </c>
      <c r="BD2402" s="30">
        <f>BD2403+BD2405+BD2407</f>
        <v>0</v>
      </c>
      <c r="BE2402" s="30">
        <f>BE2403+BE2405+BE2407</f>
        <v>0</v>
      </c>
      <c r="BF2402" s="30">
        <f>BF2403+BF2405+BF2407</f>
        <v>0</v>
      </c>
      <c r="BG2402" s="30">
        <f>BG2403+BG2405+BG2407</f>
        <v>0</v>
      </c>
      <c r="BH2402" s="30">
        <f>BH2403+BH2405+BH2407</f>
        <v>0</v>
      </c>
      <c r="BI2402" s="30">
        <f>BI2403+BI2405+BI2407</f>
        <v>0</v>
      </c>
      <c r="BJ2402" s="30">
        <f>BJ2403+BJ2405+BJ2407</f>
        <v>0</v>
      </c>
      <c r="BK2402" s="30">
        <f>BK2403+BK2405+BK2407</f>
        <v>0</v>
      </c>
      <c r="BL2402" s="30">
        <f t="shared" si="7668"/>
        <v>6876.1599999999999</v>
      </c>
      <c r="BM2402" s="30">
        <f t="shared" si="7669"/>
        <v>9040.1999999999989</v>
      </c>
      <c r="BN2402" s="30">
        <f t="shared" si="7670"/>
        <v>9040.1999999999989</v>
      </c>
      <c r="BO2402" s="30">
        <f>BO2403+BO2405+BO2407</f>
        <v>0</v>
      </c>
      <c r="BP2402" s="31"/>
      <c r="BQ2402" s="1"/>
      <c r="BR2402" s="1"/>
      <c r="BS2402" s="1"/>
      <c r="BT2402" s="1"/>
      <c r="BU2402" s="1"/>
      <c r="BV2402" s="1"/>
      <c r="BW2402" s="1"/>
      <c r="BX2402" s="1"/>
      <c r="BY2402" s="1"/>
    </row>
    <row r="2403" ht="110.25">
      <c r="A2403" s="28" t="s">
        <v>961</v>
      </c>
      <c r="B2403" s="28" t="s">
        <v>291</v>
      </c>
      <c r="C2403" s="28" t="s">
        <v>79</v>
      </c>
      <c r="D2403" s="28" t="s">
        <v>974</v>
      </c>
      <c r="E2403" s="35"/>
      <c r="F2403" s="29" t="s">
        <v>975</v>
      </c>
      <c r="G2403" s="30">
        <f>G2404</f>
        <v>38.100000000000001</v>
      </c>
      <c r="H2403" s="30">
        <f>H2404</f>
        <v>38.100000000000001</v>
      </c>
      <c r="I2403" s="30">
        <f>I2404</f>
        <v>38.100000000000001</v>
      </c>
      <c r="J2403" s="30">
        <f>J2404</f>
        <v>0</v>
      </c>
      <c r="K2403" s="30">
        <f>K2404</f>
        <v>0</v>
      </c>
      <c r="L2403" s="30">
        <f>L2404</f>
        <v>0</v>
      </c>
      <c r="M2403" s="30">
        <f t="shared" si="7726"/>
        <v>38.100000000000001</v>
      </c>
      <c r="N2403" s="30">
        <f t="shared" si="7727"/>
        <v>38.100000000000001</v>
      </c>
      <c r="O2403" s="30">
        <f t="shared" si="7728"/>
        <v>38.100000000000001</v>
      </c>
      <c r="P2403" s="30">
        <f>P2404</f>
        <v>0</v>
      </c>
      <c r="Q2403" s="30">
        <f>Q2404</f>
        <v>0</v>
      </c>
      <c r="R2403" s="30">
        <f>R2404</f>
        <v>0</v>
      </c>
      <c r="S2403" s="30">
        <f>S2404</f>
        <v>0</v>
      </c>
      <c r="T2403" s="30">
        <f>T2404</f>
        <v>0</v>
      </c>
      <c r="U2403" s="30">
        <f>U2404</f>
        <v>0</v>
      </c>
      <c r="V2403" s="30">
        <f>V2404</f>
        <v>0</v>
      </c>
      <c r="W2403" s="30">
        <f>W2404</f>
        <v>0</v>
      </c>
      <c r="X2403" s="30">
        <f>X2404</f>
        <v>0</v>
      </c>
      <c r="Y2403" s="30">
        <f>Y2404</f>
        <v>0</v>
      </c>
      <c r="Z2403" s="30">
        <f>Z2404</f>
        <v>0</v>
      </c>
      <c r="AA2403" s="30">
        <f>AA2404</f>
        <v>0</v>
      </c>
      <c r="AB2403" s="30">
        <f>AB2404</f>
        <v>0</v>
      </c>
      <c r="AC2403" s="30">
        <f t="shared" si="7671"/>
        <v>38.100000000000001</v>
      </c>
      <c r="AD2403" s="30">
        <f t="shared" si="7672"/>
        <v>38.100000000000001</v>
      </c>
      <c r="AE2403" s="30">
        <f t="shared" si="7673"/>
        <v>38.100000000000001</v>
      </c>
      <c r="AF2403" s="30">
        <f>AF2404</f>
        <v>0</v>
      </c>
      <c r="AG2403" s="30">
        <f t="shared" si="7674"/>
        <v>38.100000000000001</v>
      </c>
      <c r="AH2403" s="30">
        <f t="shared" si="7675"/>
        <v>38.100000000000001</v>
      </c>
      <c r="AI2403" s="30">
        <f t="shared" si="7676"/>
        <v>38.100000000000001</v>
      </c>
      <c r="AJ2403" s="30">
        <f>AJ2404</f>
        <v>0</v>
      </c>
      <c r="AK2403" s="30">
        <f>AK2404</f>
        <v>0</v>
      </c>
      <c r="AL2403" s="30">
        <f>AL2404</f>
        <v>0</v>
      </c>
      <c r="AM2403" s="30">
        <f>AM2404</f>
        <v>0</v>
      </c>
      <c r="AN2403" s="30">
        <f>AN2404</f>
        <v>0</v>
      </c>
      <c r="AO2403" s="30">
        <f>AO2404</f>
        <v>0</v>
      </c>
      <c r="AP2403" s="30">
        <f>AP2404</f>
        <v>0</v>
      </c>
      <c r="AQ2403" s="30">
        <f>AQ2404</f>
        <v>0</v>
      </c>
      <c r="AR2403" s="30">
        <f>AR2404</f>
        <v>0</v>
      </c>
      <c r="AS2403" s="30">
        <f t="shared" si="7709"/>
        <v>38.100000000000001</v>
      </c>
      <c r="AT2403" s="30">
        <f t="shared" si="7710"/>
        <v>38.100000000000001</v>
      </c>
      <c r="AU2403" s="30">
        <f t="shared" si="7711"/>
        <v>38.100000000000001</v>
      </c>
      <c r="AV2403" s="30">
        <f>AV2404</f>
        <v>0</v>
      </c>
      <c r="AW2403" s="30">
        <f>AW2404</f>
        <v>0</v>
      </c>
      <c r="AX2403" s="30">
        <f>AX2404</f>
        <v>0</v>
      </c>
      <c r="AY2403" s="30">
        <f t="shared" si="7677"/>
        <v>38.100000000000001</v>
      </c>
      <c r="AZ2403" s="30">
        <f t="shared" si="7678"/>
        <v>38.100000000000001</v>
      </c>
      <c r="BA2403" s="30">
        <f t="shared" si="7679"/>
        <v>38.100000000000001</v>
      </c>
      <c r="BB2403" s="30">
        <f>BB2404</f>
        <v>0</v>
      </c>
      <c r="BC2403" s="30">
        <f>BC2404</f>
        <v>-32.686</v>
      </c>
      <c r="BD2403" s="30">
        <f>BD2404</f>
        <v>0</v>
      </c>
      <c r="BE2403" s="30">
        <f>BE2404</f>
        <v>0</v>
      </c>
      <c r="BF2403" s="30">
        <f>BF2404</f>
        <v>0</v>
      </c>
      <c r="BG2403" s="30">
        <f>BG2404</f>
        <v>0</v>
      </c>
      <c r="BH2403" s="30">
        <f>BH2404</f>
        <v>0</v>
      </c>
      <c r="BI2403" s="30">
        <f>BI2404</f>
        <v>0</v>
      </c>
      <c r="BJ2403" s="30">
        <f>BJ2404</f>
        <v>0</v>
      </c>
      <c r="BK2403" s="30">
        <f>BK2404</f>
        <v>0</v>
      </c>
      <c r="BL2403" s="30">
        <f t="shared" si="7668"/>
        <v>5.4140000000000015</v>
      </c>
      <c r="BM2403" s="30">
        <f t="shared" si="7669"/>
        <v>38.100000000000001</v>
      </c>
      <c r="BN2403" s="30">
        <f t="shared" si="7670"/>
        <v>38.100000000000001</v>
      </c>
      <c r="BO2403" s="30">
        <f>BO2404</f>
        <v>0</v>
      </c>
      <c r="BP2403" s="31"/>
      <c r="BQ2403" s="1"/>
      <c r="BR2403" s="1"/>
      <c r="BS2403" s="1"/>
      <c r="BT2403" s="1"/>
      <c r="BU2403" s="1"/>
      <c r="BV2403" s="1"/>
      <c r="BW2403" s="1"/>
      <c r="BX2403" s="1"/>
      <c r="BY2403" s="1"/>
    </row>
    <row r="2404" ht="31.5">
      <c r="A2404" s="28" t="s">
        <v>961</v>
      </c>
      <c r="B2404" s="28" t="s">
        <v>291</v>
      </c>
      <c r="C2404" s="28" t="s">
        <v>79</v>
      </c>
      <c r="D2404" s="28" t="s">
        <v>974</v>
      </c>
      <c r="E2404" s="28" t="s">
        <v>38</v>
      </c>
      <c r="F2404" s="29" t="s">
        <v>39</v>
      </c>
      <c r="G2404" s="30">
        <v>38.100000000000001</v>
      </c>
      <c r="H2404" s="30">
        <v>38.100000000000001</v>
      </c>
      <c r="I2404" s="30">
        <v>38.100000000000001</v>
      </c>
      <c r="J2404" s="30"/>
      <c r="K2404" s="30"/>
      <c r="L2404" s="30"/>
      <c r="M2404" s="30">
        <f t="shared" si="7726"/>
        <v>38.100000000000001</v>
      </c>
      <c r="N2404" s="30">
        <f t="shared" si="7727"/>
        <v>38.100000000000001</v>
      </c>
      <c r="O2404" s="30">
        <f t="shared" si="7728"/>
        <v>38.100000000000001</v>
      </c>
      <c r="P2404" s="30"/>
      <c r="Q2404" s="30"/>
      <c r="R2404" s="30"/>
      <c r="S2404" s="30"/>
      <c r="T2404" s="30"/>
      <c r="U2404" s="30"/>
      <c r="V2404" s="30"/>
      <c r="W2404" s="30"/>
      <c r="X2404" s="30"/>
      <c r="Y2404" s="30"/>
      <c r="Z2404" s="30"/>
      <c r="AA2404" s="30"/>
      <c r="AB2404" s="30"/>
      <c r="AC2404" s="30">
        <f t="shared" si="7671"/>
        <v>38.100000000000001</v>
      </c>
      <c r="AD2404" s="30">
        <f t="shared" si="7672"/>
        <v>38.100000000000001</v>
      </c>
      <c r="AE2404" s="30">
        <f t="shared" si="7673"/>
        <v>38.100000000000001</v>
      </c>
      <c r="AF2404" s="30"/>
      <c r="AG2404" s="30">
        <f t="shared" si="7674"/>
        <v>38.100000000000001</v>
      </c>
      <c r="AH2404" s="30">
        <f t="shared" si="7675"/>
        <v>38.100000000000001</v>
      </c>
      <c r="AI2404" s="30">
        <f t="shared" si="7676"/>
        <v>38.100000000000001</v>
      </c>
      <c r="AJ2404" s="30"/>
      <c r="AK2404" s="30"/>
      <c r="AL2404" s="30"/>
      <c r="AM2404" s="30"/>
      <c r="AN2404" s="30"/>
      <c r="AO2404" s="30"/>
      <c r="AP2404" s="30"/>
      <c r="AQ2404" s="30"/>
      <c r="AR2404" s="30"/>
      <c r="AS2404" s="30">
        <f t="shared" si="7709"/>
        <v>38.100000000000001</v>
      </c>
      <c r="AT2404" s="30">
        <f t="shared" si="7710"/>
        <v>38.100000000000001</v>
      </c>
      <c r="AU2404" s="30">
        <f t="shared" si="7711"/>
        <v>38.100000000000001</v>
      </c>
      <c r="AV2404" s="30"/>
      <c r="AW2404" s="30"/>
      <c r="AX2404" s="30"/>
      <c r="AY2404" s="30">
        <f t="shared" si="7677"/>
        <v>38.100000000000001</v>
      </c>
      <c r="AZ2404" s="30">
        <f t="shared" si="7678"/>
        <v>38.100000000000001</v>
      </c>
      <c r="BA2404" s="30">
        <f t="shared" si="7679"/>
        <v>38.100000000000001</v>
      </c>
      <c r="BB2404" s="30"/>
      <c r="BC2404" s="30">
        <v>-32.686</v>
      </c>
      <c r="BD2404" s="30"/>
      <c r="BE2404" s="30"/>
      <c r="BF2404" s="30"/>
      <c r="BG2404" s="30"/>
      <c r="BH2404" s="30"/>
      <c r="BI2404" s="30"/>
      <c r="BJ2404" s="30"/>
      <c r="BK2404" s="30"/>
      <c r="BL2404" s="30">
        <f t="shared" si="7668"/>
        <v>5.4140000000000015</v>
      </c>
      <c r="BM2404" s="30">
        <f t="shared" si="7669"/>
        <v>38.100000000000001</v>
      </c>
      <c r="BN2404" s="30">
        <f t="shared" si="7670"/>
        <v>38.100000000000001</v>
      </c>
      <c r="BO2404" s="30"/>
      <c r="BP2404" s="31"/>
      <c r="BQ2404" s="1"/>
      <c r="BR2404" s="1"/>
      <c r="BS2404" s="1"/>
      <c r="BT2404" s="1"/>
      <c r="BU2404" s="1"/>
      <c r="BV2404" s="1"/>
      <c r="BW2404" s="1"/>
      <c r="BX2404" s="1"/>
      <c r="BY2404" s="1"/>
    </row>
    <row r="2405" ht="63">
      <c r="A2405" s="28" t="s">
        <v>961</v>
      </c>
      <c r="B2405" s="28" t="s">
        <v>291</v>
      </c>
      <c r="C2405" s="28" t="s">
        <v>79</v>
      </c>
      <c r="D2405" s="28" t="s">
        <v>976</v>
      </c>
      <c r="E2405" s="35"/>
      <c r="F2405" s="29" t="s">
        <v>977</v>
      </c>
      <c r="G2405" s="30">
        <f>G2406</f>
        <v>8.1999999999999993</v>
      </c>
      <c r="H2405" s="30">
        <f>H2406</f>
        <v>8.1999999999999993</v>
      </c>
      <c r="I2405" s="30">
        <f>I2406</f>
        <v>8.1999999999999993</v>
      </c>
      <c r="J2405" s="30">
        <f>J2406</f>
        <v>0</v>
      </c>
      <c r="K2405" s="30">
        <f>K2406</f>
        <v>0</v>
      </c>
      <c r="L2405" s="30">
        <f>L2406</f>
        <v>0</v>
      </c>
      <c r="M2405" s="30">
        <f t="shared" si="7726"/>
        <v>8.1999999999999993</v>
      </c>
      <c r="N2405" s="30">
        <f t="shared" si="7727"/>
        <v>8.1999999999999993</v>
      </c>
      <c r="O2405" s="30">
        <f t="shared" si="7728"/>
        <v>8.1999999999999993</v>
      </c>
      <c r="P2405" s="30">
        <f>P2406</f>
        <v>0</v>
      </c>
      <c r="Q2405" s="30">
        <f>Q2406</f>
        <v>0</v>
      </c>
      <c r="R2405" s="30">
        <f>R2406</f>
        <v>-3.3999999999999999</v>
      </c>
      <c r="S2405" s="30">
        <f>S2406</f>
        <v>0</v>
      </c>
      <c r="T2405" s="30">
        <f>T2406</f>
        <v>0</v>
      </c>
      <c r="U2405" s="30">
        <f>U2406</f>
        <v>0</v>
      </c>
      <c r="V2405" s="30">
        <f>V2406</f>
        <v>0</v>
      </c>
      <c r="W2405" s="30">
        <f>W2406</f>
        <v>0</v>
      </c>
      <c r="X2405" s="30">
        <f>X2406</f>
        <v>0</v>
      </c>
      <c r="Y2405" s="30">
        <f>Y2406</f>
        <v>0</v>
      </c>
      <c r="Z2405" s="30">
        <f>Z2406</f>
        <v>0</v>
      </c>
      <c r="AA2405" s="30">
        <f>AA2406</f>
        <v>0</v>
      </c>
      <c r="AB2405" s="30">
        <f>AB2406</f>
        <v>0</v>
      </c>
      <c r="AC2405" s="30">
        <f t="shared" si="7671"/>
        <v>4.7999999999999989</v>
      </c>
      <c r="AD2405" s="30">
        <f t="shared" si="7672"/>
        <v>8.1999999999999993</v>
      </c>
      <c r="AE2405" s="30">
        <f t="shared" si="7673"/>
        <v>8.1999999999999993</v>
      </c>
      <c r="AF2405" s="30">
        <f>AF2406</f>
        <v>0</v>
      </c>
      <c r="AG2405" s="30">
        <f t="shared" si="7674"/>
        <v>4.7999999999999989</v>
      </c>
      <c r="AH2405" s="30">
        <f t="shared" si="7675"/>
        <v>8.1999999999999993</v>
      </c>
      <c r="AI2405" s="30">
        <f t="shared" si="7676"/>
        <v>8.1999999999999993</v>
      </c>
      <c r="AJ2405" s="30">
        <f>AJ2406</f>
        <v>0</v>
      </c>
      <c r="AK2405" s="30">
        <f>AK2406</f>
        <v>0</v>
      </c>
      <c r="AL2405" s="30">
        <f>AL2406</f>
        <v>0</v>
      </c>
      <c r="AM2405" s="30">
        <f>AM2406</f>
        <v>0</v>
      </c>
      <c r="AN2405" s="30">
        <f>AN2406</f>
        <v>0</v>
      </c>
      <c r="AO2405" s="30">
        <f>AO2406</f>
        <v>0</v>
      </c>
      <c r="AP2405" s="30">
        <f>AP2406</f>
        <v>0</v>
      </c>
      <c r="AQ2405" s="30">
        <f>AQ2406</f>
        <v>0</v>
      </c>
      <c r="AR2405" s="30">
        <f>AR2406</f>
        <v>0</v>
      </c>
      <c r="AS2405" s="30">
        <f t="shared" si="7709"/>
        <v>4.7999999999999989</v>
      </c>
      <c r="AT2405" s="30">
        <f t="shared" si="7710"/>
        <v>8.1999999999999993</v>
      </c>
      <c r="AU2405" s="30">
        <f t="shared" si="7711"/>
        <v>8.1999999999999993</v>
      </c>
      <c r="AV2405" s="30">
        <f>AV2406</f>
        <v>0</v>
      </c>
      <c r="AW2405" s="30">
        <f>AW2406</f>
        <v>0</v>
      </c>
      <c r="AX2405" s="30">
        <f>AX2406</f>
        <v>0</v>
      </c>
      <c r="AY2405" s="30">
        <f t="shared" si="7677"/>
        <v>4.7999999999999989</v>
      </c>
      <c r="AZ2405" s="30">
        <f t="shared" si="7678"/>
        <v>8.1999999999999993</v>
      </c>
      <c r="BA2405" s="30">
        <f t="shared" si="7679"/>
        <v>8.1999999999999993</v>
      </c>
      <c r="BB2405" s="30">
        <f>BB2406</f>
        <v>0</v>
      </c>
      <c r="BC2405" s="30">
        <f>BC2406</f>
        <v>-4.5540000000000003</v>
      </c>
      <c r="BD2405" s="30">
        <f>BD2406</f>
        <v>0</v>
      </c>
      <c r="BE2405" s="30">
        <f>BE2406</f>
        <v>0</v>
      </c>
      <c r="BF2405" s="30">
        <f>BF2406</f>
        <v>0</v>
      </c>
      <c r="BG2405" s="30">
        <f>BG2406</f>
        <v>0</v>
      </c>
      <c r="BH2405" s="30">
        <f>BH2406</f>
        <v>0</v>
      </c>
      <c r="BI2405" s="30">
        <f>BI2406</f>
        <v>0</v>
      </c>
      <c r="BJ2405" s="30">
        <f>BJ2406</f>
        <v>0</v>
      </c>
      <c r="BK2405" s="30">
        <f>BK2406</f>
        <v>0</v>
      </c>
      <c r="BL2405" s="30">
        <f t="shared" si="7668"/>
        <v>0.24599999999999866</v>
      </c>
      <c r="BM2405" s="30">
        <f t="shared" si="7669"/>
        <v>8.1999999999999993</v>
      </c>
      <c r="BN2405" s="30">
        <f t="shared" si="7670"/>
        <v>8.1999999999999993</v>
      </c>
      <c r="BO2405" s="30">
        <f>BO2406</f>
        <v>0</v>
      </c>
      <c r="BP2405" s="31"/>
      <c r="BQ2405" s="1"/>
      <c r="BR2405" s="1"/>
      <c r="BS2405" s="1"/>
      <c r="BT2405" s="1"/>
      <c r="BU2405" s="1"/>
      <c r="BV2405" s="1"/>
      <c r="BW2405" s="1"/>
      <c r="BX2405" s="1"/>
      <c r="BY2405" s="1"/>
    </row>
    <row r="2406" ht="31.5">
      <c r="A2406" s="28" t="s">
        <v>961</v>
      </c>
      <c r="B2406" s="28" t="s">
        <v>291</v>
      </c>
      <c r="C2406" s="28" t="s">
        <v>79</v>
      </c>
      <c r="D2406" s="28" t="s">
        <v>976</v>
      </c>
      <c r="E2406" s="28" t="s">
        <v>38</v>
      </c>
      <c r="F2406" s="29" t="s">
        <v>39</v>
      </c>
      <c r="G2406" s="30">
        <v>8.1999999999999993</v>
      </c>
      <c r="H2406" s="30">
        <v>8.1999999999999993</v>
      </c>
      <c r="I2406" s="30">
        <v>8.1999999999999993</v>
      </c>
      <c r="J2406" s="30"/>
      <c r="K2406" s="30"/>
      <c r="L2406" s="30"/>
      <c r="M2406" s="30">
        <f t="shared" si="7726"/>
        <v>8.1999999999999993</v>
      </c>
      <c r="N2406" s="30">
        <f t="shared" si="7727"/>
        <v>8.1999999999999993</v>
      </c>
      <c r="O2406" s="30">
        <f t="shared" si="7728"/>
        <v>8.1999999999999993</v>
      </c>
      <c r="P2406" s="30"/>
      <c r="Q2406" s="30"/>
      <c r="R2406" s="30">
        <v>-3.3999999999999999</v>
      </c>
      <c r="S2406" s="30"/>
      <c r="T2406" s="30"/>
      <c r="U2406" s="30"/>
      <c r="V2406" s="30"/>
      <c r="W2406" s="30"/>
      <c r="X2406" s="30"/>
      <c r="Y2406" s="30"/>
      <c r="Z2406" s="30"/>
      <c r="AA2406" s="30"/>
      <c r="AB2406" s="30"/>
      <c r="AC2406" s="30">
        <f t="shared" si="7671"/>
        <v>4.7999999999999989</v>
      </c>
      <c r="AD2406" s="30">
        <f t="shared" si="7672"/>
        <v>8.1999999999999993</v>
      </c>
      <c r="AE2406" s="30">
        <f t="shared" si="7673"/>
        <v>8.1999999999999993</v>
      </c>
      <c r="AF2406" s="30"/>
      <c r="AG2406" s="30">
        <f t="shared" si="7674"/>
        <v>4.7999999999999989</v>
      </c>
      <c r="AH2406" s="30">
        <f t="shared" si="7675"/>
        <v>8.1999999999999993</v>
      </c>
      <c r="AI2406" s="30">
        <f t="shared" si="7676"/>
        <v>8.1999999999999993</v>
      </c>
      <c r="AJ2406" s="30"/>
      <c r="AK2406" s="30"/>
      <c r="AL2406" s="30"/>
      <c r="AM2406" s="30"/>
      <c r="AN2406" s="30"/>
      <c r="AO2406" s="30"/>
      <c r="AP2406" s="30"/>
      <c r="AQ2406" s="30"/>
      <c r="AR2406" s="30"/>
      <c r="AS2406" s="30">
        <f t="shared" si="7709"/>
        <v>4.7999999999999989</v>
      </c>
      <c r="AT2406" s="30">
        <f t="shared" si="7710"/>
        <v>8.1999999999999993</v>
      </c>
      <c r="AU2406" s="30">
        <f t="shared" si="7711"/>
        <v>8.1999999999999993</v>
      </c>
      <c r="AV2406" s="30"/>
      <c r="AW2406" s="30"/>
      <c r="AX2406" s="30"/>
      <c r="AY2406" s="30">
        <f t="shared" si="7677"/>
        <v>4.7999999999999989</v>
      </c>
      <c r="AZ2406" s="30">
        <f t="shared" si="7678"/>
        <v>8.1999999999999993</v>
      </c>
      <c r="BA2406" s="30">
        <f t="shared" si="7679"/>
        <v>8.1999999999999993</v>
      </c>
      <c r="BB2406" s="30"/>
      <c r="BC2406" s="30">
        <v>-4.5540000000000003</v>
      </c>
      <c r="BD2406" s="30"/>
      <c r="BE2406" s="30"/>
      <c r="BF2406" s="30"/>
      <c r="BG2406" s="30"/>
      <c r="BH2406" s="30"/>
      <c r="BI2406" s="30"/>
      <c r="BJ2406" s="30"/>
      <c r="BK2406" s="30"/>
      <c r="BL2406" s="30">
        <f t="shared" si="7668"/>
        <v>0.24599999999999866</v>
      </c>
      <c r="BM2406" s="30">
        <f t="shared" si="7669"/>
        <v>8.1999999999999993</v>
      </c>
      <c r="BN2406" s="30">
        <f t="shared" si="7670"/>
        <v>8.1999999999999993</v>
      </c>
      <c r="BO2406" s="30"/>
      <c r="BP2406" s="31"/>
      <c r="BQ2406" s="1"/>
      <c r="BR2406" s="1"/>
      <c r="BS2406" s="1"/>
      <c r="BT2406" s="1"/>
      <c r="BU2406" s="1"/>
      <c r="BV2406" s="1"/>
      <c r="BW2406" s="1"/>
      <c r="BX2406" s="1"/>
      <c r="BY2406" s="1"/>
    </row>
    <row r="2407" ht="31.5">
      <c r="A2407" s="28" t="s">
        <v>961</v>
      </c>
      <c r="B2407" s="28" t="s">
        <v>291</v>
      </c>
      <c r="C2407" s="28" t="s">
        <v>79</v>
      </c>
      <c r="D2407" s="28" t="s">
        <v>996</v>
      </c>
      <c r="E2407" s="35"/>
      <c r="F2407" s="29" t="s">
        <v>997</v>
      </c>
      <c r="G2407" s="30">
        <f>G2408</f>
        <v>8993.8999999999996</v>
      </c>
      <c r="H2407" s="30">
        <f>H2408</f>
        <v>8993.8999999999996</v>
      </c>
      <c r="I2407" s="30">
        <f>I2408</f>
        <v>8993.8999999999996</v>
      </c>
      <c r="J2407" s="30">
        <f>J2408</f>
        <v>0</v>
      </c>
      <c r="K2407" s="30">
        <f>K2408</f>
        <v>0</v>
      </c>
      <c r="L2407" s="30">
        <f>L2408</f>
        <v>0</v>
      </c>
      <c r="M2407" s="30">
        <f t="shared" si="7726"/>
        <v>8993.8999999999996</v>
      </c>
      <c r="N2407" s="30">
        <f t="shared" si="7727"/>
        <v>8993.8999999999996</v>
      </c>
      <c r="O2407" s="30">
        <f t="shared" si="7728"/>
        <v>8993.8999999999996</v>
      </c>
      <c r="P2407" s="30">
        <f>P2408</f>
        <v>0</v>
      </c>
      <c r="Q2407" s="30">
        <f>Q2408</f>
        <v>0</v>
      </c>
      <c r="R2407" s="30">
        <f>R2408</f>
        <v>-1812</v>
      </c>
      <c r="S2407" s="30">
        <f>S2408</f>
        <v>0</v>
      </c>
      <c r="T2407" s="30">
        <f>T2408</f>
        <v>0</v>
      </c>
      <c r="U2407" s="30">
        <f>U2408</f>
        <v>0</v>
      </c>
      <c r="V2407" s="30">
        <f>V2408</f>
        <v>0</v>
      </c>
      <c r="W2407" s="30">
        <f>W2408</f>
        <v>0</v>
      </c>
      <c r="X2407" s="30">
        <f>X2408</f>
        <v>0</v>
      </c>
      <c r="Y2407" s="30">
        <f>Y2408</f>
        <v>0</v>
      </c>
      <c r="Z2407" s="30">
        <f>Z2408</f>
        <v>0</v>
      </c>
      <c r="AA2407" s="30">
        <f>AA2408</f>
        <v>0</v>
      </c>
      <c r="AB2407" s="30">
        <f>AB2408</f>
        <v>0</v>
      </c>
      <c r="AC2407" s="30">
        <f t="shared" si="7671"/>
        <v>7181.8999999999996</v>
      </c>
      <c r="AD2407" s="30">
        <f t="shared" si="7672"/>
        <v>8993.8999999999996</v>
      </c>
      <c r="AE2407" s="30">
        <f t="shared" si="7673"/>
        <v>8993.8999999999996</v>
      </c>
      <c r="AF2407" s="30">
        <f>AF2408</f>
        <v>0</v>
      </c>
      <c r="AG2407" s="30">
        <f t="shared" si="7674"/>
        <v>7181.8999999999996</v>
      </c>
      <c r="AH2407" s="30">
        <f t="shared" si="7675"/>
        <v>8993.8999999999996</v>
      </c>
      <c r="AI2407" s="30">
        <f t="shared" si="7676"/>
        <v>8993.8999999999996</v>
      </c>
      <c r="AJ2407" s="30">
        <f>AJ2408</f>
        <v>-311.39999999999998</v>
      </c>
      <c r="AK2407" s="30">
        <f>AK2408</f>
        <v>0</v>
      </c>
      <c r="AL2407" s="30">
        <f>AL2408</f>
        <v>0</v>
      </c>
      <c r="AM2407" s="30">
        <f>AM2408</f>
        <v>0</v>
      </c>
      <c r="AN2407" s="30">
        <f>AN2408</f>
        <v>0</v>
      </c>
      <c r="AO2407" s="30">
        <f>AO2408</f>
        <v>0</v>
      </c>
      <c r="AP2407" s="30">
        <f>AP2408</f>
        <v>0</v>
      </c>
      <c r="AQ2407" s="30">
        <f>AQ2408</f>
        <v>0</v>
      </c>
      <c r="AR2407" s="30">
        <f>AR2408</f>
        <v>0</v>
      </c>
      <c r="AS2407" s="30">
        <f t="shared" si="7709"/>
        <v>6870.5</v>
      </c>
      <c r="AT2407" s="30">
        <f t="shared" si="7710"/>
        <v>8993.8999999999996</v>
      </c>
      <c r="AU2407" s="30">
        <f t="shared" si="7711"/>
        <v>8993.8999999999996</v>
      </c>
      <c r="AV2407" s="30">
        <f>AV2408</f>
        <v>0</v>
      </c>
      <c r="AW2407" s="30">
        <f>AW2408</f>
        <v>0</v>
      </c>
      <c r="AX2407" s="30">
        <f>AX2408</f>
        <v>0</v>
      </c>
      <c r="AY2407" s="30">
        <f t="shared" si="7677"/>
        <v>6870.5</v>
      </c>
      <c r="AZ2407" s="30">
        <f t="shared" si="7678"/>
        <v>8993.8999999999996</v>
      </c>
      <c r="BA2407" s="30">
        <f t="shared" si="7679"/>
        <v>8993.8999999999996</v>
      </c>
      <c r="BB2407" s="30">
        <f>BB2408</f>
        <v>0</v>
      </c>
      <c r="BC2407" s="30">
        <f>BC2408</f>
        <v>0</v>
      </c>
      <c r="BD2407" s="30">
        <f>BD2408</f>
        <v>0</v>
      </c>
      <c r="BE2407" s="30">
        <f>BE2408</f>
        <v>0</v>
      </c>
      <c r="BF2407" s="30">
        <f>BF2408</f>
        <v>0</v>
      </c>
      <c r="BG2407" s="30">
        <f>BG2408</f>
        <v>0</v>
      </c>
      <c r="BH2407" s="30">
        <f>BH2408</f>
        <v>0</v>
      </c>
      <c r="BI2407" s="30">
        <f>BI2408</f>
        <v>0</v>
      </c>
      <c r="BJ2407" s="30">
        <f>BJ2408</f>
        <v>0</v>
      </c>
      <c r="BK2407" s="30">
        <f>BK2408</f>
        <v>0</v>
      </c>
      <c r="BL2407" s="30">
        <f t="shared" si="7668"/>
        <v>6870.5</v>
      </c>
      <c r="BM2407" s="30">
        <f t="shared" si="7669"/>
        <v>8993.8999999999996</v>
      </c>
      <c r="BN2407" s="30">
        <f t="shared" si="7670"/>
        <v>8993.8999999999996</v>
      </c>
      <c r="BO2407" s="30">
        <f>BO2408</f>
        <v>0</v>
      </c>
      <c r="BP2407" s="31"/>
      <c r="BQ2407" s="1"/>
      <c r="BR2407" s="1"/>
      <c r="BS2407" s="1"/>
      <c r="BT2407" s="1"/>
      <c r="BU2407" s="1"/>
      <c r="BV2407" s="1"/>
      <c r="BW2407" s="1"/>
      <c r="BX2407" s="1"/>
      <c r="BY2407" s="1"/>
    </row>
    <row r="2408">
      <c r="A2408" s="28" t="s">
        <v>961</v>
      </c>
      <c r="B2408" s="28" t="s">
        <v>291</v>
      </c>
      <c r="C2408" s="28" t="s">
        <v>79</v>
      </c>
      <c r="D2408" s="28" t="s">
        <v>996</v>
      </c>
      <c r="E2408" s="28" t="s">
        <v>240</v>
      </c>
      <c r="F2408" s="29" t="s">
        <v>241</v>
      </c>
      <c r="G2408" s="30">
        <v>8993.8999999999996</v>
      </c>
      <c r="H2408" s="30">
        <v>8993.8999999999996</v>
      </c>
      <c r="I2408" s="30">
        <v>8993.8999999999996</v>
      </c>
      <c r="J2408" s="30"/>
      <c r="K2408" s="30"/>
      <c r="L2408" s="30"/>
      <c r="M2408" s="30">
        <f t="shared" si="7726"/>
        <v>8993.8999999999996</v>
      </c>
      <c r="N2408" s="30">
        <f t="shared" si="7727"/>
        <v>8993.8999999999996</v>
      </c>
      <c r="O2408" s="30">
        <f t="shared" si="7728"/>
        <v>8993.8999999999996</v>
      </c>
      <c r="P2408" s="30"/>
      <c r="Q2408" s="30"/>
      <c r="R2408" s="30">
        <v>-1812</v>
      </c>
      <c r="S2408" s="30"/>
      <c r="T2408" s="30"/>
      <c r="U2408" s="30"/>
      <c r="V2408" s="30"/>
      <c r="W2408" s="30"/>
      <c r="X2408" s="30"/>
      <c r="Y2408" s="30"/>
      <c r="Z2408" s="30"/>
      <c r="AA2408" s="30"/>
      <c r="AB2408" s="30"/>
      <c r="AC2408" s="30">
        <f t="shared" si="7671"/>
        <v>7181.8999999999996</v>
      </c>
      <c r="AD2408" s="30">
        <f t="shared" si="7672"/>
        <v>8993.8999999999996</v>
      </c>
      <c r="AE2408" s="30">
        <f t="shared" si="7673"/>
        <v>8993.8999999999996</v>
      </c>
      <c r="AF2408" s="30"/>
      <c r="AG2408" s="30">
        <f t="shared" si="7674"/>
        <v>7181.8999999999996</v>
      </c>
      <c r="AH2408" s="30">
        <f t="shared" si="7675"/>
        <v>8993.8999999999996</v>
      </c>
      <c r="AI2408" s="30">
        <f t="shared" si="7676"/>
        <v>8993.8999999999996</v>
      </c>
      <c r="AJ2408" s="30">
        <v>-311.39999999999998</v>
      </c>
      <c r="AK2408" s="30"/>
      <c r="AL2408" s="30"/>
      <c r="AM2408" s="30"/>
      <c r="AN2408" s="30"/>
      <c r="AO2408" s="30"/>
      <c r="AP2408" s="30"/>
      <c r="AQ2408" s="30"/>
      <c r="AR2408" s="30"/>
      <c r="AS2408" s="30">
        <f t="shared" si="7709"/>
        <v>6870.5</v>
      </c>
      <c r="AT2408" s="30">
        <f t="shared" si="7710"/>
        <v>8993.8999999999996</v>
      </c>
      <c r="AU2408" s="30">
        <f t="shared" si="7711"/>
        <v>8993.8999999999996</v>
      </c>
      <c r="AV2408" s="30"/>
      <c r="AW2408" s="30"/>
      <c r="AX2408" s="30"/>
      <c r="AY2408" s="30">
        <f t="shared" si="7677"/>
        <v>6870.5</v>
      </c>
      <c r="AZ2408" s="30">
        <f t="shared" si="7678"/>
        <v>8993.8999999999996</v>
      </c>
      <c r="BA2408" s="30">
        <f t="shared" si="7679"/>
        <v>8993.8999999999996</v>
      </c>
      <c r="BB2408" s="30"/>
      <c r="BC2408" s="30"/>
      <c r="BD2408" s="30"/>
      <c r="BE2408" s="30"/>
      <c r="BF2408" s="30"/>
      <c r="BG2408" s="30"/>
      <c r="BH2408" s="30"/>
      <c r="BI2408" s="30"/>
      <c r="BJ2408" s="30"/>
      <c r="BK2408" s="30"/>
      <c r="BL2408" s="30">
        <f t="shared" ref="BL2408:BL2471" si="7858">AY2408+BB2408+BC2408+BE2408+BD2408</f>
        <v>6870.5</v>
      </c>
      <c r="BM2408" s="30">
        <f t="shared" ref="BM2408:BM2471" si="7859">AZ2408+BF2408+BG2408+BH2408</f>
        <v>8993.8999999999996</v>
      </c>
      <c r="BN2408" s="30">
        <f t="shared" ref="BN2408:BN2471" si="7860">BA2408+BI2408+BJ2408+BK2408</f>
        <v>8993.8999999999996</v>
      </c>
      <c r="BO2408" s="30"/>
      <c r="BP2408" s="31"/>
      <c r="BQ2408" s="1"/>
      <c r="BR2408" s="1"/>
      <c r="BS2408" s="1"/>
      <c r="BT2408" s="1"/>
      <c r="BU2408" s="1"/>
      <c r="BV2408" s="1"/>
      <c r="BW2408" s="1"/>
      <c r="BX2408" s="1"/>
      <c r="BY2408" s="1"/>
    </row>
    <row r="2409" ht="47.25">
      <c r="A2409" s="28" t="s">
        <v>961</v>
      </c>
      <c r="B2409" s="28" t="s">
        <v>291</v>
      </c>
      <c r="C2409" s="28" t="s">
        <v>79</v>
      </c>
      <c r="D2409" s="28" t="s">
        <v>247</v>
      </c>
      <c r="E2409" s="35"/>
      <c r="F2409" s="29" t="s">
        <v>248</v>
      </c>
      <c r="G2409" s="30">
        <f>G2410+G2413</f>
        <v>6589.6999999999998</v>
      </c>
      <c r="H2409" s="30">
        <f>H2410+H2413</f>
        <v>6589.6999999999998</v>
      </c>
      <c r="I2409" s="30">
        <f>I2410+I2413</f>
        <v>6589.6999999999998</v>
      </c>
      <c r="J2409" s="30">
        <f>J2410+J2413</f>
        <v>0</v>
      </c>
      <c r="K2409" s="30">
        <f>K2410+K2413</f>
        <v>0</v>
      </c>
      <c r="L2409" s="30">
        <f>L2410+L2413</f>
        <v>0</v>
      </c>
      <c r="M2409" s="30">
        <f t="shared" si="7726"/>
        <v>6589.6999999999998</v>
      </c>
      <c r="N2409" s="30">
        <f t="shared" si="7727"/>
        <v>6589.6999999999998</v>
      </c>
      <c r="O2409" s="30">
        <f t="shared" si="7728"/>
        <v>6589.6999999999998</v>
      </c>
      <c r="P2409" s="30">
        <f>P2410+P2413</f>
        <v>0</v>
      </c>
      <c r="Q2409" s="30">
        <f>Q2410+Q2413</f>
        <v>0</v>
      </c>
      <c r="R2409" s="30">
        <f>R2410+R2413</f>
        <v>9414</v>
      </c>
      <c r="S2409" s="30">
        <f>S2410+S2413</f>
        <v>0</v>
      </c>
      <c r="T2409" s="30">
        <f>T2410+T2413</f>
        <v>0</v>
      </c>
      <c r="U2409" s="30">
        <f>U2410+U2413</f>
        <v>0</v>
      </c>
      <c r="V2409" s="30">
        <f>V2410+V2413</f>
        <v>0</v>
      </c>
      <c r="W2409" s="30">
        <f>W2410+W2413</f>
        <v>0</v>
      </c>
      <c r="X2409" s="30">
        <f>X2410+X2413</f>
        <v>0</v>
      </c>
      <c r="Y2409" s="30">
        <f>Y2410+Y2413</f>
        <v>0</v>
      </c>
      <c r="Z2409" s="30">
        <f>Z2410+Z2413</f>
        <v>0</v>
      </c>
      <c r="AA2409" s="30">
        <f>AA2410+AA2413</f>
        <v>0</v>
      </c>
      <c r="AB2409" s="30">
        <f>AB2410+AB2413</f>
        <v>0</v>
      </c>
      <c r="AC2409" s="30">
        <f t="shared" si="7671"/>
        <v>16003.700000000001</v>
      </c>
      <c r="AD2409" s="30">
        <f t="shared" si="7672"/>
        <v>6589.6999999999998</v>
      </c>
      <c r="AE2409" s="30">
        <f t="shared" si="7673"/>
        <v>6589.6999999999998</v>
      </c>
      <c r="AF2409" s="30">
        <f>AF2410+AF2413</f>
        <v>0</v>
      </c>
      <c r="AG2409" s="30">
        <f t="shared" si="7674"/>
        <v>16003.700000000001</v>
      </c>
      <c r="AH2409" s="30">
        <f t="shared" si="7675"/>
        <v>6589.6999999999998</v>
      </c>
      <c r="AI2409" s="30">
        <f t="shared" si="7676"/>
        <v>6589.6999999999998</v>
      </c>
      <c r="AJ2409" s="30">
        <f>AJ2410+AJ2413</f>
        <v>311.39999999999998</v>
      </c>
      <c r="AK2409" s="30">
        <f>AK2410+AK2413</f>
        <v>0</v>
      </c>
      <c r="AL2409" s="30">
        <f>AL2410+AL2413</f>
        <v>-15.712</v>
      </c>
      <c r="AM2409" s="30">
        <f>AM2410+AM2413</f>
        <v>0</v>
      </c>
      <c r="AN2409" s="30">
        <f>AN2410+AN2413</f>
        <v>0</v>
      </c>
      <c r="AO2409" s="30">
        <f>AO2410+AO2413</f>
        <v>0</v>
      </c>
      <c r="AP2409" s="30">
        <f>AP2410+AP2413</f>
        <v>0</v>
      </c>
      <c r="AQ2409" s="30">
        <f>AQ2410+AQ2413</f>
        <v>0</v>
      </c>
      <c r="AR2409" s="30">
        <f>AR2410+AR2413</f>
        <v>0</v>
      </c>
      <c r="AS2409" s="30">
        <f t="shared" si="7709"/>
        <v>16299.388000000001</v>
      </c>
      <c r="AT2409" s="30">
        <f t="shared" si="7710"/>
        <v>6589.6999999999998</v>
      </c>
      <c r="AU2409" s="30">
        <f t="shared" si="7711"/>
        <v>6589.6999999999998</v>
      </c>
      <c r="AV2409" s="30">
        <f>AV2410+AV2413</f>
        <v>0</v>
      </c>
      <c r="AW2409" s="30">
        <f>AW2410+AW2413</f>
        <v>0</v>
      </c>
      <c r="AX2409" s="30">
        <f>AX2410+AX2413</f>
        <v>0</v>
      </c>
      <c r="AY2409" s="30">
        <f t="shared" si="7677"/>
        <v>16299.388000000001</v>
      </c>
      <c r="AZ2409" s="30">
        <f t="shared" si="7678"/>
        <v>6589.6999999999998</v>
      </c>
      <c r="BA2409" s="30">
        <f t="shared" si="7679"/>
        <v>6589.6999999999998</v>
      </c>
      <c r="BB2409" s="30">
        <f>BB2410+BB2413</f>
        <v>0</v>
      </c>
      <c r="BC2409" s="30">
        <f>BC2410+BC2413</f>
        <v>-3.222</v>
      </c>
      <c r="BD2409" s="30">
        <f>BD2410+BD2413</f>
        <v>0</v>
      </c>
      <c r="BE2409" s="30">
        <f>BE2410+BE2413</f>
        <v>0</v>
      </c>
      <c r="BF2409" s="30">
        <f>BF2410+BF2413</f>
        <v>0</v>
      </c>
      <c r="BG2409" s="30">
        <f>BG2410+BG2413</f>
        <v>0</v>
      </c>
      <c r="BH2409" s="30">
        <f>BH2410+BH2413</f>
        <v>0</v>
      </c>
      <c r="BI2409" s="30">
        <f>BI2410+BI2413</f>
        <v>0</v>
      </c>
      <c r="BJ2409" s="30">
        <f>BJ2410+BJ2413</f>
        <v>0</v>
      </c>
      <c r="BK2409" s="30">
        <f>BK2410+BK2413</f>
        <v>0</v>
      </c>
      <c r="BL2409" s="30">
        <f t="shared" si="7858"/>
        <v>16296.166000000001</v>
      </c>
      <c r="BM2409" s="30">
        <f t="shared" si="7859"/>
        <v>6589.6999999999998</v>
      </c>
      <c r="BN2409" s="30">
        <f t="shared" si="7860"/>
        <v>6589.6999999999998</v>
      </c>
      <c r="BO2409" s="30">
        <f>BO2410+BO2413</f>
        <v>0</v>
      </c>
      <c r="BP2409" s="31"/>
      <c r="BQ2409" s="1"/>
      <c r="BR2409" s="1"/>
      <c r="BS2409" s="1"/>
      <c r="BT2409" s="1"/>
      <c r="BU2409" s="1"/>
      <c r="BV2409" s="1"/>
      <c r="BW2409" s="1"/>
      <c r="BX2409" s="1"/>
      <c r="BY2409" s="1"/>
    </row>
    <row r="2410" ht="31.5">
      <c r="A2410" s="28" t="s">
        <v>961</v>
      </c>
      <c r="B2410" s="28" t="s">
        <v>291</v>
      </c>
      <c r="C2410" s="28" t="s">
        <v>79</v>
      </c>
      <c r="D2410" s="28" t="s">
        <v>249</v>
      </c>
      <c r="E2410" s="35"/>
      <c r="F2410" s="29" t="s">
        <v>250</v>
      </c>
      <c r="G2410" s="30">
        <f>G2411+G2412</f>
        <v>5089.6999999999998</v>
      </c>
      <c r="H2410" s="30">
        <f>H2411+H2412</f>
        <v>5089.6999999999998</v>
      </c>
      <c r="I2410" s="30">
        <f>I2411+I2412</f>
        <v>5089.6999999999998</v>
      </c>
      <c r="J2410" s="30">
        <f>J2411+J2412</f>
        <v>0</v>
      </c>
      <c r="K2410" s="30">
        <f>K2411+K2412</f>
        <v>0</v>
      </c>
      <c r="L2410" s="30">
        <f>L2411+L2412</f>
        <v>0</v>
      </c>
      <c r="M2410" s="30">
        <f t="shared" si="7726"/>
        <v>5089.6999999999998</v>
      </c>
      <c r="N2410" s="30">
        <f t="shared" si="7727"/>
        <v>5089.6999999999998</v>
      </c>
      <c r="O2410" s="30">
        <f t="shared" si="7728"/>
        <v>5089.6999999999998</v>
      </c>
      <c r="P2410" s="30">
        <f>P2411+P2412</f>
        <v>0</v>
      </c>
      <c r="Q2410" s="30">
        <f>Q2411+Q2412</f>
        <v>0</v>
      </c>
      <c r="R2410" s="30">
        <f>R2411+R2412</f>
        <v>9914</v>
      </c>
      <c r="S2410" s="30">
        <f>S2411+S2412</f>
        <v>0</v>
      </c>
      <c r="T2410" s="30">
        <f>T2411+T2412</f>
        <v>0</v>
      </c>
      <c r="U2410" s="30">
        <f>U2411+U2412</f>
        <v>0</v>
      </c>
      <c r="V2410" s="30">
        <f>V2411+V2412</f>
        <v>0</v>
      </c>
      <c r="W2410" s="30">
        <f>W2411+W2412</f>
        <v>0</v>
      </c>
      <c r="X2410" s="30">
        <f>X2411+X2412</f>
        <v>0</v>
      </c>
      <c r="Y2410" s="30">
        <f>Y2411+Y2412</f>
        <v>0</v>
      </c>
      <c r="Z2410" s="30">
        <f>Z2411+Z2412</f>
        <v>0</v>
      </c>
      <c r="AA2410" s="30">
        <f>AA2411+AA2412</f>
        <v>0</v>
      </c>
      <c r="AB2410" s="30">
        <f>AB2411+AB2412</f>
        <v>0</v>
      </c>
      <c r="AC2410" s="30">
        <f t="shared" si="7671"/>
        <v>15003.700000000001</v>
      </c>
      <c r="AD2410" s="30">
        <f t="shared" si="7672"/>
        <v>5089.6999999999998</v>
      </c>
      <c r="AE2410" s="30">
        <f t="shared" si="7673"/>
        <v>5089.6999999999998</v>
      </c>
      <c r="AF2410" s="30">
        <f>AF2411+AF2412</f>
        <v>0</v>
      </c>
      <c r="AG2410" s="30">
        <f t="shared" si="7674"/>
        <v>15003.700000000001</v>
      </c>
      <c r="AH2410" s="30">
        <f t="shared" si="7675"/>
        <v>5089.6999999999998</v>
      </c>
      <c r="AI2410" s="30">
        <f t="shared" si="7676"/>
        <v>5089.6999999999998</v>
      </c>
      <c r="AJ2410" s="30">
        <f>AJ2411+AJ2412</f>
        <v>311.39999999999998</v>
      </c>
      <c r="AK2410" s="30">
        <f>AK2411+AK2412</f>
        <v>0</v>
      </c>
      <c r="AL2410" s="30">
        <f>AL2411+AL2412</f>
        <v>-0.71199999999999997</v>
      </c>
      <c r="AM2410" s="30">
        <f>AM2411+AM2412</f>
        <v>0</v>
      </c>
      <c r="AN2410" s="30">
        <f>AN2411+AN2412</f>
        <v>0</v>
      </c>
      <c r="AO2410" s="30">
        <f>AO2411+AO2412</f>
        <v>0</v>
      </c>
      <c r="AP2410" s="30">
        <f>AP2411+AP2412</f>
        <v>0</v>
      </c>
      <c r="AQ2410" s="30">
        <f>AQ2411+AQ2412</f>
        <v>0</v>
      </c>
      <c r="AR2410" s="30">
        <f>AR2411+AR2412</f>
        <v>0</v>
      </c>
      <c r="AS2410" s="30">
        <f t="shared" si="7709"/>
        <v>15314.388000000001</v>
      </c>
      <c r="AT2410" s="30">
        <f t="shared" si="7710"/>
        <v>5089.6999999999998</v>
      </c>
      <c r="AU2410" s="30">
        <f t="shared" si="7711"/>
        <v>5089.6999999999998</v>
      </c>
      <c r="AV2410" s="30">
        <f>AV2411+AV2412</f>
        <v>0</v>
      </c>
      <c r="AW2410" s="30">
        <f>AW2411+AW2412</f>
        <v>0</v>
      </c>
      <c r="AX2410" s="30">
        <f>AX2411+AX2412</f>
        <v>0</v>
      </c>
      <c r="AY2410" s="30">
        <f t="shared" si="7677"/>
        <v>15314.388000000001</v>
      </c>
      <c r="AZ2410" s="30">
        <f t="shared" si="7678"/>
        <v>5089.6999999999998</v>
      </c>
      <c r="BA2410" s="30">
        <f t="shared" si="7679"/>
        <v>5089.6999999999998</v>
      </c>
      <c r="BB2410" s="30">
        <f>BB2411+BB2412</f>
        <v>0</v>
      </c>
      <c r="BC2410" s="30">
        <f>BC2411+BC2412</f>
        <v>-3.222</v>
      </c>
      <c r="BD2410" s="30">
        <f>BD2411+BD2412</f>
        <v>0</v>
      </c>
      <c r="BE2410" s="30">
        <f>BE2411+BE2412</f>
        <v>0</v>
      </c>
      <c r="BF2410" s="30">
        <f>BF2411+BF2412</f>
        <v>0</v>
      </c>
      <c r="BG2410" s="30">
        <f>BG2411+BG2412</f>
        <v>0</v>
      </c>
      <c r="BH2410" s="30">
        <f>BH2411+BH2412</f>
        <v>0</v>
      </c>
      <c r="BI2410" s="30">
        <f>BI2411+BI2412</f>
        <v>0</v>
      </c>
      <c r="BJ2410" s="30">
        <f>BJ2411+BJ2412</f>
        <v>0</v>
      </c>
      <c r="BK2410" s="30">
        <f>BK2411+BK2412</f>
        <v>0</v>
      </c>
      <c r="BL2410" s="30">
        <f t="shared" si="7858"/>
        <v>15311.166000000001</v>
      </c>
      <c r="BM2410" s="30">
        <f t="shared" si="7859"/>
        <v>5089.6999999999998</v>
      </c>
      <c r="BN2410" s="30">
        <f t="shared" si="7860"/>
        <v>5089.6999999999998</v>
      </c>
      <c r="BO2410" s="30">
        <f>BO2411+BO2412</f>
        <v>0</v>
      </c>
      <c r="BP2410" s="31"/>
      <c r="BQ2410" s="1"/>
      <c r="BR2410" s="1"/>
      <c r="BS2410" s="1"/>
      <c r="BT2410" s="1"/>
      <c r="BU2410" s="1"/>
      <c r="BV2410" s="1"/>
      <c r="BW2410" s="1"/>
      <c r="BX2410" s="1"/>
      <c r="BY2410" s="1"/>
    </row>
    <row r="2411" ht="31.5">
      <c r="A2411" s="28" t="s">
        <v>961</v>
      </c>
      <c r="B2411" s="28" t="s">
        <v>291</v>
      </c>
      <c r="C2411" s="28" t="s">
        <v>79</v>
      </c>
      <c r="D2411" s="28" t="s">
        <v>249</v>
      </c>
      <c r="E2411" s="28" t="s">
        <v>38</v>
      </c>
      <c r="F2411" s="29" t="s">
        <v>39</v>
      </c>
      <c r="G2411" s="30">
        <v>4639.6999999999998</v>
      </c>
      <c r="H2411" s="30">
        <v>4639.6999999999998</v>
      </c>
      <c r="I2411" s="30">
        <v>4639.6999999999998</v>
      </c>
      <c r="J2411" s="30"/>
      <c r="K2411" s="30"/>
      <c r="L2411" s="30"/>
      <c r="M2411" s="30">
        <f t="shared" si="7726"/>
        <v>4639.6999999999998</v>
      </c>
      <c r="N2411" s="30">
        <f t="shared" si="7727"/>
        <v>4639.6999999999998</v>
      </c>
      <c r="O2411" s="30">
        <f t="shared" si="7728"/>
        <v>4639.6999999999998</v>
      </c>
      <c r="P2411" s="30"/>
      <c r="Q2411" s="30"/>
      <c r="R2411" s="30">
        <f>-886+10800</f>
        <v>9914</v>
      </c>
      <c r="S2411" s="30"/>
      <c r="T2411" s="30"/>
      <c r="U2411" s="30"/>
      <c r="V2411" s="30"/>
      <c r="W2411" s="30"/>
      <c r="X2411" s="30"/>
      <c r="Y2411" s="30"/>
      <c r="Z2411" s="30"/>
      <c r="AA2411" s="30"/>
      <c r="AB2411" s="30"/>
      <c r="AC2411" s="30">
        <f t="shared" ref="AC2411:AC2474" si="7861">M2411+R2411+P2411+Q2411+T2411+S2411</f>
        <v>14553.700000000001</v>
      </c>
      <c r="AD2411" s="30">
        <f t="shared" ref="AD2411:AD2474" si="7862">N2411+V2411+X2411+U2411+W2411</f>
        <v>4639.6999999999998</v>
      </c>
      <c r="AE2411" s="30">
        <f t="shared" ref="AE2411:AE2474" si="7863">O2411+Z2411+AB2411+Y2411+AA2411</f>
        <v>4639.6999999999998</v>
      </c>
      <c r="AF2411" s="30"/>
      <c r="AG2411" s="30">
        <f t="shared" ref="AG2411:AG2474" si="7864">AC2411+AF2411</f>
        <v>14553.700000000001</v>
      </c>
      <c r="AH2411" s="30">
        <f t="shared" ref="AH2411:AH2474" si="7865">AD2411</f>
        <v>4639.6999999999998</v>
      </c>
      <c r="AI2411" s="30">
        <f t="shared" ref="AI2411:AI2474" si="7866">AE2411</f>
        <v>4639.6999999999998</v>
      </c>
      <c r="AJ2411" s="30">
        <v>311.39999999999998</v>
      </c>
      <c r="AK2411" s="30"/>
      <c r="AL2411" s="30">
        <v>-0.71199999999999997</v>
      </c>
      <c r="AM2411" s="30"/>
      <c r="AN2411" s="30"/>
      <c r="AO2411" s="30"/>
      <c r="AP2411" s="30"/>
      <c r="AQ2411" s="30"/>
      <c r="AR2411" s="30"/>
      <c r="AS2411" s="30">
        <f t="shared" si="7709"/>
        <v>14864.388000000001</v>
      </c>
      <c r="AT2411" s="30">
        <f t="shared" si="7710"/>
        <v>4639.6999999999998</v>
      </c>
      <c r="AU2411" s="30">
        <f t="shared" si="7711"/>
        <v>4639.6999999999998</v>
      </c>
      <c r="AV2411" s="30"/>
      <c r="AW2411" s="30"/>
      <c r="AX2411" s="30"/>
      <c r="AY2411" s="30">
        <f t="shared" si="7677"/>
        <v>14864.388000000001</v>
      </c>
      <c r="AZ2411" s="30">
        <f t="shared" si="7678"/>
        <v>4639.6999999999998</v>
      </c>
      <c r="BA2411" s="30">
        <f t="shared" si="7679"/>
        <v>4639.6999999999998</v>
      </c>
      <c r="BB2411" s="30"/>
      <c r="BC2411" s="30">
        <v>-3.222</v>
      </c>
      <c r="BD2411" s="30"/>
      <c r="BE2411" s="30"/>
      <c r="BF2411" s="30"/>
      <c r="BG2411" s="30"/>
      <c r="BH2411" s="30"/>
      <c r="BI2411" s="30"/>
      <c r="BJ2411" s="30"/>
      <c r="BK2411" s="30"/>
      <c r="BL2411" s="30">
        <f t="shared" si="7858"/>
        <v>14861.166000000001</v>
      </c>
      <c r="BM2411" s="30">
        <f t="shared" si="7859"/>
        <v>4639.6999999999998</v>
      </c>
      <c r="BN2411" s="30">
        <f t="shared" si="7860"/>
        <v>4639.6999999999998</v>
      </c>
      <c r="BO2411" s="30"/>
      <c r="BP2411" s="31"/>
      <c r="BQ2411" s="1"/>
      <c r="BR2411" s="1"/>
      <c r="BS2411" s="1"/>
      <c r="BT2411" s="1"/>
      <c r="BU2411" s="1"/>
      <c r="BV2411" s="1"/>
      <c r="BW2411" s="1"/>
      <c r="BX2411" s="1"/>
      <c r="BY2411" s="1"/>
    </row>
    <row r="2412" ht="31.5">
      <c r="A2412" s="28" t="s">
        <v>961</v>
      </c>
      <c r="B2412" s="28" t="s">
        <v>291</v>
      </c>
      <c r="C2412" s="28" t="s">
        <v>79</v>
      </c>
      <c r="D2412" s="28" t="s">
        <v>249</v>
      </c>
      <c r="E2412" s="28" t="s">
        <v>127</v>
      </c>
      <c r="F2412" s="29" t="s">
        <v>128</v>
      </c>
      <c r="G2412" s="30">
        <v>450</v>
      </c>
      <c r="H2412" s="30">
        <v>450</v>
      </c>
      <c r="I2412" s="30">
        <v>450</v>
      </c>
      <c r="J2412" s="30"/>
      <c r="K2412" s="30"/>
      <c r="L2412" s="30"/>
      <c r="M2412" s="30">
        <f t="shared" si="7726"/>
        <v>450</v>
      </c>
      <c r="N2412" s="30">
        <f t="shared" si="7727"/>
        <v>450</v>
      </c>
      <c r="O2412" s="30">
        <f t="shared" si="7728"/>
        <v>450</v>
      </c>
      <c r="P2412" s="30"/>
      <c r="Q2412" s="30"/>
      <c r="R2412" s="30"/>
      <c r="S2412" s="30"/>
      <c r="T2412" s="30"/>
      <c r="U2412" s="30"/>
      <c r="V2412" s="30"/>
      <c r="W2412" s="30"/>
      <c r="X2412" s="30"/>
      <c r="Y2412" s="30"/>
      <c r="Z2412" s="30"/>
      <c r="AA2412" s="30"/>
      <c r="AB2412" s="30"/>
      <c r="AC2412" s="30">
        <f t="shared" si="7861"/>
        <v>450</v>
      </c>
      <c r="AD2412" s="30">
        <f t="shared" si="7862"/>
        <v>450</v>
      </c>
      <c r="AE2412" s="30">
        <f t="shared" si="7863"/>
        <v>450</v>
      </c>
      <c r="AF2412" s="30"/>
      <c r="AG2412" s="30">
        <f t="shared" si="7864"/>
        <v>450</v>
      </c>
      <c r="AH2412" s="30">
        <f t="shared" si="7865"/>
        <v>450</v>
      </c>
      <c r="AI2412" s="30">
        <f t="shared" si="7866"/>
        <v>450</v>
      </c>
      <c r="AJ2412" s="30"/>
      <c r="AK2412" s="30"/>
      <c r="AL2412" s="30"/>
      <c r="AM2412" s="30"/>
      <c r="AN2412" s="30"/>
      <c r="AO2412" s="30"/>
      <c r="AP2412" s="30"/>
      <c r="AQ2412" s="30"/>
      <c r="AR2412" s="30"/>
      <c r="AS2412" s="30">
        <f t="shared" si="7709"/>
        <v>450</v>
      </c>
      <c r="AT2412" s="30">
        <f t="shared" si="7710"/>
        <v>450</v>
      </c>
      <c r="AU2412" s="30">
        <f t="shared" si="7711"/>
        <v>450</v>
      </c>
      <c r="AV2412" s="30"/>
      <c r="AW2412" s="30"/>
      <c r="AX2412" s="30"/>
      <c r="AY2412" s="30">
        <f t="shared" si="7677"/>
        <v>450</v>
      </c>
      <c r="AZ2412" s="30">
        <f t="shared" si="7678"/>
        <v>450</v>
      </c>
      <c r="BA2412" s="30">
        <f t="shared" si="7679"/>
        <v>450</v>
      </c>
      <c r="BB2412" s="30"/>
      <c r="BC2412" s="30"/>
      <c r="BD2412" s="30"/>
      <c r="BE2412" s="30"/>
      <c r="BF2412" s="30"/>
      <c r="BG2412" s="30"/>
      <c r="BH2412" s="30"/>
      <c r="BI2412" s="30"/>
      <c r="BJ2412" s="30"/>
      <c r="BK2412" s="30"/>
      <c r="BL2412" s="30">
        <f t="shared" si="7858"/>
        <v>450</v>
      </c>
      <c r="BM2412" s="30">
        <f t="shared" si="7859"/>
        <v>450</v>
      </c>
      <c r="BN2412" s="30">
        <f t="shared" si="7860"/>
        <v>450</v>
      </c>
      <c r="BO2412" s="30"/>
      <c r="BP2412" s="31"/>
      <c r="BQ2412" s="1"/>
      <c r="BR2412" s="1"/>
      <c r="BS2412" s="1"/>
      <c r="BT2412" s="1"/>
      <c r="BU2412" s="1"/>
      <c r="BV2412" s="1"/>
      <c r="BW2412" s="1"/>
      <c r="BX2412" s="1"/>
      <c r="BY2412" s="1"/>
    </row>
    <row r="2413" ht="31.5">
      <c r="A2413" s="28" t="s">
        <v>961</v>
      </c>
      <c r="B2413" s="28" t="s">
        <v>291</v>
      </c>
      <c r="C2413" s="28" t="s">
        <v>79</v>
      </c>
      <c r="D2413" s="28" t="s">
        <v>284</v>
      </c>
      <c r="E2413" s="35"/>
      <c r="F2413" s="29" t="s">
        <v>285</v>
      </c>
      <c r="G2413" s="30">
        <f>G2414</f>
        <v>1500</v>
      </c>
      <c r="H2413" s="30">
        <f>H2414</f>
        <v>1500</v>
      </c>
      <c r="I2413" s="30">
        <f>I2414</f>
        <v>1500</v>
      </c>
      <c r="J2413" s="30">
        <f>J2414</f>
        <v>0</v>
      </c>
      <c r="K2413" s="30">
        <f>K2414</f>
        <v>0</v>
      </c>
      <c r="L2413" s="30">
        <f>L2414</f>
        <v>0</v>
      </c>
      <c r="M2413" s="30">
        <f t="shared" si="7726"/>
        <v>1500</v>
      </c>
      <c r="N2413" s="30">
        <f t="shared" si="7727"/>
        <v>1500</v>
      </c>
      <c r="O2413" s="30">
        <f t="shared" si="7728"/>
        <v>1500</v>
      </c>
      <c r="P2413" s="30">
        <f>P2414</f>
        <v>0</v>
      </c>
      <c r="Q2413" s="30">
        <f>Q2414</f>
        <v>0</v>
      </c>
      <c r="R2413" s="30">
        <f>R2414</f>
        <v>-500</v>
      </c>
      <c r="S2413" s="30">
        <f>S2414</f>
        <v>0</v>
      </c>
      <c r="T2413" s="30">
        <f>T2414</f>
        <v>0</v>
      </c>
      <c r="U2413" s="30">
        <f>U2414</f>
        <v>0</v>
      </c>
      <c r="V2413" s="30">
        <f>V2414</f>
        <v>0</v>
      </c>
      <c r="W2413" s="30">
        <f>W2414</f>
        <v>0</v>
      </c>
      <c r="X2413" s="30">
        <f>X2414</f>
        <v>0</v>
      </c>
      <c r="Y2413" s="30">
        <f>Y2414</f>
        <v>0</v>
      </c>
      <c r="Z2413" s="30">
        <f>Z2414</f>
        <v>0</v>
      </c>
      <c r="AA2413" s="30">
        <f>AA2414</f>
        <v>0</v>
      </c>
      <c r="AB2413" s="30">
        <f>AB2414</f>
        <v>0</v>
      </c>
      <c r="AC2413" s="30">
        <f t="shared" si="7861"/>
        <v>1000</v>
      </c>
      <c r="AD2413" s="30">
        <f t="shared" si="7862"/>
        <v>1500</v>
      </c>
      <c r="AE2413" s="30">
        <f t="shared" si="7863"/>
        <v>1500</v>
      </c>
      <c r="AF2413" s="30">
        <f>AF2414</f>
        <v>0</v>
      </c>
      <c r="AG2413" s="30">
        <f t="shared" si="7864"/>
        <v>1000</v>
      </c>
      <c r="AH2413" s="30">
        <f t="shared" si="7865"/>
        <v>1500</v>
      </c>
      <c r="AI2413" s="30">
        <f t="shared" si="7866"/>
        <v>1500</v>
      </c>
      <c r="AJ2413" s="30">
        <f>AJ2414</f>
        <v>0</v>
      </c>
      <c r="AK2413" s="30">
        <f>AK2414</f>
        <v>0</v>
      </c>
      <c r="AL2413" s="30">
        <f>AL2414</f>
        <v>-15</v>
      </c>
      <c r="AM2413" s="30">
        <f>AM2414</f>
        <v>0</v>
      </c>
      <c r="AN2413" s="30">
        <f>AN2414</f>
        <v>0</v>
      </c>
      <c r="AO2413" s="30">
        <f>AO2414</f>
        <v>0</v>
      </c>
      <c r="AP2413" s="30">
        <f>AP2414</f>
        <v>0</v>
      </c>
      <c r="AQ2413" s="30">
        <f>AQ2414</f>
        <v>0</v>
      </c>
      <c r="AR2413" s="30">
        <f>AR2414</f>
        <v>0</v>
      </c>
      <c r="AS2413" s="30">
        <f t="shared" si="7709"/>
        <v>985</v>
      </c>
      <c r="AT2413" s="30">
        <f t="shared" si="7710"/>
        <v>1500</v>
      </c>
      <c r="AU2413" s="30">
        <f t="shared" si="7711"/>
        <v>1500</v>
      </c>
      <c r="AV2413" s="30">
        <f>AV2414</f>
        <v>0</v>
      </c>
      <c r="AW2413" s="30">
        <f>AW2414</f>
        <v>0</v>
      </c>
      <c r="AX2413" s="30">
        <f>AX2414</f>
        <v>0</v>
      </c>
      <c r="AY2413" s="30">
        <f t="shared" si="7677"/>
        <v>985</v>
      </c>
      <c r="AZ2413" s="30">
        <f t="shared" si="7678"/>
        <v>1500</v>
      </c>
      <c r="BA2413" s="30">
        <f t="shared" si="7679"/>
        <v>1500</v>
      </c>
      <c r="BB2413" s="30">
        <f>BB2414</f>
        <v>0</v>
      </c>
      <c r="BC2413" s="30">
        <f>BC2414</f>
        <v>0</v>
      </c>
      <c r="BD2413" s="30">
        <f>BD2414</f>
        <v>0</v>
      </c>
      <c r="BE2413" s="30">
        <f>BE2414</f>
        <v>0</v>
      </c>
      <c r="BF2413" s="30">
        <f>BF2414</f>
        <v>0</v>
      </c>
      <c r="BG2413" s="30">
        <f>BG2414</f>
        <v>0</v>
      </c>
      <c r="BH2413" s="30">
        <f>BH2414</f>
        <v>0</v>
      </c>
      <c r="BI2413" s="30">
        <f>BI2414</f>
        <v>0</v>
      </c>
      <c r="BJ2413" s="30">
        <f>BJ2414</f>
        <v>0</v>
      </c>
      <c r="BK2413" s="30">
        <f>BK2414</f>
        <v>0</v>
      </c>
      <c r="BL2413" s="30">
        <f t="shared" si="7858"/>
        <v>985</v>
      </c>
      <c r="BM2413" s="30">
        <f t="shared" si="7859"/>
        <v>1500</v>
      </c>
      <c r="BN2413" s="30">
        <f t="shared" si="7860"/>
        <v>1500</v>
      </c>
      <c r="BO2413" s="30">
        <f>BO2414</f>
        <v>0</v>
      </c>
      <c r="BP2413" s="31"/>
      <c r="BQ2413" s="1"/>
      <c r="BR2413" s="1"/>
      <c r="BS2413" s="1"/>
      <c r="BT2413" s="1"/>
      <c r="BU2413" s="1"/>
      <c r="BV2413" s="1"/>
      <c r="BW2413" s="1"/>
      <c r="BX2413" s="1"/>
      <c r="BY2413" s="1"/>
    </row>
    <row r="2414" ht="31.5">
      <c r="A2414" s="28" t="s">
        <v>961</v>
      </c>
      <c r="B2414" s="28" t="s">
        <v>291</v>
      </c>
      <c r="C2414" s="28" t="s">
        <v>79</v>
      </c>
      <c r="D2414" s="28" t="s">
        <v>284</v>
      </c>
      <c r="E2414" s="28" t="s">
        <v>38</v>
      </c>
      <c r="F2414" s="29" t="s">
        <v>39</v>
      </c>
      <c r="G2414" s="30">
        <v>1500</v>
      </c>
      <c r="H2414" s="30">
        <v>1500</v>
      </c>
      <c r="I2414" s="30">
        <v>1500</v>
      </c>
      <c r="J2414" s="30"/>
      <c r="K2414" s="30"/>
      <c r="L2414" s="30"/>
      <c r="M2414" s="30">
        <f t="shared" si="7726"/>
        <v>1500</v>
      </c>
      <c r="N2414" s="30">
        <f t="shared" si="7727"/>
        <v>1500</v>
      </c>
      <c r="O2414" s="30">
        <f t="shared" si="7728"/>
        <v>1500</v>
      </c>
      <c r="P2414" s="30"/>
      <c r="Q2414" s="30"/>
      <c r="R2414" s="30">
        <v>-500</v>
      </c>
      <c r="S2414" s="30"/>
      <c r="T2414" s="30"/>
      <c r="U2414" s="30"/>
      <c r="V2414" s="30"/>
      <c r="W2414" s="30"/>
      <c r="X2414" s="30"/>
      <c r="Y2414" s="30"/>
      <c r="Z2414" s="30"/>
      <c r="AA2414" s="30"/>
      <c r="AB2414" s="30"/>
      <c r="AC2414" s="30">
        <f t="shared" si="7861"/>
        <v>1000</v>
      </c>
      <c r="AD2414" s="30">
        <f t="shared" si="7862"/>
        <v>1500</v>
      </c>
      <c r="AE2414" s="30">
        <f t="shared" si="7863"/>
        <v>1500</v>
      </c>
      <c r="AF2414" s="30"/>
      <c r="AG2414" s="30">
        <f t="shared" si="7864"/>
        <v>1000</v>
      </c>
      <c r="AH2414" s="30">
        <f t="shared" si="7865"/>
        <v>1500</v>
      </c>
      <c r="AI2414" s="30">
        <f t="shared" si="7866"/>
        <v>1500</v>
      </c>
      <c r="AJ2414" s="30"/>
      <c r="AK2414" s="30"/>
      <c r="AL2414" s="30">
        <v>-15</v>
      </c>
      <c r="AM2414" s="30"/>
      <c r="AN2414" s="30"/>
      <c r="AO2414" s="30"/>
      <c r="AP2414" s="30"/>
      <c r="AQ2414" s="30"/>
      <c r="AR2414" s="30"/>
      <c r="AS2414" s="30">
        <f t="shared" si="7709"/>
        <v>985</v>
      </c>
      <c r="AT2414" s="30">
        <f t="shared" si="7710"/>
        <v>1500</v>
      </c>
      <c r="AU2414" s="30">
        <f t="shared" si="7711"/>
        <v>1500</v>
      </c>
      <c r="AV2414" s="30"/>
      <c r="AW2414" s="30"/>
      <c r="AX2414" s="30"/>
      <c r="AY2414" s="30">
        <f t="shared" si="7677"/>
        <v>985</v>
      </c>
      <c r="AZ2414" s="30">
        <f t="shared" si="7678"/>
        <v>1500</v>
      </c>
      <c r="BA2414" s="30">
        <f t="shared" si="7679"/>
        <v>1500</v>
      </c>
      <c r="BB2414" s="30"/>
      <c r="BC2414" s="30"/>
      <c r="BD2414" s="30"/>
      <c r="BE2414" s="30"/>
      <c r="BF2414" s="30"/>
      <c r="BG2414" s="30"/>
      <c r="BH2414" s="30"/>
      <c r="BI2414" s="30"/>
      <c r="BJ2414" s="30"/>
      <c r="BK2414" s="30"/>
      <c r="BL2414" s="30">
        <f t="shared" si="7858"/>
        <v>985</v>
      </c>
      <c r="BM2414" s="30">
        <f t="shared" si="7859"/>
        <v>1500</v>
      </c>
      <c r="BN2414" s="30">
        <f t="shared" si="7860"/>
        <v>1500</v>
      </c>
      <c r="BO2414" s="30"/>
      <c r="BP2414" s="31"/>
      <c r="BQ2414" s="1"/>
      <c r="BR2414" s="1"/>
      <c r="BS2414" s="1"/>
      <c r="BT2414" s="1"/>
      <c r="BU2414" s="1"/>
      <c r="BV2414" s="1"/>
      <c r="BW2414" s="1"/>
      <c r="BX2414" s="1"/>
      <c r="BY2414" s="1"/>
    </row>
    <row r="2415" ht="31.5">
      <c r="A2415" s="28" t="s">
        <v>961</v>
      </c>
      <c r="B2415" s="28" t="s">
        <v>291</v>
      </c>
      <c r="C2415" s="28" t="s">
        <v>79</v>
      </c>
      <c r="D2415" s="28" t="s">
        <v>255</v>
      </c>
      <c r="E2415" s="35"/>
      <c r="F2415" s="29" t="s">
        <v>256</v>
      </c>
      <c r="G2415" s="30">
        <f>G2416</f>
        <v>7291.8000000000002</v>
      </c>
      <c r="H2415" s="30">
        <f>H2416</f>
        <v>7291.8000000000002</v>
      </c>
      <c r="I2415" s="30">
        <f>I2416</f>
        <v>7291.8000000000002</v>
      </c>
      <c r="J2415" s="30">
        <f>J2416</f>
        <v>0</v>
      </c>
      <c r="K2415" s="30">
        <f>K2416</f>
        <v>0</v>
      </c>
      <c r="L2415" s="30">
        <f>L2416</f>
        <v>0</v>
      </c>
      <c r="M2415" s="30">
        <f t="shared" si="7726"/>
        <v>7291.8000000000002</v>
      </c>
      <c r="N2415" s="30">
        <f t="shared" si="7727"/>
        <v>7291.8000000000002</v>
      </c>
      <c r="O2415" s="30">
        <f t="shared" si="7728"/>
        <v>7291.8000000000002</v>
      </c>
      <c r="P2415" s="30">
        <f>P2416</f>
        <v>0</v>
      </c>
      <c r="Q2415" s="30">
        <f>Q2416</f>
        <v>0</v>
      </c>
      <c r="R2415" s="30">
        <f>R2416</f>
        <v>0</v>
      </c>
      <c r="S2415" s="30">
        <f>S2416</f>
        <v>0</v>
      </c>
      <c r="T2415" s="30">
        <f>T2416</f>
        <v>0</v>
      </c>
      <c r="U2415" s="30">
        <f>U2416</f>
        <v>0</v>
      </c>
      <c r="V2415" s="30">
        <f>V2416</f>
        <v>0</v>
      </c>
      <c r="W2415" s="30">
        <f>W2416</f>
        <v>0</v>
      </c>
      <c r="X2415" s="30">
        <f>X2416</f>
        <v>0</v>
      </c>
      <c r="Y2415" s="30">
        <f>Y2416</f>
        <v>0</v>
      </c>
      <c r="Z2415" s="30">
        <f>Z2416</f>
        <v>0</v>
      </c>
      <c r="AA2415" s="30">
        <f>AA2416</f>
        <v>0</v>
      </c>
      <c r="AB2415" s="30">
        <f>AB2416</f>
        <v>0</v>
      </c>
      <c r="AC2415" s="30">
        <f t="shared" si="7861"/>
        <v>7291.8000000000002</v>
      </c>
      <c r="AD2415" s="30">
        <f t="shared" si="7862"/>
        <v>7291.8000000000002</v>
      </c>
      <c r="AE2415" s="30">
        <f t="shared" si="7863"/>
        <v>7291.8000000000002</v>
      </c>
      <c r="AF2415" s="30">
        <f>AF2416</f>
        <v>0</v>
      </c>
      <c r="AG2415" s="30">
        <f t="shared" si="7864"/>
        <v>7291.8000000000002</v>
      </c>
      <c r="AH2415" s="30">
        <f t="shared" si="7865"/>
        <v>7291.8000000000002</v>
      </c>
      <c r="AI2415" s="30">
        <f t="shared" si="7866"/>
        <v>7291.8000000000002</v>
      </c>
      <c r="AJ2415" s="30">
        <f>AJ2416</f>
        <v>0</v>
      </c>
      <c r="AK2415" s="30">
        <f>AK2416</f>
        <v>0</v>
      </c>
      <c r="AL2415" s="30">
        <f>AL2416</f>
        <v>0</v>
      </c>
      <c r="AM2415" s="30">
        <f>AM2416</f>
        <v>0</v>
      </c>
      <c r="AN2415" s="30">
        <f>AN2416</f>
        <v>0</v>
      </c>
      <c r="AO2415" s="30">
        <f>AO2416</f>
        <v>0</v>
      </c>
      <c r="AP2415" s="30">
        <f>AP2416</f>
        <v>0</v>
      </c>
      <c r="AQ2415" s="30">
        <f>AQ2416</f>
        <v>0</v>
      </c>
      <c r="AR2415" s="30">
        <f>AR2416</f>
        <v>0</v>
      </c>
      <c r="AS2415" s="30">
        <f t="shared" si="7709"/>
        <v>7291.8000000000002</v>
      </c>
      <c r="AT2415" s="30">
        <f t="shared" si="7710"/>
        <v>7291.8000000000002</v>
      </c>
      <c r="AU2415" s="30">
        <f t="shared" si="7711"/>
        <v>7291.8000000000002</v>
      </c>
      <c r="AV2415" s="30">
        <f>AV2416</f>
        <v>0</v>
      </c>
      <c r="AW2415" s="30">
        <f>AW2416</f>
        <v>0</v>
      </c>
      <c r="AX2415" s="30">
        <f>AX2416</f>
        <v>0</v>
      </c>
      <c r="AY2415" s="30">
        <f t="shared" si="7677"/>
        <v>7291.8000000000002</v>
      </c>
      <c r="AZ2415" s="30">
        <f t="shared" si="7678"/>
        <v>7291.8000000000002</v>
      </c>
      <c r="BA2415" s="30">
        <f t="shared" si="7679"/>
        <v>7291.8000000000002</v>
      </c>
      <c r="BB2415" s="30">
        <f>BB2416</f>
        <v>0</v>
      </c>
      <c r="BC2415" s="30">
        <f>BC2416</f>
        <v>0</v>
      </c>
      <c r="BD2415" s="30">
        <f>BD2416</f>
        <v>0</v>
      </c>
      <c r="BE2415" s="30">
        <f>BE2416</f>
        <v>0</v>
      </c>
      <c r="BF2415" s="30">
        <f>BF2416</f>
        <v>0</v>
      </c>
      <c r="BG2415" s="30">
        <f>BG2416</f>
        <v>0</v>
      </c>
      <c r="BH2415" s="30">
        <f>BH2416</f>
        <v>0</v>
      </c>
      <c r="BI2415" s="30">
        <f>BI2416</f>
        <v>0</v>
      </c>
      <c r="BJ2415" s="30">
        <f>BJ2416</f>
        <v>0</v>
      </c>
      <c r="BK2415" s="30">
        <f>BK2416</f>
        <v>0</v>
      </c>
      <c r="BL2415" s="30">
        <f t="shared" si="7858"/>
        <v>7291.8000000000002</v>
      </c>
      <c r="BM2415" s="30">
        <f t="shared" si="7859"/>
        <v>7291.8000000000002</v>
      </c>
      <c r="BN2415" s="30">
        <f t="shared" si="7860"/>
        <v>7291.8000000000002</v>
      </c>
      <c r="BO2415" s="30">
        <f>BO2416</f>
        <v>0</v>
      </c>
      <c r="BP2415" s="31"/>
      <c r="BQ2415" s="1"/>
      <c r="BR2415" s="1"/>
      <c r="BS2415" s="1"/>
      <c r="BT2415" s="1"/>
      <c r="BU2415" s="1"/>
      <c r="BV2415" s="1"/>
      <c r="BW2415" s="1"/>
      <c r="BX2415" s="1"/>
      <c r="BY2415" s="1"/>
    </row>
    <row r="2416">
      <c r="A2416" s="28" t="s">
        <v>961</v>
      </c>
      <c r="B2416" s="28" t="s">
        <v>291</v>
      </c>
      <c r="C2416" s="28" t="s">
        <v>79</v>
      </c>
      <c r="D2416" s="28" t="s">
        <v>259</v>
      </c>
      <c r="E2416" s="35"/>
      <c r="F2416" s="29" t="s">
        <v>260</v>
      </c>
      <c r="G2416" s="30">
        <f>G2417+G2418</f>
        <v>7291.8000000000002</v>
      </c>
      <c r="H2416" s="30">
        <f>H2417+H2418</f>
        <v>7291.8000000000002</v>
      </c>
      <c r="I2416" s="30">
        <f>I2417+I2418</f>
        <v>7291.8000000000002</v>
      </c>
      <c r="J2416" s="30">
        <f>J2417+J2418</f>
        <v>0</v>
      </c>
      <c r="K2416" s="30">
        <f>K2417+K2418</f>
        <v>0</v>
      </c>
      <c r="L2416" s="30">
        <f>L2417+L2418</f>
        <v>0</v>
      </c>
      <c r="M2416" s="30">
        <f t="shared" si="7726"/>
        <v>7291.8000000000002</v>
      </c>
      <c r="N2416" s="30">
        <f t="shared" si="7727"/>
        <v>7291.8000000000002</v>
      </c>
      <c r="O2416" s="30">
        <f t="shared" si="7728"/>
        <v>7291.8000000000002</v>
      </c>
      <c r="P2416" s="30">
        <f>P2417+P2418</f>
        <v>0</v>
      </c>
      <c r="Q2416" s="30">
        <f>Q2417+Q2418</f>
        <v>0</v>
      </c>
      <c r="R2416" s="30">
        <f>R2417+R2418</f>
        <v>0</v>
      </c>
      <c r="S2416" s="30">
        <f>S2417+S2418</f>
        <v>0</v>
      </c>
      <c r="T2416" s="30">
        <f>T2417+T2418</f>
        <v>0</v>
      </c>
      <c r="U2416" s="30">
        <f>U2417+U2418</f>
        <v>0</v>
      </c>
      <c r="V2416" s="30">
        <f>V2417+V2418</f>
        <v>0</v>
      </c>
      <c r="W2416" s="30">
        <f>W2417+W2418</f>
        <v>0</v>
      </c>
      <c r="X2416" s="30">
        <f>X2417+X2418</f>
        <v>0</v>
      </c>
      <c r="Y2416" s="30">
        <f>Y2417+Y2418</f>
        <v>0</v>
      </c>
      <c r="Z2416" s="30">
        <f>Z2417+Z2418</f>
        <v>0</v>
      </c>
      <c r="AA2416" s="30">
        <f>AA2417+AA2418</f>
        <v>0</v>
      </c>
      <c r="AB2416" s="30">
        <f>AB2417+AB2418</f>
        <v>0</v>
      </c>
      <c r="AC2416" s="30">
        <f t="shared" si="7861"/>
        <v>7291.8000000000002</v>
      </c>
      <c r="AD2416" s="30">
        <f t="shared" si="7862"/>
        <v>7291.8000000000002</v>
      </c>
      <c r="AE2416" s="30">
        <f t="shared" si="7863"/>
        <v>7291.8000000000002</v>
      </c>
      <c r="AF2416" s="30">
        <f>AF2417+AF2418</f>
        <v>0</v>
      </c>
      <c r="AG2416" s="30">
        <f t="shared" si="7864"/>
        <v>7291.8000000000002</v>
      </c>
      <c r="AH2416" s="30">
        <f t="shared" si="7865"/>
        <v>7291.8000000000002</v>
      </c>
      <c r="AI2416" s="30">
        <f t="shared" si="7866"/>
        <v>7291.8000000000002</v>
      </c>
      <c r="AJ2416" s="30">
        <f>AJ2417+AJ2418</f>
        <v>0</v>
      </c>
      <c r="AK2416" s="30">
        <f>AK2417+AK2418</f>
        <v>0</v>
      </c>
      <c r="AL2416" s="30">
        <f>AL2417+AL2418</f>
        <v>0</v>
      </c>
      <c r="AM2416" s="30">
        <f>AM2417+AM2418</f>
        <v>0</v>
      </c>
      <c r="AN2416" s="30">
        <f>AN2417+AN2418</f>
        <v>0</v>
      </c>
      <c r="AO2416" s="30">
        <f>AO2417+AO2418</f>
        <v>0</v>
      </c>
      <c r="AP2416" s="30">
        <f>AP2417+AP2418</f>
        <v>0</v>
      </c>
      <c r="AQ2416" s="30">
        <f>AQ2417+AQ2418</f>
        <v>0</v>
      </c>
      <c r="AR2416" s="30">
        <f>AR2417+AR2418</f>
        <v>0</v>
      </c>
      <c r="AS2416" s="30">
        <f t="shared" si="7709"/>
        <v>7291.8000000000002</v>
      </c>
      <c r="AT2416" s="30">
        <f t="shared" si="7710"/>
        <v>7291.8000000000002</v>
      </c>
      <c r="AU2416" s="30">
        <f t="shared" si="7711"/>
        <v>7291.8000000000002</v>
      </c>
      <c r="AV2416" s="30">
        <f>AV2417+AV2418</f>
        <v>0</v>
      </c>
      <c r="AW2416" s="30">
        <f>AW2417+AW2418</f>
        <v>0</v>
      </c>
      <c r="AX2416" s="30">
        <f>AX2417+AX2418</f>
        <v>0</v>
      </c>
      <c r="AY2416" s="30">
        <f t="shared" si="7677"/>
        <v>7291.8000000000002</v>
      </c>
      <c r="AZ2416" s="30">
        <f t="shared" si="7678"/>
        <v>7291.8000000000002</v>
      </c>
      <c r="BA2416" s="30">
        <f t="shared" si="7679"/>
        <v>7291.8000000000002</v>
      </c>
      <c r="BB2416" s="30">
        <f>BB2417+BB2418</f>
        <v>0</v>
      </c>
      <c r="BC2416" s="30">
        <f>BC2417+BC2418</f>
        <v>0</v>
      </c>
      <c r="BD2416" s="30">
        <f>BD2417+BD2418</f>
        <v>0</v>
      </c>
      <c r="BE2416" s="30">
        <f>BE2417+BE2418</f>
        <v>0</v>
      </c>
      <c r="BF2416" s="30">
        <f>BF2417+BF2418</f>
        <v>0</v>
      </c>
      <c r="BG2416" s="30">
        <f>BG2417+BG2418</f>
        <v>0</v>
      </c>
      <c r="BH2416" s="30">
        <f>BH2417+BH2418</f>
        <v>0</v>
      </c>
      <c r="BI2416" s="30">
        <f>BI2417+BI2418</f>
        <v>0</v>
      </c>
      <c r="BJ2416" s="30">
        <f>BJ2417+BJ2418</f>
        <v>0</v>
      </c>
      <c r="BK2416" s="30">
        <f>BK2417+BK2418</f>
        <v>0</v>
      </c>
      <c r="BL2416" s="30">
        <f t="shared" si="7858"/>
        <v>7291.8000000000002</v>
      </c>
      <c r="BM2416" s="30">
        <f t="shared" si="7859"/>
        <v>7291.8000000000002</v>
      </c>
      <c r="BN2416" s="30">
        <f t="shared" si="7860"/>
        <v>7291.8000000000002</v>
      </c>
      <c r="BO2416" s="30">
        <f>BO2417+BO2418</f>
        <v>0</v>
      </c>
      <c r="BP2416" s="31"/>
      <c r="BQ2416" s="1"/>
      <c r="BR2416" s="1"/>
      <c r="BS2416" s="1"/>
      <c r="BT2416" s="1"/>
      <c r="BU2416" s="1"/>
      <c r="BV2416" s="1"/>
      <c r="BW2416" s="1"/>
      <c r="BX2416" s="1"/>
      <c r="BY2416" s="1"/>
    </row>
    <row r="2417" ht="78.75">
      <c r="A2417" s="28" t="s">
        <v>961</v>
      </c>
      <c r="B2417" s="28" t="s">
        <v>291</v>
      </c>
      <c r="C2417" s="28" t="s">
        <v>79</v>
      </c>
      <c r="D2417" s="28" t="s">
        <v>259</v>
      </c>
      <c r="E2417" s="28" t="s">
        <v>50</v>
      </c>
      <c r="F2417" s="29" t="s">
        <v>51</v>
      </c>
      <c r="G2417" s="30">
        <v>6513</v>
      </c>
      <c r="H2417" s="30">
        <v>6696.5</v>
      </c>
      <c r="I2417" s="30">
        <v>6696.5</v>
      </c>
      <c r="J2417" s="30"/>
      <c r="K2417" s="30"/>
      <c r="L2417" s="30"/>
      <c r="M2417" s="30">
        <f t="shared" si="7726"/>
        <v>6513</v>
      </c>
      <c r="N2417" s="30">
        <f t="shared" si="7727"/>
        <v>6696.5</v>
      </c>
      <c r="O2417" s="30">
        <f t="shared" si="7728"/>
        <v>6696.5</v>
      </c>
      <c r="P2417" s="30"/>
      <c r="Q2417" s="30"/>
      <c r="R2417" s="30"/>
      <c r="S2417" s="30"/>
      <c r="T2417" s="30"/>
      <c r="U2417" s="30"/>
      <c r="V2417" s="30"/>
      <c r="W2417" s="30"/>
      <c r="X2417" s="30"/>
      <c r="Y2417" s="30"/>
      <c r="Z2417" s="30"/>
      <c r="AA2417" s="30"/>
      <c r="AB2417" s="30"/>
      <c r="AC2417" s="30">
        <f t="shared" si="7861"/>
        <v>6513</v>
      </c>
      <c r="AD2417" s="30">
        <f t="shared" si="7862"/>
        <v>6696.5</v>
      </c>
      <c r="AE2417" s="30">
        <f t="shared" si="7863"/>
        <v>6696.5</v>
      </c>
      <c r="AF2417" s="30"/>
      <c r="AG2417" s="30">
        <f t="shared" si="7864"/>
        <v>6513</v>
      </c>
      <c r="AH2417" s="30">
        <f t="shared" si="7865"/>
        <v>6696.5</v>
      </c>
      <c r="AI2417" s="30">
        <f t="shared" si="7866"/>
        <v>6696.5</v>
      </c>
      <c r="AJ2417" s="30"/>
      <c r="AK2417" s="30"/>
      <c r="AL2417" s="30"/>
      <c r="AM2417" s="30"/>
      <c r="AN2417" s="30"/>
      <c r="AO2417" s="30"/>
      <c r="AP2417" s="30"/>
      <c r="AQ2417" s="30"/>
      <c r="AR2417" s="30"/>
      <c r="AS2417" s="30">
        <f t="shared" si="7709"/>
        <v>6513</v>
      </c>
      <c r="AT2417" s="30">
        <f t="shared" si="7710"/>
        <v>6696.5</v>
      </c>
      <c r="AU2417" s="30">
        <f t="shared" si="7711"/>
        <v>6696.5</v>
      </c>
      <c r="AV2417" s="30"/>
      <c r="AW2417" s="30"/>
      <c r="AX2417" s="30"/>
      <c r="AY2417" s="30">
        <f t="shared" si="7677"/>
        <v>6513</v>
      </c>
      <c r="AZ2417" s="30">
        <f t="shared" si="7678"/>
        <v>6696.5</v>
      </c>
      <c r="BA2417" s="30">
        <f t="shared" si="7679"/>
        <v>6696.5</v>
      </c>
      <c r="BB2417" s="30"/>
      <c r="BC2417" s="30"/>
      <c r="BD2417" s="30"/>
      <c r="BE2417" s="30"/>
      <c r="BF2417" s="30"/>
      <c r="BG2417" s="30"/>
      <c r="BH2417" s="30"/>
      <c r="BI2417" s="30"/>
      <c r="BJ2417" s="30"/>
      <c r="BK2417" s="30"/>
      <c r="BL2417" s="30">
        <f t="shared" si="7858"/>
        <v>6513</v>
      </c>
      <c r="BM2417" s="30">
        <f t="shared" si="7859"/>
        <v>6696.5</v>
      </c>
      <c r="BN2417" s="30">
        <f t="shared" si="7860"/>
        <v>6696.5</v>
      </c>
      <c r="BO2417" s="30"/>
      <c r="BP2417" s="31"/>
      <c r="BQ2417" s="1"/>
      <c r="BR2417" s="1"/>
      <c r="BS2417" s="1"/>
      <c r="BT2417" s="1"/>
      <c r="BU2417" s="1"/>
      <c r="BV2417" s="1"/>
      <c r="BW2417" s="1"/>
      <c r="BX2417" s="1"/>
      <c r="BY2417" s="1"/>
    </row>
    <row r="2418" ht="31.5">
      <c r="A2418" s="28" t="s">
        <v>961</v>
      </c>
      <c r="B2418" s="28" t="s">
        <v>291</v>
      </c>
      <c r="C2418" s="28" t="s">
        <v>79</v>
      </c>
      <c r="D2418" s="28" t="s">
        <v>259</v>
      </c>
      <c r="E2418" s="28" t="s">
        <v>38</v>
      </c>
      <c r="F2418" s="29" t="s">
        <v>39</v>
      </c>
      <c r="G2418" s="30">
        <v>778.79999999999995</v>
      </c>
      <c r="H2418" s="30">
        <v>595.29999999999995</v>
      </c>
      <c r="I2418" s="30">
        <v>595.29999999999995</v>
      </c>
      <c r="J2418" s="30"/>
      <c r="K2418" s="30"/>
      <c r="L2418" s="30"/>
      <c r="M2418" s="30">
        <f t="shared" si="7726"/>
        <v>778.79999999999995</v>
      </c>
      <c r="N2418" s="30">
        <f t="shared" si="7727"/>
        <v>595.29999999999995</v>
      </c>
      <c r="O2418" s="30">
        <f t="shared" si="7728"/>
        <v>595.29999999999995</v>
      </c>
      <c r="P2418" s="30"/>
      <c r="Q2418" s="30"/>
      <c r="R2418" s="30"/>
      <c r="S2418" s="30"/>
      <c r="T2418" s="30"/>
      <c r="U2418" s="30"/>
      <c r="V2418" s="30"/>
      <c r="W2418" s="30"/>
      <c r="X2418" s="30"/>
      <c r="Y2418" s="30"/>
      <c r="Z2418" s="30"/>
      <c r="AA2418" s="30"/>
      <c r="AB2418" s="30"/>
      <c r="AC2418" s="30">
        <f t="shared" si="7861"/>
        <v>778.79999999999995</v>
      </c>
      <c r="AD2418" s="30">
        <f t="shared" si="7862"/>
        <v>595.29999999999995</v>
      </c>
      <c r="AE2418" s="30">
        <f t="shared" si="7863"/>
        <v>595.29999999999995</v>
      </c>
      <c r="AF2418" s="30"/>
      <c r="AG2418" s="30">
        <f t="shared" si="7864"/>
        <v>778.79999999999995</v>
      </c>
      <c r="AH2418" s="30">
        <f t="shared" si="7865"/>
        <v>595.29999999999995</v>
      </c>
      <c r="AI2418" s="30">
        <f t="shared" si="7866"/>
        <v>595.29999999999995</v>
      </c>
      <c r="AJ2418" s="30"/>
      <c r="AK2418" s="30"/>
      <c r="AL2418" s="30"/>
      <c r="AM2418" s="30"/>
      <c r="AN2418" s="30"/>
      <c r="AO2418" s="30"/>
      <c r="AP2418" s="30"/>
      <c r="AQ2418" s="30"/>
      <c r="AR2418" s="30"/>
      <c r="AS2418" s="30">
        <f t="shared" si="7709"/>
        <v>778.79999999999995</v>
      </c>
      <c r="AT2418" s="30">
        <f t="shared" si="7710"/>
        <v>595.29999999999995</v>
      </c>
      <c r="AU2418" s="30">
        <f t="shared" si="7711"/>
        <v>595.29999999999995</v>
      </c>
      <c r="AV2418" s="30"/>
      <c r="AW2418" s="30"/>
      <c r="AX2418" s="30"/>
      <c r="AY2418" s="30">
        <f t="shared" ref="AY2418:AY2481" si="7867">AS2418+AV2418</f>
        <v>778.79999999999995</v>
      </c>
      <c r="AZ2418" s="30">
        <f t="shared" ref="AZ2418:AZ2481" si="7868">AT2418+AW2418</f>
        <v>595.29999999999995</v>
      </c>
      <c r="BA2418" s="30">
        <f t="shared" ref="BA2418:BA2481" si="7869">AU2418+AX2418</f>
        <v>595.29999999999995</v>
      </c>
      <c r="BB2418" s="30"/>
      <c r="BC2418" s="30"/>
      <c r="BD2418" s="30"/>
      <c r="BE2418" s="30"/>
      <c r="BF2418" s="30"/>
      <c r="BG2418" s="30"/>
      <c r="BH2418" s="30"/>
      <c r="BI2418" s="30"/>
      <c r="BJ2418" s="30"/>
      <c r="BK2418" s="30"/>
      <c r="BL2418" s="30">
        <f t="shared" si="7858"/>
        <v>778.79999999999995</v>
      </c>
      <c r="BM2418" s="30">
        <f t="shared" si="7859"/>
        <v>595.29999999999995</v>
      </c>
      <c r="BN2418" s="30">
        <f t="shared" si="7860"/>
        <v>595.29999999999995</v>
      </c>
      <c r="BO2418" s="30"/>
      <c r="BP2418" s="31"/>
      <c r="BQ2418" s="1"/>
      <c r="BR2418" s="1"/>
      <c r="BS2418" s="1"/>
      <c r="BT2418" s="1"/>
      <c r="BU2418" s="1"/>
      <c r="BV2418" s="1"/>
      <c r="BW2418" s="1"/>
      <c r="BX2418" s="1"/>
      <c r="BY2418" s="1"/>
    </row>
    <row r="2419" ht="78.75">
      <c r="A2419" s="28" t="s">
        <v>961</v>
      </c>
      <c r="B2419" s="28" t="s">
        <v>291</v>
      </c>
      <c r="C2419" s="28" t="s">
        <v>79</v>
      </c>
      <c r="D2419" s="28" t="s">
        <v>432</v>
      </c>
      <c r="E2419" s="35"/>
      <c r="F2419" s="29" t="s">
        <v>433</v>
      </c>
      <c r="G2419" s="30">
        <f>G2420</f>
        <v>56241.599999999999</v>
      </c>
      <c r="H2419" s="30">
        <f>H2420</f>
        <v>57764.300000000003</v>
      </c>
      <c r="I2419" s="30">
        <f>I2420</f>
        <v>57764.300000000003</v>
      </c>
      <c r="J2419" s="30">
        <f>J2420</f>
        <v>0</v>
      </c>
      <c r="K2419" s="30">
        <f>K2420</f>
        <v>0</v>
      </c>
      <c r="L2419" s="30">
        <f>L2420</f>
        <v>0</v>
      </c>
      <c r="M2419" s="30">
        <f t="shared" si="7726"/>
        <v>56241.599999999999</v>
      </c>
      <c r="N2419" s="30">
        <f t="shared" si="7727"/>
        <v>57764.300000000003</v>
      </c>
      <c r="O2419" s="30">
        <f t="shared" si="7728"/>
        <v>57764.300000000003</v>
      </c>
      <c r="P2419" s="30">
        <f>P2420</f>
        <v>0</v>
      </c>
      <c r="Q2419" s="30">
        <f>Q2420</f>
        <v>0</v>
      </c>
      <c r="R2419" s="30">
        <f>R2420</f>
        <v>0</v>
      </c>
      <c r="S2419" s="30">
        <f>S2420</f>
        <v>0</v>
      </c>
      <c r="T2419" s="30">
        <f>T2420</f>
        <v>0</v>
      </c>
      <c r="U2419" s="30">
        <f>U2420</f>
        <v>0</v>
      </c>
      <c r="V2419" s="30">
        <f>V2420</f>
        <v>0</v>
      </c>
      <c r="W2419" s="30">
        <f>W2420</f>
        <v>0</v>
      </c>
      <c r="X2419" s="30">
        <f>X2420</f>
        <v>0</v>
      </c>
      <c r="Y2419" s="30">
        <f>Y2420</f>
        <v>0</v>
      </c>
      <c r="Z2419" s="30">
        <f>Z2420</f>
        <v>0</v>
      </c>
      <c r="AA2419" s="30">
        <f>AA2420</f>
        <v>0</v>
      </c>
      <c r="AB2419" s="30">
        <f>AB2420</f>
        <v>0</v>
      </c>
      <c r="AC2419" s="30">
        <f t="shared" si="7861"/>
        <v>56241.599999999999</v>
      </c>
      <c r="AD2419" s="30">
        <f t="shared" si="7862"/>
        <v>57764.300000000003</v>
      </c>
      <c r="AE2419" s="30">
        <f t="shared" si="7863"/>
        <v>57764.300000000003</v>
      </c>
      <c r="AF2419" s="30">
        <f>AF2420</f>
        <v>0</v>
      </c>
      <c r="AG2419" s="30">
        <f t="shared" si="7864"/>
        <v>56241.599999999999</v>
      </c>
      <c r="AH2419" s="30">
        <f t="shared" si="7865"/>
        <v>57764.300000000003</v>
      </c>
      <c r="AI2419" s="30">
        <f t="shared" si="7866"/>
        <v>57764.300000000003</v>
      </c>
      <c r="AJ2419" s="30">
        <f>AJ2420</f>
        <v>0</v>
      </c>
      <c r="AK2419" s="30">
        <f>AK2420</f>
        <v>0</v>
      </c>
      <c r="AL2419" s="30">
        <f>AL2420</f>
        <v>-757.60000000000002</v>
      </c>
      <c r="AM2419" s="30">
        <f>AM2420</f>
        <v>0</v>
      </c>
      <c r="AN2419" s="30">
        <f>AN2420</f>
        <v>0</v>
      </c>
      <c r="AO2419" s="30">
        <f>AO2420</f>
        <v>0</v>
      </c>
      <c r="AP2419" s="30">
        <f>AP2420</f>
        <v>0</v>
      </c>
      <c r="AQ2419" s="30">
        <f>AQ2420</f>
        <v>0</v>
      </c>
      <c r="AR2419" s="30">
        <f>AR2420</f>
        <v>0</v>
      </c>
      <c r="AS2419" s="30">
        <f t="shared" si="7709"/>
        <v>55484</v>
      </c>
      <c r="AT2419" s="30">
        <f t="shared" si="7710"/>
        <v>57764.300000000003</v>
      </c>
      <c r="AU2419" s="30">
        <f t="shared" si="7711"/>
        <v>57764.300000000003</v>
      </c>
      <c r="AV2419" s="30">
        <f>AV2420</f>
        <v>0</v>
      </c>
      <c r="AW2419" s="30">
        <f>AW2420</f>
        <v>0</v>
      </c>
      <c r="AX2419" s="30">
        <f>AX2420</f>
        <v>0</v>
      </c>
      <c r="AY2419" s="30">
        <f t="shared" si="7867"/>
        <v>55484</v>
      </c>
      <c r="AZ2419" s="30">
        <f t="shared" si="7868"/>
        <v>57764.300000000003</v>
      </c>
      <c r="BA2419" s="30">
        <f t="shared" si="7869"/>
        <v>57764.300000000003</v>
      </c>
      <c r="BB2419" s="30">
        <f>BB2420</f>
        <v>0</v>
      </c>
      <c r="BC2419" s="30">
        <f>BC2420</f>
        <v>0</v>
      </c>
      <c r="BD2419" s="30">
        <f>BD2420</f>
        <v>0</v>
      </c>
      <c r="BE2419" s="30">
        <f>BE2420</f>
        <v>0</v>
      </c>
      <c r="BF2419" s="30">
        <f>BF2420</f>
        <v>0</v>
      </c>
      <c r="BG2419" s="30">
        <f>BG2420</f>
        <v>0</v>
      </c>
      <c r="BH2419" s="30">
        <f>BH2420</f>
        <v>0</v>
      </c>
      <c r="BI2419" s="30">
        <f>BI2420</f>
        <v>0</v>
      </c>
      <c r="BJ2419" s="30">
        <f>BJ2420</f>
        <v>0</v>
      </c>
      <c r="BK2419" s="30">
        <f>BK2420</f>
        <v>0</v>
      </c>
      <c r="BL2419" s="30">
        <f t="shared" si="7858"/>
        <v>55484</v>
      </c>
      <c r="BM2419" s="30">
        <f t="shared" si="7859"/>
        <v>57764.300000000003</v>
      </c>
      <c r="BN2419" s="30">
        <f t="shared" si="7860"/>
        <v>57764.300000000003</v>
      </c>
      <c r="BO2419" s="30">
        <f>BO2420</f>
        <v>0</v>
      </c>
      <c r="BP2419" s="31"/>
      <c r="BQ2419" s="1"/>
      <c r="BR2419" s="1"/>
      <c r="BS2419" s="1"/>
      <c r="BT2419" s="1"/>
      <c r="BU2419" s="1"/>
      <c r="BV2419" s="1"/>
      <c r="BW2419" s="1"/>
      <c r="BX2419" s="1"/>
      <c r="BY2419" s="1"/>
    </row>
    <row r="2420">
      <c r="A2420" s="28" t="s">
        <v>961</v>
      </c>
      <c r="B2420" s="28" t="s">
        <v>291</v>
      </c>
      <c r="C2420" s="28" t="s">
        <v>79</v>
      </c>
      <c r="D2420" s="28" t="s">
        <v>998</v>
      </c>
      <c r="E2420" s="35"/>
      <c r="F2420" s="29" t="s">
        <v>49</v>
      </c>
      <c r="G2420" s="30">
        <f>G2421+G2422</f>
        <v>56241.599999999999</v>
      </c>
      <c r="H2420" s="30">
        <f>H2421+H2422</f>
        <v>57764.300000000003</v>
      </c>
      <c r="I2420" s="30">
        <f>I2421+I2422</f>
        <v>57764.300000000003</v>
      </c>
      <c r="J2420" s="30">
        <f>J2421+J2422</f>
        <v>0</v>
      </c>
      <c r="K2420" s="30">
        <f>K2421+K2422</f>
        <v>0</v>
      </c>
      <c r="L2420" s="30">
        <f>L2421+L2422</f>
        <v>0</v>
      </c>
      <c r="M2420" s="30">
        <f t="shared" si="7726"/>
        <v>56241.599999999999</v>
      </c>
      <c r="N2420" s="30">
        <f t="shared" si="7727"/>
        <v>57764.300000000003</v>
      </c>
      <c r="O2420" s="30">
        <f t="shared" si="7728"/>
        <v>57764.300000000003</v>
      </c>
      <c r="P2420" s="30">
        <f>P2421+P2422</f>
        <v>0</v>
      </c>
      <c r="Q2420" s="30">
        <f>Q2421+Q2422</f>
        <v>0</v>
      </c>
      <c r="R2420" s="30">
        <f>R2421+R2422</f>
        <v>0</v>
      </c>
      <c r="S2420" s="30">
        <f>S2421+S2422</f>
        <v>0</v>
      </c>
      <c r="T2420" s="30">
        <f>T2421+T2422</f>
        <v>0</v>
      </c>
      <c r="U2420" s="30">
        <f>U2421+U2422</f>
        <v>0</v>
      </c>
      <c r="V2420" s="30">
        <f>V2421+V2422</f>
        <v>0</v>
      </c>
      <c r="W2420" s="30">
        <f>W2421+W2422</f>
        <v>0</v>
      </c>
      <c r="X2420" s="30">
        <f>X2421+X2422</f>
        <v>0</v>
      </c>
      <c r="Y2420" s="30">
        <f>Y2421+Y2422</f>
        <v>0</v>
      </c>
      <c r="Z2420" s="30">
        <f>Z2421+Z2422</f>
        <v>0</v>
      </c>
      <c r="AA2420" s="30">
        <f>AA2421+AA2422</f>
        <v>0</v>
      </c>
      <c r="AB2420" s="30">
        <f>AB2421+AB2422</f>
        <v>0</v>
      </c>
      <c r="AC2420" s="30">
        <f t="shared" si="7861"/>
        <v>56241.599999999999</v>
      </c>
      <c r="AD2420" s="30">
        <f t="shared" si="7862"/>
        <v>57764.300000000003</v>
      </c>
      <c r="AE2420" s="30">
        <f t="shared" si="7863"/>
        <v>57764.300000000003</v>
      </c>
      <c r="AF2420" s="30">
        <f>AF2421+AF2422</f>
        <v>0</v>
      </c>
      <c r="AG2420" s="30">
        <f t="shared" si="7864"/>
        <v>56241.599999999999</v>
      </c>
      <c r="AH2420" s="30">
        <f t="shared" si="7865"/>
        <v>57764.300000000003</v>
      </c>
      <c r="AI2420" s="30">
        <f t="shared" si="7866"/>
        <v>57764.300000000003</v>
      </c>
      <c r="AJ2420" s="30">
        <f>AJ2421+AJ2422</f>
        <v>0</v>
      </c>
      <c r="AK2420" s="30">
        <f>AK2421+AK2422</f>
        <v>0</v>
      </c>
      <c r="AL2420" s="30">
        <f>AL2421+AL2422</f>
        <v>-757.60000000000002</v>
      </c>
      <c r="AM2420" s="30">
        <f>AM2421+AM2422</f>
        <v>0</v>
      </c>
      <c r="AN2420" s="30">
        <f>AN2421+AN2422</f>
        <v>0</v>
      </c>
      <c r="AO2420" s="30">
        <f>AO2421+AO2422</f>
        <v>0</v>
      </c>
      <c r="AP2420" s="30">
        <f>AP2421+AP2422</f>
        <v>0</v>
      </c>
      <c r="AQ2420" s="30">
        <f>AQ2421+AQ2422</f>
        <v>0</v>
      </c>
      <c r="AR2420" s="30">
        <f>AR2421+AR2422</f>
        <v>0</v>
      </c>
      <c r="AS2420" s="30">
        <f t="shared" si="7709"/>
        <v>55484</v>
      </c>
      <c r="AT2420" s="30">
        <f t="shared" si="7710"/>
        <v>57764.300000000003</v>
      </c>
      <c r="AU2420" s="30">
        <f t="shared" si="7711"/>
        <v>57764.300000000003</v>
      </c>
      <c r="AV2420" s="30">
        <f>AV2421+AV2422</f>
        <v>0</v>
      </c>
      <c r="AW2420" s="30">
        <f>AW2421+AW2422</f>
        <v>0</v>
      </c>
      <c r="AX2420" s="30">
        <f>AX2421+AX2422</f>
        <v>0</v>
      </c>
      <c r="AY2420" s="30">
        <f t="shared" si="7867"/>
        <v>55484</v>
      </c>
      <c r="AZ2420" s="30">
        <f t="shared" si="7868"/>
        <v>57764.300000000003</v>
      </c>
      <c r="BA2420" s="30">
        <f t="shared" si="7869"/>
        <v>57764.300000000003</v>
      </c>
      <c r="BB2420" s="30">
        <f>BB2421+BB2422</f>
        <v>0</v>
      </c>
      <c r="BC2420" s="30">
        <f>BC2421+BC2422</f>
        <v>0</v>
      </c>
      <c r="BD2420" s="30">
        <f>BD2421+BD2422</f>
        <v>0</v>
      </c>
      <c r="BE2420" s="30">
        <f>BE2421+BE2422</f>
        <v>0</v>
      </c>
      <c r="BF2420" s="30">
        <f>BF2421+BF2422</f>
        <v>0</v>
      </c>
      <c r="BG2420" s="30">
        <f>BG2421+BG2422</f>
        <v>0</v>
      </c>
      <c r="BH2420" s="30">
        <f>BH2421+BH2422</f>
        <v>0</v>
      </c>
      <c r="BI2420" s="30">
        <f>BI2421+BI2422</f>
        <v>0</v>
      </c>
      <c r="BJ2420" s="30">
        <f>BJ2421+BJ2422</f>
        <v>0</v>
      </c>
      <c r="BK2420" s="30">
        <f>BK2421+BK2422</f>
        <v>0</v>
      </c>
      <c r="BL2420" s="30">
        <f t="shared" si="7858"/>
        <v>55484</v>
      </c>
      <c r="BM2420" s="30">
        <f t="shared" si="7859"/>
        <v>57764.300000000003</v>
      </c>
      <c r="BN2420" s="30">
        <f t="shared" si="7860"/>
        <v>57764.300000000003</v>
      </c>
      <c r="BO2420" s="30">
        <f>BO2421+BO2422</f>
        <v>0</v>
      </c>
      <c r="BP2420" s="31"/>
      <c r="BQ2420" s="1"/>
      <c r="BR2420" s="1"/>
      <c r="BS2420" s="1"/>
      <c r="BT2420" s="1"/>
      <c r="BU2420" s="1"/>
      <c r="BV2420" s="1"/>
      <c r="BW2420" s="1"/>
      <c r="BX2420" s="1"/>
      <c r="BY2420" s="1"/>
    </row>
    <row r="2421" ht="78.75">
      <c r="A2421" s="28" t="s">
        <v>961</v>
      </c>
      <c r="B2421" s="28" t="s">
        <v>291</v>
      </c>
      <c r="C2421" s="28" t="s">
        <v>79</v>
      </c>
      <c r="D2421" s="28" t="s">
        <v>998</v>
      </c>
      <c r="E2421" s="28" t="s">
        <v>50</v>
      </c>
      <c r="F2421" s="29" t="s">
        <v>51</v>
      </c>
      <c r="G2421" s="30">
        <v>54026.599999999999</v>
      </c>
      <c r="H2421" s="30">
        <v>55549.300000000003</v>
      </c>
      <c r="I2421" s="30">
        <v>55549.300000000003</v>
      </c>
      <c r="J2421" s="30"/>
      <c r="K2421" s="30"/>
      <c r="L2421" s="30"/>
      <c r="M2421" s="30">
        <f t="shared" si="7726"/>
        <v>54026.599999999999</v>
      </c>
      <c r="N2421" s="30">
        <f t="shared" si="7727"/>
        <v>55549.300000000003</v>
      </c>
      <c r="O2421" s="30">
        <f t="shared" si="7728"/>
        <v>55549.300000000003</v>
      </c>
      <c r="P2421" s="30"/>
      <c r="Q2421" s="30"/>
      <c r="R2421" s="30"/>
      <c r="S2421" s="30"/>
      <c r="T2421" s="30"/>
      <c r="U2421" s="30"/>
      <c r="V2421" s="30"/>
      <c r="W2421" s="30"/>
      <c r="X2421" s="30"/>
      <c r="Y2421" s="30"/>
      <c r="Z2421" s="30"/>
      <c r="AA2421" s="30"/>
      <c r="AB2421" s="30"/>
      <c r="AC2421" s="30">
        <f t="shared" si="7861"/>
        <v>54026.599999999999</v>
      </c>
      <c r="AD2421" s="30">
        <f t="shared" si="7862"/>
        <v>55549.300000000003</v>
      </c>
      <c r="AE2421" s="30">
        <f t="shared" si="7863"/>
        <v>55549.300000000003</v>
      </c>
      <c r="AF2421" s="30"/>
      <c r="AG2421" s="30">
        <f t="shared" si="7864"/>
        <v>54026.599999999999</v>
      </c>
      <c r="AH2421" s="30">
        <f t="shared" si="7865"/>
        <v>55549.300000000003</v>
      </c>
      <c r="AI2421" s="30">
        <f t="shared" si="7866"/>
        <v>55549.300000000003</v>
      </c>
      <c r="AJ2421" s="30"/>
      <c r="AK2421" s="30"/>
      <c r="AL2421" s="30">
        <v>-757.60000000000002</v>
      </c>
      <c r="AM2421" s="30"/>
      <c r="AN2421" s="30"/>
      <c r="AO2421" s="30"/>
      <c r="AP2421" s="30"/>
      <c r="AQ2421" s="30"/>
      <c r="AR2421" s="30"/>
      <c r="AS2421" s="30">
        <f t="shared" si="7709"/>
        <v>53269</v>
      </c>
      <c r="AT2421" s="30">
        <f t="shared" si="7710"/>
        <v>55549.300000000003</v>
      </c>
      <c r="AU2421" s="30">
        <f t="shared" si="7711"/>
        <v>55549.300000000003</v>
      </c>
      <c r="AV2421" s="30"/>
      <c r="AW2421" s="30"/>
      <c r="AX2421" s="30"/>
      <c r="AY2421" s="30">
        <f t="shared" si="7867"/>
        <v>53269</v>
      </c>
      <c r="AZ2421" s="30">
        <f t="shared" si="7868"/>
        <v>55549.300000000003</v>
      </c>
      <c r="BA2421" s="30">
        <f t="shared" si="7869"/>
        <v>55549.300000000003</v>
      </c>
      <c r="BB2421" s="30"/>
      <c r="BC2421" s="30"/>
      <c r="BD2421" s="30"/>
      <c r="BE2421" s="30"/>
      <c r="BF2421" s="30"/>
      <c r="BG2421" s="30"/>
      <c r="BH2421" s="30"/>
      <c r="BI2421" s="30"/>
      <c r="BJ2421" s="30"/>
      <c r="BK2421" s="30"/>
      <c r="BL2421" s="30">
        <f t="shared" si="7858"/>
        <v>53269</v>
      </c>
      <c r="BM2421" s="30">
        <f t="shared" si="7859"/>
        <v>55549.300000000003</v>
      </c>
      <c r="BN2421" s="30">
        <f t="shared" si="7860"/>
        <v>55549.300000000003</v>
      </c>
      <c r="BO2421" s="30"/>
      <c r="BP2421" s="31"/>
      <c r="BQ2421" s="1"/>
      <c r="BR2421" s="1"/>
      <c r="BS2421" s="1"/>
      <c r="BT2421" s="1"/>
      <c r="BU2421" s="1"/>
      <c r="BV2421" s="1"/>
      <c r="BW2421" s="1"/>
      <c r="BX2421" s="1"/>
      <c r="BY2421" s="1"/>
    </row>
    <row r="2422" ht="31.5">
      <c r="A2422" s="28" t="s">
        <v>961</v>
      </c>
      <c r="B2422" s="28" t="s">
        <v>291</v>
      </c>
      <c r="C2422" s="28" t="s">
        <v>79</v>
      </c>
      <c r="D2422" s="28" t="s">
        <v>998</v>
      </c>
      <c r="E2422" s="28" t="s">
        <v>38</v>
      </c>
      <c r="F2422" s="29" t="s">
        <v>39</v>
      </c>
      <c r="G2422" s="30">
        <v>2215</v>
      </c>
      <c r="H2422" s="30">
        <v>2215</v>
      </c>
      <c r="I2422" s="30">
        <v>2215</v>
      </c>
      <c r="J2422" s="30"/>
      <c r="K2422" s="30"/>
      <c r="L2422" s="30"/>
      <c r="M2422" s="30">
        <f t="shared" si="7726"/>
        <v>2215</v>
      </c>
      <c r="N2422" s="30">
        <f t="shared" si="7727"/>
        <v>2215</v>
      </c>
      <c r="O2422" s="30">
        <f t="shared" si="7728"/>
        <v>2215</v>
      </c>
      <c r="P2422" s="30"/>
      <c r="Q2422" s="30"/>
      <c r="R2422" s="30"/>
      <c r="S2422" s="30"/>
      <c r="T2422" s="30"/>
      <c r="U2422" s="30"/>
      <c r="V2422" s="30"/>
      <c r="W2422" s="30"/>
      <c r="X2422" s="30"/>
      <c r="Y2422" s="30"/>
      <c r="Z2422" s="30"/>
      <c r="AA2422" s="30"/>
      <c r="AB2422" s="30"/>
      <c r="AC2422" s="30">
        <f t="shared" si="7861"/>
        <v>2215</v>
      </c>
      <c r="AD2422" s="30">
        <f t="shared" si="7862"/>
        <v>2215</v>
      </c>
      <c r="AE2422" s="30">
        <f t="shared" si="7863"/>
        <v>2215</v>
      </c>
      <c r="AF2422" s="30"/>
      <c r="AG2422" s="30">
        <f t="shared" si="7864"/>
        <v>2215</v>
      </c>
      <c r="AH2422" s="30">
        <f t="shared" si="7865"/>
        <v>2215</v>
      </c>
      <c r="AI2422" s="30">
        <f t="shared" si="7866"/>
        <v>2215</v>
      </c>
      <c r="AJ2422" s="30"/>
      <c r="AK2422" s="30"/>
      <c r="AL2422" s="30"/>
      <c r="AM2422" s="30"/>
      <c r="AN2422" s="30"/>
      <c r="AO2422" s="30"/>
      <c r="AP2422" s="30"/>
      <c r="AQ2422" s="30"/>
      <c r="AR2422" s="30"/>
      <c r="AS2422" s="30">
        <f t="shared" si="7709"/>
        <v>2215</v>
      </c>
      <c r="AT2422" s="30">
        <f t="shared" si="7710"/>
        <v>2215</v>
      </c>
      <c r="AU2422" s="30">
        <f t="shared" si="7711"/>
        <v>2215</v>
      </c>
      <c r="AV2422" s="30"/>
      <c r="AW2422" s="30"/>
      <c r="AX2422" s="30"/>
      <c r="AY2422" s="30">
        <f t="shared" si="7867"/>
        <v>2215</v>
      </c>
      <c r="AZ2422" s="30">
        <f t="shared" si="7868"/>
        <v>2215</v>
      </c>
      <c r="BA2422" s="30">
        <f t="shared" si="7869"/>
        <v>2215</v>
      </c>
      <c r="BB2422" s="30"/>
      <c r="BC2422" s="30"/>
      <c r="BD2422" s="30"/>
      <c r="BE2422" s="30"/>
      <c r="BF2422" s="30"/>
      <c r="BG2422" s="30"/>
      <c r="BH2422" s="30"/>
      <c r="BI2422" s="30"/>
      <c r="BJ2422" s="30"/>
      <c r="BK2422" s="30"/>
      <c r="BL2422" s="30">
        <f t="shared" si="7858"/>
        <v>2215</v>
      </c>
      <c r="BM2422" s="30">
        <f t="shared" si="7859"/>
        <v>2215</v>
      </c>
      <c r="BN2422" s="30">
        <f t="shared" si="7860"/>
        <v>2215</v>
      </c>
      <c r="BO2422" s="30"/>
      <c r="BP2422" s="31"/>
      <c r="BQ2422" s="1"/>
      <c r="BR2422" s="1"/>
      <c r="BS2422" s="1"/>
      <c r="BT2422" s="1"/>
      <c r="BU2422" s="1"/>
      <c r="BV2422" s="1"/>
      <c r="BW2422" s="1"/>
      <c r="BX2422" s="1"/>
      <c r="BY2422" s="1"/>
    </row>
    <row r="2423" s="18" customFormat="1" ht="31.5">
      <c r="A2423" s="19" t="s">
        <v>999</v>
      </c>
      <c r="B2423" s="19"/>
      <c r="C2423" s="19"/>
      <c r="D2423" s="19"/>
      <c r="E2423" s="19"/>
      <c r="F2423" s="20" t="s">
        <v>1000</v>
      </c>
      <c r="G2423" s="21">
        <f>G2430+G2424</f>
        <v>403255.5</v>
      </c>
      <c r="H2423" s="21">
        <f>H2430+H2424</f>
        <v>369442.39999999997</v>
      </c>
      <c r="I2423" s="21">
        <f>I2430+I2424</f>
        <v>343619.29999999999</v>
      </c>
      <c r="J2423" s="21">
        <f>J2430+J2424</f>
        <v>-42592.400000000001</v>
      </c>
      <c r="K2423" s="21">
        <f>K2430+K2424</f>
        <v>-15080</v>
      </c>
      <c r="L2423" s="21">
        <f>L2430+L2424</f>
        <v>0</v>
      </c>
      <c r="M2423" s="21">
        <f t="shared" si="7726"/>
        <v>360663.09999999998</v>
      </c>
      <c r="N2423" s="21">
        <f t="shared" si="7727"/>
        <v>354362.39999999997</v>
      </c>
      <c r="O2423" s="21">
        <f t="shared" si="7728"/>
        <v>343619.29999999999</v>
      </c>
      <c r="P2423" s="21">
        <f>P2430+P2424</f>
        <v>0</v>
      </c>
      <c r="Q2423" s="21">
        <f>Q2430+Q2424</f>
        <v>0</v>
      </c>
      <c r="R2423" s="21">
        <f>R2430+R2424</f>
        <v>7892.2849999999989</v>
      </c>
      <c r="S2423" s="21">
        <f>S2430+S2424</f>
        <v>0</v>
      </c>
      <c r="T2423" s="21">
        <f>T2430+T2424</f>
        <v>48.200000000000003</v>
      </c>
      <c r="U2423" s="21">
        <f>U2430+U2424</f>
        <v>0</v>
      </c>
      <c r="V2423" s="21">
        <f>V2430+V2424</f>
        <v>12334.299999999999</v>
      </c>
      <c r="W2423" s="21">
        <f>W2430+W2424</f>
        <v>0</v>
      </c>
      <c r="X2423" s="21">
        <f>X2430+X2424</f>
        <v>-98.799999999999997</v>
      </c>
      <c r="Y2423" s="21">
        <f>Y2430+Y2424</f>
        <v>0</v>
      </c>
      <c r="Z2423" s="21">
        <f>Z2430+Z2424</f>
        <v>12334.299999999999</v>
      </c>
      <c r="AA2423" s="21">
        <f>AA2430+AA2424</f>
        <v>0</v>
      </c>
      <c r="AB2423" s="21">
        <f>AB2430+AB2424</f>
        <v>-85.5</v>
      </c>
      <c r="AC2423" s="21">
        <f t="shared" si="7861"/>
        <v>368603.58499999996</v>
      </c>
      <c r="AD2423" s="21">
        <f t="shared" si="7862"/>
        <v>366597.89999999997</v>
      </c>
      <c r="AE2423" s="21">
        <f t="shared" si="7863"/>
        <v>355868.09999999998</v>
      </c>
      <c r="AF2423" s="21">
        <f>AF2430+AF2424</f>
        <v>0</v>
      </c>
      <c r="AG2423" s="21">
        <f t="shared" si="7864"/>
        <v>368603.58499999996</v>
      </c>
      <c r="AH2423" s="21">
        <f t="shared" si="7865"/>
        <v>366597.89999999997</v>
      </c>
      <c r="AI2423" s="21">
        <f t="shared" si="7866"/>
        <v>355868.09999999998</v>
      </c>
      <c r="AJ2423" s="21">
        <f>AJ2430+AJ2424</f>
        <v>0</v>
      </c>
      <c r="AK2423" s="21">
        <f>AK2430+AK2424</f>
        <v>0</v>
      </c>
      <c r="AL2423" s="21">
        <f>AL2430+AL2424</f>
        <v>-4696.6700000000001</v>
      </c>
      <c r="AM2423" s="21">
        <f>AM2430+AM2424</f>
        <v>0</v>
      </c>
      <c r="AN2423" s="21">
        <f>AN2430+AN2424</f>
        <v>0</v>
      </c>
      <c r="AO2423" s="21">
        <f>AO2430+AO2424</f>
        <v>0</v>
      </c>
      <c r="AP2423" s="21">
        <f>AP2430+AP2424</f>
        <v>0</v>
      </c>
      <c r="AQ2423" s="21">
        <f>AQ2430+AQ2424</f>
        <v>0</v>
      </c>
      <c r="AR2423" s="21">
        <f>AR2430+AR2424</f>
        <v>0</v>
      </c>
      <c r="AS2423" s="21">
        <f t="shared" si="7709"/>
        <v>363906.91499999998</v>
      </c>
      <c r="AT2423" s="21">
        <f t="shared" si="7710"/>
        <v>366597.89999999997</v>
      </c>
      <c r="AU2423" s="21">
        <f t="shared" si="7711"/>
        <v>355868.09999999998</v>
      </c>
      <c r="AV2423" s="21">
        <f>AV2430+AV2424</f>
        <v>0</v>
      </c>
      <c r="AW2423" s="21">
        <f>AW2430+AW2424</f>
        <v>0</v>
      </c>
      <c r="AX2423" s="21">
        <f>AX2430+AX2424</f>
        <v>0</v>
      </c>
      <c r="AY2423" s="21">
        <f t="shared" si="7867"/>
        <v>363906.91499999998</v>
      </c>
      <c r="AZ2423" s="21">
        <f t="shared" si="7868"/>
        <v>366597.89999999997</v>
      </c>
      <c r="BA2423" s="21">
        <f t="shared" si="7869"/>
        <v>355868.09999999998</v>
      </c>
      <c r="BB2423" s="21">
        <f>BB2430+BB2424</f>
        <v>0</v>
      </c>
      <c r="BC2423" s="21">
        <f>BC2430+BC2424</f>
        <v>0</v>
      </c>
      <c r="BD2423" s="21">
        <f>BD2430+BD2424</f>
        <v>0</v>
      </c>
      <c r="BE2423" s="21">
        <f>BE2430+BE2424</f>
        <v>0</v>
      </c>
      <c r="BF2423" s="21">
        <f>BF2430+BF2424</f>
        <v>0</v>
      </c>
      <c r="BG2423" s="21">
        <f>BG2430+BG2424</f>
        <v>0</v>
      </c>
      <c r="BH2423" s="21">
        <f>BH2430+BH2424</f>
        <v>0</v>
      </c>
      <c r="BI2423" s="21">
        <f>BI2430+BI2424</f>
        <v>0</v>
      </c>
      <c r="BJ2423" s="21">
        <f>BJ2430+BJ2424</f>
        <v>0</v>
      </c>
      <c r="BK2423" s="21">
        <f>BK2430+BK2424</f>
        <v>0</v>
      </c>
      <c r="BL2423" s="21">
        <f t="shared" si="7858"/>
        <v>363906.91499999998</v>
      </c>
      <c r="BM2423" s="21">
        <f t="shared" si="7859"/>
        <v>366597.89999999997</v>
      </c>
      <c r="BN2423" s="21">
        <f t="shared" si="7860"/>
        <v>355868.09999999998</v>
      </c>
      <c r="BO2423" s="21">
        <f>BO2430+BO2424</f>
        <v>0</v>
      </c>
      <c r="BP2423" s="22"/>
      <c r="BQ2423" s="18"/>
      <c r="BR2423" s="18"/>
      <c r="BS2423" s="18"/>
      <c r="BT2423" s="18"/>
      <c r="BU2423" s="18"/>
      <c r="BV2423" s="18"/>
      <c r="BW2423" s="18"/>
      <c r="BX2423" s="18"/>
      <c r="BY2423" s="18"/>
    </row>
    <row r="2424" s="18" customFormat="1">
      <c r="A2424" s="19" t="s">
        <v>999</v>
      </c>
      <c r="B2424" s="19" t="s">
        <v>26</v>
      </c>
      <c r="C2424" s="19"/>
      <c r="D2424" s="19"/>
      <c r="E2424" s="19"/>
      <c r="F2424" s="20" t="s">
        <v>27</v>
      </c>
      <c r="G2424" s="21">
        <f t="shared" ref="G2424:G2428" si="7870">G2425</f>
        <v>4246.1000000000004</v>
      </c>
      <c r="H2424" s="21">
        <f t="shared" ref="H2424:H2428" si="7871">H2425</f>
        <v>244.80000000000001</v>
      </c>
      <c r="I2424" s="21">
        <f t="shared" ref="I2424:I2428" si="7872">I2425</f>
        <v>244.80000000000001</v>
      </c>
      <c r="J2424" s="21">
        <f t="shared" ref="J2424:J2428" si="7873">J2425</f>
        <v>0</v>
      </c>
      <c r="K2424" s="21">
        <f t="shared" ref="K2424:K2428" si="7874">K2425</f>
        <v>0</v>
      </c>
      <c r="L2424" s="21">
        <f t="shared" ref="L2424:L2428" si="7875">L2425</f>
        <v>0</v>
      </c>
      <c r="M2424" s="21">
        <f t="shared" si="7726"/>
        <v>4246.1000000000004</v>
      </c>
      <c r="N2424" s="21">
        <f t="shared" si="7727"/>
        <v>244.80000000000001</v>
      </c>
      <c r="O2424" s="21">
        <f t="shared" si="7728"/>
        <v>244.80000000000001</v>
      </c>
      <c r="P2424" s="21">
        <f t="shared" ref="P2424:P2428" si="7876">P2425</f>
        <v>0</v>
      </c>
      <c r="Q2424" s="21">
        <f t="shared" ref="Q2424:Q2428" si="7877">Q2425</f>
        <v>0</v>
      </c>
      <c r="R2424" s="21">
        <f t="shared" ref="R2424:R2428" si="7878">R2425</f>
        <v>0</v>
      </c>
      <c r="S2424" s="21">
        <f t="shared" ref="S2424:S2428" si="7879">S2425</f>
        <v>0</v>
      </c>
      <c r="T2424" s="21">
        <f t="shared" ref="T2424:T2428" si="7880">T2425</f>
        <v>48.200000000000003</v>
      </c>
      <c r="U2424" s="21">
        <f t="shared" ref="U2424:U2428" si="7881">U2425</f>
        <v>0</v>
      </c>
      <c r="V2424" s="21">
        <f t="shared" ref="V2424:V2428" si="7882">V2425</f>
        <v>0</v>
      </c>
      <c r="W2424" s="21">
        <f t="shared" ref="W2424:W2428" si="7883">W2425</f>
        <v>0</v>
      </c>
      <c r="X2424" s="21">
        <f t="shared" ref="X2424:X2428" si="7884">X2425</f>
        <v>-98.799999999999997</v>
      </c>
      <c r="Y2424" s="21">
        <f t="shared" ref="Y2424:Y2428" si="7885">Y2425</f>
        <v>0</v>
      </c>
      <c r="Z2424" s="21">
        <f t="shared" ref="Z2424:Z2428" si="7886">Z2425</f>
        <v>0</v>
      </c>
      <c r="AA2424" s="21">
        <f t="shared" ref="AA2424:AA2428" si="7887">AA2425</f>
        <v>0</v>
      </c>
      <c r="AB2424" s="21">
        <f t="shared" ref="AB2424:AB2428" si="7888">AB2425</f>
        <v>-85.5</v>
      </c>
      <c r="AC2424" s="21">
        <f t="shared" si="7861"/>
        <v>4294.3000000000002</v>
      </c>
      <c r="AD2424" s="21">
        <f t="shared" si="7862"/>
        <v>146</v>
      </c>
      <c r="AE2424" s="21">
        <f t="shared" si="7863"/>
        <v>159.30000000000001</v>
      </c>
      <c r="AF2424" s="21">
        <f t="shared" ref="AF2424:AF2428" si="7889">AF2425</f>
        <v>0</v>
      </c>
      <c r="AG2424" s="21">
        <f t="shared" si="7864"/>
        <v>4294.3000000000002</v>
      </c>
      <c r="AH2424" s="21">
        <f t="shared" si="7865"/>
        <v>146</v>
      </c>
      <c r="AI2424" s="21">
        <f t="shared" si="7866"/>
        <v>159.30000000000001</v>
      </c>
      <c r="AJ2424" s="21">
        <f t="shared" ref="AJ2424:AJ2428" si="7890">AJ2425</f>
        <v>0</v>
      </c>
      <c r="AK2424" s="21">
        <f t="shared" ref="AK2424:AK2428" si="7891">AK2425</f>
        <v>0</v>
      </c>
      <c r="AL2424" s="21">
        <f t="shared" ref="AL2424:AL2428" si="7892">AL2425</f>
        <v>0</v>
      </c>
      <c r="AM2424" s="21">
        <f t="shared" ref="AM2424:AM2428" si="7893">AM2425</f>
        <v>0</v>
      </c>
      <c r="AN2424" s="21">
        <f t="shared" ref="AN2424:AN2428" si="7894">AN2425</f>
        <v>0</v>
      </c>
      <c r="AO2424" s="21">
        <f t="shared" ref="AO2424:AO2428" si="7895">AO2425</f>
        <v>0</v>
      </c>
      <c r="AP2424" s="21">
        <f t="shared" ref="AP2424:AP2428" si="7896">AP2425</f>
        <v>0</v>
      </c>
      <c r="AQ2424" s="21">
        <f t="shared" ref="AQ2424:AQ2428" si="7897">AQ2425</f>
        <v>0</v>
      </c>
      <c r="AR2424" s="21">
        <f t="shared" ref="AR2424:AR2428" si="7898">AR2425</f>
        <v>0</v>
      </c>
      <c r="AS2424" s="21">
        <f t="shared" si="7709"/>
        <v>4294.3000000000002</v>
      </c>
      <c r="AT2424" s="21">
        <f t="shared" si="7710"/>
        <v>146</v>
      </c>
      <c r="AU2424" s="21">
        <f t="shared" si="7711"/>
        <v>159.30000000000001</v>
      </c>
      <c r="AV2424" s="21">
        <f t="shared" ref="AV2424:AV2428" si="7899">AV2425</f>
        <v>0</v>
      </c>
      <c r="AW2424" s="21">
        <f t="shared" ref="AW2424:AW2428" si="7900">AW2425</f>
        <v>0</v>
      </c>
      <c r="AX2424" s="21">
        <f t="shared" ref="AX2424:AX2428" si="7901">AX2425</f>
        <v>0</v>
      </c>
      <c r="AY2424" s="21">
        <f t="shared" si="7867"/>
        <v>4294.3000000000002</v>
      </c>
      <c r="AZ2424" s="21">
        <f t="shared" si="7868"/>
        <v>146</v>
      </c>
      <c r="BA2424" s="21">
        <f t="shared" si="7869"/>
        <v>159.30000000000001</v>
      </c>
      <c r="BB2424" s="21">
        <f t="shared" ref="BB2424:BB2428" si="7902">BB2425</f>
        <v>0</v>
      </c>
      <c r="BC2424" s="21">
        <f t="shared" ref="BC2424:BC2428" si="7903">BC2425</f>
        <v>0</v>
      </c>
      <c r="BD2424" s="21">
        <f t="shared" ref="BD2424:BD2428" si="7904">BD2425</f>
        <v>0</v>
      </c>
      <c r="BE2424" s="21">
        <f t="shared" ref="BE2424:BE2428" si="7905">BE2425</f>
        <v>0</v>
      </c>
      <c r="BF2424" s="21">
        <f t="shared" ref="BF2424:BF2428" si="7906">BF2425</f>
        <v>0</v>
      </c>
      <c r="BG2424" s="21">
        <f t="shared" ref="BG2424:BG2428" si="7907">BG2425</f>
        <v>0</v>
      </c>
      <c r="BH2424" s="21">
        <f t="shared" ref="BH2424:BH2428" si="7908">BH2425</f>
        <v>0</v>
      </c>
      <c r="BI2424" s="21">
        <f t="shared" ref="BI2424:BI2428" si="7909">BI2425</f>
        <v>0</v>
      </c>
      <c r="BJ2424" s="21">
        <f t="shared" ref="BJ2424:BJ2428" si="7910">BJ2425</f>
        <v>0</v>
      </c>
      <c r="BK2424" s="21">
        <f t="shared" ref="BK2424:BK2428" si="7911">BK2425</f>
        <v>0</v>
      </c>
      <c r="BL2424" s="21">
        <f t="shared" si="7858"/>
        <v>4294.3000000000002</v>
      </c>
      <c r="BM2424" s="21">
        <f t="shared" si="7859"/>
        <v>146</v>
      </c>
      <c r="BN2424" s="21">
        <f t="shared" si="7860"/>
        <v>159.30000000000001</v>
      </c>
      <c r="BO2424" s="21">
        <f t="shared" ref="BO2424:BO2428" si="7912">BO2425</f>
        <v>0</v>
      </c>
      <c r="BP2424" s="22"/>
      <c r="BQ2424" s="18"/>
      <c r="BR2424" s="18"/>
      <c r="BS2424" s="18"/>
      <c r="BT2424" s="18"/>
      <c r="BU2424" s="18"/>
      <c r="BV2424" s="18"/>
      <c r="BW2424" s="18"/>
      <c r="BX2424" s="18"/>
      <c r="BY2424" s="18"/>
    </row>
    <row r="2425" s="23" customFormat="1">
      <c r="A2425" s="24" t="s">
        <v>999</v>
      </c>
      <c r="B2425" s="24" t="s">
        <v>26</v>
      </c>
      <c r="C2425" s="24" t="s">
        <v>60</v>
      </c>
      <c r="D2425" s="24"/>
      <c r="E2425" s="34"/>
      <c r="F2425" s="25" t="s">
        <v>1001</v>
      </c>
      <c r="G2425" s="26">
        <f t="shared" si="7870"/>
        <v>4246.1000000000004</v>
      </c>
      <c r="H2425" s="26">
        <f t="shared" si="7871"/>
        <v>244.80000000000001</v>
      </c>
      <c r="I2425" s="26">
        <f t="shared" si="7872"/>
        <v>244.80000000000001</v>
      </c>
      <c r="J2425" s="26">
        <f t="shared" si="7873"/>
        <v>0</v>
      </c>
      <c r="K2425" s="26">
        <f t="shared" si="7874"/>
        <v>0</v>
      </c>
      <c r="L2425" s="26">
        <f t="shared" si="7875"/>
        <v>0</v>
      </c>
      <c r="M2425" s="26">
        <f t="shared" si="7726"/>
        <v>4246.1000000000004</v>
      </c>
      <c r="N2425" s="26">
        <f t="shared" si="7727"/>
        <v>244.80000000000001</v>
      </c>
      <c r="O2425" s="26">
        <f t="shared" si="7728"/>
        <v>244.80000000000001</v>
      </c>
      <c r="P2425" s="26">
        <f t="shared" si="7876"/>
        <v>0</v>
      </c>
      <c r="Q2425" s="26">
        <f t="shared" si="7877"/>
        <v>0</v>
      </c>
      <c r="R2425" s="26">
        <f t="shared" si="7878"/>
        <v>0</v>
      </c>
      <c r="S2425" s="26">
        <f t="shared" si="7879"/>
        <v>0</v>
      </c>
      <c r="T2425" s="26">
        <f t="shared" si="7880"/>
        <v>48.200000000000003</v>
      </c>
      <c r="U2425" s="26">
        <f t="shared" si="7881"/>
        <v>0</v>
      </c>
      <c r="V2425" s="26">
        <f t="shared" si="7882"/>
        <v>0</v>
      </c>
      <c r="W2425" s="26">
        <f t="shared" si="7883"/>
        <v>0</v>
      </c>
      <c r="X2425" s="26">
        <f t="shared" si="7884"/>
        <v>-98.799999999999997</v>
      </c>
      <c r="Y2425" s="26">
        <f t="shared" si="7885"/>
        <v>0</v>
      </c>
      <c r="Z2425" s="26">
        <f t="shared" si="7886"/>
        <v>0</v>
      </c>
      <c r="AA2425" s="26">
        <f t="shared" si="7887"/>
        <v>0</v>
      </c>
      <c r="AB2425" s="26">
        <f t="shared" si="7888"/>
        <v>-85.5</v>
      </c>
      <c r="AC2425" s="26">
        <f t="shared" si="7861"/>
        <v>4294.3000000000002</v>
      </c>
      <c r="AD2425" s="26">
        <f t="shared" si="7862"/>
        <v>146</v>
      </c>
      <c r="AE2425" s="26">
        <f t="shared" si="7863"/>
        <v>159.30000000000001</v>
      </c>
      <c r="AF2425" s="26">
        <f t="shared" si="7889"/>
        <v>0</v>
      </c>
      <c r="AG2425" s="26">
        <f t="shared" si="7864"/>
        <v>4294.3000000000002</v>
      </c>
      <c r="AH2425" s="26">
        <f t="shared" si="7865"/>
        <v>146</v>
      </c>
      <c r="AI2425" s="26">
        <f t="shared" si="7866"/>
        <v>159.30000000000001</v>
      </c>
      <c r="AJ2425" s="26">
        <f t="shared" si="7890"/>
        <v>0</v>
      </c>
      <c r="AK2425" s="26">
        <f t="shared" si="7891"/>
        <v>0</v>
      </c>
      <c r="AL2425" s="26">
        <f t="shared" si="7892"/>
        <v>0</v>
      </c>
      <c r="AM2425" s="26">
        <f t="shared" si="7893"/>
        <v>0</v>
      </c>
      <c r="AN2425" s="26">
        <f t="shared" si="7894"/>
        <v>0</v>
      </c>
      <c r="AO2425" s="26">
        <f t="shared" si="7895"/>
        <v>0</v>
      </c>
      <c r="AP2425" s="26">
        <f t="shared" si="7896"/>
        <v>0</v>
      </c>
      <c r="AQ2425" s="26">
        <f t="shared" si="7897"/>
        <v>0</v>
      </c>
      <c r="AR2425" s="26">
        <f t="shared" si="7898"/>
        <v>0</v>
      </c>
      <c r="AS2425" s="26">
        <f t="shared" ref="AS2425:AS2488" si="7913">AG2425+AJ2425+AK2425+AL2425+AM2425</f>
        <v>4294.3000000000002</v>
      </c>
      <c r="AT2425" s="26">
        <f t="shared" ref="AT2425:AT2488" si="7914">AH2425+AN2425+AO2425+AP2425</f>
        <v>146</v>
      </c>
      <c r="AU2425" s="26">
        <f t="shared" ref="AU2425:AU2488" si="7915">AI2425+AR2425+AQ2425</f>
        <v>159.30000000000001</v>
      </c>
      <c r="AV2425" s="26">
        <f t="shared" si="7899"/>
        <v>0</v>
      </c>
      <c r="AW2425" s="26">
        <f t="shared" si="7900"/>
        <v>0</v>
      </c>
      <c r="AX2425" s="26">
        <f t="shared" si="7901"/>
        <v>0</v>
      </c>
      <c r="AY2425" s="26">
        <f t="shared" si="7867"/>
        <v>4294.3000000000002</v>
      </c>
      <c r="AZ2425" s="26">
        <f t="shared" si="7868"/>
        <v>146</v>
      </c>
      <c r="BA2425" s="26">
        <f t="shared" si="7869"/>
        <v>159.30000000000001</v>
      </c>
      <c r="BB2425" s="26">
        <f t="shared" si="7902"/>
        <v>0</v>
      </c>
      <c r="BC2425" s="26">
        <f t="shared" si="7903"/>
        <v>0</v>
      </c>
      <c r="BD2425" s="26">
        <f t="shared" si="7904"/>
        <v>0</v>
      </c>
      <c r="BE2425" s="26">
        <f t="shared" si="7905"/>
        <v>0</v>
      </c>
      <c r="BF2425" s="26">
        <f t="shared" si="7906"/>
        <v>0</v>
      </c>
      <c r="BG2425" s="26">
        <f t="shared" si="7907"/>
        <v>0</v>
      </c>
      <c r="BH2425" s="26">
        <f t="shared" si="7908"/>
        <v>0</v>
      </c>
      <c r="BI2425" s="26">
        <f t="shared" si="7909"/>
        <v>0</v>
      </c>
      <c r="BJ2425" s="26">
        <f t="shared" si="7910"/>
        <v>0</v>
      </c>
      <c r="BK2425" s="26">
        <f t="shared" si="7911"/>
        <v>0</v>
      </c>
      <c r="BL2425" s="26">
        <f t="shared" si="7858"/>
        <v>4294.3000000000002</v>
      </c>
      <c r="BM2425" s="26">
        <f t="shared" si="7859"/>
        <v>146</v>
      </c>
      <c r="BN2425" s="26">
        <f t="shared" si="7860"/>
        <v>159.30000000000001</v>
      </c>
      <c r="BO2425" s="26">
        <f t="shared" si="7912"/>
        <v>0</v>
      </c>
      <c r="BP2425" s="27"/>
      <c r="BQ2425" s="23"/>
      <c r="BR2425" s="23"/>
      <c r="BS2425" s="23"/>
      <c r="BT2425" s="23"/>
      <c r="BU2425" s="23"/>
      <c r="BV2425" s="23"/>
      <c r="BW2425" s="23"/>
      <c r="BX2425" s="23"/>
      <c r="BY2425" s="23"/>
    </row>
    <row r="2426" ht="31.5">
      <c r="A2426" s="28" t="s">
        <v>999</v>
      </c>
      <c r="B2426" s="28" t="s">
        <v>26</v>
      </c>
      <c r="C2426" s="28" t="s">
        <v>60</v>
      </c>
      <c r="D2426" s="28" t="s">
        <v>54</v>
      </c>
      <c r="E2426" s="35"/>
      <c r="F2426" s="29" t="s">
        <v>55</v>
      </c>
      <c r="G2426" s="30">
        <f t="shared" si="7870"/>
        <v>4246.1000000000004</v>
      </c>
      <c r="H2426" s="30">
        <f t="shared" si="7871"/>
        <v>244.80000000000001</v>
      </c>
      <c r="I2426" s="30">
        <f t="shared" si="7872"/>
        <v>244.80000000000001</v>
      </c>
      <c r="J2426" s="30">
        <f t="shared" si="7873"/>
        <v>0</v>
      </c>
      <c r="K2426" s="30">
        <f t="shared" si="7874"/>
        <v>0</v>
      </c>
      <c r="L2426" s="30">
        <f t="shared" si="7875"/>
        <v>0</v>
      </c>
      <c r="M2426" s="30">
        <f t="shared" ref="M2426:M2489" si="7916">G2426+J2426</f>
        <v>4246.1000000000004</v>
      </c>
      <c r="N2426" s="30">
        <f t="shared" ref="N2426:N2489" si="7917">H2426+K2426</f>
        <v>244.80000000000001</v>
      </c>
      <c r="O2426" s="30">
        <f t="shared" ref="O2426:O2489" si="7918">I2426+L2426</f>
        <v>244.80000000000001</v>
      </c>
      <c r="P2426" s="30">
        <f t="shared" si="7876"/>
        <v>0</v>
      </c>
      <c r="Q2426" s="30">
        <f t="shared" si="7877"/>
        <v>0</v>
      </c>
      <c r="R2426" s="30">
        <f t="shared" si="7878"/>
        <v>0</v>
      </c>
      <c r="S2426" s="30">
        <f t="shared" si="7879"/>
        <v>0</v>
      </c>
      <c r="T2426" s="30">
        <f t="shared" si="7880"/>
        <v>48.200000000000003</v>
      </c>
      <c r="U2426" s="30">
        <f t="shared" si="7881"/>
        <v>0</v>
      </c>
      <c r="V2426" s="30">
        <f t="shared" si="7882"/>
        <v>0</v>
      </c>
      <c r="W2426" s="30">
        <f t="shared" si="7883"/>
        <v>0</v>
      </c>
      <c r="X2426" s="30">
        <f t="shared" si="7884"/>
        <v>-98.799999999999997</v>
      </c>
      <c r="Y2426" s="30">
        <f t="shared" si="7885"/>
        <v>0</v>
      </c>
      <c r="Z2426" s="30">
        <f t="shared" si="7886"/>
        <v>0</v>
      </c>
      <c r="AA2426" s="30">
        <f t="shared" si="7887"/>
        <v>0</v>
      </c>
      <c r="AB2426" s="30">
        <f t="shared" si="7888"/>
        <v>-85.5</v>
      </c>
      <c r="AC2426" s="30">
        <f t="shared" si="7861"/>
        <v>4294.3000000000002</v>
      </c>
      <c r="AD2426" s="30">
        <f t="shared" si="7862"/>
        <v>146</v>
      </c>
      <c r="AE2426" s="30">
        <f t="shared" si="7863"/>
        <v>159.30000000000001</v>
      </c>
      <c r="AF2426" s="30">
        <f t="shared" si="7889"/>
        <v>0</v>
      </c>
      <c r="AG2426" s="30">
        <f t="shared" si="7864"/>
        <v>4294.3000000000002</v>
      </c>
      <c r="AH2426" s="30">
        <f t="shared" si="7865"/>
        <v>146</v>
      </c>
      <c r="AI2426" s="30">
        <f t="shared" si="7866"/>
        <v>159.30000000000001</v>
      </c>
      <c r="AJ2426" s="30">
        <f t="shared" si="7890"/>
        <v>0</v>
      </c>
      <c r="AK2426" s="30">
        <f t="shared" si="7891"/>
        <v>0</v>
      </c>
      <c r="AL2426" s="30">
        <f t="shared" si="7892"/>
        <v>0</v>
      </c>
      <c r="AM2426" s="30">
        <f t="shared" si="7893"/>
        <v>0</v>
      </c>
      <c r="AN2426" s="30">
        <f t="shared" si="7894"/>
        <v>0</v>
      </c>
      <c r="AO2426" s="30">
        <f t="shared" si="7895"/>
        <v>0</v>
      </c>
      <c r="AP2426" s="30">
        <f t="shared" si="7896"/>
        <v>0</v>
      </c>
      <c r="AQ2426" s="30">
        <f t="shared" si="7897"/>
        <v>0</v>
      </c>
      <c r="AR2426" s="30">
        <f t="shared" si="7898"/>
        <v>0</v>
      </c>
      <c r="AS2426" s="30">
        <f t="shared" si="7913"/>
        <v>4294.3000000000002</v>
      </c>
      <c r="AT2426" s="30">
        <f t="shared" si="7914"/>
        <v>146</v>
      </c>
      <c r="AU2426" s="30">
        <f t="shared" si="7915"/>
        <v>159.30000000000001</v>
      </c>
      <c r="AV2426" s="30">
        <f t="shared" si="7899"/>
        <v>0</v>
      </c>
      <c r="AW2426" s="30">
        <f t="shared" si="7900"/>
        <v>0</v>
      </c>
      <c r="AX2426" s="30">
        <f t="shared" si="7901"/>
        <v>0</v>
      </c>
      <c r="AY2426" s="30">
        <f t="shared" si="7867"/>
        <v>4294.3000000000002</v>
      </c>
      <c r="AZ2426" s="30">
        <f t="shared" si="7868"/>
        <v>146</v>
      </c>
      <c r="BA2426" s="30">
        <f t="shared" si="7869"/>
        <v>159.30000000000001</v>
      </c>
      <c r="BB2426" s="30">
        <f t="shared" si="7902"/>
        <v>0</v>
      </c>
      <c r="BC2426" s="30">
        <f t="shared" si="7903"/>
        <v>0</v>
      </c>
      <c r="BD2426" s="30">
        <f t="shared" si="7904"/>
        <v>0</v>
      </c>
      <c r="BE2426" s="30">
        <f t="shared" si="7905"/>
        <v>0</v>
      </c>
      <c r="BF2426" s="30">
        <f t="shared" si="7906"/>
        <v>0</v>
      </c>
      <c r="BG2426" s="30">
        <f t="shared" si="7907"/>
        <v>0</v>
      </c>
      <c r="BH2426" s="30">
        <f t="shared" si="7908"/>
        <v>0</v>
      </c>
      <c r="BI2426" s="30">
        <f t="shared" si="7909"/>
        <v>0</v>
      </c>
      <c r="BJ2426" s="30">
        <f t="shared" si="7910"/>
        <v>0</v>
      </c>
      <c r="BK2426" s="30">
        <f t="shared" si="7911"/>
        <v>0</v>
      </c>
      <c r="BL2426" s="30">
        <f t="shared" si="7858"/>
        <v>4294.3000000000002</v>
      </c>
      <c r="BM2426" s="30">
        <f t="shared" si="7859"/>
        <v>146</v>
      </c>
      <c r="BN2426" s="30">
        <f t="shared" si="7860"/>
        <v>159.30000000000001</v>
      </c>
      <c r="BO2426" s="30">
        <f t="shared" si="7912"/>
        <v>0</v>
      </c>
      <c r="BP2426" s="31"/>
      <c r="BQ2426" s="1"/>
      <c r="BR2426" s="1"/>
      <c r="BS2426" s="1"/>
      <c r="BT2426" s="1"/>
      <c r="BU2426" s="1"/>
      <c r="BV2426" s="1"/>
      <c r="BW2426" s="1"/>
      <c r="BX2426" s="1"/>
      <c r="BY2426" s="1"/>
    </row>
    <row r="2427">
      <c r="A2427" s="28" t="s">
        <v>999</v>
      </c>
      <c r="B2427" s="28" t="s">
        <v>26</v>
      </c>
      <c r="C2427" s="28" t="s">
        <v>60</v>
      </c>
      <c r="D2427" s="28" t="s">
        <v>56</v>
      </c>
      <c r="E2427" s="35"/>
      <c r="F2427" s="29" t="s">
        <v>57</v>
      </c>
      <c r="G2427" s="30">
        <f t="shared" si="7870"/>
        <v>4246.1000000000004</v>
      </c>
      <c r="H2427" s="30">
        <f t="shared" si="7871"/>
        <v>244.80000000000001</v>
      </c>
      <c r="I2427" s="30">
        <f t="shared" si="7872"/>
        <v>244.80000000000001</v>
      </c>
      <c r="J2427" s="30">
        <f t="shared" si="7873"/>
        <v>0</v>
      </c>
      <c r="K2427" s="30">
        <f t="shared" si="7874"/>
        <v>0</v>
      </c>
      <c r="L2427" s="30">
        <f t="shared" si="7875"/>
        <v>0</v>
      </c>
      <c r="M2427" s="30">
        <f t="shared" si="7916"/>
        <v>4246.1000000000004</v>
      </c>
      <c r="N2427" s="30">
        <f t="shared" si="7917"/>
        <v>244.80000000000001</v>
      </c>
      <c r="O2427" s="30">
        <f t="shared" si="7918"/>
        <v>244.80000000000001</v>
      </c>
      <c r="P2427" s="30">
        <f t="shared" si="7876"/>
        <v>0</v>
      </c>
      <c r="Q2427" s="30">
        <f t="shared" si="7877"/>
        <v>0</v>
      </c>
      <c r="R2427" s="30">
        <f t="shared" si="7878"/>
        <v>0</v>
      </c>
      <c r="S2427" s="30">
        <f t="shared" si="7879"/>
        <v>0</v>
      </c>
      <c r="T2427" s="30">
        <f t="shared" si="7880"/>
        <v>48.200000000000003</v>
      </c>
      <c r="U2427" s="30">
        <f t="shared" si="7881"/>
        <v>0</v>
      </c>
      <c r="V2427" s="30">
        <f t="shared" si="7882"/>
        <v>0</v>
      </c>
      <c r="W2427" s="30">
        <f t="shared" si="7883"/>
        <v>0</v>
      </c>
      <c r="X2427" s="30">
        <f t="shared" si="7884"/>
        <v>-98.799999999999997</v>
      </c>
      <c r="Y2427" s="30">
        <f t="shared" si="7885"/>
        <v>0</v>
      </c>
      <c r="Z2427" s="30">
        <f t="shared" si="7886"/>
        <v>0</v>
      </c>
      <c r="AA2427" s="30">
        <f t="shared" si="7887"/>
        <v>0</v>
      </c>
      <c r="AB2427" s="30">
        <f t="shared" si="7888"/>
        <v>-85.5</v>
      </c>
      <c r="AC2427" s="30">
        <f t="shared" si="7861"/>
        <v>4294.3000000000002</v>
      </c>
      <c r="AD2427" s="30">
        <f t="shared" si="7862"/>
        <v>146</v>
      </c>
      <c r="AE2427" s="30">
        <f t="shared" si="7863"/>
        <v>159.30000000000001</v>
      </c>
      <c r="AF2427" s="30">
        <f t="shared" si="7889"/>
        <v>0</v>
      </c>
      <c r="AG2427" s="30">
        <f t="shared" si="7864"/>
        <v>4294.3000000000002</v>
      </c>
      <c r="AH2427" s="30">
        <f t="shared" si="7865"/>
        <v>146</v>
      </c>
      <c r="AI2427" s="30">
        <f t="shared" si="7866"/>
        <v>159.30000000000001</v>
      </c>
      <c r="AJ2427" s="30">
        <f t="shared" si="7890"/>
        <v>0</v>
      </c>
      <c r="AK2427" s="30">
        <f t="shared" si="7891"/>
        <v>0</v>
      </c>
      <c r="AL2427" s="30">
        <f t="shared" si="7892"/>
        <v>0</v>
      </c>
      <c r="AM2427" s="30">
        <f t="shared" si="7893"/>
        <v>0</v>
      </c>
      <c r="AN2427" s="30">
        <f t="shared" si="7894"/>
        <v>0</v>
      </c>
      <c r="AO2427" s="30">
        <f t="shared" si="7895"/>
        <v>0</v>
      </c>
      <c r="AP2427" s="30">
        <f t="shared" si="7896"/>
        <v>0</v>
      </c>
      <c r="AQ2427" s="30">
        <f t="shared" si="7897"/>
        <v>0</v>
      </c>
      <c r="AR2427" s="30">
        <f t="shared" si="7898"/>
        <v>0</v>
      </c>
      <c r="AS2427" s="30">
        <f t="shared" si="7913"/>
        <v>4294.3000000000002</v>
      </c>
      <c r="AT2427" s="30">
        <f t="shared" si="7914"/>
        <v>146</v>
      </c>
      <c r="AU2427" s="30">
        <f t="shared" si="7915"/>
        <v>159.30000000000001</v>
      </c>
      <c r="AV2427" s="30">
        <f t="shared" si="7899"/>
        <v>0</v>
      </c>
      <c r="AW2427" s="30">
        <f t="shared" si="7900"/>
        <v>0</v>
      </c>
      <c r="AX2427" s="30">
        <f t="shared" si="7901"/>
        <v>0</v>
      </c>
      <c r="AY2427" s="30">
        <f t="shared" si="7867"/>
        <v>4294.3000000000002</v>
      </c>
      <c r="AZ2427" s="30">
        <f t="shared" si="7868"/>
        <v>146</v>
      </c>
      <c r="BA2427" s="30">
        <f t="shared" si="7869"/>
        <v>159.30000000000001</v>
      </c>
      <c r="BB2427" s="30">
        <f t="shared" si="7902"/>
        <v>0</v>
      </c>
      <c r="BC2427" s="30">
        <f t="shared" si="7903"/>
        <v>0</v>
      </c>
      <c r="BD2427" s="30">
        <f t="shared" si="7904"/>
        <v>0</v>
      </c>
      <c r="BE2427" s="30">
        <f t="shared" si="7905"/>
        <v>0</v>
      </c>
      <c r="BF2427" s="30">
        <f t="shared" si="7906"/>
        <v>0</v>
      </c>
      <c r="BG2427" s="30">
        <f t="shared" si="7907"/>
        <v>0</v>
      </c>
      <c r="BH2427" s="30">
        <f t="shared" si="7908"/>
        <v>0</v>
      </c>
      <c r="BI2427" s="30">
        <f t="shared" si="7909"/>
        <v>0</v>
      </c>
      <c r="BJ2427" s="30">
        <f t="shared" si="7910"/>
        <v>0</v>
      </c>
      <c r="BK2427" s="30">
        <f t="shared" si="7911"/>
        <v>0</v>
      </c>
      <c r="BL2427" s="30">
        <f t="shared" si="7858"/>
        <v>4294.3000000000002</v>
      </c>
      <c r="BM2427" s="30">
        <f t="shared" si="7859"/>
        <v>146</v>
      </c>
      <c r="BN2427" s="30">
        <f t="shared" si="7860"/>
        <v>159.30000000000001</v>
      </c>
      <c r="BO2427" s="30">
        <f t="shared" si="7912"/>
        <v>0</v>
      </c>
      <c r="BP2427" s="31"/>
      <c r="BQ2427" s="1"/>
      <c r="BR2427" s="1"/>
      <c r="BS2427" s="1"/>
      <c r="BT2427" s="1"/>
      <c r="BU2427" s="1"/>
      <c r="BV2427" s="1"/>
      <c r="BW2427" s="1"/>
      <c r="BX2427" s="1"/>
      <c r="BY2427" s="1"/>
    </row>
    <row r="2428" ht="63">
      <c r="A2428" s="28" t="s">
        <v>999</v>
      </c>
      <c r="B2428" s="28" t="s">
        <v>26</v>
      </c>
      <c r="C2428" s="28" t="s">
        <v>60</v>
      </c>
      <c r="D2428" s="28" t="s">
        <v>1002</v>
      </c>
      <c r="E2428" s="35"/>
      <c r="F2428" s="29" t="s">
        <v>1003</v>
      </c>
      <c r="G2428" s="30">
        <f t="shared" si="7870"/>
        <v>4246.1000000000004</v>
      </c>
      <c r="H2428" s="30">
        <f t="shared" si="7871"/>
        <v>244.80000000000001</v>
      </c>
      <c r="I2428" s="30">
        <f t="shared" si="7872"/>
        <v>244.80000000000001</v>
      </c>
      <c r="J2428" s="30">
        <f t="shared" si="7873"/>
        <v>0</v>
      </c>
      <c r="K2428" s="30">
        <f t="shared" si="7874"/>
        <v>0</v>
      </c>
      <c r="L2428" s="30">
        <f t="shared" si="7875"/>
        <v>0</v>
      </c>
      <c r="M2428" s="30">
        <f t="shared" si="7916"/>
        <v>4246.1000000000004</v>
      </c>
      <c r="N2428" s="30">
        <f t="shared" si="7917"/>
        <v>244.80000000000001</v>
      </c>
      <c r="O2428" s="30">
        <f t="shared" si="7918"/>
        <v>244.80000000000001</v>
      </c>
      <c r="P2428" s="30">
        <f t="shared" si="7876"/>
        <v>0</v>
      </c>
      <c r="Q2428" s="30">
        <f t="shared" si="7877"/>
        <v>0</v>
      </c>
      <c r="R2428" s="30">
        <f t="shared" si="7878"/>
        <v>0</v>
      </c>
      <c r="S2428" s="30">
        <f t="shared" si="7879"/>
        <v>0</v>
      </c>
      <c r="T2428" s="30">
        <f t="shared" si="7880"/>
        <v>48.200000000000003</v>
      </c>
      <c r="U2428" s="30">
        <f t="shared" si="7881"/>
        <v>0</v>
      </c>
      <c r="V2428" s="30">
        <f t="shared" si="7882"/>
        <v>0</v>
      </c>
      <c r="W2428" s="30">
        <f t="shared" si="7883"/>
        <v>0</v>
      </c>
      <c r="X2428" s="30">
        <f t="shared" si="7884"/>
        <v>-98.799999999999997</v>
      </c>
      <c r="Y2428" s="30">
        <f t="shared" si="7885"/>
        <v>0</v>
      </c>
      <c r="Z2428" s="30">
        <f t="shared" si="7886"/>
        <v>0</v>
      </c>
      <c r="AA2428" s="30">
        <f t="shared" si="7887"/>
        <v>0</v>
      </c>
      <c r="AB2428" s="30">
        <f t="shared" si="7888"/>
        <v>-85.5</v>
      </c>
      <c r="AC2428" s="30">
        <f t="shared" si="7861"/>
        <v>4294.3000000000002</v>
      </c>
      <c r="AD2428" s="30">
        <f t="shared" si="7862"/>
        <v>146</v>
      </c>
      <c r="AE2428" s="30">
        <f t="shared" si="7863"/>
        <v>159.30000000000001</v>
      </c>
      <c r="AF2428" s="30">
        <f t="shared" si="7889"/>
        <v>0</v>
      </c>
      <c r="AG2428" s="30">
        <f t="shared" si="7864"/>
        <v>4294.3000000000002</v>
      </c>
      <c r="AH2428" s="30">
        <f t="shared" si="7865"/>
        <v>146</v>
      </c>
      <c r="AI2428" s="30">
        <f t="shared" si="7866"/>
        <v>159.30000000000001</v>
      </c>
      <c r="AJ2428" s="30">
        <f t="shared" si="7890"/>
        <v>0</v>
      </c>
      <c r="AK2428" s="30">
        <f t="shared" si="7891"/>
        <v>0</v>
      </c>
      <c r="AL2428" s="30">
        <f t="shared" si="7892"/>
        <v>0</v>
      </c>
      <c r="AM2428" s="30">
        <f t="shared" si="7893"/>
        <v>0</v>
      </c>
      <c r="AN2428" s="30">
        <f t="shared" si="7894"/>
        <v>0</v>
      </c>
      <c r="AO2428" s="30">
        <f t="shared" si="7895"/>
        <v>0</v>
      </c>
      <c r="AP2428" s="30">
        <f t="shared" si="7896"/>
        <v>0</v>
      </c>
      <c r="AQ2428" s="30">
        <f t="shared" si="7897"/>
        <v>0</v>
      </c>
      <c r="AR2428" s="30">
        <f t="shared" si="7898"/>
        <v>0</v>
      </c>
      <c r="AS2428" s="30">
        <f t="shared" si="7913"/>
        <v>4294.3000000000002</v>
      </c>
      <c r="AT2428" s="30">
        <f t="shared" si="7914"/>
        <v>146</v>
      </c>
      <c r="AU2428" s="30">
        <f t="shared" si="7915"/>
        <v>159.30000000000001</v>
      </c>
      <c r="AV2428" s="30">
        <f t="shared" si="7899"/>
        <v>0</v>
      </c>
      <c r="AW2428" s="30">
        <f t="shared" si="7900"/>
        <v>0</v>
      </c>
      <c r="AX2428" s="30">
        <f t="shared" si="7901"/>
        <v>0</v>
      </c>
      <c r="AY2428" s="30">
        <f t="shared" si="7867"/>
        <v>4294.3000000000002</v>
      </c>
      <c r="AZ2428" s="30">
        <f t="shared" si="7868"/>
        <v>146</v>
      </c>
      <c r="BA2428" s="30">
        <f t="shared" si="7869"/>
        <v>159.30000000000001</v>
      </c>
      <c r="BB2428" s="30">
        <f t="shared" si="7902"/>
        <v>0</v>
      </c>
      <c r="BC2428" s="30">
        <f t="shared" si="7903"/>
        <v>0</v>
      </c>
      <c r="BD2428" s="30">
        <f t="shared" si="7904"/>
        <v>0</v>
      </c>
      <c r="BE2428" s="30">
        <f t="shared" si="7905"/>
        <v>0</v>
      </c>
      <c r="BF2428" s="30">
        <f t="shared" si="7906"/>
        <v>0</v>
      </c>
      <c r="BG2428" s="30">
        <f t="shared" si="7907"/>
        <v>0</v>
      </c>
      <c r="BH2428" s="30">
        <f t="shared" si="7908"/>
        <v>0</v>
      </c>
      <c r="BI2428" s="30">
        <f t="shared" si="7909"/>
        <v>0</v>
      </c>
      <c r="BJ2428" s="30">
        <f t="shared" si="7910"/>
        <v>0</v>
      </c>
      <c r="BK2428" s="30">
        <f t="shared" si="7911"/>
        <v>0</v>
      </c>
      <c r="BL2428" s="30">
        <f t="shared" si="7858"/>
        <v>4294.3000000000002</v>
      </c>
      <c r="BM2428" s="30">
        <f t="shared" si="7859"/>
        <v>146</v>
      </c>
      <c r="BN2428" s="30">
        <f t="shared" si="7860"/>
        <v>159.30000000000001</v>
      </c>
      <c r="BO2428" s="30">
        <f t="shared" si="7912"/>
        <v>0</v>
      </c>
      <c r="BP2428" s="31"/>
      <c r="BQ2428" s="1"/>
      <c r="BR2428" s="1"/>
      <c r="BS2428" s="1"/>
      <c r="BT2428" s="1"/>
      <c r="BU2428" s="1"/>
      <c r="BV2428" s="1"/>
      <c r="BW2428" s="1"/>
      <c r="BX2428" s="1"/>
      <c r="BY2428" s="1"/>
    </row>
    <row r="2429" ht="31.5">
      <c r="A2429" s="28" t="s">
        <v>999</v>
      </c>
      <c r="B2429" s="28" t="s">
        <v>26</v>
      </c>
      <c r="C2429" s="28" t="s">
        <v>60</v>
      </c>
      <c r="D2429" s="28" t="s">
        <v>1002</v>
      </c>
      <c r="E2429" s="28" t="s">
        <v>38</v>
      </c>
      <c r="F2429" s="29" t="s">
        <v>39</v>
      </c>
      <c r="G2429" s="30">
        <v>4246.1000000000004</v>
      </c>
      <c r="H2429" s="30">
        <v>244.80000000000001</v>
      </c>
      <c r="I2429" s="30">
        <v>244.80000000000001</v>
      </c>
      <c r="J2429" s="30"/>
      <c r="K2429" s="30"/>
      <c r="L2429" s="30"/>
      <c r="M2429" s="30">
        <f t="shared" si="7916"/>
        <v>4246.1000000000004</v>
      </c>
      <c r="N2429" s="30">
        <f t="shared" si="7917"/>
        <v>244.80000000000001</v>
      </c>
      <c r="O2429" s="30">
        <f t="shared" si="7918"/>
        <v>244.80000000000001</v>
      </c>
      <c r="P2429" s="30"/>
      <c r="Q2429" s="30"/>
      <c r="R2429" s="30"/>
      <c r="S2429" s="30"/>
      <c r="T2429" s="30">
        <v>48.200000000000003</v>
      </c>
      <c r="U2429" s="30"/>
      <c r="V2429" s="30"/>
      <c r="W2429" s="30"/>
      <c r="X2429" s="30">
        <v>-98.799999999999997</v>
      </c>
      <c r="Y2429" s="30"/>
      <c r="Z2429" s="30"/>
      <c r="AA2429" s="30"/>
      <c r="AB2429" s="30">
        <v>-85.5</v>
      </c>
      <c r="AC2429" s="30">
        <f t="shared" si="7861"/>
        <v>4294.3000000000002</v>
      </c>
      <c r="AD2429" s="30">
        <f t="shared" si="7862"/>
        <v>146</v>
      </c>
      <c r="AE2429" s="30">
        <f t="shared" si="7863"/>
        <v>159.30000000000001</v>
      </c>
      <c r="AF2429" s="30"/>
      <c r="AG2429" s="30">
        <f t="shared" si="7864"/>
        <v>4294.3000000000002</v>
      </c>
      <c r="AH2429" s="30">
        <f t="shared" si="7865"/>
        <v>146</v>
      </c>
      <c r="AI2429" s="30">
        <f t="shared" si="7866"/>
        <v>159.30000000000001</v>
      </c>
      <c r="AJ2429" s="30"/>
      <c r="AK2429" s="30"/>
      <c r="AL2429" s="30"/>
      <c r="AM2429" s="30"/>
      <c r="AN2429" s="30"/>
      <c r="AO2429" s="30"/>
      <c r="AP2429" s="30"/>
      <c r="AQ2429" s="30"/>
      <c r="AR2429" s="30"/>
      <c r="AS2429" s="30">
        <f t="shared" si="7913"/>
        <v>4294.3000000000002</v>
      </c>
      <c r="AT2429" s="30">
        <f t="shared" si="7914"/>
        <v>146</v>
      </c>
      <c r="AU2429" s="30">
        <f t="shared" si="7915"/>
        <v>159.30000000000001</v>
      </c>
      <c r="AV2429" s="30"/>
      <c r="AW2429" s="30"/>
      <c r="AX2429" s="30"/>
      <c r="AY2429" s="30">
        <f t="shared" si="7867"/>
        <v>4294.3000000000002</v>
      </c>
      <c r="AZ2429" s="30">
        <f t="shared" si="7868"/>
        <v>146</v>
      </c>
      <c r="BA2429" s="30">
        <f t="shared" si="7869"/>
        <v>159.30000000000001</v>
      </c>
      <c r="BB2429" s="30"/>
      <c r="BC2429" s="30"/>
      <c r="BD2429" s="30"/>
      <c r="BE2429" s="30"/>
      <c r="BF2429" s="30"/>
      <c r="BG2429" s="30"/>
      <c r="BH2429" s="30"/>
      <c r="BI2429" s="30"/>
      <c r="BJ2429" s="30"/>
      <c r="BK2429" s="30"/>
      <c r="BL2429" s="30">
        <f t="shared" si="7858"/>
        <v>4294.3000000000002</v>
      </c>
      <c r="BM2429" s="30">
        <f t="shared" si="7859"/>
        <v>146</v>
      </c>
      <c r="BN2429" s="30">
        <f t="shared" si="7860"/>
        <v>159.30000000000001</v>
      </c>
      <c r="BO2429" s="30"/>
      <c r="BP2429" s="31"/>
      <c r="BQ2429" s="1"/>
      <c r="BR2429" s="1"/>
      <c r="BS2429" s="1"/>
      <c r="BT2429" s="1"/>
      <c r="BU2429" s="1"/>
      <c r="BV2429" s="1"/>
      <c r="BW2429" s="1"/>
      <c r="BX2429" s="1"/>
      <c r="BY2429" s="1"/>
    </row>
    <row r="2430" s="18" customFormat="1" ht="31.5">
      <c r="A2430" s="19" t="s">
        <v>999</v>
      </c>
      <c r="B2430" s="19" t="s">
        <v>62</v>
      </c>
      <c r="C2430" s="19"/>
      <c r="D2430" s="19"/>
      <c r="E2430" s="33"/>
      <c r="F2430" s="20" t="s">
        <v>141</v>
      </c>
      <c r="G2430" s="21">
        <f>G2458+G2431+G2441</f>
        <v>399009.40000000002</v>
      </c>
      <c r="H2430" s="21">
        <f>H2458+H2431+H2441</f>
        <v>369197.59999999998</v>
      </c>
      <c r="I2430" s="21">
        <f>I2458+I2431+I2441</f>
        <v>343374.5</v>
      </c>
      <c r="J2430" s="21">
        <f>J2458+J2431+J2441</f>
        <v>-42592.400000000001</v>
      </c>
      <c r="K2430" s="21">
        <f>K2458+K2431+K2441</f>
        <v>-15080</v>
      </c>
      <c r="L2430" s="21">
        <f>L2458+L2431+L2441</f>
        <v>0</v>
      </c>
      <c r="M2430" s="21">
        <f t="shared" si="7916"/>
        <v>356417</v>
      </c>
      <c r="N2430" s="21">
        <f t="shared" si="7917"/>
        <v>354117.59999999998</v>
      </c>
      <c r="O2430" s="21">
        <f t="shared" si="7918"/>
        <v>343374.5</v>
      </c>
      <c r="P2430" s="21">
        <f>P2458+P2431+P2441</f>
        <v>0</v>
      </c>
      <c r="Q2430" s="21">
        <f>Q2458+Q2431+Q2441</f>
        <v>0</v>
      </c>
      <c r="R2430" s="21">
        <f>R2458+R2431+R2441</f>
        <v>7892.2849999999989</v>
      </c>
      <c r="S2430" s="21">
        <f>S2458+S2431+S2441</f>
        <v>0</v>
      </c>
      <c r="T2430" s="21">
        <f>T2458+T2431+T2441</f>
        <v>0</v>
      </c>
      <c r="U2430" s="21">
        <f>U2458+U2431+U2441</f>
        <v>0</v>
      </c>
      <c r="V2430" s="21">
        <f>V2458+V2431+V2441</f>
        <v>12334.299999999999</v>
      </c>
      <c r="W2430" s="21">
        <f>W2458+W2431+W2441</f>
        <v>0</v>
      </c>
      <c r="X2430" s="21">
        <f>X2458+X2431+X2441</f>
        <v>0</v>
      </c>
      <c r="Y2430" s="21">
        <f>Y2458+Y2431+Y2441</f>
        <v>0</v>
      </c>
      <c r="Z2430" s="21">
        <f>Z2458+Z2431+Z2441</f>
        <v>12334.299999999999</v>
      </c>
      <c r="AA2430" s="21">
        <f>AA2458+AA2431+AA2441</f>
        <v>0</v>
      </c>
      <c r="AB2430" s="21">
        <f>AB2458+AB2431+AB2441</f>
        <v>0</v>
      </c>
      <c r="AC2430" s="21">
        <f t="shared" si="7861"/>
        <v>364309.28499999997</v>
      </c>
      <c r="AD2430" s="21">
        <f t="shared" si="7862"/>
        <v>366451.89999999997</v>
      </c>
      <c r="AE2430" s="21">
        <f t="shared" si="7863"/>
        <v>355708.79999999999</v>
      </c>
      <c r="AF2430" s="21">
        <f>AF2458+AF2431+AF2441</f>
        <v>0</v>
      </c>
      <c r="AG2430" s="21">
        <f t="shared" si="7864"/>
        <v>364309.28499999997</v>
      </c>
      <c r="AH2430" s="21">
        <f t="shared" si="7865"/>
        <v>366451.89999999997</v>
      </c>
      <c r="AI2430" s="21">
        <f t="shared" si="7866"/>
        <v>355708.79999999999</v>
      </c>
      <c r="AJ2430" s="21">
        <f>AJ2458+AJ2431+AJ2441</f>
        <v>0</v>
      </c>
      <c r="AK2430" s="21">
        <f>AK2458+AK2431+AK2441</f>
        <v>0</v>
      </c>
      <c r="AL2430" s="21">
        <f>AL2458+AL2431+AL2441</f>
        <v>-4696.6700000000001</v>
      </c>
      <c r="AM2430" s="21">
        <f>AM2458+AM2431+AM2441</f>
        <v>0</v>
      </c>
      <c r="AN2430" s="21">
        <f>AN2458+AN2431+AN2441</f>
        <v>0</v>
      </c>
      <c r="AO2430" s="21">
        <f>AO2458+AO2431+AO2441</f>
        <v>0</v>
      </c>
      <c r="AP2430" s="21">
        <f>AP2458+AP2431+AP2441</f>
        <v>0</v>
      </c>
      <c r="AQ2430" s="21">
        <f>AQ2458+AQ2431+AQ2441</f>
        <v>0</v>
      </c>
      <c r="AR2430" s="21">
        <f>AR2458+AR2431+AR2441</f>
        <v>0</v>
      </c>
      <c r="AS2430" s="21">
        <f t="shared" si="7913"/>
        <v>359612.61499999999</v>
      </c>
      <c r="AT2430" s="21">
        <f t="shared" si="7914"/>
        <v>366451.89999999997</v>
      </c>
      <c r="AU2430" s="21">
        <f t="shared" si="7915"/>
        <v>355708.79999999999</v>
      </c>
      <c r="AV2430" s="21">
        <f>AV2458+AV2431+AV2441</f>
        <v>0</v>
      </c>
      <c r="AW2430" s="21">
        <f>AW2458+AW2431+AW2441</f>
        <v>0</v>
      </c>
      <c r="AX2430" s="21">
        <f>AX2458+AX2431+AX2441</f>
        <v>0</v>
      </c>
      <c r="AY2430" s="21">
        <f t="shared" si="7867"/>
        <v>359612.61499999999</v>
      </c>
      <c r="AZ2430" s="21">
        <f t="shared" si="7868"/>
        <v>366451.89999999997</v>
      </c>
      <c r="BA2430" s="21">
        <f t="shared" si="7869"/>
        <v>355708.79999999999</v>
      </c>
      <c r="BB2430" s="21">
        <f>BB2458+BB2431+BB2441</f>
        <v>0</v>
      </c>
      <c r="BC2430" s="21">
        <f>BC2458+BC2431+BC2441</f>
        <v>0</v>
      </c>
      <c r="BD2430" s="21">
        <f>BD2458+BD2431+BD2441</f>
        <v>0</v>
      </c>
      <c r="BE2430" s="21">
        <f>BE2458+BE2431+BE2441</f>
        <v>0</v>
      </c>
      <c r="BF2430" s="21">
        <f>BF2458+BF2431+BF2441</f>
        <v>0</v>
      </c>
      <c r="BG2430" s="21">
        <f>BG2458+BG2431+BG2441</f>
        <v>0</v>
      </c>
      <c r="BH2430" s="21">
        <f>BH2458+BH2431+BH2441</f>
        <v>0</v>
      </c>
      <c r="BI2430" s="21">
        <f>BI2458+BI2431+BI2441</f>
        <v>0</v>
      </c>
      <c r="BJ2430" s="21">
        <f>BJ2458+BJ2431+BJ2441</f>
        <v>0</v>
      </c>
      <c r="BK2430" s="21">
        <f>BK2458+BK2431+BK2441</f>
        <v>0</v>
      </c>
      <c r="BL2430" s="21">
        <f t="shared" si="7858"/>
        <v>359612.61499999999</v>
      </c>
      <c r="BM2430" s="21">
        <f t="shared" si="7859"/>
        <v>366451.89999999997</v>
      </c>
      <c r="BN2430" s="21">
        <f t="shared" si="7860"/>
        <v>355708.79999999999</v>
      </c>
      <c r="BO2430" s="21">
        <f>BO2458+BO2431+BO2441</f>
        <v>0</v>
      </c>
      <c r="BP2430" s="22"/>
      <c r="BQ2430" s="18"/>
      <c r="BR2430" s="18"/>
      <c r="BS2430" s="18"/>
      <c r="BT2430" s="18"/>
      <c r="BU2430" s="18"/>
      <c r="BV2430" s="18"/>
      <c r="BW2430" s="18"/>
      <c r="BX2430" s="18"/>
      <c r="BY2430" s="18"/>
    </row>
    <row r="2431" s="23" customFormat="1">
      <c r="A2431" s="24" t="s">
        <v>999</v>
      </c>
      <c r="B2431" s="24" t="s">
        <v>62</v>
      </c>
      <c r="C2431" s="24" t="s">
        <v>251</v>
      </c>
      <c r="D2431" s="24"/>
      <c r="E2431" s="24"/>
      <c r="F2431" s="25" t="s">
        <v>939</v>
      </c>
      <c r="G2431" s="26">
        <f t="shared" ref="G2431:G2433" si="7919">G2432</f>
        <v>104953.8</v>
      </c>
      <c r="H2431" s="26">
        <f t="shared" ref="H2431:H2433" si="7920">H2432</f>
        <v>98369.599999999991</v>
      </c>
      <c r="I2431" s="26">
        <f t="shared" ref="I2431:I2433" si="7921">I2432</f>
        <v>87626.5</v>
      </c>
      <c r="J2431" s="26">
        <f t="shared" ref="J2431:J2433" si="7922">J2432</f>
        <v>0</v>
      </c>
      <c r="K2431" s="26">
        <f t="shared" ref="K2431:K2433" si="7923">K2432</f>
        <v>0</v>
      </c>
      <c r="L2431" s="26">
        <f t="shared" ref="L2431:L2433" si="7924">L2432</f>
        <v>0</v>
      </c>
      <c r="M2431" s="26">
        <f t="shared" si="7916"/>
        <v>104953.8</v>
      </c>
      <c r="N2431" s="26">
        <f t="shared" si="7917"/>
        <v>98369.599999999991</v>
      </c>
      <c r="O2431" s="26">
        <f t="shared" si="7918"/>
        <v>87626.5</v>
      </c>
      <c r="P2431" s="26">
        <f t="shared" ref="P2431:P2433" si="7925">P2432</f>
        <v>0</v>
      </c>
      <c r="Q2431" s="26">
        <f t="shared" ref="Q2431:Q2433" si="7926">Q2432</f>
        <v>0</v>
      </c>
      <c r="R2431" s="26">
        <f t="shared" ref="R2431:R2433" si="7927">R2432</f>
        <v>-3500</v>
      </c>
      <c r="S2431" s="26">
        <f t="shared" ref="S2431:S2433" si="7928">S2432</f>
        <v>0</v>
      </c>
      <c r="T2431" s="26">
        <f t="shared" ref="T2431:T2433" si="7929">T2432</f>
        <v>0</v>
      </c>
      <c r="U2431" s="26">
        <f t="shared" ref="U2431:U2433" si="7930">U2432</f>
        <v>0</v>
      </c>
      <c r="V2431" s="26">
        <f t="shared" ref="V2431:V2433" si="7931">V2432</f>
        <v>0</v>
      </c>
      <c r="W2431" s="26">
        <f t="shared" ref="W2431:W2433" si="7932">W2432</f>
        <v>0</v>
      </c>
      <c r="X2431" s="26">
        <f t="shared" ref="X2431:X2433" si="7933">X2432</f>
        <v>0</v>
      </c>
      <c r="Y2431" s="26">
        <f t="shared" ref="Y2431:Y2433" si="7934">Y2432</f>
        <v>0</v>
      </c>
      <c r="Z2431" s="26">
        <f t="shared" ref="Z2431:Z2433" si="7935">Z2432</f>
        <v>0</v>
      </c>
      <c r="AA2431" s="26">
        <f t="shared" ref="AA2431:AA2433" si="7936">AA2432</f>
        <v>0</v>
      </c>
      <c r="AB2431" s="26">
        <f t="shared" ref="AB2431:AB2433" si="7937">AB2432</f>
        <v>0</v>
      </c>
      <c r="AC2431" s="26">
        <f t="shared" si="7861"/>
        <v>101453.8</v>
      </c>
      <c r="AD2431" s="26">
        <f t="shared" si="7862"/>
        <v>98369.599999999991</v>
      </c>
      <c r="AE2431" s="26">
        <f t="shared" si="7863"/>
        <v>87626.5</v>
      </c>
      <c r="AF2431" s="26">
        <f t="shared" ref="AF2431:AF2433" si="7938">AF2432</f>
        <v>0</v>
      </c>
      <c r="AG2431" s="26">
        <f t="shared" si="7864"/>
        <v>101453.8</v>
      </c>
      <c r="AH2431" s="26">
        <f t="shared" si="7865"/>
        <v>98369.599999999991</v>
      </c>
      <c r="AI2431" s="26">
        <f t="shared" si="7866"/>
        <v>87626.5</v>
      </c>
      <c r="AJ2431" s="26">
        <f t="shared" ref="AJ2431:AJ2433" si="7939">AJ2432</f>
        <v>0</v>
      </c>
      <c r="AK2431" s="26">
        <f t="shared" ref="AK2431:AK2433" si="7940">AK2432</f>
        <v>0</v>
      </c>
      <c r="AL2431" s="26">
        <f t="shared" ref="AL2431:AL2433" si="7941">AL2432</f>
        <v>-1103.97</v>
      </c>
      <c r="AM2431" s="26">
        <f t="shared" ref="AM2431:AM2433" si="7942">AM2432</f>
        <v>0</v>
      </c>
      <c r="AN2431" s="26">
        <f t="shared" ref="AN2431:AN2433" si="7943">AN2432</f>
        <v>0</v>
      </c>
      <c r="AO2431" s="26">
        <f t="shared" ref="AO2431:AO2433" si="7944">AO2432</f>
        <v>0</v>
      </c>
      <c r="AP2431" s="26">
        <f t="shared" ref="AP2431:AP2433" si="7945">AP2432</f>
        <v>0</v>
      </c>
      <c r="AQ2431" s="26">
        <f t="shared" ref="AQ2431:AQ2433" si="7946">AQ2432</f>
        <v>0</v>
      </c>
      <c r="AR2431" s="26">
        <f t="shared" ref="AR2431:AR2433" si="7947">AR2432</f>
        <v>0</v>
      </c>
      <c r="AS2431" s="26">
        <f t="shared" si="7913"/>
        <v>100349.83</v>
      </c>
      <c r="AT2431" s="26">
        <f t="shared" si="7914"/>
        <v>98369.599999999991</v>
      </c>
      <c r="AU2431" s="26">
        <f t="shared" si="7915"/>
        <v>87626.5</v>
      </c>
      <c r="AV2431" s="26">
        <f t="shared" ref="AV2431:AV2433" si="7948">AV2432</f>
        <v>0</v>
      </c>
      <c r="AW2431" s="26">
        <f t="shared" ref="AW2431:AW2433" si="7949">AW2432</f>
        <v>0</v>
      </c>
      <c r="AX2431" s="26">
        <f t="shared" ref="AX2431:AX2433" si="7950">AX2432</f>
        <v>0</v>
      </c>
      <c r="AY2431" s="26">
        <f t="shared" si="7867"/>
        <v>100349.83</v>
      </c>
      <c r="AZ2431" s="26">
        <f t="shared" si="7868"/>
        <v>98369.599999999991</v>
      </c>
      <c r="BA2431" s="26">
        <f t="shared" si="7869"/>
        <v>87626.5</v>
      </c>
      <c r="BB2431" s="26">
        <f t="shared" ref="BB2431:BB2433" si="7951">BB2432</f>
        <v>0</v>
      </c>
      <c r="BC2431" s="26">
        <f t="shared" ref="BC2431:BC2433" si="7952">BC2432</f>
        <v>0</v>
      </c>
      <c r="BD2431" s="26">
        <f t="shared" ref="BD2431:BD2433" si="7953">BD2432</f>
        <v>0</v>
      </c>
      <c r="BE2431" s="26">
        <f t="shared" ref="BE2431:BE2433" si="7954">BE2432</f>
        <v>0</v>
      </c>
      <c r="BF2431" s="26">
        <f t="shared" ref="BF2431:BF2433" si="7955">BF2432</f>
        <v>0</v>
      </c>
      <c r="BG2431" s="26">
        <f t="shared" ref="BG2431:BG2433" si="7956">BG2432</f>
        <v>0</v>
      </c>
      <c r="BH2431" s="26">
        <f t="shared" ref="BH2431:BH2433" si="7957">BH2432</f>
        <v>0</v>
      </c>
      <c r="BI2431" s="26">
        <f t="shared" ref="BI2431:BI2433" si="7958">BI2432</f>
        <v>0</v>
      </c>
      <c r="BJ2431" s="26">
        <f t="shared" ref="BJ2431:BJ2433" si="7959">BJ2432</f>
        <v>0</v>
      </c>
      <c r="BK2431" s="26">
        <f t="shared" ref="BK2431:BK2433" si="7960">BK2432</f>
        <v>0</v>
      </c>
      <c r="BL2431" s="26">
        <f t="shared" si="7858"/>
        <v>100349.83</v>
      </c>
      <c r="BM2431" s="26">
        <f t="shared" si="7859"/>
        <v>98369.599999999991</v>
      </c>
      <c r="BN2431" s="26">
        <f t="shared" si="7860"/>
        <v>87626.5</v>
      </c>
      <c r="BO2431" s="26">
        <f t="shared" ref="BO2431:BO2433" si="7961">BO2432</f>
        <v>0</v>
      </c>
      <c r="BP2431" s="27"/>
      <c r="BQ2431" s="23"/>
      <c r="BR2431" s="23"/>
      <c r="BS2431" s="23"/>
      <c r="BT2431" s="23"/>
      <c r="BU2431" s="23"/>
      <c r="BV2431" s="23"/>
      <c r="BW2431" s="23"/>
      <c r="BX2431" s="23"/>
      <c r="BY2431" s="23"/>
    </row>
    <row r="2432">
      <c r="A2432" s="28" t="s">
        <v>999</v>
      </c>
      <c r="B2432" s="28" t="s">
        <v>62</v>
      </c>
      <c r="C2432" s="28" t="s">
        <v>251</v>
      </c>
      <c r="D2432" s="28" t="s">
        <v>225</v>
      </c>
      <c r="E2432" s="35"/>
      <c r="F2432" s="29" t="s">
        <v>226</v>
      </c>
      <c r="G2432" s="30">
        <f t="shared" si="7919"/>
        <v>104953.8</v>
      </c>
      <c r="H2432" s="30">
        <f t="shared" si="7920"/>
        <v>98369.599999999991</v>
      </c>
      <c r="I2432" s="30">
        <f t="shared" si="7921"/>
        <v>87626.5</v>
      </c>
      <c r="J2432" s="30">
        <f t="shared" si="7922"/>
        <v>0</v>
      </c>
      <c r="K2432" s="30">
        <f t="shared" si="7923"/>
        <v>0</v>
      </c>
      <c r="L2432" s="30">
        <f t="shared" si="7924"/>
        <v>0</v>
      </c>
      <c r="M2432" s="30">
        <f t="shared" si="7916"/>
        <v>104953.8</v>
      </c>
      <c r="N2432" s="30">
        <f t="shared" si="7917"/>
        <v>98369.599999999991</v>
      </c>
      <c r="O2432" s="30">
        <f t="shared" si="7918"/>
        <v>87626.5</v>
      </c>
      <c r="P2432" s="30">
        <f t="shared" si="7925"/>
        <v>0</v>
      </c>
      <c r="Q2432" s="30">
        <f t="shared" si="7926"/>
        <v>0</v>
      </c>
      <c r="R2432" s="30">
        <f t="shared" si="7927"/>
        <v>-3500</v>
      </c>
      <c r="S2432" s="30">
        <f t="shared" si="7928"/>
        <v>0</v>
      </c>
      <c r="T2432" s="30">
        <f t="shared" si="7929"/>
        <v>0</v>
      </c>
      <c r="U2432" s="30">
        <f t="shared" si="7930"/>
        <v>0</v>
      </c>
      <c r="V2432" s="30">
        <f t="shared" si="7931"/>
        <v>0</v>
      </c>
      <c r="W2432" s="30">
        <f t="shared" si="7932"/>
        <v>0</v>
      </c>
      <c r="X2432" s="30">
        <f t="shared" si="7933"/>
        <v>0</v>
      </c>
      <c r="Y2432" s="30">
        <f t="shared" si="7934"/>
        <v>0</v>
      </c>
      <c r="Z2432" s="30">
        <f t="shared" si="7935"/>
        <v>0</v>
      </c>
      <c r="AA2432" s="30">
        <f t="shared" si="7936"/>
        <v>0</v>
      </c>
      <c r="AB2432" s="30">
        <f t="shared" si="7937"/>
        <v>0</v>
      </c>
      <c r="AC2432" s="30">
        <f t="shared" si="7861"/>
        <v>101453.8</v>
      </c>
      <c r="AD2432" s="30">
        <f t="shared" si="7862"/>
        <v>98369.599999999991</v>
      </c>
      <c r="AE2432" s="30">
        <f t="shared" si="7863"/>
        <v>87626.5</v>
      </c>
      <c r="AF2432" s="30">
        <f t="shared" si="7938"/>
        <v>0</v>
      </c>
      <c r="AG2432" s="30">
        <f t="shared" si="7864"/>
        <v>101453.8</v>
      </c>
      <c r="AH2432" s="30">
        <f t="shared" si="7865"/>
        <v>98369.599999999991</v>
      </c>
      <c r="AI2432" s="30">
        <f t="shared" si="7866"/>
        <v>87626.5</v>
      </c>
      <c r="AJ2432" s="30">
        <f t="shared" si="7939"/>
        <v>0</v>
      </c>
      <c r="AK2432" s="30">
        <f t="shared" si="7940"/>
        <v>0</v>
      </c>
      <c r="AL2432" s="30">
        <f t="shared" si="7941"/>
        <v>-1103.97</v>
      </c>
      <c r="AM2432" s="30">
        <f t="shared" si="7942"/>
        <v>0</v>
      </c>
      <c r="AN2432" s="30">
        <f t="shared" si="7943"/>
        <v>0</v>
      </c>
      <c r="AO2432" s="30">
        <f t="shared" si="7944"/>
        <v>0</v>
      </c>
      <c r="AP2432" s="30">
        <f t="shared" si="7945"/>
        <v>0</v>
      </c>
      <c r="AQ2432" s="30">
        <f t="shared" si="7946"/>
        <v>0</v>
      </c>
      <c r="AR2432" s="30">
        <f t="shared" si="7947"/>
        <v>0</v>
      </c>
      <c r="AS2432" s="30">
        <f t="shared" si="7913"/>
        <v>100349.83</v>
      </c>
      <c r="AT2432" s="30">
        <f t="shared" si="7914"/>
        <v>98369.599999999991</v>
      </c>
      <c r="AU2432" s="30">
        <f t="shared" si="7915"/>
        <v>87626.5</v>
      </c>
      <c r="AV2432" s="30">
        <f t="shared" si="7948"/>
        <v>0</v>
      </c>
      <c r="AW2432" s="30">
        <f t="shared" si="7949"/>
        <v>0</v>
      </c>
      <c r="AX2432" s="30">
        <f t="shared" si="7950"/>
        <v>0</v>
      </c>
      <c r="AY2432" s="30">
        <f t="shared" si="7867"/>
        <v>100349.83</v>
      </c>
      <c r="AZ2432" s="30">
        <f t="shared" si="7868"/>
        <v>98369.599999999991</v>
      </c>
      <c r="BA2432" s="30">
        <f t="shared" si="7869"/>
        <v>87626.5</v>
      </c>
      <c r="BB2432" s="30">
        <f t="shared" si="7951"/>
        <v>0</v>
      </c>
      <c r="BC2432" s="30">
        <f t="shared" si="7952"/>
        <v>0</v>
      </c>
      <c r="BD2432" s="30">
        <f t="shared" si="7953"/>
        <v>0</v>
      </c>
      <c r="BE2432" s="30">
        <f t="shared" si="7954"/>
        <v>0</v>
      </c>
      <c r="BF2432" s="30">
        <f t="shared" si="7955"/>
        <v>0</v>
      </c>
      <c r="BG2432" s="30">
        <f t="shared" si="7956"/>
        <v>0</v>
      </c>
      <c r="BH2432" s="30">
        <f t="shared" si="7957"/>
        <v>0</v>
      </c>
      <c r="BI2432" s="30">
        <f t="shared" si="7958"/>
        <v>0</v>
      </c>
      <c r="BJ2432" s="30">
        <f t="shared" si="7959"/>
        <v>0</v>
      </c>
      <c r="BK2432" s="30">
        <f t="shared" si="7960"/>
        <v>0</v>
      </c>
      <c r="BL2432" s="30">
        <f t="shared" si="7858"/>
        <v>100349.83</v>
      </c>
      <c r="BM2432" s="30">
        <f t="shared" si="7859"/>
        <v>98369.599999999991</v>
      </c>
      <c r="BN2432" s="30">
        <f t="shared" si="7860"/>
        <v>87626.5</v>
      </c>
      <c r="BO2432" s="30">
        <f t="shared" si="7961"/>
        <v>0</v>
      </c>
      <c r="BP2432" s="31"/>
      <c r="BQ2432" s="1"/>
      <c r="BR2432" s="1"/>
      <c r="BS2432" s="1"/>
      <c r="BT2432" s="1"/>
      <c r="BU2432" s="1"/>
      <c r="BV2432" s="1"/>
      <c r="BW2432" s="1"/>
      <c r="BX2432" s="1"/>
      <c r="BY2432" s="1"/>
    </row>
    <row r="2433">
      <c r="A2433" s="28" t="s">
        <v>999</v>
      </c>
      <c r="B2433" s="28" t="s">
        <v>62</v>
      </c>
      <c r="C2433" s="28" t="s">
        <v>251</v>
      </c>
      <c r="D2433" s="28" t="s">
        <v>227</v>
      </c>
      <c r="E2433" s="35"/>
      <c r="F2433" s="29" t="s">
        <v>33</v>
      </c>
      <c r="G2433" s="30">
        <f t="shared" si="7919"/>
        <v>104953.8</v>
      </c>
      <c r="H2433" s="30">
        <f t="shared" si="7920"/>
        <v>98369.599999999991</v>
      </c>
      <c r="I2433" s="30">
        <f t="shared" si="7921"/>
        <v>87626.5</v>
      </c>
      <c r="J2433" s="30">
        <f t="shared" si="7922"/>
        <v>0</v>
      </c>
      <c r="K2433" s="30">
        <f t="shared" si="7923"/>
        <v>0</v>
      </c>
      <c r="L2433" s="30">
        <f t="shared" si="7924"/>
        <v>0</v>
      </c>
      <c r="M2433" s="30">
        <f t="shared" si="7916"/>
        <v>104953.8</v>
      </c>
      <c r="N2433" s="30">
        <f t="shared" si="7917"/>
        <v>98369.599999999991</v>
      </c>
      <c r="O2433" s="30">
        <f t="shared" si="7918"/>
        <v>87626.5</v>
      </c>
      <c r="P2433" s="30">
        <f t="shared" si="7925"/>
        <v>0</v>
      </c>
      <c r="Q2433" s="30">
        <f t="shared" si="7926"/>
        <v>0</v>
      </c>
      <c r="R2433" s="30">
        <f t="shared" si="7927"/>
        <v>-3500</v>
      </c>
      <c r="S2433" s="30">
        <f t="shared" si="7928"/>
        <v>0</v>
      </c>
      <c r="T2433" s="30">
        <f t="shared" si="7929"/>
        <v>0</v>
      </c>
      <c r="U2433" s="30">
        <f t="shared" si="7930"/>
        <v>0</v>
      </c>
      <c r="V2433" s="30">
        <f t="shared" si="7931"/>
        <v>0</v>
      </c>
      <c r="W2433" s="30">
        <f t="shared" si="7932"/>
        <v>0</v>
      </c>
      <c r="X2433" s="30">
        <f t="shared" si="7933"/>
        <v>0</v>
      </c>
      <c r="Y2433" s="30">
        <f t="shared" si="7934"/>
        <v>0</v>
      </c>
      <c r="Z2433" s="30">
        <f t="shared" si="7935"/>
        <v>0</v>
      </c>
      <c r="AA2433" s="30">
        <f t="shared" si="7936"/>
        <v>0</v>
      </c>
      <c r="AB2433" s="30">
        <f t="shared" si="7937"/>
        <v>0</v>
      </c>
      <c r="AC2433" s="30">
        <f t="shared" si="7861"/>
        <v>101453.8</v>
      </c>
      <c r="AD2433" s="30">
        <f t="shared" si="7862"/>
        <v>98369.599999999991</v>
      </c>
      <c r="AE2433" s="30">
        <f t="shared" si="7863"/>
        <v>87626.5</v>
      </c>
      <c r="AF2433" s="30">
        <f t="shared" si="7938"/>
        <v>0</v>
      </c>
      <c r="AG2433" s="30">
        <f t="shared" si="7864"/>
        <v>101453.8</v>
      </c>
      <c r="AH2433" s="30">
        <f t="shared" si="7865"/>
        <v>98369.599999999991</v>
      </c>
      <c r="AI2433" s="30">
        <f t="shared" si="7866"/>
        <v>87626.5</v>
      </c>
      <c r="AJ2433" s="30">
        <f t="shared" si="7939"/>
        <v>0</v>
      </c>
      <c r="AK2433" s="30">
        <f t="shared" si="7940"/>
        <v>0</v>
      </c>
      <c r="AL2433" s="30">
        <f t="shared" si="7941"/>
        <v>-1103.97</v>
      </c>
      <c r="AM2433" s="30">
        <f t="shared" si="7942"/>
        <v>0</v>
      </c>
      <c r="AN2433" s="30">
        <f t="shared" si="7943"/>
        <v>0</v>
      </c>
      <c r="AO2433" s="30">
        <f t="shared" si="7944"/>
        <v>0</v>
      </c>
      <c r="AP2433" s="30">
        <f t="shared" si="7945"/>
        <v>0</v>
      </c>
      <c r="AQ2433" s="30">
        <f t="shared" si="7946"/>
        <v>0</v>
      </c>
      <c r="AR2433" s="30">
        <f t="shared" si="7947"/>
        <v>0</v>
      </c>
      <c r="AS2433" s="30">
        <f t="shared" si="7913"/>
        <v>100349.83</v>
      </c>
      <c r="AT2433" s="30">
        <f t="shared" si="7914"/>
        <v>98369.599999999991</v>
      </c>
      <c r="AU2433" s="30">
        <f t="shared" si="7915"/>
        <v>87626.5</v>
      </c>
      <c r="AV2433" s="30">
        <f t="shared" si="7948"/>
        <v>0</v>
      </c>
      <c r="AW2433" s="30">
        <f t="shared" si="7949"/>
        <v>0</v>
      </c>
      <c r="AX2433" s="30">
        <f t="shared" si="7950"/>
        <v>0</v>
      </c>
      <c r="AY2433" s="30">
        <f t="shared" si="7867"/>
        <v>100349.83</v>
      </c>
      <c r="AZ2433" s="30">
        <f t="shared" si="7868"/>
        <v>98369.599999999991</v>
      </c>
      <c r="BA2433" s="30">
        <f t="shared" si="7869"/>
        <v>87626.5</v>
      </c>
      <c r="BB2433" s="30">
        <f t="shared" si="7951"/>
        <v>0</v>
      </c>
      <c r="BC2433" s="30">
        <f t="shared" si="7952"/>
        <v>0</v>
      </c>
      <c r="BD2433" s="30">
        <f t="shared" si="7953"/>
        <v>0</v>
      </c>
      <c r="BE2433" s="30">
        <f t="shared" si="7954"/>
        <v>0</v>
      </c>
      <c r="BF2433" s="30">
        <f t="shared" si="7955"/>
        <v>0</v>
      </c>
      <c r="BG2433" s="30">
        <f t="shared" si="7956"/>
        <v>0</v>
      </c>
      <c r="BH2433" s="30">
        <f t="shared" si="7957"/>
        <v>0</v>
      </c>
      <c r="BI2433" s="30">
        <f t="shared" si="7958"/>
        <v>0</v>
      </c>
      <c r="BJ2433" s="30">
        <f t="shared" si="7959"/>
        <v>0</v>
      </c>
      <c r="BK2433" s="30">
        <f t="shared" si="7960"/>
        <v>0</v>
      </c>
      <c r="BL2433" s="30">
        <f t="shared" si="7858"/>
        <v>100349.83</v>
      </c>
      <c r="BM2433" s="30">
        <f t="shared" si="7859"/>
        <v>98369.599999999991</v>
      </c>
      <c r="BN2433" s="30">
        <f t="shared" si="7860"/>
        <v>87626.5</v>
      </c>
      <c r="BO2433" s="30">
        <f t="shared" si="7961"/>
        <v>0</v>
      </c>
      <c r="BP2433" s="31"/>
      <c r="BQ2433" s="1"/>
      <c r="BR2433" s="1"/>
      <c r="BS2433" s="1"/>
      <c r="BT2433" s="1"/>
      <c r="BU2433" s="1"/>
      <c r="BV2433" s="1"/>
      <c r="BW2433" s="1"/>
      <c r="BX2433" s="1"/>
      <c r="BY2433" s="1"/>
    </row>
    <row r="2434" ht="94.5">
      <c r="A2434" s="28" t="s">
        <v>999</v>
      </c>
      <c r="B2434" s="28" t="s">
        <v>62</v>
      </c>
      <c r="C2434" s="28" t="s">
        <v>251</v>
      </c>
      <c r="D2434" s="28" t="s">
        <v>452</v>
      </c>
      <c r="E2434" s="35"/>
      <c r="F2434" s="29" t="s">
        <v>453</v>
      </c>
      <c r="G2434" s="30">
        <f>G2435+G2439</f>
        <v>104953.8</v>
      </c>
      <c r="H2434" s="30">
        <f>H2435+H2439</f>
        <v>98369.599999999991</v>
      </c>
      <c r="I2434" s="30">
        <f>I2435+I2439</f>
        <v>87626.5</v>
      </c>
      <c r="J2434" s="30">
        <f>J2435+J2439</f>
        <v>0</v>
      </c>
      <c r="K2434" s="30">
        <f>K2435+K2439</f>
        <v>0</v>
      </c>
      <c r="L2434" s="30">
        <f>L2435+L2439</f>
        <v>0</v>
      </c>
      <c r="M2434" s="30">
        <f t="shared" si="7916"/>
        <v>104953.8</v>
      </c>
      <c r="N2434" s="30">
        <f t="shared" si="7917"/>
        <v>98369.599999999991</v>
      </c>
      <c r="O2434" s="30">
        <f t="shared" si="7918"/>
        <v>87626.5</v>
      </c>
      <c r="P2434" s="30">
        <f>P2435+P2439</f>
        <v>0</v>
      </c>
      <c r="Q2434" s="30">
        <f>Q2435+Q2439</f>
        <v>0</v>
      </c>
      <c r="R2434" s="30">
        <f>R2435+R2439</f>
        <v>-3500</v>
      </c>
      <c r="S2434" s="30">
        <f>S2435+S2439</f>
        <v>0</v>
      </c>
      <c r="T2434" s="30">
        <f>T2435+T2439</f>
        <v>0</v>
      </c>
      <c r="U2434" s="30">
        <f>U2435+U2439</f>
        <v>0</v>
      </c>
      <c r="V2434" s="30">
        <f>V2435+V2439</f>
        <v>0</v>
      </c>
      <c r="W2434" s="30">
        <f>W2435+W2439</f>
        <v>0</v>
      </c>
      <c r="X2434" s="30">
        <f>X2435+X2439</f>
        <v>0</v>
      </c>
      <c r="Y2434" s="30">
        <f>Y2435+Y2439</f>
        <v>0</v>
      </c>
      <c r="Z2434" s="30">
        <f>Z2435+Z2439</f>
        <v>0</v>
      </c>
      <c r="AA2434" s="30">
        <f>AA2435+AA2439</f>
        <v>0</v>
      </c>
      <c r="AB2434" s="30">
        <f>AB2435+AB2439</f>
        <v>0</v>
      </c>
      <c r="AC2434" s="30">
        <f t="shared" si="7861"/>
        <v>101453.8</v>
      </c>
      <c r="AD2434" s="30">
        <f t="shared" si="7862"/>
        <v>98369.599999999991</v>
      </c>
      <c r="AE2434" s="30">
        <f t="shared" si="7863"/>
        <v>87626.5</v>
      </c>
      <c r="AF2434" s="30">
        <f>AF2435+AF2439</f>
        <v>0</v>
      </c>
      <c r="AG2434" s="30">
        <f t="shared" si="7864"/>
        <v>101453.8</v>
      </c>
      <c r="AH2434" s="30">
        <f t="shared" si="7865"/>
        <v>98369.599999999991</v>
      </c>
      <c r="AI2434" s="30">
        <f t="shared" si="7866"/>
        <v>87626.5</v>
      </c>
      <c r="AJ2434" s="30">
        <f>AJ2435+AJ2439</f>
        <v>0</v>
      </c>
      <c r="AK2434" s="30">
        <f>AK2435+AK2439</f>
        <v>0</v>
      </c>
      <c r="AL2434" s="30">
        <f>AL2435+AL2439</f>
        <v>-1103.97</v>
      </c>
      <c r="AM2434" s="30">
        <f>AM2435+AM2439</f>
        <v>0</v>
      </c>
      <c r="AN2434" s="30">
        <f>AN2435+AN2439</f>
        <v>0</v>
      </c>
      <c r="AO2434" s="30">
        <f>AO2435+AO2439</f>
        <v>0</v>
      </c>
      <c r="AP2434" s="30">
        <f>AP2435+AP2439</f>
        <v>0</v>
      </c>
      <c r="AQ2434" s="30">
        <f>AQ2435+AQ2439</f>
        <v>0</v>
      </c>
      <c r="AR2434" s="30">
        <f>AR2435+AR2439</f>
        <v>0</v>
      </c>
      <c r="AS2434" s="30">
        <f t="shared" si="7913"/>
        <v>100349.83</v>
      </c>
      <c r="AT2434" s="30">
        <f t="shared" si="7914"/>
        <v>98369.599999999991</v>
      </c>
      <c r="AU2434" s="30">
        <f t="shared" si="7915"/>
        <v>87626.5</v>
      </c>
      <c r="AV2434" s="30">
        <f>AV2435+AV2439</f>
        <v>0</v>
      </c>
      <c r="AW2434" s="30">
        <f>AW2435+AW2439</f>
        <v>0</v>
      </c>
      <c r="AX2434" s="30">
        <f>AX2435+AX2439</f>
        <v>0</v>
      </c>
      <c r="AY2434" s="30">
        <f t="shared" si="7867"/>
        <v>100349.83</v>
      </c>
      <c r="AZ2434" s="30">
        <f t="shared" si="7868"/>
        <v>98369.599999999991</v>
      </c>
      <c r="BA2434" s="30">
        <f t="shared" si="7869"/>
        <v>87626.5</v>
      </c>
      <c r="BB2434" s="30">
        <f>BB2435+BB2439</f>
        <v>0</v>
      </c>
      <c r="BC2434" s="30">
        <f>BC2435+BC2439</f>
        <v>0</v>
      </c>
      <c r="BD2434" s="30">
        <f>BD2435+BD2439</f>
        <v>0</v>
      </c>
      <c r="BE2434" s="30">
        <f>BE2435+BE2439</f>
        <v>0</v>
      </c>
      <c r="BF2434" s="30">
        <f>BF2435+BF2439</f>
        <v>0</v>
      </c>
      <c r="BG2434" s="30">
        <f>BG2435+BG2439</f>
        <v>0</v>
      </c>
      <c r="BH2434" s="30">
        <f>BH2435+BH2439</f>
        <v>0</v>
      </c>
      <c r="BI2434" s="30">
        <f>BI2435+BI2439</f>
        <v>0</v>
      </c>
      <c r="BJ2434" s="30">
        <f>BJ2435+BJ2439</f>
        <v>0</v>
      </c>
      <c r="BK2434" s="30">
        <f>BK2435+BK2439</f>
        <v>0</v>
      </c>
      <c r="BL2434" s="30">
        <f t="shared" si="7858"/>
        <v>100349.83</v>
      </c>
      <c r="BM2434" s="30">
        <f t="shared" si="7859"/>
        <v>98369.599999999991</v>
      </c>
      <c r="BN2434" s="30">
        <f t="shared" si="7860"/>
        <v>87626.5</v>
      </c>
      <c r="BO2434" s="30">
        <f>BO2435+BO2439</f>
        <v>0</v>
      </c>
      <c r="BP2434" s="31"/>
      <c r="BQ2434" s="1"/>
      <c r="BR2434" s="1"/>
      <c r="BS2434" s="1"/>
      <c r="BT2434" s="1"/>
      <c r="BU2434" s="1"/>
      <c r="BV2434" s="1"/>
      <c r="BW2434" s="1"/>
      <c r="BX2434" s="1"/>
      <c r="BY2434" s="1"/>
    </row>
    <row r="2435" ht="47.25">
      <c r="A2435" s="28" t="s">
        <v>999</v>
      </c>
      <c r="B2435" s="28" t="s">
        <v>62</v>
      </c>
      <c r="C2435" s="28" t="s">
        <v>251</v>
      </c>
      <c r="D2435" s="28" t="s">
        <v>1004</v>
      </c>
      <c r="E2435" s="35"/>
      <c r="F2435" s="29" t="s">
        <v>53</v>
      </c>
      <c r="G2435" s="30">
        <f>G2436+G2437+G2438</f>
        <v>85444.300000000003</v>
      </c>
      <c r="H2435" s="30">
        <f>H2436+H2437+H2438</f>
        <v>84565.199999999997</v>
      </c>
      <c r="I2435" s="30">
        <f>I2436+I2437+I2438</f>
        <v>84565.199999999997</v>
      </c>
      <c r="J2435" s="30">
        <f>J2436+J2437+J2438</f>
        <v>0</v>
      </c>
      <c r="K2435" s="30">
        <f>K2436+K2437+K2438</f>
        <v>0</v>
      </c>
      <c r="L2435" s="30">
        <f>L2436+L2437+L2438</f>
        <v>0</v>
      </c>
      <c r="M2435" s="30">
        <f t="shared" si="7916"/>
        <v>85444.300000000003</v>
      </c>
      <c r="N2435" s="30">
        <f t="shared" si="7917"/>
        <v>84565.199999999997</v>
      </c>
      <c r="O2435" s="30">
        <f t="shared" si="7918"/>
        <v>84565.199999999997</v>
      </c>
      <c r="P2435" s="30">
        <f>P2436+P2437+P2438</f>
        <v>0</v>
      </c>
      <c r="Q2435" s="30">
        <f>Q2436+Q2437+Q2438</f>
        <v>0</v>
      </c>
      <c r="R2435" s="30">
        <f>R2436+R2437+R2438</f>
        <v>-3000</v>
      </c>
      <c r="S2435" s="30">
        <f>S2436+S2437+S2438</f>
        <v>0</v>
      </c>
      <c r="T2435" s="30">
        <f>T2436+T2437+T2438</f>
        <v>0</v>
      </c>
      <c r="U2435" s="30">
        <f>U2436+U2437+U2438</f>
        <v>0</v>
      </c>
      <c r="V2435" s="30">
        <f>V2436+V2437+V2438</f>
        <v>0</v>
      </c>
      <c r="W2435" s="30">
        <f>W2436+W2437+W2438</f>
        <v>0</v>
      </c>
      <c r="X2435" s="30">
        <f>X2436+X2437+X2438</f>
        <v>0</v>
      </c>
      <c r="Y2435" s="30">
        <f>Y2436+Y2437+Y2438</f>
        <v>0</v>
      </c>
      <c r="Z2435" s="30">
        <f>Z2436+Z2437+Z2438</f>
        <v>0</v>
      </c>
      <c r="AA2435" s="30">
        <f>AA2436+AA2437+AA2438</f>
        <v>0</v>
      </c>
      <c r="AB2435" s="30">
        <f>AB2436+AB2437+AB2438</f>
        <v>0</v>
      </c>
      <c r="AC2435" s="30">
        <f t="shared" si="7861"/>
        <v>82444.300000000003</v>
      </c>
      <c r="AD2435" s="30">
        <f t="shared" si="7862"/>
        <v>84565.199999999997</v>
      </c>
      <c r="AE2435" s="30">
        <f t="shared" si="7863"/>
        <v>84565.199999999997</v>
      </c>
      <c r="AF2435" s="30">
        <f>AF2436+AF2437+AF2438</f>
        <v>0</v>
      </c>
      <c r="AG2435" s="30">
        <f t="shared" si="7864"/>
        <v>82444.300000000003</v>
      </c>
      <c r="AH2435" s="30">
        <f t="shared" si="7865"/>
        <v>84565.199999999997</v>
      </c>
      <c r="AI2435" s="30">
        <f t="shared" si="7866"/>
        <v>84565.199999999997</v>
      </c>
      <c r="AJ2435" s="30">
        <f>AJ2436+AJ2437+AJ2438</f>
        <v>0</v>
      </c>
      <c r="AK2435" s="30">
        <f>AK2436+AK2437+AK2438</f>
        <v>0</v>
      </c>
      <c r="AL2435" s="30">
        <f>AL2436+AL2437+AL2438</f>
        <v>-1060.5</v>
      </c>
      <c r="AM2435" s="30">
        <f>AM2436+AM2437+AM2438</f>
        <v>0</v>
      </c>
      <c r="AN2435" s="30">
        <f>AN2436+AN2437+AN2438</f>
        <v>0</v>
      </c>
      <c r="AO2435" s="30">
        <f>AO2436+AO2437+AO2438</f>
        <v>0</v>
      </c>
      <c r="AP2435" s="30">
        <f>AP2436+AP2437+AP2438</f>
        <v>0</v>
      </c>
      <c r="AQ2435" s="30">
        <f>AQ2436+AQ2437+AQ2438</f>
        <v>0</v>
      </c>
      <c r="AR2435" s="30">
        <f>AR2436+AR2437+AR2438</f>
        <v>0</v>
      </c>
      <c r="AS2435" s="30">
        <f t="shared" si="7913"/>
        <v>81383.800000000003</v>
      </c>
      <c r="AT2435" s="30">
        <f t="shared" si="7914"/>
        <v>84565.199999999997</v>
      </c>
      <c r="AU2435" s="30">
        <f t="shared" si="7915"/>
        <v>84565.199999999997</v>
      </c>
      <c r="AV2435" s="30">
        <f>AV2436+AV2437+AV2438</f>
        <v>0</v>
      </c>
      <c r="AW2435" s="30">
        <f>AW2436+AW2437+AW2438</f>
        <v>0</v>
      </c>
      <c r="AX2435" s="30">
        <f>AX2436+AX2437+AX2438</f>
        <v>0</v>
      </c>
      <c r="AY2435" s="30">
        <f t="shared" si="7867"/>
        <v>81383.800000000003</v>
      </c>
      <c r="AZ2435" s="30">
        <f t="shared" si="7868"/>
        <v>84565.199999999997</v>
      </c>
      <c r="BA2435" s="30">
        <f t="shared" si="7869"/>
        <v>84565.199999999997</v>
      </c>
      <c r="BB2435" s="30">
        <f>BB2436+BB2437+BB2438</f>
        <v>0</v>
      </c>
      <c r="BC2435" s="30">
        <f>BC2436+BC2437+BC2438</f>
        <v>0</v>
      </c>
      <c r="BD2435" s="30">
        <f>BD2436+BD2437+BD2438</f>
        <v>0</v>
      </c>
      <c r="BE2435" s="30">
        <f>BE2436+BE2437+BE2438</f>
        <v>0</v>
      </c>
      <c r="BF2435" s="30">
        <f>BF2436+BF2437+BF2438</f>
        <v>0</v>
      </c>
      <c r="BG2435" s="30">
        <f>BG2436+BG2437+BG2438</f>
        <v>0</v>
      </c>
      <c r="BH2435" s="30">
        <f>BH2436+BH2437+BH2438</f>
        <v>0</v>
      </c>
      <c r="BI2435" s="30">
        <f>BI2436+BI2437+BI2438</f>
        <v>0</v>
      </c>
      <c r="BJ2435" s="30">
        <f>BJ2436+BJ2437+BJ2438</f>
        <v>0</v>
      </c>
      <c r="BK2435" s="30">
        <f>BK2436+BK2437+BK2438</f>
        <v>0</v>
      </c>
      <c r="BL2435" s="30">
        <f t="shared" si="7858"/>
        <v>81383.800000000003</v>
      </c>
      <c r="BM2435" s="30">
        <f t="shared" si="7859"/>
        <v>84565.199999999997</v>
      </c>
      <c r="BN2435" s="30">
        <f t="shared" si="7860"/>
        <v>84565.199999999997</v>
      </c>
      <c r="BO2435" s="30">
        <f>BO2436+BO2437+BO2438</f>
        <v>0</v>
      </c>
      <c r="BP2435" s="31"/>
      <c r="BQ2435" s="1"/>
      <c r="BR2435" s="1"/>
      <c r="BS2435" s="1"/>
      <c r="BT2435" s="1"/>
      <c r="BU2435" s="1"/>
      <c r="BV2435" s="1"/>
      <c r="BW2435" s="1"/>
      <c r="BX2435" s="1"/>
      <c r="BY2435" s="1"/>
    </row>
    <row r="2436" ht="78.75">
      <c r="A2436" s="28" t="s">
        <v>999</v>
      </c>
      <c r="B2436" s="28" t="s">
        <v>62</v>
      </c>
      <c r="C2436" s="28" t="s">
        <v>251</v>
      </c>
      <c r="D2436" s="28" t="s">
        <v>1004</v>
      </c>
      <c r="E2436" s="28" t="s">
        <v>50</v>
      </c>
      <c r="F2436" s="29" t="s">
        <v>51</v>
      </c>
      <c r="G2436" s="30">
        <v>75258</v>
      </c>
      <c r="H2436" s="30">
        <v>77378.899999999994</v>
      </c>
      <c r="I2436" s="30">
        <v>77378.899999999994</v>
      </c>
      <c r="J2436" s="30"/>
      <c r="K2436" s="30"/>
      <c r="L2436" s="30"/>
      <c r="M2436" s="30">
        <f t="shared" si="7916"/>
        <v>75258</v>
      </c>
      <c r="N2436" s="30">
        <f t="shared" si="7917"/>
        <v>77378.899999999994</v>
      </c>
      <c r="O2436" s="30">
        <f t="shared" si="7918"/>
        <v>77378.899999999994</v>
      </c>
      <c r="P2436" s="30"/>
      <c r="Q2436" s="30"/>
      <c r="R2436" s="30"/>
      <c r="S2436" s="30"/>
      <c r="T2436" s="30"/>
      <c r="U2436" s="30"/>
      <c r="V2436" s="30"/>
      <c r="W2436" s="30"/>
      <c r="X2436" s="30"/>
      <c r="Y2436" s="30"/>
      <c r="Z2436" s="30"/>
      <c r="AA2436" s="30"/>
      <c r="AB2436" s="30"/>
      <c r="AC2436" s="30">
        <f t="shared" si="7861"/>
        <v>75258</v>
      </c>
      <c r="AD2436" s="30">
        <f t="shared" si="7862"/>
        <v>77378.899999999994</v>
      </c>
      <c r="AE2436" s="30">
        <f t="shared" si="7863"/>
        <v>77378.899999999994</v>
      </c>
      <c r="AF2436" s="30"/>
      <c r="AG2436" s="30">
        <f t="shared" si="7864"/>
        <v>75258</v>
      </c>
      <c r="AH2436" s="30">
        <f t="shared" si="7865"/>
        <v>77378.899999999994</v>
      </c>
      <c r="AI2436" s="30">
        <f t="shared" si="7866"/>
        <v>77378.899999999994</v>
      </c>
      <c r="AJ2436" s="30"/>
      <c r="AK2436" s="30"/>
      <c r="AL2436" s="30">
        <v>-1060.5</v>
      </c>
      <c r="AM2436" s="30"/>
      <c r="AN2436" s="30"/>
      <c r="AO2436" s="30"/>
      <c r="AP2436" s="30"/>
      <c r="AQ2436" s="30"/>
      <c r="AR2436" s="30"/>
      <c r="AS2436" s="30">
        <f t="shared" si="7913"/>
        <v>74197.5</v>
      </c>
      <c r="AT2436" s="30">
        <f t="shared" si="7914"/>
        <v>77378.899999999994</v>
      </c>
      <c r="AU2436" s="30">
        <f t="shared" si="7915"/>
        <v>77378.899999999994</v>
      </c>
      <c r="AV2436" s="30"/>
      <c r="AW2436" s="30"/>
      <c r="AX2436" s="30"/>
      <c r="AY2436" s="30">
        <f t="shared" si="7867"/>
        <v>74197.5</v>
      </c>
      <c r="AZ2436" s="30">
        <f t="shared" si="7868"/>
        <v>77378.899999999994</v>
      </c>
      <c r="BA2436" s="30">
        <f t="shared" si="7869"/>
        <v>77378.899999999994</v>
      </c>
      <c r="BB2436" s="30"/>
      <c r="BC2436" s="30"/>
      <c r="BD2436" s="30"/>
      <c r="BE2436" s="30"/>
      <c r="BF2436" s="30"/>
      <c r="BG2436" s="30"/>
      <c r="BH2436" s="30"/>
      <c r="BI2436" s="30"/>
      <c r="BJ2436" s="30"/>
      <c r="BK2436" s="30"/>
      <c r="BL2436" s="30">
        <f t="shared" si="7858"/>
        <v>74197.5</v>
      </c>
      <c r="BM2436" s="30">
        <f t="shared" si="7859"/>
        <v>77378.899999999994</v>
      </c>
      <c r="BN2436" s="30">
        <f t="shared" si="7860"/>
        <v>77378.899999999994</v>
      </c>
      <c r="BO2436" s="30"/>
      <c r="BP2436" s="31"/>
      <c r="BQ2436" s="1"/>
      <c r="BR2436" s="1"/>
      <c r="BS2436" s="1"/>
      <c r="BT2436" s="1"/>
      <c r="BU2436" s="1"/>
      <c r="BV2436" s="1"/>
      <c r="BW2436" s="1"/>
      <c r="BX2436" s="1"/>
      <c r="BY2436" s="1"/>
    </row>
    <row r="2437" ht="31.5">
      <c r="A2437" s="28" t="s">
        <v>999</v>
      </c>
      <c r="B2437" s="28" t="s">
        <v>62</v>
      </c>
      <c r="C2437" s="28" t="s">
        <v>251</v>
      </c>
      <c r="D2437" s="28" t="s">
        <v>1004</v>
      </c>
      <c r="E2437" s="28" t="s">
        <v>38</v>
      </c>
      <c r="F2437" s="29" t="s">
        <v>39</v>
      </c>
      <c r="G2437" s="30">
        <v>10153.1</v>
      </c>
      <c r="H2437" s="30">
        <v>7153.1000000000004</v>
      </c>
      <c r="I2437" s="30">
        <v>7153.1000000000004</v>
      </c>
      <c r="J2437" s="30"/>
      <c r="K2437" s="30"/>
      <c r="L2437" s="30"/>
      <c r="M2437" s="30">
        <f t="shared" si="7916"/>
        <v>10153.1</v>
      </c>
      <c r="N2437" s="30">
        <f t="shared" si="7917"/>
        <v>7153.1000000000004</v>
      </c>
      <c r="O2437" s="30">
        <f t="shared" si="7918"/>
        <v>7153.1000000000004</v>
      </c>
      <c r="P2437" s="30"/>
      <c r="Q2437" s="30"/>
      <c r="R2437" s="30">
        <v>-3000</v>
      </c>
      <c r="S2437" s="30"/>
      <c r="T2437" s="30"/>
      <c r="U2437" s="30"/>
      <c r="V2437" s="30"/>
      <c r="W2437" s="30"/>
      <c r="X2437" s="30"/>
      <c r="Y2437" s="30"/>
      <c r="Z2437" s="30"/>
      <c r="AA2437" s="30"/>
      <c r="AB2437" s="30"/>
      <c r="AC2437" s="30">
        <f t="shared" si="7861"/>
        <v>7153.1000000000004</v>
      </c>
      <c r="AD2437" s="30">
        <f t="shared" si="7862"/>
        <v>7153.1000000000004</v>
      </c>
      <c r="AE2437" s="30">
        <f t="shared" si="7863"/>
        <v>7153.1000000000004</v>
      </c>
      <c r="AF2437" s="30"/>
      <c r="AG2437" s="30">
        <f t="shared" si="7864"/>
        <v>7153.1000000000004</v>
      </c>
      <c r="AH2437" s="30">
        <f t="shared" si="7865"/>
        <v>7153.1000000000004</v>
      </c>
      <c r="AI2437" s="30">
        <f t="shared" si="7866"/>
        <v>7153.1000000000004</v>
      </c>
      <c r="AJ2437" s="30"/>
      <c r="AK2437" s="30"/>
      <c r="AL2437" s="30"/>
      <c r="AM2437" s="30"/>
      <c r="AN2437" s="30"/>
      <c r="AO2437" s="30"/>
      <c r="AP2437" s="30"/>
      <c r="AQ2437" s="30"/>
      <c r="AR2437" s="30"/>
      <c r="AS2437" s="30">
        <f t="shared" si="7913"/>
        <v>7153.1000000000004</v>
      </c>
      <c r="AT2437" s="30">
        <f t="shared" si="7914"/>
        <v>7153.1000000000004</v>
      </c>
      <c r="AU2437" s="30">
        <f t="shared" si="7915"/>
        <v>7153.1000000000004</v>
      </c>
      <c r="AV2437" s="30"/>
      <c r="AW2437" s="30"/>
      <c r="AX2437" s="30"/>
      <c r="AY2437" s="30">
        <f t="shared" si="7867"/>
        <v>7153.1000000000004</v>
      </c>
      <c r="AZ2437" s="30">
        <f t="shared" si="7868"/>
        <v>7153.1000000000004</v>
      </c>
      <c r="BA2437" s="30">
        <f t="shared" si="7869"/>
        <v>7153.1000000000004</v>
      </c>
      <c r="BB2437" s="30"/>
      <c r="BC2437" s="30"/>
      <c r="BD2437" s="30"/>
      <c r="BE2437" s="30"/>
      <c r="BF2437" s="30"/>
      <c r="BG2437" s="30"/>
      <c r="BH2437" s="30"/>
      <c r="BI2437" s="30"/>
      <c r="BJ2437" s="30"/>
      <c r="BK2437" s="30"/>
      <c r="BL2437" s="30">
        <f t="shared" si="7858"/>
        <v>7153.1000000000004</v>
      </c>
      <c r="BM2437" s="30">
        <f t="shared" si="7859"/>
        <v>7153.1000000000004</v>
      </c>
      <c r="BN2437" s="30">
        <f t="shared" si="7860"/>
        <v>7153.1000000000004</v>
      </c>
      <c r="BO2437" s="30"/>
      <c r="BP2437" s="31"/>
      <c r="BQ2437" s="1"/>
      <c r="BR2437" s="1"/>
      <c r="BS2437" s="1"/>
      <c r="BT2437" s="1"/>
      <c r="BU2437" s="1"/>
      <c r="BV2437" s="1"/>
      <c r="BW2437" s="1"/>
      <c r="BX2437" s="1"/>
      <c r="BY2437" s="1"/>
    </row>
    <row r="2438">
      <c r="A2438" s="28" t="s">
        <v>999</v>
      </c>
      <c r="B2438" s="28" t="s">
        <v>62</v>
      </c>
      <c r="C2438" s="28" t="s">
        <v>251</v>
      </c>
      <c r="D2438" s="28" t="s">
        <v>1004</v>
      </c>
      <c r="E2438" s="28" t="s">
        <v>40</v>
      </c>
      <c r="F2438" s="29" t="s">
        <v>41</v>
      </c>
      <c r="G2438" s="30">
        <v>33.200000000000003</v>
      </c>
      <c r="H2438" s="30">
        <v>33.200000000000003</v>
      </c>
      <c r="I2438" s="30">
        <v>33.200000000000003</v>
      </c>
      <c r="J2438" s="30"/>
      <c r="K2438" s="30"/>
      <c r="L2438" s="30"/>
      <c r="M2438" s="30">
        <f t="shared" si="7916"/>
        <v>33.200000000000003</v>
      </c>
      <c r="N2438" s="30">
        <f t="shared" si="7917"/>
        <v>33.200000000000003</v>
      </c>
      <c r="O2438" s="30">
        <f t="shared" si="7918"/>
        <v>33.200000000000003</v>
      </c>
      <c r="P2438" s="30"/>
      <c r="Q2438" s="30"/>
      <c r="R2438" s="30"/>
      <c r="S2438" s="30"/>
      <c r="T2438" s="30"/>
      <c r="U2438" s="30"/>
      <c r="V2438" s="30"/>
      <c r="W2438" s="30"/>
      <c r="X2438" s="30"/>
      <c r="Y2438" s="30"/>
      <c r="Z2438" s="30"/>
      <c r="AA2438" s="30"/>
      <c r="AB2438" s="30"/>
      <c r="AC2438" s="30">
        <f t="shared" si="7861"/>
        <v>33.200000000000003</v>
      </c>
      <c r="AD2438" s="30">
        <f t="shared" si="7862"/>
        <v>33.200000000000003</v>
      </c>
      <c r="AE2438" s="30">
        <f t="shared" si="7863"/>
        <v>33.200000000000003</v>
      </c>
      <c r="AF2438" s="30"/>
      <c r="AG2438" s="30">
        <f t="shared" si="7864"/>
        <v>33.200000000000003</v>
      </c>
      <c r="AH2438" s="30">
        <f t="shared" si="7865"/>
        <v>33.200000000000003</v>
      </c>
      <c r="AI2438" s="30">
        <f t="shared" si="7866"/>
        <v>33.200000000000003</v>
      </c>
      <c r="AJ2438" s="30"/>
      <c r="AK2438" s="30"/>
      <c r="AL2438" s="30"/>
      <c r="AM2438" s="30"/>
      <c r="AN2438" s="30"/>
      <c r="AO2438" s="30"/>
      <c r="AP2438" s="30"/>
      <c r="AQ2438" s="30"/>
      <c r="AR2438" s="30"/>
      <c r="AS2438" s="30">
        <f t="shared" si="7913"/>
        <v>33.200000000000003</v>
      </c>
      <c r="AT2438" s="30">
        <f t="shared" si="7914"/>
        <v>33.200000000000003</v>
      </c>
      <c r="AU2438" s="30">
        <f t="shared" si="7915"/>
        <v>33.200000000000003</v>
      </c>
      <c r="AV2438" s="30"/>
      <c r="AW2438" s="30"/>
      <c r="AX2438" s="30"/>
      <c r="AY2438" s="30">
        <f t="shared" si="7867"/>
        <v>33.200000000000003</v>
      </c>
      <c r="AZ2438" s="30">
        <f t="shared" si="7868"/>
        <v>33.200000000000003</v>
      </c>
      <c r="BA2438" s="30">
        <f t="shared" si="7869"/>
        <v>33.200000000000003</v>
      </c>
      <c r="BB2438" s="30"/>
      <c r="BC2438" s="30"/>
      <c r="BD2438" s="30"/>
      <c r="BE2438" s="30"/>
      <c r="BF2438" s="30"/>
      <c r="BG2438" s="30"/>
      <c r="BH2438" s="30"/>
      <c r="BI2438" s="30"/>
      <c r="BJ2438" s="30"/>
      <c r="BK2438" s="30"/>
      <c r="BL2438" s="30">
        <f t="shared" si="7858"/>
        <v>33.200000000000003</v>
      </c>
      <c r="BM2438" s="30">
        <f t="shared" si="7859"/>
        <v>33.200000000000003</v>
      </c>
      <c r="BN2438" s="30">
        <f t="shared" si="7860"/>
        <v>33.200000000000003</v>
      </c>
      <c r="BO2438" s="30"/>
      <c r="BP2438" s="31"/>
      <c r="BQ2438" s="1"/>
      <c r="BR2438" s="1"/>
      <c r="BS2438" s="1"/>
      <c r="BT2438" s="1"/>
      <c r="BU2438" s="1"/>
      <c r="BV2438" s="1"/>
      <c r="BW2438" s="1"/>
      <c r="BX2438" s="1"/>
      <c r="BY2438" s="1"/>
    </row>
    <row r="2439" ht="63">
      <c r="A2439" s="28" t="s">
        <v>999</v>
      </c>
      <c r="B2439" s="28" t="s">
        <v>62</v>
      </c>
      <c r="C2439" s="28" t="s">
        <v>251</v>
      </c>
      <c r="D2439" s="28" t="s">
        <v>1005</v>
      </c>
      <c r="E2439" s="35"/>
      <c r="F2439" s="29" t="s">
        <v>1006</v>
      </c>
      <c r="G2439" s="30">
        <f>G2440</f>
        <v>19509.5</v>
      </c>
      <c r="H2439" s="30">
        <f>H2440</f>
        <v>13804.4</v>
      </c>
      <c r="I2439" s="30">
        <f>I2440</f>
        <v>3061.3000000000002</v>
      </c>
      <c r="J2439" s="30">
        <f>J2440</f>
        <v>0</v>
      </c>
      <c r="K2439" s="30">
        <f>K2440</f>
        <v>0</v>
      </c>
      <c r="L2439" s="30">
        <f>L2440</f>
        <v>0</v>
      </c>
      <c r="M2439" s="30">
        <f t="shared" si="7916"/>
        <v>19509.5</v>
      </c>
      <c r="N2439" s="30">
        <f t="shared" si="7917"/>
        <v>13804.4</v>
      </c>
      <c r="O2439" s="30">
        <f t="shared" si="7918"/>
        <v>3061.3000000000002</v>
      </c>
      <c r="P2439" s="30">
        <f>P2440</f>
        <v>0</v>
      </c>
      <c r="Q2439" s="30">
        <f>Q2440</f>
        <v>0</v>
      </c>
      <c r="R2439" s="30">
        <f>R2440</f>
        <v>-500</v>
      </c>
      <c r="S2439" s="30">
        <f>S2440</f>
        <v>0</v>
      </c>
      <c r="T2439" s="30">
        <f>T2440</f>
        <v>0</v>
      </c>
      <c r="U2439" s="30">
        <f>U2440</f>
        <v>0</v>
      </c>
      <c r="V2439" s="30">
        <f>V2440</f>
        <v>0</v>
      </c>
      <c r="W2439" s="30">
        <f>W2440</f>
        <v>0</v>
      </c>
      <c r="X2439" s="30">
        <f>X2440</f>
        <v>0</v>
      </c>
      <c r="Y2439" s="30">
        <f>Y2440</f>
        <v>0</v>
      </c>
      <c r="Z2439" s="30">
        <f>Z2440</f>
        <v>0</v>
      </c>
      <c r="AA2439" s="30">
        <f>AA2440</f>
        <v>0</v>
      </c>
      <c r="AB2439" s="30">
        <f>AB2440</f>
        <v>0</v>
      </c>
      <c r="AC2439" s="30">
        <f t="shared" si="7861"/>
        <v>19009.5</v>
      </c>
      <c r="AD2439" s="30">
        <f t="shared" si="7862"/>
        <v>13804.4</v>
      </c>
      <c r="AE2439" s="30">
        <f t="shared" si="7863"/>
        <v>3061.3000000000002</v>
      </c>
      <c r="AF2439" s="30">
        <f>AF2440</f>
        <v>0</v>
      </c>
      <c r="AG2439" s="30">
        <f t="shared" si="7864"/>
        <v>19009.5</v>
      </c>
      <c r="AH2439" s="30">
        <f t="shared" si="7865"/>
        <v>13804.4</v>
      </c>
      <c r="AI2439" s="30">
        <f t="shared" si="7866"/>
        <v>3061.3000000000002</v>
      </c>
      <c r="AJ2439" s="30">
        <f>AJ2440</f>
        <v>0</v>
      </c>
      <c r="AK2439" s="30">
        <f>AK2440</f>
        <v>0</v>
      </c>
      <c r="AL2439" s="30">
        <f>AL2440</f>
        <v>-43.469999999999999</v>
      </c>
      <c r="AM2439" s="30">
        <f>AM2440</f>
        <v>0</v>
      </c>
      <c r="AN2439" s="30">
        <f>AN2440</f>
        <v>0</v>
      </c>
      <c r="AO2439" s="30">
        <f>AO2440</f>
        <v>0</v>
      </c>
      <c r="AP2439" s="30">
        <f>AP2440</f>
        <v>0</v>
      </c>
      <c r="AQ2439" s="30">
        <f>AQ2440</f>
        <v>0</v>
      </c>
      <c r="AR2439" s="30">
        <f>AR2440</f>
        <v>0</v>
      </c>
      <c r="AS2439" s="30">
        <f t="shared" si="7913"/>
        <v>18966.029999999999</v>
      </c>
      <c r="AT2439" s="30">
        <f t="shared" si="7914"/>
        <v>13804.4</v>
      </c>
      <c r="AU2439" s="30">
        <f t="shared" si="7915"/>
        <v>3061.3000000000002</v>
      </c>
      <c r="AV2439" s="30">
        <f>AV2440</f>
        <v>0</v>
      </c>
      <c r="AW2439" s="30">
        <f>AW2440</f>
        <v>0</v>
      </c>
      <c r="AX2439" s="30">
        <f>AX2440</f>
        <v>0</v>
      </c>
      <c r="AY2439" s="30">
        <f t="shared" si="7867"/>
        <v>18966.029999999999</v>
      </c>
      <c r="AZ2439" s="30">
        <f t="shared" si="7868"/>
        <v>13804.4</v>
      </c>
      <c r="BA2439" s="30">
        <f t="shared" si="7869"/>
        <v>3061.3000000000002</v>
      </c>
      <c r="BB2439" s="30">
        <f>BB2440</f>
        <v>0</v>
      </c>
      <c r="BC2439" s="30">
        <f>BC2440</f>
        <v>0</v>
      </c>
      <c r="BD2439" s="30">
        <f>BD2440</f>
        <v>0</v>
      </c>
      <c r="BE2439" s="30">
        <f>BE2440</f>
        <v>0</v>
      </c>
      <c r="BF2439" s="30">
        <f>BF2440</f>
        <v>0</v>
      </c>
      <c r="BG2439" s="30">
        <f>BG2440</f>
        <v>0</v>
      </c>
      <c r="BH2439" s="30">
        <f>BH2440</f>
        <v>0</v>
      </c>
      <c r="BI2439" s="30">
        <f>BI2440</f>
        <v>0</v>
      </c>
      <c r="BJ2439" s="30">
        <f>BJ2440</f>
        <v>0</v>
      </c>
      <c r="BK2439" s="30">
        <f>BK2440</f>
        <v>0</v>
      </c>
      <c r="BL2439" s="30">
        <f t="shared" si="7858"/>
        <v>18966.029999999999</v>
      </c>
      <c r="BM2439" s="30">
        <f t="shared" si="7859"/>
        <v>13804.4</v>
      </c>
      <c r="BN2439" s="30">
        <f t="shared" si="7860"/>
        <v>3061.3000000000002</v>
      </c>
      <c r="BO2439" s="30">
        <f>BO2440</f>
        <v>0</v>
      </c>
      <c r="BP2439" s="31"/>
      <c r="BQ2439" s="1"/>
      <c r="BR2439" s="1"/>
      <c r="BS2439" s="1"/>
      <c r="BT2439" s="1"/>
      <c r="BU2439" s="1"/>
      <c r="BV2439" s="1"/>
      <c r="BW2439" s="1"/>
      <c r="BX2439" s="1"/>
      <c r="BY2439" s="1"/>
    </row>
    <row r="2440" ht="31.5">
      <c r="A2440" s="28" t="s">
        <v>999</v>
      </c>
      <c r="B2440" s="28" t="s">
        <v>62</v>
      </c>
      <c r="C2440" s="28" t="s">
        <v>251</v>
      </c>
      <c r="D2440" s="28" t="s">
        <v>1005</v>
      </c>
      <c r="E2440" s="28" t="s">
        <v>38</v>
      </c>
      <c r="F2440" s="29" t="s">
        <v>39</v>
      </c>
      <c r="G2440" s="30">
        <v>19509.5</v>
      </c>
      <c r="H2440" s="30">
        <v>13804.4</v>
      </c>
      <c r="I2440" s="30">
        <v>3061.3000000000002</v>
      </c>
      <c r="J2440" s="30"/>
      <c r="K2440" s="30"/>
      <c r="L2440" s="30"/>
      <c r="M2440" s="30">
        <f t="shared" si="7916"/>
        <v>19509.5</v>
      </c>
      <c r="N2440" s="30">
        <f t="shared" si="7917"/>
        <v>13804.4</v>
      </c>
      <c r="O2440" s="30">
        <f t="shared" si="7918"/>
        <v>3061.3000000000002</v>
      </c>
      <c r="P2440" s="30"/>
      <c r="Q2440" s="30"/>
      <c r="R2440" s="30">
        <v>-500</v>
      </c>
      <c r="S2440" s="30"/>
      <c r="T2440" s="30"/>
      <c r="U2440" s="30"/>
      <c r="V2440" s="30"/>
      <c r="W2440" s="30"/>
      <c r="X2440" s="30"/>
      <c r="Y2440" s="30"/>
      <c r="Z2440" s="30"/>
      <c r="AA2440" s="30"/>
      <c r="AB2440" s="30"/>
      <c r="AC2440" s="30">
        <f t="shared" si="7861"/>
        <v>19009.5</v>
      </c>
      <c r="AD2440" s="30">
        <f t="shared" si="7862"/>
        <v>13804.4</v>
      </c>
      <c r="AE2440" s="30">
        <f t="shared" si="7863"/>
        <v>3061.3000000000002</v>
      </c>
      <c r="AF2440" s="30"/>
      <c r="AG2440" s="30">
        <f t="shared" si="7864"/>
        <v>19009.5</v>
      </c>
      <c r="AH2440" s="30">
        <f t="shared" si="7865"/>
        <v>13804.4</v>
      </c>
      <c r="AI2440" s="30">
        <f t="shared" si="7866"/>
        <v>3061.3000000000002</v>
      </c>
      <c r="AJ2440" s="30"/>
      <c r="AK2440" s="30"/>
      <c r="AL2440" s="30">
        <v>-43.469999999999999</v>
      </c>
      <c r="AM2440" s="30"/>
      <c r="AN2440" s="30"/>
      <c r="AO2440" s="30"/>
      <c r="AP2440" s="30"/>
      <c r="AQ2440" s="30"/>
      <c r="AR2440" s="30"/>
      <c r="AS2440" s="30">
        <f t="shared" si="7913"/>
        <v>18966.029999999999</v>
      </c>
      <c r="AT2440" s="30">
        <f t="shared" si="7914"/>
        <v>13804.4</v>
      </c>
      <c r="AU2440" s="30">
        <f t="shared" si="7915"/>
        <v>3061.3000000000002</v>
      </c>
      <c r="AV2440" s="30"/>
      <c r="AW2440" s="30"/>
      <c r="AX2440" s="30"/>
      <c r="AY2440" s="30">
        <f t="shared" si="7867"/>
        <v>18966.029999999999</v>
      </c>
      <c r="AZ2440" s="30">
        <f t="shared" si="7868"/>
        <v>13804.4</v>
      </c>
      <c r="BA2440" s="30">
        <f t="shared" si="7869"/>
        <v>3061.3000000000002</v>
      </c>
      <c r="BB2440" s="30"/>
      <c r="BC2440" s="30"/>
      <c r="BD2440" s="30"/>
      <c r="BE2440" s="30"/>
      <c r="BF2440" s="30"/>
      <c r="BG2440" s="30"/>
      <c r="BH2440" s="30"/>
      <c r="BI2440" s="30"/>
      <c r="BJ2440" s="30"/>
      <c r="BK2440" s="30"/>
      <c r="BL2440" s="30">
        <f t="shared" si="7858"/>
        <v>18966.029999999999</v>
      </c>
      <c r="BM2440" s="30">
        <f t="shared" si="7859"/>
        <v>13804.4</v>
      </c>
      <c r="BN2440" s="30">
        <f t="shared" si="7860"/>
        <v>3061.3000000000002</v>
      </c>
      <c r="BO2440" s="30"/>
      <c r="BP2440" s="31"/>
      <c r="BQ2440" s="1"/>
      <c r="BR2440" s="1"/>
      <c r="BS2440" s="1"/>
      <c r="BT2440" s="1"/>
      <c r="BU2440" s="1"/>
      <c r="BV2440" s="1"/>
      <c r="BW2440" s="1"/>
      <c r="BX2440" s="1"/>
      <c r="BY2440" s="1"/>
    </row>
    <row r="2441" s="23" customFormat="1" ht="47.25">
      <c r="A2441" s="24" t="s">
        <v>999</v>
      </c>
      <c r="B2441" s="24" t="s">
        <v>62</v>
      </c>
      <c r="C2441" s="24" t="s">
        <v>291</v>
      </c>
      <c r="D2441" s="24"/>
      <c r="E2441" s="34"/>
      <c r="F2441" s="25" t="s">
        <v>451</v>
      </c>
      <c r="G2441" s="26">
        <f t="shared" ref="G2441:G2443" si="7962">G2442</f>
        <v>259369.10000000001</v>
      </c>
      <c r="H2441" s="26">
        <f t="shared" ref="H2441:H2443" si="7963">H2442</f>
        <v>235434.39999999999</v>
      </c>
      <c r="I2441" s="26">
        <f t="shared" ref="I2441:I2443" si="7964">I2442</f>
        <v>220354.39999999999</v>
      </c>
      <c r="J2441" s="26">
        <f t="shared" ref="J2441:J2443" si="7965">J2442</f>
        <v>-42592.400000000001</v>
      </c>
      <c r="K2441" s="26">
        <f t="shared" ref="K2441:K2443" si="7966">K2442</f>
        <v>-15080</v>
      </c>
      <c r="L2441" s="26">
        <f t="shared" ref="L2441:L2443" si="7967">L2442</f>
        <v>0</v>
      </c>
      <c r="M2441" s="26">
        <f t="shared" si="7916"/>
        <v>216776.70000000001</v>
      </c>
      <c r="N2441" s="26">
        <f t="shared" si="7917"/>
        <v>220354.39999999999</v>
      </c>
      <c r="O2441" s="26">
        <f t="shared" si="7918"/>
        <v>220354.39999999999</v>
      </c>
      <c r="P2441" s="26">
        <f t="shared" ref="P2441:P2443" si="7968">P2442</f>
        <v>0</v>
      </c>
      <c r="Q2441" s="26">
        <f t="shared" ref="Q2441:Q2443" si="7969">Q2442</f>
        <v>0</v>
      </c>
      <c r="R2441" s="26">
        <f t="shared" ref="R2441:R2443" si="7970">R2442</f>
        <v>-942.01499999999999</v>
      </c>
      <c r="S2441" s="26">
        <f t="shared" ref="S2441:S2443" si="7971">S2442</f>
        <v>0</v>
      </c>
      <c r="T2441" s="26">
        <f t="shared" ref="T2441:T2443" si="7972">T2442</f>
        <v>0</v>
      </c>
      <c r="U2441" s="26">
        <f t="shared" ref="U2441:U2443" si="7973">U2442</f>
        <v>0</v>
      </c>
      <c r="V2441" s="26">
        <f t="shared" ref="V2441:V2443" si="7974">V2442</f>
        <v>0</v>
      </c>
      <c r="W2441" s="26">
        <f t="shared" ref="W2441:W2443" si="7975">W2442</f>
        <v>0</v>
      </c>
      <c r="X2441" s="26">
        <f t="shared" ref="X2441:X2443" si="7976">X2442</f>
        <v>0</v>
      </c>
      <c r="Y2441" s="26">
        <f t="shared" ref="Y2441:Y2443" si="7977">Y2442</f>
        <v>0</v>
      </c>
      <c r="Z2441" s="26">
        <f t="shared" ref="Z2441:Z2443" si="7978">Z2442</f>
        <v>0</v>
      </c>
      <c r="AA2441" s="26">
        <f t="shared" ref="AA2441:AA2443" si="7979">AA2442</f>
        <v>0</v>
      </c>
      <c r="AB2441" s="26">
        <f t="shared" ref="AB2441:AB2443" si="7980">AB2442</f>
        <v>0</v>
      </c>
      <c r="AC2441" s="26">
        <f t="shared" si="7861"/>
        <v>215834.685</v>
      </c>
      <c r="AD2441" s="26">
        <f t="shared" si="7862"/>
        <v>220354.39999999999</v>
      </c>
      <c r="AE2441" s="26">
        <f t="shared" si="7863"/>
        <v>220354.39999999999</v>
      </c>
      <c r="AF2441" s="26">
        <f t="shared" ref="AF2441:AF2443" si="7981">AF2442</f>
        <v>0</v>
      </c>
      <c r="AG2441" s="26">
        <f t="shared" si="7864"/>
        <v>215834.685</v>
      </c>
      <c r="AH2441" s="26">
        <f t="shared" si="7865"/>
        <v>220354.39999999999</v>
      </c>
      <c r="AI2441" s="26">
        <f t="shared" si="7866"/>
        <v>220354.39999999999</v>
      </c>
      <c r="AJ2441" s="26">
        <f t="shared" ref="AJ2441:AJ2443" si="7982">AJ2442</f>
        <v>0</v>
      </c>
      <c r="AK2441" s="26">
        <f t="shared" ref="AK2441:AK2443" si="7983">AK2442</f>
        <v>0</v>
      </c>
      <c r="AL2441" s="26">
        <f t="shared" ref="AL2441:AL2443" si="7984">AL2442</f>
        <v>-3240.9000000000001</v>
      </c>
      <c r="AM2441" s="26">
        <f t="shared" ref="AM2441:AM2443" si="7985">AM2442</f>
        <v>0</v>
      </c>
      <c r="AN2441" s="26">
        <f t="shared" ref="AN2441:AN2443" si="7986">AN2442</f>
        <v>0</v>
      </c>
      <c r="AO2441" s="26">
        <f t="shared" ref="AO2441:AO2443" si="7987">AO2442</f>
        <v>0</v>
      </c>
      <c r="AP2441" s="26">
        <f t="shared" ref="AP2441:AP2443" si="7988">AP2442</f>
        <v>0</v>
      </c>
      <c r="AQ2441" s="26">
        <f t="shared" ref="AQ2441:AQ2443" si="7989">AQ2442</f>
        <v>0</v>
      </c>
      <c r="AR2441" s="26">
        <f t="shared" ref="AR2441:AR2443" si="7990">AR2442</f>
        <v>0</v>
      </c>
      <c r="AS2441" s="26">
        <f t="shared" si="7913"/>
        <v>212593.785</v>
      </c>
      <c r="AT2441" s="26">
        <f t="shared" si="7914"/>
        <v>220354.39999999999</v>
      </c>
      <c r="AU2441" s="26">
        <f t="shared" si="7915"/>
        <v>220354.39999999999</v>
      </c>
      <c r="AV2441" s="26">
        <f t="shared" ref="AV2441:AV2443" si="7991">AV2442</f>
        <v>0</v>
      </c>
      <c r="AW2441" s="26">
        <f t="shared" ref="AW2441:AW2443" si="7992">AW2442</f>
        <v>0</v>
      </c>
      <c r="AX2441" s="26">
        <f t="shared" ref="AX2441:AX2443" si="7993">AX2442</f>
        <v>0</v>
      </c>
      <c r="AY2441" s="26">
        <f t="shared" si="7867"/>
        <v>212593.785</v>
      </c>
      <c r="AZ2441" s="26">
        <f t="shared" si="7868"/>
        <v>220354.39999999999</v>
      </c>
      <c r="BA2441" s="26">
        <f t="shared" si="7869"/>
        <v>220354.39999999999</v>
      </c>
      <c r="BB2441" s="26">
        <f t="shared" ref="BB2441:BB2443" si="7994">BB2442</f>
        <v>0</v>
      </c>
      <c r="BC2441" s="26">
        <f t="shared" ref="BC2441:BC2443" si="7995">BC2442</f>
        <v>0</v>
      </c>
      <c r="BD2441" s="26">
        <f t="shared" ref="BD2441:BD2443" si="7996">BD2442</f>
        <v>0</v>
      </c>
      <c r="BE2441" s="26">
        <f t="shared" ref="BE2441:BE2443" si="7997">BE2442</f>
        <v>0</v>
      </c>
      <c r="BF2441" s="26">
        <f t="shared" ref="BF2441:BF2443" si="7998">BF2442</f>
        <v>0</v>
      </c>
      <c r="BG2441" s="26">
        <f t="shared" ref="BG2441:BG2443" si="7999">BG2442</f>
        <v>0</v>
      </c>
      <c r="BH2441" s="26">
        <f t="shared" ref="BH2441:BH2443" si="8000">BH2442</f>
        <v>0</v>
      </c>
      <c r="BI2441" s="26">
        <f t="shared" ref="BI2441:BI2443" si="8001">BI2442</f>
        <v>0</v>
      </c>
      <c r="BJ2441" s="26">
        <f t="shared" ref="BJ2441:BJ2443" si="8002">BJ2442</f>
        <v>0</v>
      </c>
      <c r="BK2441" s="26">
        <f t="shared" ref="BK2441:BK2443" si="8003">BK2442</f>
        <v>0</v>
      </c>
      <c r="BL2441" s="26">
        <f t="shared" si="7858"/>
        <v>212593.785</v>
      </c>
      <c r="BM2441" s="26">
        <f t="shared" si="7859"/>
        <v>220354.39999999999</v>
      </c>
      <c r="BN2441" s="26">
        <f t="shared" si="7860"/>
        <v>220354.39999999999</v>
      </c>
      <c r="BO2441" s="26">
        <f t="shared" ref="BO2441:BO2443" si="8004">BO2442</f>
        <v>0</v>
      </c>
      <c r="BP2441" s="27"/>
      <c r="BQ2441" s="23"/>
      <c r="BR2441" s="23"/>
      <c r="BS2441" s="23"/>
      <c r="BT2441" s="23"/>
      <c r="BU2441" s="23"/>
      <c r="BV2441" s="23"/>
      <c r="BW2441" s="23"/>
      <c r="BX2441" s="23"/>
      <c r="BY2441" s="23"/>
    </row>
    <row r="2442">
      <c r="A2442" s="28" t="s">
        <v>999</v>
      </c>
      <c r="B2442" s="28" t="s">
        <v>62</v>
      </c>
      <c r="C2442" s="28" t="s">
        <v>291</v>
      </c>
      <c r="D2442" s="28" t="s">
        <v>225</v>
      </c>
      <c r="E2442" s="35"/>
      <c r="F2442" s="29" t="s">
        <v>226</v>
      </c>
      <c r="G2442" s="30">
        <f t="shared" si="7962"/>
        <v>259369.10000000001</v>
      </c>
      <c r="H2442" s="30">
        <f t="shared" si="7963"/>
        <v>235434.39999999999</v>
      </c>
      <c r="I2442" s="30">
        <f t="shared" si="7964"/>
        <v>220354.39999999999</v>
      </c>
      <c r="J2442" s="30">
        <f t="shared" si="7965"/>
        <v>-42592.400000000001</v>
      </c>
      <c r="K2442" s="30">
        <f t="shared" si="7966"/>
        <v>-15080</v>
      </c>
      <c r="L2442" s="30">
        <f t="shared" si="7967"/>
        <v>0</v>
      </c>
      <c r="M2442" s="30">
        <f t="shared" si="7916"/>
        <v>216776.70000000001</v>
      </c>
      <c r="N2442" s="30">
        <f t="shared" si="7917"/>
        <v>220354.39999999999</v>
      </c>
      <c r="O2442" s="30">
        <f t="shared" si="7918"/>
        <v>220354.39999999999</v>
      </c>
      <c r="P2442" s="30">
        <f t="shared" si="7968"/>
        <v>0</v>
      </c>
      <c r="Q2442" s="30">
        <f t="shared" si="7969"/>
        <v>0</v>
      </c>
      <c r="R2442" s="30">
        <f t="shared" si="7970"/>
        <v>-942.01499999999999</v>
      </c>
      <c r="S2442" s="30">
        <f t="shared" si="7971"/>
        <v>0</v>
      </c>
      <c r="T2442" s="30">
        <f t="shared" si="7972"/>
        <v>0</v>
      </c>
      <c r="U2442" s="30">
        <f t="shared" si="7973"/>
        <v>0</v>
      </c>
      <c r="V2442" s="30">
        <f t="shared" si="7974"/>
        <v>0</v>
      </c>
      <c r="W2442" s="30">
        <f t="shared" si="7975"/>
        <v>0</v>
      </c>
      <c r="X2442" s="30">
        <f t="shared" si="7976"/>
        <v>0</v>
      </c>
      <c r="Y2442" s="30">
        <f t="shared" si="7977"/>
        <v>0</v>
      </c>
      <c r="Z2442" s="30">
        <f t="shared" si="7978"/>
        <v>0</v>
      </c>
      <c r="AA2442" s="30">
        <f t="shared" si="7979"/>
        <v>0</v>
      </c>
      <c r="AB2442" s="30">
        <f t="shared" si="7980"/>
        <v>0</v>
      </c>
      <c r="AC2442" s="30">
        <f t="shared" si="7861"/>
        <v>215834.685</v>
      </c>
      <c r="AD2442" s="30">
        <f t="shared" si="7862"/>
        <v>220354.39999999999</v>
      </c>
      <c r="AE2442" s="30">
        <f t="shared" si="7863"/>
        <v>220354.39999999999</v>
      </c>
      <c r="AF2442" s="30">
        <f t="shared" si="7981"/>
        <v>0</v>
      </c>
      <c r="AG2442" s="30">
        <f t="shared" si="7864"/>
        <v>215834.685</v>
      </c>
      <c r="AH2442" s="30">
        <f t="shared" si="7865"/>
        <v>220354.39999999999</v>
      </c>
      <c r="AI2442" s="30">
        <f t="shared" si="7866"/>
        <v>220354.39999999999</v>
      </c>
      <c r="AJ2442" s="30">
        <f t="shared" si="7982"/>
        <v>0</v>
      </c>
      <c r="AK2442" s="30">
        <f t="shared" si="7983"/>
        <v>0</v>
      </c>
      <c r="AL2442" s="30">
        <f t="shared" si="7984"/>
        <v>-3240.9000000000001</v>
      </c>
      <c r="AM2442" s="30">
        <f t="shared" si="7985"/>
        <v>0</v>
      </c>
      <c r="AN2442" s="30">
        <f t="shared" si="7986"/>
        <v>0</v>
      </c>
      <c r="AO2442" s="30">
        <f t="shared" si="7987"/>
        <v>0</v>
      </c>
      <c r="AP2442" s="30">
        <f t="shared" si="7988"/>
        <v>0</v>
      </c>
      <c r="AQ2442" s="30">
        <f t="shared" si="7989"/>
        <v>0</v>
      </c>
      <c r="AR2442" s="30">
        <f t="shared" si="7990"/>
        <v>0</v>
      </c>
      <c r="AS2442" s="30">
        <f t="shared" si="7913"/>
        <v>212593.785</v>
      </c>
      <c r="AT2442" s="30">
        <f t="shared" si="7914"/>
        <v>220354.39999999999</v>
      </c>
      <c r="AU2442" s="30">
        <f t="shared" si="7915"/>
        <v>220354.39999999999</v>
      </c>
      <c r="AV2442" s="30">
        <f t="shared" si="7991"/>
        <v>0</v>
      </c>
      <c r="AW2442" s="30">
        <f t="shared" si="7992"/>
        <v>0</v>
      </c>
      <c r="AX2442" s="30">
        <f t="shared" si="7993"/>
        <v>0</v>
      </c>
      <c r="AY2442" s="30">
        <f t="shared" si="7867"/>
        <v>212593.785</v>
      </c>
      <c r="AZ2442" s="30">
        <f t="shared" si="7868"/>
        <v>220354.39999999999</v>
      </c>
      <c r="BA2442" s="30">
        <f t="shared" si="7869"/>
        <v>220354.39999999999</v>
      </c>
      <c r="BB2442" s="30">
        <f t="shared" si="7994"/>
        <v>0</v>
      </c>
      <c r="BC2442" s="30">
        <f t="shared" si="7995"/>
        <v>0</v>
      </c>
      <c r="BD2442" s="30">
        <f t="shared" si="7996"/>
        <v>0</v>
      </c>
      <c r="BE2442" s="30">
        <f t="shared" si="7997"/>
        <v>0</v>
      </c>
      <c r="BF2442" s="30">
        <f t="shared" si="7998"/>
        <v>0</v>
      </c>
      <c r="BG2442" s="30">
        <f t="shared" si="7999"/>
        <v>0</v>
      </c>
      <c r="BH2442" s="30">
        <f t="shared" si="8000"/>
        <v>0</v>
      </c>
      <c r="BI2442" s="30">
        <f t="shared" si="8001"/>
        <v>0</v>
      </c>
      <c r="BJ2442" s="30">
        <f t="shared" si="8002"/>
        <v>0</v>
      </c>
      <c r="BK2442" s="30">
        <f t="shared" si="8003"/>
        <v>0</v>
      </c>
      <c r="BL2442" s="30">
        <f t="shared" si="7858"/>
        <v>212593.785</v>
      </c>
      <c r="BM2442" s="30">
        <f t="shared" si="7859"/>
        <v>220354.39999999999</v>
      </c>
      <c r="BN2442" s="30">
        <f t="shared" si="7860"/>
        <v>220354.39999999999</v>
      </c>
      <c r="BO2442" s="30">
        <f t="shared" si="8004"/>
        <v>0</v>
      </c>
      <c r="BP2442" s="31"/>
      <c r="BQ2442" s="1"/>
      <c r="BR2442" s="1"/>
      <c r="BS2442" s="1"/>
      <c r="BT2442" s="1"/>
      <c r="BU2442" s="1"/>
      <c r="BV2442" s="1"/>
      <c r="BW2442" s="1"/>
      <c r="BX2442" s="1"/>
      <c r="BY2442" s="1"/>
    </row>
    <row r="2443">
      <c r="A2443" s="28" t="s">
        <v>999</v>
      </c>
      <c r="B2443" s="28" t="s">
        <v>62</v>
      </c>
      <c r="C2443" s="28" t="s">
        <v>291</v>
      </c>
      <c r="D2443" s="28" t="s">
        <v>227</v>
      </c>
      <c r="E2443" s="35"/>
      <c r="F2443" s="29" t="s">
        <v>33</v>
      </c>
      <c r="G2443" s="30">
        <f t="shared" si="7962"/>
        <v>259369.10000000001</v>
      </c>
      <c r="H2443" s="30">
        <f t="shared" si="7963"/>
        <v>235434.39999999999</v>
      </c>
      <c r="I2443" s="30">
        <f t="shared" si="7964"/>
        <v>220354.39999999999</v>
      </c>
      <c r="J2443" s="30">
        <f t="shared" si="7965"/>
        <v>-42592.400000000001</v>
      </c>
      <c r="K2443" s="30">
        <f t="shared" si="7966"/>
        <v>-15080</v>
      </c>
      <c r="L2443" s="30">
        <f t="shared" si="7967"/>
        <v>0</v>
      </c>
      <c r="M2443" s="30">
        <f t="shared" si="7916"/>
        <v>216776.70000000001</v>
      </c>
      <c r="N2443" s="30">
        <f t="shared" si="7917"/>
        <v>220354.39999999999</v>
      </c>
      <c r="O2443" s="30">
        <f t="shared" si="7918"/>
        <v>220354.39999999999</v>
      </c>
      <c r="P2443" s="30">
        <f t="shared" si="7968"/>
        <v>0</v>
      </c>
      <c r="Q2443" s="30">
        <f t="shared" si="7969"/>
        <v>0</v>
      </c>
      <c r="R2443" s="30">
        <f t="shared" si="7970"/>
        <v>-942.01499999999999</v>
      </c>
      <c r="S2443" s="30">
        <f t="shared" si="7971"/>
        <v>0</v>
      </c>
      <c r="T2443" s="30">
        <f t="shared" si="7972"/>
        <v>0</v>
      </c>
      <c r="U2443" s="30">
        <f t="shared" si="7973"/>
        <v>0</v>
      </c>
      <c r="V2443" s="30">
        <f t="shared" si="7974"/>
        <v>0</v>
      </c>
      <c r="W2443" s="30">
        <f t="shared" si="7975"/>
        <v>0</v>
      </c>
      <c r="X2443" s="30">
        <f t="shared" si="7976"/>
        <v>0</v>
      </c>
      <c r="Y2443" s="30">
        <f t="shared" si="7977"/>
        <v>0</v>
      </c>
      <c r="Z2443" s="30">
        <f t="shared" si="7978"/>
        <v>0</v>
      </c>
      <c r="AA2443" s="30">
        <f t="shared" si="7979"/>
        <v>0</v>
      </c>
      <c r="AB2443" s="30">
        <f t="shared" si="7980"/>
        <v>0</v>
      </c>
      <c r="AC2443" s="30">
        <f t="shared" si="7861"/>
        <v>215834.685</v>
      </c>
      <c r="AD2443" s="30">
        <f t="shared" si="7862"/>
        <v>220354.39999999999</v>
      </c>
      <c r="AE2443" s="30">
        <f t="shared" si="7863"/>
        <v>220354.39999999999</v>
      </c>
      <c r="AF2443" s="30">
        <f t="shared" si="7981"/>
        <v>0</v>
      </c>
      <c r="AG2443" s="30">
        <f t="shared" si="7864"/>
        <v>215834.685</v>
      </c>
      <c r="AH2443" s="30">
        <f t="shared" si="7865"/>
        <v>220354.39999999999</v>
      </c>
      <c r="AI2443" s="30">
        <f t="shared" si="7866"/>
        <v>220354.39999999999</v>
      </c>
      <c r="AJ2443" s="30">
        <f t="shared" si="7982"/>
        <v>0</v>
      </c>
      <c r="AK2443" s="30">
        <f t="shared" si="7983"/>
        <v>0</v>
      </c>
      <c r="AL2443" s="30">
        <f t="shared" si="7984"/>
        <v>-3240.9000000000001</v>
      </c>
      <c r="AM2443" s="30">
        <f t="shared" si="7985"/>
        <v>0</v>
      </c>
      <c r="AN2443" s="30">
        <f t="shared" si="7986"/>
        <v>0</v>
      </c>
      <c r="AO2443" s="30">
        <f t="shared" si="7987"/>
        <v>0</v>
      </c>
      <c r="AP2443" s="30">
        <f t="shared" si="7988"/>
        <v>0</v>
      </c>
      <c r="AQ2443" s="30">
        <f t="shared" si="7989"/>
        <v>0</v>
      </c>
      <c r="AR2443" s="30">
        <f t="shared" si="7990"/>
        <v>0</v>
      </c>
      <c r="AS2443" s="30">
        <f t="shared" si="7913"/>
        <v>212593.785</v>
      </c>
      <c r="AT2443" s="30">
        <f t="shared" si="7914"/>
        <v>220354.39999999999</v>
      </c>
      <c r="AU2443" s="30">
        <f t="shared" si="7915"/>
        <v>220354.39999999999</v>
      </c>
      <c r="AV2443" s="30">
        <f t="shared" si="7991"/>
        <v>0</v>
      </c>
      <c r="AW2443" s="30">
        <f t="shared" si="7992"/>
        <v>0</v>
      </c>
      <c r="AX2443" s="30">
        <f t="shared" si="7993"/>
        <v>0</v>
      </c>
      <c r="AY2443" s="30">
        <f t="shared" si="7867"/>
        <v>212593.785</v>
      </c>
      <c r="AZ2443" s="30">
        <f t="shared" si="7868"/>
        <v>220354.39999999999</v>
      </c>
      <c r="BA2443" s="30">
        <f t="shared" si="7869"/>
        <v>220354.39999999999</v>
      </c>
      <c r="BB2443" s="30">
        <f t="shared" si="7994"/>
        <v>0</v>
      </c>
      <c r="BC2443" s="30">
        <f t="shared" si="7995"/>
        <v>0</v>
      </c>
      <c r="BD2443" s="30">
        <f t="shared" si="7996"/>
        <v>0</v>
      </c>
      <c r="BE2443" s="30">
        <f t="shared" si="7997"/>
        <v>0</v>
      </c>
      <c r="BF2443" s="30">
        <f t="shared" si="7998"/>
        <v>0</v>
      </c>
      <c r="BG2443" s="30">
        <f t="shared" si="7999"/>
        <v>0</v>
      </c>
      <c r="BH2443" s="30">
        <f t="shared" si="8000"/>
        <v>0</v>
      </c>
      <c r="BI2443" s="30">
        <f t="shared" si="8001"/>
        <v>0</v>
      </c>
      <c r="BJ2443" s="30">
        <f t="shared" si="8002"/>
        <v>0</v>
      </c>
      <c r="BK2443" s="30">
        <f t="shared" si="8003"/>
        <v>0</v>
      </c>
      <c r="BL2443" s="30">
        <f t="shared" si="7858"/>
        <v>212593.785</v>
      </c>
      <c r="BM2443" s="30">
        <f t="shared" si="7859"/>
        <v>220354.39999999999</v>
      </c>
      <c r="BN2443" s="30">
        <f t="shared" si="7860"/>
        <v>220354.39999999999</v>
      </c>
      <c r="BO2443" s="30">
        <f t="shared" si="8004"/>
        <v>0</v>
      </c>
      <c r="BP2443" s="31"/>
      <c r="BQ2443" s="1"/>
      <c r="BR2443" s="1"/>
      <c r="BS2443" s="1"/>
      <c r="BT2443" s="1"/>
      <c r="BU2443" s="1"/>
      <c r="BV2443" s="1"/>
      <c r="BW2443" s="1"/>
      <c r="BX2443" s="1"/>
      <c r="BY2443" s="1"/>
    </row>
    <row r="2444" ht="94.5">
      <c r="A2444" s="28" t="s">
        <v>999</v>
      </c>
      <c r="B2444" s="28" t="s">
        <v>62</v>
      </c>
      <c r="C2444" s="28" t="s">
        <v>291</v>
      </c>
      <c r="D2444" s="28" t="s">
        <v>452</v>
      </c>
      <c r="E2444" s="35"/>
      <c r="F2444" s="29" t="s">
        <v>453</v>
      </c>
      <c r="G2444" s="30">
        <f>G2445+G2451+G2454+G2456+G2449</f>
        <v>259369.10000000001</v>
      </c>
      <c r="H2444" s="30">
        <f>H2445+H2451+H2454+H2456+H2449</f>
        <v>235434.39999999999</v>
      </c>
      <c r="I2444" s="30">
        <f>I2445+I2451+I2454+I2456+I2449</f>
        <v>220354.39999999999</v>
      </c>
      <c r="J2444" s="30">
        <f>J2445+J2451+J2454+J2456+J2449</f>
        <v>-42592.400000000001</v>
      </c>
      <c r="K2444" s="30">
        <f>K2445+K2451+K2454+K2456+K2449</f>
        <v>-15080</v>
      </c>
      <c r="L2444" s="30">
        <f>L2445+L2451+L2454+L2456+L2449</f>
        <v>0</v>
      </c>
      <c r="M2444" s="30">
        <f t="shared" si="7916"/>
        <v>216776.70000000001</v>
      </c>
      <c r="N2444" s="30">
        <f t="shared" si="7917"/>
        <v>220354.39999999999</v>
      </c>
      <c r="O2444" s="30">
        <f t="shared" si="7918"/>
        <v>220354.39999999999</v>
      </c>
      <c r="P2444" s="30">
        <f>P2445+P2451+P2454+P2456+P2449</f>
        <v>0</v>
      </c>
      <c r="Q2444" s="30">
        <f>Q2445+Q2451+Q2454+Q2456+Q2449</f>
        <v>0</v>
      </c>
      <c r="R2444" s="30">
        <f>R2445+R2451+R2454+R2456+R2449</f>
        <v>-942.01499999999999</v>
      </c>
      <c r="S2444" s="30">
        <f>S2445+S2451+S2454+S2456+S2449</f>
        <v>0</v>
      </c>
      <c r="T2444" s="30">
        <f>T2445+T2451+T2454+T2456+T2449</f>
        <v>0</v>
      </c>
      <c r="U2444" s="30">
        <f>U2445+U2451+U2454+U2456+U2449</f>
        <v>0</v>
      </c>
      <c r="V2444" s="30">
        <f>V2445+V2451+V2454+V2456+V2449</f>
        <v>0</v>
      </c>
      <c r="W2444" s="30">
        <f>W2445+W2451+W2454+W2456+W2449</f>
        <v>0</v>
      </c>
      <c r="X2444" s="30">
        <f>X2445+X2451+X2454+X2456+X2449</f>
        <v>0</v>
      </c>
      <c r="Y2444" s="30">
        <f>Y2445+Y2451+Y2454+Y2456+Y2449</f>
        <v>0</v>
      </c>
      <c r="Z2444" s="30">
        <f>Z2445+Z2451+Z2454+Z2456+Z2449</f>
        <v>0</v>
      </c>
      <c r="AA2444" s="30">
        <f>AA2445+AA2451+AA2454+AA2456+AA2449</f>
        <v>0</v>
      </c>
      <c r="AB2444" s="30">
        <f>AB2445+AB2451+AB2454+AB2456+AB2449</f>
        <v>0</v>
      </c>
      <c r="AC2444" s="30">
        <f t="shared" si="7861"/>
        <v>215834.685</v>
      </c>
      <c r="AD2444" s="30">
        <f t="shared" si="7862"/>
        <v>220354.39999999999</v>
      </c>
      <c r="AE2444" s="30">
        <f t="shared" si="7863"/>
        <v>220354.39999999999</v>
      </c>
      <c r="AF2444" s="30">
        <f>AF2445+AF2451+AF2454+AF2456+AF2449</f>
        <v>0</v>
      </c>
      <c r="AG2444" s="30">
        <f t="shared" si="7864"/>
        <v>215834.685</v>
      </c>
      <c r="AH2444" s="30">
        <f t="shared" si="7865"/>
        <v>220354.39999999999</v>
      </c>
      <c r="AI2444" s="30">
        <f t="shared" si="7866"/>
        <v>220354.39999999999</v>
      </c>
      <c r="AJ2444" s="30">
        <f>AJ2445+AJ2451+AJ2454+AJ2456+AJ2449</f>
        <v>0</v>
      </c>
      <c r="AK2444" s="30">
        <f>AK2445+AK2451+AK2454+AK2456+AK2449</f>
        <v>0</v>
      </c>
      <c r="AL2444" s="30">
        <f>AL2445+AL2451+AL2454+AL2456+AL2449</f>
        <v>-3240.9000000000001</v>
      </c>
      <c r="AM2444" s="30">
        <f>AM2445+AM2451+AM2454+AM2456+AM2449</f>
        <v>0</v>
      </c>
      <c r="AN2444" s="30">
        <f>AN2445+AN2451+AN2454+AN2456+AN2449</f>
        <v>0</v>
      </c>
      <c r="AO2444" s="30">
        <f>AO2445+AO2451+AO2454+AO2456+AO2449</f>
        <v>0</v>
      </c>
      <c r="AP2444" s="30">
        <f>AP2445+AP2451+AP2454+AP2456+AP2449</f>
        <v>0</v>
      </c>
      <c r="AQ2444" s="30">
        <f>AQ2445+AQ2451+AQ2454+AQ2456+AQ2449</f>
        <v>0</v>
      </c>
      <c r="AR2444" s="30">
        <f>AR2445+AR2451+AR2454+AR2456+AR2449</f>
        <v>0</v>
      </c>
      <c r="AS2444" s="30">
        <f t="shared" si="7913"/>
        <v>212593.785</v>
      </c>
      <c r="AT2444" s="30">
        <f t="shared" si="7914"/>
        <v>220354.39999999999</v>
      </c>
      <c r="AU2444" s="30">
        <f t="shared" si="7915"/>
        <v>220354.39999999999</v>
      </c>
      <c r="AV2444" s="30">
        <f>AV2445+AV2451+AV2454+AV2456+AV2449</f>
        <v>0</v>
      </c>
      <c r="AW2444" s="30">
        <f>AW2445+AW2451+AW2454+AW2456+AW2449</f>
        <v>0</v>
      </c>
      <c r="AX2444" s="30">
        <f>AX2445+AX2451+AX2454+AX2456+AX2449</f>
        <v>0</v>
      </c>
      <c r="AY2444" s="30">
        <f t="shared" si="7867"/>
        <v>212593.785</v>
      </c>
      <c r="AZ2444" s="30">
        <f t="shared" si="7868"/>
        <v>220354.39999999999</v>
      </c>
      <c r="BA2444" s="30">
        <f t="shared" si="7869"/>
        <v>220354.39999999999</v>
      </c>
      <c r="BB2444" s="30">
        <f>BB2445+BB2451+BB2454+BB2456+BB2449</f>
        <v>0</v>
      </c>
      <c r="BC2444" s="30">
        <f>BC2445+BC2451+BC2454+BC2456+BC2449</f>
        <v>0</v>
      </c>
      <c r="BD2444" s="30">
        <f>BD2445+BD2451+BD2454+BD2456+BD2449</f>
        <v>0</v>
      </c>
      <c r="BE2444" s="30">
        <f>BE2445+BE2451+BE2454+BE2456+BE2449</f>
        <v>0</v>
      </c>
      <c r="BF2444" s="30">
        <f>BF2445+BF2451+BF2454+BF2456+BF2449</f>
        <v>0</v>
      </c>
      <c r="BG2444" s="30">
        <f>BG2445+BG2451+BG2454+BG2456+BG2449</f>
        <v>0</v>
      </c>
      <c r="BH2444" s="30">
        <f>BH2445+BH2451+BH2454+BH2456+BH2449</f>
        <v>0</v>
      </c>
      <c r="BI2444" s="30">
        <f>BI2445+BI2451+BI2454+BI2456+BI2449</f>
        <v>0</v>
      </c>
      <c r="BJ2444" s="30">
        <f>BJ2445+BJ2451+BJ2454+BJ2456+BJ2449</f>
        <v>0</v>
      </c>
      <c r="BK2444" s="30">
        <f>BK2445+BK2451+BK2454+BK2456+BK2449</f>
        <v>0</v>
      </c>
      <c r="BL2444" s="30">
        <f t="shared" si="7858"/>
        <v>212593.785</v>
      </c>
      <c r="BM2444" s="30">
        <f t="shared" si="7859"/>
        <v>220354.39999999999</v>
      </c>
      <c r="BN2444" s="30">
        <f t="shared" si="7860"/>
        <v>220354.39999999999</v>
      </c>
      <c r="BO2444" s="30">
        <f>BO2445+BO2451+BO2454+BO2456+BO2449</f>
        <v>0</v>
      </c>
      <c r="BP2444" s="31"/>
      <c r="BQ2444" s="1"/>
      <c r="BR2444" s="1"/>
      <c r="BS2444" s="1"/>
      <c r="BT2444" s="1"/>
      <c r="BU2444" s="1"/>
      <c r="BV2444" s="1"/>
      <c r="BW2444" s="1"/>
      <c r="BX2444" s="1"/>
      <c r="BY2444" s="1"/>
    </row>
    <row r="2445" ht="47.25">
      <c r="A2445" s="28" t="s">
        <v>999</v>
      </c>
      <c r="B2445" s="28" t="s">
        <v>62</v>
      </c>
      <c r="C2445" s="28" t="s">
        <v>291</v>
      </c>
      <c r="D2445" s="28" t="s">
        <v>1004</v>
      </c>
      <c r="E2445" s="35"/>
      <c r="F2445" s="29" t="s">
        <v>53</v>
      </c>
      <c r="G2445" s="30">
        <f>G2446+G2447+G2448</f>
        <v>189608.70000000001</v>
      </c>
      <c r="H2445" s="30">
        <f>H2446+H2447+H2448</f>
        <v>194113.09999999998</v>
      </c>
      <c r="I2445" s="30">
        <f>I2446+I2447+I2448</f>
        <v>194113.09999999998</v>
      </c>
      <c r="J2445" s="30">
        <f>J2446+J2447+J2448</f>
        <v>0</v>
      </c>
      <c r="K2445" s="30">
        <f>K2446+K2447+K2448</f>
        <v>0</v>
      </c>
      <c r="L2445" s="30">
        <f>L2446+L2447+L2448</f>
        <v>0</v>
      </c>
      <c r="M2445" s="30">
        <f t="shared" si="7916"/>
        <v>189608.70000000001</v>
      </c>
      <c r="N2445" s="30">
        <f t="shared" si="7917"/>
        <v>194113.09999999998</v>
      </c>
      <c r="O2445" s="30">
        <f t="shared" si="7918"/>
        <v>194113.09999999998</v>
      </c>
      <c r="P2445" s="30">
        <f>P2446+P2447+P2448</f>
        <v>0</v>
      </c>
      <c r="Q2445" s="30">
        <f>Q2446+Q2447+Q2448</f>
        <v>0</v>
      </c>
      <c r="R2445" s="30">
        <f>R2446+R2447+R2448</f>
        <v>-721.69000000000005</v>
      </c>
      <c r="S2445" s="30">
        <f>S2446+S2447+S2448</f>
        <v>0</v>
      </c>
      <c r="T2445" s="30">
        <f>T2446+T2447+T2448</f>
        <v>0</v>
      </c>
      <c r="U2445" s="30">
        <f>U2446+U2447+U2448</f>
        <v>0</v>
      </c>
      <c r="V2445" s="30">
        <f>V2446+V2447+V2448</f>
        <v>0</v>
      </c>
      <c r="W2445" s="30">
        <f>W2446+W2447+W2448</f>
        <v>0</v>
      </c>
      <c r="X2445" s="30">
        <f>X2446+X2447+X2448</f>
        <v>0</v>
      </c>
      <c r="Y2445" s="30">
        <f>Y2446+Y2447+Y2448</f>
        <v>0</v>
      </c>
      <c r="Z2445" s="30">
        <f>Z2446+Z2447+Z2448</f>
        <v>0</v>
      </c>
      <c r="AA2445" s="30">
        <f>AA2446+AA2447+AA2448</f>
        <v>0</v>
      </c>
      <c r="AB2445" s="30">
        <f>AB2446+AB2447+AB2448</f>
        <v>0</v>
      </c>
      <c r="AC2445" s="30">
        <f t="shared" si="7861"/>
        <v>188887.01000000001</v>
      </c>
      <c r="AD2445" s="30">
        <f t="shared" si="7862"/>
        <v>194113.09999999998</v>
      </c>
      <c r="AE2445" s="30">
        <f t="shared" si="7863"/>
        <v>194113.09999999998</v>
      </c>
      <c r="AF2445" s="30">
        <f>AF2446+AF2447+AF2448</f>
        <v>0</v>
      </c>
      <c r="AG2445" s="30">
        <f t="shared" si="7864"/>
        <v>188887.01000000001</v>
      </c>
      <c r="AH2445" s="30">
        <f t="shared" si="7865"/>
        <v>194113.09999999998</v>
      </c>
      <c r="AI2445" s="30">
        <f t="shared" si="7866"/>
        <v>194113.09999999998</v>
      </c>
      <c r="AJ2445" s="30">
        <f>AJ2446+AJ2447+AJ2448</f>
        <v>621.14800000000002</v>
      </c>
      <c r="AK2445" s="30">
        <f>AK2446+AK2447+AK2448</f>
        <v>0</v>
      </c>
      <c r="AL2445" s="30">
        <f>AL2446+AL2447+AL2448</f>
        <v>-2399.8000000000002</v>
      </c>
      <c r="AM2445" s="30">
        <f>AM2446+AM2447+AM2448</f>
        <v>0</v>
      </c>
      <c r="AN2445" s="30">
        <f>AN2446+AN2447+AN2448</f>
        <v>0</v>
      </c>
      <c r="AO2445" s="30">
        <f>AO2446+AO2447+AO2448</f>
        <v>0</v>
      </c>
      <c r="AP2445" s="30">
        <f>AP2446+AP2447+AP2448</f>
        <v>0</v>
      </c>
      <c r="AQ2445" s="30">
        <f>AQ2446+AQ2447+AQ2448</f>
        <v>0</v>
      </c>
      <c r="AR2445" s="30">
        <f>AR2446+AR2447+AR2448</f>
        <v>0</v>
      </c>
      <c r="AS2445" s="30">
        <f t="shared" si="7913"/>
        <v>187108.35800000001</v>
      </c>
      <c r="AT2445" s="30">
        <f t="shared" si="7914"/>
        <v>194113.09999999998</v>
      </c>
      <c r="AU2445" s="30">
        <f t="shared" si="7915"/>
        <v>194113.09999999998</v>
      </c>
      <c r="AV2445" s="30">
        <f>AV2446+AV2447+AV2448</f>
        <v>0</v>
      </c>
      <c r="AW2445" s="30">
        <f>AW2446+AW2447+AW2448</f>
        <v>0</v>
      </c>
      <c r="AX2445" s="30">
        <f>AX2446+AX2447+AX2448</f>
        <v>0</v>
      </c>
      <c r="AY2445" s="30">
        <f t="shared" si="7867"/>
        <v>187108.35800000001</v>
      </c>
      <c r="AZ2445" s="30">
        <f t="shared" si="7868"/>
        <v>194113.09999999998</v>
      </c>
      <c r="BA2445" s="30">
        <f t="shared" si="7869"/>
        <v>194113.09999999998</v>
      </c>
      <c r="BB2445" s="30">
        <f>BB2446+BB2447+BB2448</f>
        <v>0</v>
      </c>
      <c r="BC2445" s="30">
        <f>BC2446+BC2447+BC2448</f>
        <v>0</v>
      </c>
      <c r="BD2445" s="30">
        <f>BD2446+BD2447+BD2448</f>
        <v>0</v>
      </c>
      <c r="BE2445" s="30">
        <f>BE2446+BE2447+BE2448</f>
        <v>0</v>
      </c>
      <c r="BF2445" s="30">
        <f>BF2446+BF2447+BF2448</f>
        <v>0</v>
      </c>
      <c r="BG2445" s="30">
        <f>BG2446+BG2447+BG2448</f>
        <v>0</v>
      </c>
      <c r="BH2445" s="30">
        <f>BH2446+BH2447+BH2448</f>
        <v>0</v>
      </c>
      <c r="BI2445" s="30">
        <f>BI2446+BI2447+BI2448</f>
        <v>0</v>
      </c>
      <c r="BJ2445" s="30">
        <f>BJ2446+BJ2447+BJ2448</f>
        <v>0</v>
      </c>
      <c r="BK2445" s="30">
        <f>BK2446+BK2447+BK2448</f>
        <v>0</v>
      </c>
      <c r="BL2445" s="30">
        <f t="shared" si="7858"/>
        <v>187108.35800000001</v>
      </c>
      <c r="BM2445" s="30">
        <f t="shared" si="7859"/>
        <v>194113.09999999998</v>
      </c>
      <c r="BN2445" s="30">
        <f t="shared" si="7860"/>
        <v>194113.09999999998</v>
      </c>
      <c r="BO2445" s="30">
        <f>BO2446+BO2447+BO2448</f>
        <v>0</v>
      </c>
      <c r="BP2445" s="31"/>
      <c r="BQ2445" s="1"/>
      <c r="BR2445" s="1"/>
      <c r="BS2445" s="1"/>
      <c r="BT2445" s="1"/>
      <c r="BU2445" s="1"/>
      <c r="BV2445" s="1"/>
      <c r="BW2445" s="1"/>
      <c r="BX2445" s="1"/>
      <c r="BY2445" s="1"/>
    </row>
    <row r="2446" ht="78.75">
      <c r="A2446" s="28" t="s">
        <v>999</v>
      </c>
      <c r="B2446" s="28" t="s">
        <v>62</v>
      </c>
      <c r="C2446" s="28" t="s">
        <v>291</v>
      </c>
      <c r="D2446" s="28" t="s">
        <v>1004</v>
      </c>
      <c r="E2446" s="28" t="s">
        <v>50</v>
      </c>
      <c r="F2446" s="29" t="s">
        <v>51</v>
      </c>
      <c r="G2446" s="30">
        <v>170735.70000000001</v>
      </c>
      <c r="H2446" s="30">
        <v>175535.29999999999</v>
      </c>
      <c r="I2446" s="30">
        <v>175535.29999999999</v>
      </c>
      <c r="J2446" s="30"/>
      <c r="K2446" s="30"/>
      <c r="L2446" s="30"/>
      <c r="M2446" s="30">
        <f t="shared" si="7916"/>
        <v>170735.70000000001</v>
      </c>
      <c r="N2446" s="30">
        <f t="shared" si="7917"/>
        <v>175535.29999999999</v>
      </c>
      <c r="O2446" s="30">
        <f t="shared" si="7918"/>
        <v>175535.29999999999</v>
      </c>
      <c r="P2446" s="30"/>
      <c r="Q2446" s="30"/>
      <c r="R2446" s="30"/>
      <c r="S2446" s="30"/>
      <c r="T2446" s="30"/>
      <c r="U2446" s="30"/>
      <c r="V2446" s="30"/>
      <c r="W2446" s="30"/>
      <c r="X2446" s="30"/>
      <c r="Y2446" s="30"/>
      <c r="Z2446" s="30"/>
      <c r="AA2446" s="30"/>
      <c r="AB2446" s="30"/>
      <c r="AC2446" s="30">
        <f t="shared" si="7861"/>
        <v>170735.70000000001</v>
      </c>
      <c r="AD2446" s="30">
        <f t="shared" si="7862"/>
        <v>175535.29999999999</v>
      </c>
      <c r="AE2446" s="30">
        <f t="shared" si="7863"/>
        <v>175535.29999999999</v>
      </c>
      <c r="AF2446" s="30"/>
      <c r="AG2446" s="30">
        <f t="shared" si="7864"/>
        <v>170735.70000000001</v>
      </c>
      <c r="AH2446" s="30">
        <f t="shared" si="7865"/>
        <v>175535.29999999999</v>
      </c>
      <c r="AI2446" s="30">
        <f t="shared" si="7866"/>
        <v>175535.29999999999</v>
      </c>
      <c r="AJ2446" s="30"/>
      <c r="AK2446" s="30"/>
      <c r="AL2446" s="30">
        <f>-876.6-1523.2</f>
        <v>-2399.8000000000002</v>
      </c>
      <c r="AM2446" s="30"/>
      <c r="AN2446" s="30"/>
      <c r="AO2446" s="30"/>
      <c r="AP2446" s="30"/>
      <c r="AQ2446" s="30"/>
      <c r="AR2446" s="30"/>
      <c r="AS2446" s="30">
        <f t="shared" si="7913"/>
        <v>168335.90000000002</v>
      </c>
      <c r="AT2446" s="30">
        <f t="shared" si="7914"/>
        <v>175535.29999999999</v>
      </c>
      <c r="AU2446" s="30">
        <f t="shared" si="7915"/>
        <v>175535.29999999999</v>
      </c>
      <c r="AV2446" s="30"/>
      <c r="AW2446" s="30"/>
      <c r="AX2446" s="30"/>
      <c r="AY2446" s="30">
        <f t="shared" si="7867"/>
        <v>168335.90000000002</v>
      </c>
      <c r="AZ2446" s="30">
        <f t="shared" si="7868"/>
        <v>175535.29999999999</v>
      </c>
      <c r="BA2446" s="30">
        <f t="shared" si="7869"/>
        <v>175535.29999999999</v>
      </c>
      <c r="BB2446" s="30"/>
      <c r="BC2446" s="30"/>
      <c r="BD2446" s="30"/>
      <c r="BE2446" s="30"/>
      <c r="BF2446" s="30"/>
      <c r="BG2446" s="30"/>
      <c r="BH2446" s="30"/>
      <c r="BI2446" s="30"/>
      <c r="BJ2446" s="30"/>
      <c r="BK2446" s="30"/>
      <c r="BL2446" s="30">
        <f t="shared" si="7858"/>
        <v>168335.90000000002</v>
      </c>
      <c r="BM2446" s="30">
        <f t="shared" si="7859"/>
        <v>175535.29999999999</v>
      </c>
      <c r="BN2446" s="30">
        <f t="shared" si="7860"/>
        <v>175535.29999999999</v>
      </c>
      <c r="BO2446" s="30"/>
      <c r="BP2446" s="31"/>
      <c r="BQ2446" s="1"/>
      <c r="BR2446" s="1"/>
      <c r="BS2446" s="1"/>
      <c r="BT2446" s="1"/>
      <c r="BU2446" s="1"/>
      <c r="BV2446" s="1"/>
      <c r="BW2446" s="1"/>
      <c r="BX2446" s="1"/>
      <c r="BY2446" s="1"/>
    </row>
    <row r="2447" ht="31.5">
      <c r="A2447" s="28" t="s">
        <v>999</v>
      </c>
      <c r="B2447" s="28" t="s">
        <v>62</v>
      </c>
      <c r="C2447" s="28" t="s">
        <v>291</v>
      </c>
      <c r="D2447" s="28" t="s">
        <v>1004</v>
      </c>
      <c r="E2447" s="28" t="s">
        <v>38</v>
      </c>
      <c r="F2447" s="29" t="s">
        <v>39</v>
      </c>
      <c r="G2447" s="30">
        <v>15468.9</v>
      </c>
      <c r="H2447" s="30">
        <v>15623.799999999999</v>
      </c>
      <c r="I2447" s="30">
        <v>15623.799999999999</v>
      </c>
      <c r="J2447" s="30"/>
      <c r="K2447" s="30"/>
      <c r="L2447" s="30"/>
      <c r="M2447" s="30">
        <f t="shared" si="7916"/>
        <v>15468.9</v>
      </c>
      <c r="N2447" s="30">
        <f t="shared" si="7917"/>
        <v>15623.799999999999</v>
      </c>
      <c r="O2447" s="30">
        <f t="shared" si="7918"/>
        <v>15623.799999999999</v>
      </c>
      <c r="P2447" s="30"/>
      <c r="Q2447" s="30"/>
      <c r="R2447" s="30">
        <v>-721.69000000000005</v>
      </c>
      <c r="S2447" s="30"/>
      <c r="T2447" s="30"/>
      <c r="U2447" s="30"/>
      <c r="V2447" s="30"/>
      <c r="W2447" s="30"/>
      <c r="X2447" s="30"/>
      <c r="Y2447" s="30"/>
      <c r="Z2447" s="30"/>
      <c r="AA2447" s="30"/>
      <c r="AB2447" s="30"/>
      <c r="AC2447" s="30">
        <f t="shared" si="7861"/>
        <v>14747.209999999999</v>
      </c>
      <c r="AD2447" s="30">
        <f t="shared" si="7862"/>
        <v>15623.799999999999</v>
      </c>
      <c r="AE2447" s="30">
        <f t="shared" si="7863"/>
        <v>15623.799999999999</v>
      </c>
      <c r="AF2447" s="30"/>
      <c r="AG2447" s="30">
        <f t="shared" si="7864"/>
        <v>14747.209999999999</v>
      </c>
      <c r="AH2447" s="30">
        <f t="shared" si="7865"/>
        <v>15623.799999999999</v>
      </c>
      <c r="AI2447" s="30">
        <f t="shared" si="7866"/>
        <v>15623.799999999999</v>
      </c>
      <c r="AJ2447" s="30">
        <v>621.14800000000002</v>
      </c>
      <c r="AK2447" s="30"/>
      <c r="AL2447" s="30"/>
      <c r="AM2447" s="30"/>
      <c r="AN2447" s="30"/>
      <c r="AO2447" s="30"/>
      <c r="AP2447" s="30"/>
      <c r="AQ2447" s="30"/>
      <c r="AR2447" s="30"/>
      <c r="AS2447" s="30">
        <f t="shared" si="7913"/>
        <v>15368.357999999998</v>
      </c>
      <c r="AT2447" s="30">
        <f t="shared" si="7914"/>
        <v>15623.799999999999</v>
      </c>
      <c r="AU2447" s="30">
        <f t="shared" si="7915"/>
        <v>15623.799999999999</v>
      </c>
      <c r="AV2447" s="30"/>
      <c r="AW2447" s="30"/>
      <c r="AX2447" s="30"/>
      <c r="AY2447" s="30">
        <f t="shared" si="7867"/>
        <v>15368.357999999998</v>
      </c>
      <c r="AZ2447" s="30">
        <f t="shared" si="7868"/>
        <v>15623.799999999999</v>
      </c>
      <c r="BA2447" s="30">
        <f t="shared" si="7869"/>
        <v>15623.799999999999</v>
      </c>
      <c r="BB2447" s="30"/>
      <c r="BC2447" s="30"/>
      <c r="BD2447" s="30"/>
      <c r="BE2447" s="30"/>
      <c r="BF2447" s="30"/>
      <c r="BG2447" s="30"/>
      <c r="BH2447" s="30"/>
      <c r="BI2447" s="30"/>
      <c r="BJ2447" s="30"/>
      <c r="BK2447" s="30"/>
      <c r="BL2447" s="30">
        <f t="shared" si="7858"/>
        <v>15368.357999999998</v>
      </c>
      <c r="BM2447" s="30">
        <f t="shared" si="7859"/>
        <v>15623.799999999999</v>
      </c>
      <c r="BN2447" s="30">
        <f t="shared" si="7860"/>
        <v>15623.799999999999</v>
      </c>
      <c r="BO2447" s="30"/>
      <c r="BP2447" s="31"/>
      <c r="BQ2447" s="1"/>
      <c r="BR2447" s="1"/>
      <c r="BS2447" s="1"/>
      <c r="BT2447" s="1"/>
      <c r="BU2447" s="1"/>
      <c r="BV2447" s="1"/>
      <c r="BW2447" s="1"/>
      <c r="BX2447" s="1"/>
      <c r="BY2447" s="1"/>
    </row>
    <row r="2448">
      <c r="A2448" s="28" t="s">
        <v>999</v>
      </c>
      <c r="B2448" s="28" t="s">
        <v>62</v>
      </c>
      <c r="C2448" s="28" t="s">
        <v>291</v>
      </c>
      <c r="D2448" s="28" t="s">
        <v>1004</v>
      </c>
      <c r="E2448" s="28" t="s">
        <v>40</v>
      </c>
      <c r="F2448" s="29" t="s">
        <v>41</v>
      </c>
      <c r="G2448" s="30">
        <v>3404.0999999999999</v>
      </c>
      <c r="H2448" s="30">
        <v>2954</v>
      </c>
      <c r="I2448" s="30">
        <v>2954</v>
      </c>
      <c r="J2448" s="30"/>
      <c r="K2448" s="30"/>
      <c r="L2448" s="30"/>
      <c r="M2448" s="30">
        <f t="shared" si="7916"/>
        <v>3404.0999999999999</v>
      </c>
      <c r="N2448" s="30">
        <f t="shared" si="7917"/>
        <v>2954</v>
      </c>
      <c r="O2448" s="30">
        <f t="shared" si="7918"/>
        <v>2954</v>
      </c>
      <c r="P2448" s="30"/>
      <c r="Q2448" s="30"/>
      <c r="R2448" s="30"/>
      <c r="S2448" s="30"/>
      <c r="T2448" s="30"/>
      <c r="U2448" s="30"/>
      <c r="V2448" s="30"/>
      <c r="W2448" s="30"/>
      <c r="X2448" s="30"/>
      <c r="Y2448" s="30"/>
      <c r="Z2448" s="30"/>
      <c r="AA2448" s="30"/>
      <c r="AB2448" s="30"/>
      <c r="AC2448" s="30">
        <f t="shared" si="7861"/>
        <v>3404.0999999999999</v>
      </c>
      <c r="AD2448" s="30">
        <f t="shared" si="7862"/>
        <v>2954</v>
      </c>
      <c r="AE2448" s="30">
        <f t="shared" si="7863"/>
        <v>2954</v>
      </c>
      <c r="AF2448" s="30"/>
      <c r="AG2448" s="30">
        <f t="shared" si="7864"/>
        <v>3404.0999999999999</v>
      </c>
      <c r="AH2448" s="30">
        <f t="shared" si="7865"/>
        <v>2954</v>
      </c>
      <c r="AI2448" s="30">
        <f t="shared" si="7866"/>
        <v>2954</v>
      </c>
      <c r="AJ2448" s="30"/>
      <c r="AK2448" s="30"/>
      <c r="AL2448" s="30"/>
      <c r="AM2448" s="30"/>
      <c r="AN2448" s="30"/>
      <c r="AO2448" s="30"/>
      <c r="AP2448" s="30"/>
      <c r="AQ2448" s="30"/>
      <c r="AR2448" s="30"/>
      <c r="AS2448" s="30">
        <f t="shared" si="7913"/>
        <v>3404.0999999999999</v>
      </c>
      <c r="AT2448" s="30">
        <f t="shared" si="7914"/>
        <v>2954</v>
      </c>
      <c r="AU2448" s="30">
        <f t="shared" si="7915"/>
        <v>2954</v>
      </c>
      <c r="AV2448" s="30"/>
      <c r="AW2448" s="30"/>
      <c r="AX2448" s="30"/>
      <c r="AY2448" s="30">
        <f t="shared" si="7867"/>
        <v>3404.0999999999999</v>
      </c>
      <c r="AZ2448" s="30">
        <f t="shared" si="7868"/>
        <v>2954</v>
      </c>
      <c r="BA2448" s="30">
        <f t="shared" si="7869"/>
        <v>2954</v>
      </c>
      <c r="BB2448" s="30"/>
      <c r="BC2448" s="30"/>
      <c r="BD2448" s="30"/>
      <c r="BE2448" s="30"/>
      <c r="BF2448" s="30"/>
      <c r="BG2448" s="30"/>
      <c r="BH2448" s="30"/>
      <c r="BI2448" s="30"/>
      <c r="BJ2448" s="30"/>
      <c r="BK2448" s="30"/>
      <c r="BL2448" s="30">
        <f t="shared" si="7858"/>
        <v>3404.0999999999999</v>
      </c>
      <c r="BM2448" s="30">
        <f t="shared" si="7859"/>
        <v>2954</v>
      </c>
      <c r="BN2448" s="30">
        <f t="shared" si="7860"/>
        <v>2954</v>
      </c>
      <c r="BO2448" s="30"/>
      <c r="BP2448" s="31"/>
      <c r="BQ2448" s="1"/>
      <c r="BR2448" s="1"/>
      <c r="BS2448" s="1"/>
      <c r="BT2448" s="1"/>
      <c r="BU2448" s="1"/>
      <c r="BV2448" s="1"/>
      <c r="BW2448" s="1"/>
      <c r="BX2448" s="1"/>
      <c r="BY2448" s="1"/>
    </row>
    <row r="2449" ht="78.75" hidden="1">
      <c r="A2449" s="28" t="s">
        <v>999</v>
      </c>
      <c r="B2449" s="28" t="s">
        <v>62</v>
      </c>
      <c r="C2449" s="28" t="s">
        <v>291</v>
      </c>
      <c r="D2449" s="28" t="s">
        <v>1007</v>
      </c>
      <c r="E2449" s="28"/>
      <c r="F2449" s="29" t="s">
        <v>1008</v>
      </c>
      <c r="G2449" s="30">
        <f>G2450</f>
        <v>38592.400000000001</v>
      </c>
      <c r="H2449" s="30">
        <f>H2450</f>
        <v>0</v>
      </c>
      <c r="I2449" s="30">
        <f>I2450</f>
        <v>0</v>
      </c>
      <c r="J2449" s="30">
        <f>J2450</f>
        <v>-38592.400000000001</v>
      </c>
      <c r="K2449" s="30">
        <f>K2450</f>
        <v>0</v>
      </c>
      <c r="L2449" s="30">
        <f>L2450</f>
        <v>0</v>
      </c>
      <c r="M2449" s="30">
        <f t="shared" si="7916"/>
        <v>0</v>
      </c>
      <c r="N2449" s="30">
        <f t="shared" si="7917"/>
        <v>0</v>
      </c>
      <c r="O2449" s="30">
        <f t="shared" si="7918"/>
        <v>0</v>
      </c>
      <c r="P2449" s="30">
        <f>P2450</f>
        <v>0</v>
      </c>
      <c r="Q2449" s="30">
        <f>Q2450</f>
        <v>0</v>
      </c>
      <c r="R2449" s="30">
        <f>R2450</f>
        <v>0</v>
      </c>
      <c r="S2449" s="30">
        <f>S2450</f>
        <v>0</v>
      </c>
      <c r="T2449" s="30">
        <f>T2450</f>
        <v>0</v>
      </c>
      <c r="U2449" s="30">
        <f>U2450</f>
        <v>0</v>
      </c>
      <c r="V2449" s="30">
        <f>V2450</f>
        <v>0</v>
      </c>
      <c r="W2449" s="30">
        <f>W2450</f>
        <v>0</v>
      </c>
      <c r="X2449" s="30">
        <f>X2450</f>
        <v>0</v>
      </c>
      <c r="Y2449" s="30">
        <f>Y2450</f>
        <v>0</v>
      </c>
      <c r="Z2449" s="30">
        <f>Z2450</f>
        <v>0</v>
      </c>
      <c r="AA2449" s="30">
        <f>AA2450</f>
        <v>0</v>
      </c>
      <c r="AB2449" s="30">
        <f>AB2450</f>
        <v>0</v>
      </c>
      <c r="AC2449" s="30">
        <f t="shared" si="7861"/>
        <v>0</v>
      </c>
      <c r="AD2449" s="30">
        <f t="shared" si="7862"/>
        <v>0</v>
      </c>
      <c r="AE2449" s="30">
        <f t="shared" si="7863"/>
        <v>0</v>
      </c>
      <c r="AF2449" s="30">
        <f>AF2450</f>
        <v>0</v>
      </c>
      <c r="AG2449" s="30">
        <f t="shared" si="7864"/>
        <v>0</v>
      </c>
      <c r="AH2449" s="30">
        <f t="shared" si="7865"/>
        <v>0</v>
      </c>
      <c r="AI2449" s="30">
        <f t="shared" si="7866"/>
        <v>0</v>
      </c>
      <c r="AJ2449" s="30">
        <f>AJ2450</f>
        <v>0</v>
      </c>
      <c r="AK2449" s="30">
        <f>AK2450</f>
        <v>0</v>
      </c>
      <c r="AL2449" s="30">
        <f>AL2450</f>
        <v>0</v>
      </c>
      <c r="AM2449" s="30">
        <f>AM2450</f>
        <v>0</v>
      </c>
      <c r="AN2449" s="30">
        <f>AN2450</f>
        <v>0</v>
      </c>
      <c r="AO2449" s="30">
        <f>AO2450</f>
        <v>0</v>
      </c>
      <c r="AP2449" s="30">
        <f>AP2450</f>
        <v>0</v>
      </c>
      <c r="AQ2449" s="30">
        <f>AQ2450</f>
        <v>0</v>
      </c>
      <c r="AR2449" s="30">
        <f>AR2450</f>
        <v>0</v>
      </c>
      <c r="AS2449" s="30">
        <f t="shared" si="7913"/>
        <v>0</v>
      </c>
      <c r="AT2449" s="30">
        <f t="shared" si="7914"/>
        <v>0</v>
      </c>
      <c r="AU2449" s="30">
        <f t="shared" si="7915"/>
        <v>0</v>
      </c>
      <c r="AV2449" s="30">
        <f>AV2450</f>
        <v>0</v>
      </c>
      <c r="AW2449" s="30">
        <f>AW2450</f>
        <v>0</v>
      </c>
      <c r="AX2449" s="30">
        <f>AX2450</f>
        <v>0</v>
      </c>
      <c r="AY2449" s="30">
        <f t="shared" si="7867"/>
        <v>0</v>
      </c>
      <c r="AZ2449" s="30">
        <f t="shared" si="7868"/>
        <v>0</v>
      </c>
      <c r="BA2449" s="30">
        <f t="shared" si="7869"/>
        <v>0</v>
      </c>
      <c r="BB2449" s="30">
        <f>BB2450</f>
        <v>0</v>
      </c>
      <c r="BC2449" s="30">
        <f>BC2450</f>
        <v>0</v>
      </c>
      <c r="BD2449" s="30">
        <f>BD2450</f>
        <v>0</v>
      </c>
      <c r="BE2449" s="30">
        <f>BE2450</f>
        <v>0</v>
      </c>
      <c r="BF2449" s="30">
        <f>BF2450</f>
        <v>0</v>
      </c>
      <c r="BG2449" s="30">
        <f>BG2450</f>
        <v>0</v>
      </c>
      <c r="BH2449" s="30">
        <f>BH2450</f>
        <v>0</v>
      </c>
      <c r="BI2449" s="30">
        <f>BI2450</f>
        <v>0</v>
      </c>
      <c r="BJ2449" s="30">
        <f>BJ2450</f>
        <v>0</v>
      </c>
      <c r="BK2449" s="30">
        <f>BK2450</f>
        <v>0</v>
      </c>
      <c r="BL2449" s="30">
        <f t="shared" si="7858"/>
        <v>0</v>
      </c>
      <c r="BM2449" s="30">
        <f t="shared" si="7859"/>
        <v>0</v>
      </c>
      <c r="BN2449" s="30">
        <f t="shared" si="7860"/>
        <v>0</v>
      </c>
      <c r="BO2449" s="30">
        <f>BO2450</f>
        <v>0</v>
      </c>
      <c r="BP2449" s="31">
        <v>0</v>
      </c>
      <c r="BQ2449" s="1"/>
      <c r="BR2449" s="1"/>
      <c r="BS2449" s="1"/>
      <c r="BT2449" s="1"/>
      <c r="BU2449" s="1"/>
      <c r="BV2449" s="1"/>
      <c r="BW2449" s="1"/>
      <c r="BX2449" s="1"/>
      <c r="BY2449" s="1"/>
    </row>
    <row r="2450" ht="31.5" hidden="1">
      <c r="A2450" s="28" t="s">
        <v>999</v>
      </c>
      <c r="B2450" s="28" t="s">
        <v>62</v>
      </c>
      <c r="C2450" s="28" t="s">
        <v>291</v>
      </c>
      <c r="D2450" s="28" t="s">
        <v>1007</v>
      </c>
      <c r="E2450" s="28" t="s">
        <v>38</v>
      </c>
      <c r="F2450" s="29" t="s">
        <v>39</v>
      </c>
      <c r="G2450" s="30">
        <v>38592.400000000001</v>
      </c>
      <c r="H2450" s="30"/>
      <c r="I2450" s="30"/>
      <c r="J2450" s="32">
        <v>-38592.400000000001</v>
      </c>
      <c r="K2450" s="30"/>
      <c r="L2450" s="30"/>
      <c r="M2450" s="30">
        <f t="shared" si="7916"/>
        <v>0</v>
      </c>
      <c r="N2450" s="30">
        <f t="shared" si="7917"/>
        <v>0</v>
      </c>
      <c r="O2450" s="30">
        <f t="shared" si="7918"/>
        <v>0</v>
      </c>
      <c r="P2450" s="30"/>
      <c r="Q2450" s="30"/>
      <c r="R2450" s="30"/>
      <c r="S2450" s="30"/>
      <c r="T2450" s="30"/>
      <c r="U2450" s="30"/>
      <c r="V2450" s="30"/>
      <c r="W2450" s="30"/>
      <c r="X2450" s="30"/>
      <c r="Y2450" s="30"/>
      <c r="Z2450" s="30"/>
      <c r="AA2450" s="30"/>
      <c r="AB2450" s="30"/>
      <c r="AC2450" s="30">
        <f t="shared" si="7861"/>
        <v>0</v>
      </c>
      <c r="AD2450" s="30">
        <f t="shared" si="7862"/>
        <v>0</v>
      </c>
      <c r="AE2450" s="30">
        <f t="shared" si="7863"/>
        <v>0</v>
      </c>
      <c r="AF2450" s="30"/>
      <c r="AG2450" s="30">
        <f t="shared" si="7864"/>
        <v>0</v>
      </c>
      <c r="AH2450" s="30">
        <f t="shared" si="7865"/>
        <v>0</v>
      </c>
      <c r="AI2450" s="30">
        <f t="shared" si="7866"/>
        <v>0</v>
      </c>
      <c r="AJ2450" s="30"/>
      <c r="AK2450" s="30"/>
      <c r="AL2450" s="30"/>
      <c r="AM2450" s="30"/>
      <c r="AN2450" s="30"/>
      <c r="AO2450" s="30"/>
      <c r="AP2450" s="30"/>
      <c r="AQ2450" s="30"/>
      <c r="AR2450" s="30"/>
      <c r="AS2450" s="30">
        <f t="shared" si="7913"/>
        <v>0</v>
      </c>
      <c r="AT2450" s="30">
        <f t="shared" si="7914"/>
        <v>0</v>
      </c>
      <c r="AU2450" s="30">
        <f t="shared" si="7915"/>
        <v>0</v>
      </c>
      <c r="AV2450" s="30"/>
      <c r="AW2450" s="30"/>
      <c r="AX2450" s="30"/>
      <c r="AY2450" s="30">
        <f t="shared" si="7867"/>
        <v>0</v>
      </c>
      <c r="AZ2450" s="30">
        <f t="shared" si="7868"/>
        <v>0</v>
      </c>
      <c r="BA2450" s="30">
        <f t="shared" si="7869"/>
        <v>0</v>
      </c>
      <c r="BB2450" s="30"/>
      <c r="BC2450" s="30"/>
      <c r="BD2450" s="30"/>
      <c r="BE2450" s="30"/>
      <c r="BF2450" s="30"/>
      <c r="BG2450" s="30"/>
      <c r="BH2450" s="30"/>
      <c r="BI2450" s="30"/>
      <c r="BJ2450" s="30"/>
      <c r="BK2450" s="30"/>
      <c r="BL2450" s="30">
        <f t="shared" si="7858"/>
        <v>0</v>
      </c>
      <c r="BM2450" s="30">
        <f t="shared" si="7859"/>
        <v>0</v>
      </c>
      <c r="BN2450" s="30">
        <f t="shared" si="7860"/>
        <v>0</v>
      </c>
      <c r="BO2450" s="30"/>
      <c r="BP2450" s="31">
        <v>0</v>
      </c>
      <c r="BQ2450" s="1"/>
      <c r="BR2450" s="1"/>
      <c r="BS2450" s="1"/>
      <c r="BT2450" s="1"/>
      <c r="BU2450" s="1"/>
      <c r="BV2450" s="1"/>
      <c r="BW2450" s="1"/>
      <c r="BX2450" s="1"/>
      <c r="BY2450" s="1"/>
    </row>
    <row r="2451" ht="47.25">
      <c r="A2451" s="28" t="s">
        <v>999</v>
      </c>
      <c r="B2451" s="28" t="s">
        <v>62</v>
      </c>
      <c r="C2451" s="28" t="s">
        <v>291</v>
      </c>
      <c r="D2451" s="28" t="s">
        <v>454</v>
      </c>
      <c r="E2451" s="35"/>
      <c r="F2451" s="29" t="s">
        <v>455</v>
      </c>
      <c r="G2451" s="30">
        <f>G2452+G2453</f>
        <v>29196.100000000002</v>
      </c>
      <c r="H2451" s="30">
        <f>H2452+H2453</f>
        <v>39455.599999999999</v>
      </c>
      <c r="I2451" s="30">
        <f>I2452+I2453</f>
        <v>24375.599999999999</v>
      </c>
      <c r="J2451" s="30">
        <f>J2452+J2453</f>
        <v>-4000</v>
      </c>
      <c r="K2451" s="30">
        <f>K2452+K2453</f>
        <v>-15080</v>
      </c>
      <c r="L2451" s="30">
        <f>L2452+L2453</f>
        <v>0</v>
      </c>
      <c r="M2451" s="30">
        <f t="shared" si="7916"/>
        <v>25196.100000000002</v>
      </c>
      <c r="N2451" s="30">
        <f t="shared" si="7917"/>
        <v>24375.599999999999</v>
      </c>
      <c r="O2451" s="30">
        <f t="shared" si="7918"/>
        <v>24375.599999999999</v>
      </c>
      <c r="P2451" s="30">
        <f>P2452+P2453</f>
        <v>0</v>
      </c>
      <c r="Q2451" s="30">
        <f>Q2452+Q2453</f>
        <v>0</v>
      </c>
      <c r="R2451" s="30">
        <f>R2452+R2453</f>
        <v>-20.93</v>
      </c>
      <c r="S2451" s="30">
        <f>S2452+S2453</f>
        <v>0</v>
      </c>
      <c r="T2451" s="30">
        <f>T2452+T2453</f>
        <v>0</v>
      </c>
      <c r="U2451" s="30">
        <f>U2452+U2453</f>
        <v>0</v>
      </c>
      <c r="V2451" s="30">
        <f>V2452+V2453</f>
        <v>0</v>
      </c>
      <c r="W2451" s="30">
        <f>W2452+W2453</f>
        <v>0</v>
      </c>
      <c r="X2451" s="30">
        <f>X2452+X2453</f>
        <v>0</v>
      </c>
      <c r="Y2451" s="30">
        <f>Y2452+Y2453</f>
        <v>0</v>
      </c>
      <c r="Z2451" s="30">
        <f>Z2452+Z2453</f>
        <v>0</v>
      </c>
      <c r="AA2451" s="30">
        <f>AA2452+AA2453</f>
        <v>0</v>
      </c>
      <c r="AB2451" s="30">
        <f>AB2452+AB2453</f>
        <v>0</v>
      </c>
      <c r="AC2451" s="30">
        <f t="shared" si="7861"/>
        <v>25175.170000000002</v>
      </c>
      <c r="AD2451" s="30">
        <f t="shared" si="7862"/>
        <v>24375.599999999999</v>
      </c>
      <c r="AE2451" s="30">
        <f t="shared" si="7863"/>
        <v>24375.599999999999</v>
      </c>
      <c r="AF2451" s="30">
        <f>AF2452+AF2453</f>
        <v>0</v>
      </c>
      <c r="AG2451" s="30">
        <f t="shared" si="7864"/>
        <v>25175.170000000002</v>
      </c>
      <c r="AH2451" s="30">
        <f t="shared" si="7865"/>
        <v>24375.599999999999</v>
      </c>
      <c r="AI2451" s="30">
        <f t="shared" si="7866"/>
        <v>24375.599999999999</v>
      </c>
      <c r="AJ2451" s="30">
        <f>AJ2452+AJ2453</f>
        <v>-621.14800000000002</v>
      </c>
      <c r="AK2451" s="30">
        <f>AK2452+AK2453</f>
        <v>0</v>
      </c>
      <c r="AL2451" s="30">
        <f>AL2452+AL2453</f>
        <v>-841.10000000000002</v>
      </c>
      <c r="AM2451" s="30">
        <f>AM2452+AM2453</f>
        <v>0</v>
      </c>
      <c r="AN2451" s="30">
        <f>AN2452+AN2453</f>
        <v>0</v>
      </c>
      <c r="AO2451" s="30">
        <f>AO2452+AO2453</f>
        <v>0</v>
      </c>
      <c r="AP2451" s="30">
        <f>AP2452+AP2453</f>
        <v>0</v>
      </c>
      <c r="AQ2451" s="30">
        <f>AQ2452+AQ2453</f>
        <v>0</v>
      </c>
      <c r="AR2451" s="30">
        <f>AR2452+AR2453</f>
        <v>0</v>
      </c>
      <c r="AS2451" s="30">
        <f t="shared" si="7913"/>
        <v>23712.922000000002</v>
      </c>
      <c r="AT2451" s="30">
        <f t="shared" si="7914"/>
        <v>24375.599999999999</v>
      </c>
      <c r="AU2451" s="30">
        <f t="shared" si="7915"/>
        <v>24375.599999999999</v>
      </c>
      <c r="AV2451" s="30">
        <f>AV2452+AV2453</f>
        <v>0</v>
      </c>
      <c r="AW2451" s="30">
        <f>AW2452+AW2453</f>
        <v>0</v>
      </c>
      <c r="AX2451" s="30">
        <f>AX2452+AX2453</f>
        <v>0</v>
      </c>
      <c r="AY2451" s="30">
        <f t="shared" si="7867"/>
        <v>23712.922000000002</v>
      </c>
      <c r="AZ2451" s="30">
        <f t="shared" si="7868"/>
        <v>24375.599999999999</v>
      </c>
      <c r="BA2451" s="30">
        <f t="shared" si="7869"/>
        <v>24375.599999999999</v>
      </c>
      <c r="BB2451" s="30">
        <f>BB2452+BB2453</f>
        <v>0</v>
      </c>
      <c r="BC2451" s="30">
        <f>BC2452+BC2453</f>
        <v>0</v>
      </c>
      <c r="BD2451" s="30">
        <f>BD2452+BD2453</f>
        <v>0</v>
      </c>
      <c r="BE2451" s="30">
        <f>BE2452+BE2453</f>
        <v>0</v>
      </c>
      <c r="BF2451" s="30">
        <f>BF2452+BF2453</f>
        <v>0</v>
      </c>
      <c r="BG2451" s="30">
        <f>BG2452+BG2453</f>
        <v>0</v>
      </c>
      <c r="BH2451" s="30">
        <f>BH2452+BH2453</f>
        <v>0</v>
      </c>
      <c r="BI2451" s="30">
        <f>BI2452+BI2453</f>
        <v>0</v>
      </c>
      <c r="BJ2451" s="30">
        <f>BJ2452+BJ2453</f>
        <v>0</v>
      </c>
      <c r="BK2451" s="30">
        <f>BK2452+BK2453</f>
        <v>0</v>
      </c>
      <c r="BL2451" s="30">
        <f t="shared" si="7858"/>
        <v>23712.922000000002</v>
      </c>
      <c r="BM2451" s="30">
        <f t="shared" si="7859"/>
        <v>24375.599999999999</v>
      </c>
      <c r="BN2451" s="30">
        <f t="shared" si="7860"/>
        <v>24375.599999999999</v>
      </c>
      <c r="BO2451" s="30">
        <f>BO2452+BO2453</f>
        <v>0</v>
      </c>
      <c r="BP2451" s="31"/>
      <c r="BQ2451" s="1"/>
      <c r="BR2451" s="1"/>
      <c r="BS2451" s="1"/>
      <c r="BT2451" s="1"/>
      <c r="BU2451" s="1"/>
      <c r="BV2451" s="1"/>
      <c r="BW2451" s="1"/>
      <c r="BX2451" s="1"/>
      <c r="BY2451" s="1"/>
    </row>
    <row r="2452" ht="78.75">
      <c r="A2452" s="28" t="s">
        <v>999</v>
      </c>
      <c r="B2452" s="28" t="s">
        <v>62</v>
      </c>
      <c r="C2452" s="28" t="s">
        <v>291</v>
      </c>
      <c r="D2452" s="28" t="s">
        <v>454</v>
      </c>
      <c r="E2452" s="28" t="s">
        <v>50</v>
      </c>
      <c r="F2452" s="29" t="s">
        <v>51</v>
      </c>
      <c r="G2452" s="30">
        <v>22661.400000000001</v>
      </c>
      <c r="H2452" s="30">
        <v>23083.099999999999</v>
      </c>
      <c r="I2452" s="30">
        <v>23083.099999999999</v>
      </c>
      <c r="J2452" s="30"/>
      <c r="K2452" s="30"/>
      <c r="L2452" s="30"/>
      <c r="M2452" s="30">
        <f t="shared" si="7916"/>
        <v>22661.400000000001</v>
      </c>
      <c r="N2452" s="30">
        <f t="shared" si="7917"/>
        <v>23083.099999999999</v>
      </c>
      <c r="O2452" s="30">
        <f t="shared" si="7918"/>
        <v>23083.099999999999</v>
      </c>
      <c r="P2452" s="30"/>
      <c r="Q2452" s="30"/>
      <c r="R2452" s="30"/>
      <c r="S2452" s="30"/>
      <c r="T2452" s="30"/>
      <c r="U2452" s="30"/>
      <c r="V2452" s="30"/>
      <c r="W2452" s="30"/>
      <c r="X2452" s="30"/>
      <c r="Y2452" s="30"/>
      <c r="Z2452" s="30"/>
      <c r="AA2452" s="30"/>
      <c r="AB2452" s="30"/>
      <c r="AC2452" s="30">
        <f t="shared" si="7861"/>
        <v>22661.400000000001</v>
      </c>
      <c r="AD2452" s="30">
        <f t="shared" si="7862"/>
        <v>23083.099999999999</v>
      </c>
      <c r="AE2452" s="30">
        <f t="shared" si="7863"/>
        <v>23083.099999999999</v>
      </c>
      <c r="AF2452" s="30"/>
      <c r="AG2452" s="30">
        <f t="shared" si="7864"/>
        <v>22661.400000000001</v>
      </c>
      <c r="AH2452" s="30">
        <f t="shared" si="7865"/>
        <v>23083.099999999999</v>
      </c>
      <c r="AI2452" s="30">
        <f t="shared" si="7866"/>
        <v>23083.099999999999</v>
      </c>
      <c r="AJ2452" s="30"/>
      <c r="AK2452" s="30"/>
      <c r="AL2452" s="30">
        <v>-841.10000000000002</v>
      </c>
      <c r="AM2452" s="30"/>
      <c r="AN2452" s="30"/>
      <c r="AO2452" s="30"/>
      <c r="AP2452" s="30"/>
      <c r="AQ2452" s="30"/>
      <c r="AR2452" s="30"/>
      <c r="AS2452" s="30">
        <f t="shared" si="7913"/>
        <v>21820.300000000003</v>
      </c>
      <c r="AT2452" s="30">
        <f t="shared" si="7914"/>
        <v>23083.099999999999</v>
      </c>
      <c r="AU2452" s="30">
        <f t="shared" si="7915"/>
        <v>23083.099999999999</v>
      </c>
      <c r="AV2452" s="30"/>
      <c r="AW2452" s="30"/>
      <c r="AX2452" s="30"/>
      <c r="AY2452" s="30">
        <f t="shared" si="7867"/>
        <v>21820.300000000003</v>
      </c>
      <c r="AZ2452" s="30">
        <f t="shared" si="7868"/>
        <v>23083.099999999999</v>
      </c>
      <c r="BA2452" s="30">
        <f t="shared" si="7869"/>
        <v>23083.099999999999</v>
      </c>
      <c r="BB2452" s="30"/>
      <c r="BC2452" s="30"/>
      <c r="BD2452" s="30"/>
      <c r="BE2452" s="30"/>
      <c r="BF2452" s="30"/>
      <c r="BG2452" s="30"/>
      <c r="BH2452" s="30"/>
      <c r="BI2452" s="30"/>
      <c r="BJ2452" s="30"/>
      <c r="BK2452" s="30"/>
      <c r="BL2452" s="30">
        <f t="shared" si="7858"/>
        <v>21820.300000000003</v>
      </c>
      <c r="BM2452" s="30">
        <f t="shared" si="7859"/>
        <v>23083.099999999999</v>
      </c>
      <c r="BN2452" s="30">
        <f t="shared" si="7860"/>
        <v>23083.099999999999</v>
      </c>
      <c r="BO2452" s="30"/>
      <c r="BP2452" s="31"/>
      <c r="BQ2452" s="1"/>
      <c r="BR2452" s="1"/>
      <c r="BS2452" s="1"/>
      <c r="BT2452" s="1"/>
      <c r="BU2452" s="1"/>
      <c r="BV2452" s="1"/>
      <c r="BW2452" s="1"/>
      <c r="BX2452" s="1"/>
      <c r="BY2452" s="1"/>
    </row>
    <row r="2453" ht="31.5">
      <c r="A2453" s="28" t="s">
        <v>999</v>
      </c>
      <c r="B2453" s="28" t="s">
        <v>62</v>
      </c>
      <c r="C2453" s="28" t="s">
        <v>291</v>
      </c>
      <c r="D2453" s="28" t="s">
        <v>454</v>
      </c>
      <c r="E2453" s="28" t="s">
        <v>38</v>
      </c>
      <c r="F2453" s="29" t="s">
        <v>39</v>
      </c>
      <c r="G2453" s="30">
        <v>6534.6999999999998</v>
      </c>
      <c r="H2453" s="30">
        <v>16372.5</v>
      </c>
      <c r="I2453" s="30">
        <v>1292.5</v>
      </c>
      <c r="J2453" s="32">
        <v>-4000</v>
      </c>
      <c r="K2453" s="32">
        <v>-15080</v>
      </c>
      <c r="L2453" s="30"/>
      <c r="M2453" s="30">
        <f t="shared" si="7916"/>
        <v>2534.6999999999998</v>
      </c>
      <c r="N2453" s="30">
        <f t="shared" si="7917"/>
        <v>1292.5</v>
      </c>
      <c r="O2453" s="30">
        <f t="shared" si="7918"/>
        <v>1292.5</v>
      </c>
      <c r="P2453" s="30"/>
      <c r="Q2453" s="30"/>
      <c r="R2453" s="30">
        <v>-20.93</v>
      </c>
      <c r="S2453" s="30"/>
      <c r="T2453" s="30"/>
      <c r="U2453" s="30"/>
      <c r="V2453" s="30"/>
      <c r="W2453" s="30"/>
      <c r="X2453" s="30"/>
      <c r="Y2453" s="30"/>
      <c r="Z2453" s="30"/>
      <c r="AA2453" s="30"/>
      <c r="AB2453" s="30"/>
      <c r="AC2453" s="30">
        <f t="shared" si="7861"/>
        <v>2513.77</v>
      </c>
      <c r="AD2453" s="30">
        <f t="shared" si="7862"/>
        <v>1292.5</v>
      </c>
      <c r="AE2453" s="30">
        <f t="shared" si="7863"/>
        <v>1292.5</v>
      </c>
      <c r="AF2453" s="30"/>
      <c r="AG2453" s="30">
        <f t="shared" si="7864"/>
        <v>2513.77</v>
      </c>
      <c r="AH2453" s="30">
        <f t="shared" si="7865"/>
        <v>1292.5</v>
      </c>
      <c r="AI2453" s="30">
        <f t="shared" si="7866"/>
        <v>1292.5</v>
      </c>
      <c r="AJ2453" s="30">
        <v>-621.14800000000002</v>
      </c>
      <c r="AK2453" s="30"/>
      <c r="AL2453" s="30"/>
      <c r="AM2453" s="30"/>
      <c r="AN2453" s="30"/>
      <c r="AO2453" s="30"/>
      <c r="AP2453" s="30"/>
      <c r="AQ2453" s="30"/>
      <c r="AR2453" s="30"/>
      <c r="AS2453" s="30">
        <f t="shared" si="7913"/>
        <v>1892.6219999999998</v>
      </c>
      <c r="AT2453" s="30">
        <f t="shared" si="7914"/>
        <v>1292.5</v>
      </c>
      <c r="AU2453" s="30">
        <f t="shared" si="7915"/>
        <v>1292.5</v>
      </c>
      <c r="AV2453" s="30"/>
      <c r="AW2453" s="30"/>
      <c r="AX2453" s="30"/>
      <c r="AY2453" s="30">
        <f t="shared" si="7867"/>
        <v>1892.6219999999998</v>
      </c>
      <c r="AZ2453" s="30">
        <f t="shared" si="7868"/>
        <v>1292.5</v>
      </c>
      <c r="BA2453" s="30">
        <f t="shared" si="7869"/>
        <v>1292.5</v>
      </c>
      <c r="BB2453" s="30"/>
      <c r="BC2453" s="30"/>
      <c r="BD2453" s="30"/>
      <c r="BE2453" s="30"/>
      <c r="BF2453" s="30"/>
      <c r="BG2453" s="30"/>
      <c r="BH2453" s="30"/>
      <c r="BI2453" s="30"/>
      <c r="BJ2453" s="30"/>
      <c r="BK2453" s="30"/>
      <c r="BL2453" s="30">
        <f t="shared" si="7858"/>
        <v>1892.6219999999998</v>
      </c>
      <c r="BM2453" s="30">
        <f t="shared" si="7859"/>
        <v>1292.5</v>
      </c>
      <c r="BN2453" s="30">
        <f t="shared" si="7860"/>
        <v>1292.5</v>
      </c>
      <c r="BO2453" s="30"/>
      <c r="BP2453" s="31"/>
      <c r="BQ2453" s="1"/>
      <c r="BR2453" s="1"/>
      <c r="BS2453" s="1"/>
      <c r="BT2453" s="1"/>
      <c r="BU2453" s="1"/>
      <c r="BV2453" s="1"/>
      <c r="BW2453" s="1"/>
      <c r="BX2453" s="1"/>
      <c r="BY2453" s="1"/>
    </row>
    <row r="2454" ht="47.25">
      <c r="A2454" s="28" t="s">
        <v>999</v>
      </c>
      <c r="B2454" s="28" t="s">
        <v>62</v>
      </c>
      <c r="C2454" s="28" t="s">
        <v>291</v>
      </c>
      <c r="D2454" s="28" t="s">
        <v>456</v>
      </c>
      <c r="E2454" s="35"/>
      <c r="F2454" s="29" t="s">
        <v>457</v>
      </c>
      <c r="G2454" s="30">
        <f>G2455</f>
        <v>1420.3</v>
      </c>
      <c r="H2454" s="30">
        <f>H2455</f>
        <v>1314.0999999999999</v>
      </c>
      <c r="I2454" s="30">
        <f>I2455</f>
        <v>1314.0999999999999</v>
      </c>
      <c r="J2454" s="30">
        <f>J2455</f>
        <v>0</v>
      </c>
      <c r="K2454" s="30">
        <f>K2455</f>
        <v>0</v>
      </c>
      <c r="L2454" s="30">
        <f>L2455</f>
        <v>0</v>
      </c>
      <c r="M2454" s="30">
        <f t="shared" si="7916"/>
        <v>1420.3</v>
      </c>
      <c r="N2454" s="30">
        <f t="shared" si="7917"/>
        <v>1314.0999999999999</v>
      </c>
      <c r="O2454" s="30">
        <f t="shared" si="7918"/>
        <v>1314.0999999999999</v>
      </c>
      <c r="P2454" s="30">
        <f>P2455</f>
        <v>0</v>
      </c>
      <c r="Q2454" s="30">
        <f>Q2455</f>
        <v>0</v>
      </c>
      <c r="R2454" s="30">
        <f>R2455</f>
        <v>-199.39499999999998</v>
      </c>
      <c r="S2454" s="30">
        <f>S2455</f>
        <v>0</v>
      </c>
      <c r="T2454" s="30">
        <f>T2455</f>
        <v>0</v>
      </c>
      <c r="U2454" s="30">
        <f>U2455</f>
        <v>0</v>
      </c>
      <c r="V2454" s="30">
        <f>V2455</f>
        <v>0</v>
      </c>
      <c r="W2454" s="30">
        <f>W2455</f>
        <v>0</v>
      </c>
      <c r="X2454" s="30">
        <f>X2455</f>
        <v>0</v>
      </c>
      <c r="Y2454" s="30">
        <f>Y2455</f>
        <v>0</v>
      </c>
      <c r="Z2454" s="30">
        <f>Z2455</f>
        <v>0</v>
      </c>
      <c r="AA2454" s="30">
        <f>AA2455</f>
        <v>0</v>
      </c>
      <c r="AB2454" s="30">
        <f>AB2455</f>
        <v>0</v>
      </c>
      <c r="AC2454" s="30">
        <f t="shared" si="7861"/>
        <v>1220.905</v>
      </c>
      <c r="AD2454" s="30">
        <f t="shared" si="7862"/>
        <v>1314.0999999999999</v>
      </c>
      <c r="AE2454" s="30">
        <f t="shared" si="7863"/>
        <v>1314.0999999999999</v>
      </c>
      <c r="AF2454" s="30">
        <f>AF2455</f>
        <v>0</v>
      </c>
      <c r="AG2454" s="30">
        <f t="shared" si="7864"/>
        <v>1220.905</v>
      </c>
      <c r="AH2454" s="30">
        <f t="shared" si="7865"/>
        <v>1314.0999999999999</v>
      </c>
      <c r="AI2454" s="30">
        <f t="shared" si="7866"/>
        <v>1314.0999999999999</v>
      </c>
      <c r="AJ2454" s="30">
        <f>AJ2455</f>
        <v>0</v>
      </c>
      <c r="AK2454" s="30">
        <f>AK2455</f>
        <v>0</v>
      </c>
      <c r="AL2454" s="30">
        <f>AL2455</f>
        <v>0</v>
      </c>
      <c r="AM2454" s="30">
        <f>AM2455</f>
        <v>0</v>
      </c>
      <c r="AN2454" s="30">
        <f>AN2455</f>
        <v>0</v>
      </c>
      <c r="AO2454" s="30">
        <f>AO2455</f>
        <v>0</v>
      </c>
      <c r="AP2454" s="30">
        <f>AP2455</f>
        <v>0</v>
      </c>
      <c r="AQ2454" s="30">
        <f>AQ2455</f>
        <v>0</v>
      </c>
      <c r="AR2454" s="30">
        <f>AR2455</f>
        <v>0</v>
      </c>
      <c r="AS2454" s="30">
        <f t="shared" si="7913"/>
        <v>1220.905</v>
      </c>
      <c r="AT2454" s="30">
        <f t="shared" si="7914"/>
        <v>1314.0999999999999</v>
      </c>
      <c r="AU2454" s="30">
        <f t="shared" si="7915"/>
        <v>1314.0999999999999</v>
      </c>
      <c r="AV2454" s="30">
        <f>AV2455</f>
        <v>0</v>
      </c>
      <c r="AW2454" s="30">
        <f>AW2455</f>
        <v>0</v>
      </c>
      <c r="AX2454" s="30">
        <f>AX2455</f>
        <v>0</v>
      </c>
      <c r="AY2454" s="30">
        <f t="shared" si="7867"/>
        <v>1220.905</v>
      </c>
      <c r="AZ2454" s="30">
        <f t="shared" si="7868"/>
        <v>1314.0999999999999</v>
      </c>
      <c r="BA2454" s="30">
        <f t="shared" si="7869"/>
        <v>1314.0999999999999</v>
      </c>
      <c r="BB2454" s="30">
        <f>BB2455</f>
        <v>0</v>
      </c>
      <c r="BC2454" s="30">
        <f>BC2455</f>
        <v>0</v>
      </c>
      <c r="BD2454" s="30">
        <f>BD2455</f>
        <v>0</v>
      </c>
      <c r="BE2454" s="30">
        <f>BE2455</f>
        <v>0</v>
      </c>
      <c r="BF2454" s="30">
        <f>BF2455</f>
        <v>0</v>
      </c>
      <c r="BG2454" s="30">
        <f>BG2455</f>
        <v>0</v>
      </c>
      <c r="BH2454" s="30">
        <f>BH2455</f>
        <v>0</v>
      </c>
      <c r="BI2454" s="30">
        <f>BI2455</f>
        <v>0</v>
      </c>
      <c r="BJ2454" s="30">
        <f>BJ2455</f>
        <v>0</v>
      </c>
      <c r="BK2454" s="30">
        <f>BK2455</f>
        <v>0</v>
      </c>
      <c r="BL2454" s="30">
        <f t="shared" si="7858"/>
        <v>1220.905</v>
      </c>
      <c r="BM2454" s="30">
        <f t="shared" si="7859"/>
        <v>1314.0999999999999</v>
      </c>
      <c r="BN2454" s="30">
        <f t="shared" si="7860"/>
        <v>1314.0999999999999</v>
      </c>
      <c r="BO2454" s="30">
        <f>BO2455</f>
        <v>0</v>
      </c>
      <c r="BP2454" s="31"/>
      <c r="BQ2454" s="1"/>
      <c r="BR2454" s="1"/>
      <c r="BS2454" s="1"/>
      <c r="BT2454" s="1"/>
      <c r="BU2454" s="1"/>
      <c r="BV2454" s="1"/>
      <c r="BW2454" s="1"/>
      <c r="BX2454" s="1"/>
      <c r="BY2454" s="1"/>
    </row>
    <row r="2455" ht="31.5">
      <c r="A2455" s="28" t="s">
        <v>999</v>
      </c>
      <c r="B2455" s="28" t="s">
        <v>62</v>
      </c>
      <c r="C2455" s="28" t="s">
        <v>291</v>
      </c>
      <c r="D2455" s="28" t="s">
        <v>456</v>
      </c>
      <c r="E2455" s="28" t="s">
        <v>38</v>
      </c>
      <c r="F2455" s="29" t="s">
        <v>39</v>
      </c>
      <c r="G2455" s="30">
        <v>1420.3</v>
      </c>
      <c r="H2455" s="30">
        <v>1314.0999999999999</v>
      </c>
      <c r="I2455" s="30">
        <v>1314.0999999999999</v>
      </c>
      <c r="J2455" s="30"/>
      <c r="K2455" s="30"/>
      <c r="L2455" s="30"/>
      <c r="M2455" s="30">
        <f t="shared" si="7916"/>
        <v>1420.3</v>
      </c>
      <c r="N2455" s="30">
        <f t="shared" si="7917"/>
        <v>1314.0999999999999</v>
      </c>
      <c r="O2455" s="30">
        <f t="shared" si="7918"/>
        <v>1314.0999999999999</v>
      </c>
      <c r="P2455" s="30"/>
      <c r="Q2455" s="30"/>
      <c r="R2455" s="30">
        <f>-107.095-92.3</f>
        <v>-199.39499999999998</v>
      </c>
      <c r="S2455" s="30"/>
      <c r="T2455" s="30"/>
      <c r="U2455" s="30"/>
      <c r="V2455" s="30"/>
      <c r="W2455" s="30"/>
      <c r="X2455" s="30"/>
      <c r="Y2455" s="30"/>
      <c r="Z2455" s="30"/>
      <c r="AA2455" s="30"/>
      <c r="AB2455" s="30"/>
      <c r="AC2455" s="30">
        <f t="shared" si="7861"/>
        <v>1220.905</v>
      </c>
      <c r="AD2455" s="30">
        <f t="shared" si="7862"/>
        <v>1314.0999999999999</v>
      </c>
      <c r="AE2455" s="30">
        <f t="shared" si="7863"/>
        <v>1314.0999999999999</v>
      </c>
      <c r="AF2455" s="30"/>
      <c r="AG2455" s="30">
        <f t="shared" si="7864"/>
        <v>1220.905</v>
      </c>
      <c r="AH2455" s="30">
        <f t="shared" si="7865"/>
        <v>1314.0999999999999</v>
      </c>
      <c r="AI2455" s="30">
        <f t="shared" si="7866"/>
        <v>1314.0999999999999</v>
      </c>
      <c r="AJ2455" s="30"/>
      <c r="AK2455" s="30"/>
      <c r="AL2455" s="30"/>
      <c r="AM2455" s="30"/>
      <c r="AN2455" s="30"/>
      <c r="AO2455" s="30"/>
      <c r="AP2455" s="30"/>
      <c r="AQ2455" s="30"/>
      <c r="AR2455" s="30"/>
      <c r="AS2455" s="30">
        <f t="shared" si="7913"/>
        <v>1220.905</v>
      </c>
      <c r="AT2455" s="30">
        <f t="shared" si="7914"/>
        <v>1314.0999999999999</v>
      </c>
      <c r="AU2455" s="30">
        <f t="shared" si="7915"/>
        <v>1314.0999999999999</v>
      </c>
      <c r="AV2455" s="30"/>
      <c r="AW2455" s="30"/>
      <c r="AX2455" s="30"/>
      <c r="AY2455" s="30">
        <f t="shared" si="7867"/>
        <v>1220.905</v>
      </c>
      <c r="AZ2455" s="30">
        <f t="shared" si="7868"/>
        <v>1314.0999999999999</v>
      </c>
      <c r="BA2455" s="30">
        <f t="shared" si="7869"/>
        <v>1314.0999999999999</v>
      </c>
      <c r="BB2455" s="30"/>
      <c r="BC2455" s="30"/>
      <c r="BD2455" s="30"/>
      <c r="BE2455" s="30"/>
      <c r="BF2455" s="30"/>
      <c r="BG2455" s="30"/>
      <c r="BH2455" s="30"/>
      <c r="BI2455" s="30"/>
      <c r="BJ2455" s="30"/>
      <c r="BK2455" s="30"/>
      <c r="BL2455" s="30">
        <f t="shared" si="7858"/>
        <v>1220.905</v>
      </c>
      <c r="BM2455" s="30">
        <f t="shared" si="7859"/>
        <v>1314.0999999999999</v>
      </c>
      <c r="BN2455" s="30">
        <f t="shared" si="7860"/>
        <v>1314.0999999999999</v>
      </c>
      <c r="BO2455" s="30"/>
      <c r="BP2455" s="31"/>
      <c r="BQ2455" s="1"/>
      <c r="BR2455" s="1"/>
      <c r="BS2455" s="1"/>
      <c r="BT2455" s="1"/>
      <c r="BU2455" s="1"/>
      <c r="BV2455" s="1"/>
      <c r="BW2455" s="1"/>
      <c r="BX2455" s="1"/>
      <c r="BY2455" s="1"/>
    </row>
    <row r="2456" ht="63">
      <c r="A2456" s="28" t="s">
        <v>999</v>
      </c>
      <c r="B2456" s="28" t="s">
        <v>62</v>
      </c>
      <c r="C2456" s="28" t="s">
        <v>291</v>
      </c>
      <c r="D2456" s="28" t="s">
        <v>1009</v>
      </c>
      <c r="E2456" s="35"/>
      <c r="F2456" s="29" t="s">
        <v>1010</v>
      </c>
      <c r="G2456" s="30">
        <f>G2457</f>
        <v>551.60000000000002</v>
      </c>
      <c r="H2456" s="30">
        <f>H2457</f>
        <v>551.60000000000002</v>
      </c>
      <c r="I2456" s="30">
        <f>I2457</f>
        <v>551.60000000000002</v>
      </c>
      <c r="J2456" s="30">
        <f>J2457</f>
        <v>0</v>
      </c>
      <c r="K2456" s="30">
        <f>K2457</f>
        <v>0</v>
      </c>
      <c r="L2456" s="30">
        <f>L2457</f>
        <v>0</v>
      </c>
      <c r="M2456" s="30">
        <f t="shared" si="7916"/>
        <v>551.60000000000002</v>
      </c>
      <c r="N2456" s="30">
        <f t="shared" si="7917"/>
        <v>551.60000000000002</v>
      </c>
      <c r="O2456" s="30">
        <f t="shared" si="7918"/>
        <v>551.60000000000002</v>
      </c>
      <c r="P2456" s="30">
        <f>P2457</f>
        <v>0</v>
      </c>
      <c r="Q2456" s="30">
        <f>Q2457</f>
        <v>0</v>
      </c>
      <c r="R2456" s="30">
        <f>R2457</f>
        <v>0</v>
      </c>
      <c r="S2456" s="30">
        <f>S2457</f>
        <v>0</v>
      </c>
      <c r="T2456" s="30">
        <f>T2457</f>
        <v>0</v>
      </c>
      <c r="U2456" s="30">
        <f>U2457</f>
        <v>0</v>
      </c>
      <c r="V2456" s="30">
        <f>V2457</f>
        <v>0</v>
      </c>
      <c r="W2456" s="30">
        <f>W2457</f>
        <v>0</v>
      </c>
      <c r="X2456" s="30">
        <f>X2457</f>
        <v>0</v>
      </c>
      <c r="Y2456" s="30">
        <f>Y2457</f>
        <v>0</v>
      </c>
      <c r="Z2456" s="30">
        <f>Z2457</f>
        <v>0</v>
      </c>
      <c r="AA2456" s="30">
        <f>AA2457</f>
        <v>0</v>
      </c>
      <c r="AB2456" s="30">
        <f>AB2457</f>
        <v>0</v>
      </c>
      <c r="AC2456" s="30">
        <f t="shared" si="7861"/>
        <v>551.60000000000002</v>
      </c>
      <c r="AD2456" s="30">
        <f t="shared" si="7862"/>
        <v>551.60000000000002</v>
      </c>
      <c r="AE2456" s="30">
        <f t="shared" si="7863"/>
        <v>551.60000000000002</v>
      </c>
      <c r="AF2456" s="30">
        <f>AF2457</f>
        <v>0</v>
      </c>
      <c r="AG2456" s="30">
        <f t="shared" si="7864"/>
        <v>551.60000000000002</v>
      </c>
      <c r="AH2456" s="30">
        <f t="shared" si="7865"/>
        <v>551.60000000000002</v>
      </c>
      <c r="AI2456" s="30">
        <f t="shared" si="7866"/>
        <v>551.60000000000002</v>
      </c>
      <c r="AJ2456" s="30">
        <f>AJ2457</f>
        <v>0</v>
      </c>
      <c r="AK2456" s="30">
        <f>AK2457</f>
        <v>0</v>
      </c>
      <c r="AL2456" s="30">
        <f>AL2457</f>
        <v>0</v>
      </c>
      <c r="AM2456" s="30">
        <f>AM2457</f>
        <v>0</v>
      </c>
      <c r="AN2456" s="30">
        <f>AN2457</f>
        <v>0</v>
      </c>
      <c r="AO2456" s="30">
        <f>AO2457</f>
        <v>0</v>
      </c>
      <c r="AP2456" s="30">
        <f>AP2457</f>
        <v>0</v>
      </c>
      <c r="AQ2456" s="30">
        <f>AQ2457</f>
        <v>0</v>
      </c>
      <c r="AR2456" s="30">
        <f>AR2457</f>
        <v>0</v>
      </c>
      <c r="AS2456" s="30">
        <f t="shared" si="7913"/>
        <v>551.60000000000002</v>
      </c>
      <c r="AT2456" s="30">
        <f t="shared" si="7914"/>
        <v>551.60000000000002</v>
      </c>
      <c r="AU2456" s="30">
        <f t="shared" si="7915"/>
        <v>551.60000000000002</v>
      </c>
      <c r="AV2456" s="30">
        <f>AV2457</f>
        <v>0</v>
      </c>
      <c r="AW2456" s="30">
        <f>AW2457</f>
        <v>0</v>
      </c>
      <c r="AX2456" s="30">
        <f>AX2457</f>
        <v>0</v>
      </c>
      <c r="AY2456" s="30">
        <f t="shared" si="7867"/>
        <v>551.60000000000002</v>
      </c>
      <c r="AZ2456" s="30">
        <f t="shared" si="7868"/>
        <v>551.60000000000002</v>
      </c>
      <c r="BA2456" s="30">
        <f t="shared" si="7869"/>
        <v>551.60000000000002</v>
      </c>
      <c r="BB2456" s="30">
        <f>BB2457</f>
        <v>0</v>
      </c>
      <c r="BC2456" s="30">
        <f>BC2457</f>
        <v>0</v>
      </c>
      <c r="BD2456" s="30">
        <f>BD2457</f>
        <v>0</v>
      </c>
      <c r="BE2456" s="30">
        <f>BE2457</f>
        <v>0</v>
      </c>
      <c r="BF2456" s="30">
        <f>BF2457</f>
        <v>0</v>
      </c>
      <c r="BG2456" s="30">
        <f>BG2457</f>
        <v>0</v>
      </c>
      <c r="BH2456" s="30">
        <f>BH2457</f>
        <v>0</v>
      </c>
      <c r="BI2456" s="30">
        <f>BI2457</f>
        <v>0</v>
      </c>
      <c r="BJ2456" s="30">
        <f>BJ2457</f>
        <v>0</v>
      </c>
      <c r="BK2456" s="30">
        <f>BK2457</f>
        <v>0</v>
      </c>
      <c r="BL2456" s="30">
        <f t="shared" si="7858"/>
        <v>551.60000000000002</v>
      </c>
      <c r="BM2456" s="30">
        <f t="shared" si="7859"/>
        <v>551.60000000000002</v>
      </c>
      <c r="BN2456" s="30">
        <f t="shared" si="7860"/>
        <v>551.60000000000002</v>
      </c>
      <c r="BO2456" s="30">
        <f>BO2457</f>
        <v>0</v>
      </c>
      <c r="BP2456" s="31"/>
      <c r="BQ2456" s="1"/>
      <c r="BR2456" s="1"/>
      <c r="BS2456" s="1"/>
      <c r="BT2456" s="1"/>
      <c r="BU2456" s="1"/>
      <c r="BV2456" s="1"/>
      <c r="BW2456" s="1"/>
      <c r="BX2456" s="1"/>
      <c r="BY2456" s="1"/>
    </row>
    <row r="2457" ht="31.5">
      <c r="A2457" s="28" t="s">
        <v>999</v>
      </c>
      <c r="B2457" s="28" t="s">
        <v>62</v>
      </c>
      <c r="C2457" s="28" t="s">
        <v>291</v>
      </c>
      <c r="D2457" s="28" t="s">
        <v>1009</v>
      </c>
      <c r="E2457" s="28" t="s">
        <v>127</v>
      </c>
      <c r="F2457" s="29" t="s">
        <v>128</v>
      </c>
      <c r="G2457" s="30">
        <v>551.60000000000002</v>
      </c>
      <c r="H2457" s="30">
        <v>551.60000000000002</v>
      </c>
      <c r="I2457" s="30">
        <v>551.60000000000002</v>
      </c>
      <c r="J2457" s="30"/>
      <c r="K2457" s="30"/>
      <c r="L2457" s="30"/>
      <c r="M2457" s="30">
        <f t="shared" si="7916"/>
        <v>551.60000000000002</v>
      </c>
      <c r="N2457" s="30">
        <f t="shared" si="7917"/>
        <v>551.60000000000002</v>
      </c>
      <c r="O2457" s="30">
        <f t="shared" si="7918"/>
        <v>551.60000000000002</v>
      </c>
      <c r="P2457" s="30"/>
      <c r="Q2457" s="30"/>
      <c r="R2457" s="30"/>
      <c r="S2457" s="30"/>
      <c r="T2457" s="30"/>
      <c r="U2457" s="30"/>
      <c r="V2457" s="30"/>
      <c r="W2457" s="30"/>
      <c r="X2457" s="30"/>
      <c r="Y2457" s="30"/>
      <c r="Z2457" s="30"/>
      <c r="AA2457" s="30"/>
      <c r="AB2457" s="30"/>
      <c r="AC2457" s="30">
        <f t="shared" si="7861"/>
        <v>551.60000000000002</v>
      </c>
      <c r="AD2457" s="30">
        <f t="shared" si="7862"/>
        <v>551.60000000000002</v>
      </c>
      <c r="AE2457" s="30">
        <f t="shared" si="7863"/>
        <v>551.60000000000002</v>
      </c>
      <c r="AF2457" s="30"/>
      <c r="AG2457" s="30">
        <f t="shared" si="7864"/>
        <v>551.60000000000002</v>
      </c>
      <c r="AH2457" s="30">
        <f t="shared" si="7865"/>
        <v>551.60000000000002</v>
      </c>
      <c r="AI2457" s="30">
        <f t="shared" si="7866"/>
        <v>551.60000000000002</v>
      </c>
      <c r="AJ2457" s="30"/>
      <c r="AK2457" s="30"/>
      <c r="AL2457" s="30"/>
      <c r="AM2457" s="30"/>
      <c r="AN2457" s="30"/>
      <c r="AO2457" s="30"/>
      <c r="AP2457" s="30"/>
      <c r="AQ2457" s="30"/>
      <c r="AR2457" s="30"/>
      <c r="AS2457" s="30">
        <f t="shared" si="7913"/>
        <v>551.60000000000002</v>
      </c>
      <c r="AT2457" s="30">
        <f t="shared" si="7914"/>
        <v>551.60000000000002</v>
      </c>
      <c r="AU2457" s="30">
        <f t="shared" si="7915"/>
        <v>551.60000000000002</v>
      </c>
      <c r="AV2457" s="30"/>
      <c r="AW2457" s="30"/>
      <c r="AX2457" s="30"/>
      <c r="AY2457" s="30">
        <f t="shared" si="7867"/>
        <v>551.60000000000002</v>
      </c>
      <c r="AZ2457" s="30">
        <f t="shared" si="7868"/>
        <v>551.60000000000002</v>
      </c>
      <c r="BA2457" s="30">
        <f t="shared" si="7869"/>
        <v>551.60000000000002</v>
      </c>
      <c r="BB2457" s="30"/>
      <c r="BC2457" s="30"/>
      <c r="BD2457" s="30"/>
      <c r="BE2457" s="30"/>
      <c r="BF2457" s="30"/>
      <c r="BG2457" s="30"/>
      <c r="BH2457" s="30"/>
      <c r="BI2457" s="30"/>
      <c r="BJ2457" s="30"/>
      <c r="BK2457" s="30"/>
      <c r="BL2457" s="30">
        <f t="shared" si="7858"/>
        <v>551.60000000000002</v>
      </c>
      <c r="BM2457" s="30">
        <f t="shared" si="7859"/>
        <v>551.60000000000002</v>
      </c>
      <c r="BN2457" s="30">
        <f t="shared" si="7860"/>
        <v>551.60000000000002</v>
      </c>
      <c r="BO2457" s="30"/>
      <c r="BP2457" s="31"/>
      <c r="BQ2457" s="1"/>
      <c r="BR2457" s="1"/>
      <c r="BS2457" s="1"/>
      <c r="BT2457" s="1"/>
      <c r="BU2457" s="1"/>
      <c r="BV2457" s="1"/>
      <c r="BW2457" s="1"/>
      <c r="BX2457" s="1"/>
      <c r="BY2457" s="1"/>
    </row>
    <row r="2458" s="23" customFormat="1" ht="31.5">
      <c r="A2458" s="24" t="s">
        <v>999</v>
      </c>
      <c r="B2458" s="24" t="s">
        <v>62</v>
      </c>
      <c r="C2458" s="24" t="s">
        <v>142</v>
      </c>
      <c r="D2458" s="24"/>
      <c r="E2458" s="24"/>
      <c r="F2458" s="25" t="s">
        <v>143</v>
      </c>
      <c r="G2458" s="26">
        <f>G2459+G2470</f>
        <v>34686.5</v>
      </c>
      <c r="H2458" s="26">
        <f>H2459+H2470</f>
        <v>35393.599999999999</v>
      </c>
      <c r="I2458" s="26">
        <f>I2459+I2470</f>
        <v>35393.599999999999</v>
      </c>
      <c r="J2458" s="26">
        <f>J2459+J2470</f>
        <v>0</v>
      </c>
      <c r="K2458" s="26">
        <f>K2459+K2470</f>
        <v>0</v>
      </c>
      <c r="L2458" s="26">
        <f>L2459+L2470</f>
        <v>0</v>
      </c>
      <c r="M2458" s="26">
        <f t="shared" si="7916"/>
        <v>34686.5</v>
      </c>
      <c r="N2458" s="26">
        <f t="shared" si="7917"/>
        <v>35393.599999999999</v>
      </c>
      <c r="O2458" s="26">
        <f t="shared" si="7918"/>
        <v>35393.599999999999</v>
      </c>
      <c r="P2458" s="26">
        <f>P2459+P2470</f>
        <v>0</v>
      </c>
      <c r="Q2458" s="26">
        <f>Q2459+Q2470</f>
        <v>0</v>
      </c>
      <c r="R2458" s="26">
        <f>R2459+R2470</f>
        <v>12334.299999999999</v>
      </c>
      <c r="S2458" s="26">
        <f>S2459+S2470</f>
        <v>0</v>
      </c>
      <c r="T2458" s="26">
        <f>T2459+T2470</f>
        <v>0</v>
      </c>
      <c r="U2458" s="26">
        <f>U2459+U2470</f>
        <v>0</v>
      </c>
      <c r="V2458" s="26">
        <f>V2459+V2470</f>
        <v>12334.299999999999</v>
      </c>
      <c r="W2458" s="26">
        <f>W2459+W2470</f>
        <v>0</v>
      </c>
      <c r="X2458" s="26">
        <f>X2459+X2470</f>
        <v>0</v>
      </c>
      <c r="Y2458" s="26">
        <f>Y2459+Y2470</f>
        <v>0</v>
      </c>
      <c r="Z2458" s="26">
        <f>Z2459+Z2470</f>
        <v>12334.299999999999</v>
      </c>
      <c r="AA2458" s="26">
        <f>AA2459+AA2470</f>
        <v>0</v>
      </c>
      <c r="AB2458" s="26">
        <f>AB2459+AB2470</f>
        <v>0</v>
      </c>
      <c r="AC2458" s="26">
        <f t="shared" si="7861"/>
        <v>47020.800000000003</v>
      </c>
      <c r="AD2458" s="26">
        <f t="shared" si="7862"/>
        <v>47727.899999999994</v>
      </c>
      <c r="AE2458" s="26">
        <f t="shared" si="7863"/>
        <v>47727.899999999994</v>
      </c>
      <c r="AF2458" s="26">
        <f>AF2459+AF2470</f>
        <v>0</v>
      </c>
      <c r="AG2458" s="26">
        <f t="shared" si="7864"/>
        <v>47020.800000000003</v>
      </c>
      <c r="AH2458" s="26">
        <f t="shared" si="7865"/>
        <v>47727.899999999994</v>
      </c>
      <c r="AI2458" s="26">
        <f t="shared" si="7866"/>
        <v>47727.899999999994</v>
      </c>
      <c r="AJ2458" s="26">
        <f>AJ2459+AJ2470</f>
        <v>0</v>
      </c>
      <c r="AK2458" s="26">
        <f>AK2459+AK2470</f>
        <v>0</v>
      </c>
      <c r="AL2458" s="26">
        <f>AL2459+AL2470</f>
        <v>-351.80000000000001</v>
      </c>
      <c r="AM2458" s="26">
        <f>AM2459+AM2470</f>
        <v>0</v>
      </c>
      <c r="AN2458" s="26">
        <f>AN2459+AN2470</f>
        <v>0</v>
      </c>
      <c r="AO2458" s="26">
        <f>AO2459+AO2470</f>
        <v>0</v>
      </c>
      <c r="AP2458" s="26">
        <f>AP2459+AP2470</f>
        <v>0</v>
      </c>
      <c r="AQ2458" s="26">
        <f>AQ2459+AQ2470</f>
        <v>0</v>
      </c>
      <c r="AR2458" s="26">
        <f>AR2459+AR2470</f>
        <v>0</v>
      </c>
      <c r="AS2458" s="26">
        <f t="shared" si="7913"/>
        <v>46669</v>
      </c>
      <c r="AT2458" s="26">
        <f t="shared" si="7914"/>
        <v>47727.899999999994</v>
      </c>
      <c r="AU2458" s="26">
        <f t="shared" si="7915"/>
        <v>47727.899999999994</v>
      </c>
      <c r="AV2458" s="26">
        <f>AV2459+AV2470</f>
        <v>0</v>
      </c>
      <c r="AW2458" s="26">
        <f>AW2459+AW2470</f>
        <v>0</v>
      </c>
      <c r="AX2458" s="26">
        <f>AX2459+AX2470</f>
        <v>0</v>
      </c>
      <c r="AY2458" s="26">
        <f t="shared" si="7867"/>
        <v>46669</v>
      </c>
      <c r="AZ2458" s="26">
        <f t="shared" si="7868"/>
        <v>47727.899999999994</v>
      </c>
      <c r="BA2458" s="26">
        <f t="shared" si="7869"/>
        <v>47727.899999999994</v>
      </c>
      <c r="BB2458" s="26">
        <f>BB2459+BB2470</f>
        <v>0</v>
      </c>
      <c r="BC2458" s="26">
        <f>BC2459+BC2470</f>
        <v>0</v>
      </c>
      <c r="BD2458" s="26">
        <f>BD2459+BD2470</f>
        <v>0</v>
      </c>
      <c r="BE2458" s="26">
        <f>BE2459+BE2470</f>
        <v>0</v>
      </c>
      <c r="BF2458" s="26">
        <f>BF2459+BF2470</f>
        <v>0</v>
      </c>
      <c r="BG2458" s="26">
        <f>BG2459+BG2470</f>
        <v>0</v>
      </c>
      <c r="BH2458" s="26">
        <f>BH2459+BH2470</f>
        <v>0</v>
      </c>
      <c r="BI2458" s="26">
        <f>BI2459+BI2470</f>
        <v>0</v>
      </c>
      <c r="BJ2458" s="26">
        <f>BJ2459+BJ2470</f>
        <v>0</v>
      </c>
      <c r="BK2458" s="26">
        <f>BK2459+BK2470</f>
        <v>0</v>
      </c>
      <c r="BL2458" s="26">
        <f t="shared" si="7858"/>
        <v>46669</v>
      </c>
      <c r="BM2458" s="26">
        <f t="shared" si="7859"/>
        <v>47727.899999999994</v>
      </c>
      <c r="BN2458" s="26">
        <f t="shared" si="7860"/>
        <v>47727.899999999994</v>
      </c>
      <c r="BO2458" s="26">
        <f>BO2459+BO2470</f>
        <v>0</v>
      </c>
      <c r="BP2458" s="27"/>
      <c r="BQ2458" s="23"/>
      <c r="BR2458" s="23"/>
      <c r="BS2458" s="23"/>
      <c r="BT2458" s="23"/>
      <c r="BU2458" s="23"/>
      <c r="BV2458" s="23"/>
      <c r="BW2458" s="23"/>
      <c r="BX2458" s="23"/>
      <c r="BY2458" s="23"/>
    </row>
    <row r="2459">
      <c r="A2459" s="28" t="s">
        <v>999</v>
      </c>
      <c r="B2459" s="28" t="s">
        <v>62</v>
      </c>
      <c r="C2459" s="28" t="s">
        <v>142</v>
      </c>
      <c r="D2459" s="28" t="s">
        <v>225</v>
      </c>
      <c r="E2459" s="35"/>
      <c r="F2459" s="29" t="s">
        <v>226</v>
      </c>
      <c r="G2459" s="30">
        <f>G2460</f>
        <v>31257.200000000001</v>
      </c>
      <c r="H2459" s="30">
        <f>H2460</f>
        <v>31929</v>
      </c>
      <c r="I2459" s="30">
        <f>I2460</f>
        <v>31929</v>
      </c>
      <c r="J2459" s="30">
        <f>J2460</f>
        <v>0</v>
      </c>
      <c r="K2459" s="30">
        <f>K2460</f>
        <v>0</v>
      </c>
      <c r="L2459" s="30">
        <f>L2460</f>
        <v>0</v>
      </c>
      <c r="M2459" s="30">
        <f t="shared" si="7916"/>
        <v>31257.200000000001</v>
      </c>
      <c r="N2459" s="30">
        <f t="shared" si="7917"/>
        <v>31929</v>
      </c>
      <c r="O2459" s="30">
        <f t="shared" si="7918"/>
        <v>31929</v>
      </c>
      <c r="P2459" s="30">
        <f>P2460</f>
        <v>0</v>
      </c>
      <c r="Q2459" s="30">
        <f>Q2460</f>
        <v>0</v>
      </c>
      <c r="R2459" s="30">
        <f>R2460</f>
        <v>12334.299999999999</v>
      </c>
      <c r="S2459" s="30">
        <f>S2460</f>
        <v>0</v>
      </c>
      <c r="T2459" s="30">
        <f>T2460</f>
        <v>0</v>
      </c>
      <c r="U2459" s="30">
        <f>U2460</f>
        <v>0</v>
      </c>
      <c r="V2459" s="30">
        <f>V2460</f>
        <v>12334.299999999999</v>
      </c>
      <c r="W2459" s="30">
        <f>W2460</f>
        <v>0</v>
      </c>
      <c r="X2459" s="30">
        <f>X2460</f>
        <v>0</v>
      </c>
      <c r="Y2459" s="30">
        <f>Y2460</f>
        <v>0</v>
      </c>
      <c r="Z2459" s="30">
        <f>Z2460</f>
        <v>12334.299999999999</v>
      </c>
      <c r="AA2459" s="30">
        <f>AA2460</f>
        <v>0</v>
      </c>
      <c r="AB2459" s="30">
        <f>AB2460</f>
        <v>0</v>
      </c>
      <c r="AC2459" s="30">
        <f t="shared" si="7861"/>
        <v>43591.5</v>
      </c>
      <c r="AD2459" s="30">
        <f t="shared" si="7862"/>
        <v>44263.300000000003</v>
      </c>
      <c r="AE2459" s="30">
        <f t="shared" si="7863"/>
        <v>44263.300000000003</v>
      </c>
      <c r="AF2459" s="30">
        <f>AF2460</f>
        <v>0</v>
      </c>
      <c r="AG2459" s="30">
        <f t="shared" si="7864"/>
        <v>43591.5</v>
      </c>
      <c r="AH2459" s="30">
        <f t="shared" si="7865"/>
        <v>44263.300000000003</v>
      </c>
      <c r="AI2459" s="30">
        <f t="shared" si="7866"/>
        <v>44263.300000000003</v>
      </c>
      <c r="AJ2459" s="30">
        <f>AJ2460</f>
        <v>0</v>
      </c>
      <c r="AK2459" s="30">
        <f>AK2460</f>
        <v>0</v>
      </c>
      <c r="AL2459" s="30">
        <f>AL2460</f>
        <v>-334.19999999999999</v>
      </c>
      <c r="AM2459" s="30">
        <f>AM2460</f>
        <v>0</v>
      </c>
      <c r="AN2459" s="30">
        <f>AN2460</f>
        <v>0</v>
      </c>
      <c r="AO2459" s="30">
        <f>AO2460</f>
        <v>0</v>
      </c>
      <c r="AP2459" s="30">
        <f>AP2460</f>
        <v>0</v>
      </c>
      <c r="AQ2459" s="30">
        <f>AQ2460</f>
        <v>0</v>
      </c>
      <c r="AR2459" s="30">
        <f>AR2460</f>
        <v>0</v>
      </c>
      <c r="AS2459" s="30">
        <f t="shared" si="7913"/>
        <v>43257.300000000003</v>
      </c>
      <c r="AT2459" s="30">
        <f t="shared" si="7914"/>
        <v>44263.300000000003</v>
      </c>
      <c r="AU2459" s="30">
        <f t="shared" si="7915"/>
        <v>44263.300000000003</v>
      </c>
      <c r="AV2459" s="30">
        <f>AV2460</f>
        <v>0</v>
      </c>
      <c r="AW2459" s="30">
        <f>AW2460</f>
        <v>0</v>
      </c>
      <c r="AX2459" s="30">
        <f>AX2460</f>
        <v>0</v>
      </c>
      <c r="AY2459" s="30">
        <f t="shared" si="7867"/>
        <v>43257.300000000003</v>
      </c>
      <c r="AZ2459" s="30">
        <f t="shared" si="7868"/>
        <v>44263.300000000003</v>
      </c>
      <c r="BA2459" s="30">
        <f t="shared" si="7869"/>
        <v>44263.300000000003</v>
      </c>
      <c r="BB2459" s="30">
        <f>BB2460</f>
        <v>0</v>
      </c>
      <c r="BC2459" s="30">
        <f>BC2460</f>
        <v>0</v>
      </c>
      <c r="BD2459" s="30">
        <f>BD2460</f>
        <v>0</v>
      </c>
      <c r="BE2459" s="30">
        <f>BE2460</f>
        <v>0</v>
      </c>
      <c r="BF2459" s="30">
        <f>BF2460</f>
        <v>0</v>
      </c>
      <c r="BG2459" s="30">
        <f>BG2460</f>
        <v>0</v>
      </c>
      <c r="BH2459" s="30">
        <f>BH2460</f>
        <v>0</v>
      </c>
      <c r="BI2459" s="30">
        <f>BI2460</f>
        <v>0</v>
      </c>
      <c r="BJ2459" s="30">
        <f>BJ2460</f>
        <v>0</v>
      </c>
      <c r="BK2459" s="30">
        <f>BK2460</f>
        <v>0</v>
      </c>
      <c r="BL2459" s="30">
        <f t="shared" si="7858"/>
        <v>43257.300000000003</v>
      </c>
      <c r="BM2459" s="30">
        <f t="shared" si="7859"/>
        <v>44263.300000000003</v>
      </c>
      <c r="BN2459" s="30">
        <f t="shared" si="7860"/>
        <v>44263.300000000003</v>
      </c>
      <c r="BO2459" s="30">
        <f>BO2460</f>
        <v>0</v>
      </c>
      <c r="BP2459" s="31"/>
      <c r="BQ2459" s="1"/>
      <c r="BR2459" s="1"/>
      <c r="BS2459" s="1"/>
      <c r="BT2459" s="1"/>
      <c r="BU2459" s="1"/>
      <c r="BV2459" s="1"/>
      <c r="BW2459" s="1"/>
      <c r="BX2459" s="1"/>
      <c r="BY2459" s="1"/>
    </row>
    <row r="2460">
      <c r="A2460" s="28" t="s">
        <v>999</v>
      </c>
      <c r="B2460" s="28" t="s">
        <v>62</v>
      </c>
      <c r="C2460" s="28" t="s">
        <v>142</v>
      </c>
      <c r="D2460" s="28" t="s">
        <v>227</v>
      </c>
      <c r="E2460" s="35"/>
      <c r="F2460" s="29" t="s">
        <v>33</v>
      </c>
      <c r="G2460" s="30">
        <f>G2461+G2466</f>
        <v>31257.200000000001</v>
      </c>
      <c r="H2460" s="30">
        <f>H2461+H2466</f>
        <v>31929</v>
      </c>
      <c r="I2460" s="30">
        <f>I2461+I2466</f>
        <v>31929</v>
      </c>
      <c r="J2460" s="30">
        <f>J2461+J2466</f>
        <v>0</v>
      </c>
      <c r="K2460" s="30">
        <f>K2461+K2466</f>
        <v>0</v>
      </c>
      <c r="L2460" s="30">
        <f>L2461+L2466</f>
        <v>0</v>
      </c>
      <c r="M2460" s="30">
        <f t="shared" si="7916"/>
        <v>31257.200000000001</v>
      </c>
      <c r="N2460" s="30">
        <f t="shared" si="7917"/>
        <v>31929</v>
      </c>
      <c r="O2460" s="30">
        <f t="shared" si="7918"/>
        <v>31929</v>
      </c>
      <c r="P2460" s="30">
        <f>P2461+P2466</f>
        <v>0</v>
      </c>
      <c r="Q2460" s="30">
        <f>Q2461+Q2466</f>
        <v>0</v>
      </c>
      <c r="R2460" s="30">
        <f>R2461+R2466</f>
        <v>12334.299999999999</v>
      </c>
      <c r="S2460" s="30">
        <f>S2461+S2466</f>
        <v>0</v>
      </c>
      <c r="T2460" s="30">
        <f>T2461+T2466</f>
        <v>0</v>
      </c>
      <c r="U2460" s="30">
        <f>U2461+U2466</f>
        <v>0</v>
      </c>
      <c r="V2460" s="30">
        <f>V2461+V2466</f>
        <v>12334.299999999999</v>
      </c>
      <c r="W2460" s="30">
        <f>W2461+W2466</f>
        <v>0</v>
      </c>
      <c r="X2460" s="30">
        <f>X2461+X2466</f>
        <v>0</v>
      </c>
      <c r="Y2460" s="30">
        <f>Y2461+Y2466</f>
        <v>0</v>
      </c>
      <c r="Z2460" s="30">
        <f>Z2461+Z2466</f>
        <v>12334.299999999999</v>
      </c>
      <c r="AA2460" s="30">
        <f>AA2461+AA2466</f>
        <v>0</v>
      </c>
      <c r="AB2460" s="30">
        <f>AB2461+AB2466</f>
        <v>0</v>
      </c>
      <c r="AC2460" s="30">
        <f t="shared" si="7861"/>
        <v>43591.5</v>
      </c>
      <c r="AD2460" s="30">
        <f t="shared" si="7862"/>
        <v>44263.300000000003</v>
      </c>
      <c r="AE2460" s="30">
        <f t="shared" si="7863"/>
        <v>44263.300000000003</v>
      </c>
      <c r="AF2460" s="30">
        <f>AF2461+AF2466</f>
        <v>0</v>
      </c>
      <c r="AG2460" s="30">
        <f t="shared" si="7864"/>
        <v>43591.5</v>
      </c>
      <c r="AH2460" s="30">
        <f t="shared" si="7865"/>
        <v>44263.300000000003</v>
      </c>
      <c r="AI2460" s="30">
        <f t="shared" si="7866"/>
        <v>44263.300000000003</v>
      </c>
      <c r="AJ2460" s="30">
        <f>AJ2461+AJ2466</f>
        <v>0</v>
      </c>
      <c r="AK2460" s="30">
        <f>AK2461+AK2466</f>
        <v>0</v>
      </c>
      <c r="AL2460" s="30">
        <f>AL2461+AL2466</f>
        <v>-334.19999999999999</v>
      </c>
      <c r="AM2460" s="30">
        <f>AM2461+AM2466</f>
        <v>0</v>
      </c>
      <c r="AN2460" s="30">
        <f>AN2461+AN2466</f>
        <v>0</v>
      </c>
      <c r="AO2460" s="30">
        <f>AO2461+AO2466</f>
        <v>0</v>
      </c>
      <c r="AP2460" s="30">
        <f>AP2461+AP2466</f>
        <v>0</v>
      </c>
      <c r="AQ2460" s="30">
        <f>AQ2461+AQ2466</f>
        <v>0</v>
      </c>
      <c r="AR2460" s="30">
        <f>AR2461+AR2466</f>
        <v>0</v>
      </c>
      <c r="AS2460" s="30">
        <f t="shared" si="7913"/>
        <v>43257.300000000003</v>
      </c>
      <c r="AT2460" s="30">
        <f t="shared" si="7914"/>
        <v>44263.300000000003</v>
      </c>
      <c r="AU2460" s="30">
        <f t="shared" si="7915"/>
        <v>44263.300000000003</v>
      </c>
      <c r="AV2460" s="30">
        <f>AV2461+AV2466</f>
        <v>0</v>
      </c>
      <c r="AW2460" s="30">
        <f>AW2461+AW2466</f>
        <v>0</v>
      </c>
      <c r="AX2460" s="30">
        <f>AX2461+AX2466</f>
        <v>0</v>
      </c>
      <c r="AY2460" s="30">
        <f t="shared" si="7867"/>
        <v>43257.300000000003</v>
      </c>
      <c r="AZ2460" s="30">
        <f t="shared" si="7868"/>
        <v>44263.300000000003</v>
      </c>
      <c r="BA2460" s="30">
        <f t="shared" si="7869"/>
        <v>44263.300000000003</v>
      </c>
      <c r="BB2460" s="30">
        <f>BB2461+BB2466</f>
        <v>0</v>
      </c>
      <c r="BC2460" s="30">
        <f>BC2461+BC2466</f>
        <v>0</v>
      </c>
      <c r="BD2460" s="30">
        <f>BD2461+BD2466</f>
        <v>0</v>
      </c>
      <c r="BE2460" s="30">
        <f>BE2461+BE2466</f>
        <v>0</v>
      </c>
      <c r="BF2460" s="30">
        <f>BF2461+BF2466</f>
        <v>0</v>
      </c>
      <c r="BG2460" s="30">
        <f>BG2461+BG2466</f>
        <v>0</v>
      </c>
      <c r="BH2460" s="30">
        <f>BH2461+BH2466</f>
        <v>0</v>
      </c>
      <c r="BI2460" s="30">
        <f>BI2461+BI2466</f>
        <v>0</v>
      </c>
      <c r="BJ2460" s="30">
        <f>BJ2461+BJ2466</f>
        <v>0</v>
      </c>
      <c r="BK2460" s="30">
        <f>BK2461+BK2466</f>
        <v>0</v>
      </c>
      <c r="BL2460" s="30">
        <f t="shared" si="7858"/>
        <v>43257.300000000003</v>
      </c>
      <c r="BM2460" s="30">
        <f t="shared" si="7859"/>
        <v>44263.300000000003</v>
      </c>
      <c r="BN2460" s="30">
        <f t="shared" si="7860"/>
        <v>44263.300000000003</v>
      </c>
      <c r="BO2460" s="30">
        <f>BO2461+BO2466</f>
        <v>0</v>
      </c>
      <c r="BP2460" s="31"/>
      <c r="BQ2460" s="1"/>
      <c r="BR2460" s="1"/>
      <c r="BS2460" s="1"/>
      <c r="BT2460" s="1"/>
      <c r="BU2460" s="1"/>
      <c r="BV2460" s="1"/>
      <c r="BW2460" s="1"/>
      <c r="BX2460" s="1"/>
      <c r="BY2460" s="1"/>
    </row>
    <row r="2461" ht="47.25">
      <c r="A2461" s="28" t="s">
        <v>999</v>
      </c>
      <c r="B2461" s="28" t="s">
        <v>62</v>
      </c>
      <c r="C2461" s="28" t="s">
        <v>142</v>
      </c>
      <c r="D2461" s="28" t="s">
        <v>228</v>
      </c>
      <c r="E2461" s="35"/>
      <c r="F2461" s="29" t="s">
        <v>229</v>
      </c>
      <c r="G2461" s="30">
        <f>G2464+G2462</f>
        <v>6225.8000000000002</v>
      </c>
      <c r="H2461" s="30">
        <f>H2464+H2462</f>
        <v>6225.8000000000002</v>
      </c>
      <c r="I2461" s="30">
        <f>I2464+I2462</f>
        <v>6225.8000000000002</v>
      </c>
      <c r="J2461" s="30">
        <f>J2464+J2462</f>
        <v>0</v>
      </c>
      <c r="K2461" s="30">
        <f>K2464+K2462</f>
        <v>0</v>
      </c>
      <c r="L2461" s="30">
        <f>L2464+L2462</f>
        <v>0</v>
      </c>
      <c r="M2461" s="30">
        <f t="shared" si="7916"/>
        <v>6225.8000000000002</v>
      </c>
      <c r="N2461" s="30">
        <f t="shared" si="7917"/>
        <v>6225.8000000000002</v>
      </c>
      <c r="O2461" s="30">
        <f t="shared" si="7918"/>
        <v>6225.8000000000002</v>
      </c>
      <c r="P2461" s="30">
        <f>P2464+P2462</f>
        <v>0</v>
      </c>
      <c r="Q2461" s="30">
        <f>Q2464+Q2462</f>
        <v>0</v>
      </c>
      <c r="R2461" s="30">
        <f>R2464+R2462</f>
        <v>12334.299999999999</v>
      </c>
      <c r="S2461" s="30">
        <f>S2464+S2462</f>
        <v>0</v>
      </c>
      <c r="T2461" s="30">
        <f>T2464+T2462</f>
        <v>0</v>
      </c>
      <c r="U2461" s="30">
        <f>U2464+U2462</f>
        <v>0</v>
      </c>
      <c r="V2461" s="30">
        <f>V2464+V2462</f>
        <v>12334.299999999999</v>
      </c>
      <c r="W2461" s="30">
        <f>W2464+W2462</f>
        <v>0</v>
      </c>
      <c r="X2461" s="30">
        <f>X2464+X2462</f>
        <v>0</v>
      </c>
      <c r="Y2461" s="30">
        <f>Y2464+Y2462</f>
        <v>0</v>
      </c>
      <c r="Z2461" s="30">
        <f>Z2464+Z2462</f>
        <v>12334.299999999999</v>
      </c>
      <c r="AA2461" s="30">
        <f>AA2464+AA2462</f>
        <v>0</v>
      </c>
      <c r="AB2461" s="30">
        <f>AB2464+AB2462</f>
        <v>0</v>
      </c>
      <c r="AC2461" s="30">
        <f t="shared" si="7861"/>
        <v>18560.099999999999</v>
      </c>
      <c r="AD2461" s="30">
        <f t="shared" si="7862"/>
        <v>18560.099999999999</v>
      </c>
      <c r="AE2461" s="30">
        <f t="shared" si="7863"/>
        <v>18560.099999999999</v>
      </c>
      <c r="AF2461" s="30">
        <f>AF2464+AF2462</f>
        <v>0</v>
      </c>
      <c r="AG2461" s="30">
        <f t="shared" si="7864"/>
        <v>18560.099999999999</v>
      </c>
      <c r="AH2461" s="30">
        <f t="shared" si="7865"/>
        <v>18560.099999999999</v>
      </c>
      <c r="AI2461" s="30">
        <f t="shared" si="7866"/>
        <v>18560.099999999999</v>
      </c>
      <c r="AJ2461" s="30">
        <f>AJ2464+AJ2462</f>
        <v>0</v>
      </c>
      <c r="AK2461" s="30">
        <f>AK2464+AK2462</f>
        <v>0</v>
      </c>
      <c r="AL2461" s="30">
        <f>AL2464+AL2462</f>
        <v>0</v>
      </c>
      <c r="AM2461" s="30">
        <f>AM2464+AM2462</f>
        <v>0</v>
      </c>
      <c r="AN2461" s="30">
        <f>AN2464+AN2462</f>
        <v>0</v>
      </c>
      <c r="AO2461" s="30">
        <f>AO2464+AO2462</f>
        <v>0</v>
      </c>
      <c r="AP2461" s="30">
        <f>AP2464+AP2462</f>
        <v>0</v>
      </c>
      <c r="AQ2461" s="30">
        <f>AQ2464+AQ2462</f>
        <v>0</v>
      </c>
      <c r="AR2461" s="30">
        <f>AR2464+AR2462</f>
        <v>0</v>
      </c>
      <c r="AS2461" s="30">
        <f t="shared" si="7913"/>
        <v>18560.099999999999</v>
      </c>
      <c r="AT2461" s="30">
        <f t="shared" si="7914"/>
        <v>18560.099999999999</v>
      </c>
      <c r="AU2461" s="30">
        <f t="shared" si="7915"/>
        <v>18560.099999999999</v>
      </c>
      <c r="AV2461" s="30">
        <f>AV2464+AV2462</f>
        <v>0</v>
      </c>
      <c r="AW2461" s="30">
        <f>AW2464+AW2462</f>
        <v>0</v>
      </c>
      <c r="AX2461" s="30">
        <f>AX2464+AX2462</f>
        <v>0</v>
      </c>
      <c r="AY2461" s="30">
        <f t="shared" si="7867"/>
        <v>18560.099999999999</v>
      </c>
      <c r="AZ2461" s="30">
        <f t="shared" si="7868"/>
        <v>18560.099999999999</v>
      </c>
      <c r="BA2461" s="30">
        <f t="shared" si="7869"/>
        <v>18560.099999999999</v>
      </c>
      <c r="BB2461" s="30">
        <f>BB2464+BB2462</f>
        <v>0</v>
      </c>
      <c r="BC2461" s="30">
        <f>BC2464+BC2462</f>
        <v>0</v>
      </c>
      <c r="BD2461" s="30">
        <f>BD2464+BD2462</f>
        <v>0</v>
      </c>
      <c r="BE2461" s="30">
        <f>BE2464+BE2462</f>
        <v>0</v>
      </c>
      <c r="BF2461" s="30">
        <f>BF2464+BF2462</f>
        <v>0</v>
      </c>
      <c r="BG2461" s="30">
        <f>BG2464+BG2462</f>
        <v>0</v>
      </c>
      <c r="BH2461" s="30">
        <f>BH2464+BH2462</f>
        <v>0</v>
      </c>
      <c r="BI2461" s="30">
        <f>BI2464+BI2462</f>
        <v>0</v>
      </c>
      <c r="BJ2461" s="30">
        <f>BJ2464+BJ2462</f>
        <v>0</v>
      </c>
      <c r="BK2461" s="30">
        <f>BK2464+BK2462</f>
        <v>0</v>
      </c>
      <c r="BL2461" s="30">
        <f t="shared" si="7858"/>
        <v>18560.099999999999</v>
      </c>
      <c r="BM2461" s="30">
        <f t="shared" si="7859"/>
        <v>18560.099999999999</v>
      </c>
      <c r="BN2461" s="30">
        <f t="shared" si="7860"/>
        <v>18560.099999999999</v>
      </c>
      <c r="BO2461" s="30">
        <f>BO2464+BO2462</f>
        <v>0</v>
      </c>
      <c r="BP2461" s="31"/>
      <c r="BQ2461" s="1"/>
      <c r="BR2461" s="1"/>
      <c r="BS2461" s="1"/>
      <c r="BT2461" s="1"/>
      <c r="BU2461" s="1"/>
      <c r="BV2461" s="1"/>
      <c r="BW2461" s="1"/>
      <c r="BX2461" s="1"/>
      <c r="BY2461" s="1"/>
    </row>
    <row r="2462" ht="31.5">
      <c r="A2462" s="28" t="s">
        <v>999</v>
      </c>
      <c r="B2462" s="28" t="s">
        <v>62</v>
      </c>
      <c r="C2462" s="28" t="s">
        <v>142</v>
      </c>
      <c r="D2462" s="28" t="s">
        <v>1011</v>
      </c>
      <c r="E2462" s="35"/>
      <c r="F2462" s="29" t="s">
        <v>1012</v>
      </c>
      <c r="G2462" s="30">
        <f>G2463</f>
        <v>105.2</v>
      </c>
      <c r="H2462" s="30">
        <f>H2463</f>
        <v>105.2</v>
      </c>
      <c r="I2462" s="30">
        <f>I2463</f>
        <v>105.2</v>
      </c>
      <c r="J2462" s="30">
        <f>J2463</f>
        <v>0</v>
      </c>
      <c r="K2462" s="30">
        <f>K2463</f>
        <v>0</v>
      </c>
      <c r="L2462" s="30">
        <f>L2463</f>
        <v>0</v>
      </c>
      <c r="M2462" s="30">
        <f t="shared" si="7916"/>
        <v>105.2</v>
      </c>
      <c r="N2462" s="30">
        <f t="shared" si="7917"/>
        <v>105.2</v>
      </c>
      <c r="O2462" s="30">
        <f t="shared" si="7918"/>
        <v>105.2</v>
      </c>
      <c r="P2462" s="30">
        <f>P2463</f>
        <v>0</v>
      </c>
      <c r="Q2462" s="30">
        <f>Q2463</f>
        <v>0</v>
      </c>
      <c r="R2462" s="30">
        <f>R2463</f>
        <v>0</v>
      </c>
      <c r="S2462" s="30">
        <f>S2463</f>
        <v>0</v>
      </c>
      <c r="T2462" s="30">
        <f>T2463</f>
        <v>0</v>
      </c>
      <c r="U2462" s="30">
        <f>U2463</f>
        <v>0</v>
      </c>
      <c r="V2462" s="30">
        <f>V2463</f>
        <v>0</v>
      </c>
      <c r="W2462" s="30">
        <f>W2463</f>
        <v>0</v>
      </c>
      <c r="X2462" s="30">
        <f>X2463</f>
        <v>0</v>
      </c>
      <c r="Y2462" s="30">
        <f>Y2463</f>
        <v>0</v>
      </c>
      <c r="Z2462" s="30">
        <f>Z2463</f>
        <v>0</v>
      </c>
      <c r="AA2462" s="30">
        <f>AA2463</f>
        <v>0</v>
      </c>
      <c r="AB2462" s="30">
        <f>AB2463</f>
        <v>0</v>
      </c>
      <c r="AC2462" s="30">
        <f t="shared" si="7861"/>
        <v>105.2</v>
      </c>
      <c r="AD2462" s="30">
        <f t="shared" si="7862"/>
        <v>105.2</v>
      </c>
      <c r="AE2462" s="30">
        <f t="shared" si="7863"/>
        <v>105.2</v>
      </c>
      <c r="AF2462" s="30">
        <f>AF2463</f>
        <v>0</v>
      </c>
      <c r="AG2462" s="30">
        <f t="shared" si="7864"/>
        <v>105.2</v>
      </c>
      <c r="AH2462" s="30">
        <f t="shared" si="7865"/>
        <v>105.2</v>
      </c>
      <c r="AI2462" s="30">
        <f t="shared" si="7866"/>
        <v>105.2</v>
      </c>
      <c r="AJ2462" s="30">
        <f>AJ2463</f>
        <v>0</v>
      </c>
      <c r="AK2462" s="30">
        <f>AK2463</f>
        <v>0</v>
      </c>
      <c r="AL2462" s="30">
        <f>AL2463</f>
        <v>0</v>
      </c>
      <c r="AM2462" s="30">
        <f>AM2463</f>
        <v>0</v>
      </c>
      <c r="AN2462" s="30">
        <f>AN2463</f>
        <v>0</v>
      </c>
      <c r="AO2462" s="30">
        <f>AO2463</f>
        <v>0</v>
      </c>
      <c r="AP2462" s="30">
        <f>AP2463</f>
        <v>0</v>
      </c>
      <c r="AQ2462" s="30">
        <f>AQ2463</f>
        <v>0</v>
      </c>
      <c r="AR2462" s="30">
        <f>AR2463</f>
        <v>0</v>
      </c>
      <c r="AS2462" s="30">
        <f t="shared" si="7913"/>
        <v>105.2</v>
      </c>
      <c r="AT2462" s="30">
        <f t="shared" si="7914"/>
        <v>105.2</v>
      </c>
      <c r="AU2462" s="30">
        <f t="shared" si="7915"/>
        <v>105.2</v>
      </c>
      <c r="AV2462" s="30">
        <f>AV2463</f>
        <v>0</v>
      </c>
      <c r="AW2462" s="30">
        <f>AW2463</f>
        <v>0</v>
      </c>
      <c r="AX2462" s="30">
        <f>AX2463</f>
        <v>0</v>
      </c>
      <c r="AY2462" s="30">
        <f t="shared" si="7867"/>
        <v>105.2</v>
      </c>
      <c r="AZ2462" s="30">
        <f t="shared" si="7868"/>
        <v>105.2</v>
      </c>
      <c r="BA2462" s="30">
        <f t="shared" si="7869"/>
        <v>105.2</v>
      </c>
      <c r="BB2462" s="30">
        <f>BB2463</f>
        <v>0</v>
      </c>
      <c r="BC2462" s="30">
        <f>BC2463</f>
        <v>0</v>
      </c>
      <c r="BD2462" s="30">
        <f>BD2463</f>
        <v>0</v>
      </c>
      <c r="BE2462" s="30">
        <f>BE2463</f>
        <v>0</v>
      </c>
      <c r="BF2462" s="30">
        <f>BF2463</f>
        <v>0</v>
      </c>
      <c r="BG2462" s="30">
        <f>BG2463</f>
        <v>0</v>
      </c>
      <c r="BH2462" s="30">
        <f>BH2463</f>
        <v>0</v>
      </c>
      <c r="BI2462" s="30">
        <f>BI2463</f>
        <v>0</v>
      </c>
      <c r="BJ2462" s="30">
        <f>BJ2463</f>
        <v>0</v>
      </c>
      <c r="BK2462" s="30">
        <f>BK2463</f>
        <v>0</v>
      </c>
      <c r="BL2462" s="30">
        <f t="shared" si="7858"/>
        <v>105.2</v>
      </c>
      <c r="BM2462" s="30">
        <f t="shared" si="7859"/>
        <v>105.2</v>
      </c>
      <c r="BN2462" s="30">
        <f t="shared" si="7860"/>
        <v>105.2</v>
      </c>
      <c r="BO2462" s="30">
        <f>BO2463</f>
        <v>0</v>
      </c>
      <c r="BP2462" s="31"/>
      <c r="BQ2462" s="1"/>
      <c r="BR2462" s="1"/>
      <c r="BS2462" s="1"/>
      <c r="BT2462" s="1"/>
      <c r="BU2462" s="1"/>
      <c r="BV2462" s="1"/>
      <c r="BW2462" s="1"/>
      <c r="BX2462" s="1"/>
      <c r="BY2462" s="1"/>
    </row>
    <row r="2463" ht="31.5">
      <c r="A2463" s="28" t="s">
        <v>999</v>
      </c>
      <c r="B2463" s="28" t="s">
        <v>62</v>
      </c>
      <c r="C2463" s="28" t="s">
        <v>142</v>
      </c>
      <c r="D2463" s="28" t="s">
        <v>1011</v>
      </c>
      <c r="E2463" s="28" t="s">
        <v>38</v>
      </c>
      <c r="F2463" s="29" t="s">
        <v>39</v>
      </c>
      <c r="G2463" s="30">
        <v>105.2</v>
      </c>
      <c r="H2463" s="30">
        <v>105.2</v>
      </c>
      <c r="I2463" s="30">
        <v>105.2</v>
      </c>
      <c r="J2463" s="30"/>
      <c r="K2463" s="30"/>
      <c r="L2463" s="30"/>
      <c r="M2463" s="30">
        <f t="shared" si="7916"/>
        <v>105.2</v>
      </c>
      <c r="N2463" s="30">
        <f t="shared" si="7917"/>
        <v>105.2</v>
      </c>
      <c r="O2463" s="30">
        <f t="shared" si="7918"/>
        <v>105.2</v>
      </c>
      <c r="P2463" s="30"/>
      <c r="Q2463" s="30"/>
      <c r="R2463" s="30"/>
      <c r="S2463" s="30"/>
      <c r="T2463" s="30"/>
      <c r="U2463" s="30"/>
      <c r="V2463" s="30"/>
      <c r="W2463" s="30"/>
      <c r="X2463" s="30"/>
      <c r="Y2463" s="30"/>
      <c r="Z2463" s="30"/>
      <c r="AA2463" s="30"/>
      <c r="AB2463" s="30"/>
      <c r="AC2463" s="30">
        <f t="shared" si="7861"/>
        <v>105.2</v>
      </c>
      <c r="AD2463" s="30">
        <f t="shared" si="7862"/>
        <v>105.2</v>
      </c>
      <c r="AE2463" s="30">
        <f t="shared" si="7863"/>
        <v>105.2</v>
      </c>
      <c r="AF2463" s="30"/>
      <c r="AG2463" s="30">
        <f t="shared" si="7864"/>
        <v>105.2</v>
      </c>
      <c r="AH2463" s="30">
        <f t="shared" si="7865"/>
        <v>105.2</v>
      </c>
      <c r="AI2463" s="30">
        <f t="shared" si="7866"/>
        <v>105.2</v>
      </c>
      <c r="AJ2463" s="30"/>
      <c r="AK2463" s="30"/>
      <c r="AL2463" s="30"/>
      <c r="AM2463" s="30"/>
      <c r="AN2463" s="30"/>
      <c r="AO2463" s="30"/>
      <c r="AP2463" s="30"/>
      <c r="AQ2463" s="30"/>
      <c r="AR2463" s="30"/>
      <c r="AS2463" s="30">
        <f t="shared" si="7913"/>
        <v>105.2</v>
      </c>
      <c r="AT2463" s="30">
        <f t="shared" si="7914"/>
        <v>105.2</v>
      </c>
      <c r="AU2463" s="30">
        <f t="shared" si="7915"/>
        <v>105.2</v>
      </c>
      <c r="AV2463" s="30"/>
      <c r="AW2463" s="30"/>
      <c r="AX2463" s="30"/>
      <c r="AY2463" s="30">
        <f t="shared" si="7867"/>
        <v>105.2</v>
      </c>
      <c r="AZ2463" s="30">
        <f t="shared" si="7868"/>
        <v>105.2</v>
      </c>
      <c r="BA2463" s="30">
        <f t="shared" si="7869"/>
        <v>105.2</v>
      </c>
      <c r="BB2463" s="30"/>
      <c r="BC2463" s="30"/>
      <c r="BD2463" s="30"/>
      <c r="BE2463" s="30"/>
      <c r="BF2463" s="30"/>
      <c r="BG2463" s="30"/>
      <c r="BH2463" s="30"/>
      <c r="BI2463" s="30"/>
      <c r="BJ2463" s="30"/>
      <c r="BK2463" s="30"/>
      <c r="BL2463" s="30">
        <f t="shared" si="7858"/>
        <v>105.2</v>
      </c>
      <c r="BM2463" s="30">
        <f t="shared" si="7859"/>
        <v>105.2</v>
      </c>
      <c r="BN2463" s="30">
        <f t="shared" si="7860"/>
        <v>105.2</v>
      </c>
      <c r="BO2463" s="30"/>
      <c r="BP2463" s="31"/>
      <c r="BQ2463" s="1"/>
      <c r="BR2463" s="1"/>
      <c r="BS2463" s="1"/>
      <c r="BT2463" s="1"/>
      <c r="BU2463" s="1"/>
      <c r="BV2463" s="1"/>
      <c r="BW2463" s="1"/>
      <c r="BX2463" s="1"/>
      <c r="BY2463" s="1"/>
    </row>
    <row r="2464" ht="47.25">
      <c r="A2464" s="28" t="s">
        <v>999</v>
      </c>
      <c r="B2464" s="28" t="s">
        <v>62</v>
      </c>
      <c r="C2464" s="28" t="s">
        <v>142</v>
      </c>
      <c r="D2464" s="28" t="s">
        <v>1013</v>
      </c>
      <c r="E2464" s="35"/>
      <c r="F2464" s="29" t="s">
        <v>1014</v>
      </c>
      <c r="G2464" s="30">
        <f>G2465</f>
        <v>6120.6000000000004</v>
      </c>
      <c r="H2464" s="30">
        <f>H2465</f>
        <v>6120.6000000000004</v>
      </c>
      <c r="I2464" s="30">
        <f>I2465</f>
        <v>6120.6000000000004</v>
      </c>
      <c r="J2464" s="30">
        <f>J2465</f>
        <v>0</v>
      </c>
      <c r="K2464" s="30">
        <f>K2465</f>
        <v>0</v>
      </c>
      <c r="L2464" s="30">
        <f>L2465</f>
        <v>0</v>
      </c>
      <c r="M2464" s="30">
        <f t="shared" si="7916"/>
        <v>6120.6000000000004</v>
      </c>
      <c r="N2464" s="30">
        <f t="shared" si="7917"/>
        <v>6120.6000000000004</v>
      </c>
      <c r="O2464" s="30">
        <f t="shared" si="7918"/>
        <v>6120.6000000000004</v>
      </c>
      <c r="P2464" s="30">
        <f>P2465</f>
        <v>0</v>
      </c>
      <c r="Q2464" s="30">
        <f>Q2465</f>
        <v>0</v>
      </c>
      <c r="R2464" s="30">
        <f>R2465</f>
        <v>12334.299999999999</v>
      </c>
      <c r="S2464" s="30">
        <f>S2465</f>
        <v>0</v>
      </c>
      <c r="T2464" s="30">
        <f>T2465</f>
        <v>0</v>
      </c>
      <c r="U2464" s="30">
        <f>U2465</f>
        <v>0</v>
      </c>
      <c r="V2464" s="30">
        <f>V2465</f>
        <v>12334.299999999999</v>
      </c>
      <c r="W2464" s="30">
        <f>W2465</f>
        <v>0</v>
      </c>
      <c r="X2464" s="30">
        <f>X2465</f>
        <v>0</v>
      </c>
      <c r="Y2464" s="30">
        <f>Y2465</f>
        <v>0</v>
      </c>
      <c r="Z2464" s="30">
        <f>Z2465</f>
        <v>12334.299999999999</v>
      </c>
      <c r="AA2464" s="30">
        <f>AA2465</f>
        <v>0</v>
      </c>
      <c r="AB2464" s="30">
        <f>AB2465</f>
        <v>0</v>
      </c>
      <c r="AC2464" s="30">
        <f t="shared" si="7861"/>
        <v>18454.900000000001</v>
      </c>
      <c r="AD2464" s="30">
        <f t="shared" si="7862"/>
        <v>18454.900000000001</v>
      </c>
      <c r="AE2464" s="30">
        <f t="shared" si="7863"/>
        <v>18454.900000000001</v>
      </c>
      <c r="AF2464" s="30">
        <f>AF2465</f>
        <v>0</v>
      </c>
      <c r="AG2464" s="30">
        <f t="shared" si="7864"/>
        <v>18454.900000000001</v>
      </c>
      <c r="AH2464" s="30">
        <f t="shared" si="7865"/>
        <v>18454.900000000001</v>
      </c>
      <c r="AI2464" s="30">
        <f t="shared" si="7866"/>
        <v>18454.900000000001</v>
      </c>
      <c r="AJ2464" s="30">
        <f>AJ2465</f>
        <v>0</v>
      </c>
      <c r="AK2464" s="30">
        <f>AK2465</f>
        <v>0</v>
      </c>
      <c r="AL2464" s="30">
        <f>AL2465</f>
        <v>0</v>
      </c>
      <c r="AM2464" s="30">
        <f>AM2465</f>
        <v>0</v>
      </c>
      <c r="AN2464" s="30">
        <f>AN2465</f>
        <v>0</v>
      </c>
      <c r="AO2464" s="30">
        <f>AO2465</f>
        <v>0</v>
      </c>
      <c r="AP2464" s="30">
        <f>AP2465</f>
        <v>0</v>
      </c>
      <c r="AQ2464" s="30">
        <f>AQ2465</f>
        <v>0</v>
      </c>
      <c r="AR2464" s="30">
        <f>AR2465</f>
        <v>0</v>
      </c>
      <c r="AS2464" s="30">
        <f t="shared" si="7913"/>
        <v>18454.900000000001</v>
      </c>
      <c r="AT2464" s="30">
        <f t="shared" si="7914"/>
        <v>18454.900000000001</v>
      </c>
      <c r="AU2464" s="30">
        <f t="shared" si="7915"/>
        <v>18454.900000000001</v>
      </c>
      <c r="AV2464" s="30">
        <f>AV2465</f>
        <v>0</v>
      </c>
      <c r="AW2464" s="30">
        <f>AW2465</f>
        <v>0</v>
      </c>
      <c r="AX2464" s="30">
        <f>AX2465</f>
        <v>0</v>
      </c>
      <c r="AY2464" s="30">
        <f t="shared" si="7867"/>
        <v>18454.900000000001</v>
      </c>
      <c r="AZ2464" s="30">
        <f t="shared" si="7868"/>
        <v>18454.900000000001</v>
      </c>
      <c r="BA2464" s="30">
        <f t="shared" si="7869"/>
        <v>18454.900000000001</v>
      </c>
      <c r="BB2464" s="30">
        <f>BB2465</f>
        <v>0</v>
      </c>
      <c r="BC2464" s="30">
        <f>BC2465</f>
        <v>0</v>
      </c>
      <c r="BD2464" s="30">
        <f>BD2465</f>
        <v>0</v>
      </c>
      <c r="BE2464" s="30">
        <f>BE2465</f>
        <v>0</v>
      </c>
      <c r="BF2464" s="30">
        <f>BF2465</f>
        <v>0</v>
      </c>
      <c r="BG2464" s="30">
        <f>BG2465</f>
        <v>0</v>
      </c>
      <c r="BH2464" s="30">
        <f>BH2465</f>
        <v>0</v>
      </c>
      <c r="BI2464" s="30">
        <f>BI2465</f>
        <v>0</v>
      </c>
      <c r="BJ2464" s="30">
        <f>BJ2465</f>
        <v>0</v>
      </c>
      <c r="BK2464" s="30">
        <f>BK2465</f>
        <v>0</v>
      </c>
      <c r="BL2464" s="30">
        <f t="shared" si="7858"/>
        <v>18454.900000000001</v>
      </c>
      <c r="BM2464" s="30">
        <f t="shared" si="7859"/>
        <v>18454.900000000001</v>
      </c>
      <c r="BN2464" s="30">
        <f t="shared" si="7860"/>
        <v>18454.900000000001</v>
      </c>
      <c r="BO2464" s="30">
        <f>BO2465</f>
        <v>0</v>
      </c>
      <c r="BP2464" s="31"/>
      <c r="BQ2464" s="1"/>
      <c r="BR2464" s="1"/>
      <c r="BS2464" s="1"/>
      <c r="BT2464" s="1"/>
      <c r="BU2464" s="1"/>
      <c r="BV2464" s="1"/>
      <c r="BW2464" s="1"/>
      <c r="BX2464" s="1"/>
      <c r="BY2464" s="1"/>
    </row>
    <row r="2465" ht="31.5">
      <c r="A2465" s="28" t="s">
        <v>999</v>
      </c>
      <c r="B2465" s="28" t="s">
        <v>62</v>
      </c>
      <c r="C2465" s="28" t="s">
        <v>142</v>
      </c>
      <c r="D2465" s="28" t="s">
        <v>1013</v>
      </c>
      <c r="E2465" s="28" t="s">
        <v>127</v>
      </c>
      <c r="F2465" s="29" t="s">
        <v>128</v>
      </c>
      <c r="G2465" s="30">
        <f>1447.9+4672.7</f>
        <v>6120.6000000000004</v>
      </c>
      <c r="H2465" s="30">
        <f>1447.9+4672.7</f>
        <v>6120.6000000000004</v>
      </c>
      <c r="I2465" s="30">
        <f>1447.9+4672.7</f>
        <v>6120.6000000000004</v>
      </c>
      <c r="J2465" s="30"/>
      <c r="K2465" s="30"/>
      <c r="L2465" s="30"/>
      <c r="M2465" s="30">
        <f t="shared" si="7916"/>
        <v>6120.6000000000004</v>
      </c>
      <c r="N2465" s="30">
        <f t="shared" si="7917"/>
        <v>6120.6000000000004</v>
      </c>
      <c r="O2465" s="30">
        <f t="shared" si="7918"/>
        <v>6120.6000000000004</v>
      </c>
      <c r="P2465" s="30"/>
      <c r="Q2465" s="30"/>
      <c r="R2465" s="30">
        <v>12334.299999999999</v>
      </c>
      <c r="S2465" s="30"/>
      <c r="T2465" s="30"/>
      <c r="U2465" s="30"/>
      <c r="V2465" s="30">
        <v>12334.299999999999</v>
      </c>
      <c r="W2465" s="30"/>
      <c r="X2465" s="30"/>
      <c r="Y2465" s="30"/>
      <c r="Z2465" s="30">
        <v>12334.299999999999</v>
      </c>
      <c r="AA2465" s="30"/>
      <c r="AB2465" s="30"/>
      <c r="AC2465" s="30">
        <f t="shared" si="7861"/>
        <v>18454.900000000001</v>
      </c>
      <c r="AD2465" s="30">
        <f t="shared" si="7862"/>
        <v>18454.900000000001</v>
      </c>
      <c r="AE2465" s="30">
        <f t="shared" si="7863"/>
        <v>18454.900000000001</v>
      </c>
      <c r="AF2465" s="30"/>
      <c r="AG2465" s="30">
        <f t="shared" si="7864"/>
        <v>18454.900000000001</v>
      </c>
      <c r="AH2465" s="30">
        <f t="shared" si="7865"/>
        <v>18454.900000000001</v>
      </c>
      <c r="AI2465" s="30">
        <f t="shared" si="7866"/>
        <v>18454.900000000001</v>
      </c>
      <c r="AJ2465" s="30"/>
      <c r="AK2465" s="30"/>
      <c r="AL2465" s="30"/>
      <c r="AM2465" s="30"/>
      <c r="AN2465" s="30"/>
      <c r="AO2465" s="30"/>
      <c r="AP2465" s="30"/>
      <c r="AQ2465" s="30"/>
      <c r="AR2465" s="30"/>
      <c r="AS2465" s="30">
        <f t="shared" si="7913"/>
        <v>18454.900000000001</v>
      </c>
      <c r="AT2465" s="30">
        <f t="shared" si="7914"/>
        <v>18454.900000000001</v>
      </c>
      <c r="AU2465" s="30">
        <f t="shared" si="7915"/>
        <v>18454.900000000001</v>
      </c>
      <c r="AV2465" s="30"/>
      <c r="AW2465" s="30"/>
      <c r="AX2465" s="30"/>
      <c r="AY2465" s="30">
        <f t="shared" si="7867"/>
        <v>18454.900000000001</v>
      </c>
      <c r="AZ2465" s="30">
        <f t="shared" si="7868"/>
        <v>18454.900000000001</v>
      </c>
      <c r="BA2465" s="30">
        <f t="shared" si="7869"/>
        <v>18454.900000000001</v>
      </c>
      <c r="BB2465" s="30"/>
      <c r="BC2465" s="30"/>
      <c r="BD2465" s="30"/>
      <c r="BE2465" s="30"/>
      <c r="BF2465" s="30"/>
      <c r="BG2465" s="30"/>
      <c r="BH2465" s="30"/>
      <c r="BI2465" s="30"/>
      <c r="BJ2465" s="30"/>
      <c r="BK2465" s="30"/>
      <c r="BL2465" s="30">
        <f t="shared" si="7858"/>
        <v>18454.900000000001</v>
      </c>
      <c r="BM2465" s="30">
        <f t="shared" si="7859"/>
        <v>18454.900000000001</v>
      </c>
      <c r="BN2465" s="30">
        <f t="shared" si="7860"/>
        <v>18454.900000000001</v>
      </c>
      <c r="BO2465" s="30"/>
      <c r="BP2465" s="31"/>
      <c r="BQ2465" s="1"/>
      <c r="BR2465" s="1"/>
      <c r="BS2465" s="1"/>
      <c r="BT2465" s="1"/>
      <c r="BU2465" s="1"/>
      <c r="BV2465" s="1"/>
      <c r="BW2465" s="1"/>
      <c r="BX2465" s="1"/>
      <c r="BY2465" s="1"/>
    </row>
    <row r="2466" ht="47.25">
      <c r="A2466" s="28" t="s">
        <v>999</v>
      </c>
      <c r="B2466" s="28" t="s">
        <v>62</v>
      </c>
      <c r="C2466" s="28" t="s">
        <v>142</v>
      </c>
      <c r="D2466" s="28" t="s">
        <v>1015</v>
      </c>
      <c r="E2466" s="35"/>
      <c r="F2466" s="29" t="s">
        <v>1016</v>
      </c>
      <c r="G2466" s="30">
        <f>G2467</f>
        <v>25031.400000000001</v>
      </c>
      <c r="H2466" s="30">
        <f>H2467</f>
        <v>25703.200000000001</v>
      </c>
      <c r="I2466" s="30">
        <f>I2467</f>
        <v>25703.200000000001</v>
      </c>
      <c r="J2466" s="30">
        <f>J2467</f>
        <v>0</v>
      </c>
      <c r="K2466" s="30">
        <f>K2467</f>
        <v>0</v>
      </c>
      <c r="L2466" s="30">
        <f>L2467</f>
        <v>0</v>
      </c>
      <c r="M2466" s="30">
        <f t="shared" si="7916"/>
        <v>25031.400000000001</v>
      </c>
      <c r="N2466" s="30">
        <f t="shared" si="7917"/>
        <v>25703.200000000001</v>
      </c>
      <c r="O2466" s="30">
        <f t="shared" si="7918"/>
        <v>25703.200000000001</v>
      </c>
      <c r="P2466" s="30">
        <f>P2467</f>
        <v>0</v>
      </c>
      <c r="Q2466" s="30">
        <f>Q2467</f>
        <v>0</v>
      </c>
      <c r="R2466" s="30">
        <f>R2467</f>
        <v>0</v>
      </c>
      <c r="S2466" s="30">
        <f>S2467</f>
        <v>0</v>
      </c>
      <c r="T2466" s="30">
        <f>T2467</f>
        <v>0</v>
      </c>
      <c r="U2466" s="30">
        <f>U2467</f>
        <v>0</v>
      </c>
      <c r="V2466" s="30">
        <f>V2467</f>
        <v>0</v>
      </c>
      <c r="W2466" s="30">
        <f>W2467</f>
        <v>0</v>
      </c>
      <c r="X2466" s="30">
        <f>X2467</f>
        <v>0</v>
      </c>
      <c r="Y2466" s="30">
        <f>Y2467</f>
        <v>0</v>
      </c>
      <c r="Z2466" s="30">
        <f>Z2467</f>
        <v>0</v>
      </c>
      <c r="AA2466" s="30">
        <f>AA2467</f>
        <v>0</v>
      </c>
      <c r="AB2466" s="30">
        <f>AB2467</f>
        <v>0</v>
      </c>
      <c r="AC2466" s="30">
        <f t="shared" si="7861"/>
        <v>25031.400000000001</v>
      </c>
      <c r="AD2466" s="30">
        <f t="shared" si="7862"/>
        <v>25703.200000000001</v>
      </c>
      <c r="AE2466" s="30">
        <f t="shared" si="7863"/>
        <v>25703.200000000001</v>
      </c>
      <c r="AF2466" s="30">
        <f>AF2467</f>
        <v>0</v>
      </c>
      <c r="AG2466" s="30">
        <f t="shared" si="7864"/>
        <v>25031.400000000001</v>
      </c>
      <c r="AH2466" s="30">
        <f t="shared" si="7865"/>
        <v>25703.200000000001</v>
      </c>
      <c r="AI2466" s="30">
        <f t="shared" si="7866"/>
        <v>25703.200000000001</v>
      </c>
      <c r="AJ2466" s="30">
        <f>AJ2467</f>
        <v>0</v>
      </c>
      <c r="AK2466" s="30">
        <f>AK2467</f>
        <v>0</v>
      </c>
      <c r="AL2466" s="30">
        <f>AL2467</f>
        <v>-334.19999999999999</v>
      </c>
      <c r="AM2466" s="30">
        <f>AM2467</f>
        <v>0</v>
      </c>
      <c r="AN2466" s="30">
        <f>AN2467</f>
        <v>0</v>
      </c>
      <c r="AO2466" s="30">
        <f>AO2467</f>
        <v>0</v>
      </c>
      <c r="AP2466" s="30">
        <f>AP2467</f>
        <v>0</v>
      </c>
      <c r="AQ2466" s="30">
        <f>AQ2467</f>
        <v>0</v>
      </c>
      <c r="AR2466" s="30">
        <f>AR2467</f>
        <v>0</v>
      </c>
      <c r="AS2466" s="30">
        <f t="shared" si="7913"/>
        <v>24697.200000000001</v>
      </c>
      <c r="AT2466" s="30">
        <f t="shared" si="7914"/>
        <v>25703.200000000001</v>
      </c>
      <c r="AU2466" s="30">
        <f t="shared" si="7915"/>
        <v>25703.200000000001</v>
      </c>
      <c r="AV2466" s="30">
        <f>AV2467</f>
        <v>0</v>
      </c>
      <c r="AW2466" s="30">
        <f>AW2467</f>
        <v>0</v>
      </c>
      <c r="AX2466" s="30">
        <f>AX2467</f>
        <v>0</v>
      </c>
      <c r="AY2466" s="30">
        <f t="shared" si="7867"/>
        <v>24697.200000000001</v>
      </c>
      <c r="AZ2466" s="30">
        <f t="shared" si="7868"/>
        <v>25703.200000000001</v>
      </c>
      <c r="BA2466" s="30">
        <f t="shared" si="7869"/>
        <v>25703.200000000001</v>
      </c>
      <c r="BB2466" s="30">
        <f>BB2467</f>
        <v>0</v>
      </c>
      <c r="BC2466" s="30">
        <f>BC2467</f>
        <v>0</v>
      </c>
      <c r="BD2466" s="30">
        <f>BD2467</f>
        <v>0</v>
      </c>
      <c r="BE2466" s="30">
        <f>BE2467</f>
        <v>0</v>
      </c>
      <c r="BF2466" s="30">
        <f>BF2467</f>
        <v>0</v>
      </c>
      <c r="BG2466" s="30">
        <f>BG2467</f>
        <v>0</v>
      </c>
      <c r="BH2466" s="30">
        <f>BH2467</f>
        <v>0</v>
      </c>
      <c r="BI2466" s="30">
        <f>BI2467</f>
        <v>0</v>
      </c>
      <c r="BJ2466" s="30">
        <f>BJ2467</f>
        <v>0</v>
      </c>
      <c r="BK2466" s="30">
        <f>BK2467</f>
        <v>0</v>
      </c>
      <c r="BL2466" s="30">
        <f t="shared" si="7858"/>
        <v>24697.200000000001</v>
      </c>
      <c r="BM2466" s="30">
        <f t="shared" si="7859"/>
        <v>25703.200000000001</v>
      </c>
      <c r="BN2466" s="30">
        <f t="shared" si="7860"/>
        <v>25703.200000000001</v>
      </c>
      <c r="BO2466" s="30">
        <f>BO2467</f>
        <v>0</v>
      </c>
      <c r="BP2466" s="31"/>
      <c r="BQ2466" s="1"/>
      <c r="BR2466" s="1"/>
      <c r="BS2466" s="1"/>
      <c r="BT2466" s="1"/>
      <c r="BU2466" s="1"/>
      <c r="BV2466" s="1"/>
      <c r="BW2466" s="1"/>
      <c r="BX2466" s="1"/>
      <c r="BY2466" s="1"/>
    </row>
    <row r="2467">
      <c r="A2467" s="28" t="s">
        <v>999</v>
      </c>
      <c r="B2467" s="28" t="s">
        <v>62</v>
      </c>
      <c r="C2467" s="28" t="s">
        <v>142</v>
      </c>
      <c r="D2467" s="28" t="s">
        <v>1017</v>
      </c>
      <c r="E2467" s="35"/>
      <c r="F2467" s="29" t="s">
        <v>49</v>
      </c>
      <c r="G2467" s="30">
        <f>G2468+G2469</f>
        <v>25031.400000000001</v>
      </c>
      <c r="H2467" s="30">
        <f>H2468+H2469</f>
        <v>25703.200000000001</v>
      </c>
      <c r="I2467" s="30">
        <f>I2468+I2469</f>
        <v>25703.200000000001</v>
      </c>
      <c r="J2467" s="30">
        <f>J2468+J2469</f>
        <v>0</v>
      </c>
      <c r="K2467" s="30">
        <f>K2468+K2469</f>
        <v>0</v>
      </c>
      <c r="L2467" s="30">
        <f>L2468+L2469</f>
        <v>0</v>
      </c>
      <c r="M2467" s="30">
        <f t="shared" si="7916"/>
        <v>25031.400000000001</v>
      </c>
      <c r="N2467" s="30">
        <f t="shared" si="7917"/>
        <v>25703.200000000001</v>
      </c>
      <c r="O2467" s="30">
        <f t="shared" si="7918"/>
        <v>25703.200000000001</v>
      </c>
      <c r="P2467" s="30">
        <f>P2468+P2469</f>
        <v>0</v>
      </c>
      <c r="Q2467" s="30">
        <f>Q2468+Q2469</f>
        <v>0</v>
      </c>
      <c r="R2467" s="30">
        <f>R2468+R2469</f>
        <v>0</v>
      </c>
      <c r="S2467" s="30">
        <f>S2468+S2469</f>
        <v>0</v>
      </c>
      <c r="T2467" s="30">
        <f>T2468+T2469</f>
        <v>0</v>
      </c>
      <c r="U2467" s="30">
        <f>U2468+U2469</f>
        <v>0</v>
      </c>
      <c r="V2467" s="30">
        <f>V2468+V2469</f>
        <v>0</v>
      </c>
      <c r="W2467" s="30">
        <f>W2468+W2469</f>
        <v>0</v>
      </c>
      <c r="X2467" s="30">
        <f>X2468+X2469</f>
        <v>0</v>
      </c>
      <c r="Y2467" s="30">
        <f>Y2468+Y2469</f>
        <v>0</v>
      </c>
      <c r="Z2467" s="30">
        <f>Z2468+Z2469</f>
        <v>0</v>
      </c>
      <c r="AA2467" s="30">
        <f>AA2468+AA2469</f>
        <v>0</v>
      </c>
      <c r="AB2467" s="30">
        <f>AB2468+AB2469</f>
        <v>0</v>
      </c>
      <c r="AC2467" s="30">
        <f t="shared" si="7861"/>
        <v>25031.400000000001</v>
      </c>
      <c r="AD2467" s="30">
        <f t="shared" si="7862"/>
        <v>25703.200000000001</v>
      </c>
      <c r="AE2467" s="30">
        <f t="shared" si="7863"/>
        <v>25703.200000000001</v>
      </c>
      <c r="AF2467" s="30">
        <f>AF2468+AF2469</f>
        <v>0</v>
      </c>
      <c r="AG2467" s="30">
        <f t="shared" si="7864"/>
        <v>25031.400000000001</v>
      </c>
      <c r="AH2467" s="30">
        <f t="shared" si="7865"/>
        <v>25703.200000000001</v>
      </c>
      <c r="AI2467" s="30">
        <f t="shared" si="7866"/>
        <v>25703.200000000001</v>
      </c>
      <c r="AJ2467" s="30">
        <f>AJ2468+AJ2469</f>
        <v>0</v>
      </c>
      <c r="AK2467" s="30">
        <f>AK2468+AK2469</f>
        <v>0</v>
      </c>
      <c r="AL2467" s="30">
        <f>AL2468+AL2469</f>
        <v>-334.19999999999999</v>
      </c>
      <c r="AM2467" s="30">
        <f>AM2468+AM2469</f>
        <v>0</v>
      </c>
      <c r="AN2467" s="30">
        <f>AN2468+AN2469</f>
        <v>0</v>
      </c>
      <c r="AO2467" s="30">
        <f>AO2468+AO2469</f>
        <v>0</v>
      </c>
      <c r="AP2467" s="30">
        <f>AP2468+AP2469</f>
        <v>0</v>
      </c>
      <c r="AQ2467" s="30">
        <f>AQ2468+AQ2469</f>
        <v>0</v>
      </c>
      <c r="AR2467" s="30">
        <f>AR2468+AR2469</f>
        <v>0</v>
      </c>
      <c r="AS2467" s="30">
        <f t="shared" si="7913"/>
        <v>24697.200000000001</v>
      </c>
      <c r="AT2467" s="30">
        <f t="shared" si="7914"/>
        <v>25703.200000000001</v>
      </c>
      <c r="AU2467" s="30">
        <f t="shared" si="7915"/>
        <v>25703.200000000001</v>
      </c>
      <c r="AV2467" s="30">
        <f>AV2468+AV2469</f>
        <v>0</v>
      </c>
      <c r="AW2467" s="30">
        <f>AW2468+AW2469</f>
        <v>0</v>
      </c>
      <c r="AX2467" s="30">
        <f>AX2468+AX2469</f>
        <v>0</v>
      </c>
      <c r="AY2467" s="30">
        <f t="shared" si="7867"/>
        <v>24697.200000000001</v>
      </c>
      <c r="AZ2467" s="30">
        <f t="shared" si="7868"/>
        <v>25703.200000000001</v>
      </c>
      <c r="BA2467" s="30">
        <f t="shared" si="7869"/>
        <v>25703.200000000001</v>
      </c>
      <c r="BB2467" s="30">
        <f>BB2468+BB2469</f>
        <v>0</v>
      </c>
      <c r="BC2467" s="30">
        <f>BC2468+BC2469</f>
        <v>0</v>
      </c>
      <c r="BD2467" s="30">
        <f>BD2468+BD2469</f>
        <v>0</v>
      </c>
      <c r="BE2467" s="30">
        <f>BE2468+BE2469</f>
        <v>0</v>
      </c>
      <c r="BF2467" s="30">
        <f>BF2468+BF2469</f>
        <v>0</v>
      </c>
      <c r="BG2467" s="30">
        <f>BG2468+BG2469</f>
        <v>0</v>
      </c>
      <c r="BH2467" s="30">
        <f>BH2468+BH2469</f>
        <v>0</v>
      </c>
      <c r="BI2467" s="30">
        <f>BI2468+BI2469</f>
        <v>0</v>
      </c>
      <c r="BJ2467" s="30">
        <f>BJ2468+BJ2469</f>
        <v>0</v>
      </c>
      <c r="BK2467" s="30">
        <f>BK2468+BK2469</f>
        <v>0</v>
      </c>
      <c r="BL2467" s="30">
        <f t="shared" si="7858"/>
        <v>24697.200000000001</v>
      </c>
      <c r="BM2467" s="30">
        <f t="shared" si="7859"/>
        <v>25703.200000000001</v>
      </c>
      <c r="BN2467" s="30">
        <f t="shared" si="7860"/>
        <v>25703.200000000001</v>
      </c>
      <c r="BO2467" s="30">
        <f>BO2468+BO2469</f>
        <v>0</v>
      </c>
      <c r="BP2467" s="31"/>
      <c r="BQ2467" s="1"/>
      <c r="BR2467" s="1"/>
      <c r="BS2467" s="1"/>
      <c r="BT2467" s="1"/>
      <c r="BU2467" s="1"/>
      <c r="BV2467" s="1"/>
      <c r="BW2467" s="1"/>
      <c r="BX2467" s="1"/>
      <c r="BY2467" s="1"/>
    </row>
    <row r="2468" ht="78.75">
      <c r="A2468" s="28" t="s">
        <v>999</v>
      </c>
      <c r="B2468" s="28" t="s">
        <v>62</v>
      </c>
      <c r="C2468" s="28" t="s">
        <v>142</v>
      </c>
      <c r="D2468" s="28" t="s">
        <v>1017</v>
      </c>
      <c r="E2468" s="28" t="s">
        <v>50</v>
      </c>
      <c r="F2468" s="29" t="s">
        <v>51</v>
      </c>
      <c r="G2468" s="30">
        <v>23836.400000000001</v>
      </c>
      <c r="H2468" s="30">
        <v>24508.200000000001</v>
      </c>
      <c r="I2468" s="30">
        <v>24508.200000000001</v>
      </c>
      <c r="J2468" s="30"/>
      <c r="K2468" s="30"/>
      <c r="L2468" s="30"/>
      <c r="M2468" s="30">
        <f t="shared" si="7916"/>
        <v>23836.400000000001</v>
      </c>
      <c r="N2468" s="30">
        <f t="shared" si="7917"/>
        <v>24508.200000000001</v>
      </c>
      <c r="O2468" s="30">
        <f t="shared" si="7918"/>
        <v>24508.200000000001</v>
      </c>
      <c r="P2468" s="30"/>
      <c r="Q2468" s="30"/>
      <c r="R2468" s="30"/>
      <c r="S2468" s="30"/>
      <c r="T2468" s="30"/>
      <c r="U2468" s="30"/>
      <c r="V2468" s="30"/>
      <c r="W2468" s="30"/>
      <c r="X2468" s="30"/>
      <c r="Y2468" s="30"/>
      <c r="Z2468" s="30"/>
      <c r="AA2468" s="30"/>
      <c r="AB2468" s="30"/>
      <c r="AC2468" s="30">
        <f t="shared" si="7861"/>
        <v>23836.400000000001</v>
      </c>
      <c r="AD2468" s="30">
        <f t="shared" si="7862"/>
        <v>24508.200000000001</v>
      </c>
      <c r="AE2468" s="30">
        <f t="shared" si="7863"/>
        <v>24508.200000000001</v>
      </c>
      <c r="AF2468" s="30"/>
      <c r="AG2468" s="30">
        <f t="shared" si="7864"/>
        <v>23836.400000000001</v>
      </c>
      <c r="AH2468" s="30">
        <f t="shared" si="7865"/>
        <v>24508.200000000001</v>
      </c>
      <c r="AI2468" s="30">
        <f t="shared" si="7866"/>
        <v>24508.200000000001</v>
      </c>
      <c r="AJ2468" s="30"/>
      <c r="AK2468" s="30"/>
      <c r="AL2468" s="30">
        <v>-334.19999999999999</v>
      </c>
      <c r="AM2468" s="30"/>
      <c r="AN2468" s="30"/>
      <c r="AO2468" s="30"/>
      <c r="AP2468" s="30"/>
      <c r="AQ2468" s="30"/>
      <c r="AR2468" s="30"/>
      <c r="AS2468" s="30">
        <f t="shared" si="7913"/>
        <v>23502.200000000001</v>
      </c>
      <c r="AT2468" s="30">
        <f t="shared" si="7914"/>
        <v>24508.200000000001</v>
      </c>
      <c r="AU2468" s="30">
        <f t="shared" si="7915"/>
        <v>24508.200000000001</v>
      </c>
      <c r="AV2468" s="30"/>
      <c r="AW2468" s="30"/>
      <c r="AX2468" s="30"/>
      <c r="AY2468" s="30">
        <f t="shared" si="7867"/>
        <v>23502.200000000001</v>
      </c>
      <c r="AZ2468" s="30">
        <f t="shared" si="7868"/>
        <v>24508.200000000001</v>
      </c>
      <c r="BA2468" s="30">
        <f t="shared" si="7869"/>
        <v>24508.200000000001</v>
      </c>
      <c r="BB2468" s="30"/>
      <c r="BC2468" s="30"/>
      <c r="BD2468" s="30"/>
      <c r="BE2468" s="30"/>
      <c r="BF2468" s="30"/>
      <c r="BG2468" s="30"/>
      <c r="BH2468" s="30"/>
      <c r="BI2468" s="30"/>
      <c r="BJ2468" s="30"/>
      <c r="BK2468" s="30"/>
      <c r="BL2468" s="30">
        <f t="shared" si="7858"/>
        <v>23502.200000000001</v>
      </c>
      <c r="BM2468" s="30">
        <f t="shared" si="7859"/>
        <v>24508.200000000001</v>
      </c>
      <c r="BN2468" s="30">
        <f t="shared" si="7860"/>
        <v>24508.200000000001</v>
      </c>
      <c r="BO2468" s="30"/>
      <c r="BP2468" s="31"/>
      <c r="BQ2468" s="1"/>
      <c r="BR2468" s="1"/>
      <c r="BS2468" s="1"/>
      <c r="BT2468" s="1"/>
      <c r="BU2468" s="1"/>
      <c r="BV2468" s="1"/>
      <c r="BW2468" s="1"/>
      <c r="BX2468" s="1"/>
      <c r="BY2468" s="1"/>
    </row>
    <row r="2469" ht="31.5">
      <c r="A2469" s="28" t="s">
        <v>999</v>
      </c>
      <c r="B2469" s="28" t="s">
        <v>62</v>
      </c>
      <c r="C2469" s="28" t="s">
        <v>142</v>
      </c>
      <c r="D2469" s="28" t="s">
        <v>1017</v>
      </c>
      <c r="E2469" s="28" t="s">
        <v>38</v>
      </c>
      <c r="F2469" s="29" t="s">
        <v>39</v>
      </c>
      <c r="G2469" s="30">
        <v>1195</v>
      </c>
      <c r="H2469" s="30">
        <v>1195</v>
      </c>
      <c r="I2469" s="30">
        <v>1195</v>
      </c>
      <c r="J2469" s="30"/>
      <c r="K2469" s="30"/>
      <c r="L2469" s="30"/>
      <c r="M2469" s="30">
        <f t="shared" si="7916"/>
        <v>1195</v>
      </c>
      <c r="N2469" s="30">
        <f t="shared" si="7917"/>
        <v>1195</v>
      </c>
      <c r="O2469" s="30">
        <f t="shared" si="7918"/>
        <v>1195</v>
      </c>
      <c r="P2469" s="30"/>
      <c r="Q2469" s="30"/>
      <c r="R2469" s="30"/>
      <c r="S2469" s="30"/>
      <c r="T2469" s="30"/>
      <c r="U2469" s="30"/>
      <c r="V2469" s="30"/>
      <c r="W2469" s="30"/>
      <c r="X2469" s="30"/>
      <c r="Y2469" s="30"/>
      <c r="Z2469" s="30"/>
      <c r="AA2469" s="30"/>
      <c r="AB2469" s="30"/>
      <c r="AC2469" s="30">
        <f t="shared" si="7861"/>
        <v>1195</v>
      </c>
      <c r="AD2469" s="30">
        <f t="shared" si="7862"/>
        <v>1195</v>
      </c>
      <c r="AE2469" s="30">
        <f t="shared" si="7863"/>
        <v>1195</v>
      </c>
      <c r="AF2469" s="30"/>
      <c r="AG2469" s="30">
        <f t="shared" si="7864"/>
        <v>1195</v>
      </c>
      <c r="AH2469" s="30">
        <f t="shared" si="7865"/>
        <v>1195</v>
      </c>
      <c r="AI2469" s="30">
        <f t="shared" si="7866"/>
        <v>1195</v>
      </c>
      <c r="AJ2469" s="30"/>
      <c r="AK2469" s="30"/>
      <c r="AL2469" s="30"/>
      <c r="AM2469" s="30"/>
      <c r="AN2469" s="30"/>
      <c r="AO2469" s="30"/>
      <c r="AP2469" s="30"/>
      <c r="AQ2469" s="30"/>
      <c r="AR2469" s="30"/>
      <c r="AS2469" s="30">
        <f t="shared" si="7913"/>
        <v>1195</v>
      </c>
      <c r="AT2469" s="30">
        <f t="shared" si="7914"/>
        <v>1195</v>
      </c>
      <c r="AU2469" s="30">
        <f t="shared" si="7915"/>
        <v>1195</v>
      </c>
      <c r="AV2469" s="30"/>
      <c r="AW2469" s="30"/>
      <c r="AX2469" s="30"/>
      <c r="AY2469" s="30">
        <f t="shared" si="7867"/>
        <v>1195</v>
      </c>
      <c r="AZ2469" s="30">
        <f t="shared" si="7868"/>
        <v>1195</v>
      </c>
      <c r="BA2469" s="30">
        <f t="shared" si="7869"/>
        <v>1195</v>
      </c>
      <c r="BB2469" s="30"/>
      <c r="BC2469" s="30"/>
      <c r="BD2469" s="30"/>
      <c r="BE2469" s="30"/>
      <c r="BF2469" s="30"/>
      <c r="BG2469" s="30"/>
      <c r="BH2469" s="30"/>
      <c r="BI2469" s="30"/>
      <c r="BJ2469" s="30"/>
      <c r="BK2469" s="30"/>
      <c r="BL2469" s="30">
        <f t="shared" si="7858"/>
        <v>1195</v>
      </c>
      <c r="BM2469" s="30">
        <f t="shared" si="7859"/>
        <v>1195</v>
      </c>
      <c r="BN2469" s="30">
        <f t="shared" si="7860"/>
        <v>1195</v>
      </c>
      <c r="BO2469" s="30"/>
      <c r="BP2469" s="31"/>
      <c r="BQ2469" s="1"/>
      <c r="BR2469" s="1"/>
      <c r="BS2469" s="1"/>
      <c r="BT2469" s="1"/>
      <c r="BU2469" s="1"/>
      <c r="BV2469" s="1"/>
      <c r="BW2469" s="1"/>
      <c r="BX2469" s="1"/>
      <c r="BY2469" s="1"/>
    </row>
    <row r="2470" ht="31.5">
      <c r="A2470" s="28" t="s">
        <v>999</v>
      </c>
      <c r="B2470" s="28" t="s">
        <v>62</v>
      </c>
      <c r="C2470" s="28" t="s">
        <v>142</v>
      </c>
      <c r="D2470" s="28" t="s">
        <v>54</v>
      </c>
      <c r="E2470" s="35"/>
      <c r="F2470" s="29" t="s">
        <v>55</v>
      </c>
      <c r="G2470" s="30">
        <f t="shared" ref="G2470:G2471" si="8005">G2471</f>
        <v>3429.3000000000002</v>
      </c>
      <c r="H2470" s="30">
        <f t="shared" ref="H2470:H2471" si="8006">H2471</f>
        <v>3464.6000000000004</v>
      </c>
      <c r="I2470" s="30">
        <f t="shared" ref="I2470:I2471" si="8007">I2471</f>
        <v>3464.6000000000004</v>
      </c>
      <c r="J2470" s="30">
        <f t="shared" ref="J2470:J2471" si="8008">J2471</f>
        <v>0</v>
      </c>
      <c r="K2470" s="30">
        <f t="shared" ref="K2470:K2471" si="8009">K2471</f>
        <v>0</v>
      </c>
      <c r="L2470" s="30">
        <f t="shared" ref="L2470:L2471" si="8010">L2471</f>
        <v>0</v>
      </c>
      <c r="M2470" s="30">
        <f t="shared" si="7916"/>
        <v>3429.3000000000002</v>
      </c>
      <c r="N2470" s="30">
        <f t="shared" si="7917"/>
        <v>3464.6000000000004</v>
      </c>
      <c r="O2470" s="30">
        <f t="shared" si="7918"/>
        <v>3464.6000000000004</v>
      </c>
      <c r="P2470" s="30">
        <f t="shared" ref="P2470:P2471" si="8011">P2471</f>
        <v>0</v>
      </c>
      <c r="Q2470" s="30">
        <f t="shared" ref="Q2470:Q2471" si="8012">Q2471</f>
        <v>0</v>
      </c>
      <c r="R2470" s="30">
        <f t="shared" ref="R2470:R2471" si="8013">R2471</f>
        <v>0</v>
      </c>
      <c r="S2470" s="30">
        <f t="shared" ref="S2470:S2471" si="8014">S2471</f>
        <v>0</v>
      </c>
      <c r="T2470" s="30">
        <f t="shared" ref="T2470:T2471" si="8015">T2471</f>
        <v>0</v>
      </c>
      <c r="U2470" s="30">
        <f t="shared" ref="U2470:U2471" si="8016">U2471</f>
        <v>0</v>
      </c>
      <c r="V2470" s="30">
        <f t="shared" ref="V2470:V2471" si="8017">V2471</f>
        <v>0</v>
      </c>
      <c r="W2470" s="30">
        <f t="shared" ref="W2470:W2471" si="8018">W2471</f>
        <v>0</v>
      </c>
      <c r="X2470" s="30">
        <f t="shared" ref="X2470:X2471" si="8019">X2471</f>
        <v>0</v>
      </c>
      <c r="Y2470" s="30">
        <f t="shared" ref="Y2470:Y2471" si="8020">Y2471</f>
        <v>0</v>
      </c>
      <c r="Z2470" s="30">
        <f t="shared" ref="Z2470:Z2471" si="8021">Z2471</f>
        <v>0</v>
      </c>
      <c r="AA2470" s="30">
        <f t="shared" ref="AA2470:AA2471" si="8022">AA2471</f>
        <v>0</v>
      </c>
      <c r="AB2470" s="30">
        <f t="shared" ref="AB2470:AB2471" si="8023">AB2471</f>
        <v>0</v>
      </c>
      <c r="AC2470" s="30">
        <f t="shared" si="7861"/>
        <v>3429.3000000000002</v>
      </c>
      <c r="AD2470" s="30">
        <f t="shared" si="7862"/>
        <v>3464.6000000000004</v>
      </c>
      <c r="AE2470" s="30">
        <f t="shared" si="7863"/>
        <v>3464.6000000000004</v>
      </c>
      <c r="AF2470" s="30">
        <f t="shared" ref="AF2470:AF2471" si="8024">AF2471</f>
        <v>0</v>
      </c>
      <c r="AG2470" s="30">
        <f t="shared" si="7864"/>
        <v>3429.3000000000002</v>
      </c>
      <c r="AH2470" s="30">
        <f t="shared" si="7865"/>
        <v>3464.6000000000004</v>
      </c>
      <c r="AI2470" s="30">
        <f t="shared" si="7866"/>
        <v>3464.6000000000004</v>
      </c>
      <c r="AJ2470" s="30">
        <f t="shared" ref="AJ2470:AJ2471" si="8025">AJ2471</f>
        <v>0</v>
      </c>
      <c r="AK2470" s="30">
        <f t="shared" ref="AK2470:AK2471" si="8026">AK2471</f>
        <v>0</v>
      </c>
      <c r="AL2470" s="30">
        <f t="shared" ref="AL2470:AL2471" si="8027">AL2471</f>
        <v>-17.600000000000001</v>
      </c>
      <c r="AM2470" s="30">
        <f t="shared" ref="AM2470:AM2471" si="8028">AM2471</f>
        <v>0</v>
      </c>
      <c r="AN2470" s="30">
        <f t="shared" ref="AN2470:AN2471" si="8029">AN2471</f>
        <v>0</v>
      </c>
      <c r="AO2470" s="30">
        <f t="shared" ref="AO2470:AO2471" si="8030">AO2471</f>
        <v>0</v>
      </c>
      <c r="AP2470" s="30">
        <f t="shared" ref="AP2470:AP2471" si="8031">AP2471</f>
        <v>0</v>
      </c>
      <c r="AQ2470" s="30">
        <f t="shared" ref="AQ2470:AQ2471" si="8032">AQ2471</f>
        <v>0</v>
      </c>
      <c r="AR2470" s="30">
        <f t="shared" ref="AR2470:AR2471" si="8033">AR2471</f>
        <v>0</v>
      </c>
      <c r="AS2470" s="30">
        <f t="shared" si="7913"/>
        <v>3411.7000000000003</v>
      </c>
      <c r="AT2470" s="30">
        <f t="shared" si="7914"/>
        <v>3464.6000000000004</v>
      </c>
      <c r="AU2470" s="30">
        <f t="shared" si="7915"/>
        <v>3464.6000000000004</v>
      </c>
      <c r="AV2470" s="30">
        <f t="shared" ref="AV2470:AV2471" si="8034">AV2471</f>
        <v>0</v>
      </c>
      <c r="AW2470" s="30">
        <f t="shared" ref="AW2470:AW2471" si="8035">AW2471</f>
        <v>0</v>
      </c>
      <c r="AX2470" s="30">
        <f t="shared" ref="AX2470:AX2471" si="8036">AX2471</f>
        <v>0</v>
      </c>
      <c r="AY2470" s="30">
        <f t="shared" si="7867"/>
        <v>3411.7000000000003</v>
      </c>
      <c r="AZ2470" s="30">
        <f t="shared" si="7868"/>
        <v>3464.6000000000004</v>
      </c>
      <c r="BA2470" s="30">
        <f t="shared" si="7869"/>
        <v>3464.6000000000004</v>
      </c>
      <c r="BB2470" s="30">
        <f t="shared" ref="BB2470:BB2471" si="8037">BB2471</f>
        <v>0</v>
      </c>
      <c r="BC2470" s="30">
        <f t="shared" ref="BC2470:BC2471" si="8038">BC2471</f>
        <v>0</v>
      </c>
      <c r="BD2470" s="30">
        <f t="shared" ref="BD2470:BD2471" si="8039">BD2471</f>
        <v>0</v>
      </c>
      <c r="BE2470" s="30">
        <f t="shared" ref="BE2470:BE2471" si="8040">BE2471</f>
        <v>0</v>
      </c>
      <c r="BF2470" s="30">
        <f t="shared" ref="BF2470:BF2471" si="8041">BF2471</f>
        <v>0</v>
      </c>
      <c r="BG2470" s="30">
        <f t="shared" ref="BG2470:BG2471" si="8042">BG2471</f>
        <v>0</v>
      </c>
      <c r="BH2470" s="30">
        <f t="shared" ref="BH2470:BH2471" si="8043">BH2471</f>
        <v>0</v>
      </c>
      <c r="BI2470" s="30">
        <f t="shared" ref="BI2470:BI2471" si="8044">BI2471</f>
        <v>0</v>
      </c>
      <c r="BJ2470" s="30">
        <f t="shared" ref="BJ2470:BJ2471" si="8045">BJ2471</f>
        <v>0</v>
      </c>
      <c r="BK2470" s="30">
        <f t="shared" ref="BK2470:BK2471" si="8046">BK2471</f>
        <v>0</v>
      </c>
      <c r="BL2470" s="30">
        <f t="shared" si="7858"/>
        <v>3411.7000000000003</v>
      </c>
      <c r="BM2470" s="30">
        <f t="shared" si="7859"/>
        <v>3464.6000000000004</v>
      </c>
      <c r="BN2470" s="30">
        <f t="shared" si="7860"/>
        <v>3464.6000000000004</v>
      </c>
      <c r="BO2470" s="30">
        <f t="shared" ref="BO2470:BO2471" si="8047">BO2471</f>
        <v>0</v>
      </c>
      <c r="BP2470" s="31"/>
      <c r="BQ2470" s="1"/>
      <c r="BR2470" s="1"/>
      <c r="BS2470" s="1"/>
      <c r="BT2470" s="1"/>
      <c r="BU2470" s="1"/>
      <c r="BV2470" s="1"/>
      <c r="BW2470" s="1"/>
      <c r="BX2470" s="1"/>
      <c r="BY2470" s="1"/>
    </row>
    <row r="2471">
      <c r="A2471" s="28" t="s">
        <v>999</v>
      </c>
      <c r="B2471" s="28" t="s">
        <v>62</v>
      </c>
      <c r="C2471" s="28" t="s">
        <v>142</v>
      </c>
      <c r="D2471" s="28" t="s">
        <v>56</v>
      </c>
      <c r="E2471" s="35"/>
      <c r="F2471" s="29" t="s">
        <v>57</v>
      </c>
      <c r="G2471" s="30">
        <f t="shared" si="8005"/>
        <v>3429.3000000000002</v>
      </c>
      <c r="H2471" s="30">
        <f t="shared" si="8006"/>
        <v>3464.6000000000004</v>
      </c>
      <c r="I2471" s="30">
        <f t="shared" si="8007"/>
        <v>3464.6000000000004</v>
      </c>
      <c r="J2471" s="30">
        <f t="shared" si="8008"/>
        <v>0</v>
      </c>
      <c r="K2471" s="30">
        <f t="shared" si="8009"/>
        <v>0</v>
      </c>
      <c r="L2471" s="30">
        <f t="shared" si="8010"/>
        <v>0</v>
      </c>
      <c r="M2471" s="30">
        <f t="shared" si="7916"/>
        <v>3429.3000000000002</v>
      </c>
      <c r="N2471" s="30">
        <f t="shared" si="7917"/>
        <v>3464.6000000000004</v>
      </c>
      <c r="O2471" s="30">
        <f t="shared" si="7918"/>
        <v>3464.6000000000004</v>
      </c>
      <c r="P2471" s="30">
        <f t="shared" si="8011"/>
        <v>0</v>
      </c>
      <c r="Q2471" s="30">
        <f t="shared" si="8012"/>
        <v>0</v>
      </c>
      <c r="R2471" s="30">
        <f t="shared" si="8013"/>
        <v>0</v>
      </c>
      <c r="S2471" s="30">
        <f t="shared" si="8014"/>
        <v>0</v>
      </c>
      <c r="T2471" s="30">
        <f t="shared" si="8015"/>
        <v>0</v>
      </c>
      <c r="U2471" s="30">
        <f t="shared" si="8016"/>
        <v>0</v>
      </c>
      <c r="V2471" s="30">
        <f t="shared" si="8017"/>
        <v>0</v>
      </c>
      <c r="W2471" s="30">
        <f t="shared" si="8018"/>
        <v>0</v>
      </c>
      <c r="X2471" s="30">
        <f t="shared" si="8019"/>
        <v>0</v>
      </c>
      <c r="Y2471" s="30">
        <f t="shared" si="8020"/>
        <v>0</v>
      </c>
      <c r="Z2471" s="30">
        <f t="shared" si="8021"/>
        <v>0</v>
      </c>
      <c r="AA2471" s="30">
        <f t="shared" si="8022"/>
        <v>0</v>
      </c>
      <c r="AB2471" s="30">
        <f t="shared" si="8023"/>
        <v>0</v>
      </c>
      <c r="AC2471" s="30">
        <f t="shared" si="7861"/>
        <v>3429.3000000000002</v>
      </c>
      <c r="AD2471" s="30">
        <f t="shared" si="7862"/>
        <v>3464.6000000000004</v>
      </c>
      <c r="AE2471" s="30">
        <f t="shared" si="7863"/>
        <v>3464.6000000000004</v>
      </c>
      <c r="AF2471" s="30">
        <f t="shared" si="8024"/>
        <v>0</v>
      </c>
      <c r="AG2471" s="30">
        <f t="shared" si="7864"/>
        <v>3429.3000000000002</v>
      </c>
      <c r="AH2471" s="30">
        <f t="shared" si="7865"/>
        <v>3464.6000000000004</v>
      </c>
      <c r="AI2471" s="30">
        <f t="shared" si="7866"/>
        <v>3464.6000000000004</v>
      </c>
      <c r="AJ2471" s="30">
        <f t="shared" si="8025"/>
        <v>0</v>
      </c>
      <c r="AK2471" s="30">
        <f t="shared" si="8026"/>
        <v>0</v>
      </c>
      <c r="AL2471" s="30">
        <f t="shared" si="8027"/>
        <v>-17.600000000000001</v>
      </c>
      <c r="AM2471" s="30">
        <f t="shared" si="8028"/>
        <v>0</v>
      </c>
      <c r="AN2471" s="30">
        <f t="shared" si="8029"/>
        <v>0</v>
      </c>
      <c r="AO2471" s="30">
        <f t="shared" si="8030"/>
        <v>0</v>
      </c>
      <c r="AP2471" s="30">
        <f t="shared" si="8031"/>
        <v>0</v>
      </c>
      <c r="AQ2471" s="30">
        <f t="shared" si="8032"/>
        <v>0</v>
      </c>
      <c r="AR2471" s="30">
        <f t="shared" si="8033"/>
        <v>0</v>
      </c>
      <c r="AS2471" s="30">
        <f t="shared" si="7913"/>
        <v>3411.7000000000003</v>
      </c>
      <c r="AT2471" s="30">
        <f t="shared" si="7914"/>
        <v>3464.6000000000004</v>
      </c>
      <c r="AU2471" s="30">
        <f t="shared" si="7915"/>
        <v>3464.6000000000004</v>
      </c>
      <c r="AV2471" s="30">
        <f t="shared" si="8034"/>
        <v>0</v>
      </c>
      <c r="AW2471" s="30">
        <f t="shared" si="8035"/>
        <v>0</v>
      </c>
      <c r="AX2471" s="30">
        <f t="shared" si="8036"/>
        <v>0</v>
      </c>
      <c r="AY2471" s="30">
        <f t="shared" si="7867"/>
        <v>3411.7000000000003</v>
      </c>
      <c r="AZ2471" s="30">
        <f t="shared" si="7868"/>
        <v>3464.6000000000004</v>
      </c>
      <c r="BA2471" s="30">
        <f t="shared" si="7869"/>
        <v>3464.6000000000004</v>
      </c>
      <c r="BB2471" s="30">
        <f t="shared" si="8037"/>
        <v>0</v>
      </c>
      <c r="BC2471" s="30">
        <f t="shared" si="8038"/>
        <v>0</v>
      </c>
      <c r="BD2471" s="30">
        <f t="shared" si="8039"/>
        <v>0</v>
      </c>
      <c r="BE2471" s="30">
        <f t="shared" si="8040"/>
        <v>0</v>
      </c>
      <c r="BF2471" s="30">
        <f t="shared" si="8041"/>
        <v>0</v>
      </c>
      <c r="BG2471" s="30">
        <f t="shared" si="8042"/>
        <v>0</v>
      </c>
      <c r="BH2471" s="30">
        <f t="shared" si="8043"/>
        <v>0</v>
      </c>
      <c r="BI2471" s="30">
        <f t="shared" si="8044"/>
        <v>0</v>
      </c>
      <c r="BJ2471" s="30">
        <f t="shared" si="8045"/>
        <v>0</v>
      </c>
      <c r="BK2471" s="30">
        <f t="shared" si="8046"/>
        <v>0</v>
      </c>
      <c r="BL2471" s="30">
        <f t="shared" si="7858"/>
        <v>3411.7000000000003</v>
      </c>
      <c r="BM2471" s="30">
        <f t="shared" si="7859"/>
        <v>3464.6000000000004</v>
      </c>
      <c r="BN2471" s="30">
        <f t="shared" si="7860"/>
        <v>3464.6000000000004</v>
      </c>
      <c r="BO2471" s="30">
        <f t="shared" si="8047"/>
        <v>0</v>
      </c>
      <c r="BP2471" s="31"/>
      <c r="BQ2471" s="1"/>
      <c r="BR2471" s="1"/>
      <c r="BS2471" s="1"/>
      <c r="BT2471" s="1"/>
      <c r="BU2471" s="1"/>
      <c r="BV2471" s="1"/>
      <c r="BW2471" s="1"/>
      <c r="BX2471" s="1"/>
      <c r="BY2471" s="1"/>
    </row>
    <row r="2472" ht="47.25">
      <c r="A2472" s="28" t="s">
        <v>999</v>
      </c>
      <c r="B2472" s="28" t="s">
        <v>62</v>
      </c>
      <c r="C2472" s="28" t="s">
        <v>142</v>
      </c>
      <c r="D2472" s="28" t="s">
        <v>1018</v>
      </c>
      <c r="E2472" s="35"/>
      <c r="F2472" s="29" t="s">
        <v>1019</v>
      </c>
      <c r="G2472" s="30">
        <f>G2473+G2474+G2475</f>
        <v>3429.3000000000002</v>
      </c>
      <c r="H2472" s="30">
        <f>H2473+H2474+H2475</f>
        <v>3464.6000000000004</v>
      </c>
      <c r="I2472" s="30">
        <f>I2473+I2474+I2475</f>
        <v>3464.6000000000004</v>
      </c>
      <c r="J2472" s="30">
        <f>J2473+J2474+J2475</f>
        <v>0</v>
      </c>
      <c r="K2472" s="30">
        <f>K2473+K2474+K2475</f>
        <v>0</v>
      </c>
      <c r="L2472" s="30">
        <f>L2473+L2474+L2475</f>
        <v>0</v>
      </c>
      <c r="M2472" s="30">
        <f t="shared" si="7916"/>
        <v>3429.3000000000002</v>
      </c>
      <c r="N2472" s="30">
        <f t="shared" si="7917"/>
        <v>3464.6000000000004</v>
      </c>
      <c r="O2472" s="30">
        <f t="shared" si="7918"/>
        <v>3464.6000000000004</v>
      </c>
      <c r="P2472" s="30">
        <f>P2473+P2474+P2475</f>
        <v>0</v>
      </c>
      <c r="Q2472" s="30">
        <f>Q2473+Q2474+Q2475</f>
        <v>0</v>
      </c>
      <c r="R2472" s="30">
        <f>R2473+R2474+R2475</f>
        <v>0</v>
      </c>
      <c r="S2472" s="30">
        <f>S2473+S2474+S2475</f>
        <v>0</v>
      </c>
      <c r="T2472" s="30">
        <f>T2473+T2474+T2475</f>
        <v>0</v>
      </c>
      <c r="U2472" s="30">
        <f>U2473+U2474+U2475</f>
        <v>0</v>
      </c>
      <c r="V2472" s="30">
        <f>V2473+V2474+V2475</f>
        <v>0</v>
      </c>
      <c r="W2472" s="30">
        <f>W2473+W2474+W2475</f>
        <v>0</v>
      </c>
      <c r="X2472" s="30">
        <f>X2473+X2474+X2475</f>
        <v>0</v>
      </c>
      <c r="Y2472" s="30">
        <f>Y2473+Y2474+Y2475</f>
        <v>0</v>
      </c>
      <c r="Z2472" s="30">
        <f>Z2473+Z2474+Z2475</f>
        <v>0</v>
      </c>
      <c r="AA2472" s="30">
        <f>AA2473+AA2474+AA2475</f>
        <v>0</v>
      </c>
      <c r="AB2472" s="30">
        <f>AB2473+AB2474+AB2475</f>
        <v>0</v>
      </c>
      <c r="AC2472" s="30">
        <f t="shared" si="7861"/>
        <v>3429.3000000000002</v>
      </c>
      <c r="AD2472" s="30">
        <f t="shared" si="7862"/>
        <v>3464.6000000000004</v>
      </c>
      <c r="AE2472" s="30">
        <f t="shared" si="7863"/>
        <v>3464.6000000000004</v>
      </c>
      <c r="AF2472" s="30">
        <f>AF2473+AF2474+AF2475</f>
        <v>0</v>
      </c>
      <c r="AG2472" s="30">
        <f t="shared" si="7864"/>
        <v>3429.3000000000002</v>
      </c>
      <c r="AH2472" s="30">
        <f t="shared" si="7865"/>
        <v>3464.6000000000004</v>
      </c>
      <c r="AI2472" s="30">
        <f t="shared" si="7866"/>
        <v>3464.6000000000004</v>
      </c>
      <c r="AJ2472" s="30">
        <f>AJ2473+AJ2474+AJ2475</f>
        <v>0</v>
      </c>
      <c r="AK2472" s="30">
        <f>AK2473+AK2474+AK2475</f>
        <v>0</v>
      </c>
      <c r="AL2472" s="30">
        <f>AL2473+AL2474+AL2475</f>
        <v>-17.600000000000001</v>
      </c>
      <c r="AM2472" s="30">
        <f>AM2473+AM2474+AM2475</f>
        <v>0</v>
      </c>
      <c r="AN2472" s="30">
        <f>AN2473+AN2474+AN2475</f>
        <v>0</v>
      </c>
      <c r="AO2472" s="30">
        <f>AO2473+AO2474+AO2475</f>
        <v>0</v>
      </c>
      <c r="AP2472" s="30">
        <f>AP2473+AP2474+AP2475</f>
        <v>0</v>
      </c>
      <c r="AQ2472" s="30">
        <f>AQ2473+AQ2474+AQ2475</f>
        <v>0</v>
      </c>
      <c r="AR2472" s="30">
        <f>AR2473+AR2474+AR2475</f>
        <v>0</v>
      </c>
      <c r="AS2472" s="30">
        <f t="shared" si="7913"/>
        <v>3411.7000000000003</v>
      </c>
      <c r="AT2472" s="30">
        <f t="shared" si="7914"/>
        <v>3464.6000000000004</v>
      </c>
      <c r="AU2472" s="30">
        <f t="shared" si="7915"/>
        <v>3464.6000000000004</v>
      </c>
      <c r="AV2472" s="30">
        <f>AV2473+AV2474+AV2475</f>
        <v>0</v>
      </c>
      <c r="AW2472" s="30">
        <f>AW2473+AW2474+AW2475</f>
        <v>0</v>
      </c>
      <c r="AX2472" s="30">
        <f>AX2473+AX2474+AX2475</f>
        <v>0</v>
      </c>
      <c r="AY2472" s="30">
        <f t="shared" si="7867"/>
        <v>3411.7000000000003</v>
      </c>
      <c r="AZ2472" s="30">
        <f t="shared" si="7868"/>
        <v>3464.6000000000004</v>
      </c>
      <c r="BA2472" s="30">
        <f t="shared" si="7869"/>
        <v>3464.6000000000004</v>
      </c>
      <c r="BB2472" s="30">
        <f>BB2473+BB2474+BB2475</f>
        <v>0</v>
      </c>
      <c r="BC2472" s="30">
        <f>BC2473+BC2474+BC2475</f>
        <v>0</v>
      </c>
      <c r="BD2472" s="30">
        <f>BD2473+BD2474+BD2475</f>
        <v>0</v>
      </c>
      <c r="BE2472" s="30">
        <f>BE2473+BE2474+BE2475</f>
        <v>0</v>
      </c>
      <c r="BF2472" s="30">
        <f>BF2473+BF2474+BF2475</f>
        <v>0</v>
      </c>
      <c r="BG2472" s="30">
        <f>BG2473+BG2474+BG2475</f>
        <v>0</v>
      </c>
      <c r="BH2472" s="30">
        <f>BH2473+BH2474+BH2475</f>
        <v>0</v>
      </c>
      <c r="BI2472" s="30">
        <f>BI2473+BI2474+BI2475</f>
        <v>0</v>
      </c>
      <c r="BJ2472" s="30">
        <f>BJ2473+BJ2474+BJ2475</f>
        <v>0</v>
      </c>
      <c r="BK2472" s="30">
        <f>BK2473+BK2474+BK2475</f>
        <v>0</v>
      </c>
      <c r="BL2472" s="30">
        <f t="shared" ref="BL2472:BL2535" si="8048">AY2472+BB2472+BC2472+BE2472+BD2472</f>
        <v>3411.7000000000003</v>
      </c>
      <c r="BM2472" s="30">
        <f t="shared" ref="BM2472:BM2535" si="8049">AZ2472+BF2472+BG2472+BH2472</f>
        <v>3464.6000000000004</v>
      </c>
      <c r="BN2472" s="30">
        <f t="shared" ref="BN2472:BN2535" si="8050">BA2472+BI2472+BJ2472+BK2472</f>
        <v>3464.6000000000004</v>
      </c>
      <c r="BO2472" s="30">
        <f>BO2473+BO2474+BO2475</f>
        <v>0</v>
      </c>
      <c r="BP2472" s="31"/>
      <c r="BQ2472" s="1"/>
      <c r="BR2472" s="1"/>
      <c r="BS2472" s="1"/>
      <c r="BT2472" s="1"/>
      <c r="BU2472" s="1"/>
      <c r="BV2472" s="1"/>
      <c r="BW2472" s="1"/>
      <c r="BX2472" s="1"/>
      <c r="BY2472" s="1"/>
    </row>
    <row r="2473" ht="78.75">
      <c r="A2473" s="28" t="s">
        <v>999</v>
      </c>
      <c r="B2473" s="28" t="s">
        <v>62</v>
      </c>
      <c r="C2473" s="28" t="s">
        <v>142</v>
      </c>
      <c r="D2473" s="28" t="s">
        <v>1018</v>
      </c>
      <c r="E2473" s="28" t="s">
        <v>50</v>
      </c>
      <c r="F2473" s="29" t="s">
        <v>51</v>
      </c>
      <c r="G2473" s="30">
        <v>1253.0999999999999</v>
      </c>
      <c r="H2473" s="30">
        <v>1288.4000000000001</v>
      </c>
      <c r="I2473" s="30">
        <v>1288.4000000000001</v>
      </c>
      <c r="J2473" s="30"/>
      <c r="K2473" s="30"/>
      <c r="L2473" s="30"/>
      <c r="M2473" s="30">
        <f t="shared" si="7916"/>
        <v>1253.0999999999999</v>
      </c>
      <c r="N2473" s="30">
        <f t="shared" si="7917"/>
        <v>1288.4000000000001</v>
      </c>
      <c r="O2473" s="30">
        <f t="shared" si="7918"/>
        <v>1288.4000000000001</v>
      </c>
      <c r="P2473" s="30"/>
      <c r="Q2473" s="30"/>
      <c r="R2473" s="30"/>
      <c r="S2473" s="30"/>
      <c r="T2473" s="30"/>
      <c r="U2473" s="30"/>
      <c r="V2473" s="30"/>
      <c r="W2473" s="30"/>
      <c r="X2473" s="30"/>
      <c r="Y2473" s="30"/>
      <c r="Z2473" s="30"/>
      <c r="AA2473" s="30"/>
      <c r="AB2473" s="30"/>
      <c r="AC2473" s="30">
        <f t="shared" si="7861"/>
        <v>1253.0999999999999</v>
      </c>
      <c r="AD2473" s="30">
        <f t="shared" si="7862"/>
        <v>1288.4000000000001</v>
      </c>
      <c r="AE2473" s="30">
        <f t="shared" si="7863"/>
        <v>1288.4000000000001</v>
      </c>
      <c r="AF2473" s="30"/>
      <c r="AG2473" s="30">
        <f t="shared" si="7864"/>
        <v>1253.0999999999999</v>
      </c>
      <c r="AH2473" s="30">
        <f t="shared" si="7865"/>
        <v>1288.4000000000001</v>
      </c>
      <c r="AI2473" s="30">
        <f t="shared" si="7866"/>
        <v>1288.4000000000001</v>
      </c>
      <c r="AJ2473" s="30"/>
      <c r="AK2473" s="30"/>
      <c r="AL2473" s="30">
        <v>-17.600000000000001</v>
      </c>
      <c r="AM2473" s="30"/>
      <c r="AN2473" s="30"/>
      <c r="AO2473" s="30"/>
      <c r="AP2473" s="30"/>
      <c r="AQ2473" s="30"/>
      <c r="AR2473" s="30"/>
      <c r="AS2473" s="30">
        <f t="shared" si="7913"/>
        <v>1235.5</v>
      </c>
      <c r="AT2473" s="30">
        <f t="shared" si="7914"/>
        <v>1288.4000000000001</v>
      </c>
      <c r="AU2473" s="30">
        <f t="shared" si="7915"/>
        <v>1288.4000000000001</v>
      </c>
      <c r="AV2473" s="30"/>
      <c r="AW2473" s="30"/>
      <c r="AX2473" s="30"/>
      <c r="AY2473" s="30">
        <f t="shared" si="7867"/>
        <v>1235.5</v>
      </c>
      <c r="AZ2473" s="30">
        <f t="shared" si="7868"/>
        <v>1288.4000000000001</v>
      </c>
      <c r="BA2473" s="30">
        <f t="shared" si="7869"/>
        <v>1288.4000000000001</v>
      </c>
      <c r="BB2473" s="30"/>
      <c r="BC2473" s="30"/>
      <c r="BD2473" s="30"/>
      <c r="BE2473" s="30"/>
      <c r="BF2473" s="30"/>
      <c r="BG2473" s="30"/>
      <c r="BH2473" s="30"/>
      <c r="BI2473" s="30"/>
      <c r="BJ2473" s="30"/>
      <c r="BK2473" s="30"/>
      <c r="BL2473" s="30">
        <f t="shared" si="8048"/>
        <v>1235.5</v>
      </c>
      <c r="BM2473" s="30">
        <f t="shared" si="8049"/>
        <v>1288.4000000000001</v>
      </c>
      <c r="BN2473" s="30">
        <f t="shared" si="8050"/>
        <v>1288.4000000000001</v>
      </c>
      <c r="BO2473" s="30"/>
      <c r="BP2473" s="31"/>
      <c r="BQ2473" s="1"/>
      <c r="BR2473" s="1"/>
      <c r="BS2473" s="1"/>
      <c r="BT2473" s="1"/>
      <c r="BU2473" s="1"/>
      <c r="BV2473" s="1"/>
      <c r="BW2473" s="1"/>
      <c r="BX2473" s="1"/>
      <c r="BY2473" s="1"/>
    </row>
    <row r="2474" ht="31.5">
      <c r="A2474" s="28" t="s">
        <v>999</v>
      </c>
      <c r="B2474" s="28" t="s">
        <v>62</v>
      </c>
      <c r="C2474" s="28" t="s">
        <v>142</v>
      </c>
      <c r="D2474" s="28" t="s">
        <v>1018</v>
      </c>
      <c r="E2474" s="28" t="s">
        <v>38</v>
      </c>
      <c r="F2474" s="29" t="s">
        <v>39</v>
      </c>
      <c r="G2474" s="30">
        <v>2156.8000000000002</v>
      </c>
      <c r="H2474" s="30">
        <v>2156.8000000000002</v>
      </c>
      <c r="I2474" s="30">
        <v>2156.8000000000002</v>
      </c>
      <c r="J2474" s="30"/>
      <c r="K2474" s="30"/>
      <c r="L2474" s="30"/>
      <c r="M2474" s="30">
        <f t="shared" si="7916"/>
        <v>2156.8000000000002</v>
      </c>
      <c r="N2474" s="30">
        <f t="shared" si="7917"/>
        <v>2156.8000000000002</v>
      </c>
      <c r="O2474" s="30">
        <f t="shared" si="7918"/>
        <v>2156.8000000000002</v>
      </c>
      <c r="P2474" s="30"/>
      <c r="Q2474" s="30"/>
      <c r="R2474" s="30"/>
      <c r="S2474" s="30"/>
      <c r="T2474" s="30"/>
      <c r="U2474" s="30"/>
      <c r="V2474" s="30"/>
      <c r="W2474" s="30"/>
      <c r="X2474" s="30"/>
      <c r="Y2474" s="30"/>
      <c r="Z2474" s="30"/>
      <c r="AA2474" s="30"/>
      <c r="AB2474" s="30"/>
      <c r="AC2474" s="30">
        <f t="shared" si="7861"/>
        <v>2156.8000000000002</v>
      </c>
      <c r="AD2474" s="30">
        <f t="shared" si="7862"/>
        <v>2156.8000000000002</v>
      </c>
      <c r="AE2474" s="30">
        <f t="shared" si="7863"/>
        <v>2156.8000000000002</v>
      </c>
      <c r="AF2474" s="30"/>
      <c r="AG2474" s="30">
        <f t="shared" si="7864"/>
        <v>2156.8000000000002</v>
      </c>
      <c r="AH2474" s="30">
        <f t="shared" si="7865"/>
        <v>2156.8000000000002</v>
      </c>
      <c r="AI2474" s="30">
        <f t="shared" si="7866"/>
        <v>2156.8000000000002</v>
      </c>
      <c r="AJ2474" s="30"/>
      <c r="AK2474" s="30"/>
      <c r="AL2474" s="30"/>
      <c r="AM2474" s="30"/>
      <c r="AN2474" s="30"/>
      <c r="AO2474" s="30"/>
      <c r="AP2474" s="30"/>
      <c r="AQ2474" s="30"/>
      <c r="AR2474" s="30"/>
      <c r="AS2474" s="30">
        <f t="shared" si="7913"/>
        <v>2156.8000000000002</v>
      </c>
      <c r="AT2474" s="30">
        <f t="shared" si="7914"/>
        <v>2156.8000000000002</v>
      </c>
      <c r="AU2474" s="30">
        <f t="shared" si="7915"/>
        <v>2156.8000000000002</v>
      </c>
      <c r="AV2474" s="30"/>
      <c r="AW2474" s="30"/>
      <c r="AX2474" s="30"/>
      <c r="AY2474" s="30">
        <f t="shared" si="7867"/>
        <v>2156.8000000000002</v>
      </c>
      <c r="AZ2474" s="30">
        <f t="shared" si="7868"/>
        <v>2156.8000000000002</v>
      </c>
      <c r="BA2474" s="30">
        <f t="shared" si="7869"/>
        <v>2156.8000000000002</v>
      </c>
      <c r="BB2474" s="30"/>
      <c r="BC2474" s="30"/>
      <c r="BD2474" s="30"/>
      <c r="BE2474" s="30"/>
      <c r="BF2474" s="30"/>
      <c r="BG2474" s="30"/>
      <c r="BH2474" s="30"/>
      <c r="BI2474" s="30"/>
      <c r="BJ2474" s="30"/>
      <c r="BK2474" s="30"/>
      <c r="BL2474" s="30">
        <f t="shared" si="8048"/>
        <v>2156.8000000000002</v>
      </c>
      <c r="BM2474" s="30">
        <f t="shared" si="8049"/>
        <v>2156.8000000000002</v>
      </c>
      <c r="BN2474" s="30">
        <f t="shared" si="8050"/>
        <v>2156.8000000000002</v>
      </c>
      <c r="BO2474" s="30"/>
      <c r="BP2474" s="31"/>
      <c r="BQ2474" s="1"/>
      <c r="BR2474" s="1"/>
      <c r="BS2474" s="1"/>
      <c r="BT2474" s="1"/>
      <c r="BU2474" s="1"/>
      <c r="BV2474" s="1"/>
      <c r="BW2474" s="1"/>
      <c r="BX2474" s="1"/>
      <c r="BY2474" s="1"/>
    </row>
    <row r="2475">
      <c r="A2475" s="28" t="s">
        <v>999</v>
      </c>
      <c r="B2475" s="28" t="s">
        <v>62</v>
      </c>
      <c r="C2475" s="28" t="s">
        <v>142</v>
      </c>
      <c r="D2475" s="28" t="s">
        <v>1018</v>
      </c>
      <c r="E2475" s="28" t="s">
        <v>40</v>
      </c>
      <c r="F2475" s="29" t="s">
        <v>41</v>
      </c>
      <c r="G2475" s="30">
        <v>19.399999999999999</v>
      </c>
      <c r="H2475" s="30">
        <v>19.399999999999999</v>
      </c>
      <c r="I2475" s="30">
        <v>19.399999999999999</v>
      </c>
      <c r="J2475" s="30"/>
      <c r="K2475" s="30"/>
      <c r="L2475" s="30"/>
      <c r="M2475" s="30">
        <f t="shared" si="7916"/>
        <v>19.399999999999999</v>
      </c>
      <c r="N2475" s="30">
        <f t="shared" si="7917"/>
        <v>19.399999999999999</v>
      </c>
      <c r="O2475" s="30">
        <f t="shared" si="7918"/>
        <v>19.399999999999999</v>
      </c>
      <c r="P2475" s="30"/>
      <c r="Q2475" s="30"/>
      <c r="R2475" s="30"/>
      <c r="S2475" s="30"/>
      <c r="T2475" s="30"/>
      <c r="U2475" s="30"/>
      <c r="V2475" s="30"/>
      <c r="W2475" s="30"/>
      <c r="X2475" s="30"/>
      <c r="Y2475" s="30"/>
      <c r="Z2475" s="30"/>
      <c r="AA2475" s="30"/>
      <c r="AB2475" s="30"/>
      <c r="AC2475" s="30">
        <f t="shared" ref="AC2475:AC2538" si="8051">M2475+R2475+P2475+Q2475+T2475+S2475</f>
        <v>19.399999999999999</v>
      </c>
      <c r="AD2475" s="30">
        <f t="shared" ref="AD2475:AD2538" si="8052">N2475+V2475+X2475+U2475+W2475</f>
        <v>19.399999999999999</v>
      </c>
      <c r="AE2475" s="30">
        <f t="shared" ref="AE2475:AE2538" si="8053">O2475+Z2475+AB2475+Y2475+AA2475</f>
        <v>19.399999999999999</v>
      </c>
      <c r="AF2475" s="30"/>
      <c r="AG2475" s="30">
        <f t="shared" ref="AG2475:AG2538" si="8054">AC2475+AF2475</f>
        <v>19.399999999999999</v>
      </c>
      <c r="AH2475" s="30">
        <f t="shared" ref="AH2475:AH2538" si="8055">AD2475</f>
        <v>19.399999999999999</v>
      </c>
      <c r="AI2475" s="30">
        <f t="shared" ref="AI2475:AI2538" si="8056">AE2475</f>
        <v>19.399999999999999</v>
      </c>
      <c r="AJ2475" s="30"/>
      <c r="AK2475" s="30"/>
      <c r="AL2475" s="30"/>
      <c r="AM2475" s="30"/>
      <c r="AN2475" s="30"/>
      <c r="AO2475" s="30"/>
      <c r="AP2475" s="30"/>
      <c r="AQ2475" s="30"/>
      <c r="AR2475" s="30"/>
      <c r="AS2475" s="30">
        <f t="shared" si="7913"/>
        <v>19.399999999999999</v>
      </c>
      <c r="AT2475" s="30">
        <f t="shared" si="7914"/>
        <v>19.399999999999999</v>
      </c>
      <c r="AU2475" s="30">
        <f t="shared" si="7915"/>
        <v>19.399999999999999</v>
      </c>
      <c r="AV2475" s="30"/>
      <c r="AW2475" s="30"/>
      <c r="AX2475" s="30"/>
      <c r="AY2475" s="30">
        <f t="shared" si="7867"/>
        <v>19.399999999999999</v>
      </c>
      <c r="AZ2475" s="30">
        <f t="shared" si="7868"/>
        <v>19.399999999999999</v>
      </c>
      <c r="BA2475" s="30">
        <f t="shared" si="7869"/>
        <v>19.399999999999999</v>
      </c>
      <c r="BB2475" s="30"/>
      <c r="BC2475" s="30"/>
      <c r="BD2475" s="30"/>
      <c r="BE2475" s="30"/>
      <c r="BF2475" s="30"/>
      <c r="BG2475" s="30"/>
      <c r="BH2475" s="30"/>
      <c r="BI2475" s="30"/>
      <c r="BJ2475" s="30"/>
      <c r="BK2475" s="30"/>
      <c r="BL2475" s="30">
        <f t="shared" si="8048"/>
        <v>19.399999999999999</v>
      </c>
      <c r="BM2475" s="30">
        <f t="shared" si="8049"/>
        <v>19.399999999999999</v>
      </c>
      <c r="BN2475" s="30">
        <f t="shared" si="8050"/>
        <v>19.399999999999999</v>
      </c>
      <c r="BO2475" s="30"/>
      <c r="BP2475" s="31"/>
      <c r="BQ2475" s="1"/>
      <c r="BR2475" s="1"/>
      <c r="BS2475" s="1"/>
      <c r="BT2475" s="1"/>
      <c r="BU2475" s="1"/>
      <c r="BV2475" s="1"/>
      <c r="BW2475" s="1"/>
      <c r="BX2475" s="1"/>
      <c r="BY2475" s="1"/>
    </row>
    <row r="2476" s="18" customFormat="1">
      <c r="A2476" s="19" t="s">
        <v>1020</v>
      </c>
      <c r="B2476" s="19"/>
      <c r="C2476" s="19"/>
      <c r="D2476" s="19"/>
      <c r="E2476" s="19"/>
      <c r="F2476" s="20" t="s">
        <v>1021</v>
      </c>
      <c r="G2476" s="21">
        <f>G2477+G2578+G2566+G2585+G2591</f>
        <v>1784610.0999999999</v>
      </c>
      <c r="H2476" s="21">
        <f>H2477+H2578+H2566+H2585+H2591</f>
        <v>1523600.0000000002</v>
      </c>
      <c r="I2476" s="21">
        <f>I2477+I2578+I2566+I2585+I2591</f>
        <v>1511516.2999999996</v>
      </c>
      <c r="J2476" s="21">
        <f>J2477+J2578+J2566+J2585+J2591</f>
        <v>59769.828000000001</v>
      </c>
      <c r="K2476" s="21">
        <f>K2477+K2578+K2566+K2585+K2591</f>
        <v>21372.546000000002</v>
      </c>
      <c r="L2476" s="21">
        <f>L2477+L2578+L2566+L2585+L2591</f>
        <v>21372.546000000002</v>
      </c>
      <c r="M2476" s="21">
        <f t="shared" si="7916"/>
        <v>1844379.9279999998</v>
      </c>
      <c r="N2476" s="21">
        <f t="shared" si="7917"/>
        <v>1544972.5460000003</v>
      </c>
      <c r="O2476" s="21">
        <f t="shared" si="7918"/>
        <v>1532888.8459999997</v>
      </c>
      <c r="P2476" s="21">
        <f>P2477+P2578+P2566+P2585+P2591</f>
        <v>0</v>
      </c>
      <c r="Q2476" s="21">
        <f>Q2477+Q2578+Q2566+Q2585+Q2591</f>
        <v>0</v>
      </c>
      <c r="R2476" s="21">
        <f>R2477+R2578+R2566+R2585+R2591</f>
        <v>-523.8410000000008</v>
      </c>
      <c r="S2476" s="21">
        <f>S2477+S2578+S2566+S2585+S2591</f>
        <v>0</v>
      </c>
      <c r="T2476" s="21">
        <f>T2477+T2578+T2566+T2585+T2591</f>
        <v>0</v>
      </c>
      <c r="U2476" s="21">
        <f>U2477+U2578+U2566+U2585+U2591</f>
        <v>0</v>
      </c>
      <c r="V2476" s="21">
        <f>V2477+V2578+V2566+V2585+V2591</f>
        <v>0</v>
      </c>
      <c r="W2476" s="21">
        <f>W2477+W2578+W2566+W2585+W2591</f>
        <v>0</v>
      </c>
      <c r="X2476" s="21">
        <f>X2477+X2578+X2566+X2585+X2591</f>
        <v>0</v>
      </c>
      <c r="Y2476" s="21">
        <f>Y2477+Y2578+Y2566+Y2585+Y2591</f>
        <v>0</v>
      </c>
      <c r="Z2476" s="21">
        <f>Z2477+Z2578+Z2566+Z2585+Z2591</f>
        <v>0</v>
      </c>
      <c r="AA2476" s="21">
        <f>AA2477+AA2578+AA2566+AA2585+AA2591</f>
        <v>0</v>
      </c>
      <c r="AB2476" s="21">
        <f>AB2477+AB2578+AB2566+AB2585+AB2591</f>
        <v>0</v>
      </c>
      <c r="AC2476" s="21">
        <f t="shared" si="8051"/>
        <v>1843856.0869999998</v>
      </c>
      <c r="AD2476" s="21">
        <f t="shared" si="8052"/>
        <v>1544972.5460000003</v>
      </c>
      <c r="AE2476" s="21">
        <f t="shared" si="8053"/>
        <v>1532888.8459999997</v>
      </c>
      <c r="AF2476" s="21">
        <f>AF2477+AF2578+AF2566+AF2585+AF2591</f>
        <v>0</v>
      </c>
      <c r="AG2476" s="21">
        <f t="shared" si="8054"/>
        <v>1843856.0869999998</v>
      </c>
      <c r="AH2476" s="21">
        <f t="shared" si="8055"/>
        <v>1544972.5460000003</v>
      </c>
      <c r="AI2476" s="21">
        <f t="shared" si="8056"/>
        <v>1532888.8459999997</v>
      </c>
      <c r="AJ2476" s="21">
        <f>AJ2477+AJ2578+AJ2566+AJ2585+AJ2591</f>
        <v>-100787.8</v>
      </c>
      <c r="AK2476" s="21">
        <f>AK2477+AK2578+AK2566+AK2585+AK2591</f>
        <v>1901.8999999999996</v>
      </c>
      <c r="AL2476" s="21">
        <f>AL2477+AL2578+AL2566+AL2585+AL2591</f>
        <v>-13931.717000000001</v>
      </c>
      <c r="AM2476" s="21">
        <f>AM2477+AM2578+AM2566+AM2585+AM2591</f>
        <v>0</v>
      </c>
      <c r="AN2476" s="21">
        <f>AN2477+AN2578+AN2566+AN2585+AN2591</f>
        <v>0</v>
      </c>
      <c r="AO2476" s="21">
        <f>AO2477+AO2578+AO2566+AO2585+AO2591</f>
        <v>0</v>
      </c>
      <c r="AP2476" s="21">
        <f>AP2477+AP2578+AP2566+AP2585+AP2591</f>
        <v>0</v>
      </c>
      <c r="AQ2476" s="21">
        <f>AQ2477+AQ2578+AQ2566+AQ2585+AQ2591</f>
        <v>0</v>
      </c>
      <c r="AR2476" s="21">
        <f>AR2477+AR2578+AR2566+AR2585+AR2591</f>
        <v>0</v>
      </c>
      <c r="AS2476" s="21">
        <f t="shared" si="7913"/>
        <v>1731038.4699999997</v>
      </c>
      <c r="AT2476" s="21">
        <f t="shared" si="7914"/>
        <v>1544972.5460000003</v>
      </c>
      <c r="AU2476" s="21">
        <f t="shared" si="7915"/>
        <v>1532888.8459999997</v>
      </c>
      <c r="AV2476" s="21">
        <f>AV2477+AV2578+AV2566+AV2585+AV2591</f>
        <v>1870.903</v>
      </c>
      <c r="AW2476" s="21">
        <f>AW2477+AW2578+AW2566+AW2585+AW2591</f>
        <v>0</v>
      </c>
      <c r="AX2476" s="21">
        <f>AX2477+AX2578+AX2566+AX2585+AX2591</f>
        <v>0</v>
      </c>
      <c r="AY2476" s="21">
        <f t="shared" si="7867"/>
        <v>1732909.3729999997</v>
      </c>
      <c r="AZ2476" s="21">
        <f t="shared" si="7868"/>
        <v>1544972.5460000003</v>
      </c>
      <c r="BA2476" s="21">
        <f t="shared" si="7869"/>
        <v>1532888.8459999997</v>
      </c>
      <c r="BB2476" s="21">
        <f>BB2477+BB2578+BB2566+BB2585+BB2591</f>
        <v>0</v>
      </c>
      <c r="BC2476" s="21">
        <f>BC2477+BC2578+BC2566+BC2585+BC2591</f>
        <v>0</v>
      </c>
      <c r="BD2476" s="21">
        <f>BD2477+BD2578+BD2566+BD2585+BD2591</f>
        <v>6738.9349999999995</v>
      </c>
      <c r="BE2476" s="21">
        <f>BE2477+BE2578+BE2566+BE2585+BE2591</f>
        <v>0</v>
      </c>
      <c r="BF2476" s="21">
        <f>BF2477+BF2578+BF2566+BF2585+BF2591</f>
        <v>0</v>
      </c>
      <c r="BG2476" s="21">
        <f>BG2477+BG2578+BG2566+BG2585+BG2591</f>
        <v>0</v>
      </c>
      <c r="BH2476" s="21">
        <f>BH2477+BH2578+BH2566+BH2585+BH2591</f>
        <v>0</v>
      </c>
      <c r="BI2476" s="21">
        <f>BI2477+BI2578+BI2566+BI2585+BI2591</f>
        <v>0</v>
      </c>
      <c r="BJ2476" s="21">
        <f>BJ2477+BJ2578+BJ2566+BJ2585+BJ2591</f>
        <v>0</v>
      </c>
      <c r="BK2476" s="21">
        <f>BK2477+BK2578+BK2566+BK2585+BK2591</f>
        <v>0</v>
      </c>
      <c r="BL2476" s="21">
        <f t="shared" si="8048"/>
        <v>1739648.3079999997</v>
      </c>
      <c r="BM2476" s="21">
        <f t="shared" si="8049"/>
        <v>1544972.5460000003</v>
      </c>
      <c r="BN2476" s="21">
        <f t="shared" si="8050"/>
        <v>1532888.8459999997</v>
      </c>
      <c r="BO2476" s="21">
        <f>BO2477+BO2578+BO2566+BO2585+BO2591</f>
        <v>0</v>
      </c>
      <c r="BP2476" s="22"/>
      <c r="BQ2476" s="18"/>
      <c r="BR2476" s="18"/>
      <c r="BS2476" s="18"/>
      <c r="BT2476" s="18"/>
      <c r="BU2476" s="18"/>
      <c r="BV2476" s="18"/>
      <c r="BW2476" s="18"/>
      <c r="BX2476" s="18"/>
      <c r="BY2476" s="18"/>
    </row>
    <row r="2477" s="18" customFormat="1">
      <c r="A2477" s="19" t="s">
        <v>1020</v>
      </c>
      <c r="B2477" s="19" t="s">
        <v>26</v>
      </c>
      <c r="C2477" s="19"/>
      <c r="D2477" s="19"/>
      <c r="E2477" s="19"/>
      <c r="F2477" s="20" t="s">
        <v>27</v>
      </c>
      <c r="G2477" s="21">
        <f>G2499+G2478+G2483+G2494</f>
        <v>1597157.5999999999</v>
      </c>
      <c r="H2477" s="21">
        <f>H2499+H2478+H2483+H2494</f>
        <v>1492281.2000000002</v>
      </c>
      <c r="I2477" s="21">
        <f>I2499+I2478+I2483+I2494</f>
        <v>1479069.6999999997</v>
      </c>
      <c r="J2477" s="21">
        <f>J2499+J2478+J2483+J2494</f>
        <v>21177.428</v>
      </c>
      <c r="K2477" s="21">
        <f>K2499+K2478+K2483+K2494</f>
        <v>21372.546000000002</v>
      </c>
      <c r="L2477" s="21">
        <f>L2499+L2478+L2483+L2494</f>
        <v>21372.546000000002</v>
      </c>
      <c r="M2477" s="21">
        <f t="shared" si="7916"/>
        <v>1618335.0279999999</v>
      </c>
      <c r="N2477" s="21">
        <f t="shared" si="7917"/>
        <v>1513653.7460000003</v>
      </c>
      <c r="O2477" s="21">
        <f t="shared" si="7918"/>
        <v>1500442.2459999998</v>
      </c>
      <c r="P2477" s="21">
        <f>P2499+P2478+P2483+P2494</f>
        <v>0</v>
      </c>
      <c r="Q2477" s="21">
        <f>Q2499+Q2478+Q2483+Q2494</f>
        <v>0</v>
      </c>
      <c r="R2477" s="21">
        <f>R2499+R2478+R2483+R2494</f>
        <v>995.75899999999911</v>
      </c>
      <c r="S2477" s="21">
        <f>S2499+S2478+S2483+S2494</f>
        <v>0</v>
      </c>
      <c r="T2477" s="21">
        <f>T2499+T2478+T2483+T2494</f>
        <v>0</v>
      </c>
      <c r="U2477" s="21">
        <f>U2499+U2478+U2483+U2494</f>
        <v>0</v>
      </c>
      <c r="V2477" s="21">
        <f>V2499+V2478+V2483+V2494</f>
        <v>0</v>
      </c>
      <c r="W2477" s="21">
        <f>W2499+W2478+W2483+W2494</f>
        <v>0</v>
      </c>
      <c r="X2477" s="21">
        <f>X2499+X2478+X2483+X2494</f>
        <v>0</v>
      </c>
      <c r="Y2477" s="21">
        <f>Y2499+Y2478+Y2483+Y2494</f>
        <v>0</v>
      </c>
      <c r="Z2477" s="21">
        <f>Z2499+Z2478+Z2483+Z2494</f>
        <v>0</v>
      </c>
      <c r="AA2477" s="21">
        <f>AA2499+AA2478+AA2483+AA2494</f>
        <v>0</v>
      </c>
      <c r="AB2477" s="21">
        <f>AB2499+AB2478+AB2483+AB2494</f>
        <v>0</v>
      </c>
      <c r="AC2477" s="21">
        <f t="shared" si="8051"/>
        <v>1619330.787</v>
      </c>
      <c r="AD2477" s="21">
        <f t="shared" si="8052"/>
        <v>1513653.7460000003</v>
      </c>
      <c r="AE2477" s="21">
        <f t="shared" si="8053"/>
        <v>1500442.2459999998</v>
      </c>
      <c r="AF2477" s="21">
        <f>AF2499+AF2478+AF2483+AF2494</f>
        <v>0</v>
      </c>
      <c r="AG2477" s="21">
        <f t="shared" si="8054"/>
        <v>1619330.787</v>
      </c>
      <c r="AH2477" s="21">
        <f t="shared" si="8055"/>
        <v>1513653.7460000003</v>
      </c>
      <c r="AI2477" s="21">
        <f t="shared" si="8056"/>
        <v>1500442.2459999998</v>
      </c>
      <c r="AJ2477" s="21">
        <f>AJ2499+AJ2478+AJ2483+AJ2494</f>
        <v>-100787.8</v>
      </c>
      <c r="AK2477" s="21">
        <f>AK2499+AK2478+AK2483+AK2494</f>
        <v>1901.8999999999996</v>
      </c>
      <c r="AL2477" s="21">
        <f>AL2499+AL2478+AL2483+AL2494</f>
        <v>-13931.717000000001</v>
      </c>
      <c r="AM2477" s="21">
        <f>AM2499+AM2478+AM2483+AM2494</f>
        <v>0</v>
      </c>
      <c r="AN2477" s="21">
        <f>AN2499+AN2478+AN2483+AN2494</f>
        <v>0</v>
      </c>
      <c r="AO2477" s="21">
        <f>AO2499+AO2478+AO2483+AO2494</f>
        <v>0</v>
      </c>
      <c r="AP2477" s="21">
        <f>AP2499+AP2478+AP2483+AP2494</f>
        <v>0</v>
      </c>
      <c r="AQ2477" s="21">
        <f>AQ2499+AQ2478+AQ2483+AQ2494</f>
        <v>0</v>
      </c>
      <c r="AR2477" s="21">
        <f>AR2499+AR2478+AR2483+AR2494</f>
        <v>0</v>
      </c>
      <c r="AS2477" s="21">
        <f t="shared" si="7913"/>
        <v>1506513.1699999999</v>
      </c>
      <c r="AT2477" s="21">
        <f t="shared" si="7914"/>
        <v>1513653.7460000003</v>
      </c>
      <c r="AU2477" s="21">
        <f t="shared" si="7915"/>
        <v>1500442.2459999998</v>
      </c>
      <c r="AV2477" s="21">
        <f>AV2499+AV2478+AV2483+AV2494</f>
        <v>330.09999999999991</v>
      </c>
      <c r="AW2477" s="21">
        <f>AW2499+AW2478+AW2483+AW2494</f>
        <v>0</v>
      </c>
      <c r="AX2477" s="21">
        <f>AX2499+AX2478+AX2483+AX2494</f>
        <v>0</v>
      </c>
      <c r="AY2477" s="21">
        <f t="shared" si="7867"/>
        <v>1506843.27</v>
      </c>
      <c r="AZ2477" s="21">
        <f t="shared" si="7868"/>
        <v>1513653.7460000003</v>
      </c>
      <c r="BA2477" s="21">
        <f t="shared" si="7869"/>
        <v>1500442.2459999998</v>
      </c>
      <c r="BB2477" s="21">
        <f>BB2499+BB2478+BB2483+BB2494</f>
        <v>0</v>
      </c>
      <c r="BC2477" s="21">
        <f>BC2499+BC2478+BC2483+BC2494</f>
        <v>0</v>
      </c>
      <c r="BD2477" s="21">
        <f>BD2499+BD2478+BD2483+BD2494</f>
        <v>4538.9349999999995</v>
      </c>
      <c r="BE2477" s="21">
        <f>BE2499+BE2478+BE2483+BE2494</f>
        <v>0</v>
      </c>
      <c r="BF2477" s="21">
        <f>BF2499+BF2478+BF2483+BF2494</f>
        <v>0</v>
      </c>
      <c r="BG2477" s="21">
        <f>BG2499+BG2478+BG2483+BG2494</f>
        <v>0</v>
      </c>
      <c r="BH2477" s="21">
        <f>BH2499+BH2478+BH2483+BH2494</f>
        <v>0</v>
      </c>
      <c r="BI2477" s="21">
        <f>BI2499+BI2478+BI2483+BI2494</f>
        <v>0</v>
      </c>
      <c r="BJ2477" s="21">
        <f>BJ2499+BJ2478+BJ2483+BJ2494</f>
        <v>0</v>
      </c>
      <c r="BK2477" s="21">
        <f>BK2499+BK2478+BK2483+BK2494</f>
        <v>0</v>
      </c>
      <c r="BL2477" s="21">
        <f t="shared" si="8048"/>
        <v>1511382.2050000001</v>
      </c>
      <c r="BM2477" s="21">
        <f t="shared" si="8049"/>
        <v>1513653.7460000003</v>
      </c>
      <c r="BN2477" s="21">
        <f t="shared" si="8050"/>
        <v>1500442.2459999998</v>
      </c>
      <c r="BO2477" s="21">
        <f>BO2499+BO2478+BO2483+BO2494</f>
        <v>0</v>
      </c>
      <c r="BP2477" s="22"/>
      <c r="BQ2477" s="18"/>
      <c r="BR2477" s="18"/>
      <c r="BS2477" s="18"/>
      <c r="BT2477" s="18"/>
      <c r="BU2477" s="18"/>
      <c r="BV2477" s="18"/>
      <c r="BW2477" s="18"/>
      <c r="BX2477" s="18"/>
      <c r="BY2477" s="18"/>
    </row>
    <row r="2478" s="23" customFormat="1" ht="47.25">
      <c r="A2478" s="24" t="s">
        <v>1020</v>
      </c>
      <c r="B2478" s="24" t="s">
        <v>26</v>
      </c>
      <c r="C2478" s="24" t="s">
        <v>325</v>
      </c>
      <c r="D2478" s="24"/>
      <c r="E2478" s="34"/>
      <c r="F2478" s="25" t="s">
        <v>1022</v>
      </c>
      <c r="G2478" s="26">
        <f t="shared" ref="G2478:G2489" si="8057">G2479</f>
        <v>10873.700000000001</v>
      </c>
      <c r="H2478" s="26">
        <f t="shared" ref="H2478:H2489" si="8058">H2479</f>
        <v>11180.200000000001</v>
      </c>
      <c r="I2478" s="26">
        <f t="shared" ref="I2478:I2489" si="8059">I2479</f>
        <v>11180.200000000001</v>
      </c>
      <c r="J2478" s="26">
        <f t="shared" ref="J2478:J2481" si="8060">J2479</f>
        <v>0</v>
      </c>
      <c r="K2478" s="26">
        <f t="shared" ref="K2478:K2481" si="8061">K2479</f>
        <v>0</v>
      </c>
      <c r="L2478" s="26">
        <f t="shared" ref="L2478:L2481" si="8062">L2479</f>
        <v>0</v>
      </c>
      <c r="M2478" s="26">
        <f t="shared" si="7916"/>
        <v>10873.700000000001</v>
      </c>
      <c r="N2478" s="26">
        <f t="shared" si="7917"/>
        <v>11180.200000000001</v>
      </c>
      <c r="O2478" s="26">
        <f t="shared" si="7918"/>
        <v>11180.200000000001</v>
      </c>
      <c r="P2478" s="26">
        <f t="shared" ref="P2478:P2481" si="8063">P2479</f>
        <v>0</v>
      </c>
      <c r="Q2478" s="26">
        <f t="shared" ref="Q2478:Q2481" si="8064">Q2479</f>
        <v>0</v>
      </c>
      <c r="R2478" s="26">
        <f t="shared" ref="R2478:R2481" si="8065">R2479</f>
        <v>0</v>
      </c>
      <c r="S2478" s="26">
        <f t="shared" ref="S2478:S2481" si="8066">S2479</f>
        <v>0</v>
      </c>
      <c r="T2478" s="26">
        <f t="shared" ref="T2478:T2481" si="8067">T2479</f>
        <v>0</v>
      </c>
      <c r="U2478" s="26">
        <f t="shared" ref="U2478:U2481" si="8068">U2479</f>
        <v>0</v>
      </c>
      <c r="V2478" s="26">
        <f t="shared" ref="V2478:V2481" si="8069">V2479</f>
        <v>0</v>
      </c>
      <c r="W2478" s="26">
        <f t="shared" ref="W2478:W2481" si="8070">W2479</f>
        <v>0</v>
      </c>
      <c r="X2478" s="26">
        <f t="shared" ref="X2478:X2481" si="8071">X2479</f>
        <v>0</v>
      </c>
      <c r="Y2478" s="26">
        <f t="shared" ref="Y2478:Y2481" si="8072">Y2479</f>
        <v>0</v>
      </c>
      <c r="Z2478" s="26">
        <f t="shared" ref="Z2478:Z2481" si="8073">Z2479</f>
        <v>0</v>
      </c>
      <c r="AA2478" s="26">
        <f t="shared" ref="AA2478:AA2481" si="8074">AA2479</f>
        <v>0</v>
      </c>
      <c r="AB2478" s="26">
        <f t="shared" ref="AB2478:AB2481" si="8075">AB2479</f>
        <v>0</v>
      </c>
      <c r="AC2478" s="26">
        <f t="shared" si="8051"/>
        <v>10873.700000000001</v>
      </c>
      <c r="AD2478" s="26">
        <f t="shared" si="8052"/>
        <v>11180.200000000001</v>
      </c>
      <c r="AE2478" s="26">
        <f t="shared" si="8053"/>
        <v>11180.200000000001</v>
      </c>
      <c r="AF2478" s="26">
        <f t="shared" ref="AF2478:AF2481" si="8076">AF2479</f>
        <v>0</v>
      </c>
      <c r="AG2478" s="26">
        <f t="shared" si="8054"/>
        <v>10873.700000000001</v>
      </c>
      <c r="AH2478" s="26">
        <f t="shared" si="8055"/>
        <v>11180.200000000001</v>
      </c>
      <c r="AI2478" s="26">
        <f t="shared" si="8056"/>
        <v>11180.200000000001</v>
      </c>
      <c r="AJ2478" s="26">
        <f t="shared" ref="AJ2478:AJ2481" si="8077">AJ2479</f>
        <v>0</v>
      </c>
      <c r="AK2478" s="26">
        <f t="shared" ref="AK2478:AK2481" si="8078">AK2479</f>
        <v>0</v>
      </c>
      <c r="AL2478" s="26">
        <f t="shared" ref="AL2478:AL2481" si="8079">AL2479</f>
        <v>-153.19999999999999</v>
      </c>
      <c r="AM2478" s="26">
        <f t="shared" ref="AM2478:AM2481" si="8080">AM2479</f>
        <v>0</v>
      </c>
      <c r="AN2478" s="26">
        <f t="shared" ref="AN2478:AN2481" si="8081">AN2479</f>
        <v>0</v>
      </c>
      <c r="AO2478" s="26">
        <f t="shared" ref="AO2478:AO2481" si="8082">AO2479</f>
        <v>0</v>
      </c>
      <c r="AP2478" s="26">
        <f t="shared" ref="AP2478:AP2481" si="8083">AP2479</f>
        <v>0</v>
      </c>
      <c r="AQ2478" s="26">
        <f t="shared" ref="AQ2478:AQ2481" si="8084">AQ2479</f>
        <v>0</v>
      </c>
      <c r="AR2478" s="26">
        <f t="shared" ref="AR2478:AR2481" si="8085">AR2479</f>
        <v>0</v>
      </c>
      <c r="AS2478" s="26">
        <f t="shared" si="7913"/>
        <v>10720.5</v>
      </c>
      <c r="AT2478" s="26">
        <f t="shared" si="7914"/>
        <v>11180.200000000001</v>
      </c>
      <c r="AU2478" s="26">
        <f t="shared" si="7915"/>
        <v>11180.200000000001</v>
      </c>
      <c r="AV2478" s="26">
        <f t="shared" ref="AV2478:AV2481" si="8086">AV2479</f>
        <v>0</v>
      </c>
      <c r="AW2478" s="26">
        <f t="shared" ref="AW2478:AW2481" si="8087">AW2479</f>
        <v>0</v>
      </c>
      <c r="AX2478" s="26">
        <f t="shared" ref="AX2478:AX2481" si="8088">AX2479</f>
        <v>0</v>
      </c>
      <c r="AY2478" s="26">
        <f t="shared" si="7867"/>
        <v>10720.5</v>
      </c>
      <c r="AZ2478" s="26">
        <f t="shared" si="7868"/>
        <v>11180.200000000001</v>
      </c>
      <c r="BA2478" s="26">
        <f t="shared" si="7869"/>
        <v>11180.200000000001</v>
      </c>
      <c r="BB2478" s="26">
        <f t="shared" ref="BB2478:BB2481" si="8089">BB2479</f>
        <v>0</v>
      </c>
      <c r="BC2478" s="26">
        <f t="shared" ref="BC2478:BC2481" si="8090">BC2479</f>
        <v>0</v>
      </c>
      <c r="BD2478" s="26">
        <f t="shared" ref="BD2478:BD2481" si="8091">BD2479</f>
        <v>0</v>
      </c>
      <c r="BE2478" s="26">
        <f t="shared" ref="BE2478:BE2481" si="8092">BE2479</f>
        <v>0</v>
      </c>
      <c r="BF2478" s="26">
        <f t="shared" ref="BF2478:BF2481" si="8093">BF2479</f>
        <v>0</v>
      </c>
      <c r="BG2478" s="26">
        <f t="shared" ref="BG2478:BG2481" si="8094">BG2479</f>
        <v>0</v>
      </c>
      <c r="BH2478" s="26">
        <f t="shared" ref="BH2478:BH2481" si="8095">BH2479</f>
        <v>0</v>
      </c>
      <c r="BI2478" s="26">
        <f t="shared" ref="BI2478:BI2481" si="8096">BI2479</f>
        <v>0</v>
      </c>
      <c r="BJ2478" s="26">
        <f t="shared" ref="BJ2478:BJ2481" si="8097">BJ2479</f>
        <v>0</v>
      </c>
      <c r="BK2478" s="26">
        <f t="shared" ref="BK2478:BK2481" si="8098">BK2479</f>
        <v>0</v>
      </c>
      <c r="BL2478" s="26">
        <f t="shared" si="8048"/>
        <v>10720.5</v>
      </c>
      <c r="BM2478" s="26">
        <f t="shared" si="8049"/>
        <v>11180.200000000001</v>
      </c>
      <c r="BN2478" s="26">
        <f t="shared" si="8050"/>
        <v>11180.200000000001</v>
      </c>
      <c r="BO2478" s="26">
        <f t="shared" ref="BO2478:BO2481" si="8099">BO2479</f>
        <v>0</v>
      </c>
      <c r="BP2478" s="27"/>
      <c r="BQ2478" s="23"/>
      <c r="BR2478" s="23"/>
      <c r="BS2478" s="23"/>
      <c r="BT2478" s="23"/>
      <c r="BU2478" s="23"/>
      <c r="BV2478" s="23"/>
      <c r="BW2478" s="23"/>
      <c r="BX2478" s="23"/>
      <c r="BY2478" s="23"/>
    </row>
    <row r="2479" ht="31.5">
      <c r="A2479" s="28" t="s">
        <v>1020</v>
      </c>
      <c r="B2479" s="28" t="s">
        <v>26</v>
      </c>
      <c r="C2479" s="28" t="s">
        <v>325</v>
      </c>
      <c r="D2479" s="28" t="s">
        <v>81</v>
      </c>
      <c r="E2479" s="35"/>
      <c r="F2479" s="29" t="s">
        <v>82</v>
      </c>
      <c r="G2479" s="30">
        <f t="shared" si="8057"/>
        <v>10873.700000000001</v>
      </c>
      <c r="H2479" s="30">
        <f t="shared" si="8058"/>
        <v>11180.200000000001</v>
      </c>
      <c r="I2479" s="30">
        <f t="shared" si="8059"/>
        <v>11180.200000000001</v>
      </c>
      <c r="J2479" s="30">
        <f t="shared" si="8060"/>
        <v>0</v>
      </c>
      <c r="K2479" s="30">
        <f t="shared" si="8061"/>
        <v>0</v>
      </c>
      <c r="L2479" s="30">
        <f t="shared" si="8062"/>
        <v>0</v>
      </c>
      <c r="M2479" s="30">
        <f t="shared" si="7916"/>
        <v>10873.700000000001</v>
      </c>
      <c r="N2479" s="30">
        <f t="shared" si="7917"/>
        <v>11180.200000000001</v>
      </c>
      <c r="O2479" s="30">
        <f t="shared" si="7918"/>
        <v>11180.200000000001</v>
      </c>
      <c r="P2479" s="30">
        <f t="shared" si="8063"/>
        <v>0</v>
      </c>
      <c r="Q2479" s="30">
        <f t="shared" si="8064"/>
        <v>0</v>
      </c>
      <c r="R2479" s="30">
        <f t="shared" si="8065"/>
        <v>0</v>
      </c>
      <c r="S2479" s="30">
        <f t="shared" si="8066"/>
        <v>0</v>
      </c>
      <c r="T2479" s="30">
        <f t="shared" si="8067"/>
        <v>0</v>
      </c>
      <c r="U2479" s="30">
        <f t="shared" si="8068"/>
        <v>0</v>
      </c>
      <c r="V2479" s="30">
        <f t="shared" si="8069"/>
        <v>0</v>
      </c>
      <c r="W2479" s="30">
        <f t="shared" si="8070"/>
        <v>0</v>
      </c>
      <c r="X2479" s="30">
        <f t="shared" si="8071"/>
        <v>0</v>
      </c>
      <c r="Y2479" s="30">
        <f t="shared" si="8072"/>
        <v>0</v>
      </c>
      <c r="Z2479" s="30">
        <f t="shared" si="8073"/>
        <v>0</v>
      </c>
      <c r="AA2479" s="30">
        <f t="shared" si="8074"/>
        <v>0</v>
      </c>
      <c r="AB2479" s="30">
        <f t="shared" si="8075"/>
        <v>0</v>
      </c>
      <c r="AC2479" s="30">
        <f t="shared" si="8051"/>
        <v>10873.700000000001</v>
      </c>
      <c r="AD2479" s="30">
        <f t="shared" si="8052"/>
        <v>11180.200000000001</v>
      </c>
      <c r="AE2479" s="30">
        <f t="shared" si="8053"/>
        <v>11180.200000000001</v>
      </c>
      <c r="AF2479" s="30">
        <f t="shared" si="8076"/>
        <v>0</v>
      </c>
      <c r="AG2479" s="30">
        <f t="shared" si="8054"/>
        <v>10873.700000000001</v>
      </c>
      <c r="AH2479" s="30">
        <f t="shared" si="8055"/>
        <v>11180.200000000001</v>
      </c>
      <c r="AI2479" s="30">
        <f t="shared" si="8056"/>
        <v>11180.200000000001</v>
      </c>
      <c r="AJ2479" s="30">
        <f t="shared" si="8077"/>
        <v>0</v>
      </c>
      <c r="AK2479" s="30">
        <f t="shared" si="8078"/>
        <v>0</v>
      </c>
      <c r="AL2479" s="30">
        <f t="shared" si="8079"/>
        <v>-153.19999999999999</v>
      </c>
      <c r="AM2479" s="30">
        <f t="shared" si="8080"/>
        <v>0</v>
      </c>
      <c r="AN2479" s="30">
        <f t="shared" si="8081"/>
        <v>0</v>
      </c>
      <c r="AO2479" s="30">
        <f t="shared" si="8082"/>
        <v>0</v>
      </c>
      <c r="AP2479" s="30">
        <f t="shared" si="8083"/>
        <v>0</v>
      </c>
      <c r="AQ2479" s="30">
        <f t="shared" si="8084"/>
        <v>0</v>
      </c>
      <c r="AR2479" s="30">
        <f t="shared" si="8085"/>
        <v>0</v>
      </c>
      <c r="AS2479" s="30">
        <f t="shared" si="7913"/>
        <v>10720.5</v>
      </c>
      <c r="AT2479" s="30">
        <f t="shared" si="7914"/>
        <v>11180.200000000001</v>
      </c>
      <c r="AU2479" s="30">
        <f t="shared" si="7915"/>
        <v>11180.200000000001</v>
      </c>
      <c r="AV2479" s="30">
        <f t="shared" si="8086"/>
        <v>0</v>
      </c>
      <c r="AW2479" s="30">
        <f t="shared" si="8087"/>
        <v>0</v>
      </c>
      <c r="AX2479" s="30">
        <f t="shared" si="8088"/>
        <v>0</v>
      </c>
      <c r="AY2479" s="30">
        <f t="shared" si="7867"/>
        <v>10720.5</v>
      </c>
      <c r="AZ2479" s="30">
        <f t="shared" si="7868"/>
        <v>11180.200000000001</v>
      </c>
      <c r="BA2479" s="30">
        <f t="shared" si="7869"/>
        <v>11180.200000000001</v>
      </c>
      <c r="BB2479" s="30">
        <f t="shared" si="8089"/>
        <v>0</v>
      </c>
      <c r="BC2479" s="30">
        <f t="shared" si="8090"/>
        <v>0</v>
      </c>
      <c r="BD2479" s="30">
        <f t="shared" si="8091"/>
        <v>0</v>
      </c>
      <c r="BE2479" s="30">
        <f t="shared" si="8092"/>
        <v>0</v>
      </c>
      <c r="BF2479" s="30">
        <f t="shared" si="8093"/>
        <v>0</v>
      </c>
      <c r="BG2479" s="30">
        <f t="shared" si="8094"/>
        <v>0</v>
      </c>
      <c r="BH2479" s="30">
        <f t="shared" si="8095"/>
        <v>0</v>
      </c>
      <c r="BI2479" s="30">
        <f t="shared" si="8096"/>
        <v>0</v>
      </c>
      <c r="BJ2479" s="30">
        <f t="shared" si="8097"/>
        <v>0</v>
      </c>
      <c r="BK2479" s="30">
        <f t="shared" si="8098"/>
        <v>0</v>
      </c>
      <c r="BL2479" s="30">
        <f t="shared" si="8048"/>
        <v>10720.5</v>
      </c>
      <c r="BM2479" s="30">
        <f t="shared" si="8049"/>
        <v>11180.200000000001</v>
      </c>
      <c r="BN2479" s="30">
        <f t="shared" si="8050"/>
        <v>11180.200000000001</v>
      </c>
      <c r="BO2479" s="30">
        <f t="shared" si="8099"/>
        <v>0</v>
      </c>
      <c r="BP2479" s="31"/>
      <c r="BQ2479" s="1"/>
      <c r="BR2479" s="1"/>
      <c r="BS2479" s="1"/>
      <c r="BT2479" s="1"/>
      <c r="BU2479" s="1"/>
      <c r="BV2479" s="1"/>
      <c r="BW2479" s="1"/>
      <c r="BX2479" s="1"/>
      <c r="BY2479" s="1"/>
    </row>
    <row r="2480">
      <c r="A2480" s="28" t="s">
        <v>1020</v>
      </c>
      <c r="B2480" s="28" t="s">
        <v>26</v>
      </c>
      <c r="C2480" s="28" t="s">
        <v>325</v>
      </c>
      <c r="D2480" s="28" t="s">
        <v>1023</v>
      </c>
      <c r="E2480" s="35"/>
      <c r="F2480" s="29" t="s">
        <v>1024</v>
      </c>
      <c r="G2480" s="30">
        <f t="shared" si="8057"/>
        <v>10873.700000000001</v>
      </c>
      <c r="H2480" s="30">
        <f t="shared" si="8058"/>
        <v>11180.200000000001</v>
      </c>
      <c r="I2480" s="30">
        <f t="shared" si="8059"/>
        <v>11180.200000000001</v>
      </c>
      <c r="J2480" s="30">
        <f t="shared" si="8060"/>
        <v>0</v>
      </c>
      <c r="K2480" s="30">
        <f t="shared" si="8061"/>
        <v>0</v>
      </c>
      <c r="L2480" s="30">
        <f t="shared" si="8062"/>
        <v>0</v>
      </c>
      <c r="M2480" s="30">
        <f t="shared" si="7916"/>
        <v>10873.700000000001</v>
      </c>
      <c r="N2480" s="30">
        <f t="shared" si="7917"/>
        <v>11180.200000000001</v>
      </c>
      <c r="O2480" s="30">
        <f t="shared" si="7918"/>
        <v>11180.200000000001</v>
      </c>
      <c r="P2480" s="30">
        <f t="shared" si="8063"/>
        <v>0</v>
      </c>
      <c r="Q2480" s="30">
        <f t="shared" si="8064"/>
        <v>0</v>
      </c>
      <c r="R2480" s="30">
        <f t="shared" si="8065"/>
        <v>0</v>
      </c>
      <c r="S2480" s="30">
        <f t="shared" si="8066"/>
        <v>0</v>
      </c>
      <c r="T2480" s="30">
        <f t="shared" si="8067"/>
        <v>0</v>
      </c>
      <c r="U2480" s="30">
        <f t="shared" si="8068"/>
        <v>0</v>
      </c>
      <c r="V2480" s="30">
        <f t="shared" si="8069"/>
        <v>0</v>
      </c>
      <c r="W2480" s="30">
        <f t="shared" si="8070"/>
        <v>0</v>
      </c>
      <c r="X2480" s="30">
        <f t="shared" si="8071"/>
        <v>0</v>
      </c>
      <c r="Y2480" s="30">
        <f t="shared" si="8072"/>
        <v>0</v>
      </c>
      <c r="Z2480" s="30">
        <f t="shared" si="8073"/>
        <v>0</v>
      </c>
      <c r="AA2480" s="30">
        <f t="shared" si="8074"/>
        <v>0</v>
      </c>
      <c r="AB2480" s="30">
        <f t="shared" si="8075"/>
        <v>0</v>
      </c>
      <c r="AC2480" s="30">
        <f t="shared" si="8051"/>
        <v>10873.700000000001</v>
      </c>
      <c r="AD2480" s="30">
        <f t="shared" si="8052"/>
        <v>11180.200000000001</v>
      </c>
      <c r="AE2480" s="30">
        <f t="shared" si="8053"/>
        <v>11180.200000000001</v>
      </c>
      <c r="AF2480" s="30">
        <f t="shared" si="8076"/>
        <v>0</v>
      </c>
      <c r="AG2480" s="30">
        <f t="shared" si="8054"/>
        <v>10873.700000000001</v>
      </c>
      <c r="AH2480" s="30">
        <f t="shared" si="8055"/>
        <v>11180.200000000001</v>
      </c>
      <c r="AI2480" s="30">
        <f t="shared" si="8056"/>
        <v>11180.200000000001</v>
      </c>
      <c r="AJ2480" s="30">
        <f t="shared" si="8077"/>
        <v>0</v>
      </c>
      <c r="AK2480" s="30">
        <f t="shared" si="8078"/>
        <v>0</v>
      </c>
      <c r="AL2480" s="30">
        <f t="shared" si="8079"/>
        <v>-153.19999999999999</v>
      </c>
      <c r="AM2480" s="30">
        <f t="shared" si="8080"/>
        <v>0</v>
      </c>
      <c r="AN2480" s="30">
        <f t="shared" si="8081"/>
        <v>0</v>
      </c>
      <c r="AO2480" s="30">
        <f t="shared" si="8082"/>
        <v>0</v>
      </c>
      <c r="AP2480" s="30">
        <f t="shared" si="8083"/>
        <v>0</v>
      </c>
      <c r="AQ2480" s="30">
        <f t="shared" si="8084"/>
        <v>0</v>
      </c>
      <c r="AR2480" s="30">
        <f t="shared" si="8085"/>
        <v>0</v>
      </c>
      <c r="AS2480" s="30">
        <f t="shared" si="7913"/>
        <v>10720.5</v>
      </c>
      <c r="AT2480" s="30">
        <f t="shared" si="7914"/>
        <v>11180.200000000001</v>
      </c>
      <c r="AU2480" s="30">
        <f t="shared" si="7915"/>
        <v>11180.200000000001</v>
      </c>
      <c r="AV2480" s="30">
        <f t="shared" si="8086"/>
        <v>0</v>
      </c>
      <c r="AW2480" s="30">
        <f t="shared" si="8087"/>
        <v>0</v>
      </c>
      <c r="AX2480" s="30">
        <f t="shared" si="8088"/>
        <v>0</v>
      </c>
      <c r="AY2480" s="30">
        <f t="shared" si="7867"/>
        <v>10720.5</v>
      </c>
      <c r="AZ2480" s="30">
        <f t="shared" si="7868"/>
        <v>11180.200000000001</v>
      </c>
      <c r="BA2480" s="30">
        <f t="shared" si="7869"/>
        <v>11180.200000000001</v>
      </c>
      <c r="BB2480" s="30">
        <f t="shared" si="8089"/>
        <v>0</v>
      </c>
      <c r="BC2480" s="30">
        <f t="shared" si="8090"/>
        <v>0</v>
      </c>
      <c r="BD2480" s="30">
        <f t="shared" si="8091"/>
        <v>0</v>
      </c>
      <c r="BE2480" s="30">
        <f t="shared" si="8092"/>
        <v>0</v>
      </c>
      <c r="BF2480" s="30">
        <f t="shared" si="8093"/>
        <v>0</v>
      </c>
      <c r="BG2480" s="30">
        <f t="shared" si="8094"/>
        <v>0</v>
      </c>
      <c r="BH2480" s="30">
        <f t="shared" si="8095"/>
        <v>0</v>
      </c>
      <c r="BI2480" s="30">
        <f t="shared" si="8096"/>
        <v>0</v>
      </c>
      <c r="BJ2480" s="30">
        <f t="shared" si="8097"/>
        <v>0</v>
      </c>
      <c r="BK2480" s="30">
        <f t="shared" si="8098"/>
        <v>0</v>
      </c>
      <c r="BL2480" s="30">
        <f t="shared" si="8048"/>
        <v>10720.5</v>
      </c>
      <c r="BM2480" s="30">
        <f t="shared" si="8049"/>
        <v>11180.200000000001</v>
      </c>
      <c r="BN2480" s="30">
        <f t="shared" si="8050"/>
        <v>11180.200000000001</v>
      </c>
      <c r="BO2480" s="30">
        <f t="shared" si="8099"/>
        <v>0</v>
      </c>
      <c r="BP2480" s="31"/>
      <c r="BQ2480" s="1"/>
      <c r="BR2480" s="1"/>
      <c r="BS2480" s="1"/>
      <c r="BT2480" s="1"/>
      <c r="BU2480" s="1"/>
      <c r="BV2480" s="1"/>
      <c r="BW2480" s="1"/>
      <c r="BX2480" s="1"/>
      <c r="BY2480" s="1"/>
    </row>
    <row r="2481">
      <c r="A2481" s="28" t="s">
        <v>1020</v>
      </c>
      <c r="B2481" s="28" t="s">
        <v>26</v>
      </c>
      <c r="C2481" s="28" t="s">
        <v>325</v>
      </c>
      <c r="D2481" s="28" t="s">
        <v>1025</v>
      </c>
      <c r="E2481" s="35"/>
      <c r="F2481" s="29" t="s">
        <v>49</v>
      </c>
      <c r="G2481" s="30">
        <f t="shared" si="8057"/>
        <v>10873.700000000001</v>
      </c>
      <c r="H2481" s="30">
        <f t="shared" si="8058"/>
        <v>11180.200000000001</v>
      </c>
      <c r="I2481" s="30">
        <f t="shared" si="8059"/>
        <v>11180.200000000001</v>
      </c>
      <c r="J2481" s="30">
        <f t="shared" si="8060"/>
        <v>0</v>
      </c>
      <c r="K2481" s="30">
        <f t="shared" si="8061"/>
        <v>0</v>
      </c>
      <c r="L2481" s="30">
        <f t="shared" si="8062"/>
        <v>0</v>
      </c>
      <c r="M2481" s="30">
        <f t="shared" si="7916"/>
        <v>10873.700000000001</v>
      </c>
      <c r="N2481" s="30">
        <f t="shared" si="7917"/>
        <v>11180.200000000001</v>
      </c>
      <c r="O2481" s="30">
        <f t="shared" si="7918"/>
        <v>11180.200000000001</v>
      </c>
      <c r="P2481" s="30">
        <f t="shared" si="8063"/>
        <v>0</v>
      </c>
      <c r="Q2481" s="30">
        <f t="shared" si="8064"/>
        <v>0</v>
      </c>
      <c r="R2481" s="30">
        <f t="shared" si="8065"/>
        <v>0</v>
      </c>
      <c r="S2481" s="30">
        <f t="shared" si="8066"/>
        <v>0</v>
      </c>
      <c r="T2481" s="30">
        <f t="shared" si="8067"/>
        <v>0</v>
      </c>
      <c r="U2481" s="30">
        <f t="shared" si="8068"/>
        <v>0</v>
      </c>
      <c r="V2481" s="30">
        <f t="shared" si="8069"/>
        <v>0</v>
      </c>
      <c r="W2481" s="30">
        <f t="shared" si="8070"/>
        <v>0</v>
      </c>
      <c r="X2481" s="30">
        <f t="shared" si="8071"/>
        <v>0</v>
      </c>
      <c r="Y2481" s="30">
        <f t="shared" si="8072"/>
        <v>0</v>
      </c>
      <c r="Z2481" s="30">
        <f t="shared" si="8073"/>
        <v>0</v>
      </c>
      <c r="AA2481" s="30">
        <f t="shared" si="8074"/>
        <v>0</v>
      </c>
      <c r="AB2481" s="30">
        <f t="shared" si="8075"/>
        <v>0</v>
      </c>
      <c r="AC2481" s="30">
        <f t="shared" si="8051"/>
        <v>10873.700000000001</v>
      </c>
      <c r="AD2481" s="30">
        <f t="shared" si="8052"/>
        <v>11180.200000000001</v>
      </c>
      <c r="AE2481" s="30">
        <f t="shared" si="8053"/>
        <v>11180.200000000001</v>
      </c>
      <c r="AF2481" s="30">
        <f t="shared" si="8076"/>
        <v>0</v>
      </c>
      <c r="AG2481" s="30">
        <f t="shared" si="8054"/>
        <v>10873.700000000001</v>
      </c>
      <c r="AH2481" s="30">
        <f t="shared" si="8055"/>
        <v>11180.200000000001</v>
      </c>
      <c r="AI2481" s="30">
        <f t="shared" si="8056"/>
        <v>11180.200000000001</v>
      </c>
      <c r="AJ2481" s="30">
        <f t="shared" si="8077"/>
        <v>0</v>
      </c>
      <c r="AK2481" s="30">
        <f t="shared" si="8078"/>
        <v>0</v>
      </c>
      <c r="AL2481" s="30">
        <f t="shared" si="8079"/>
        <v>-153.19999999999999</v>
      </c>
      <c r="AM2481" s="30">
        <f t="shared" si="8080"/>
        <v>0</v>
      </c>
      <c r="AN2481" s="30">
        <f t="shared" si="8081"/>
        <v>0</v>
      </c>
      <c r="AO2481" s="30">
        <f t="shared" si="8082"/>
        <v>0</v>
      </c>
      <c r="AP2481" s="30">
        <f t="shared" si="8083"/>
        <v>0</v>
      </c>
      <c r="AQ2481" s="30">
        <f t="shared" si="8084"/>
        <v>0</v>
      </c>
      <c r="AR2481" s="30">
        <f t="shared" si="8085"/>
        <v>0</v>
      </c>
      <c r="AS2481" s="30">
        <f t="shared" si="7913"/>
        <v>10720.5</v>
      </c>
      <c r="AT2481" s="30">
        <f t="shared" si="7914"/>
        <v>11180.200000000001</v>
      </c>
      <c r="AU2481" s="30">
        <f t="shared" si="7915"/>
        <v>11180.200000000001</v>
      </c>
      <c r="AV2481" s="30">
        <f t="shared" si="8086"/>
        <v>0</v>
      </c>
      <c r="AW2481" s="30">
        <f t="shared" si="8087"/>
        <v>0</v>
      </c>
      <c r="AX2481" s="30">
        <f t="shared" si="8088"/>
        <v>0</v>
      </c>
      <c r="AY2481" s="30">
        <f t="shared" si="7867"/>
        <v>10720.5</v>
      </c>
      <c r="AZ2481" s="30">
        <f t="shared" si="7868"/>
        <v>11180.200000000001</v>
      </c>
      <c r="BA2481" s="30">
        <f t="shared" si="7869"/>
        <v>11180.200000000001</v>
      </c>
      <c r="BB2481" s="30">
        <f t="shared" si="8089"/>
        <v>0</v>
      </c>
      <c r="BC2481" s="30">
        <f t="shared" si="8090"/>
        <v>0</v>
      </c>
      <c r="BD2481" s="30">
        <f t="shared" si="8091"/>
        <v>0</v>
      </c>
      <c r="BE2481" s="30">
        <f t="shared" si="8092"/>
        <v>0</v>
      </c>
      <c r="BF2481" s="30">
        <f t="shared" si="8093"/>
        <v>0</v>
      </c>
      <c r="BG2481" s="30">
        <f t="shared" si="8094"/>
        <v>0</v>
      </c>
      <c r="BH2481" s="30">
        <f t="shared" si="8095"/>
        <v>0</v>
      </c>
      <c r="BI2481" s="30">
        <f t="shared" si="8096"/>
        <v>0</v>
      </c>
      <c r="BJ2481" s="30">
        <f t="shared" si="8097"/>
        <v>0</v>
      </c>
      <c r="BK2481" s="30">
        <f t="shared" si="8098"/>
        <v>0</v>
      </c>
      <c r="BL2481" s="30">
        <f t="shared" si="8048"/>
        <v>10720.5</v>
      </c>
      <c r="BM2481" s="30">
        <f t="shared" si="8049"/>
        <v>11180.200000000001</v>
      </c>
      <c r="BN2481" s="30">
        <f t="shared" si="8050"/>
        <v>11180.200000000001</v>
      </c>
      <c r="BO2481" s="30">
        <f t="shared" si="8099"/>
        <v>0</v>
      </c>
      <c r="BP2481" s="31"/>
      <c r="BQ2481" s="1"/>
      <c r="BR2481" s="1"/>
      <c r="BS2481" s="1"/>
      <c r="BT2481" s="1"/>
      <c r="BU2481" s="1"/>
      <c r="BV2481" s="1"/>
      <c r="BW2481" s="1"/>
      <c r="BX2481" s="1"/>
      <c r="BY2481" s="1"/>
    </row>
    <row r="2482" ht="78.75">
      <c r="A2482" s="28" t="s">
        <v>1020</v>
      </c>
      <c r="B2482" s="28" t="s">
        <v>26</v>
      </c>
      <c r="C2482" s="28" t="s">
        <v>325</v>
      </c>
      <c r="D2482" s="28" t="s">
        <v>1025</v>
      </c>
      <c r="E2482" s="28" t="s">
        <v>50</v>
      </c>
      <c r="F2482" s="29" t="s">
        <v>51</v>
      </c>
      <c r="G2482" s="30">
        <v>10873.700000000001</v>
      </c>
      <c r="H2482" s="30">
        <v>11180.200000000001</v>
      </c>
      <c r="I2482" s="30">
        <v>11180.200000000001</v>
      </c>
      <c r="J2482" s="30"/>
      <c r="K2482" s="30"/>
      <c r="L2482" s="30"/>
      <c r="M2482" s="30">
        <f t="shared" si="7916"/>
        <v>10873.700000000001</v>
      </c>
      <c r="N2482" s="30">
        <f t="shared" si="7917"/>
        <v>11180.200000000001</v>
      </c>
      <c r="O2482" s="30">
        <f t="shared" si="7918"/>
        <v>11180.200000000001</v>
      </c>
      <c r="P2482" s="30"/>
      <c r="Q2482" s="30"/>
      <c r="R2482" s="30"/>
      <c r="S2482" s="30"/>
      <c r="T2482" s="30"/>
      <c r="U2482" s="30"/>
      <c r="V2482" s="30"/>
      <c r="W2482" s="30"/>
      <c r="X2482" s="30"/>
      <c r="Y2482" s="30"/>
      <c r="Z2482" s="30"/>
      <c r="AA2482" s="30"/>
      <c r="AB2482" s="30"/>
      <c r="AC2482" s="30">
        <f t="shared" si="8051"/>
        <v>10873.700000000001</v>
      </c>
      <c r="AD2482" s="30">
        <f t="shared" si="8052"/>
        <v>11180.200000000001</v>
      </c>
      <c r="AE2482" s="30">
        <f t="shared" si="8053"/>
        <v>11180.200000000001</v>
      </c>
      <c r="AF2482" s="30"/>
      <c r="AG2482" s="30">
        <f t="shared" si="8054"/>
        <v>10873.700000000001</v>
      </c>
      <c r="AH2482" s="30">
        <f t="shared" si="8055"/>
        <v>11180.200000000001</v>
      </c>
      <c r="AI2482" s="30">
        <f t="shared" si="8056"/>
        <v>11180.200000000001</v>
      </c>
      <c r="AJ2482" s="30"/>
      <c r="AK2482" s="30"/>
      <c r="AL2482" s="30">
        <v>-153.19999999999999</v>
      </c>
      <c r="AM2482" s="30"/>
      <c r="AN2482" s="30"/>
      <c r="AO2482" s="30"/>
      <c r="AP2482" s="30"/>
      <c r="AQ2482" s="30"/>
      <c r="AR2482" s="30"/>
      <c r="AS2482" s="30">
        <f t="shared" si="7913"/>
        <v>10720.5</v>
      </c>
      <c r="AT2482" s="30">
        <f t="shared" si="7914"/>
        <v>11180.200000000001</v>
      </c>
      <c r="AU2482" s="30">
        <f t="shared" si="7915"/>
        <v>11180.200000000001</v>
      </c>
      <c r="AV2482" s="30"/>
      <c r="AW2482" s="30"/>
      <c r="AX2482" s="30"/>
      <c r="AY2482" s="30">
        <f t="shared" ref="AY2482:AY2545" si="8100">AS2482+AV2482</f>
        <v>10720.5</v>
      </c>
      <c r="AZ2482" s="30">
        <f t="shared" ref="AZ2482:AZ2545" si="8101">AT2482+AW2482</f>
        <v>11180.200000000001</v>
      </c>
      <c r="BA2482" s="30">
        <f t="shared" ref="BA2482:BA2545" si="8102">AU2482+AX2482</f>
        <v>11180.200000000001</v>
      </c>
      <c r="BB2482" s="30"/>
      <c r="BC2482" s="30"/>
      <c r="BD2482" s="30"/>
      <c r="BE2482" s="30"/>
      <c r="BF2482" s="30"/>
      <c r="BG2482" s="30"/>
      <c r="BH2482" s="30"/>
      <c r="BI2482" s="30"/>
      <c r="BJ2482" s="30"/>
      <c r="BK2482" s="30"/>
      <c r="BL2482" s="30">
        <f t="shared" si="8048"/>
        <v>10720.5</v>
      </c>
      <c r="BM2482" s="30">
        <f t="shared" si="8049"/>
        <v>11180.200000000001</v>
      </c>
      <c r="BN2482" s="30">
        <f t="shared" si="8050"/>
        <v>11180.200000000001</v>
      </c>
      <c r="BO2482" s="30"/>
      <c r="BP2482" s="31"/>
      <c r="BQ2482" s="1"/>
      <c r="BR2482" s="1"/>
      <c r="BS2482" s="1"/>
      <c r="BT2482" s="1"/>
      <c r="BU2482" s="1"/>
      <c r="BV2482" s="1"/>
      <c r="BW2482" s="1"/>
      <c r="BX2482" s="1"/>
      <c r="BY2482" s="1"/>
    </row>
    <row r="2483" s="23" customFormat="1" ht="63">
      <c r="A2483" s="24" t="s">
        <v>1020</v>
      </c>
      <c r="B2483" s="24" t="s">
        <v>26</v>
      </c>
      <c r="C2483" s="24" t="s">
        <v>114</v>
      </c>
      <c r="D2483" s="24"/>
      <c r="E2483" s="34"/>
      <c r="F2483" s="25" t="s">
        <v>431</v>
      </c>
      <c r="G2483" s="26">
        <f>G2488+G2484</f>
        <v>669403.89999999991</v>
      </c>
      <c r="H2483" s="26">
        <f>H2488+H2484</f>
        <v>682987.20000000007</v>
      </c>
      <c r="I2483" s="26">
        <f>I2488+I2484</f>
        <v>675321</v>
      </c>
      <c r="J2483" s="26">
        <f>J2488+J2484</f>
        <v>7177.4279999999999</v>
      </c>
      <c r="K2483" s="26">
        <f>K2488+K2484</f>
        <v>7372.5460000000003</v>
      </c>
      <c r="L2483" s="26">
        <f>L2488+L2484</f>
        <v>7372.5460000000003</v>
      </c>
      <c r="M2483" s="26">
        <f t="shared" si="7916"/>
        <v>676581.32799999986</v>
      </c>
      <c r="N2483" s="26">
        <f t="shared" si="7917"/>
        <v>690359.74600000004</v>
      </c>
      <c r="O2483" s="26">
        <f t="shared" si="7918"/>
        <v>682693.54599999997</v>
      </c>
      <c r="P2483" s="26">
        <f>P2488+P2484</f>
        <v>-79</v>
      </c>
      <c r="Q2483" s="26">
        <f>Q2488+Q2484</f>
        <v>0</v>
      </c>
      <c r="R2483" s="26">
        <f>R2488+R2484</f>
        <v>0</v>
      </c>
      <c r="S2483" s="26">
        <f>S2488+S2484</f>
        <v>0</v>
      </c>
      <c r="T2483" s="26">
        <f>T2488+T2484</f>
        <v>0</v>
      </c>
      <c r="U2483" s="26">
        <f>U2488+U2484</f>
        <v>-79</v>
      </c>
      <c r="V2483" s="26">
        <f>V2488+V2484</f>
        <v>0</v>
      </c>
      <c r="W2483" s="26">
        <f>W2488+W2484</f>
        <v>0</v>
      </c>
      <c r="X2483" s="26">
        <f>X2488+X2484</f>
        <v>0</v>
      </c>
      <c r="Y2483" s="26">
        <f>Y2488+Y2484</f>
        <v>-79</v>
      </c>
      <c r="Z2483" s="26">
        <f>Z2488+Z2484</f>
        <v>0</v>
      </c>
      <c r="AA2483" s="26">
        <f>AA2488+AA2484</f>
        <v>0</v>
      </c>
      <c r="AB2483" s="26">
        <f>AB2488+AB2484</f>
        <v>0</v>
      </c>
      <c r="AC2483" s="26">
        <f t="shared" si="8051"/>
        <v>676502.32799999986</v>
      </c>
      <c r="AD2483" s="26">
        <f t="shared" si="8052"/>
        <v>690280.74600000004</v>
      </c>
      <c r="AE2483" s="26">
        <f t="shared" si="8053"/>
        <v>682614.54599999997</v>
      </c>
      <c r="AF2483" s="26">
        <f>AF2488+AF2484</f>
        <v>0</v>
      </c>
      <c r="AG2483" s="26">
        <f t="shared" si="8054"/>
        <v>676502.32799999986</v>
      </c>
      <c r="AH2483" s="26">
        <f t="shared" si="8055"/>
        <v>690280.74600000004</v>
      </c>
      <c r="AI2483" s="26">
        <f t="shared" si="8056"/>
        <v>682614.54599999997</v>
      </c>
      <c r="AJ2483" s="26">
        <f>AJ2488+AJ2484</f>
        <v>0</v>
      </c>
      <c r="AK2483" s="26">
        <f>AK2488+AK2484</f>
        <v>0</v>
      </c>
      <c r="AL2483" s="26">
        <f>AL2488+AL2484</f>
        <v>-8497.6000000000004</v>
      </c>
      <c r="AM2483" s="26">
        <f>AM2488+AM2484</f>
        <v>0</v>
      </c>
      <c r="AN2483" s="26">
        <f>AN2488+AN2484</f>
        <v>0</v>
      </c>
      <c r="AO2483" s="26">
        <f>AO2488+AO2484</f>
        <v>0</v>
      </c>
      <c r="AP2483" s="26">
        <f>AP2488+AP2484</f>
        <v>0</v>
      </c>
      <c r="AQ2483" s="26">
        <f>AQ2488+AQ2484</f>
        <v>0</v>
      </c>
      <c r="AR2483" s="26">
        <f>AR2488+AR2484</f>
        <v>0</v>
      </c>
      <c r="AS2483" s="26">
        <f t="shared" si="7913"/>
        <v>668004.72799999989</v>
      </c>
      <c r="AT2483" s="26">
        <f t="shared" si="7914"/>
        <v>690280.74600000004</v>
      </c>
      <c r="AU2483" s="26">
        <f t="shared" si="7915"/>
        <v>682614.54599999997</v>
      </c>
      <c r="AV2483" s="26">
        <f>AV2488+AV2484</f>
        <v>-1000</v>
      </c>
      <c r="AW2483" s="26">
        <f>AW2488+AW2484</f>
        <v>1000</v>
      </c>
      <c r="AX2483" s="26">
        <f>AX2488+AX2484</f>
        <v>0</v>
      </c>
      <c r="AY2483" s="26">
        <f t="shared" si="8100"/>
        <v>667004.72799999989</v>
      </c>
      <c r="AZ2483" s="26">
        <f t="shared" si="8101"/>
        <v>691280.74600000004</v>
      </c>
      <c r="BA2483" s="26">
        <f t="shared" si="8102"/>
        <v>682614.54599999997</v>
      </c>
      <c r="BB2483" s="26">
        <f>BB2488+BB2484</f>
        <v>0</v>
      </c>
      <c r="BC2483" s="26">
        <f>BC2488+BC2484</f>
        <v>0</v>
      </c>
      <c r="BD2483" s="26">
        <f>BD2488+BD2484</f>
        <v>0</v>
      </c>
      <c r="BE2483" s="26">
        <f>BE2488+BE2484</f>
        <v>0</v>
      </c>
      <c r="BF2483" s="26">
        <f>BF2488+BF2484</f>
        <v>0</v>
      </c>
      <c r="BG2483" s="26">
        <f>BG2488+BG2484</f>
        <v>0</v>
      </c>
      <c r="BH2483" s="26">
        <f>BH2488+BH2484</f>
        <v>0</v>
      </c>
      <c r="BI2483" s="26">
        <f>BI2488+BI2484</f>
        <v>0</v>
      </c>
      <c r="BJ2483" s="26">
        <f>BJ2488+BJ2484</f>
        <v>0</v>
      </c>
      <c r="BK2483" s="26">
        <f>BK2488+BK2484</f>
        <v>0</v>
      </c>
      <c r="BL2483" s="26">
        <f t="shared" si="8048"/>
        <v>667004.72799999989</v>
      </c>
      <c r="BM2483" s="26">
        <f t="shared" si="8049"/>
        <v>691280.74600000004</v>
      </c>
      <c r="BN2483" s="26">
        <f t="shared" si="8050"/>
        <v>682614.54599999997</v>
      </c>
      <c r="BO2483" s="26">
        <f>BO2488+BO2484</f>
        <v>0</v>
      </c>
      <c r="BP2483" s="27"/>
      <c r="BQ2483" s="23"/>
      <c r="BR2483" s="23"/>
      <c r="BS2483" s="23"/>
      <c r="BT2483" s="23"/>
      <c r="BU2483" s="23"/>
      <c r="BV2483" s="23"/>
      <c r="BW2483" s="23"/>
      <c r="BX2483" s="23"/>
      <c r="BY2483" s="23"/>
    </row>
    <row r="2484" ht="31.5">
      <c r="A2484" s="28" t="s">
        <v>1020</v>
      </c>
      <c r="B2484" s="28" t="s">
        <v>26</v>
      </c>
      <c r="C2484" s="28" t="s">
        <v>114</v>
      </c>
      <c r="D2484" s="28" t="s">
        <v>54</v>
      </c>
      <c r="E2484" s="35"/>
      <c r="F2484" s="29" t="s">
        <v>55</v>
      </c>
      <c r="G2484" s="30">
        <f t="shared" ref="G2484:G2486" si="8103">G2485</f>
        <v>8855.7000000000007</v>
      </c>
      <c r="H2484" s="30">
        <f t="shared" ref="H2484:H2486" si="8104">H2485</f>
        <v>7384.8000000000002</v>
      </c>
      <c r="I2484" s="30">
        <f t="shared" ref="I2484:I2486" si="8105">I2485</f>
        <v>0</v>
      </c>
      <c r="J2484" s="30">
        <f t="shared" ref="J2484:J2489" si="8106">J2485</f>
        <v>0</v>
      </c>
      <c r="K2484" s="30">
        <f t="shared" ref="K2484:K2489" si="8107">K2485</f>
        <v>0</v>
      </c>
      <c r="L2484" s="30">
        <f t="shared" ref="L2484:L2489" si="8108">L2485</f>
        <v>0</v>
      </c>
      <c r="M2484" s="30">
        <f t="shared" si="7916"/>
        <v>8855.7000000000007</v>
      </c>
      <c r="N2484" s="30">
        <f t="shared" si="7917"/>
        <v>7384.8000000000002</v>
      </c>
      <c r="O2484" s="30">
        <f t="shared" si="7918"/>
        <v>0</v>
      </c>
      <c r="P2484" s="30">
        <f t="shared" ref="P2484:P2489" si="8109">P2485</f>
        <v>0</v>
      </c>
      <c r="Q2484" s="30">
        <f t="shared" ref="Q2484:Q2489" si="8110">Q2485</f>
        <v>0</v>
      </c>
      <c r="R2484" s="30">
        <f t="shared" ref="R2484:R2489" si="8111">R2485</f>
        <v>0</v>
      </c>
      <c r="S2484" s="30">
        <f t="shared" ref="S2484:S2489" si="8112">S2485</f>
        <v>0</v>
      </c>
      <c r="T2484" s="30">
        <f t="shared" ref="T2484:T2489" si="8113">T2485</f>
        <v>0</v>
      </c>
      <c r="U2484" s="30">
        <f t="shared" ref="U2484:U2489" si="8114">U2485</f>
        <v>0</v>
      </c>
      <c r="V2484" s="30">
        <f t="shared" ref="V2484:V2489" si="8115">V2485</f>
        <v>0</v>
      </c>
      <c r="W2484" s="30">
        <f t="shared" ref="W2484:W2489" si="8116">W2485</f>
        <v>0</v>
      </c>
      <c r="X2484" s="30">
        <f t="shared" ref="X2484:X2489" si="8117">X2485</f>
        <v>0</v>
      </c>
      <c r="Y2484" s="30">
        <f t="shared" ref="Y2484:Y2489" si="8118">Y2485</f>
        <v>0</v>
      </c>
      <c r="Z2484" s="30">
        <f t="shared" ref="Z2484:Z2489" si="8119">Z2485</f>
        <v>0</v>
      </c>
      <c r="AA2484" s="30">
        <f t="shared" ref="AA2484:AA2489" si="8120">AA2485</f>
        <v>0</v>
      </c>
      <c r="AB2484" s="30">
        <f t="shared" ref="AB2484:AB2489" si="8121">AB2485</f>
        <v>0</v>
      </c>
      <c r="AC2484" s="30">
        <f t="shared" si="8051"/>
        <v>8855.7000000000007</v>
      </c>
      <c r="AD2484" s="30">
        <f t="shared" si="8052"/>
        <v>7384.8000000000002</v>
      </c>
      <c r="AE2484" s="30">
        <f t="shared" si="8053"/>
        <v>0</v>
      </c>
      <c r="AF2484" s="30">
        <f t="shared" ref="AF2484:AF2489" si="8122">AF2485</f>
        <v>0</v>
      </c>
      <c r="AG2484" s="30">
        <f t="shared" si="8054"/>
        <v>8855.7000000000007</v>
      </c>
      <c r="AH2484" s="30">
        <f t="shared" si="8055"/>
        <v>7384.8000000000002</v>
      </c>
      <c r="AI2484" s="30">
        <f t="shared" si="8056"/>
        <v>0</v>
      </c>
      <c r="AJ2484" s="30">
        <f t="shared" ref="AJ2484:AJ2489" si="8123">AJ2485</f>
        <v>0</v>
      </c>
      <c r="AK2484" s="30">
        <f t="shared" ref="AK2484:AK2489" si="8124">AK2485</f>
        <v>0</v>
      </c>
      <c r="AL2484" s="30">
        <f t="shared" ref="AL2484:AL2489" si="8125">AL2485</f>
        <v>0</v>
      </c>
      <c r="AM2484" s="30">
        <f t="shared" ref="AM2484:AM2489" si="8126">AM2485</f>
        <v>0</v>
      </c>
      <c r="AN2484" s="30">
        <f t="shared" ref="AN2484:AN2489" si="8127">AN2485</f>
        <v>0</v>
      </c>
      <c r="AO2484" s="30">
        <f t="shared" ref="AO2484:AO2489" si="8128">AO2485</f>
        <v>0</v>
      </c>
      <c r="AP2484" s="30">
        <f t="shared" ref="AP2484:AP2489" si="8129">AP2485</f>
        <v>0</v>
      </c>
      <c r="AQ2484" s="30">
        <f t="shared" ref="AQ2484:AQ2489" si="8130">AQ2485</f>
        <v>0</v>
      </c>
      <c r="AR2484" s="30">
        <f t="shared" ref="AR2484:AR2489" si="8131">AR2485</f>
        <v>0</v>
      </c>
      <c r="AS2484" s="30">
        <f t="shared" si="7913"/>
        <v>8855.7000000000007</v>
      </c>
      <c r="AT2484" s="30">
        <f t="shared" si="7914"/>
        <v>7384.8000000000002</v>
      </c>
      <c r="AU2484" s="30">
        <f t="shared" si="7915"/>
        <v>0</v>
      </c>
      <c r="AV2484" s="30">
        <f t="shared" ref="AV2484:AV2489" si="8132">AV2485</f>
        <v>0</v>
      </c>
      <c r="AW2484" s="30">
        <f t="shared" ref="AW2484:AW2489" si="8133">AW2485</f>
        <v>0</v>
      </c>
      <c r="AX2484" s="30">
        <f t="shared" ref="AX2484:AX2489" si="8134">AX2485</f>
        <v>0</v>
      </c>
      <c r="AY2484" s="30">
        <f t="shared" si="8100"/>
        <v>8855.7000000000007</v>
      </c>
      <c r="AZ2484" s="30">
        <f t="shared" si="8101"/>
        <v>7384.8000000000002</v>
      </c>
      <c r="BA2484" s="30">
        <f t="shared" si="8102"/>
        <v>0</v>
      </c>
      <c r="BB2484" s="30">
        <f t="shared" ref="BB2484:BB2489" si="8135">BB2485</f>
        <v>0</v>
      </c>
      <c r="BC2484" s="30">
        <f t="shared" ref="BC2484:BC2489" si="8136">BC2485</f>
        <v>0</v>
      </c>
      <c r="BD2484" s="30">
        <f t="shared" ref="BD2484:BD2489" si="8137">BD2485</f>
        <v>0</v>
      </c>
      <c r="BE2484" s="30">
        <f t="shared" ref="BE2484:BE2489" si="8138">BE2485</f>
        <v>0</v>
      </c>
      <c r="BF2484" s="30">
        <f t="shared" ref="BF2484:BF2489" si="8139">BF2485</f>
        <v>0</v>
      </c>
      <c r="BG2484" s="30">
        <f t="shared" ref="BG2484:BG2489" si="8140">BG2485</f>
        <v>0</v>
      </c>
      <c r="BH2484" s="30">
        <f t="shared" ref="BH2484:BH2489" si="8141">BH2485</f>
        <v>0</v>
      </c>
      <c r="BI2484" s="30">
        <f t="shared" ref="BI2484:BI2489" si="8142">BI2485</f>
        <v>0</v>
      </c>
      <c r="BJ2484" s="30">
        <f t="shared" ref="BJ2484:BJ2489" si="8143">BJ2485</f>
        <v>0</v>
      </c>
      <c r="BK2484" s="30">
        <f t="shared" ref="BK2484:BK2489" si="8144">BK2485</f>
        <v>0</v>
      </c>
      <c r="BL2484" s="30">
        <f t="shared" si="8048"/>
        <v>8855.7000000000007</v>
      </c>
      <c r="BM2484" s="30">
        <f t="shared" si="8049"/>
        <v>7384.8000000000002</v>
      </c>
      <c r="BN2484" s="30">
        <f t="shared" si="8050"/>
        <v>0</v>
      </c>
      <c r="BO2484" s="30">
        <f t="shared" ref="BO2484:BO2489" si="8145">BO2485</f>
        <v>0</v>
      </c>
      <c r="BP2484" s="31"/>
      <c r="BQ2484" s="1"/>
      <c r="BR2484" s="1"/>
      <c r="BS2484" s="1"/>
      <c r="BT2484" s="1"/>
      <c r="BU2484" s="1"/>
      <c r="BV2484" s="1"/>
      <c r="BW2484" s="1"/>
      <c r="BX2484" s="1"/>
      <c r="BY2484" s="1"/>
    </row>
    <row r="2485" ht="47.25">
      <c r="A2485" s="28" t="s">
        <v>1020</v>
      </c>
      <c r="B2485" s="28" t="s">
        <v>26</v>
      </c>
      <c r="C2485" s="28" t="s">
        <v>114</v>
      </c>
      <c r="D2485" s="28" t="s">
        <v>1026</v>
      </c>
      <c r="E2485" s="35"/>
      <c r="F2485" s="29" t="s">
        <v>1027</v>
      </c>
      <c r="G2485" s="30">
        <f t="shared" si="8103"/>
        <v>8855.7000000000007</v>
      </c>
      <c r="H2485" s="30">
        <f t="shared" si="8104"/>
        <v>7384.8000000000002</v>
      </c>
      <c r="I2485" s="30">
        <f t="shared" si="8105"/>
        <v>0</v>
      </c>
      <c r="J2485" s="30">
        <f t="shared" si="8106"/>
        <v>0</v>
      </c>
      <c r="K2485" s="30">
        <f t="shared" si="8107"/>
        <v>0</v>
      </c>
      <c r="L2485" s="30">
        <f t="shared" si="8108"/>
        <v>0</v>
      </c>
      <c r="M2485" s="30">
        <f t="shared" si="7916"/>
        <v>8855.7000000000007</v>
      </c>
      <c r="N2485" s="30">
        <f t="shared" si="7917"/>
        <v>7384.8000000000002</v>
      </c>
      <c r="O2485" s="30">
        <f t="shared" si="7918"/>
        <v>0</v>
      </c>
      <c r="P2485" s="30">
        <f t="shared" si="8109"/>
        <v>0</v>
      </c>
      <c r="Q2485" s="30">
        <f t="shared" si="8110"/>
        <v>0</v>
      </c>
      <c r="R2485" s="30">
        <f t="shared" si="8111"/>
        <v>0</v>
      </c>
      <c r="S2485" s="30">
        <f t="shared" si="8112"/>
        <v>0</v>
      </c>
      <c r="T2485" s="30">
        <f t="shared" si="8113"/>
        <v>0</v>
      </c>
      <c r="U2485" s="30">
        <f t="shared" si="8114"/>
        <v>0</v>
      </c>
      <c r="V2485" s="30">
        <f t="shared" si="8115"/>
        <v>0</v>
      </c>
      <c r="W2485" s="30">
        <f t="shared" si="8116"/>
        <v>0</v>
      </c>
      <c r="X2485" s="30">
        <f t="shared" si="8117"/>
        <v>0</v>
      </c>
      <c r="Y2485" s="30">
        <f t="shared" si="8118"/>
        <v>0</v>
      </c>
      <c r="Z2485" s="30">
        <f t="shared" si="8119"/>
        <v>0</v>
      </c>
      <c r="AA2485" s="30">
        <f t="shared" si="8120"/>
        <v>0</v>
      </c>
      <c r="AB2485" s="30">
        <f t="shared" si="8121"/>
        <v>0</v>
      </c>
      <c r="AC2485" s="30">
        <f t="shared" si="8051"/>
        <v>8855.7000000000007</v>
      </c>
      <c r="AD2485" s="30">
        <f t="shared" si="8052"/>
        <v>7384.8000000000002</v>
      </c>
      <c r="AE2485" s="30">
        <f t="shared" si="8053"/>
        <v>0</v>
      </c>
      <c r="AF2485" s="30">
        <f t="shared" si="8122"/>
        <v>0</v>
      </c>
      <c r="AG2485" s="30">
        <f t="shared" si="8054"/>
        <v>8855.7000000000007</v>
      </c>
      <c r="AH2485" s="30">
        <f t="shared" si="8055"/>
        <v>7384.8000000000002</v>
      </c>
      <c r="AI2485" s="30">
        <f t="shared" si="8056"/>
        <v>0</v>
      </c>
      <c r="AJ2485" s="30">
        <f t="shared" si="8123"/>
        <v>0</v>
      </c>
      <c r="AK2485" s="30">
        <f t="shared" si="8124"/>
        <v>0</v>
      </c>
      <c r="AL2485" s="30">
        <f t="shared" si="8125"/>
        <v>0</v>
      </c>
      <c r="AM2485" s="30">
        <f t="shared" si="8126"/>
        <v>0</v>
      </c>
      <c r="AN2485" s="30">
        <f t="shared" si="8127"/>
        <v>0</v>
      </c>
      <c r="AO2485" s="30">
        <f t="shared" si="8128"/>
        <v>0</v>
      </c>
      <c r="AP2485" s="30">
        <f t="shared" si="8129"/>
        <v>0</v>
      </c>
      <c r="AQ2485" s="30">
        <f t="shared" si="8130"/>
        <v>0</v>
      </c>
      <c r="AR2485" s="30">
        <f t="shared" si="8131"/>
        <v>0</v>
      </c>
      <c r="AS2485" s="30">
        <f t="shared" si="7913"/>
        <v>8855.7000000000007</v>
      </c>
      <c r="AT2485" s="30">
        <f t="shared" si="7914"/>
        <v>7384.8000000000002</v>
      </c>
      <c r="AU2485" s="30">
        <f t="shared" si="7915"/>
        <v>0</v>
      </c>
      <c r="AV2485" s="30">
        <f t="shared" si="8132"/>
        <v>0</v>
      </c>
      <c r="AW2485" s="30">
        <f t="shared" si="8133"/>
        <v>0</v>
      </c>
      <c r="AX2485" s="30">
        <f t="shared" si="8134"/>
        <v>0</v>
      </c>
      <c r="AY2485" s="30">
        <f t="shared" si="8100"/>
        <v>8855.7000000000007</v>
      </c>
      <c r="AZ2485" s="30">
        <f t="shared" si="8101"/>
        <v>7384.8000000000002</v>
      </c>
      <c r="BA2485" s="30">
        <f t="shared" si="8102"/>
        <v>0</v>
      </c>
      <c r="BB2485" s="30">
        <f t="shared" si="8135"/>
        <v>0</v>
      </c>
      <c r="BC2485" s="30">
        <f t="shared" si="8136"/>
        <v>0</v>
      </c>
      <c r="BD2485" s="30">
        <f t="shared" si="8137"/>
        <v>0</v>
      </c>
      <c r="BE2485" s="30">
        <f t="shared" si="8138"/>
        <v>0</v>
      </c>
      <c r="BF2485" s="30">
        <f t="shared" si="8139"/>
        <v>0</v>
      </c>
      <c r="BG2485" s="30">
        <f t="shared" si="8140"/>
        <v>0</v>
      </c>
      <c r="BH2485" s="30">
        <f t="shared" si="8141"/>
        <v>0</v>
      </c>
      <c r="BI2485" s="30">
        <f t="shared" si="8142"/>
        <v>0</v>
      </c>
      <c r="BJ2485" s="30">
        <f t="shared" si="8143"/>
        <v>0</v>
      </c>
      <c r="BK2485" s="30">
        <f t="shared" si="8144"/>
        <v>0</v>
      </c>
      <c r="BL2485" s="30">
        <f t="shared" si="8048"/>
        <v>8855.7000000000007</v>
      </c>
      <c r="BM2485" s="30">
        <f t="shared" si="8049"/>
        <v>7384.8000000000002</v>
      </c>
      <c r="BN2485" s="30">
        <f t="shared" si="8050"/>
        <v>0</v>
      </c>
      <c r="BO2485" s="30">
        <f t="shared" si="8145"/>
        <v>0</v>
      </c>
      <c r="BP2485" s="31"/>
      <c r="BQ2485" s="1"/>
      <c r="BR2485" s="1"/>
      <c r="BS2485" s="1"/>
      <c r="BT2485" s="1"/>
      <c r="BU2485" s="1"/>
      <c r="BV2485" s="1"/>
      <c r="BW2485" s="1"/>
      <c r="BX2485" s="1"/>
      <c r="BY2485" s="1"/>
    </row>
    <row r="2486" ht="47.25">
      <c r="A2486" s="28" t="s">
        <v>1020</v>
      </c>
      <c r="B2486" s="28" t="s">
        <v>26</v>
      </c>
      <c r="C2486" s="28" t="s">
        <v>114</v>
      </c>
      <c r="D2486" s="28" t="s">
        <v>1028</v>
      </c>
      <c r="E2486" s="35"/>
      <c r="F2486" s="29" t="s">
        <v>53</v>
      </c>
      <c r="G2486" s="30">
        <f t="shared" si="8103"/>
        <v>8855.7000000000007</v>
      </c>
      <c r="H2486" s="30">
        <f t="shared" si="8104"/>
        <v>7384.8000000000002</v>
      </c>
      <c r="I2486" s="30">
        <f t="shared" si="8105"/>
        <v>0</v>
      </c>
      <c r="J2486" s="30">
        <f t="shared" si="8106"/>
        <v>0</v>
      </c>
      <c r="K2486" s="30">
        <f t="shared" si="8107"/>
        <v>0</v>
      </c>
      <c r="L2486" s="30">
        <f t="shared" si="8108"/>
        <v>0</v>
      </c>
      <c r="M2486" s="30">
        <f t="shared" si="7916"/>
        <v>8855.7000000000007</v>
      </c>
      <c r="N2486" s="30">
        <f t="shared" si="7917"/>
        <v>7384.8000000000002</v>
      </c>
      <c r="O2486" s="30">
        <f t="shared" si="7918"/>
        <v>0</v>
      </c>
      <c r="P2486" s="30">
        <f t="shared" si="8109"/>
        <v>0</v>
      </c>
      <c r="Q2486" s="30">
        <f t="shared" si="8110"/>
        <v>0</v>
      </c>
      <c r="R2486" s="30">
        <f t="shared" si="8111"/>
        <v>0</v>
      </c>
      <c r="S2486" s="30">
        <f t="shared" si="8112"/>
        <v>0</v>
      </c>
      <c r="T2486" s="30">
        <f t="shared" si="8113"/>
        <v>0</v>
      </c>
      <c r="U2486" s="30">
        <f t="shared" si="8114"/>
        <v>0</v>
      </c>
      <c r="V2486" s="30">
        <f t="shared" si="8115"/>
        <v>0</v>
      </c>
      <c r="W2486" s="30">
        <f t="shared" si="8116"/>
        <v>0</v>
      </c>
      <c r="X2486" s="30">
        <f t="shared" si="8117"/>
        <v>0</v>
      </c>
      <c r="Y2486" s="30">
        <f t="shared" si="8118"/>
        <v>0</v>
      </c>
      <c r="Z2486" s="30">
        <f t="shared" si="8119"/>
        <v>0</v>
      </c>
      <c r="AA2486" s="30">
        <f t="shared" si="8120"/>
        <v>0</v>
      </c>
      <c r="AB2486" s="30">
        <f t="shared" si="8121"/>
        <v>0</v>
      </c>
      <c r="AC2486" s="30">
        <f t="shared" si="8051"/>
        <v>8855.7000000000007</v>
      </c>
      <c r="AD2486" s="30">
        <f t="shared" si="8052"/>
        <v>7384.8000000000002</v>
      </c>
      <c r="AE2486" s="30">
        <f t="shared" si="8053"/>
        <v>0</v>
      </c>
      <c r="AF2486" s="30">
        <f t="shared" si="8122"/>
        <v>0</v>
      </c>
      <c r="AG2486" s="30">
        <f t="shared" si="8054"/>
        <v>8855.7000000000007</v>
      </c>
      <c r="AH2486" s="30">
        <f t="shared" si="8055"/>
        <v>7384.8000000000002</v>
      </c>
      <c r="AI2486" s="30">
        <f t="shared" si="8056"/>
        <v>0</v>
      </c>
      <c r="AJ2486" s="30">
        <f t="shared" si="8123"/>
        <v>0</v>
      </c>
      <c r="AK2486" s="30">
        <f t="shared" si="8124"/>
        <v>0</v>
      </c>
      <c r="AL2486" s="30">
        <f t="shared" si="8125"/>
        <v>0</v>
      </c>
      <c r="AM2486" s="30">
        <f t="shared" si="8126"/>
        <v>0</v>
      </c>
      <c r="AN2486" s="30">
        <f t="shared" si="8127"/>
        <v>0</v>
      </c>
      <c r="AO2486" s="30">
        <f t="shared" si="8128"/>
        <v>0</v>
      </c>
      <c r="AP2486" s="30">
        <f t="shared" si="8129"/>
        <v>0</v>
      </c>
      <c r="AQ2486" s="30">
        <f t="shared" si="8130"/>
        <v>0</v>
      </c>
      <c r="AR2486" s="30">
        <f t="shared" si="8131"/>
        <v>0</v>
      </c>
      <c r="AS2486" s="30">
        <f t="shared" si="7913"/>
        <v>8855.7000000000007</v>
      </c>
      <c r="AT2486" s="30">
        <f t="shared" si="7914"/>
        <v>7384.8000000000002</v>
      </c>
      <c r="AU2486" s="30">
        <f t="shared" si="7915"/>
        <v>0</v>
      </c>
      <c r="AV2486" s="30">
        <f t="shared" si="8132"/>
        <v>0</v>
      </c>
      <c r="AW2486" s="30">
        <f t="shared" si="8133"/>
        <v>0</v>
      </c>
      <c r="AX2486" s="30">
        <f t="shared" si="8134"/>
        <v>0</v>
      </c>
      <c r="AY2486" s="30">
        <f t="shared" si="8100"/>
        <v>8855.7000000000007</v>
      </c>
      <c r="AZ2486" s="30">
        <f t="shared" si="8101"/>
        <v>7384.8000000000002</v>
      </c>
      <c r="BA2486" s="30">
        <f t="shared" si="8102"/>
        <v>0</v>
      </c>
      <c r="BB2486" s="30">
        <f t="shared" si="8135"/>
        <v>0</v>
      </c>
      <c r="BC2486" s="30">
        <f t="shared" si="8136"/>
        <v>0</v>
      </c>
      <c r="BD2486" s="30">
        <f t="shared" si="8137"/>
        <v>0</v>
      </c>
      <c r="BE2486" s="30">
        <f t="shared" si="8138"/>
        <v>0</v>
      </c>
      <c r="BF2486" s="30">
        <f t="shared" si="8139"/>
        <v>0</v>
      </c>
      <c r="BG2486" s="30">
        <f t="shared" si="8140"/>
        <v>0</v>
      </c>
      <c r="BH2486" s="30">
        <f t="shared" si="8141"/>
        <v>0</v>
      </c>
      <c r="BI2486" s="30">
        <f t="shared" si="8142"/>
        <v>0</v>
      </c>
      <c r="BJ2486" s="30">
        <f t="shared" si="8143"/>
        <v>0</v>
      </c>
      <c r="BK2486" s="30">
        <f t="shared" si="8144"/>
        <v>0</v>
      </c>
      <c r="BL2486" s="30">
        <f t="shared" si="8048"/>
        <v>8855.7000000000007</v>
      </c>
      <c r="BM2486" s="30">
        <f t="shared" si="8049"/>
        <v>7384.8000000000002</v>
      </c>
      <c r="BN2486" s="30">
        <f t="shared" si="8050"/>
        <v>0</v>
      </c>
      <c r="BO2486" s="30">
        <f t="shared" si="8145"/>
        <v>0</v>
      </c>
      <c r="BP2486" s="31"/>
      <c r="BQ2486" s="1"/>
      <c r="BR2486" s="1"/>
      <c r="BS2486" s="1"/>
      <c r="BT2486" s="1"/>
      <c r="BU2486" s="1"/>
      <c r="BV2486" s="1"/>
      <c r="BW2486" s="1"/>
      <c r="BX2486" s="1"/>
      <c r="BY2486" s="1"/>
    </row>
    <row r="2487" ht="31.5">
      <c r="A2487" s="28" t="s">
        <v>1020</v>
      </c>
      <c r="B2487" s="28" t="s">
        <v>26</v>
      </c>
      <c r="C2487" s="28" t="s">
        <v>114</v>
      </c>
      <c r="D2487" s="28" t="s">
        <v>1028</v>
      </c>
      <c r="E2487" s="28" t="s">
        <v>38</v>
      </c>
      <c r="F2487" s="29" t="s">
        <v>39</v>
      </c>
      <c r="G2487" s="30">
        <v>8855.7000000000007</v>
      </c>
      <c r="H2487" s="30">
        <v>7384.8000000000002</v>
      </c>
      <c r="I2487" s="30"/>
      <c r="J2487" s="30"/>
      <c r="K2487" s="30"/>
      <c r="L2487" s="30"/>
      <c r="M2487" s="30">
        <f t="shared" si="7916"/>
        <v>8855.7000000000007</v>
      </c>
      <c r="N2487" s="30">
        <f t="shared" si="7917"/>
        <v>7384.8000000000002</v>
      </c>
      <c r="O2487" s="30">
        <f t="shared" si="7918"/>
        <v>0</v>
      </c>
      <c r="P2487" s="30"/>
      <c r="Q2487" s="30"/>
      <c r="R2487" s="30"/>
      <c r="S2487" s="30"/>
      <c r="T2487" s="30"/>
      <c r="U2487" s="30"/>
      <c r="V2487" s="30"/>
      <c r="W2487" s="30"/>
      <c r="X2487" s="30"/>
      <c r="Y2487" s="30"/>
      <c r="Z2487" s="30"/>
      <c r="AA2487" s="30"/>
      <c r="AB2487" s="30"/>
      <c r="AC2487" s="30">
        <f t="shared" si="8051"/>
        <v>8855.7000000000007</v>
      </c>
      <c r="AD2487" s="30">
        <f t="shared" si="8052"/>
        <v>7384.8000000000002</v>
      </c>
      <c r="AE2487" s="30">
        <f t="shared" si="8053"/>
        <v>0</v>
      </c>
      <c r="AF2487" s="30"/>
      <c r="AG2487" s="30">
        <f t="shared" si="8054"/>
        <v>8855.7000000000007</v>
      </c>
      <c r="AH2487" s="30">
        <f t="shared" si="8055"/>
        <v>7384.8000000000002</v>
      </c>
      <c r="AI2487" s="30">
        <f t="shared" si="8056"/>
        <v>0</v>
      </c>
      <c r="AJ2487" s="30"/>
      <c r="AK2487" s="30"/>
      <c r="AL2487" s="30"/>
      <c r="AM2487" s="30"/>
      <c r="AN2487" s="30"/>
      <c r="AO2487" s="30"/>
      <c r="AP2487" s="30"/>
      <c r="AQ2487" s="30"/>
      <c r="AR2487" s="30"/>
      <c r="AS2487" s="30">
        <f t="shared" si="7913"/>
        <v>8855.7000000000007</v>
      </c>
      <c r="AT2487" s="30">
        <f t="shared" si="7914"/>
        <v>7384.8000000000002</v>
      </c>
      <c r="AU2487" s="30">
        <f t="shared" si="7915"/>
        <v>0</v>
      </c>
      <c r="AV2487" s="30"/>
      <c r="AW2487" s="30"/>
      <c r="AX2487" s="30"/>
      <c r="AY2487" s="30">
        <f t="shared" si="8100"/>
        <v>8855.7000000000007</v>
      </c>
      <c r="AZ2487" s="30">
        <f t="shared" si="8101"/>
        <v>7384.8000000000002</v>
      </c>
      <c r="BA2487" s="30">
        <f t="shared" si="8102"/>
        <v>0</v>
      </c>
      <c r="BB2487" s="30"/>
      <c r="BC2487" s="30"/>
      <c r="BD2487" s="30"/>
      <c r="BE2487" s="30"/>
      <c r="BF2487" s="30"/>
      <c r="BG2487" s="30"/>
      <c r="BH2487" s="30"/>
      <c r="BI2487" s="30"/>
      <c r="BJ2487" s="30"/>
      <c r="BK2487" s="30"/>
      <c r="BL2487" s="30">
        <f t="shared" si="8048"/>
        <v>8855.7000000000007</v>
      </c>
      <c r="BM2487" s="30">
        <f t="shared" si="8049"/>
        <v>7384.8000000000002</v>
      </c>
      <c r="BN2487" s="30">
        <f t="shared" si="8050"/>
        <v>0</v>
      </c>
      <c r="BO2487" s="30"/>
      <c r="BP2487" s="31"/>
      <c r="BQ2487" s="1"/>
      <c r="BR2487" s="1"/>
      <c r="BS2487" s="1"/>
      <c r="BT2487" s="1"/>
      <c r="BU2487" s="1"/>
      <c r="BV2487" s="1"/>
      <c r="BW2487" s="1"/>
      <c r="BX2487" s="1"/>
      <c r="BY2487" s="1"/>
    </row>
    <row r="2488" ht="31.5">
      <c r="A2488" s="28" t="s">
        <v>1020</v>
      </c>
      <c r="B2488" s="28" t="s">
        <v>26</v>
      </c>
      <c r="C2488" s="28" t="s">
        <v>114</v>
      </c>
      <c r="D2488" s="28" t="s">
        <v>81</v>
      </c>
      <c r="E2488" s="35"/>
      <c r="F2488" s="29" t="s">
        <v>82</v>
      </c>
      <c r="G2488" s="30">
        <f t="shared" si="8057"/>
        <v>660548.19999999995</v>
      </c>
      <c r="H2488" s="30">
        <f t="shared" si="8058"/>
        <v>675602.40000000002</v>
      </c>
      <c r="I2488" s="30">
        <f t="shared" si="8059"/>
        <v>675321</v>
      </c>
      <c r="J2488" s="30">
        <f t="shared" si="8106"/>
        <v>7177.4279999999999</v>
      </c>
      <c r="K2488" s="30">
        <f t="shared" si="8107"/>
        <v>7372.5460000000003</v>
      </c>
      <c r="L2488" s="30">
        <f t="shared" si="8108"/>
        <v>7372.5460000000003</v>
      </c>
      <c r="M2488" s="30">
        <f t="shared" si="7916"/>
        <v>667725.62799999991</v>
      </c>
      <c r="N2488" s="30">
        <f t="shared" si="7917"/>
        <v>682974.946</v>
      </c>
      <c r="O2488" s="30">
        <f t="shared" si="7918"/>
        <v>682693.54599999997</v>
      </c>
      <c r="P2488" s="30">
        <f t="shared" si="8109"/>
        <v>-79</v>
      </c>
      <c r="Q2488" s="30">
        <f t="shared" si="8110"/>
        <v>0</v>
      </c>
      <c r="R2488" s="30">
        <f t="shared" si="8111"/>
        <v>0</v>
      </c>
      <c r="S2488" s="30">
        <f t="shared" si="8112"/>
        <v>0</v>
      </c>
      <c r="T2488" s="30">
        <f t="shared" si="8113"/>
        <v>0</v>
      </c>
      <c r="U2488" s="30">
        <f t="shared" si="8114"/>
        <v>-79</v>
      </c>
      <c r="V2488" s="30">
        <f t="shared" si="8115"/>
        <v>0</v>
      </c>
      <c r="W2488" s="30">
        <f t="shared" si="8116"/>
        <v>0</v>
      </c>
      <c r="X2488" s="30">
        <f t="shared" si="8117"/>
        <v>0</v>
      </c>
      <c r="Y2488" s="30">
        <f t="shared" si="8118"/>
        <v>-79</v>
      </c>
      <c r="Z2488" s="30">
        <f t="shared" si="8119"/>
        <v>0</v>
      </c>
      <c r="AA2488" s="30">
        <f t="shared" si="8120"/>
        <v>0</v>
      </c>
      <c r="AB2488" s="30">
        <f t="shared" si="8121"/>
        <v>0</v>
      </c>
      <c r="AC2488" s="30">
        <f t="shared" si="8051"/>
        <v>667646.62799999991</v>
      </c>
      <c r="AD2488" s="30">
        <f t="shared" si="8052"/>
        <v>682895.946</v>
      </c>
      <c r="AE2488" s="30">
        <f t="shared" si="8053"/>
        <v>682614.54599999997</v>
      </c>
      <c r="AF2488" s="30">
        <f t="shared" si="8122"/>
        <v>0</v>
      </c>
      <c r="AG2488" s="30">
        <f t="shared" si="8054"/>
        <v>667646.62799999991</v>
      </c>
      <c r="AH2488" s="30">
        <f t="shared" si="8055"/>
        <v>682895.946</v>
      </c>
      <c r="AI2488" s="30">
        <f t="shared" si="8056"/>
        <v>682614.54599999997</v>
      </c>
      <c r="AJ2488" s="30">
        <f t="shared" si="8123"/>
        <v>0</v>
      </c>
      <c r="AK2488" s="30">
        <f t="shared" si="8124"/>
        <v>0</v>
      </c>
      <c r="AL2488" s="30">
        <f t="shared" si="8125"/>
        <v>-8497.6000000000004</v>
      </c>
      <c r="AM2488" s="30">
        <f t="shared" si="8126"/>
        <v>0</v>
      </c>
      <c r="AN2488" s="30">
        <f t="shared" si="8127"/>
        <v>0</v>
      </c>
      <c r="AO2488" s="30">
        <f t="shared" si="8128"/>
        <v>0</v>
      </c>
      <c r="AP2488" s="30">
        <f t="shared" si="8129"/>
        <v>0</v>
      </c>
      <c r="AQ2488" s="30">
        <f t="shared" si="8130"/>
        <v>0</v>
      </c>
      <c r="AR2488" s="30">
        <f t="shared" si="8131"/>
        <v>0</v>
      </c>
      <c r="AS2488" s="30">
        <f t="shared" si="7913"/>
        <v>659149.02799999993</v>
      </c>
      <c r="AT2488" s="30">
        <f t="shared" si="7914"/>
        <v>682895.946</v>
      </c>
      <c r="AU2488" s="30">
        <f t="shared" si="7915"/>
        <v>682614.54599999997</v>
      </c>
      <c r="AV2488" s="30">
        <f t="shared" si="8132"/>
        <v>-1000</v>
      </c>
      <c r="AW2488" s="30">
        <f t="shared" si="8133"/>
        <v>1000</v>
      </c>
      <c r="AX2488" s="30">
        <f t="shared" si="8134"/>
        <v>0</v>
      </c>
      <c r="AY2488" s="30">
        <f t="shared" si="8100"/>
        <v>658149.02799999993</v>
      </c>
      <c r="AZ2488" s="30">
        <f t="shared" si="8101"/>
        <v>683895.946</v>
      </c>
      <c r="BA2488" s="30">
        <f t="shared" si="8102"/>
        <v>682614.54599999997</v>
      </c>
      <c r="BB2488" s="30">
        <f t="shared" si="8135"/>
        <v>0</v>
      </c>
      <c r="BC2488" s="30">
        <f t="shared" si="8136"/>
        <v>0</v>
      </c>
      <c r="BD2488" s="30">
        <f t="shared" si="8137"/>
        <v>0</v>
      </c>
      <c r="BE2488" s="30">
        <f t="shared" si="8138"/>
        <v>0</v>
      </c>
      <c r="BF2488" s="30">
        <f t="shared" si="8139"/>
        <v>0</v>
      </c>
      <c r="BG2488" s="30">
        <f t="shared" si="8140"/>
        <v>0</v>
      </c>
      <c r="BH2488" s="30">
        <f t="shared" si="8141"/>
        <v>0</v>
      </c>
      <c r="BI2488" s="30">
        <f t="shared" si="8142"/>
        <v>0</v>
      </c>
      <c r="BJ2488" s="30">
        <f t="shared" si="8143"/>
        <v>0</v>
      </c>
      <c r="BK2488" s="30">
        <f t="shared" si="8144"/>
        <v>0</v>
      </c>
      <c r="BL2488" s="30">
        <f t="shared" si="8048"/>
        <v>658149.02799999993</v>
      </c>
      <c r="BM2488" s="30">
        <f t="shared" si="8049"/>
        <v>683895.946</v>
      </c>
      <c r="BN2488" s="30">
        <f t="shared" si="8050"/>
        <v>682614.54599999997</v>
      </c>
      <c r="BO2488" s="30">
        <f t="shared" si="8145"/>
        <v>0</v>
      </c>
      <c r="BP2488" s="31"/>
      <c r="BQ2488" s="1"/>
      <c r="BR2488" s="1"/>
      <c r="BS2488" s="1"/>
      <c r="BT2488" s="1"/>
      <c r="BU2488" s="1"/>
      <c r="BV2488" s="1"/>
      <c r="BW2488" s="1"/>
      <c r="BX2488" s="1"/>
      <c r="BY2488" s="1"/>
    </row>
    <row r="2489">
      <c r="A2489" s="28" t="s">
        <v>1020</v>
      </c>
      <c r="B2489" s="28" t="s">
        <v>26</v>
      </c>
      <c r="C2489" s="28" t="s">
        <v>114</v>
      </c>
      <c r="D2489" s="28" t="s">
        <v>136</v>
      </c>
      <c r="E2489" s="35"/>
      <c r="F2489" s="29" t="s">
        <v>137</v>
      </c>
      <c r="G2489" s="30">
        <f t="shared" si="8057"/>
        <v>660548.19999999995</v>
      </c>
      <c r="H2489" s="30">
        <f t="shared" si="8058"/>
        <v>675602.40000000002</v>
      </c>
      <c r="I2489" s="30">
        <f t="shared" si="8059"/>
        <v>675321</v>
      </c>
      <c r="J2489" s="30">
        <f t="shared" si="8106"/>
        <v>7177.4279999999999</v>
      </c>
      <c r="K2489" s="30">
        <f t="shared" si="8107"/>
        <v>7372.5460000000003</v>
      </c>
      <c r="L2489" s="30">
        <f t="shared" si="8108"/>
        <v>7372.5460000000003</v>
      </c>
      <c r="M2489" s="30">
        <f t="shared" si="7916"/>
        <v>667725.62799999991</v>
      </c>
      <c r="N2489" s="30">
        <f t="shared" si="7917"/>
        <v>682974.946</v>
      </c>
      <c r="O2489" s="30">
        <f t="shared" si="7918"/>
        <v>682693.54599999997</v>
      </c>
      <c r="P2489" s="30">
        <f t="shared" si="8109"/>
        <v>-79</v>
      </c>
      <c r="Q2489" s="30">
        <f t="shared" si="8110"/>
        <v>0</v>
      </c>
      <c r="R2489" s="30">
        <f t="shared" si="8111"/>
        <v>0</v>
      </c>
      <c r="S2489" s="30">
        <f t="shared" si="8112"/>
        <v>0</v>
      </c>
      <c r="T2489" s="30">
        <f t="shared" si="8113"/>
        <v>0</v>
      </c>
      <c r="U2489" s="30">
        <f t="shared" si="8114"/>
        <v>-79</v>
      </c>
      <c r="V2489" s="30">
        <f t="shared" si="8115"/>
        <v>0</v>
      </c>
      <c r="W2489" s="30">
        <f t="shared" si="8116"/>
        <v>0</v>
      </c>
      <c r="X2489" s="30">
        <f t="shared" si="8117"/>
        <v>0</v>
      </c>
      <c r="Y2489" s="30">
        <f t="shared" si="8118"/>
        <v>-79</v>
      </c>
      <c r="Z2489" s="30">
        <f t="shared" si="8119"/>
        <v>0</v>
      </c>
      <c r="AA2489" s="30">
        <f t="shared" si="8120"/>
        <v>0</v>
      </c>
      <c r="AB2489" s="30">
        <f t="shared" si="8121"/>
        <v>0</v>
      </c>
      <c r="AC2489" s="30">
        <f t="shared" si="8051"/>
        <v>667646.62799999991</v>
      </c>
      <c r="AD2489" s="30">
        <f t="shared" si="8052"/>
        <v>682895.946</v>
      </c>
      <c r="AE2489" s="30">
        <f t="shared" si="8053"/>
        <v>682614.54599999997</v>
      </c>
      <c r="AF2489" s="30">
        <f t="shared" si="8122"/>
        <v>0</v>
      </c>
      <c r="AG2489" s="30">
        <f t="shared" si="8054"/>
        <v>667646.62799999991</v>
      </c>
      <c r="AH2489" s="30">
        <f t="shared" si="8055"/>
        <v>682895.946</v>
      </c>
      <c r="AI2489" s="30">
        <f t="shared" si="8056"/>
        <v>682614.54599999997</v>
      </c>
      <c r="AJ2489" s="30">
        <f t="shared" si="8123"/>
        <v>0</v>
      </c>
      <c r="AK2489" s="30">
        <f t="shared" si="8124"/>
        <v>0</v>
      </c>
      <c r="AL2489" s="30">
        <f t="shared" si="8125"/>
        <v>-8497.6000000000004</v>
      </c>
      <c r="AM2489" s="30">
        <f t="shared" si="8126"/>
        <v>0</v>
      </c>
      <c r="AN2489" s="30">
        <f t="shared" si="8127"/>
        <v>0</v>
      </c>
      <c r="AO2489" s="30">
        <f t="shared" si="8128"/>
        <v>0</v>
      </c>
      <c r="AP2489" s="30">
        <f t="shared" si="8129"/>
        <v>0</v>
      </c>
      <c r="AQ2489" s="30">
        <f t="shared" si="8130"/>
        <v>0</v>
      </c>
      <c r="AR2489" s="30">
        <f t="shared" si="8131"/>
        <v>0</v>
      </c>
      <c r="AS2489" s="30">
        <f t="shared" ref="AS2489:AS2552" si="8146">AG2489+AJ2489+AK2489+AL2489+AM2489</f>
        <v>659149.02799999993</v>
      </c>
      <c r="AT2489" s="30">
        <f t="shared" ref="AT2489:AT2552" si="8147">AH2489+AN2489+AO2489+AP2489</f>
        <v>682895.946</v>
      </c>
      <c r="AU2489" s="30">
        <f t="shared" ref="AU2489:AU2552" si="8148">AI2489+AR2489+AQ2489</f>
        <v>682614.54599999997</v>
      </c>
      <c r="AV2489" s="30">
        <f t="shared" si="8132"/>
        <v>-1000</v>
      </c>
      <c r="AW2489" s="30">
        <f t="shared" si="8133"/>
        <v>1000</v>
      </c>
      <c r="AX2489" s="30">
        <f t="shared" si="8134"/>
        <v>0</v>
      </c>
      <c r="AY2489" s="30">
        <f t="shared" si="8100"/>
        <v>658149.02799999993</v>
      </c>
      <c r="AZ2489" s="30">
        <f t="shared" si="8101"/>
        <v>683895.946</v>
      </c>
      <c r="BA2489" s="30">
        <f t="shared" si="8102"/>
        <v>682614.54599999997</v>
      </c>
      <c r="BB2489" s="30">
        <f t="shared" si="8135"/>
        <v>0</v>
      </c>
      <c r="BC2489" s="30">
        <f t="shared" si="8136"/>
        <v>0</v>
      </c>
      <c r="BD2489" s="30">
        <f t="shared" si="8137"/>
        <v>0</v>
      </c>
      <c r="BE2489" s="30">
        <f t="shared" si="8138"/>
        <v>0</v>
      </c>
      <c r="BF2489" s="30">
        <f t="shared" si="8139"/>
        <v>0</v>
      </c>
      <c r="BG2489" s="30">
        <f t="shared" si="8140"/>
        <v>0</v>
      </c>
      <c r="BH2489" s="30">
        <f t="shared" si="8141"/>
        <v>0</v>
      </c>
      <c r="BI2489" s="30">
        <f t="shared" si="8142"/>
        <v>0</v>
      </c>
      <c r="BJ2489" s="30">
        <f t="shared" si="8143"/>
        <v>0</v>
      </c>
      <c r="BK2489" s="30">
        <f t="shared" si="8144"/>
        <v>0</v>
      </c>
      <c r="BL2489" s="30">
        <f t="shared" si="8048"/>
        <v>658149.02799999993</v>
      </c>
      <c r="BM2489" s="30">
        <f t="shared" si="8049"/>
        <v>683895.946</v>
      </c>
      <c r="BN2489" s="30">
        <f t="shared" si="8050"/>
        <v>682614.54599999997</v>
      </c>
      <c r="BO2489" s="30">
        <f t="shared" si="8145"/>
        <v>0</v>
      </c>
      <c r="BP2489" s="31"/>
      <c r="BQ2489" s="1"/>
      <c r="BR2489" s="1"/>
      <c r="BS2489" s="1"/>
      <c r="BT2489" s="1"/>
      <c r="BU2489" s="1"/>
      <c r="BV2489" s="1"/>
      <c r="BW2489" s="1"/>
      <c r="BX2489" s="1"/>
      <c r="BY2489" s="1"/>
    </row>
    <row r="2490">
      <c r="A2490" s="28" t="s">
        <v>1020</v>
      </c>
      <c r="B2490" s="28" t="s">
        <v>26</v>
      </c>
      <c r="C2490" s="28" t="s">
        <v>114</v>
      </c>
      <c r="D2490" s="28" t="s">
        <v>138</v>
      </c>
      <c r="E2490" s="35"/>
      <c r="F2490" s="29" t="s">
        <v>49</v>
      </c>
      <c r="G2490" s="30">
        <f>G2491+G2492+G2493</f>
        <v>660548.19999999995</v>
      </c>
      <c r="H2490" s="30">
        <f>H2491+H2492+H2493</f>
        <v>675602.40000000002</v>
      </c>
      <c r="I2490" s="30">
        <f>I2491+I2492+I2493</f>
        <v>675321</v>
      </c>
      <c r="J2490" s="30">
        <f>J2491+J2492+J2493</f>
        <v>7177.4279999999999</v>
      </c>
      <c r="K2490" s="30">
        <f>K2491+K2492+K2493</f>
        <v>7372.5460000000003</v>
      </c>
      <c r="L2490" s="30">
        <f>L2491+L2492+L2493</f>
        <v>7372.5460000000003</v>
      </c>
      <c r="M2490" s="30">
        <f t="shared" ref="M2490:M2553" si="8149">G2490+J2490</f>
        <v>667725.62799999991</v>
      </c>
      <c r="N2490" s="30">
        <f t="shared" ref="N2490:N2553" si="8150">H2490+K2490</f>
        <v>682974.946</v>
      </c>
      <c r="O2490" s="30">
        <f t="shared" ref="O2490:O2553" si="8151">I2490+L2490</f>
        <v>682693.54599999997</v>
      </c>
      <c r="P2490" s="30">
        <f>P2491+P2492+P2493</f>
        <v>-79</v>
      </c>
      <c r="Q2490" s="30">
        <f>Q2491+Q2492+Q2493</f>
        <v>0</v>
      </c>
      <c r="R2490" s="30">
        <f>R2491+R2492+R2493</f>
        <v>0</v>
      </c>
      <c r="S2490" s="30">
        <f>S2491+S2492+S2493</f>
        <v>0</v>
      </c>
      <c r="T2490" s="30">
        <f>T2491+T2492+T2493</f>
        <v>0</v>
      </c>
      <c r="U2490" s="30">
        <f>U2491+U2492+U2493</f>
        <v>-79</v>
      </c>
      <c r="V2490" s="30">
        <f>V2491+V2492+V2493</f>
        <v>0</v>
      </c>
      <c r="W2490" s="30">
        <f>W2491+W2492+W2493</f>
        <v>0</v>
      </c>
      <c r="X2490" s="30">
        <f>X2491+X2492+X2493</f>
        <v>0</v>
      </c>
      <c r="Y2490" s="30">
        <f>Y2491+Y2492+Y2493</f>
        <v>-79</v>
      </c>
      <c r="Z2490" s="30">
        <f>Z2491+Z2492+Z2493</f>
        <v>0</v>
      </c>
      <c r="AA2490" s="30">
        <f>AA2491+AA2492+AA2493</f>
        <v>0</v>
      </c>
      <c r="AB2490" s="30">
        <f>AB2491+AB2492+AB2493</f>
        <v>0</v>
      </c>
      <c r="AC2490" s="30">
        <f t="shared" si="8051"/>
        <v>667646.62799999991</v>
      </c>
      <c r="AD2490" s="30">
        <f t="shared" si="8052"/>
        <v>682895.946</v>
      </c>
      <c r="AE2490" s="30">
        <f t="shared" si="8053"/>
        <v>682614.54599999997</v>
      </c>
      <c r="AF2490" s="30">
        <f>AF2491+AF2492+AF2493</f>
        <v>0</v>
      </c>
      <c r="AG2490" s="30">
        <f t="shared" si="8054"/>
        <v>667646.62799999991</v>
      </c>
      <c r="AH2490" s="30">
        <f t="shared" si="8055"/>
        <v>682895.946</v>
      </c>
      <c r="AI2490" s="30">
        <f t="shared" si="8056"/>
        <v>682614.54599999997</v>
      </c>
      <c r="AJ2490" s="30">
        <f>AJ2491+AJ2492+AJ2493</f>
        <v>0</v>
      </c>
      <c r="AK2490" s="30">
        <f>AK2491+AK2492+AK2493</f>
        <v>0</v>
      </c>
      <c r="AL2490" s="30">
        <f>AL2491+AL2492+AL2493</f>
        <v>-8497.6000000000004</v>
      </c>
      <c r="AM2490" s="30">
        <f>AM2491+AM2492+AM2493</f>
        <v>0</v>
      </c>
      <c r="AN2490" s="30">
        <f>AN2491+AN2492+AN2493</f>
        <v>0</v>
      </c>
      <c r="AO2490" s="30">
        <f>AO2491+AO2492+AO2493</f>
        <v>0</v>
      </c>
      <c r="AP2490" s="30">
        <f>AP2491+AP2492+AP2493</f>
        <v>0</v>
      </c>
      <c r="AQ2490" s="30">
        <f>AQ2491+AQ2492+AQ2493</f>
        <v>0</v>
      </c>
      <c r="AR2490" s="30">
        <f>AR2491+AR2492+AR2493</f>
        <v>0</v>
      </c>
      <c r="AS2490" s="30">
        <f t="shared" si="8146"/>
        <v>659149.02799999993</v>
      </c>
      <c r="AT2490" s="30">
        <f t="shared" si="8147"/>
        <v>682895.946</v>
      </c>
      <c r="AU2490" s="30">
        <f t="shared" si="8148"/>
        <v>682614.54599999997</v>
      </c>
      <c r="AV2490" s="30">
        <f>AV2491+AV2492+AV2493</f>
        <v>-1000</v>
      </c>
      <c r="AW2490" s="30">
        <f>AW2491+AW2492+AW2493</f>
        <v>1000</v>
      </c>
      <c r="AX2490" s="30">
        <f>AX2491+AX2492+AX2493</f>
        <v>0</v>
      </c>
      <c r="AY2490" s="30">
        <f t="shared" si="8100"/>
        <v>658149.02799999993</v>
      </c>
      <c r="AZ2490" s="30">
        <f t="shared" si="8101"/>
        <v>683895.946</v>
      </c>
      <c r="BA2490" s="30">
        <f t="shared" si="8102"/>
        <v>682614.54599999997</v>
      </c>
      <c r="BB2490" s="30">
        <f>BB2491+BB2492+BB2493</f>
        <v>0</v>
      </c>
      <c r="BC2490" s="30">
        <f>BC2491+BC2492+BC2493</f>
        <v>0</v>
      </c>
      <c r="BD2490" s="30">
        <f>BD2491+BD2492+BD2493</f>
        <v>0</v>
      </c>
      <c r="BE2490" s="30">
        <f>BE2491+BE2492+BE2493</f>
        <v>0</v>
      </c>
      <c r="BF2490" s="30">
        <f>BF2491+BF2492+BF2493</f>
        <v>0</v>
      </c>
      <c r="BG2490" s="30">
        <f>BG2491+BG2492+BG2493</f>
        <v>0</v>
      </c>
      <c r="BH2490" s="30">
        <f>BH2491+BH2492+BH2493</f>
        <v>0</v>
      </c>
      <c r="BI2490" s="30">
        <f>BI2491+BI2492+BI2493</f>
        <v>0</v>
      </c>
      <c r="BJ2490" s="30">
        <f>BJ2491+BJ2492+BJ2493</f>
        <v>0</v>
      </c>
      <c r="BK2490" s="30">
        <f>BK2491+BK2492+BK2493</f>
        <v>0</v>
      </c>
      <c r="BL2490" s="30">
        <f t="shared" si="8048"/>
        <v>658149.02799999993</v>
      </c>
      <c r="BM2490" s="30">
        <f t="shared" si="8049"/>
        <v>683895.946</v>
      </c>
      <c r="BN2490" s="30">
        <f t="shared" si="8050"/>
        <v>682614.54599999997</v>
      </c>
      <c r="BO2490" s="30">
        <f>BO2491+BO2492+BO2493</f>
        <v>0</v>
      </c>
      <c r="BP2490" s="31"/>
      <c r="BQ2490" s="1"/>
      <c r="BR2490" s="1"/>
      <c r="BS2490" s="1"/>
      <c r="BT2490" s="1"/>
      <c r="BU2490" s="1"/>
      <c r="BV2490" s="1"/>
      <c r="BW2490" s="1"/>
      <c r="BX2490" s="1"/>
      <c r="BY2490" s="1"/>
    </row>
    <row r="2491" ht="78.75">
      <c r="A2491" s="28" t="s">
        <v>1020</v>
      </c>
      <c r="B2491" s="28" t="s">
        <v>26</v>
      </c>
      <c r="C2491" s="28" t="s">
        <v>114</v>
      </c>
      <c r="D2491" s="28" t="s">
        <v>138</v>
      </c>
      <c r="E2491" s="28" t="s">
        <v>50</v>
      </c>
      <c r="F2491" s="29" t="s">
        <v>51</v>
      </c>
      <c r="G2491" s="30">
        <v>592872.09999999998</v>
      </c>
      <c r="H2491" s="30">
        <v>608708.59999999998</v>
      </c>
      <c r="I2491" s="30">
        <v>608708.59999999998</v>
      </c>
      <c r="J2491" s="32">
        <v>6922.4279999999999</v>
      </c>
      <c r="K2491" s="32">
        <v>7117.5460000000003</v>
      </c>
      <c r="L2491" s="32">
        <v>7117.5460000000003</v>
      </c>
      <c r="M2491" s="30">
        <f t="shared" si="8149"/>
        <v>599794.52799999993</v>
      </c>
      <c r="N2491" s="30">
        <f t="shared" si="8150"/>
        <v>615826.14599999995</v>
      </c>
      <c r="O2491" s="30">
        <f t="shared" si="8151"/>
        <v>615826.14599999995</v>
      </c>
      <c r="P2491" s="30"/>
      <c r="Q2491" s="30"/>
      <c r="R2491" s="30"/>
      <c r="S2491" s="30"/>
      <c r="T2491" s="30"/>
      <c r="U2491" s="30"/>
      <c r="V2491" s="30"/>
      <c r="W2491" s="30"/>
      <c r="X2491" s="30"/>
      <c r="Y2491" s="30"/>
      <c r="Z2491" s="30"/>
      <c r="AA2491" s="30"/>
      <c r="AB2491" s="30"/>
      <c r="AC2491" s="30">
        <f t="shared" si="8051"/>
        <v>599794.52799999993</v>
      </c>
      <c r="AD2491" s="30">
        <f t="shared" si="8052"/>
        <v>615826.14599999995</v>
      </c>
      <c r="AE2491" s="30">
        <f t="shared" si="8053"/>
        <v>615826.14599999995</v>
      </c>
      <c r="AF2491" s="30"/>
      <c r="AG2491" s="30">
        <f t="shared" si="8054"/>
        <v>599794.52799999993</v>
      </c>
      <c r="AH2491" s="30">
        <f t="shared" si="8055"/>
        <v>615826.14599999995</v>
      </c>
      <c r="AI2491" s="30">
        <f t="shared" si="8056"/>
        <v>615826.14599999995</v>
      </c>
      <c r="AJ2491" s="30"/>
      <c r="AK2491" s="30"/>
      <c r="AL2491" s="30">
        <v>-8497.6000000000004</v>
      </c>
      <c r="AM2491" s="30"/>
      <c r="AN2491" s="30"/>
      <c r="AO2491" s="30"/>
      <c r="AP2491" s="30"/>
      <c r="AQ2491" s="30"/>
      <c r="AR2491" s="30"/>
      <c r="AS2491" s="30">
        <f t="shared" si="8146"/>
        <v>591296.92799999996</v>
      </c>
      <c r="AT2491" s="30">
        <f t="shared" si="8147"/>
        <v>615826.14599999995</v>
      </c>
      <c r="AU2491" s="30">
        <f t="shared" si="8148"/>
        <v>615826.14599999995</v>
      </c>
      <c r="AV2491" s="30"/>
      <c r="AW2491" s="30"/>
      <c r="AX2491" s="30"/>
      <c r="AY2491" s="30">
        <f t="shared" si="8100"/>
        <v>591296.92799999996</v>
      </c>
      <c r="AZ2491" s="30">
        <f t="shared" si="8101"/>
        <v>615826.14599999995</v>
      </c>
      <c r="BA2491" s="30">
        <f t="shared" si="8102"/>
        <v>615826.14599999995</v>
      </c>
      <c r="BB2491" s="30"/>
      <c r="BC2491" s="30"/>
      <c r="BD2491" s="30"/>
      <c r="BE2491" s="30"/>
      <c r="BF2491" s="30"/>
      <c r="BG2491" s="30"/>
      <c r="BH2491" s="30"/>
      <c r="BI2491" s="30"/>
      <c r="BJ2491" s="30"/>
      <c r="BK2491" s="30"/>
      <c r="BL2491" s="30">
        <f t="shared" si="8048"/>
        <v>591296.92799999996</v>
      </c>
      <c r="BM2491" s="30">
        <f t="shared" si="8049"/>
        <v>615826.14599999995</v>
      </c>
      <c r="BN2491" s="30">
        <f t="shared" si="8050"/>
        <v>615826.14599999995</v>
      </c>
      <c r="BO2491" s="30"/>
      <c r="BP2491" s="31"/>
      <c r="BQ2491" s="1"/>
      <c r="BR2491" s="1"/>
      <c r="BS2491" s="1"/>
      <c r="BT2491" s="1"/>
      <c r="BU2491" s="1"/>
      <c r="BV2491" s="1"/>
      <c r="BW2491" s="1"/>
      <c r="BX2491" s="1"/>
      <c r="BY2491" s="1"/>
    </row>
    <row r="2492" s="1" customFormat="1" ht="31.5">
      <c r="A2492" s="28" t="s">
        <v>1020</v>
      </c>
      <c r="B2492" s="28" t="s">
        <v>26</v>
      </c>
      <c r="C2492" s="28" t="s">
        <v>114</v>
      </c>
      <c r="D2492" s="28" t="s">
        <v>138</v>
      </c>
      <c r="E2492" s="28" t="s">
        <v>38</v>
      </c>
      <c r="F2492" s="29" t="s">
        <v>39</v>
      </c>
      <c r="G2492" s="30">
        <f>63275.8+200.3</f>
        <v>63476.100000000006</v>
      </c>
      <c r="H2492" s="30">
        <f>62493.5+200.3</f>
        <v>62693.800000000003</v>
      </c>
      <c r="I2492" s="30">
        <f>62212.1+200.3</f>
        <v>62412.400000000001</v>
      </c>
      <c r="J2492" s="32">
        <v>255</v>
      </c>
      <c r="K2492" s="32">
        <v>255</v>
      </c>
      <c r="L2492" s="32">
        <v>255</v>
      </c>
      <c r="M2492" s="30">
        <f t="shared" si="8149"/>
        <v>63731.100000000006</v>
      </c>
      <c r="N2492" s="30">
        <f t="shared" si="8150"/>
        <v>62948.800000000003</v>
      </c>
      <c r="O2492" s="30">
        <f t="shared" si="8151"/>
        <v>62667.400000000001</v>
      </c>
      <c r="P2492" s="30">
        <v>-79</v>
      </c>
      <c r="Q2492" s="30"/>
      <c r="R2492" s="30"/>
      <c r="S2492" s="30"/>
      <c r="T2492" s="30"/>
      <c r="U2492" s="30">
        <v>-79</v>
      </c>
      <c r="V2492" s="30"/>
      <c r="W2492" s="30"/>
      <c r="X2492" s="30"/>
      <c r="Y2492" s="30">
        <v>-79</v>
      </c>
      <c r="Z2492" s="30"/>
      <c r="AA2492" s="30"/>
      <c r="AB2492" s="30"/>
      <c r="AC2492" s="30">
        <f t="shared" si="8051"/>
        <v>63652.100000000006</v>
      </c>
      <c r="AD2492" s="30">
        <f t="shared" si="8052"/>
        <v>62869.800000000003</v>
      </c>
      <c r="AE2492" s="30">
        <f t="shared" si="8053"/>
        <v>62588.400000000001</v>
      </c>
      <c r="AF2492" s="30"/>
      <c r="AG2492" s="30">
        <f t="shared" si="8054"/>
        <v>63652.100000000006</v>
      </c>
      <c r="AH2492" s="30">
        <f t="shared" si="8055"/>
        <v>62869.800000000003</v>
      </c>
      <c r="AI2492" s="30">
        <f t="shared" si="8056"/>
        <v>62588.400000000001</v>
      </c>
      <c r="AJ2492" s="30"/>
      <c r="AK2492" s="30"/>
      <c r="AL2492" s="30"/>
      <c r="AM2492" s="30"/>
      <c r="AN2492" s="30"/>
      <c r="AO2492" s="30"/>
      <c r="AP2492" s="30"/>
      <c r="AQ2492" s="30"/>
      <c r="AR2492" s="30"/>
      <c r="AS2492" s="30">
        <f t="shared" si="8146"/>
        <v>63652.100000000006</v>
      </c>
      <c r="AT2492" s="30">
        <f t="shared" si="8147"/>
        <v>62869.800000000003</v>
      </c>
      <c r="AU2492" s="30">
        <f t="shared" si="8148"/>
        <v>62588.400000000001</v>
      </c>
      <c r="AV2492" s="30">
        <v>-1000</v>
      </c>
      <c r="AW2492" s="30">
        <v>1000</v>
      </c>
      <c r="AX2492" s="30"/>
      <c r="AY2492" s="30">
        <f t="shared" si="8100"/>
        <v>62652.100000000006</v>
      </c>
      <c r="AZ2492" s="30">
        <f t="shared" si="8101"/>
        <v>63869.800000000003</v>
      </c>
      <c r="BA2492" s="30">
        <f t="shared" si="8102"/>
        <v>62588.400000000001</v>
      </c>
      <c r="BB2492" s="30"/>
      <c r="BC2492" s="30"/>
      <c r="BD2492" s="30"/>
      <c r="BE2492" s="30"/>
      <c r="BF2492" s="30"/>
      <c r="BG2492" s="30"/>
      <c r="BH2492" s="30"/>
      <c r="BI2492" s="30"/>
      <c r="BJ2492" s="30"/>
      <c r="BK2492" s="30"/>
      <c r="BL2492" s="30">
        <f t="shared" si="8048"/>
        <v>62652.100000000006</v>
      </c>
      <c r="BM2492" s="30">
        <f t="shared" si="8049"/>
        <v>63869.800000000003</v>
      </c>
      <c r="BN2492" s="30">
        <f t="shared" si="8050"/>
        <v>62588.400000000001</v>
      </c>
      <c r="BO2492" s="30"/>
      <c r="BP2492" s="31"/>
      <c r="BQ2492" s="1"/>
      <c r="BR2492" s="1"/>
      <c r="BS2492" s="1"/>
      <c r="BT2492" s="1"/>
      <c r="BU2492" s="1"/>
      <c r="BV2492" s="1"/>
      <c r="BW2492" s="1"/>
      <c r="BX2492" s="1"/>
      <c r="BY2492" s="1"/>
      <c r="BZ2492" s="1"/>
    </row>
    <row r="2493">
      <c r="A2493" s="28" t="s">
        <v>1020</v>
      </c>
      <c r="B2493" s="28" t="s">
        <v>26</v>
      </c>
      <c r="C2493" s="28" t="s">
        <v>114</v>
      </c>
      <c r="D2493" s="28" t="s">
        <v>138</v>
      </c>
      <c r="E2493" s="28" t="s">
        <v>240</v>
      </c>
      <c r="F2493" s="29" t="s">
        <v>241</v>
      </c>
      <c r="G2493" s="30">
        <v>4200</v>
      </c>
      <c r="H2493" s="30">
        <v>4200</v>
      </c>
      <c r="I2493" s="30">
        <v>4200</v>
      </c>
      <c r="J2493" s="30"/>
      <c r="K2493" s="30"/>
      <c r="L2493" s="30"/>
      <c r="M2493" s="30">
        <f t="shared" si="8149"/>
        <v>4200</v>
      </c>
      <c r="N2493" s="30">
        <f t="shared" si="8150"/>
        <v>4200</v>
      </c>
      <c r="O2493" s="30">
        <f t="shared" si="8151"/>
        <v>4200</v>
      </c>
      <c r="P2493" s="30"/>
      <c r="Q2493" s="30"/>
      <c r="R2493" s="30"/>
      <c r="S2493" s="30"/>
      <c r="T2493" s="30"/>
      <c r="U2493" s="30"/>
      <c r="V2493" s="30"/>
      <c r="W2493" s="30"/>
      <c r="X2493" s="30"/>
      <c r="Y2493" s="30"/>
      <c r="Z2493" s="30"/>
      <c r="AA2493" s="30"/>
      <c r="AB2493" s="30"/>
      <c r="AC2493" s="30">
        <f t="shared" si="8051"/>
        <v>4200</v>
      </c>
      <c r="AD2493" s="30">
        <f t="shared" si="8052"/>
        <v>4200</v>
      </c>
      <c r="AE2493" s="30">
        <f t="shared" si="8053"/>
        <v>4200</v>
      </c>
      <c r="AF2493" s="30"/>
      <c r="AG2493" s="30">
        <f t="shared" si="8054"/>
        <v>4200</v>
      </c>
      <c r="AH2493" s="30">
        <f t="shared" si="8055"/>
        <v>4200</v>
      </c>
      <c r="AI2493" s="30">
        <f t="shared" si="8056"/>
        <v>4200</v>
      </c>
      <c r="AJ2493" s="30"/>
      <c r="AK2493" s="30"/>
      <c r="AL2493" s="30"/>
      <c r="AM2493" s="30"/>
      <c r="AN2493" s="30"/>
      <c r="AO2493" s="30"/>
      <c r="AP2493" s="30"/>
      <c r="AQ2493" s="30"/>
      <c r="AR2493" s="30"/>
      <c r="AS2493" s="30">
        <f t="shared" si="8146"/>
        <v>4200</v>
      </c>
      <c r="AT2493" s="30">
        <f t="shared" si="8147"/>
        <v>4200</v>
      </c>
      <c r="AU2493" s="30">
        <f t="shared" si="8148"/>
        <v>4200</v>
      </c>
      <c r="AV2493" s="30"/>
      <c r="AW2493" s="30"/>
      <c r="AX2493" s="30"/>
      <c r="AY2493" s="30">
        <f t="shared" si="8100"/>
        <v>4200</v>
      </c>
      <c r="AZ2493" s="30">
        <f t="shared" si="8101"/>
        <v>4200</v>
      </c>
      <c r="BA2493" s="30">
        <f t="shared" si="8102"/>
        <v>4200</v>
      </c>
      <c r="BB2493" s="30"/>
      <c r="BC2493" s="30"/>
      <c r="BD2493" s="30"/>
      <c r="BE2493" s="30"/>
      <c r="BF2493" s="30"/>
      <c r="BG2493" s="30"/>
      <c r="BH2493" s="30"/>
      <c r="BI2493" s="30"/>
      <c r="BJ2493" s="30"/>
      <c r="BK2493" s="30"/>
      <c r="BL2493" s="30">
        <f t="shared" si="8048"/>
        <v>4200</v>
      </c>
      <c r="BM2493" s="30">
        <f t="shared" si="8049"/>
        <v>4200</v>
      </c>
      <c r="BN2493" s="30">
        <f t="shared" si="8050"/>
        <v>4200</v>
      </c>
      <c r="BO2493" s="30"/>
      <c r="BP2493" s="31"/>
      <c r="BQ2493" s="1"/>
      <c r="BR2493" s="1"/>
      <c r="BS2493" s="1"/>
      <c r="BT2493" s="1"/>
      <c r="BU2493" s="1"/>
      <c r="BV2493" s="1"/>
      <c r="BW2493" s="1"/>
      <c r="BX2493" s="1"/>
      <c r="BY2493" s="1"/>
    </row>
    <row r="2494" s="23" customFormat="1" hidden="1">
      <c r="A2494" s="24" t="s">
        <v>1020</v>
      </c>
      <c r="B2494" s="24" t="s">
        <v>26</v>
      </c>
      <c r="C2494" s="24" t="s">
        <v>73</v>
      </c>
      <c r="D2494" s="24"/>
      <c r="E2494" s="34"/>
      <c r="F2494" s="36" t="s">
        <v>74</v>
      </c>
      <c r="G2494" s="26">
        <f t="shared" ref="G2494:G2497" si="8152">G2495</f>
        <v>100787.8</v>
      </c>
      <c r="H2494" s="26">
        <f t="shared" ref="H2494:H2497" si="8153">H2495</f>
        <v>0</v>
      </c>
      <c r="I2494" s="26">
        <f t="shared" ref="I2494:I2497" si="8154">I2495</f>
        <v>0</v>
      </c>
      <c r="J2494" s="26">
        <f t="shared" ref="J2494:J2497" si="8155">J2495</f>
        <v>0</v>
      </c>
      <c r="K2494" s="26">
        <f t="shared" ref="K2494:K2497" si="8156">K2495</f>
        <v>0</v>
      </c>
      <c r="L2494" s="26">
        <f t="shared" ref="L2494:L2497" si="8157">L2495</f>
        <v>0</v>
      </c>
      <c r="M2494" s="26">
        <f t="shared" si="8149"/>
        <v>100787.8</v>
      </c>
      <c r="N2494" s="26">
        <f t="shared" si="8150"/>
        <v>0</v>
      </c>
      <c r="O2494" s="26">
        <f t="shared" si="8151"/>
        <v>0</v>
      </c>
      <c r="P2494" s="26">
        <f t="shared" ref="P2494:P2497" si="8158">P2495</f>
        <v>0</v>
      </c>
      <c r="Q2494" s="26">
        <f t="shared" ref="Q2494:Q2497" si="8159">Q2495</f>
        <v>0</v>
      </c>
      <c r="R2494" s="26">
        <f t="shared" ref="R2494:R2497" si="8160">R2495</f>
        <v>0</v>
      </c>
      <c r="S2494" s="26">
        <f t="shared" ref="S2494:S2497" si="8161">S2495</f>
        <v>0</v>
      </c>
      <c r="T2494" s="26">
        <f t="shared" ref="T2494:T2497" si="8162">T2495</f>
        <v>0</v>
      </c>
      <c r="U2494" s="26">
        <f t="shared" ref="U2494:U2497" si="8163">U2495</f>
        <v>0</v>
      </c>
      <c r="V2494" s="26">
        <f t="shared" ref="V2494:V2497" si="8164">V2495</f>
        <v>0</v>
      </c>
      <c r="W2494" s="26">
        <f t="shared" ref="W2494:W2497" si="8165">W2495</f>
        <v>0</v>
      </c>
      <c r="X2494" s="26">
        <f t="shared" ref="X2494:X2497" si="8166">X2495</f>
        <v>0</v>
      </c>
      <c r="Y2494" s="26">
        <f t="shared" ref="Y2494:Y2497" si="8167">Y2495</f>
        <v>0</v>
      </c>
      <c r="Z2494" s="26">
        <f t="shared" ref="Z2494:Z2497" si="8168">Z2495</f>
        <v>0</v>
      </c>
      <c r="AA2494" s="26">
        <f t="shared" ref="AA2494:AA2497" si="8169">AA2495</f>
        <v>0</v>
      </c>
      <c r="AB2494" s="26">
        <f t="shared" ref="AB2494:AB2497" si="8170">AB2495</f>
        <v>0</v>
      </c>
      <c r="AC2494" s="26">
        <f t="shared" si="8051"/>
        <v>100787.8</v>
      </c>
      <c r="AD2494" s="26">
        <f t="shared" si="8052"/>
        <v>0</v>
      </c>
      <c r="AE2494" s="26">
        <f t="shared" si="8053"/>
        <v>0</v>
      </c>
      <c r="AF2494" s="26">
        <f t="shared" ref="AF2494:AF2497" si="8171">AF2495</f>
        <v>0</v>
      </c>
      <c r="AG2494" s="26">
        <f t="shared" si="8054"/>
        <v>100787.8</v>
      </c>
      <c r="AH2494" s="26">
        <f t="shared" si="8055"/>
        <v>0</v>
      </c>
      <c r="AI2494" s="26">
        <f t="shared" si="8056"/>
        <v>0</v>
      </c>
      <c r="AJ2494" s="26">
        <f t="shared" ref="AJ2494:AJ2497" si="8172">AJ2495</f>
        <v>-100787.8</v>
      </c>
      <c r="AK2494" s="26">
        <f t="shared" ref="AK2494:AK2497" si="8173">AK2495</f>
        <v>0</v>
      </c>
      <c r="AL2494" s="26">
        <f t="shared" ref="AL2494:AL2497" si="8174">AL2495</f>
        <v>0</v>
      </c>
      <c r="AM2494" s="26">
        <f t="shared" ref="AM2494:AM2497" si="8175">AM2495</f>
        <v>0</v>
      </c>
      <c r="AN2494" s="26">
        <f t="shared" ref="AN2494:AN2497" si="8176">AN2495</f>
        <v>0</v>
      </c>
      <c r="AO2494" s="26">
        <f t="shared" ref="AO2494:AO2497" si="8177">AO2495</f>
        <v>0</v>
      </c>
      <c r="AP2494" s="26">
        <f t="shared" ref="AP2494:AP2497" si="8178">AP2495</f>
        <v>0</v>
      </c>
      <c r="AQ2494" s="26">
        <f t="shared" ref="AQ2494:AQ2497" si="8179">AQ2495</f>
        <v>0</v>
      </c>
      <c r="AR2494" s="26">
        <f t="shared" ref="AR2494:AR2497" si="8180">AR2495</f>
        <v>0</v>
      </c>
      <c r="AS2494" s="26">
        <f t="shared" si="8146"/>
        <v>0</v>
      </c>
      <c r="AT2494" s="26">
        <f t="shared" si="8147"/>
        <v>0</v>
      </c>
      <c r="AU2494" s="26">
        <f t="shared" si="8148"/>
        <v>0</v>
      </c>
      <c r="AV2494" s="26">
        <f t="shared" ref="AV2494:AV2497" si="8181">AV2495</f>
        <v>0</v>
      </c>
      <c r="AW2494" s="26">
        <f t="shared" ref="AW2494:AW2497" si="8182">AW2495</f>
        <v>0</v>
      </c>
      <c r="AX2494" s="26">
        <f t="shared" ref="AX2494:AX2497" si="8183">AX2495</f>
        <v>0</v>
      </c>
      <c r="AY2494" s="26">
        <f t="shared" si="8100"/>
        <v>0</v>
      </c>
      <c r="AZ2494" s="26">
        <f t="shared" si="8101"/>
        <v>0</v>
      </c>
      <c r="BA2494" s="26">
        <f t="shared" si="8102"/>
        <v>0</v>
      </c>
      <c r="BB2494" s="26">
        <f t="shared" ref="BB2494:BB2497" si="8184">BB2495</f>
        <v>0</v>
      </c>
      <c r="BC2494" s="26">
        <f t="shared" ref="BC2494:BC2497" si="8185">BC2495</f>
        <v>0</v>
      </c>
      <c r="BD2494" s="26">
        <f t="shared" ref="BD2494:BD2497" si="8186">BD2495</f>
        <v>0</v>
      </c>
      <c r="BE2494" s="26">
        <f t="shared" ref="BE2494:BE2497" si="8187">BE2495</f>
        <v>0</v>
      </c>
      <c r="BF2494" s="26">
        <f t="shared" ref="BF2494:BF2497" si="8188">BF2495</f>
        <v>0</v>
      </c>
      <c r="BG2494" s="26">
        <f t="shared" ref="BG2494:BG2497" si="8189">BG2495</f>
        <v>0</v>
      </c>
      <c r="BH2494" s="26">
        <f t="shared" ref="BH2494:BH2497" si="8190">BH2495</f>
        <v>0</v>
      </c>
      <c r="BI2494" s="26">
        <f t="shared" ref="BI2494:BI2497" si="8191">BI2495</f>
        <v>0</v>
      </c>
      <c r="BJ2494" s="26">
        <f t="shared" ref="BJ2494:BJ2497" si="8192">BJ2495</f>
        <v>0</v>
      </c>
      <c r="BK2494" s="26">
        <f t="shared" ref="BK2494:BK2497" si="8193">BK2495</f>
        <v>0</v>
      </c>
      <c r="BL2494" s="26">
        <f t="shared" si="8048"/>
        <v>0</v>
      </c>
      <c r="BM2494" s="26">
        <f t="shared" si="8049"/>
        <v>0</v>
      </c>
      <c r="BN2494" s="26">
        <f t="shared" si="8050"/>
        <v>0</v>
      </c>
      <c r="BO2494" s="26">
        <f t="shared" ref="BO2494:BO2497" si="8194">BO2495</f>
        <v>0</v>
      </c>
      <c r="BP2494" s="31">
        <v>0</v>
      </c>
      <c r="BQ2494" s="23"/>
      <c r="BR2494" s="23"/>
      <c r="BS2494" s="23"/>
      <c r="BT2494" s="23"/>
      <c r="BU2494" s="23"/>
      <c r="BV2494" s="23"/>
      <c r="BW2494" s="23"/>
      <c r="BX2494" s="23"/>
      <c r="BY2494" s="23"/>
    </row>
    <row r="2495" ht="31.5" hidden="1">
      <c r="A2495" s="28" t="s">
        <v>1020</v>
      </c>
      <c r="B2495" s="28" t="s">
        <v>26</v>
      </c>
      <c r="C2495" s="28" t="s">
        <v>73</v>
      </c>
      <c r="D2495" s="28" t="s">
        <v>54</v>
      </c>
      <c r="E2495" s="35"/>
      <c r="F2495" s="29" t="s">
        <v>55</v>
      </c>
      <c r="G2495" s="30">
        <f t="shared" si="8152"/>
        <v>100787.8</v>
      </c>
      <c r="H2495" s="30">
        <f t="shared" si="8153"/>
        <v>0</v>
      </c>
      <c r="I2495" s="30">
        <f t="shared" si="8154"/>
        <v>0</v>
      </c>
      <c r="J2495" s="30">
        <f t="shared" si="8155"/>
        <v>0</v>
      </c>
      <c r="K2495" s="30">
        <f t="shared" si="8156"/>
        <v>0</v>
      </c>
      <c r="L2495" s="30">
        <f t="shared" si="8157"/>
        <v>0</v>
      </c>
      <c r="M2495" s="30">
        <f t="shared" si="8149"/>
        <v>100787.8</v>
      </c>
      <c r="N2495" s="30">
        <f t="shared" si="8150"/>
        <v>0</v>
      </c>
      <c r="O2495" s="30">
        <f t="shared" si="8151"/>
        <v>0</v>
      </c>
      <c r="P2495" s="30">
        <f t="shared" si="8158"/>
        <v>0</v>
      </c>
      <c r="Q2495" s="30">
        <f t="shared" si="8159"/>
        <v>0</v>
      </c>
      <c r="R2495" s="30">
        <f t="shared" si="8160"/>
        <v>0</v>
      </c>
      <c r="S2495" s="30">
        <f t="shared" si="8161"/>
        <v>0</v>
      </c>
      <c r="T2495" s="30">
        <f t="shared" si="8162"/>
        <v>0</v>
      </c>
      <c r="U2495" s="30">
        <f t="shared" si="8163"/>
        <v>0</v>
      </c>
      <c r="V2495" s="30">
        <f t="shared" si="8164"/>
        <v>0</v>
      </c>
      <c r="W2495" s="30">
        <f t="shared" si="8165"/>
        <v>0</v>
      </c>
      <c r="X2495" s="30">
        <f t="shared" si="8166"/>
        <v>0</v>
      </c>
      <c r="Y2495" s="30">
        <f t="shared" si="8167"/>
        <v>0</v>
      </c>
      <c r="Z2495" s="30">
        <f t="shared" si="8168"/>
        <v>0</v>
      </c>
      <c r="AA2495" s="30">
        <f t="shared" si="8169"/>
        <v>0</v>
      </c>
      <c r="AB2495" s="30">
        <f t="shared" si="8170"/>
        <v>0</v>
      </c>
      <c r="AC2495" s="30">
        <f t="shared" si="8051"/>
        <v>100787.8</v>
      </c>
      <c r="AD2495" s="30">
        <f t="shared" si="8052"/>
        <v>0</v>
      </c>
      <c r="AE2495" s="30">
        <f t="shared" si="8053"/>
        <v>0</v>
      </c>
      <c r="AF2495" s="30">
        <f t="shared" si="8171"/>
        <v>0</v>
      </c>
      <c r="AG2495" s="30">
        <f t="shared" si="8054"/>
        <v>100787.8</v>
      </c>
      <c r="AH2495" s="30">
        <f t="shared" si="8055"/>
        <v>0</v>
      </c>
      <c r="AI2495" s="30">
        <f t="shared" si="8056"/>
        <v>0</v>
      </c>
      <c r="AJ2495" s="30">
        <f t="shared" si="8172"/>
        <v>-100787.8</v>
      </c>
      <c r="AK2495" s="30">
        <f t="shared" si="8173"/>
        <v>0</v>
      </c>
      <c r="AL2495" s="30">
        <f t="shared" si="8174"/>
        <v>0</v>
      </c>
      <c r="AM2495" s="30">
        <f t="shared" si="8175"/>
        <v>0</v>
      </c>
      <c r="AN2495" s="30">
        <f t="shared" si="8176"/>
        <v>0</v>
      </c>
      <c r="AO2495" s="30">
        <f t="shared" si="8177"/>
        <v>0</v>
      </c>
      <c r="AP2495" s="30">
        <f t="shared" si="8178"/>
        <v>0</v>
      </c>
      <c r="AQ2495" s="30">
        <f t="shared" si="8179"/>
        <v>0</v>
      </c>
      <c r="AR2495" s="30">
        <f t="shared" si="8180"/>
        <v>0</v>
      </c>
      <c r="AS2495" s="30">
        <f t="shared" si="8146"/>
        <v>0</v>
      </c>
      <c r="AT2495" s="30">
        <f t="shared" si="8147"/>
        <v>0</v>
      </c>
      <c r="AU2495" s="30">
        <f t="shared" si="8148"/>
        <v>0</v>
      </c>
      <c r="AV2495" s="30">
        <f t="shared" si="8181"/>
        <v>0</v>
      </c>
      <c r="AW2495" s="30">
        <f t="shared" si="8182"/>
        <v>0</v>
      </c>
      <c r="AX2495" s="30">
        <f t="shared" si="8183"/>
        <v>0</v>
      </c>
      <c r="AY2495" s="30">
        <f t="shared" si="8100"/>
        <v>0</v>
      </c>
      <c r="AZ2495" s="30">
        <f t="shared" si="8101"/>
        <v>0</v>
      </c>
      <c r="BA2495" s="30">
        <f t="shared" si="8102"/>
        <v>0</v>
      </c>
      <c r="BB2495" s="30">
        <f t="shared" si="8184"/>
        <v>0</v>
      </c>
      <c r="BC2495" s="30">
        <f t="shared" si="8185"/>
        <v>0</v>
      </c>
      <c r="BD2495" s="30">
        <f t="shared" si="8186"/>
        <v>0</v>
      </c>
      <c r="BE2495" s="30">
        <f t="shared" si="8187"/>
        <v>0</v>
      </c>
      <c r="BF2495" s="30">
        <f t="shared" si="8188"/>
        <v>0</v>
      </c>
      <c r="BG2495" s="30">
        <f t="shared" si="8189"/>
        <v>0</v>
      </c>
      <c r="BH2495" s="30">
        <f t="shared" si="8190"/>
        <v>0</v>
      </c>
      <c r="BI2495" s="30">
        <f t="shared" si="8191"/>
        <v>0</v>
      </c>
      <c r="BJ2495" s="30">
        <f t="shared" si="8192"/>
        <v>0</v>
      </c>
      <c r="BK2495" s="30">
        <f t="shared" si="8193"/>
        <v>0</v>
      </c>
      <c r="BL2495" s="30">
        <f t="shared" si="8048"/>
        <v>0</v>
      </c>
      <c r="BM2495" s="30">
        <f t="shared" si="8049"/>
        <v>0</v>
      </c>
      <c r="BN2495" s="30">
        <f t="shared" si="8050"/>
        <v>0</v>
      </c>
      <c r="BO2495" s="30">
        <f t="shared" si="8194"/>
        <v>0</v>
      </c>
      <c r="BP2495" s="31">
        <v>0</v>
      </c>
      <c r="BQ2495" s="1"/>
      <c r="BR2495" s="1"/>
      <c r="BS2495" s="1"/>
      <c r="BT2495" s="1"/>
      <c r="BU2495" s="1"/>
      <c r="BV2495" s="1"/>
      <c r="BW2495" s="1"/>
      <c r="BX2495" s="1"/>
      <c r="BY2495" s="1"/>
    </row>
    <row r="2496" hidden="1">
      <c r="A2496" s="28" t="s">
        <v>1020</v>
      </c>
      <c r="B2496" s="28" t="s">
        <v>26</v>
      </c>
      <c r="C2496" s="28" t="s">
        <v>73</v>
      </c>
      <c r="D2496" s="28" t="s">
        <v>56</v>
      </c>
      <c r="E2496" s="35"/>
      <c r="F2496" s="29" t="s">
        <v>57</v>
      </c>
      <c r="G2496" s="30">
        <f t="shared" si="8152"/>
        <v>100787.8</v>
      </c>
      <c r="H2496" s="30">
        <f t="shared" si="8153"/>
        <v>0</v>
      </c>
      <c r="I2496" s="30">
        <f t="shared" si="8154"/>
        <v>0</v>
      </c>
      <c r="J2496" s="30">
        <f t="shared" si="8155"/>
        <v>0</v>
      </c>
      <c r="K2496" s="30">
        <f t="shared" si="8156"/>
        <v>0</v>
      </c>
      <c r="L2496" s="30">
        <f t="shared" si="8157"/>
        <v>0</v>
      </c>
      <c r="M2496" s="30">
        <f t="shared" si="8149"/>
        <v>100787.8</v>
      </c>
      <c r="N2496" s="30">
        <f t="shared" si="8150"/>
        <v>0</v>
      </c>
      <c r="O2496" s="30">
        <f t="shared" si="8151"/>
        <v>0</v>
      </c>
      <c r="P2496" s="30">
        <f t="shared" si="8158"/>
        <v>0</v>
      </c>
      <c r="Q2496" s="30">
        <f t="shared" si="8159"/>
        <v>0</v>
      </c>
      <c r="R2496" s="30">
        <f t="shared" si="8160"/>
        <v>0</v>
      </c>
      <c r="S2496" s="30">
        <f t="shared" si="8161"/>
        <v>0</v>
      </c>
      <c r="T2496" s="30">
        <f t="shared" si="8162"/>
        <v>0</v>
      </c>
      <c r="U2496" s="30">
        <f t="shared" si="8163"/>
        <v>0</v>
      </c>
      <c r="V2496" s="30">
        <f t="shared" si="8164"/>
        <v>0</v>
      </c>
      <c r="W2496" s="30">
        <f t="shared" si="8165"/>
        <v>0</v>
      </c>
      <c r="X2496" s="30">
        <f t="shared" si="8166"/>
        <v>0</v>
      </c>
      <c r="Y2496" s="30">
        <f t="shared" si="8167"/>
        <v>0</v>
      </c>
      <c r="Z2496" s="30">
        <f t="shared" si="8168"/>
        <v>0</v>
      </c>
      <c r="AA2496" s="30">
        <f t="shared" si="8169"/>
        <v>0</v>
      </c>
      <c r="AB2496" s="30">
        <f t="shared" si="8170"/>
        <v>0</v>
      </c>
      <c r="AC2496" s="30">
        <f t="shared" si="8051"/>
        <v>100787.8</v>
      </c>
      <c r="AD2496" s="30">
        <f t="shared" si="8052"/>
        <v>0</v>
      </c>
      <c r="AE2496" s="30">
        <f t="shared" si="8053"/>
        <v>0</v>
      </c>
      <c r="AF2496" s="30">
        <f t="shared" si="8171"/>
        <v>0</v>
      </c>
      <c r="AG2496" s="30">
        <f t="shared" si="8054"/>
        <v>100787.8</v>
      </c>
      <c r="AH2496" s="30">
        <f t="shared" si="8055"/>
        <v>0</v>
      </c>
      <c r="AI2496" s="30">
        <f t="shared" si="8056"/>
        <v>0</v>
      </c>
      <c r="AJ2496" s="30">
        <f t="shared" si="8172"/>
        <v>-100787.8</v>
      </c>
      <c r="AK2496" s="30">
        <f t="shared" si="8173"/>
        <v>0</v>
      </c>
      <c r="AL2496" s="30">
        <f t="shared" si="8174"/>
        <v>0</v>
      </c>
      <c r="AM2496" s="30">
        <f t="shared" si="8175"/>
        <v>0</v>
      </c>
      <c r="AN2496" s="30">
        <f t="shared" si="8176"/>
        <v>0</v>
      </c>
      <c r="AO2496" s="30">
        <f t="shared" si="8177"/>
        <v>0</v>
      </c>
      <c r="AP2496" s="30">
        <f t="shared" si="8178"/>
        <v>0</v>
      </c>
      <c r="AQ2496" s="30">
        <f t="shared" si="8179"/>
        <v>0</v>
      </c>
      <c r="AR2496" s="30">
        <f t="shared" si="8180"/>
        <v>0</v>
      </c>
      <c r="AS2496" s="30">
        <f t="shared" si="8146"/>
        <v>0</v>
      </c>
      <c r="AT2496" s="30">
        <f t="shared" si="8147"/>
        <v>0</v>
      </c>
      <c r="AU2496" s="30">
        <f t="shared" si="8148"/>
        <v>0</v>
      </c>
      <c r="AV2496" s="30">
        <f t="shared" si="8181"/>
        <v>0</v>
      </c>
      <c r="AW2496" s="30">
        <f t="shared" si="8182"/>
        <v>0</v>
      </c>
      <c r="AX2496" s="30">
        <f t="shared" si="8183"/>
        <v>0</v>
      </c>
      <c r="AY2496" s="30">
        <f t="shared" si="8100"/>
        <v>0</v>
      </c>
      <c r="AZ2496" s="30">
        <f t="shared" si="8101"/>
        <v>0</v>
      </c>
      <c r="BA2496" s="30">
        <f t="shared" si="8102"/>
        <v>0</v>
      </c>
      <c r="BB2496" s="30">
        <f t="shared" si="8184"/>
        <v>0</v>
      </c>
      <c r="BC2496" s="30">
        <f t="shared" si="8185"/>
        <v>0</v>
      </c>
      <c r="BD2496" s="30">
        <f t="shared" si="8186"/>
        <v>0</v>
      </c>
      <c r="BE2496" s="30">
        <f t="shared" si="8187"/>
        <v>0</v>
      </c>
      <c r="BF2496" s="30">
        <f t="shared" si="8188"/>
        <v>0</v>
      </c>
      <c r="BG2496" s="30">
        <f t="shared" si="8189"/>
        <v>0</v>
      </c>
      <c r="BH2496" s="30">
        <f t="shared" si="8190"/>
        <v>0</v>
      </c>
      <c r="BI2496" s="30">
        <f t="shared" si="8191"/>
        <v>0</v>
      </c>
      <c r="BJ2496" s="30">
        <f t="shared" si="8192"/>
        <v>0</v>
      </c>
      <c r="BK2496" s="30">
        <f t="shared" si="8193"/>
        <v>0</v>
      </c>
      <c r="BL2496" s="30">
        <f t="shared" si="8048"/>
        <v>0</v>
      </c>
      <c r="BM2496" s="30">
        <f t="shared" si="8049"/>
        <v>0</v>
      </c>
      <c r="BN2496" s="30">
        <f t="shared" si="8050"/>
        <v>0</v>
      </c>
      <c r="BO2496" s="30">
        <f t="shared" si="8194"/>
        <v>0</v>
      </c>
      <c r="BP2496" s="31">
        <v>0</v>
      </c>
      <c r="BQ2496" s="1"/>
      <c r="BR2496" s="1"/>
      <c r="BS2496" s="1"/>
      <c r="BT2496" s="1"/>
      <c r="BU2496" s="1"/>
      <c r="BV2496" s="1"/>
      <c r="BW2496" s="1"/>
      <c r="BX2496" s="1"/>
      <c r="BY2496" s="1"/>
    </row>
    <row r="2497" ht="31.5" hidden="1">
      <c r="A2497" s="28" t="s">
        <v>1020</v>
      </c>
      <c r="B2497" s="28" t="s">
        <v>26</v>
      </c>
      <c r="C2497" s="28" t="s">
        <v>73</v>
      </c>
      <c r="D2497" s="28" t="s">
        <v>75</v>
      </c>
      <c r="E2497" s="35"/>
      <c r="F2497" s="29" t="s">
        <v>76</v>
      </c>
      <c r="G2497" s="30">
        <f t="shared" si="8152"/>
        <v>100787.8</v>
      </c>
      <c r="H2497" s="30">
        <f t="shared" si="8153"/>
        <v>0</v>
      </c>
      <c r="I2497" s="30">
        <f t="shared" si="8154"/>
        <v>0</v>
      </c>
      <c r="J2497" s="30">
        <f t="shared" si="8155"/>
        <v>0</v>
      </c>
      <c r="K2497" s="30">
        <f t="shared" si="8156"/>
        <v>0</v>
      </c>
      <c r="L2497" s="30">
        <f t="shared" si="8157"/>
        <v>0</v>
      </c>
      <c r="M2497" s="30">
        <f t="shared" si="8149"/>
        <v>100787.8</v>
      </c>
      <c r="N2497" s="30">
        <f t="shared" si="8150"/>
        <v>0</v>
      </c>
      <c r="O2497" s="30">
        <f t="shared" si="8151"/>
        <v>0</v>
      </c>
      <c r="P2497" s="30">
        <f t="shared" si="8158"/>
        <v>0</v>
      </c>
      <c r="Q2497" s="30">
        <f t="shared" si="8159"/>
        <v>0</v>
      </c>
      <c r="R2497" s="30">
        <f t="shared" si="8160"/>
        <v>0</v>
      </c>
      <c r="S2497" s="30">
        <f t="shared" si="8161"/>
        <v>0</v>
      </c>
      <c r="T2497" s="30">
        <f t="shared" si="8162"/>
        <v>0</v>
      </c>
      <c r="U2497" s="30">
        <f t="shared" si="8163"/>
        <v>0</v>
      </c>
      <c r="V2497" s="30">
        <f t="shared" si="8164"/>
        <v>0</v>
      </c>
      <c r="W2497" s="30">
        <f t="shared" si="8165"/>
        <v>0</v>
      </c>
      <c r="X2497" s="30">
        <f t="shared" si="8166"/>
        <v>0</v>
      </c>
      <c r="Y2497" s="30">
        <f t="shared" si="8167"/>
        <v>0</v>
      </c>
      <c r="Z2497" s="30">
        <f t="shared" si="8168"/>
        <v>0</v>
      </c>
      <c r="AA2497" s="30">
        <f t="shared" si="8169"/>
        <v>0</v>
      </c>
      <c r="AB2497" s="30">
        <f t="shared" si="8170"/>
        <v>0</v>
      </c>
      <c r="AC2497" s="30">
        <f t="shared" si="8051"/>
        <v>100787.8</v>
      </c>
      <c r="AD2497" s="30">
        <f t="shared" si="8052"/>
        <v>0</v>
      </c>
      <c r="AE2497" s="30">
        <f t="shared" si="8053"/>
        <v>0</v>
      </c>
      <c r="AF2497" s="30">
        <f t="shared" si="8171"/>
        <v>0</v>
      </c>
      <c r="AG2497" s="30">
        <f t="shared" si="8054"/>
        <v>100787.8</v>
      </c>
      <c r="AH2497" s="30">
        <f t="shared" si="8055"/>
        <v>0</v>
      </c>
      <c r="AI2497" s="30">
        <f t="shared" si="8056"/>
        <v>0</v>
      </c>
      <c r="AJ2497" s="30">
        <f t="shared" si="8172"/>
        <v>-100787.8</v>
      </c>
      <c r="AK2497" s="30">
        <f t="shared" si="8173"/>
        <v>0</v>
      </c>
      <c r="AL2497" s="30">
        <f t="shared" si="8174"/>
        <v>0</v>
      </c>
      <c r="AM2497" s="30">
        <f t="shared" si="8175"/>
        <v>0</v>
      </c>
      <c r="AN2497" s="30">
        <f t="shared" si="8176"/>
        <v>0</v>
      </c>
      <c r="AO2497" s="30">
        <f t="shared" si="8177"/>
        <v>0</v>
      </c>
      <c r="AP2497" s="30">
        <f t="shared" si="8178"/>
        <v>0</v>
      </c>
      <c r="AQ2497" s="30">
        <f t="shared" si="8179"/>
        <v>0</v>
      </c>
      <c r="AR2497" s="30">
        <f t="shared" si="8180"/>
        <v>0</v>
      </c>
      <c r="AS2497" s="30">
        <f t="shared" si="8146"/>
        <v>0</v>
      </c>
      <c r="AT2497" s="30">
        <f t="shared" si="8147"/>
        <v>0</v>
      </c>
      <c r="AU2497" s="30">
        <f t="shared" si="8148"/>
        <v>0</v>
      </c>
      <c r="AV2497" s="30">
        <f t="shared" si="8181"/>
        <v>0</v>
      </c>
      <c r="AW2497" s="30">
        <f t="shared" si="8182"/>
        <v>0</v>
      </c>
      <c r="AX2497" s="30">
        <f t="shared" si="8183"/>
        <v>0</v>
      </c>
      <c r="AY2497" s="30">
        <f t="shared" si="8100"/>
        <v>0</v>
      </c>
      <c r="AZ2497" s="30">
        <f t="shared" si="8101"/>
        <v>0</v>
      </c>
      <c r="BA2497" s="30">
        <f t="shared" si="8102"/>
        <v>0</v>
      </c>
      <c r="BB2497" s="30">
        <f t="shared" si="8184"/>
        <v>0</v>
      </c>
      <c r="BC2497" s="30">
        <f t="shared" si="8185"/>
        <v>0</v>
      </c>
      <c r="BD2497" s="30">
        <f t="shared" si="8186"/>
        <v>0</v>
      </c>
      <c r="BE2497" s="30">
        <f t="shared" si="8187"/>
        <v>0</v>
      </c>
      <c r="BF2497" s="30">
        <f t="shared" si="8188"/>
        <v>0</v>
      </c>
      <c r="BG2497" s="30">
        <f t="shared" si="8189"/>
        <v>0</v>
      </c>
      <c r="BH2497" s="30">
        <f t="shared" si="8190"/>
        <v>0</v>
      </c>
      <c r="BI2497" s="30">
        <f t="shared" si="8191"/>
        <v>0</v>
      </c>
      <c r="BJ2497" s="30">
        <f t="shared" si="8192"/>
        <v>0</v>
      </c>
      <c r="BK2497" s="30">
        <f t="shared" si="8193"/>
        <v>0</v>
      </c>
      <c r="BL2497" s="30">
        <f t="shared" si="8048"/>
        <v>0</v>
      </c>
      <c r="BM2497" s="30">
        <f t="shared" si="8049"/>
        <v>0</v>
      </c>
      <c r="BN2497" s="30">
        <f t="shared" si="8050"/>
        <v>0</v>
      </c>
      <c r="BO2497" s="30">
        <f t="shared" si="8194"/>
        <v>0</v>
      </c>
      <c r="BP2497" s="31">
        <v>0</v>
      </c>
      <c r="BQ2497" s="1"/>
      <c r="BR2497" s="1"/>
      <c r="BS2497" s="1"/>
      <c r="BT2497" s="1"/>
      <c r="BU2497" s="1"/>
      <c r="BV2497" s="1"/>
      <c r="BW2497" s="1"/>
      <c r="BX2497" s="1"/>
      <c r="BY2497" s="1"/>
    </row>
    <row r="2498" hidden="1">
      <c r="A2498" s="28" t="s">
        <v>1020</v>
      </c>
      <c r="B2498" s="28" t="s">
        <v>26</v>
      </c>
      <c r="C2498" s="28" t="s">
        <v>73</v>
      </c>
      <c r="D2498" s="28" t="s">
        <v>75</v>
      </c>
      <c r="E2498" s="28" t="s">
        <v>40</v>
      </c>
      <c r="F2498" s="29" t="s">
        <v>41</v>
      </c>
      <c r="G2498" s="30">
        <v>100787.8</v>
      </c>
      <c r="H2498" s="30"/>
      <c r="I2498" s="30"/>
      <c r="J2498" s="30"/>
      <c r="K2498" s="30"/>
      <c r="L2498" s="30"/>
      <c r="M2498" s="30">
        <f t="shared" si="8149"/>
        <v>100787.8</v>
      </c>
      <c r="N2498" s="30">
        <f t="shared" si="8150"/>
        <v>0</v>
      </c>
      <c r="O2498" s="30">
        <f t="shared" si="8151"/>
        <v>0</v>
      </c>
      <c r="P2498" s="30"/>
      <c r="Q2498" s="30"/>
      <c r="R2498" s="30"/>
      <c r="S2498" s="30"/>
      <c r="T2498" s="30"/>
      <c r="U2498" s="30"/>
      <c r="V2498" s="30"/>
      <c r="W2498" s="30"/>
      <c r="X2498" s="30"/>
      <c r="Y2498" s="30"/>
      <c r="Z2498" s="30"/>
      <c r="AA2498" s="30"/>
      <c r="AB2498" s="30"/>
      <c r="AC2498" s="30">
        <f t="shared" si="8051"/>
        <v>100787.8</v>
      </c>
      <c r="AD2498" s="30">
        <f t="shared" si="8052"/>
        <v>0</v>
      </c>
      <c r="AE2498" s="30">
        <f t="shared" si="8053"/>
        <v>0</v>
      </c>
      <c r="AF2498" s="30"/>
      <c r="AG2498" s="30">
        <f t="shared" si="8054"/>
        <v>100787.8</v>
      </c>
      <c r="AH2498" s="30">
        <f t="shared" si="8055"/>
        <v>0</v>
      </c>
      <c r="AI2498" s="30">
        <f t="shared" si="8056"/>
        <v>0</v>
      </c>
      <c r="AJ2498" s="30">
        <v>-100787.8</v>
      </c>
      <c r="AK2498" s="30"/>
      <c r="AL2498" s="30"/>
      <c r="AM2498" s="30"/>
      <c r="AN2498" s="30"/>
      <c r="AO2498" s="30"/>
      <c r="AP2498" s="30"/>
      <c r="AQ2498" s="30"/>
      <c r="AR2498" s="30"/>
      <c r="AS2498" s="30">
        <f t="shared" si="8146"/>
        <v>0</v>
      </c>
      <c r="AT2498" s="30">
        <f t="shared" si="8147"/>
        <v>0</v>
      </c>
      <c r="AU2498" s="30">
        <f t="shared" si="8148"/>
        <v>0</v>
      </c>
      <c r="AV2498" s="30"/>
      <c r="AW2498" s="30"/>
      <c r="AX2498" s="30"/>
      <c r="AY2498" s="30">
        <f t="shared" si="8100"/>
        <v>0</v>
      </c>
      <c r="AZ2498" s="30">
        <f t="shared" si="8101"/>
        <v>0</v>
      </c>
      <c r="BA2498" s="30">
        <f t="shared" si="8102"/>
        <v>0</v>
      </c>
      <c r="BB2498" s="30"/>
      <c r="BC2498" s="30"/>
      <c r="BD2498" s="30"/>
      <c r="BE2498" s="30"/>
      <c r="BF2498" s="30"/>
      <c r="BG2498" s="30"/>
      <c r="BH2498" s="30"/>
      <c r="BI2498" s="30"/>
      <c r="BJ2498" s="30"/>
      <c r="BK2498" s="30"/>
      <c r="BL2498" s="30">
        <f t="shared" si="8048"/>
        <v>0</v>
      </c>
      <c r="BM2498" s="30">
        <f t="shared" si="8049"/>
        <v>0</v>
      </c>
      <c r="BN2498" s="30">
        <f t="shared" si="8050"/>
        <v>0</v>
      </c>
      <c r="BO2498" s="30"/>
      <c r="BP2498" s="31">
        <v>0</v>
      </c>
      <c r="BQ2498" s="1"/>
      <c r="BR2498" s="1"/>
      <c r="BS2498" s="1"/>
      <c r="BT2498" s="1"/>
      <c r="BU2498" s="1"/>
      <c r="BV2498" s="1"/>
      <c r="BW2498" s="1"/>
      <c r="BX2498" s="1"/>
      <c r="BY2498" s="1"/>
    </row>
    <row r="2499" s="23" customFormat="1">
      <c r="A2499" s="24" t="s">
        <v>1020</v>
      </c>
      <c r="B2499" s="24" t="s">
        <v>26</v>
      </c>
      <c r="C2499" s="24" t="s">
        <v>28</v>
      </c>
      <c r="D2499" s="24"/>
      <c r="E2499" s="34"/>
      <c r="F2499" s="25" t="s">
        <v>29</v>
      </c>
      <c r="G2499" s="26">
        <f>G2500+G2522+G2517</f>
        <v>816092.20000000007</v>
      </c>
      <c r="H2499" s="26">
        <f>H2500+H2522+H2517</f>
        <v>798113.80000000005</v>
      </c>
      <c r="I2499" s="26">
        <f>I2500+I2522+I2517</f>
        <v>792568.49999999988</v>
      </c>
      <c r="J2499" s="26">
        <f>J2500+J2522+J2517</f>
        <v>14000</v>
      </c>
      <c r="K2499" s="26">
        <f>K2500+K2522+K2517</f>
        <v>14000</v>
      </c>
      <c r="L2499" s="26">
        <f>L2500+L2522+L2517</f>
        <v>14000</v>
      </c>
      <c r="M2499" s="26">
        <f t="shared" si="8149"/>
        <v>830092.20000000007</v>
      </c>
      <c r="N2499" s="26">
        <f t="shared" si="8150"/>
        <v>812113.80000000005</v>
      </c>
      <c r="O2499" s="26">
        <f t="shared" si="8151"/>
        <v>806568.49999999988</v>
      </c>
      <c r="P2499" s="26">
        <f>P2500+P2522+P2517</f>
        <v>79</v>
      </c>
      <c r="Q2499" s="26">
        <f>Q2500+Q2522+Q2517</f>
        <v>0</v>
      </c>
      <c r="R2499" s="26">
        <f>R2500+R2522+R2517</f>
        <v>995.75899999999911</v>
      </c>
      <c r="S2499" s="26">
        <f>S2500+S2522+S2517</f>
        <v>0</v>
      </c>
      <c r="T2499" s="26">
        <f>T2500+T2522+T2517</f>
        <v>0</v>
      </c>
      <c r="U2499" s="26">
        <f>U2500+U2522+U2517</f>
        <v>79</v>
      </c>
      <c r="V2499" s="26">
        <f>V2500+V2522+V2517</f>
        <v>0</v>
      </c>
      <c r="W2499" s="26">
        <f>W2500+W2522+W2517</f>
        <v>0</v>
      </c>
      <c r="X2499" s="26">
        <f>X2500+X2522+X2517</f>
        <v>0</v>
      </c>
      <c r="Y2499" s="26">
        <f>Y2500+Y2522+Y2517</f>
        <v>79</v>
      </c>
      <c r="Z2499" s="26">
        <f>Z2500+Z2522+Z2517</f>
        <v>0</v>
      </c>
      <c r="AA2499" s="26">
        <f>AA2500+AA2522+AA2517</f>
        <v>0</v>
      </c>
      <c r="AB2499" s="26">
        <f>AB2500+AB2522+AB2517</f>
        <v>0</v>
      </c>
      <c r="AC2499" s="26">
        <f t="shared" si="8051"/>
        <v>831166.95900000003</v>
      </c>
      <c r="AD2499" s="26">
        <f t="shared" si="8052"/>
        <v>812192.80000000005</v>
      </c>
      <c r="AE2499" s="26">
        <f t="shared" si="8053"/>
        <v>806647.49999999988</v>
      </c>
      <c r="AF2499" s="26">
        <f>AF2500+AF2522+AF2517</f>
        <v>0</v>
      </c>
      <c r="AG2499" s="26">
        <f t="shared" si="8054"/>
        <v>831166.95900000003</v>
      </c>
      <c r="AH2499" s="26">
        <f t="shared" si="8055"/>
        <v>812192.80000000005</v>
      </c>
      <c r="AI2499" s="26">
        <f t="shared" si="8056"/>
        <v>806647.49999999988</v>
      </c>
      <c r="AJ2499" s="26">
        <f>AJ2500+AJ2522+AJ2517</f>
        <v>0</v>
      </c>
      <c r="AK2499" s="26">
        <f>AK2500+AK2522+AK2517</f>
        <v>1901.8999999999996</v>
      </c>
      <c r="AL2499" s="26">
        <f>AL2500+AL2522+AL2517</f>
        <v>-5280.9169999999995</v>
      </c>
      <c r="AM2499" s="26">
        <f>AM2500+AM2522+AM2517</f>
        <v>0</v>
      </c>
      <c r="AN2499" s="26">
        <f>AN2500+AN2522+AN2517</f>
        <v>0</v>
      </c>
      <c r="AO2499" s="26">
        <f>AO2500+AO2522+AO2517</f>
        <v>0</v>
      </c>
      <c r="AP2499" s="26">
        <f>AP2500+AP2522+AP2517</f>
        <v>0</v>
      </c>
      <c r="AQ2499" s="26">
        <f>AQ2500+AQ2522+AQ2517</f>
        <v>0</v>
      </c>
      <c r="AR2499" s="26">
        <f>AR2500+AR2522+AR2517</f>
        <v>0</v>
      </c>
      <c r="AS2499" s="26">
        <f t="shared" si="8146"/>
        <v>827787.94200000004</v>
      </c>
      <c r="AT2499" s="26">
        <f t="shared" si="8147"/>
        <v>812192.80000000005</v>
      </c>
      <c r="AU2499" s="26">
        <f t="shared" si="8148"/>
        <v>806647.49999999988</v>
      </c>
      <c r="AV2499" s="26">
        <f>AV2500+AV2522+AV2517</f>
        <v>1330.0999999999999</v>
      </c>
      <c r="AW2499" s="26">
        <f>AW2500+AW2522+AW2517</f>
        <v>-1000</v>
      </c>
      <c r="AX2499" s="26">
        <f>AX2500+AX2522+AX2517</f>
        <v>0</v>
      </c>
      <c r="AY2499" s="26">
        <f t="shared" si="8100"/>
        <v>829118.04200000002</v>
      </c>
      <c r="AZ2499" s="26">
        <f t="shared" si="8101"/>
        <v>811192.80000000005</v>
      </c>
      <c r="BA2499" s="26">
        <f t="shared" si="8102"/>
        <v>806647.49999999988</v>
      </c>
      <c r="BB2499" s="26">
        <f>BB2500+BB2522+BB2517</f>
        <v>0</v>
      </c>
      <c r="BC2499" s="26">
        <f>BC2500+BC2522+BC2517</f>
        <v>0</v>
      </c>
      <c r="BD2499" s="26">
        <f>BD2500+BD2522+BD2517</f>
        <v>4538.9349999999995</v>
      </c>
      <c r="BE2499" s="26">
        <f>BE2500+BE2522+BE2517</f>
        <v>0</v>
      </c>
      <c r="BF2499" s="26">
        <f>BF2500+BF2522+BF2517</f>
        <v>0</v>
      </c>
      <c r="BG2499" s="26">
        <f>BG2500+BG2522+BG2517</f>
        <v>0</v>
      </c>
      <c r="BH2499" s="26">
        <f>BH2500+BH2522+BH2517</f>
        <v>0</v>
      </c>
      <c r="BI2499" s="26">
        <f>BI2500+BI2522+BI2517</f>
        <v>0</v>
      </c>
      <c r="BJ2499" s="26">
        <f>BJ2500+BJ2522+BJ2517</f>
        <v>0</v>
      </c>
      <c r="BK2499" s="26">
        <f>BK2500+BK2522+BK2517</f>
        <v>0</v>
      </c>
      <c r="BL2499" s="26">
        <f t="shared" si="8048"/>
        <v>833656.97700000007</v>
      </c>
      <c r="BM2499" s="26">
        <f t="shared" si="8049"/>
        <v>811192.80000000005</v>
      </c>
      <c r="BN2499" s="26">
        <f t="shared" si="8050"/>
        <v>806647.49999999988</v>
      </c>
      <c r="BO2499" s="26">
        <f>BO2500+BO2522+BO2517</f>
        <v>0</v>
      </c>
      <c r="BP2499" s="27"/>
      <c r="BQ2499" s="23"/>
      <c r="BR2499" s="23"/>
      <c r="BS2499" s="23"/>
      <c r="BT2499" s="23"/>
      <c r="BU2499" s="23"/>
      <c r="BV2499" s="23"/>
      <c r="BW2499" s="23"/>
      <c r="BX2499" s="23"/>
      <c r="BY2499" s="23"/>
    </row>
    <row r="2500">
      <c r="A2500" s="28" t="s">
        <v>1020</v>
      </c>
      <c r="B2500" s="28" t="s">
        <v>26</v>
      </c>
      <c r="C2500" s="28" t="s">
        <v>28</v>
      </c>
      <c r="D2500" s="28" t="s">
        <v>218</v>
      </c>
      <c r="E2500" s="35"/>
      <c r="F2500" s="29" t="s">
        <v>219</v>
      </c>
      <c r="G2500" s="30">
        <f>G2501+G2509</f>
        <v>100283.59999999999</v>
      </c>
      <c r="H2500" s="30">
        <f>H2501+H2509</f>
        <v>105548.09999999999</v>
      </c>
      <c r="I2500" s="30">
        <f>I2501+I2509</f>
        <v>114644.79999999999</v>
      </c>
      <c r="J2500" s="30">
        <f>J2501+J2509</f>
        <v>0</v>
      </c>
      <c r="K2500" s="30">
        <f>K2501+K2509</f>
        <v>0</v>
      </c>
      <c r="L2500" s="30">
        <f>L2501+L2509</f>
        <v>0</v>
      </c>
      <c r="M2500" s="30">
        <f t="shared" si="8149"/>
        <v>100283.59999999999</v>
      </c>
      <c r="N2500" s="30">
        <f t="shared" si="8150"/>
        <v>105548.09999999999</v>
      </c>
      <c r="O2500" s="30">
        <f t="shared" si="8151"/>
        <v>114644.79999999999</v>
      </c>
      <c r="P2500" s="30">
        <f>P2501+P2509</f>
        <v>0</v>
      </c>
      <c r="Q2500" s="30">
        <f>Q2501+Q2509</f>
        <v>0</v>
      </c>
      <c r="R2500" s="30">
        <f>R2501+R2509</f>
        <v>0</v>
      </c>
      <c r="S2500" s="30">
        <f>S2501+S2509</f>
        <v>0</v>
      </c>
      <c r="T2500" s="30">
        <f>T2501+T2509</f>
        <v>0</v>
      </c>
      <c r="U2500" s="30">
        <f>U2501+U2509</f>
        <v>0</v>
      </c>
      <c r="V2500" s="30">
        <f>V2501+V2509</f>
        <v>0</v>
      </c>
      <c r="W2500" s="30">
        <f>W2501+W2509</f>
        <v>0</v>
      </c>
      <c r="X2500" s="30">
        <f>X2501+X2509</f>
        <v>0</v>
      </c>
      <c r="Y2500" s="30">
        <f>Y2501+Y2509</f>
        <v>0</v>
      </c>
      <c r="Z2500" s="30">
        <f>Z2501+Z2509</f>
        <v>0</v>
      </c>
      <c r="AA2500" s="30">
        <f>AA2501+AA2509</f>
        <v>0</v>
      </c>
      <c r="AB2500" s="30">
        <f>AB2501+AB2509</f>
        <v>0</v>
      </c>
      <c r="AC2500" s="30">
        <f t="shared" si="8051"/>
        <v>100283.59999999999</v>
      </c>
      <c r="AD2500" s="30">
        <f t="shared" si="8052"/>
        <v>105548.09999999999</v>
      </c>
      <c r="AE2500" s="30">
        <f t="shared" si="8053"/>
        <v>114644.79999999999</v>
      </c>
      <c r="AF2500" s="30">
        <f>AF2501+AF2509</f>
        <v>0</v>
      </c>
      <c r="AG2500" s="30">
        <f t="shared" si="8054"/>
        <v>100283.59999999999</v>
      </c>
      <c r="AH2500" s="30">
        <f t="shared" si="8055"/>
        <v>105548.09999999999</v>
      </c>
      <c r="AI2500" s="30">
        <f t="shared" si="8056"/>
        <v>114644.79999999999</v>
      </c>
      <c r="AJ2500" s="30">
        <f>AJ2501+AJ2509</f>
        <v>0</v>
      </c>
      <c r="AK2500" s="30">
        <f>AK2501+AK2509</f>
        <v>1901.8999999999996</v>
      </c>
      <c r="AL2500" s="30">
        <f>AL2501+AL2509</f>
        <v>-1699.537</v>
      </c>
      <c r="AM2500" s="30">
        <f>AM2501+AM2509</f>
        <v>0</v>
      </c>
      <c r="AN2500" s="30">
        <f>AN2501+AN2509</f>
        <v>0</v>
      </c>
      <c r="AO2500" s="30">
        <f>AO2501+AO2509</f>
        <v>0</v>
      </c>
      <c r="AP2500" s="30">
        <f>AP2501+AP2509</f>
        <v>0</v>
      </c>
      <c r="AQ2500" s="30">
        <f>AQ2501+AQ2509</f>
        <v>0</v>
      </c>
      <c r="AR2500" s="30">
        <f>AR2501+AR2509</f>
        <v>0</v>
      </c>
      <c r="AS2500" s="30">
        <f t="shared" si="8146"/>
        <v>100485.96299999999</v>
      </c>
      <c r="AT2500" s="30">
        <f t="shared" si="8147"/>
        <v>105548.09999999999</v>
      </c>
      <c r="AU2500" s="30">
        <f t="shared" si="8148"/>
        <v>114644.79999999999</v>
      </c>
      <c r="AV2500" s="30">
        <f>AV2501+AV2509</f>
        <v>0</v>
      </c>
      <c r="AW2500" s="30">
        <f>AW2501+AW2509</f>
        <v>0</v>
      </c>
      <c r="AX2500" s="30">
        <f>AX2501+AX2509</f>
        <v>0</v>
      </c>
      <c r="AY2500" s="30">
        <f t="shared" si="8100"/>
        <v>100485.96299999999</v>
      </c>
      <c r="AZ2500" s="30">
        <f t="shared" si="8101"/>
        <v>105548.09999999999</v>
      </c>
      <c r="BA2500" s="30">
        <f t="shared" si="8102"/>
        <v>114644.79999999999</v>
      </c>
      <c r="BB2500" s="30">
        <f>BB2501+BB2509</f>
        <v>0</v>
      </c>
      <c r="BC2500" s="30">
        <f>BC2501+BC2509</f>
        <v>0</v>
      </c>
      <c r="BD2500" s="30">
        <f>BD2501+BD2509</f>
        <v>-1692.509</v>
      </c>
      <c r="BE2500" s="30">
        <f>BE2501+BE2509</f>
        <v>0</v>
      </c>
      <c r="BF2500" s="30">
        <f>BF2501+BF2509</f>
        <v>0</v>
      </c>
      <c r="BG2500" s="30">
        <f>BG2501+BG2509</f>
        <v>0</v>
      </c>
      <c r="BH2500" s="30">
        <f>BH2501+BH2509</f>
        <v>0</v>
      </c>
      <c r="BI2500" s="30">
        <f>BI2501+BI2509</f>
        <v>0</v>
      </c>
      <c r="BJ2500" s="30">
        <f>BJ2501+BJ2509</f>
        <v>0</v>
      </c>
      <c r="BK2500" s="30">
        <f>BK2501+BK2509</f>
        <v>0</v>
      </c>
      <c r="BL2500" s="30">
        <f t="shared" si="8048"/>
        <v>98793.453999999983</v>
      </c>
      <c r="BM2500" s="30">
        <f t="shared" si="8049"/>
        <v>105548.09999999999</v>
      </c>
      <c r="BN2500" s="30">
        <f t="shared" si="8050"/>
        <v>114644.79999999999</v>
      </c>
      <c r="BO2500" s="30">
        <f>BO2501+BO2509</f>
        <v>0</v>
      </c>
      <c r="BP2500" s="31"/>
      <c r="BQ2500" s="1"/>
      <c r="BR2500" s="1"/>
      <c r="BS2500" s="1"/>
      <c r="BT2500" s="1"/>
      <c r="BU2500" s="1"/>
      <c r="BV2500" s="1"/>
      <c r="BW2500" s="1"/>
      <c r="BX2500" s="1"/>
      <c r="BY2500" s="1"/>
    </row>
    <row r="2501">
      <c r="A2501" s="28" t="s">
        <v>1020</v>
      </c>
      <c r="B2501" s="28" t="s">
        <v>26</v>
      </c>
      <c r="C2501" s="28" t="s">
        <v>28</v>
      </c>
      <c r="D2501" s="28" t="s">
        <v>439</v>
      </c>
      <c r="E2501" s="35"/>
      <c r="F2501" s="29" t="s">
        <v>440</v>
      </c>
      <c r="G2501" s="30">
        <f>G2502</f>
        <v>80333.399999999994</v>
      </c>
      <c r="H2501" s="30">
        <f>H2502</f>
        <v>85333.399999999994</v>
      </c>
      <c r="I2501" s="30">
        <f>I2502</f>
        <v>90333.399999999994</v>
      </c>
      <c r="J2501" s="30">
        <f>J2502</f>
        <v>0</v>
      </c>
      <c r="K2501" s="30">
        <f>K2502</f>
        <v>0</v>
      </c>
      <c r="L2501" s="30">
        <f>L2502</f>
        <v>0</v>
      </c>
      <c r="M2501" s="30">
        <f t="shared" si="8149"/>
        <v>80333.399999999994</v>
      </c>
      <c r="N2501" s="30">
        <f t="shared" si="8150"/>
        <v>85333.399999999994</v>
      </c>
      <c r="O2501" s="30">
        <f t="shared" si="8151"/>
        <v>90333.399999999994</v>
      </c>
      <c r="P2501" s="30">
        <f>P2502</f>
        <v>0</v>
      </c>
      <c r="Q2501" s="30">
        <f>Q2502</f>
        <v>0</v>
      </c>
      <c r="R2501" s="30">
        <f>R2502</f>
        <v>0</v>
      </c>
      <c r="S2501" s="30">
        <f>S2502</f>
        <v>0</v>
      </c>
      <c r="T2501" s="30">
        <f>T2502</f>
        <v>0</v>
      </c>
      <c r="U2501" s="30">
        <f>U2502</f>
        <v>0</v>
      </c>
      <c r="V2501" s="30">
        <f>V2502</f>
        <v>0</v>
      </c>
      <c r="W2501" s="30">
        <f>W2502</f>
        <v>0</v>
      </c>
      <c r="X2501" s="30">
        <f>X2502</f>
        <v>0</v>
      </c>
      <c r="Y2501" s="30">
        <f>Y2502</f>
        <v>0</v>
      </c>
      <c r="Z2501" s="30">
        <f>Z2502</f>
        <v>0</v>
      </c>
      <c r="AA2501" s="30">
        <f>AA2502</f>
        <v>0</v>
      </c>
      <c r="AB2501" s="30">
        <f>AB2502</f>
        <v>0</v>
      </c>
      <c r="AC2501" s="30">
        <f t="shared" si="8051"/>
        <v>80333.399999999994</v>
      </c>
      <c r="AD2501" s="30">
        <f t="shared" si="8052"/>
        <v>85333.399999999994</v>
      </c>
      <c r="AE2501" s="30">
        <f t="shared" si="8053"/>
        <v>90333.399999999994</v>
      </c>
      <c r="AF2501" s="30">
        <f>AF2502</f>
        <v>0</v>
      </c>
      <c r="AG2501" s="30">
        <f t="shared" si="8054"/>
        <v>80333.399999999994</v>
      </c>
      <c r="AH2501" s="30">
        <f t="shared" si="8055"/>
        <v>85333.399999999994</v>
      </c>
      <c r="AI2501" s="30">
        <f t="shared" si="8056"/>
        <v>90333.399999999994</v>
      </c>
      <c r="AJ2501" s="30">
        <f>AJ2502</f>
        <v>0</v>
      </c>
      <c r="AK2501" s="30">
        <f>AK2502</f>
        <v>-2600</v>
      </c>
      <c r="AL2501" s="30">
        <f>AL2502</f>
        <v>-1699.537</v>
      </c>
      <c r="AM2501" s="30">
        <f>AM2502</f>
        <v>0</v>
      </c>
      <c r="AN2501" s="30">
        <f>AN2502</f>
        <v>0</v>
      </c>
      <c r="AO2501" s="30">
        <f>AO2502</f>
        <v>0</v>
      </c>
      <c r="AP2501" s="30">
        <f>AP2502</f>
        <v>0</v>
      </c>
      <c r="AQ2501" s="30">
        <f>AQ2502</f>
        <v>0</v>
      </c>
      <c r="AR2501" s="30">
        <f>AR2502</f>
        <v>0</v>
      </c>
      <c r="AS2501" s="30">
        <f t="shared" si="8146"/>
        <v>76033.862999999998</v>
      </c>
      <c r="AT2501" s="30">
        <f t="shared" si="8147"/>
        <v>85333.399999999994</v>
      </c>
      <c r="AU2501" s="30">
        <f t="shared" si="8148"/>
        <v>90333.399999999994</v>
      </c>
      <c r="AV2501" s="30">
        <f>AV2502</f>
        <v>0</v>
      </c>
      <c r="AW2501" s="30">
        <f>AW2502</f>
        <v>0</v>
      </c>
      <c r="AX2501" s="30">
        <f>AX2502</f>
        <v>0</v>
      </c>
      <c r="AY2501" s="30">
        <f t="shared" si="8100"/>
        <v>76033.862999999998</v>
      </c>
      <c r="AZ2501" s="30">
        <f t="shared" si="8101"/>
        <v>85333.399999999994</v>
      </c>
      <c r="BA2501" s="30">
        <f t="shared" si="8102"/>
        <v>90333.399999999994</v>
      </c>
      <c r="BB2501" s="30">
        <f>BB2502</f>
        <v>0</v>
      </c>
      <c r="BC2501" s="30">
        <f>BC2502</f>
        <v>0</v>
      </c>
      <c r="BD2501" s="30">
        <f>BD2502</f>
        <v>-1692.509</v>
      </c>
      <c r="BE2501" s="30">
        <f>BE2502</f>
        <v>0</v>
      </c>
      <c r="BF2501" s="30">
        <f>BF2502</f>
        <v>0</v>
      </c>
      <c r="BG2501" s="30">
        <f>BG2502</f>
        <v>0</v>
      </c>
      <c r="BH2501" s="30">
        <f>BH2502</f>
        <v>0</v>
      </c>
      <c r="BI2501" s="30">
        <f>BI2502</f>
        <v>0</v>
      </c>
      <c r="BJ2501" s="30">
        <f>BJ2502</f>
        <v>0</v>
      </c>
      <c r="BK2501" s="30">
        <f>BK2502</f>
        <v>0</v>
      </c>
      <c r="BL2501" s="30">
        <f t="shared" si="8048"/>
        <v>74341.353999999992</v>
      </c>
      <c r="BM2501" s="30">
        <f t="shared" si="8049"/>
        <v>85333.399999999994</v>
      </c>
      <c r="BN2501" s="30">
        <f t="shared" si="8050"/>
        <v>90333.399999999994</v>
      </c>
      <c r="BO2501" s="30">
        <f>BO2502</f>
        <v>0</v>
      </c>
      <c r="BP2501" s="31"/>
      <c r="BQ2501" s="1"/>
      <c r="BR2501" s="1"/>
      <c r="BS2501" s="1"/>
      <c r="BT2501" s="1"/>
      <c r="BU2501" s="1"/>
      <c r="BV2501" s="1"/>
      <c r="BW2501" s="1"/>
      <c r="BX2501" s="1"/>
      <c r="BY2501" s="1"/>
    </row>
    <row r="2502" ht="47.25">
      <c r="A2502" s="28" t="s">
        <v>1020</v>
      </c>
      <c r="B2502" s="28" t="s">
        <v>26</v>
      </c>
      <c r="C2502" s="28" t="s">
        <v>28</v>
      </c>
      <c r="D2502" s="28" t="s">
        <v>441</v>
      </c>
      <c r="E2502" s="35"/>
      <c r="F2502" s="29" t="s">
        <v>442</v>
      </c>
      <c r="G2502" s="30">
        <f>G2503+G2505+G2507</f>
        <v>80333.399999999994</v>
      </c>
      <c r="H2502" s="30">
        <f>H2503+H2505+H2507</f>
        <v>85333.399999999994</v>
      </c>
      <c r="I2502" s="30">
        <f>I2503+I2505+I2507</f>
        <v>90333.399999999994</v>
      </c>
      <c r="J2502" s="30">
        <f>J2503+J2505+J2507</f>
        <v>0</v>
      </c>
      <c r="K2502" s="30">
        <f>K2503+K2505+K2507</f>
        <v>0</v>
      </c>
      <c r="L2502" s="30">
        <f>L2503+L2505+L2507</f>
        <v>0</v>
      </c>
      <c r="M2502" s="30">
        <f t="shared" si="8149"/>
        <v>80333.399999999994</v>
      </c>
      <c r="N2502" s="30">
        <f t="shared" si="8150"/>
        <v>85333.399999999994</v>
      </c>
      <c r="O2502" s="30">
        <f t="shared" si="8151"/>
        <v>90333.399999999994</v>
      </c>
      <c r="P2502" s="30">
        <f>P2503+P2505+P2507</f>
        <v>0</v>
      </c>
      <c r="Q2502" s="30">
        <f>Q2503+Q2505+Q2507</f>
        <v>0</v>
      </c>
      <c r="R2502" s="30">
        <f>R2503+R2505+R2507</f>
        <v>0</v>
      </c>
      <c r="S2502" s="30">
        <f>S2503+S2505+S2507</f>
        <v>0</v>
      </c>
      <c r="T2502" s="30">
        <f>T2503+T2505+T2507</f>
        <v>0</v>
      </c>
      <c r="U2502" s="30">
        <f>U2503+U2505+U2507</f>
        <v>0</v>
      </c>
      <c r="V2502" s="30">
        <f>V2503+V2505+V2507</f>
        <v>0</v>
      </c>
      <c r="W2502" s="30">
        <f>W2503+W2505+W2507</f>
        <v>0</v>
      </c>
      <c r="X2502" s="30">
        <f>X2503+X2505+X2507</f>
        <v>0</v>
      </c>
      <c r="Y2502" s="30">
        <f>Y2503+Y2505+Y2507</f>
        <v>0</v>
      </c>
      <c r="Z2502" s="30">
        <f>Z2503+Z2505+Z2507</f>
        <v>0</v>
      </c>
      <c r="AA2502" s="30">
        <f>AA2503+AA2505+AA2507</f>
        <v>0</v>
      </c>
      <c r="AB2502" s="30">
        <f>AB2503+AB2505+AB2507</f>
        <v>0</v>
      </c>
      <c r="AC2502" s="30">
        <f t="shared" si="8051"/>
        <v>80333.399999999994</v>
      </c>
      <c r="AD2502" s="30">
        <f t="shared" si="8052"/>
        <v>85333.399999999994</v>
      </c>
      <c r="AE2502" s="30">
        <f t="shared" si="8053"/>
        <v>90333.399999999994</v>
      </c>
      <c r="AF2502" s="30">
        <f>AF2503+AF2505+AF2507</f>
        <v>0</v>
      </c>
      <c r="AG2502" s="30">
        <f t="shared" si="8054"/>
        <v>80333.399999999994</v>
      </c>
      <c r="AH2502" s="30">
        <f t="shared" si="8055"/>
        <v>85333.399999999994</v>
      </c>
      <c r="AI2502" s="30">
        <f t="shared" si="8056"/>
        <v>90333.399999999994</v>
      </c>
      <c r="AJ2502" s="30">
        <f>AJ2503+AJ2505+AJ2507</f>
        <v>0</v>
      </c>
      <c r="AK2502" s="30">
        <f>AK2503+AK2505+AK2507</f>
        <v>-2600</v>
      </c>
      <c r="AL2502" s="30">
        <f>AL2503+AL2505+AL2507</f>
        <v>-1699.537</v>
      </c>
      <c r="AM2502" s="30">
        <f>AM2503+AM2505+AM2507</f>
        <v>0</v>
      </c>
      <c r="AN2502" s="30">
        <f>AN2503+AN2505+AN2507</f>
        <v>0</v>
      </c>
      <c r="AO2502" s="30">
        <f>AO2503+AO2505+AO2507</f>
        <v>0</v>
      </c>
      <c r="AP2502" s="30">
        <f>AP2503+AP2505+AP2507</f>
        <v>0</v>
      </c>
      <c r="AQ2502" s="30">
        <f>AQ2503+AQ2505+AQ2507</f>
        <v>0</v>
      </c>
      <c r="AR2502" s="30">
        <f>AR2503+AR2505+AR2507</f>
        <v>0</v>
      </c>
      <c r="AS2502" s="30">
        <f t="shared" si="8146"/>
        <v>76033.862999999998</v>
      </c>
      <c r="AT2502" s="30">
        <f t="shared" si="8147"/>
        <v>85333.399999999994</v>
      </c>
      <c r="AU2502" s="30">
        <f t="shared" si="8148"/>
        <v>90333.399999999994</v>
      </c>
      <c r="AV2502" s="30">
        <f>AV2503+AV2505+AV2507</f>
        <v>0</v>
      </c>
      <c r="AW2502" s="30">
        <f>AW2503+AW2505+AW2507</f>
        <v>0</v>
      </c>
      <c r="AX2502" s="30">
        <f>AX2503+AX2505+AX2507</f>
        <v>0</v>
      </c>
      <c r="AY2502" s="30">
        <f t="shared" si="8100"/>
        <v>76033.862999999998</v>
      </c>
      <c r="AZ2502" s="30">
        <f t="shared" si="8101"/>
        <v>85333.399999999994</v>
      </c>
      <c r="BA2502" s="30">
        <f t="shared" si="8102"/>
        <v>90333.399999999994</v>
      </c>
      <c r="BB2502" s="30">
        <f>BB2503+BB2505+BB2507</f>
        <v>0</v>
      </c>
      <c r="BC2502" s="30">
        <f>BC2503+BC2505+BC2507</f>
        <v>0</v>
      </c>
      <c r="BD2502" s="30">
        <f>BD2503+BD2505+BD2507</f>
        <v>-1692.509</v>
      </c>
      <c r="BE2502" s="30">
        <f>BE2503+BE2505+BE2507</f>
        <v>0</v>
      </c>
      <c r="BF2502" s="30">
        <f>BF2503+BF2505+BF2507</f>
        <v>0</v>
      </c>
      <c r="BG2502" s="30">
        <f>BG2503+BG2505+BG2507</f>
        <v>0</v>
      </c>
      <c r="BH2502" s="30">
        <f>BH2503+BH2505+BH2507</f>
        <v>0</v>
      </c>
      <c r="BI2502" s="30">
        <f>BI2503+BI2505+BI2507</f>
        <v>0</v>
      </c>
      <c r="BJ2502" s="30">
        <f>BJ2503+BJ2505+BJ2507</f>
        <v>0</v>
      </c>
      <c r="BK2502" s="30">
        <f>BK2503+BK2505+BK2507</f>
        <v>0</v>
      </c>
      <c r="BL2502" s="30">
        <f t="shared" si="8048"/>
        <v>74341.353999999992</v>
      </c>
      <c r="BM2502" s="30">
        <f t="shared" si="8049"/>
        <v>85333.399999999994</v>
      </c>
      <c r="BN2502" s="30">
        <f t="shared" si="8050"/>
        <v>90333.399999999994</v>
      </c>
      <c r="BO2502" s="30">
        <f>BO2503+BO2505+BO2507</f>
        <v>0</v>
      </c>
      <c r="BP2502" s="31"/>
      <c r="BQ2502" s="1"/>
      <c r="BR2502" s="1"/>
      <c r="BS2502" s="1"/>
      <c r="BT2502" s="1"/>
      <c r="BU2502" s="1"/>
      <c r="BV2502" s="1"/>
      <c r="BW2502" s="1"/>
      <c r="BX2502" s="1"/>
      <c r="BY2502" s="1"/>
    </row>
    <row r="2503" ht="47.25">
      <c r="A2503" s="28" t="s">
        <v>1020</v>
      </c>
      <c r="B2503" s="28" t="s">
        <v>26</v>
      </c>
      <c r="C2503" s="28" t="s">
        <v>28</v>
      </c>
      <c r="D2503" s="28" t="s">
        <v>1029</v>
      </c>
      <c r="E2503" s="35"/>
      <c r="F2503" s="29" t="s">
        <v>1030</v>
      </c>
      <c r="G2503" s="30">
        <f>G2504</f>
        <v>333.39999999999998</v>
      </c>
      <c r="H2503" s="30">
        <f>H2504</f>
        <v>333.39999999999998</v>
      </c>
      <c r="I2503" s="30">
        <f>I2504</f>
        <v>333.39999999999998</v>
      </c>
      <c r="J2503" s="30">
        <f>J2504</f>
        <v>0</v>
      </c>
      <c r="K2503" s="30">
        <f>K2504</f>
        <v>0</v>
      </c>
      <c r="L2503" s="30">
        <f>L2504</f>
        <v>0</v>
      </c>
      <c r="M2503" s="30">
        <f t="shared" si="8149"/>
        <v>333.39999999999998</v>
      </c>
      <c r="N2503" s="30">
        <f t="shared" si="8150"/>
        <v>333.39999999999998</v>
      </c>
      <c r="O2503" s="30">
        <f t="shared" si="8151"/>
        <v>333.39999999999998</v>
      </c>
      <c r="P2503" s="30">
        <f>P2504</f>
        <v>0</v>
      </c>
      <c r="Q2503" s="30">
        <f>Q2504</f>
        <v>0</v>
      </c>
      <c r="R2503" s="30">
        <f>R2504</f>
        <v>0</v>
      </c>
      <c r="S2503" s="30">
        <f>S2504</f>
        <v>0</v>
      </c>
      <c r="T2503" s="30">
        <f>T2504</f>
        <v>0</v>
      </c>
      <c r="U2503" s="30">
        <f>U2504</f>
        <v>0</v>
      </c>
      <c r="V2503" s="30">
        <f>V2504</f>
        <v>0</v>
      </c>
      <c r="W2503" s="30">
        <f>W2504</f>
        <v>0</v>
      </c>
      <c r="X2503" s="30">
        <f>X2504</f>
        <v>0</v>
      </c>
      <c r="Y2503" s="30">
        <f>Y2504</f>
        <v>0</v>
      </c>
      <c r="Z2503" s="30">
        <f>Z2504</f>
        <v>0</v>
      </c>
      <c r="AA2503" s="30">
        <f>AA2504</f>
        <v>0</v>
      </c>
      <c r="AB2503" s="30">
        <f>AB2504</f>
        <v>0</v>
      </c>
      <c r="AC2503" s="30">
        <f t="shared" si="8051"/>
        <v>333.39999999999998</v>
      </c>
      <c r="AD2503" s="30">
        <f t="shared" si="8052"/>
        <v>333.39999999999998</v>
      </c>
      <c r="AE2503" s="30">
        <f t="shared" si="8053"/>
        <v>333.39999999999998</v>
      </c>
      <c r="AF2503" s="30">
        <f>AF2504</f>
        <v>0</v>
      </c>
      <c r="AG2503" s="30">
        <f t="shared" si="8054"/>
        <v>333.39999999999998</v>
      </c>
      <c r="AH2503" s="30">
        <f t="shared" si="8055"/>
        <v>333.39999999999998</v>
      </c>
      <c r="AI2503" s="30">
        <f t="shared" si="8056"/>
        <v>333.39999999999998</v>
      </c>
      <c r="AJ2503" s="30">
        <f>AJ2504</f>
        <v>0</v>
      </c>
      <c r="AK2503" s="30">
        <f>AK2504</f>
        <v>0</v>
      </c>
      <c r="AL2503" s="30">
        <f>AL2504</f>
        <v>0</v>
      </c>
      <c r="AM2503" s="30">
        <f>AM2504</f>
        <v>0</v>
      </c>
      <c r="AN2503" s="30">
        <f>AN2504</f>
        <v>0</v>
      </c>
      <c r="AO2503" s="30">
        <f>AO2504</f>
        <v>0</v>
      </c>
      <c r="AP2503" s="30">
        <f>AP2504</f>
        <v>0</v>
      </c>
      <c r="AQ2503" s="30">
        <f>AQ2504</f>
        <v>0</v>
      </c>
      <c r="AR2503" s="30">
        <f>AR2504</f>
        <v>0</v>
      </c>
      <c r="AS2503" s="30">
        <f t="shared" si="8146"/>
        <v>333.39999999999998</v>
      </c>
      <c r="AT2503" s="30">
        <f t="shared" si="8147"/>
        <v>333.39999999999998</v>
      </c>
      <c r="AU2503" s="30">
        <f t="shared" si="8148"/>
        <v>333.39999999999998</v>
      </c>
      <c r="AV2503" s="30">
        <f>AV2504</f>
        <v>0</v>
      </c>
      <c r="AW2503" s="30">
        <f>AW2504</f>
        <v>0</v>
      </c>
      <c r="AX2503" s="30">
        <f>AX2504</f>
        <v>0</v>
      </c>
      <c r="AY2503" s="30">
        <f t="shared" si="8100"/>
        <v>333.39999999999998</v>
      </c>
      <c r="AZ2503" s="30">
        <f t="shared" si="8101"/>
        <v>333.39999999999998</v>
      </c>
      <c r="BA2503" s="30">
        <f t="shared" si="8102"/>
        <v>333.39999999999998</v>
      </c>
      <c r="BB2503" s="30">
        <f>BB2504</f>
        <v>0</v>
      </c>
      <c r="BC2503" s="30">
        <f>BC2504</f>
        <v>0</v>
      </c>
      <c r="BD2503" s="30">
        <f>BD2504</f>
        <v>0</v>
      </c>
      <c r="BE2503" s="30">
        <f>BE2504</f>
        <v>0</v>
      </c>
      <c r="BF2503" s="30">
        <f>BF2504</f>
        <v>0</v>
      </c>
      <c r="BG2503" s="30">
        <f>BG2504</f>
        <v>0</v>
      </c>
      <c r="BH2503" s="30">
        <f>BH2504</f>
        <v>0</v>
      </c>
      <c r="BI2503" s="30">
        <f>BI2504</f>
        <v>0</v>
      </c>
      <c r="BJ2503" s="30">
        <f>BJ2504</f>
        <v>0</v>
      </c>
      <c r="BK2503" s="30">
        <f>BK2504</f>
        <v>0</v>
      </c>
      <c r="BL2503" s="30">
        <f t="shared" si="8048"/>
        <v>333.39999999999998</v>
      </c>
      <c r="BM2503" s="30">
        <f t="shared" si="8049"/>
        <v>333.39999999999998</v>
      </c>
      <c r="BN2503" s="30">
        <f t="shared" si="8050"/>
        <v>333.39999999999998</v>
      </c>
      <c r="BO2503" s="30">
        <f>BO2504</f>
        <v>0</v>
      </c>
      <c r="BP2503" s="31"/>
      <c r="BQ2503" s="1"/>
      <c r="BR2503" s="1"/>
      <c r="BS2503" s="1"/>
      <c r="BT2503" s="1"/>
      <c r="BU2503" s="1"/>
      <c r="BV2503" s="1"/>
      <c r="BW2503" s="1"/>
      <c r="BX2503" s="1"/>
      <c r="BY2503" s="1"/>
    </row>
    <row r="2504">
      <c r="A2504" s="28" t="s">
        <v>1020</v>
      </c>
      <c r="B2504" s="28" t="s">
        <v>26</v>
      </c>
      <c r="C2504" s="28" t="s">
        <v>28</v>
      </c>
      <c r="D2504" s="28" t="s">
        <v>1029</v>
      </c>
      <c r="E2504" s="28" t="s">
        <v>40</v>
      </c>
      <c r="F2504" s="29" t="s">
        <v>41</v>
      </c>
      <c r="G2504" s="30">
        <v>333.39999999999998</v>
      </c>
      <c r="H2504" s="30">
        <v>333.39999999999998</v>
      </c>
      <c r="I2504" s="30">
        <v>333.39999999999998</v>
      </c>
      <c r="J2504" s="30"/>
      <c r="K2504" s="30"/>
      <c r="L2504" s="30"/>
      <c r="M2504" s="30">
        <f t="shared" si="8149"/>
        <v>333.39999999999998</v>
      </c>
      <c r="N2504" s="30">
        <f t="shared" si="8150"/>
        <v>333.39999999999998</v>
      </c>
      <c r="O2504" s="30">
        <f t="shared" si="8151"/>
        <v>333.39999999999998</v>
      </c>
      <c r="P2504" s="30"/>
      <c r="Q2504" s="30"/>
      <c r="R2504" s="30"/>
      <c r="S2504" s="30"/>
      <c r="T2504" s="30"/>
      <c r="U2504" s="30"/>
      <c r="V2504" s="30"/>
      <c r="W2504" s="30"/>
      <c r="X2504" s="30"/>
      <c r="Y2504" s="30"/>
      <c r="Z2504" s="30"/>
      <c r="AA2504" s="30"/>
      <c r="AB2504" s="30"/>
      <c r="AC2504" s="30">
        <f t="shared" si="8051"/>
        <v>333.39999999999998</v>
      </c>
      <c r="AD2504" s="30">
        <f t="shared" si="8052"/>
        <v>333.39999999999998</v>
      </c>
      <c r="AE2504" s="30">
        <f t="shared" si="8053"/>
        <v>333.39999999999998</v>
      </c>
      <c r="AF2504" s="30"/>
      <c r="AG2504" s="30">
        <f t="shared" si="8054"/>
        <v>333.39999999999998</v>
      </c>
      <c r="AH2504" s="30">
        <f t="shared" si="8055"/>
        <v>333.39999999999998</v>
      </c>
      <c r="AI2504" s="30">
        <f t="shared" si="8056"/>
        <v>333.39999999999998</v>
      </c>
      <c r="AJ2504" s="30"/>
      <c r="AK2504" s="30"/>
      <c r="AL2504" s="30"/>
      <c r="AM2504" s="30"/>
      <c r="AN2504" s="30"/>
      <c r="AO2504" s="30"/>
      <c r="AP2504" s="30"/>
      <c r="AQ2504" s="30"/>
      <c r="AR2504" s="30"/>
      <c r="AS2504" s="30">
        <f t="shared" si="8146"/>
        <v>333.39999999999998</v>
      </c>
      <c r="AT2504" s="30">
        <f t="shared" si="8147"/>
        <v>333.39999999999998</v>
      </c>
      <c r="AU2504" s="30">
        <f t="shared" si="8148"/>
        <v>333.39999999999998</v>
      </c>
      <c r="AV2504" s="30"/>
      <c r="AW2504" s="30"/>
      <c r="AX2504" s="30"/>
      <c r="AY2504" s="30">
        <f t="shared" si="8100"/>
        <v>333.39999999999998</v>
      </c>
      <c r="AZ2504" s="30">
        <f t="shared" si="8101"/>
        <v>333.39999999999998</v>
      </c>
      <c r="BA2504" s="30">
        <f t="shared" si="8102"/>
        <v>333.39999999999998</v>
      </c>
      <c r="BB2504" s="30"/>
      <c r="BC2504" s="30"/>
      <c r="BD2504" s="30"/>
      <c r="BE2504" s="30"/>
      <c r="BF2504" s="30"/>
      <c r="BG2504" s="30"/>
      <c r="BH2504" s="30"/>
      <c r="BI2504" s="30"/>
      <c r="BJ2504" s="30"/>
      <c r="BK2504" s="30"/>
      <c r="BL2504" s="30">
        <f t="shared" si="8048"/>
        <v>333.39999999999998</v>
      </c>
      <c r="BM2504" s="30">
        <f t="shared" si="8049"/>
        <v>333.39999999999998</v>
      </c>
      <c r="BN2504" s="30">
        <f t="shared" si="8050"/>
        <v>333.39999999999998</v>
      </c>
      <c r="BO2504" s="30"/>
      <c r="BP2504" s="31"/>
      <c r="BQ2504" s="1"/>
      <c r="BR2504" s="1"/>
      <c r="BS2504" s="1"/>
      <c r="BT2504" s="1"/>
      <c r="BU2504" s="1"/>
      <c r="BV2504" s="1"/>
      <c r="BW2504" s="1"/>
      <c r="BX2504" s="1"/>
      <c r="BY2504" s="1"/>
    </row>
    <row r="2505" ht="31.5">
      <c r="A2505" s="28" t="s">
        <v>1020</v>
      </c>
      <c r="B2505" s="28" t="s">
        <v>26</v>
      </c>
      <c r="C2505" s="28" t="s">
        <v>28</v>
      </c>
      <c r="D2505" s="28" t="s">
        <v>746</v>
      </c>
      <c r="E2505" s="35"/>
      <c r="F2505" s="29" t="s">
        <v>747</v>
      </c>
      <c r="G2505" s="30">
        <f>G2506</f>
        <v>50000</v>
      </c>
      <c r="H2505" s="30">
        <f>H2506</f>
        <v>55000</v>
      </c>
      <c r="I2505" s="30">
        <f>I2506</f>
        <v>60000</v>
      </c>
      <c r="J2505" s="30">
        <f>J2506</f>
        <v>0</v>
      </c>
      <c r="K2505" s="30">
        <f>K2506</f>
        <v>0</v>
      </c>
      <c r="L2505" s="30">
        <f>L2506</f>
        <v>0</v>
      </c>
      <c r="M2505" s="30">
        <f t="shared" si="8149"/>
        <v>50000</v>
      </c>
      <c r="N2505" s="30">
        <f t="shared" si="8150"/>
        <v>55000</v>
      </c>
      <c r="O2505" s="30">
        <f t="shared" si="8151"/>
        <v>60000</v>
      </c>
      <c r="P2505" s="30">
        <f>P2506</f>
        <v>0</v>
      </c>
      <c r="Q2505" s="30">
        <f>Q2506</f>
        <v>0</v>
      </c>
      <c r="R2505" s="30">
        <f>R2506</f>
        <v>0</v>
      </c>
      <c r="S2505" s="30">
        <f>S2506</f>
        <v>0</v>
      </c>
      <c r="T2505" s="30">
        <f>T2506</f>
        <v>0</v>
      </c>
      <c r="U2505" s="30">
        <f>U2506</f>
        <v>0</v>
      </c>
      <c r="V2505" s="30">
        <f>V2506</f>
        <v>0</v>
      </c>
      <c r="W2505" s="30">
        <f>W2506</f>
        <v>0</v>
      </c>
      <c r="X2505" s="30">
        <f>X2506</f>
        <v>0</v>
      </c>
      <c r="Y2505" s="30">
        <f>Y2506</f>
        <v>0</v>
      </c>
      <c r="Z2505" s="30">
        <f>Z2506</f>
        <v>0</v>
      </c>
      <c r="AA2505" s="30">
        <f>AA2506</f>
        <v>0</v>
      </c>
      <c r="AB2505" s="30">
        <f>AB2506</f>
        <v>0</v>
      </c>
      <c r="AC2505" s="30">
        <f t="shared" si="8051"/>
        <v>50000</v>
      </c>
      <c r="AD2505" s="30">
        <f t="shared" si="8052"/>
        <v>55000</v>
      </c>
      <c r="AE2505" s="30">
        <f t="shared" si="8053"/>
        <v>60000</v>
      </c>
      <c r="AF2505" s="30">
        <f>AF2506</f>
        <v>0</v>
      </c>
      <c r="AG2505" s="30">
        <f t="shared" si="8054"/>
        <v>50000</v>
      </c>
      <c r="AH2505" s="30">
        <f t="shared" si="8055"/>
        <v>55000</v>
      </c>
      <c r="AI2505" s="30">
        <f t="shared" si="8056"/>
        <v>60000</v>
      </c>
      <c r="AJ2505" s="30">
        <f>AJ2506</f>
        <v>0</v>
      </c>
      <c r="AK2505" s="30">
        <f>AK2506</f>
        <v>-2600</v>
      </c>
      <c r="AL2505" s="30">
        <f>AL2506</f>
        <v>-1699.537</v>
      </c>
      <c r="AM2505" s="30">
        <f>AM2506</f>
        <v>0</v>
      </c>
      <c r="AN2505" s="30">
        <f>AN2506</f>
        <v>0</v>
      </c>
      <c r="AO2505" s="30">
        <f>AO2506</f>
        <v>0</v>
      </c>
      <c r="AP2505" s="30">
        <f>AP2506</f>
        <v>0</v>
      </c>
      <c r="AQ2505" s="30">
        <f>AQ2506</f>
        <v>0</v>
      </c>
      <c r="AR2505" s="30">
        <f>AR2506</f>
        <v>0</v>
      </c>
      <c r="AS2505" s="30">
        <f t="shared" si="8146"/>
        <v>45700.463000000003</v>
      </c>
      <c r="AT2505" s="30">
        <f t="shared" si="8147"/>
        <v>55000</v>
      </c>
      <c r="AU2505" s="30">
        <f t="shared" si="8148"/>
        <v>60000</v>
      </c>
      <c r="AV2505" s="30">
        <f>AV2506</f>
        <v>0</v>
      </c>
      <c r="AW2505" s="30">
        <f>AW2506</f>
        <v>0</v>
      </c>
      <c r="AX2505" s="30">
        <f>AX2506</f>
        <v>0</v>
      </c>
      <c r="AY2505" s="30">
        <f t="shared" si="8100"/>
        <v>45700.463000000003</v>
      </c>
      <c r="AZ2505" s="30">
        <f t="shared" si="8101"/>
        <v>55000</v>
      </c>
      <c r="BA2505" s="30">
        <f t="shared" si="8102"/>
        <v>60000</v>
      </c>
      <c r="BB2505" s="30">
        <f>BB2506</f>
        <v>0</v>
      </c>
      <c r="BC2505" s="30">
        <f>BC2506</f>
        <v>0</v>
      </c>
      <c r="BD2505" s="30">
        <f>BD2506</f>
        <v>-1692.509</v>
      </c>
      <c r="BE2505" s="30">
        <f>BE2506</f>
        <v>0</v>
      </c>
      <c r="BF2505" s="30">
        <f>BF2506</f>
        <v>0</v>
      </c>
      <c r="BG2505" s="30">
        <f>BG2506</f>
        <v>0</v>
      </c>
      <c r="BH2505" s="30">
        <f>BH2506</f>
        <v>0</v>
      </c>
      <c r="BI2505" s="30">
        <f>BI2506</f>
        <v>0</v>
      </c>
      <c r="BJ2505" s="30">
        <f>BJ2506</f>
        <v>0</v>
      </c>
      <c r="BK2505" s="30">
        <f>BK2506</f>
        <v>0</v>
      </c>
      <c r="BL2505" s="30">
        <f t="shared" si="8048"/>
        <v>44007.954000000005</v>
      </c>
      <c r="BM2505" s="30">
        <f t="shared" si="8049"/>
        <v>55000</v>
      </c>
      <c r="BN2505" s="30">
        <f t="shared" si="8050"/>
        <v>60000</v>
      </c>
      <c r="BO2505" s="30">
        <f>BO2506</f>
        <v>0</v>
      </c>
      <c r="BP2505" s="31"/>
      <c r="BQ2505" s="1"/>
      <c r="BR2505" s="1"/>
      <c r="BS2505" s="1"/>
      <c r="BT2505" s="1"/>
      <c r="BU2505" s="1"/>
      <c r="BV2505" s="1"/>
      <c r="BW2505" s="1"/>
      <c r="BX2505" s="1"/>
      <c r="BY2505" s="1"/>
    </row>
    <row r="2506">
      <c r="A2506" s="28" t="s">
        <v>1020</v>
      </c>
      <c r="B2506" s="28" t="s">
        <v>26</v>
      </c>
      <c r="C2506" s="28" t="s">
        <v>28</v>
      </c>
      <c r="D2506" s="28" t="s">
        <v>746</v>
      </c>
      <c r="E2506" s="28" t="s">
        <v>40</v>
      </c>
      <c r="F2506" s="29" t="s">
        <v>41</v>
      </c>
      <c r="G2506" s="30">
        <v>50000</v>
      </c>
      <c r="H2506" s="30">
        <v>55000</v>
      </c>
      <c r="I2506" s="30">
        <v>60000</v>
      </c>
      <c r="J2506" s="30"/>
      <c r="K2506" s="30"/>
      <c r="L2506" s="30"/>
      <c r="M2506" s="30">
        <f t="shared" si="8149"/>
        <v>50000</v>
      </c>
      <c r="N2506" s="30">
        <f t="shared" si="8150"/>
        <v>55000</v>
      </c>
      <c r="O2506" s="30">
        <f t="shared" si="8151"/>
        <v>60000</v>
      </c>
      <c r="P2506" s="30"/>
      <c r="Q2506" s="30"/>
      <c r="R2506" s="30"/>
      <c r="S2506" s="30"/>
      <c r="T2506" s="30"/>
      <c r="U2506" s="30"/>
      <c r="V2506" s="30"/>
      <c r="W2506" s="30"/>
      <c r="X2506" s="30"/>
      <c r="Y2506" s="30"/>
      <c r="Z2506" s="30"/>
      <c r="AA2506" s="30"/>
      <c r="AB2506" s="30"/>
      <c r="AC2506" s="30">
        <f t="shared" si="8051"/>
        <v>50000</v>
      </c>
      <c r="AD2506" s="30">
        <f t="shared" si="8052"/>
        <v>55000</v>
      </c>
      <c r="AE2506" s="30">
        <f t="shared" si="8053"/>
        <v>60000</v>
      </c>
      <c r="AF2506" s="30"/>
      <c r="AG2506" s="30">
        <f t="shared" si="8054"/>
        <v>50000</v>
      </c>
      <c r="AH2506" s="30">
        <f t="shared" si="8055"/>
        <v>55000</v>
      </c>
      <c r="AI2506" s="30">
        <f t="shared" si="8056"/>
        <v>60000</v>
      </c>
      <c r="AJ2506" s="30"/>
      <c r="AK2506" s="30">
        <v>-2600</v>
      </c>
      <c r="AL2506" s="30">
        <v>-1699.537</v>
      </c>
      <c r="AM2506" s="30"/>
      <c r="AN2506" s="30"/>
      <c r="AO2506" s="30"/>
      <c r="AP2506" s="30"/>
      <c r="AQ2506" s="30"/>
      <c r="AR2506" s="30"/>
      <c r="AS2506" s="30">
        <f t="shared" si="8146"/>
        <v>45700.463000000003</v>
      </c>
      <c r="AT2506" s="30">
        <f t="shared" si="8147"/>
        <v>55000</v>
      </c>
      <c r="AU2506" s="30">
        <f t="shared" si="8148"/>
        <v>60000</v>
      </c>
      <c r="AV2506" s="30"/>
      <c r="AW2506" s="30"/>
      <c r="AX2506" s="30"/>
      <c r="AY2506" s="30">
        <f t="shared" si="8100"/>
        <v>45700.463000000003</v>
      </c>
      <c r="AZ2506" s="30">
        <f t="shared" si="8101"/>
        <v>55000</v>
      </c>
      <c r="BA2506" s="30">
        <f t="shared" si="8102"/>
        <v>60000</v>
      </c>
      <c r="BB2506" s="30"/>
      <c r="BC2506" s="30"/>
      <c r="BD2506" s="30">
        <v>-1692.509</v>
      </c>
      <c r="BE2506" s="30"/>
      <c r="BF2506" s="30"/>
      <c r="BG2506" s="30"/>
      <c r="BH2506" s="30"/>
      <c r="BI2506" s="30"/>
      <c r="BJ2506" s="30"/>
      <c r="BK2506" s="30"/>
      <c r="BL2506" s="30">
        <f t="shared" si="8048"/>
        <v>44007.954000000005</v>
      </c>
      <c r="BM2506" s="30">
        <f t="shared" si="8049"/>
        <v>55000</v>
      </c>
      <c r="BN2506" s="30">
        <f t="shared" si="8050"/>
        <v>60000</v>
      </c>
      <c r="BO2506" s="30"/>
      <c r="BP2506" s="31"/>
      <c r="BQ2506" s="1"/>
      <c r="BR2506" s="1"/>
      <c r="BS2506" s="1"/>
      <c r="BT2506" s="1"/>
      <c r="BU2506" s="1"/>
      <c r="BV2506" s="1"/>
      <c r="BW2506" s="1"/>
      <c r="BX2506" s="1"/>
      <c r="BY2506" s="1"/>
    </row>
    <row r="2507" ht="63">
      <c r="A2507" s="28" t="s">
        <v>1020</v>
      </c>
      <c r="B2507" s="28" t="s">
        <v>26</v>
      </c>
      <c r="C2507" s="28" t="s">
        <v>28</v>
      </c>
      <c r="D2507" s="28" t="s">
        <v>443</v>
      </c>
      <c r="E2507" s="35"/>
      <c r="F2507" s="29" t="s">
        <v>444</v>
      </c>
      <c r="G2507" s="30">
        <f>G2508</f>
        <v>30000</v>
      </c>
      <c r="H2507" s="30">
        <f>H2508</f>
        <v>30000</v>
      </c>
      <c r="I2507" s="30">
        <f>I2508</f>
        <v>30000</v>
      </c>
      <c r="J2507" s="30">
        <f>J2508</f>
        <v>0</v>
      </c>
      <c r="K2507" s="30">
        <f>K2508</f>
        <v>0</v>
      </c>
      <c r="L2507" s="30">
        <f>L2508</f>
        <v>0</v>
      </c>
      <c r="M2507" s="30">
        <f t="shared" si="8149"/>
        <v>30000</v>
      </c>
      <c r="N2507" s="30">
        <f t="shared" si="8150"/>
        <v>30000</v>
      </c>
      <c r="O2507" s="30">
        <f t="shared" si="8151"/>
        <v>30000</v>
      </c>
      <c r="P2507" s="30">
        <f>P2508</f>
        <v>0</v>
      </c>
      <c r="Q2507" s="30">
        <f>Q2508</f>
        <v>0</v>
      </c>
      <c r="R2507" s="30">
        <f>R2508</f>
        <v>0</v>
      </c>
      <c r="S2507" s="30">
        <f>S2508</f>
        <v>0</v>
      </c>
      <c r="T2507" s="30">
        <f>T2508</f>
        <v>0</v>
      </c>
      <c r="U2507" s="30">
        <f>U2508</f>
        <v>0</v>
      </c>
      <c r="V2507" s="30">
        <f>V2508</f>
        <v>0</v>
      </c>
      <c r="W2507" s="30">
        <f>W2508</f>
        <v>0</v>
      </c>
      <c r="X2507" s="30">
        <f>X2508</f>
        <v>0</v>
      </c>
      <c r="Y2507" s="30">
        <f>Y2508</f>
        <v>0</v>
      </c>
      <c r="Z2507" s="30">
        <f>Z2508</f>
        <v>0</v>
      </c>
      <c r="AA2507" s="30">
        <f>AA2508</f>
        <v>0</v>
      </c>
      <c r="AB2507" s="30">
        <f>AB2508</f>
        <v>0</v>
      </c>
      <c r="AC2507" s="30">
        <f t="shared" si="8051"/>
        <v>30000</v>
      </c>
      <c r="AD2507" s="30">
        <f t="shared" si="8052"/>
        <v>30000</v>
      </c>
      <c r="AE2507" s="30">
        <f t="shared" si="8053"/>
        <v>30000</v>
      </c>
      <c r="AF2507" s="30">
        <f>AF2508</f>
        <v>0</v>
      </c>
      <c r="AG2507" s="30">
        <f t="shared" si="8054"/>
        <v>30000</v>
      </c>
      <c r="AH2507" s="30">
        <f t="shared" si="8055"/>
        <v>30000</v>
      </c>
      <c r="AI2507" s="30">
        <f t="shared" si="8056"/>
        <v>30000</v>
      </c>
      <c r="AJ2507" s="30">
        <f>AJ2508</f>
        <v>0</v>
      </c>
      <c r="AK2507" s="30">
        <f>AK2508</f>
        <v>0</v>
      </c>
      <c r="AL2507" s="30">
        <f>AL2508</f>
        <v>0</v>
      </c>
      <c r="AM2507" s="30">
        <f>AM2508</f>
        <v>0</v>
      </c>
      <c r="AN2507" s="30">
        <f>AN2508</f>
        <v>0</v>
      </c>
      <c r="AO2507" s="30">
        <f>AO2508</f>
        <v>0</v>
      </c>
      <c r="AP2507" s="30">
        <f>AP2508</f>
        <v>0</v>
      </c>
      <c r="AQ2507" s="30">
        <f>AQ2508</f>
        <v>0</v>
      </c>
      <c r="AR2507" s="30">
        <f>AR2508</f>
        <v>0</v>
      </c>
      <c r="AS2507" s="30">
        <f t="shared" si="8146"/>
        <v>30000</v>
      </c>
      <c r="AT2507" s="30">
        <f t="shared" si="8147"/>
        <v>30000</v>
      </c>
      <c r="AU2507" s="30">
        <f t="shared" si="8148"/>
        <v>30000</v>
      </c>
      <c r="AV2507" s="30">
        <f>AV2508</f>
        <v>0</v>
      </c>
      <c r="AW2507" s="30">
        <f>AW2508</f>
        <v>0</v>
      </c>
      <c r="AX2507" s="30">
        <f>AX2508</f>
        <v>0</v>
      </c>
      <c r="AY2507" s="30">
        <f t="shared" si="8100"/>
        <v>30000</v>
      </c>
      <c r="AZ2507" s="30">
        <f t="shared" si="8101"/>
        <v>30000</v>
      </c>
      <c r="BA2507" s="30">
        <f t="shared" si="8102"/>
        <v>30000</v>
      </c>
      <c r="BB2507" s="30">
        <f>BB2508</f>
        <v>0</v>
      </c>
      <c r="BC2507" s="30">
        <f>BC2508</f>
        <v>0</v>
      </c>
      <c r="BD2507" s="30">
        <f>BD2508</f>
        <v>0</v>
      </c>
      <c r="BE2507" s="30">
        <f>BE2508</f>
        <v>0</v>
      </c>
      <c r="BF2507" s="30">
        <f>BF2508</f>
        <v>0</v>
      </c>
      <c r="BG2507" s="30">
        <f>BG2508</f>
        <v>0</v>
      </c>
      <c r="BH2507" s="30">
        <f>BH2508</f>
        <v>0</v>
      </c>
      <c r="BI2507" s="30">
        <f>BI2508</f>
        <v>0</v>
      </c>
      <c r="BJ2507" s="30">
        <f>BJ2508</f>
        <v>0</v>
      </c>
      <c r="BK2507" s="30">
        <f>BK2508</f>
        <v>0</v>
      </c>
      <c r="BL2507" s="30">
        <f t="shared" si="8048"/>
        <v>30000</v>
      </c>
      <c r="BM2507" s="30">
        <f t="shared" si="8049"/>
        <v>30000</v>
      </c>
      <c r="BN2507" s="30">
        <f t="shared" si="8050"/>
        <v>30000</v>
      </c>
      <c r="BO2507" s="30">
        <f>BO2508</f>
        <v>0</v>
      </c>
      <c r="BP2507" s="31"/>
      <c r="BQ2507" s="1"/>
      <c r="BR2507" s="1"/>
      <c r="BS2507" s="1"/>
      <c r="BT2507" s="1"/>
      <c r="BU2507" s="1"/>
      <c r="BV2507" s="1"/>
      <c r="BW2507" s="1"/>
      <c r="BX2507" s="1"/>
      <c r="BY2507" s="1"/>
    </row>
    <row r="2508" ht="31.5">
      <c r="A2508" s="28" t="s">
        <v>1020</v>
      </c>
      <c r="B2508" s="28" t="s">
        <v>26</v>
      </c>
      <c r="C2508" s="28" t="s">
        <v>28</v>
      </c>
      <c r="D2508" s="28" t="s">
        <v>443</v>
      </c>
      <c r="E2508" s="28" t="s">
        <v>127</v>
      </c>
      <c r="F2508" s="29" t="s">
        <v>128</v>
      </c>
      <c r="G2508" s="30">
        <v>30000</v>
      </c>
      <c r="H2508" s="30">
        <v>30000</v>
      </c>
      <c r="I2508" s="30">
        <v>30000</v>
      </c>
      <c r="J2508" s="30"/>
      <c r="K2508" s="30"/>
      <c r="L2508" s="30"/>
      <c r="M2508" s="30">
        <f t="shared" si="8149"/>
        <v>30000</v>
      </c>
      <c r="N2508" s="30">
        <f t="shared" si="8150"/>
        <v>30000</v>
      </c>
      <c r="O2508" s="30">
        <f t="shared" si="8151"/>
        <v>30000</v>
      </c>
      <c r="P2508" s="30"/>
      <c r="Q2508" s="30"/>
      <c r="R2508" s="30"/>
      <c r="S2508" s="30"/>
      <c r="T2508" s="30"/>
      <c r="U2508" s="30"/>
      <c r="V2508" s="30"/>
      <c r="W2508" s="30"/>
      <c r="X2508" s="30"/>
      <c r="Y2508" s="30"/>
      <c r="Z2508" s="30"/>
      <c r="AA2508" s="30"/>
      <c r="AB2508" s="30"/>
      <c r="AC2508" s="30">
        <f t="shared" si="8051"/>
        <v>30000</v>
      </c>
      <c r="AD2508" s="30">
        <f t="shared" si="8052"/>
        <v>30000</v>
      </c>
      <c r="AE2508" s="30">
        <f t="shared" si="8053"/>
        <v>30000</v>
      </c>
      <c r="AF2508" s="30"/>
      <c r="AG2508" s="30">
        <f t="shared" si="8054"/>
        <v>30000</v>
      </c>
      <c r="AH2508" s="30">
        <f t="shared" si="8055"/>
        <v>30000</v>
      </c>
      <c r="AI2508" s="30">
        <f t="shared" si="8056"/>
        <v>30000</v>
      </c>
      <c r="AJ2508" s="30"/>
      <c r="AK2508" s="30"/>
      <c r="AL2508" s="30"/>
      <c r="AM2508" s="30"/>
      <c r="AN2508" s="30"/>
      <c r="AO2508" s="30"/>
      <c r="AP2508" s="30"/>
      <c r="AQ2508" s="30"/>
      <c r="AR2508" s="30"/>
      <c r="AS2508" s="30">
        <f t="shared" si="8146"/>
        <v>30000</v>
      </c>
      <c r="AT2508" s="30">
        <f t="shared" si="8147"/>
        <v>30000</v>
      </c>
      <c r="AU2508" s="30">
        <f t="shared" si="8148"/>
        <v>30000</v>
      </c>
      <c r="AV2508" s="30"/>
      <c r="AW2508" s="30"/>
      <c r="AX2508" s="30"/>
      <c r="AY2508" s="30">
        <f t="shared" si="8100"/>
        <v>30000</v>
      </c>
      <c r="AZ2508" s="30">
        <f t="shared" si="8101"/>
        <v>30000</v>
      </c>
      <c r="BA2508" s="30">
        <f t="shared" si="8102"/>
        <v>30000</v>
      </c>
      <c r="BB2508" s="30"/>
      <c r="BC2508" s="30"/>
      <c r="BD2508" s="30"/>
      <c r="BE2508" s="30"/>
      <c r="BF2508" s="30"/>
      <c r="BG2508" s="30"/>
      <c r="BH2508" s="30"/>
      <c r="BI2508" s="30"/>
      <c r="BJ2508" s="30"/>
      <c r="BK2508" s="30"/>
      <c r="BL2508" s="30">
        <f t="shared" si="8048"/>
        <v>30000</v>
      </c>
      <c r="BM2508" s="30">
        <f t="shared" si="8049"/>
        <v>30000</v>
      </c>
      <c r="BN2508" s="30">
        <f t="shared" si="8050"/>
        <v>30000</v>
      </c>
      <c r="BO2508" s="30"/>
      <c r="BP2508" s="31"/>
      <c r="BQ2508" s="1"/>
      <c r="BR2508" s="1"/>
      <c r="BS2508" s="1"/>
      <c r="BT2508" s="1"/>
      <c r="BU2508" s="1"/>
      <c r="BV2508" s="1"/>
      <c r="BW2508" s="1"/>
      <c r="BX2508" s="1"/>
      <c r="BY2508" s="1"/>
    </row>
    <row r="2509">
      <c r="A2509" s="28" t="s">
        <v>1020</v>
      </c>
      <c r="B2509" s="28" t="s">
        <v>26</v>
      </c>
      <c r="C2509" s="28" t="s">
        <v>28</v>
      </c>
      <c r="D2509" s="28" t="s">
        <v>220</v>
      </c>
      <c r="E2509" s="35"/>
      <c r="F2509" s="29" t="s">
        <v>33</v>
      </c>
      <c r="G2509" s="30">
        <f>G2510</f>
        <v>19950.200000000001</v>
      </c>
      <c r="H2509" s="30">
        <f>H2510</f>
        <v>20214.700000000001</v>
      </c>
      <c r="I2509" s="30">
        <f>I2510</f>
        <v>24311.400000000001</v>
      </c>
      <c r="J2509" s="30">
        <f>J2510</f>
        <v>0</v>
      </c>
      <c r="K2509" s="30">
        <f>K2510</f>
        <v>0</v>
      </c>
      <c r="L2509" s="30">
        <f>L2510</f>
        <v>0</v>
      </c>
      <c r="M2509" s="30">
        <f t="shared" si="8149"/>
        <v>19950.200000000001</v>
      </c>
      <c r="N2509" s="30">
        <f t="shared" si="8150"/>
        <v>20214.700000000001</v>
      </c>
      <c r="O2509" s="30">
        <f t="shared" si="8151"/>
        <v>24311.400000000001</v>
      </c>
      <c r="P2509" s="30">
        <f>P2510</f>
        <v>0</v>
      </c>
      <c r="Q2509" s="30">
        <f>Q2510</f>
        <v>0</v>
      </c>
      <c r="R2509" s="30">
        <f>R2510</f>
        <v>0</v>
      </c>
      <c r="S2509" s="30">
        <f>S2510</f>
        <v>0</v>
      </c>
      <c r="T2509" s="30">
        <f>T2510</f>
        <v>0</v>
      </c>
      <c r="U2509" s="30">
        <f>U2510</f>
        <v>0</v>
      </c>
      <c r="V2509" s="30">
        <f>V2510</f>
        <v>0</v>
      </c>
      <c r="W2509" s="30">
        <f>W2510</f>
        <v>0</v>
      </c>
      <c r="X2509" s="30">
        <f>X2510</f>
        <v>0</v>
      </c>
      <c r="Y2509" s="30">
        <f>Y2510</f>
        <v>0</v>
      </c>
      <c r="Z2509" s="30">
        <f>Z2510</f>
        <v>0</v>
      </c>
      <c r="AA2509" s="30">
        <f>AA2510</f>
        <v>0</v>
      </c>
      <c r="AB2509" s="30">
        <f>AB2510</f>
        <v>0</v>
      </c>
      <c r="AC2509" s="30">
        <f t="shared" si="8051"/>
        <v>19950.200000000001</v>
      </c>
      <c r="AD2509" s="30">
        <f t="shared" si="8052"/>
        <v>20214.700000000001</v>
      </c>
      <c r="AE2509" s="30">
        <f t="shared" si="8053"/>
        <v>24311.400000000001</v>
      </c>
      <c r="AF2509" s="30">
        <f>AF2510</f>
        <v>0</v>
      </c>
      <c r="AG2509" s="30">
        <f t="shared" si="8054"/>
        <v>19950.200000000001</v>
      </c>
      <c r="AH2509" s="30">
        <f t="shared" si="8055"/>
        <v>20214.700000000001</v>
      </c>
      <c r="AI2509" s="30">
        <f t="shared" si="8056"/>
        <v>24311.400000000001</v>
      </c>
      <c r="AJ2509" s="30">
        <f>AJ2510</f>
        <v>0</v>
      </c>
      <c r="AK2509" s="30">
        <f>AK2510</f>
        <v>4501.8999999999996</v>
      </c>
      <c r="AL2509" s="30">
        <f>AL2510</f>
        <v>0</v>
      </c>
      <c r="AM2509" s="30">
        <f>AM2510</f>
        <v>0</v>
      </c>
      <c r="AN2509" s="30">
        <f>AN2510</f>
        <v>0</v>
      </c>
      <c r="AO2509" s="30">
        <f>AO2510</f>
        <v>0</v>
      </c>
      <c r="AP2509" s="30">
        <f>AP2510</f>
        <v>0</v>
      </c>
      <c r="AQ2509" s="30">
        <f>AQ2510</f>
        <v>0</v>
      </c>
      <c r="AR2509" s="30">
        <f>AR2510</f>
        <v>0</v>
      </c>
      <c r="AS2509" s="30">
        <f t="shared" si="8146"/>
        <v>24452.099999999999</v>
      </c>
      <c r="AT2509" s="30">
        <f t="shared" si="8147"/>
        <v>20214.700000000001</v>
      </c>
      <c r="AU2509" s="30">
        <f t="shared" si="8148"/>
        <v>24311.400000000001</v>
      </c>
      <c r="AV2509" s="30">
        <f>AV2510</f>
        <v>0</v>
      </c>
      <c r="AW2509" s="30">
        <f>AW2510</f>
        <v>0</v>
      </c>
      <c r="AX2509" s="30">
        <f>AX2510</f>
        <v>0</v>
      </c>
      <c r="AY2509" s="30">
        <f t="shared" si="8100"/>
        <v>24452.099999999999</v>
      </c>
      <c r="AZ2509" s="30">
        <f t="shared" si="8101"/>
        <v>20214.700000000001</v>
      </c>
      <c r="BA2509" s="30">
        <f t="shared" si="8102"/>
        <v>24311.400000000001</v>
      </c>
      <c r="BB2509" s="30">
        <f>BB2510</f>
        <v>0</v>
      </c>
      <c r="BC2509" s="30">
        <f>BC2510</f>
        <v>0</v>
      </c>
      <c r="BD2509" s="30">
        <f>BD2510</f>
        <v>0</v>
      </c>
      <c r="BE2509" s="30">
        <f>BE2510</f>
        <v>0</v>
      </c>
      <c r="BF2509" s="30">
        <f>BF2510</f>
        <v>0</v>
      </c>
      <c r="BG2509" s="30">
        <f>BG2510</f>
        <v>0</v>
      </c>
      <c r="BH2509" s="30">
        <f>BH2510</f>
        <v>0</v>
      </c>
      <c r="BI2509" s="30">
        <f>BI2510</f>
        <v>0</v>
      </c>
      <c r="BJ2509" s="30">
        <f>BJ2510</f>
        <v>0</v>
      </c>
      <c r="BK2509" s="30">
        <f>BK2510</f>
        <v>0</v>
      </c>
      <c r="BL2509" s="30">
        <f t="shared" si="8048"/>
        <v>24452.099999999999</v>
      </c>
      <c r="BM2509" s="30">
        <f t="shared" si="8049"/>
        <v>20214.700000000001</v>
      </c>
      <c r="BN2509" s="30">
        <f t="shared" si="8050"/>
        <v>24311.400000000001</v>
      </c>
      <c r="BO2509" s="30">
        <f>BO2510</f>
        <v>0</v>
      </c>
      <c r="BP2509" s="31"/>
      <c r="BQ2509" s="1"/>
      <c r="BR2509" s="1"/>
      <c r="BS2509" s="1"/>
      <c r="BT2509" s="1"/>
      <c r="BU2509" s="1"/>
      <c r="BV2509" s="1"/>
      <c r="BW2509" s="1"/>
      <c r="BX2509" s="1"/>
      <c r="BY2509" s="1"/>
    </row>
    <row r="2510" ht="47.25">
      <c r="A2510" s="28" t="s">
        <v>1020</v>
      </c>
      <c r="B2510" s="28" t="s">
        <v>26</v>
      </c>
      <c r="C2510" s="28" t="s">
        <v>28</v>
      </c>
      <c r="D2510" s="28" t="s">
        <v>221</v>
      </c>
      <c r="E2510" s="35"/>
      <c r="F2510" s="29" t="s">
        <v>222</v>
      </c>
      <c r="G2510" s="30">
        <f>G2511+G2515+G2513</f>
        <v>19950.200000000001</v>
      </c>
      <c r="H2510" s="30">
        <f>H2511+H2515+H2513</f>
        <v>20214.700000000001</v>
      </c>
      <c r="I2510" s="30">
        <f>I2511+I2515+I2513</f>
        <v>24311.400000000001</v>
      </c>
      <c r="J2510" s="30">
        <f>J2511+J2515+J2513</f>
        <v>0</v>
      </c>
      <c r="K2510" s="30">
        <f>K2511+K2515+K2513</f>
        <v>0</v>
      </c>
      <c r="L2510" s="30">
        <f>L2511+L2515+L2513</f>
        <v>0</v>
      </c>
      <c r="M2510" s="30">
        <f t="shared" si="8149"/>
        <v>19950.200000000001</v>
      </c>
      <c r="N2510" s="30">
        <f t="shared" si="8150"/>
        <v>20214.700000000001</v>
      </c>
      <c r="O2510" s="30">
        <f t="shared" si="8151"/>
        <v>24311.400000000001</v>
      </c>
      <c r="P2510" s="30">
        <f>P2511+P2515+P2513</f>
        <v>0</v>
      </c>
      <c r="Q2510" s="30">
        <f>Q2511+Q2515+Q2513</f>
        <v>0</v>
      </c>
      <c r="R2510" s="30">
        <f>R2511+R2515+R2513</f>
        <v>0</v>
      </c>
      <c r="S2510" s="30">
        <f>S2511+S2515+S2513</f>
        <v>0</v>
      </c>
      <c r="T2510" s="30">
        <f>T2511+T2515+T2513</f>
        <v>0</v>
      </c>
      <c r="U2510" s="30">
        <f>U2511+U2515+U2513</f>
        <v>0</v>
      </c>
      <c r="V2510" s="30">
        <f>V2511+V2515+V2513</f>
        <v>0</v>
      </c>
      <c r="W2510" s="30">
        <f>W2511+W2515+W2513</f>
        <v>0</v>
      </c>
      <c r="X2510" s="30">
        <f>X2511+X2515+X2513</f>
        <v>0</v>
      </c>
      <c r="Y2510" s="30">
        <f>Y2511+Y2515+Y2513</f>
        <v>0</v>
      </c>
      <c r="Z2510" s="30">
        <f>Z2511+Z2515+Z2513</f>
        <v>0</v>
      </c>
      <c r="AA2510" s="30">
        <f>AA2511+AA2515+AA2513</f>
        <v>0</v>
      </c>
      <c r="AB2510" s="30">
        <f>AB2511+AB2515+AB2513</f>
        <v>0</v>
      </c>
      <c r="AC2510" s="30">
        <f t="shared" si="8051"/>
        <v>19950.200000000001</v>
      </c>
      <c r="AD2510" s="30">
        <f t="shared" si="8052"/>
        <v>20214.700000000001</v>
      </c>
      <c r="AE2510" s="30">
        <f t="shared" si="8053"/>
        <v>24311.400000000001</v>
      </c>
      <c r="AF2510" s="30">
        <f>AF2511+AF2515+AF2513</f>
        <v>0</v>
      </c>
      <c r="AG2510" s="30">
        <f t="shared" si="8054"/>
        <v>19950.200000000001</v>
      </c>
      <c r="AH2510" s="30">
        <f t="shared" si="8055"/>
        <v>20214.700000000001</v>
      </c>
      <c r="AI2510" s="30">
        <f t="shared" si="8056"/>
        <v>24311.400000000001</v>
      </c>
      <c r="AJ2510" s="30">
        <f>AJ2511+AJ2515+AJ2513</f>
        <v>0</v>
      </c>
      <c r="AK2510" s="30">
        <f>AK2511+AK2515+AK2513</f>
        <v>4501.8999999999996</v>
      </c>
      <c r="AL2510" s="30">
        <f>AL2511+AL2515+AL2513</f>
        <v>0</v>
      </c>
      <c r="AM2510" s="30">
        <f>AM2511+AM2515+AM2513</f>
        <v>0</v>
      </c>
      <c r="AN2510" s="30">
        <f>AN2511+AN2515+AN2513</f>
        <v>0</v>
      </c>
      <c r="AO2510" s="30">
        <f>AO2511+AO2515+AO2513</f>
        <v>0</v>
      </c>
      <c r="AP2510" s="30">
        <f>AP2511+AP2515+AP2513</f>
        <v>0</v>
      </c>
      <c r="AQ2510" s="30">
        <f>AQ2511+AQ2515+AQ2513</f>
        <v>0</v>
      </c>
      <c r="AR2510" s="30">
        <f>AR2511+AR2515+AR2513</f>
        <v>0</v>
      </c>
      <c r="AS2510" s="30">
        <f t="shared" si="8146"/>
        <v>24452.099999999999</v>
      </c>
      <c r="AT2510" s="30">
        <f t="shared" si="8147"/>
        <v>20214.700000000001</v>
      </c>
      <c r="AU2510" s="30">
        <f t="shared" si="8148"/>
        <v>24311.400000000001</v>
      </c>
      <c r="AV2510" s="30">
        <f>AV2511+AV2515+AV2513</f>
        <v>0</v>
      </c>
      <c r="AW2510" s="30">
        <f>AW2511+AW2515+AW2513</f>
        <v>0</v>
      </c>
      <c r="AX2510" s="30">
        <f>AX2511+AX2515+AX2513</f>
        <v>0</v>
      </c>
      <c r="AY2510" s="30">
        <f t="shared" si="8100"/>
        <v>24452.099999999999</v>
      </c>
      <c r="AZ2510" s="30">
        <f t="shared" si="8101"/>
        <v>20214.700000000001</v>
      </c>
      <c r="BA2510" s="30">
        <f t="shared" si="8102"/>
        <v>24311.400000000001</v>
      </c>
      <c r="BB2510" s="30">
        <f>BB2511+BB2515+BB2513</f>
        <v>0</v>
      </c>
      <c r="BC2510" s="30">
        <f>BC2511+BC2515+BC2513</f>
        <v>0</v>
      </c>
      <c r="BD2510" s="30">
        <f>BD2511+BD2515+BD2513</f>
        <v>0</v>
      </c>
      <c r="BE2510" s="30">
        <f>BE2511+BE2515+BE2513</f>
        <v>0</v>
      </c>
      <c r="BF2510" s="30">
        <f>BF2511+BF2515+BF2513</f>
        <v>0</v>
      </c>
      <c r="BG2510" s="30">
        <f>BG2511+BG2515+BG2513</f>
        <v>0</v>
      </c>
      <c r="BH2510" s="30">
        <f>BH2511+BH2515+BH2513</f>
        <v>0</v>
      </c>
      <c r="BI2510" s="30">
        <f>BI2511+BI2515+BI2513</f>
        <v>0</v>
      </c>
      <c r="BJ2510" s="30">
        <f>BJ2511+BJ2515+BJ2513</f>
        <v>0</v>
      </c>
      <c r="BK2510" s="30">
        <f>BK2511+BK2515+BK2513</f>
        <v>0</v>
      </c>
      <c r="BL2510" s="30">
        <f t="shared" si="8048"/>
        <v>24452.099999999999</v>
      </c>
      <c r="BM2510" s="30">
        <f t="shared" si="8049"/>
        <v>20214.700000000001</v>
      </c>
      <c r="BN2510" s="30">
        <f t="shared" si="8050"/>
        <v>24311.400000000001</v>
      </c>
      <c r="BO2510" s="30">
        <f>BO2511+BO2515+BO2513</f>
        <v>0</v>
      </c>
      <c r="BP2510" s="31"/>
      <c r="BQ2510" s="1"/>
      <c r="BR2510" s="1"/>
      <c r="BS2510" s="1"/>
      <c r="BT2510" s="1"/>
      <c r="BU2510" s="1"/>
      <c r="BV2510" s="1"/>
      <c r="BW2510" s="1"/>
      <c r="BX2510" s="1"/>
      <c r="BY2510" s="1"/>
    </row>
    <row r="2511" ht="31.5">
      <c r="A2511" s="28" t="s">
        <v>1020</v>
      </c>
      <c r="B2511" s="28" t="s">
        <v>26</v>
      </c>
      <c r="C2511" s="28" t="s">
        <v>28</v>
      </c>
      <c r="D2511" s="28" t="s">
        <v>223</v>
      </c>
      <c r="E2511" s="35"/>
      <c r="F2511" s="29" t="s">
        <v>224</v>
      </c>
      <c r="G2511" s="30">
        <f>G2512</f>
        <v>8294.6000000000004</v>
      </c>
      <c r="H2511" s="30">
        <f>H2512</f>
        <v>8294.6000000000004</v>
      </c>
      <c r="I2511" s="30">
        <f>I2512</f>
        <v>12391.299999999999</v>
      </c>
      <c r="J2511" s="30">
        <f>J2512</f>
        <v>0</v>
      </c>
      <c r="K2511" s="30">
        <f>K2512</f>
        <v>0</v>
      </c>
      <c r="L2511" s="30">
        <f>L2512</f>
        <v>0</v>
      </c>
      <c r="M2511" s="30">
        <f t="shared" si="8149"/>
        <v>8294.6000000000004</v>
      </c>
      <c r="N2511" s="30">
        <f t="shared" si="8150"/>
        <v>8294.6000000000004</v>
      </c>
      <c r="O2511" s="30">
        <f t="shared" si="8151"/>
        <v>12391.299999999999</v>
      </c>
      <c r="P2511" s="30">
        <f>P2512</f>
        <v>0</v>
      </c>
      <c r="Q2511" s="30">
        <f>Q2512</f>
        <v>0</v>
      </c>
      <c r="R2511" s="30">
        <f>R2512</f>
        <v>0</v>
      </c>
      <c r="S2511" s="30">
        <f>S2512</f>
        <v>0</v>
      </c>
      <c r="T2511" s="30">
        <f>T2512</f>
        <v>0</v>
      </c>
      <c r="U2511" s="30">
        <f>U2512</f>
        <v>0</v>
      </c>
      <c r="V2511" s="30">
        <f>V2512</f>
        <v>0</v>
      </c>
      <c r="W2511" s="30">
        <f>W2512</f>
        <v>0</v>
      </c>
      <c r="X2511" s="30">
        <f>X2512</f>
        <v>0</v>
      </c>
      <c r="Y2511" s="30">
        <f>Y2512</f>
        <v>0</v>
      </c>
      <c r="Z2511" s="30">
        <f>Z2512</f>
        <v>0</v>
      </c>
      <c r="AA2511" s="30">
        <f>AA2512</f>
        <v>0</v>
      </c>
      <c r="AB2511" s="30">
        <f>AB2512</f>
        <v>0</v>
      </c>
      <c r="AC2511" s="30">
        <f t="shared" si="8051"/>
        <v>8294.6000000000004</v>
      </c>
      <c r="AD2511" s="30">
        <f t="shared" si="8052"/>
        <v>8294.6000000000004</v>
      </c>
      <c r="AE2511" s="30">
        <f t="shared" si="8053"/>
        <v>12391.299999999999</v>
      </c>
      <c r="AF2511" s="30">
        <f>AF2512</f>
        <v>0</v>
      </c>
      <c r="AG2511" s="30">
        <f t="shared" si="8054"/>
        <v>8294.6000000000004</v>
      </c>
      <c r="AH2511" s="30">
        <f t="shared" si="8055"/>
        <v>8294.6000000000004</v>
      </c>
      <c r="AI2511" s="30">
        <f t="shared" si="8056"/>
        <v>12391.299999999999</v>
      </c>
      <c r="AJ2511" s="30">
        <f>AJ2512</f>
        <v>0</v>
      </c>
      <c r="AK2511" s="30">
        <f>AK2512</f>
        <v>650</v>
      </c>
      <c r="AL2511" s="30">
        <f>AL2512</f>
        <v>0</v>
      </c>
      <c r="AM2511" s="30">
        <f>AM2512</f>
        <v>0</v>
      </c>
      <c r="AN2511" s="30">
        <f>AN2512</f>
        <v>0</v>
      </c>
      <c r="AO2511" s="30">
        <f>AO2512</f>
        <v>0</v>
      </c>
      <c r="AP2511" s="30">
        <f>AP2512</f>
        <v>0</v>
      </c>
      <c r="AQ2511" s="30">
        <f>AQ2512</f>
        <v>0</v>
      </c>
      <c r="AR2511" s="30">
        <f>AR2512</f>
        <v>0</v>
      </c>
      <c r="AS2511" s="30">
        <f t="shared" si="8146"/>
        <v>8944.6000000000004</v>
      </c>
      <c r="AT2511" s="30">
        <f t="shared" si="8147"/>
        <v>8294.6000000000004</v>
      </c>
      <c r="AU2511" s="30">
        <f t="shared" si="8148"/>
        <v>12391.299999999999</v>
      </c>
      <c r="AV2511" s="30">
        <f>AV2512</f>
        <v>0</v>
      </c>
      <c r="AW2511" s="30">
        <f>AW2512</f>
        <v>0</v>
      </c>
      <c r="AX2511" s="30">
        <f>AX2512</f>
        <v>0</v>
      </c>
      <c r="AY2511" s="30">
        <f t="shared" si="8100"/>
        <v>8944.6000000000004</v>
      </c>
      <c r="AZ2511" s="30">
        <f t="shared" si="8101"/>
        <v>8294.6000000000004</v>
      </c>
      <c r="BA2511" s="30">
        <f t="shared" si="8102"/>
        <v>12391.299999999999</v>
      </c>
      <c r="BB2511" s="30">
        <f>BB2512</f>
        <v>0</v>
      </c>
      <c r="BC2511" s="30">
        <f>BC2512</f>
        <v>0</v>
      </c>
      <c r="BD2511" s="30">
        <f>BD2512</f>
        <v>0</v>
      </c>
      <c r="BE2511" s="30">
        <f>BE2512</f>
        <v>0</v>
      </c>
      <c r="BF2511" s="30">
        <f>BF2512</f>
        <v>0</v>
      </c>
      <c r="BG2511" s="30">
        <f>BG2512</f>
        <v>0</v>
      </c>
      <c r="BH2511" s="30">
        <f>BH2512</f>
        <v>0</v>
      </c>
      <c r="BI2511" s="30">
        <f>BI2512</f>
        <v>0</v>
      </c>
      <c r="BJ2511" s="30">
        <f>BJ2512</f>
        <v>0</v>
      </c>
      <c r="BK2511" s="30">
        <f>BK2512</f>
        <v>0</v>
      </c>
      <c r="BL2511" s="30">
        <f t="shared" si="8048"/>
        <v>8944.6000000000004</v>
      </c>
      <c r="BM2511" s="30">
        <f t="shared" si="8049"/>
        <v>8294.6000000000004</v>
      </c>
      <c r="BN2511" s="30">
        <f t="shared" si="8050"/>
        <v>12391.299999999999</v>
      </c>
      <c r="BO2511" s="30">
        <f>BO2512</f>
        <v>0</v>
      </c>
      <c r="BP2511" s="31"/>
      <c r="BQ2511" s="1"/>
      <c r="BR2511" s="1"/>
      <c r="BS2511" s="1"/>
      <c r="BT2511" s="1"/>
      <c r="BU2511" s="1"/>
      <c r="BV2511" s="1"/>
      <c r="BW2511" s="1"/>
      <c r="BX2511" s="1"/>
      <c r="BY2511" s="1"/>
    </row>
    <row r="2512" ht="31.5">
      <c r="A2512" s="28" t="s">
        <v>1020</v>
      </c>
      <c r="B2512" s="28" t="s">
        <v>26</v>
      </c>
      <c r="C2512" s="28" t="s">
        <v>28</v>
      </c>
      <c r="D2512" s="28" t="s">
        <v>223</v>
      </c>
      <c r="E2512" s="28" t="s">
        <v>127</v>
      </c>
      <c r="F2512" s="29" t="s">
        <v>128</v>
      </c>
      <c r="G2512" s="30">
        <v>8294.6000000000004</v>
      </c>
      <c r="H2512" s="30">
        <v>8294.6000000000004</v>
      </c>
      <c r="I2512" s="30">
        <v>12391.299999999999</v>
      </c>
      <c r="J2512" s="30"/>
      <c r="K2512" s="30"/>
      <c r="L2512" s="30"/>
      <c r="M2512" s="30">
        <f t="shared" si="8149"/>
        <v>8294.6000000000004</v>
      </c>
      <c r="N2512" s="30">
        <f t="shared" si="8150"/>
        <v>8294.6000000000004</v>
      </c>
      <c r="O2512" s="30">
        <f t="shared" si="8151"/>
        <v>12391.299999999999</v>
      </c>
      <c r="P2512" s="30"/>
      <c r="Q2512" s="30"/>
      <c r="R2512" s="30"/>
      <c r="S2512" s="30"/>
      <c r="T2512" s="30"/>
      <c r="U2512" s="30"/>
      <c r="V2512" s="30"/>
      <c r="W2512" s="30"/>
      <c r="X2512" s="30"/>
      <c r="Y2512" s="30"/>
      <c r="Z2512" s="30"/>
      <c r="AA2512" s="30"/>
      <c r="AB2512" s="30"/>
      <c r="AC2512" s="30">
        <f t="shared" si="8051"/>
        <v>8294.6000000000004</v>
      </c>
      <c r="AD2512" s="30">
        <f t="shared" si="8052"/>
        <v>8294.6000000000004</v>
      </c>
      <c r="AE2512" s="30">
        <f t="shared" si="8053"/>
        <v>12391.299999999999</v>
      </c>
      <c r="AF2512" s="30"/>
      <c r="AG2512" s="30">
        <f t="shared" si="8054"/>
        <v>8294.6000000000004</v>
      </c>
      <c r="AH2512" s="30">
        <f t="shared" si="8055"/>
        <v>8294.6000000000004</v>
      </c>
      <c r="AI2512" s="30">
        <f t="shared" si="8056"/>
        <v>12391.299999999999</v>
      </c>
      <c r="AJ2512" s="30"/>
      <c r="AK2512" s="30">
        <v>650</v>
      </c>
      <c r="AL2512" s="30"/>
      <c r="AM2512" s="30"/>
      <c r="AN2512" s="30"/>
      <c r="AO2512" s="30"/>
      <c r="AP2512" s="30"/>
      <c r="AQ2512" s="30"/>
      <c r="AR2512" s="30"/>
      <c r="AS2512" s="30">
        <f t="shared" si="8146"/>
        <v>8944.6000000000004</v>
      </c>
      <c r="AT2512" s="30">
        <f t="shared" si="8147"/>
        <v>8294.6000000000004</v>
      </c>
      <c r="AU2512" s="30">
        <f t="shared" si="8148"/>
        <v>12391.299999999999</v>
      </c>
      <c r="AV2512" s="30"/>
      <c r="AW2512" s="30"/>
      <c r="AX2512" s="30"/>
      <c r="AY2512" s="30">
        <f t="shared" si="8100"/>
        <v>8944.6000000000004</v>
      </c>
      <c r="AZ2512" s="30">
        <f t="shared" si="8101"/>
        <v>8294.6000000000004</v>
      </c>
      <c r="BA2512" s="30">
        <f t="shared" si="8102"/>
        <v>12391.299999999999</v>
      </c>
      <c r="BB2512" s="30"/>
      <c r="BC2512" s="30"/>
      <c r="BD2512" s="30"/>
      <c r="BE2512" s="30"/>
      <c r="BF2512" s="30"/>
      <c r="BG2512" s="30"/>
      <c r="BH2512" s="30"/>
      <c r="BI2512" s="30"/>
      <c r="BJ2512" s="30"/>
      <c r="BK2512" s="30"/>
      <c r="BL2512" s="30">
        <f t="shared" si="8048"/>
        <v>8944.6000000000004</v>
      </c>
      <c r="BM2512" s="30">
        <f t="shared" si="8049"/>
        <v>8294.6000000000004</v>
      </c>
      <c r="BN2512" s="30">
        <f t="shared" si="8050"/>
        <v>12391.299999999999</v>
      </c>
      <c r="BO2512" s="30"/>
      <c r="BP2512" s="31"/>
      <c r="BQ2512" s="1"/>
      <c r="BR2512" s="1"/>
      <c r="BS2512" s="1"/>
      <c r="BT2512" s="1"/>
      <c r="BU2512" s="1"/>
      <c r="BV2512" s="1"/>
      <c r="BW2512" s="1"/>
      <c r="BX2512" s="1"/>
      <c r="BY2512" s="1"/>
    </row>
    <row r="2513" ht="47.25">
      <c r="A2513" s="28" t="s">
        <v>1020</v>
      </c>
      <c r="B2513" s="28" t="s">
        <v>26</v>
      </c>
      <c r="C2513" s="28" t="s">
        <v>28</v>
      </c>
      <c r="D2513" s="28" t="s">
        <v>1031</v>
      </c>
      <c r="E2513" s="28"/>
      <c r="F2513" s="29" t="s">
        <v>1032</v>
      </c>
      <c r="G2513" s="30">
        <f>G2514</f>
        <v>6592</v>
      </c>
      <c r="H2513" s="30">
        <f>H2514</f>
        <v>6592</v>
      </c>
      <c r="I2513" s="30">
        <f>I2514</f>
        <v>6592</v>
      </c>
      <c r="J2513" s="30">
        <f>J2514</f>
        <v>0</v>
      </c>
      <c r="K2513" s="30">
        <f>K2514</f>
        <v>0</v>
      </c>
      <c r="L2513" s="30">
        <f>L2514</f>
        <v>0</v>
      </c>
      <c r="M2513" s="30">
        <f t="shared" si="8149"/>
        <v>6592</v>
      </c>
      <c r="N2513" s="30">
        <f t="shared" si="8150"/>
        <v>6592</v>
      </c>
      <c r="O2513" s="30">
        <f t="shared" si="8151"/>
        <v>6592</v>
      </c>
      <c r="P2513" s="30">
        <f>P2514</f>
        <v>0</v>
      </c>
      <c r="Q2513" s="30">
        <f>Q2514</f>
        <v>0</v>
      </c>
      <c r="R2513" s="30">
        <f>R2514</f>
        <v>0</v>
      </c>
      <c r="S2513" s="30">
        <f>S2514</f>
        <v>0</v>
      </c>
      <c r="T2513" s="30">
        <f>T2514</f>
        <v>0</v>
      </c>
      <c r="U2513" s="30">
        <f>U2514</f>
        <v>0</v>
      </c>
      <c r="V2513" s="30">
        <f>V2514</f>
        <v>0</v>
      </c>
      <c r="W2513" s="30">
        <f>W2514</f>
        <v>0</v>
      </c>
      <c r="X2513" s="30">
        <f>X2514</f>
        <v>0</v>
      </c>
      <c r="Y2513" s="30">
        <f>Y2514</f>
        <v>0</v>
      </c>
      <c r="Z2513" s="30">
        <f>Z2514</f>
        <v>0</v>
      </c>
      <c r="AA2513" s="30">
        <f>AA2514</f>
        <v>0</v>
      </c>
      <c r="AB2513" s="30">
        <f>AB2514</f>
        <v>0</v>
      </c>
      <c r="AC2513" s="30">
        <f t="shared" si="8051"/>
        <v>6592</v>
      </c>
      <c r="AD2513" s="30">
        <f t="shared" si="8052"/>
        <v>6592</v>
      </c>
      <c r="AE2513" s="30">
        <f t="shared" si="8053"/>
        <v>6592</v>
      </c>
      <c r="AF2513" s="30">
        <f>AF2514</f>
        <v>0</v>
      </c>
      <c r="AG2513" s="30">
        <f t="shared" si="8054"/>
        <v>6592</v>
      </c>
      <c r="AH2513" s="30">
        <f t="shared" si="8055"/>
        <v>6592</v>
      </c>
      <c r="AI2513" s="30">
        <f t="shared" si="8056"/>
        <v>6592</v>
      </c>
      <c r="AJ2513" s="30">
        <f>AJ2514</f>
        <v>0</v>
      </c>
      <c r="AK2513" s="30">
        <f>AK2514</f>
        <v>0</v>
      </c>
      <c r="AL2513" s="30">
        <f>AL2514</f>
        <v>0</v>
      </c>
      <c r="AM2513" s="30">
        <f>AM2514</f>
        <v>0</v>
      </c>
      <c r="AN2513" s="30">
        <f>AN2514</f>
        <v>0</v>
      </c>
      <c r="AO2513" s="30">
        <f>AO2514</f>
        <v>0</v>
      </c>
      <c r="AP2513" s="30">
        <f>AP2514</f>
        <v>0</v>
      </c>
      <c r="AQ2513" s="30">
        <f>AQ2514</f>
        <v>0</v>
      </c>
      <c r="AR2513" s="30">
        <f>AR2514</f>
        <v>0</v>
      </c>
      <c r="AS2513" s="30">
        <f t="shared" si="8146"/>
        <v>6592</v>
      </c>
      <c r="AT2513" s="30">
        <f t="shared" si="8147"/>
        <v>6592</v>
      </c>
      <c r="AU2513" s="30">
        <f t="shared" si="8148"/>
        <v>6592</v>
      </c>
      <c r="AV2513" s="30">
        <f>AV2514</f>
        <v>0</v>
      </c>
      <c r="AW2513" s="30">
        <f>AW2514</f>
        <v>0</v>
      </c>
      <c r="AX2513" s="30">
        <f>AX2514</f>
        <v>0</v>
      </c>
      <c r="AY2513" s="30">
        <f t="shared" si="8100"/>
        <v>6592</v>
      </c>
      <c r="AZ2513" s="30">
        <f t="shared" si="8101"/>
        <v>6592</v>
      </c>
      <c r="BA2513" s="30">
        <f t="shared" si="8102"/>
        <v>6592</v>
      </c>
      <c r="BB2513" s="30">
        <f>BB2514</f>
        <v>0</v>
      </c>
      <c r="BC2513" s="30">
        <f>BC2514</f>
        <v>0</v>
      </c>
      <c r="BD2513" s="30">
        <f>BD2514</f>
        <v>0</v>
      </c>
      <c r="BE2513" s="30">
        <f>BE2514</f>
        <v>0</v>
      </c>
      <c r="BF2513" s="30">
        <f>BF2514</f>
        <v>0</v>
      </c>
      <c r="BG2513" s="30">
        <f>BG2514</f>
        <v>0</v>
      </c>
      <c r="BH2513" s="30">
        <f>BH2514</f>
        <v>0</v>
      </c>
      <c r="BI2513" s="30">
        <f>BI2514</f>
        <v>0</v>
      </c>
      <c r="BJ2513" s="30">
        <f>BJ2514</f>
        <v>0</v>
      </c>
      <c r="BK2513" s="30">
        <f>BK2514</f>
        <v>0</v>
      </c>
      <c r="BL2513" s="30">
        <f t="shared" si="8048"/>
        <v>6592</v>
      </c>
      <c r="BM2513" s="30">
        <f t="shared" si="8049"/>
        <v>6592</v>
      </c>
      <c r="BN2513" s="30">
        <f t="shared" si="8050"/>
        <v>6592</v>
      </c>
      <c r="BO2513" s="30">
        <f>BO2514</f>
        <v>0</v>
      </c>
      <c r="BP2513" s="31"/>
      <c r="BQ2513" s="1"/>
      <c r="BR2513" s="1"/>
      <c r="BS2513" s="1"/>
      <c r="BT2513" s="1"/>
      <c r="BU2513" s="1"/>
      <c r="BV2513" s="1"/>
      <c r="BW2513" s="1"/>
      <c r="BX2513" s="1"/>
      <c r="BY2513" s="1"/>
    </row>
    <row r="2514" ht="31.5">
      <c r="A2514" s="28" t="s">
        <v>1020</v>
      </c>
      <c r="B2514" s="28" t="s">
        <v>26</v>
      </c>
      <c r="C2514" s="28" t="s">
        <v>28</v>
      </c>
      <c r="D2514" s="28" t="s">
        <v>1031</v>
      </c>
      <c r="E2514" s="28" t="s">
        <v>127</v>
      </c>
      <c r="F2514" s="29" t="s">
        <v>128</v>
      </c>
      <c r="G2514" s="30">
        <v>6592</v>
      </c>
      <c r="H2514" s="30">
        <v>6592</v>
      </c>
      <c r="I2514" s="30">
        <v>6592</v>
      </c>
      <c r="J2514" s="30"/>
      <c r="K2514" s="30"/>
      <c r="L2514" s="30"/>
      <c r="M2514" s="30">
        <f t="shared" si="8149"/>
        <v>6592</v>
      </c>
      <c r="N2514" s="30">
        <f t="shared" si="8150"/>
        <v>6592</v>
      </c>
      <c r="O2514" s="30">
        <f t="shared" si="8151"/>
        <v>6592</v>
      </c>
      <c r="P2514" s="30"/>
      <c r="Q2514" s="30"/>
      <c r="R2514" s="30"/>
      <c r="S2514" s="30"/>
      <c r="T2514" s="30"/>
      <c r="U2514" s="30"/>
      <c r="V2514" s="30"/>
      <c r="W2514" s="30"/>
      <c r="X2514" s="30"/>
      <c r="Y2514" s="30"/>
      <c r="Z2514" s="30"/>
      <c r="AA2514" s="30"/>
      <c r="AB2514" s="30"/>
      <c r="AC2514" s="30">
        <f t="shared" si="8051"/>
        <v>6592</v>
      </c>
      <c r="AD2514" s="30">
        <f t="shared" si="8052"/>
        <v>6592</v>
      </c>
      <c r="AE2514" s="30">
        <f t="shared" si="8053"/>
        <v>6592</v>
      </c>
      <c r="AF2514" s="30"/>
      <c r="AG2514" s="30">
        <f t="shared" si="8054"/>
        <v>6592</v>
      </c>
      <c r="AH2514" s="30">
        <f t="shared" si="8055"/>
        <v>6592</v>
      </c>
      <c r="AI2514" s="30">
        <f t="shared" si="8056"/>
        <v>6592</v>
      </c>
      <c r="AJ2514" s="30"/>
      <c r="AK2514" s="30"/>
      <c r="AL2514" s="30"/>
      <c r="AM2514" s="30"/>
      <c r="AN2514" s="30"/>
      <c r="AO2514" s="30"/>
      <c r="AP2514" s="30"/>
      <c r="AQ2514" s="30"/>
      <c r="AR2514" s="30"/>
      <c r="AS2514" s="30">
        <f t="shared" si="8146"/>
        <v>6592</v>
      </c>
      <c r="AT2514" s="30">
        <f t="shared" si="8147"/>
        <v>6592</v>
      </c>
      <c r="AU2514" s="30">
        <f t="shared" si="8148"/>
        <v>6592</v>
      </c>
      <c r="AV2514" s="30"/>
      <c r="AW2514" s="30"/>
      <c r="AX2514" s="30"/>
      <c r="AY2514" s="30">
        <f t="shared" si="8100"/>
        <v>6592</v>
      </c>
      <c r="AZ2514" s="30">
        <f t="shared" si="8101"/>
        <v>6592</v>
      </c>
      <c r="BA2514" s="30">
        <f t="shared" si="8102"/>
        <v>6592</v>
      </c>
      <c r="BB2514" s="30"/>
      <c r="BC2514" s="30"/>
      <c r="BD2514" s="30"/>
      <c r="BE2514" s="30"/>
      <c r="BF2514" s="30"/>
      <c r="BG2514" s="30"/>
      <c r="BH2514" s="30"/>
      <c r="BI2514" s="30"/>
      <c r="BJ2514" s="30"/>
      <c r="BK2514" s="30"/>
      <c r="BL2514" s="30">
        <f t="shared" si="8048"/>
        <v>6592</v>
      </c>
      <c r="BM2514" s="30">
        <f t="shared" si="8049"/>
        <v>6592</v>
      </c>
      <c r="BN2514" s="30">
        <f t="shared" si="8050"/>
        <v>6592</v>
      </c>
      <c r="BO2514" s="30"/>
      <c r="BP2514" s="31"/>
      <c r="BQ2514" s="1"/>
      <c r="BR2514" s="1"/>
      <c r="BS2514" s="1"/>
      <c r="BT2514" s="1"/>
      <c r="BU2514" s="1"/>
      <c r="BV2514" s="1"/>
      <c r="BW2514" s="1"/>
      <c r="BX2514" s="1"/>
      <c r="BY2514" s="1"/>
    </row>
    <row r="2515" ht="63">
      <c r="A2515" s="28" t="s">
        <v>1020</v>
      </c>
      <c r="B2515" s="28" t="s">
        <v>26</v>
      </c>
      <c r="C2515" s="28" t="s">
        <v>28</v>
      </c>
      <c r="D2515" s="28" t="s">
        <v>264</v>
      </c>
      <c r="E2515" s="35"/>
      <c r="F2515" s="29" t="s">
        <v>265</v>
      </c>
      <c r="G2515" s="30">
        <f>G2516</f>
        <v>5063.6000000000004</v>
      </c>
      <c r="H2515" s="30">
        <f>H2516</f>
        <v>5328.1000000000004</v>
      </c>
      <c r="I2515" s="30">
        <f>I2516</f>
        <v>5328.1000000000004</v>
      </c>
      <c r="J2515" s="30">
        <f>J2516</f>
        <v>0</v>
      </c>
      <c r="K2515" s="30">
        <f>K2516</f>
        <v>0</v>
      </c>
      <c r="L2515" s="30">
        <f>L2516</f>
        <v>0</v>
      </c>
      <c r="M2515" s="30">
        <f t="shared" si="8149"/>
        <v>5063.6000000000004</v>
      </c>
      <c r="N2515" s="30">
        <f t="shared" si="8150"/>
        <v>5328.1000000000004</v>
      </c>
      <c r="O2515" s="30">
        <f t="shared" si="8151"/>
        <v>5328.1000000000004</v>
      </c>
      <c r="P2515" s="30">
        <f>P2516</f>
        <v>0</v>
      </c>
      <c r="Q2515" s="30">
        <f>Q2516</f>
        <v>0</v>
      </c>
      <c r="R2515" s="30">
        <f>R2516</f>
        <v>0</v>
      </c>
      <c r="S2515" s="30">
        <f>S2516</f>
        <v>0</v>
      </c>
      <c r="T2515" s="30">
        <f>T2516</f>
        <v>0</v>
      </c>
      <c r="U2515" s="30">
        <f>U2516</f>
        <v>0</v>
      </c>
      <c r="V2515" s="30">
        <f>V2516</f>
        <v>0</v>
      </c>
      <c r="W2515" s="30">
        <f>W2516</f>
        <v>0</v>
      </c>
      <c r="X2515" s="30">
        <f>X2516</f>
        <v>0</v>
      </c>
      <c r="Y2515" s="30">
        <f>Y2516</f>
        <v>0</v>
      </c>
      <c r="Z2515" s="30">
        <f>Z2516</f>
        <v>0</v>
      </c>
      <c r="AA2515" s="30">
        <f>AA2516</f>
        <v>0</v>
      </c>
      <c r="AB2515" s="30">
        <f>AB2516</f>
        <v>0</v>
      </c>
      <c r="AC2515" s="30">
        <f t="shared" si="8051"/>
        <v>5063.6000000000004</v>
      </c>
      <c r="AD2515" s="30">
        <f t="shared" si="8052"/>
        <v>5328.1000000000004</v>
      </c>
      <c r="AE2515" s="30">
        <f t="shared" si="8053"/>
        <v>5328.1000000000004</v>
      </c>
      <c r="AF2515" s="30">
        <f>AF2516</f>
        <v>0</v>
      </c>
      <c r="AG2515" s="30">
        <f t="shared" si="8054"/>
        <v>5063.6000000000004</v>
      </c>
      <c r="AH2515" s="30">
        <f t="shared" si="8055"/>
        <v>5328.1000000000004</v>
      </c>
      <c r="AI2515" s="30">
        <f t="shared" si="8056"/>
        <v>5328.1000000000004</v>
      </c>
      <c r="AJ2515" s="30">
        <f>AJ2516</f>
        <v>0</v>
      </c>
      <c r="AK2515" s="30">
        <f>AK2516</f>
        <v>3851.9000000000001</v>
      </c>
      <c r="AL2515" s="30">
        <f>AL2516</f>
        <v>0</v>
      </c>
      <c r="AM2515" s="30">
        <f>AM2516</f>
        <v>0</v>
      </c>
      <c r="AN2515" s="30">
        <f>AN2516</f>
        <v>0</v>
      </c>
      <c r="AO2515" s="30">
        <f>AO2516</f>
        <v>0</v>
      </c>
      <c r="AP2515" s="30">
        <f>AP2516</f>
        <v>0</v>
      </c>
      <c r="AQ2515" s="30">
        <f>AQ2516</f>
        <v>0</v>
      </c>
      <c r="AR2515" s="30">
        <f>AR2516</f>
        <v>0</v>
      </c>
      <c r="AS2515" s="30">
        <f t="shared" si="8146"/>
        <v>8915.5</v>
      </c>
      <c r="AT2515" s="30">
        <f t="shared" si="8147"/>
        <v>5328.1000000000004</v>
      </c>
      <c r="AU2515" s="30">
        <f t="shared" si="8148"/>
        <v>5328.1000000000004</v>
      </c>
      <c r="AV2515" s="30">
        <f>AV2516</f>
        <v>0</v>
      </c>
      <c r="AW2515" s="30">
        <f>AW2516</f>
        <v>0</v>
      </c>
      <c r="AX2515" s="30">
        <f>AX2516</f>
        <v>0</v>
      </c>
      <c r="AY2515" s="30">
        <f t="shared" si="8100"/>
        <v>8915.5</v>
      </c>
      <c r="AZ2515" s="30">
        <f t="shared" si="8101"/>
        <v>5328.1000000000004</v>
      </c>
      <c r="BA2515" s="30">
        <f t="shared" si="8102"/>
        <v>5328.1000000000004</v>
      </c>
      <c r="BB2515" s="30">
        <f>BB2516</f>
        <v>0</v>
      </c>
      <c r="BC2515" s="30">
        <f>BC2516</f>
        <v>0</v>
      </c>
      <c r="BD2515" s="30">
        <f>BD2516</f>
        <v>0</v>
      </c>
      <c r="BE2515" s="30">
        <f>BE2516</f>
        <v>0</v>
      </c>
      <c r="BF2515" s="30">
        <f>BF2516</f>
        <v>0</v>
      </c>
      <c r="BG2515" s="30">
        <f>BG2516</f>
        <v>0</v>
      </c>
      <c r="BH2515" s="30">
        <f>BH2516</f>
        <v>0</v>
      </c>
      <c r="BI2515" s="30">
        <f>BI2516</f>
        <v>0</v>
      </c>
      <c r="BJ2515" s="30">
        <f>BJ2516</f>
        <v>0</v>
      </c>
      <c r="BK2515" s="30">
        <f>BK2516</f>
        <v>0</v>
      </c>
      <c r="BL2515" s="30">
        <f t="shared" si="8048"/>
        <v>8915.5</v>
      </c>
      <c r="BM2515" s="30">
        <f t="shared" si="8049"/>
        <v>5328.1000000000004</v>
      </c>
      <c r="BN2515" s="30">
        <f t="shared" si="8050"/>
        <v>5328.1000000000004</v>
      </c>
      <c r="BO2515" s="30">
        <f>BO2516</f>
        <v>0</v>
      </c>
      <c r="BP2515" s="31"/>
      <c r="BQ2515" s="1"/>
      <c r="BR2515" s="1"/>
      <c r="BS2515" s="1"/>
      <c r="BT2515" s="1"/>
      <c r="BU2515" s="1"/>
      <c r="BV2515" s="1"/>
      <c r="BW2515" s="1"/>
      <c r="BX2515" s="1"/>
      <c r="BY2515" s="1"/>
    </row>
    <row r="2516" ht="31.5">
      <c r="A2516" s="28" t="s">
        <v>1020</v>
      </c>
      <c r="B2516" s="28" t="s">
        <v>26</v>
      </c>
      <c r="C2516" s="28" t="s">
        <v>28</v>
      </c>
      <c r="D2516" s="28" t="s">
        <v>264</v>
      </c>
      <c r="E2516" s="28" t="s">
        <v>127</v>
      </c>
      <c r="F2516" s="29" t="s">
        <v>128</v>
      </c>
      <c r="G2516" s="30">
        <v>5063.6000000000004</v>
      </c>
      <c r="H2516" s="30">
        <v>5328.1000000000004</v>
      </c>
      <c r="I2516" s="30">
        <v>5328.1000000000004</v>
      </c>
      <c r="J2516" s="30"/>
      <c r="K2516" s="30"/>
      <c r="L2516" s="30"/>
      <c r="M2516" s="30">
        <f t="shared" si="8149"/>
        <v>5063.6000000000004</v>
      </c>
      <c r="N2516" s="30">
        <f t="shared" si="8150"/>
        <v>5328.1000000000004</v>
      </c>
      <c r="O2516" s="30">
        <f t="shared" si="8151"/>
        <v>5328.1000000000004</v>
      </c>
      <c r="P2516" s="30"/>
      <c r="Q2516" s="30"/>
      <c r="R2516" s="30"/>
      <c r="S2516" s="30"/>
      <c r="T2516" s="30"/>
      <c r="U2516" s="30"/>
      <c r="V2516" s="30"/>
      <c r="W2516" s="30"/>
      <c r="X2516" s="30"/>
      <c r="Y2516" s="30"/>
      <c r="Z2516" s="30"/>
      <c r="AA2516" s="30"/>
      <c r="AB2516" s="30"/>
      <c r="AC2516" s="30">
        <f t="shared" si="8051"/>
        <v>5063.6000000000004</v>
      </c>
      <c r="AD2516" s="30">
        <f t="shared" si="8052"/>
        <v>5328.1000000000004</v>
      </c>
      <c r="AE2516" s="30">
        <f t="shared" si="8053"/>
        <v>5328.1000000000004</v>
      </c>
      <c r="AF2516" s="30"/>
      <c r="AG2516" s="30">
        <f t="shared" si="8054"/>
        <v>5063.6000000000004</v>
      </c>
      <c r="AH2516" s="30">
        <f t="shared" si="8055"/>
        <v>5328.1000000000004</v>
      </c>
      <c r="AI2516" s="30">
        <f t="shared" si="8056"/>
        <v>5328.1000000000004</v>
      </c>
      <c r="AJ2516" s="30"/>
      <c r="AK2516" s="30">
        <v>3851.9000000000001</v>
      </c>
      <c r="AL2516" s="30"/>
      <c r="AM2516" s="30"/>
      <c r="AN2516" s="30"/>
      <c r="AO2516" s="30"/>
      <c r="AP2516" s="30"/>
      <c r="AQ2516" s="30"/>
      <c r="AR2516" s="30"/>
      <c r="AS2516" s="30">
        <f t="shared" si="8146"/>
        <v>8915.5</v>
      </c>
      <c r="AT2516" s="30">
        <f t="shared" si="8147"/>
        <v>5328.1000000000004</v>
      </c>
      <c r="AU2516" s="30">
        <f t="shared" si="8148"/>
        <v>5328.1000000000004</v>
      </c>
      <c r="AV2516" s="30"/>
      <c r="AW2516" s="30"/>
      <c r="AX2516" s="30"/>
      <c r="AY2516" s="30">
        <f t="shared" si="8100"/>
        <v>8915.5</v>
      </c>
      <c r="AZ2516" s="30">
        <f t="shared" si="8101"/>
        <v>5328.1000000000004</v>
      </c>
      <c r="BA2516" s="30">
        <f t="shared" si="8102"/>
        <v>5328.1000000000004</v>
      </c>
      <c r="BB2516" s="30"/>
      <c r="BC2516" s="30"/>
      <c r="BD2516" s="30"/>
      <c r="BE2516" s="30"/>
      <c r="BF2516" s="30"/>
      <c r="BG2516" s="30"/>
      <c r="BH2516" s="30"/>
      <c r="BI2516" s="30"/>
      <c r="BJ2516" s="30"/>
      <c r="BK2516" s="30"/>
      <c r="BL2516" s="30">
        <f t="shared" si="8048"/>
        <v>8915.5</v>
      </c>
      <c r="BM2516" s="30">
        <f t="shared" si="8049"/>
        <v>5328.1000000000004</v>
      </c>
      <c r="BN2516" s="30">
        <f t="shared" si="8050"/>
        <v>5328.1000000000004</v>
      </c>
      <c r="BO2516" s="30"/>
      <c r="BP2516" s="31"/>
      <c r="BQ2516" s="1"/>
      <c r="BR2516" s="1"/>
      <c r="BS2516" s="1"/>
      <c r="BT2516" s="1"/>
      <c r="BU2516" s="1"/>
      <c r="BV2516" s="1"/>
      <c r="BW2516" s="1"/>
      <c r="BX2516" s="1"/>
      <c r="BY2516" s="1"/>
    </row>
    <row r="2517" ht="31.5">
      <c r="A2517" s="28" t="s">
        <v>1020</v>
      </c>
      <c r="B2517" s="28" t="s">
        <v>26</v>
      </c>
      <c r="C2517" s="28" t="s">
        <v>28</v>
      </c>
      <c r="D2517" s="28" t="s">
        <v>942</v>
      </c>
      <c r="E2517" s="28"/>
      <c r="F2517" s="29" t="s">
        <v>943</v>
      </c>
      <c r="G2517" s="30">
        <f t="shared" ref="G2517:G2520" si="8195">G2518</f>
        <v>1424.9000000000001</v>
      </c>
      <c r="H2517" s="30">
        <f t="shared" ref="H2517:H2520" si="8196">H2518</f>
        <v>1424.9000000000001</v>
      </c>
      <c r="I2517" s="30">
        <f t="shared" ref="I2517:I2520" si="8197">I2518</f>
        <v>1424.9000000000001</v>
      </c>
      <c r="J2517" s="30">
        <f t="shared" ref="J2517:J2520" si="8198">J2518</f>
        <v>0</v>
      </c>
      <c r="K2517" s="30">
        <f t="shared" ref="K2517:K2520" si="8199">K2518</f>
        <v>0</v>
      </c>
      <c r="L2517" s="30">
        <f t="shared" ref="L2517:L2520" si="8200">L2518</f>
        <v>0</v>
      </c>
      <c r="M2517" s="30">
        <f t="shared" si="8149"/>
        <v>1424.9000000000001</v>
      </c>
      <c r="N2517" s="30">
        <f t="shared" si="8150"/>
        <v>1424.9000000000001</v>
      </c>
      <c r="O2517" s="30">
        <f t="shared" si="8151"/>
        <v>1424.9000000000001</v>
      </c>
      <c r="P2517" s="30">
        <f t="shared" ref="P2517:P2520" si="8201">P2518</f>
        <v>0</v>
      </c>
      <c r="Q2517" s="30">
        <f t="shared" ref="Q2517:Q2520" si="8202">Q2518</f>
        <v>0</v>
      </c>
      <c r="R2517" s="30">
        <f t="shared" ref="R2517:R2520" si="8203">R2518</f>
        <v>0</v>
      </c>
      <c r="S2517" s="30">
        <f t="shared" ref="S2517:S2520" si="8204">S2518</f>
        <v>0</v>
      </c>
      <c r="T2517" s="30">
        <f t="shared" ref="T2517:T2520" si="8205">T2518</f>
        <v>0</v>
      </c>
      <c r="U2517" s="30">
        <f t="shared" ref="U2517:U2520" si="8206">U2518</f>
        <v>0</v>
      </c>
      <c r="V2517" s="30">
        <f t="shared" ref="V2517:V2520" si="8207">V2518</f>
        <v>0</v>
      </c>
      <c r="W2517" s="30">
        <f t="shared" ref="W2517:W2520" si="8208">W2518</f>
        <v>0</v>
      </c>
      <c r="X2517" s="30">
        <f t="shared" ref="X2517:X2520" si="8209">X2518</f>
        <v>0</v>
      </c>
      <c r="Y2517" s="30">
        <f t="shared" ref="Y2517:Y2520" si="8210">Y2518</f>
        <v>0</v>
      </c>
      <c r="Z2517" s="30">
        <f t="shared" ref="Z2517:Z2520" si="8211">Z2518</f>
        <v>0</v>
      </c>
      <c r="AA2517" s="30">
        <f t="shared" ref="AA2517:AA2520" si="8212">AA2518</f>
        <v>0</v>
      </c>
      <c r="AB2517" s="30">
        <f t="shared" ref="AB2517:AB2520" si="8213">AB2518</f>
        <v>0</v>
      </c>
      <c r="AC2517" s="30">
        <f t="shared" si="8051"/>
        <v>1424.9000000000001</v>
      </c>
      <c r="AD2517" s="30">
        <f t="shared" si="8052"/>
        <v>1424.9000000000001</v>
      </c>
      <c r="AE2517" s="30">
        <f t="shared" si="8053"/>
        <v>1424.9000000000001</v>
      </c>
      <c r="AF2517" s="30">
        <f t="shared" ref="AF2517:AF2520" si="8214">AF2518</f>
        <v>0</v>
      </c>
      <c r="AG2517" s="30">
        <f t="shared" si="8054"/>
        <v>1424.9000000000001</v>
      </c>
      <c r="AH2517" s="30">
        <f t="shared" si="8055"/>
        <v>1424.9000000000001</v>
      </c>
      <c r="AI2517" s="30">
        <f t="shared" si="8056"/>
        <v>1424.9000000000001</v>
      </c>
      <c r="AJ2517" s="30">
        <f t="shared" ref="AJ2517:AJ2520" si="8215">AJ2518</f>
        <v>0</v>
      </c>
      <c r="AK2517" s="30">
        <f t="shared" ref="AK2517:AK2520" si="8216">AK2518</f>
        <v>0</v>
      </c>
      <c r="AL2517" s="30">
        <f t="shared" ref="AL2517:AL2520" si="8217">AL2518</f>
        <v>-11.977</v>
      </c>
      <c r="AM2517" s="30">
        <f t="shared" ref="AM2517:AM2520" si="8218">AM2518</f>
        <v>0</v>
      </c>
      <c r="AN2517" s="30">
        <f t="shared" ref="AN2517:AN2520" si="8219">AN2518</f>
        <v>0</v>
      </c>
      <c r="AO2517" s="30">
        <f t="shared" ref="AO2517:AO2520" si="8220">AO2518</f>
        <v>0</v>
      </c>
      <c r="AP2517" s="30">
        <f t="shared" ref="AP2517:AP2520" si="8221">AP2518</f>
        <v>0</v>
      </c>
      <c r="AQ2517" s="30">
        <f t="shared" ref="AQ2517:AQ2520" si="8222">AQ2518</f>
        <v>0</v>
      </c>
      <c r="AR2517" s="30">
        <f t="shared" ref="AR2517:AR2520" si="8223">AR2518</f>
        <v>0</v>
      </c>
      <c r="AS2517" s="30">
        <f t="shared" si="8146"/>
        <v>1412.923</v>
      </c>
      <c r="AT2517" s="30">
        <f t="shared" si="8147"/>
        <v>1424.9000000000001</v>
      </c>
      <c r="AU2517" s="30">
        <f t="shared" si="8148"/>
        <v>1424.9000000000001</v>
      </c>
      <c r="AV2517" s="30">
        <f t="shared" ref="AV2517:AV2520" si="8224">AV2518</f>
        <v>0</v>
      </c>
      <c r="AW2517" s="30">
        <f t="shared" ref="AW2517:AW2520" si="8225">AW2518</f>
        <v>0</v>
      </c>
      <c r="AX2517" s="30">
        <f t="shared" ref="AX2517:AX2520" si="8226">AX2518</f>
        <v>0</v>
      </c>
      <c r="AY2517" s="30">
        <f t="shared" si="8100"/>
        <v>1412.923</v>
      </c>
      <c r="AZ2517" s="30">
        <f t="shared" si="8101"/>
        <v>1424.9000000000001</v>
      </c>
      <c r="BA2517" s="30">
        <f t="shared" si="8102"/>
        <v>1424.9000000000001</v>
      </c>
      <c r="BB2517" s="30">
        <f t="shared" ref="BB2517:BB2520" si="8227">BB2518</f>
        <v>0</v>
      </c>
      <c r="BC2517" s="30">
        <f t="shared" ref="BC2517:BC2520" si="8228">BC2518</f>
        <v>0</v>
      </c>
      <c r="BD2517" s="30">
        <f t="shared" ref="BD2517:BD2520" si="8229">BD2518</f>
        <v>0</v>
      </c>
      <c r="BE2517" s="30">
        <f t="shared" ref="BE2517:BE2520" si="8230">BE2518</f>
        <v>0</v>
      </c>
      <c r="BF2517" s="30">
        <f t="shared" ref="BF2517:BF2520" si="8231">BF2518</f>
        <v>0</v>
      </c>
      <c r="BG2517" s="30">
        <f t="shared" ref="BG2517:BG2520" si="8232">BG2518</f>
        <v>0</v>
      </c>
      <c r="BH2517" s="30">
        <f t="shared" ref="BH2517:BH2520" si="8233">BH2518</f>
        <v>0</v>
      </c>
      <c r="BI2517" s="30">
        <f t="shared" ref="BI2517:BI2520" si="8234">BI2518</f>
        <v>0</v>
      </c>
      <c r="BJ2517" s="30">
        <f t="shared" ref="BJ2517:BJ2520" si="8235">BJ2518</f>
        <v>0</v>
      </c>
      <c r="BK2517" s="30">
        <f t="shared" ref="BK2517:BK2520" si="8236">BK2518</f>
        <v>0</v>
      </c>
      <c r="BL2517" s="30">
        <f t="shared" si="8048"/>
        <v>1412.923</v>
      </c>
      <c r="BM2517" s="30">
        <f t="shared" si="8049"/>
        <v>1424.9000000000001</v>
      </c>
      <c r="BN2517" s="30">
        <f t="shared" si="8050"/>
        <v>1424.9000000000001</v>
      </c>
      <c r="BO2517" s="30">
        <f t="shared" ref="BO2517:BO2520" si="8237">BO2518</f>
        <v>0</v>
      </c>
      <c r="BP2517" s="31"/>
      <c r="BQ2517" s="1"/>
      <c r="BR2517" s="1"/>
      <c r="BS2517" s="1"/>
      <c r="BT2517" s="1"/>
      <c r="BU2517" s="1"/>
      <c r="BV2517" s="1"/>
      <c r="BW2517" s="1"/>
      <c r="BX2517" s="1"/>
      <c r="BY2517" s="1"/>
    </row>
    <row r="2518">
      <c r="A2518" s="28" t="s">
        <v>1020</v>
      </c>
      <c r="B2518" s="28" t="s">
        <v>26</v>
      </c>
      <c r="C2518" s="28" t="s">
        <v>28</v>
      </c>
      <c r="D2518" s="28" t="s">
        <v>944</v>
      </c>
      <c r="E2518" s="28"/>
      <c r="F2518" s="29" t="s">
        <v>33</v>
      </c>
      <c r="G2518" s="30">
        <f t="shared" si="8195"/>
        <v>1424.9000000000001</v>
      </c>
      <c r="H2518" s="30">
        <f t="shared" si="8196"/>
        <v>1424.9000000000001</v>
      </c>
      <c r="I2518" s="30">
        <f t="shared" si="8197"/>
        <v>1424.9000000000001</v>
      </c>
      <c r="J2518" s="30">
        <f t="shared" si="8198"/>
        <v>0</v>
      </c>
      <c r="K2518" s="30">
        <f t="shared" si="8199"/>
        <v>0</v>
      </c>
      <c r="L2518" s="30">
        <f t="shared" si="8200"/>
        <v>0</v>
      </c>
      <c r="M2518" s="30">
        <f t="shared" si="8149"/>
        <v>1424.9000000000001</v>
      </c>
      <c r="N2518" s="30">
        <f t="shared" si="8150"/>
        <v>1424.9000000000001</v>
      </c>
      <c r="O2518" s="30">
        <f t="shared" si="8151"/>
        <v>1424.9000000000001</v>
      </c>
      <c r="P2518" s="30">
        <f t="shared" si="8201"/>
        <v>0</v>
      </c>
      <c r="Q2518" s="30">
        <f t="shared" si="8202"/>
        <v>0</v>
      </c>
      <c r="R2518" s="30">
        <f t="shared" si="8203"/>
        <v>0</v>
      </c>
      <c r="S2518" s="30">
        <f t="shared" si="8204"/>
        <v>0</v>
      </c>
      <c r="T2518" s="30">
        <f t="shared" si="8205"/>
        <v>0</v>
      </c>
      <c r="U2518" s="30">
        <f t="shared" si="8206"/>
        <v>0</v>
      </c>
      <c r="V2518" s="30">
        <f t="shared" si="8207"/>
        <v>0</v>
      </c>
      <c r="W2518" s="30">
        <f t="shared" si="8208"/>
        <v>0</v>
      </c>
      <c r="X2518" s="30">
        <f t="shared" si="8209"/>
        <v>0</v>
      </c>
      <c r="Y2518" s="30">
        <f t="shared" si="8210"/>
        <v>0</v>
      </c>
      <c r="Z2518" s="30">
        <f t="shared" si="8211"/>
        <v>0</v>
      </c>
      <c r="AA2518" s="30">
        <f t="shared" si="8212"/>
        <v>0</v>
      </c>
      <c r="AB2518" s="30">
        <f t="shared" si="8213"/>
        <v>0</v>
      </c>
      <c r="AC2518" s="30">
        <f t="shared" si="8051"/>
        <v>1424.9000000000001</v>
      </c>
      <c r="AD2518" s="30">
        <f t="shared" si="8052"/>
        <v>1424.9000000000001</v>
      </c>
      <c r="AE2518" s="30">
        <f t="shared" si="8053"/>
        <v>1424.9000000000001</v>
      </c>
      <c r="AF2518" s="30">
        <f t="shared" si="8214"/>
        <v>0</v>
      </c>
      <c r="AG2518" s="30">
        <f t="shared" si="8054"/>
        <v>1424.9000000000001</v>
      </c>
      <c r="AH2518" s="30">
        <f t="shared" si="8055"/>
        <v>1424.9000000000001</v>
      </c>
      <c r="AI2518" s="30">
        <f t="shared" si="8056"/>
        <v>1424.9000000000001</v>
      </c>
      <c r="AJ2518" s="30">
        <f t="shared" si="8215"/>
        <v>0</v>
      </c>
      <c r="AK2518" s="30">
        <f t="shared" si="8216"/>
        <v>0</v>
      </c>
      <c r="AL2518" s="30">
        <f t="shared" si="8217"/>
        <v>-11.977</v>
      </c>
      <c r="AM2518" s="30">
        <f t="shared" si="8218"/>
        <v>0</v>
      </c>
      <c r="AN2518" s="30">
        <f t="shared" si="8219"/>
        <v>0</v>
      </c>
      <c r="AO2518" s="30">
        <f t="shared" si="8220"/>
        <v>0</v>
      </c>
      <c r="AP2518" s="30">
        <f t="shared" si="8221"/>
        <v>0</v>
      </c>
      <c r="AQ2518" s="30">
        <f t="shared" si="8222"/>
        <v>0</v>
      </c>
      <c r="AR2518" s="30">
        <f t="shared" si="8223"/>
        <v>0</v>
      </c>
      <c r="AS2518" s="30">
        <f t="shared" si="8146"/>
        <v>1412.923</v>
      </c>
      <c r="AT2518" s="30">
        <f t="shared" si="8147"/>
        <v>1424.9000000000001</v>
      </c>
      <c r="AU2518" s="30">
        <f t="shared" si="8148"/>
        <v>1424.9000000000001</v>
      </c>
      <c r="AV2518" s="30">
        <f t="shared" si="8224"/>
        <v>0</v>
      </c>
      <c r="AW2518" s="30">
        <f t="shared" si="8225"/>
        <v>0</v>
      </c>
      <c r="AX2518" s="30">
        <f t="shared" si="8226"/>
        <v>0</v>
      </c>
      <c r="AY2518" s="30">
        <f t="shared" si="8100"/>
        <v>1412.923</v>
      </c>
      <c r="AZ2518" s="30">
        <f t="shared" si="8101"/>
        <v>1424.9000000000001</v>
      </c>
      <c r="BA2518" s="30">
        <f t="shared" si="8102"/>
        <v>1424.9000000000001</v>
      </c>
      <c r="BB2518" s="30">
        <f t="shared" si="8227"/>
        <v>0</v>
      </c>
      <c r="BC2518" s="30">
        <f t="shared" si="8228"/>
        <v>0</v>
      </c>
      <c r="BD2518" s="30">
        <f t="shared" si="8229"/>
        <v>0</v>
      </c>
      <c r="BE2518" s="30">
        <f t="shared" si="8230"/>
        <v>0</v>
      </c>
      <c r="BF2518" s="30">
        <f t="shared" si="8231"/>
        <v>0</v>
      </c>
      <c r="BG2518" s="30">
        <f t="shared" si="8232"/>
        <v>0</v>
      </c>
      <c r="BH2518" s="30">
        <f t="shared" si="8233"/>
        <v>0</v>
      </c>
      <c r="BI2518" s="30">
        <f t="shared" si="8234"/>
        <v>0</v>
      </c>
      <c r="BJ2518" s="30">
        <f t="shared" si="8235"/>
        <v>0</v>
      </c>
      <c r="BK2518" s="30">
        <f t="shared" si="8236"/>
        <v>0</v>
      </c>
      <c r="BL2518" s="30">
        <f t="shared" si="8048"/>
        <v>1412.923</v>
      </c>
      <c r="BM2518" s="30">
        <f t="shared" si="8049"/>
        <v>1424.9000000000001</v>
      </c>
      <c r="BN2518" s="30">
        <f t="shared" si="8050"/>
        <v>1424.9000000000001</v>
      </c>
      <c r="BO2518" s="30">
        <f t="shared" si="8237"/>
        <v>0</v>
      </c>
      <c r="BP2518" s="31"/>
      <c r="BQ2518" s="1"/>
      <c r="BR2518" s="1"/>
      <c r="BS2518" s="1"/>
      <c r="BT2518" s="1"/>
      <c r="BU2518" s="1"/>
      <c r="BV2518" s="1"/>
      <c r="BW2518" s="1"/>
      <c r="BX2518" s="1"/>
      <c r="BY2518" s="1"/>
    </row>
    <row r="2519" ht="31.5">
      <c r="A2519" s="28" t="s">
        <v>1020</v>
      </c>
      <c r="B2519" s="28" t="s">
        <v>26</v>
      </c>
      <c r="C2519" s="28" t="s">
        <v>28</v>
      </c>
      <c r="D2519" s="28" t="s">
        <v>952</v>
      </c>
      <c r="E2519" s="28"/>
      <c r="F2519" s="29" t="s">
        <v>953</v>
      </c>
      <c r="G2519" s="30">
        <f t="shared" si="8195"/>
        <v>1424.9000000000001</v>
      </c>
      <c r="H2519" s="30">
        <f t="shared" si="8196"/>
        <v>1424.9000000000001</v>
      </c>
      <c r="I2519" s="30">
        <f t="shared" si="8197"/>
        <v>1424.9000000000001</v>
      </c>
      <c r="J2519" s="30">
        <f t="shared" si="8198"/>
        <v>0</v>
      </c>
      <c r="K2519" s="30">
        <f t="shared" si="8199"/>
        <v>0</v>
      </c>
      <c r="L2519" s="30">
        <f t="shared" si="8200"/>
        <v>0</v>
      </c>
      <c r="M2519" s="30">
        <f t="shared" si="8149"/>
        <v>1424.9000000000001</v>
      </c>
      <c r="N2519" s="30">
        <f t="shared" si="8150"/>
        <v>1424.9000000000001</v>
      </c>
      <c r="O2519" s="30">
        <f t="shared" si="8151"/>
        <v>1424.9000000000001</v>
      </c>
      <c r="P2519" s="30">
        <f t="shared" si="8201"/>
        <v>0</v>
      </c>
      <c r="Q2519" s="30">
        <f t="shared" si="8202"/>
        <v>0</v>
      </c>
      <c r="R2519" s="30">
        <f t="shared" si="8203"/>
        <v>0</v>
      </c>
      <c r="S2519" s="30">
        <f t="shared" si="8204"/>
        <v>0</v>
      </c>
      <c r="T2519" s="30">
        <f t="shared" si="8205"/>
        <v>0</v>
      </c>
      <c r="U2519" s="30">
        <f t="shared" si="8206"/>
        <v>0</v>
      </c>
      <c r="V2519" s="30">
        <f t="shared" si="8207"/>
        <v>0</v>
      </c>
      <c r="W2519" s="30">
        <f t="shared" si="8208"/>
        <v>0</v>
      </c>
      <c r="X2519" s="30">
        <f t="shared" si="8209"/>
        <v>0</v>
      </c>
      <c r="Y2519" s="30">
        <f t="shared" si="8210"/>
        <v>0</v>
      </c>
      <c r="Z2519" s="30">
        <f t="shared" si="8211"/>
        <v>0</v>
      </c>
      <c r="AA2519" s="30">
        <f t="shared" si="8212"/>
        <v>0</v>
      </c>
      <c r="AB2519" s="30">
        <f t="shared" si="8213"/>
        <v>0</v>
      </c>
      <c r="AC2519" s="30">
        <f t="shared" si="8051"/>
        <v>1424.9000000000001</v>
      </c>
      <c r="AD2519" s="30">
        <f t="shared" si="8052"/>
        <v>1424.9000000000001</v>
      </c>
      <c r="AE2519" s="30">
        <f t="shared" si="8053"/>
        <v>1424.9000000000001</v>
      </c>
      <c r="AF2519" s="30">
        <f t="shared" si="8214"/>
        <v>0</v>
      </c>
      <c r="AG2519" s="30">
        <f t="shared" si="8054"/>
        <v>1424.9000000000001</v>
      </c>
      <c r="AH2519" s="30">
        <f t="shared" si="8055"/>
        <v>1424.9000000000001</v>
      </c>
      <c r="AI2519" s="30">
        <f t="shared" si="8056"/>
        <v>1424.9000000000001</v>
      </c>
      <c r="AJ2519" s="30">
        <f t="shared" si="8215"/>
        <v>0</v>
      </c>
      <c r="AK2519" s="30">
        <f t="shared" si="8216"/>
        <v>0</v>
      </c>
      <c r="AL2519" s="30">
        <f t="shared" si="8217"/>
        <v>-11.977</v>
      </c>
      <c r="AM2519" s="30">
        <f t="shared" si="8218"/>
        <v>0</v>
      </c>
      <c r="AN2519" s="30">
        <f t="shared" si="8219"/>
        <v>0</v>
      </c>
      <c r="AO2519" s="30">
        <f t="shared" si="8220"/>
        <v>0</v>
      </c>
      <c r="AP2519" s="30">
        <f t="shared" si="8221"/>
        <v>0</v>
      </c>
      <c r="AQ2519" s="30">
        <f t="shared" si="8222"/>
        <v>0</v>
      </c>
      <c r="AR2519" s="30">
        <f t="shared" si="8223"/>
        <v>0</v>
      </c>
      <c r="AS2519" s="30">
        <f t="shared" si="8146"/>
        <v>1412.923</v>
      </c>
      <c r="AT2519" s="30">
        <f t="shared" si="8147"/>
        <v>1424.9000000000001</v>
      </c>
      <c r="AU2519" s="30">
        <f t="shared" si="8148"/>
        <v>1424.9000000000001</v>
      </c>
      <c r="AV2519" s="30">
        <f t="shared" si="8224"/>
        <v>0</v>
      </c>
      <c r="AW2519" s="30">
        <f t="shared" si="8225"/>
        <v>0</v>
      </c>
      <c r="AX2519" s="30">
        <f t="shared" si="8226"/>
        <v>0</v>
      </c>
      <c r="AY2519" s="30">
        <f t="shared" si="8100"/>
        <v>1412.923</v>
      </c>
      <c r="AZ2519" s="30">
        <f t="shared" si="8101"/>
        <v>1424.9000000000001</v>
      </c>
      <c r="BA2519" s="30">
        <f t="shared" si="8102"/>
        <v>1424.9000000000001</v>
      </c>
      <c r="BB2519" s="30">
        <f t="shared" si="8227"/>
        <v>0</v>
      </c>
      <c r="BC2519" s="30">
        <f t="shared" si="8228"/>
        <v>0</v>
      </c>
      <c r="BD2519" s="30">
        <f t="shared" si="8229"/>
        <v>0</v>
      </c>
      <c r="BE2519" s="30">
        <f t="shared" si="8230"/>
        <v>0</v>
      </c>
      <c r="BF2519" s="30">
        <f t="shared" si="8231"/>
        <v>0</v>
      </c>
      <c r="BG2519" s="30">
        <f t="shared" si="8232"/>
        <v>0</v>
      </c>
      <c r="BH2519" s="30">
        <f t="shared" si="8233"/>
        <v>0</v>
      </c>
      <c r="BI2519" s="30">
        <f t="shared" si="8234"/>
        <v>0</v>
      </c>
      <c r="BJ2519" s="30">
        <f t="shared" si="8235"/>
        <v>0</v>
      </c>
      <c r="BK2519" s="30">
        <f t="shared" si="8236"/>
        <v>0</v>
      </c>
      <c r="BL2519" s="30">
        <f t="shared" si="8048"/>
        <v>1412.923</v>
      </c>
      <c r="BM2519" s="30">
        <f t="shared" si="8049"/>
        <v>1424.9000000000001</v>
      </c>
      <c r="BN2519" s="30">
        <f t="shared" si="8050"/>
        <v>1424.9000000000001</v>
      </c>
      <c r="BO2519" s="30">
        <f t="shared" si="8237"/>
        <v>0</v>
      </c>
      <c r="BP2519" s="31"/>
      <c r="BQ2519" s="1"/>
      <c r="BR2519" s="1"/>
      <c r="BS2519" s="1"/>
      <c r="BT2519" s="1"/>
      <c r="BU2519" s="1"/>
      <c r="BV2519" s="1"/>
      <c r="BW2519" s="1"/>
      <c r="BX2519" s="1"/>
      <c r="BY2519" s="1"/>
    </row>
    <row r="2520" ht="63">
      <c r="A2520" s="28" t="s">
        <v>1020</v>
      </c>
      <c r="B2520" s="28" t="s">
        <v>26</v>
      </c>
      <c r="C2520" s="28" t="s">
        <v>28</v>
      </c>
      <c r="D2520" s="28" t="s">
        <v>954</v>
      </c>
      <c r="E2520" s="28"/>
      <c r="F2520" s="29" t="s">
        <v>955</v>
      </c>
      <c r="G2520" s="30">
        <f t="shared" si="8195"/>
        <v>1424.9000000000001</v>
      </c>
      <c r="H2520" s="30">
        <f t="shared" si="8196"/>
        <v>1424.9000000000001</v>
      </c>
      <c r="I2520" s="30">
        <f t="shared" si="8197"/>
        <v>1424.9000000000001</v>
      </c>
      <c r="J2520" s="30">
        <f t="shared" si="8198"/>
        <v>0</v>
      </c>
      <c r="K2520" s="30">
        <f t="shared" si="8199"/>
        <v>0</v>
      </c>
      <c r="L2520" s="30">
        <f t="shared" si="8200"/>
        <v>0</v>
      </c>
      <c r="M2520" s="30">
        <f t="shared" si="8149"/>
        <v>1424.9000000000001</v>
      </c>
      <c r="N2520" s="30">
        <f t="shared" si="8150"/>
        <v>1424.9000000000001</v>
      </c>
      <c r="O2520" s="30">
        <f t="shared" si="8151"/>
        <v>1424.9000000000001</v>
      </c>
      <c r="P2520" s="30">
        <f t="shared" si="8201"/>
        <v>0</v>
      </c>
      <c r="Q2520" s="30">
        <f t="shared" si="8202"/>
        <v>0</v>
      </c>
      <c r="R2520" s="30">
        <f t="shared" si="8203"/>
        <v>0</v>
      </c>
      <c r="S2520" s="30">
        <f t="shared" si="8204"/>
        <v>0</v>
      </c>
      <c r="T2520" s="30">
        <f t="shared" si="8205"/>
        <v>0</v>
      </c>
      <c r="U2520" s="30">
        <f t="shared" si="8206"/>
        <v>0</v>
      </c>
      <c r="V2520" s="30">
        <f t="shared" si="8207"/>
        <v>0</v>
      </c>
      <c r="W2520" s="30">
        <f t="shared" si="8208"/>
        <v>0</v>
      </c>
      <c r="X2520" s="30">
        <f t="shared" si="8209"/>
        <v>0</v>
      </c>
      <c r="Y2520" s="30">
        <f t="shared" si="8210"/>
        <v>0</v>
      </c>
      <c r="Z2520" s="30">
        <f t="shared" si="8211"/>
        <v>0</v>
      </c>
      <c r="AA2520" s="30">
        <f t="shared" si="8212"/>
        <v>0</v>
      </c>
      <c r="AB2520" s="30">
        <f t="shared" si="8213"/>
        <v>0</v>
      </c>
      <c r="AC2520" s="30">
        <f t="shared" si="8051"/>
        <v>1424.9000000000001</v>
      </c>
      <c r="AD2520" s="30">
        <f t="shared" si="8052"/>
        <v>1424.9000000000001</v>
      </c>
      <c r="AE2520" s="30">
        <f t="shared" si="8053"/>
        <v>1424.9000000000001</v>
      </c>
      <c r="AF2520" s="30">
        <f t="shared" si="8214"/>
        <v>0</v>
      </c>
      <c r="AG2520" s="30">
        <f t="shared" si="8054"/>
        <v>1424.9000000000001</v>
      </c>
      <c r="AH2520" s="30">
        <f t="shared" si="8055"/>
        <v>1424.9000000000001</v>
      </c>
      <c r="AI2520" s="30">
        <f t="shared" si="8056"/>
        <v>1424.9000000000001</v>
      </c>
      <c r="AJ2520" s="30">
        <f t="shared" si="8215"/>
        <v>0</v>
      </c>
      <c r="AK2520" s="30">
        <f t="shared" si="8216"/>
        <v>0</v>
      </c>
      <c r="AL2520" s="30">
        <f t="shared" si="8217"/>
        <v>-11.977</v>
      </c>
      <c r="AM2520" s="30">
        <f t="shared" si="8218"/>
        <v>0</v>
      </c>
      <c r="AN2520" s="30">
        <f t="shared" si="8219"/>
        <v>0</v>
      </c>
      <c r="AO2520" s="30">
        <f t="shared" si="8220"/>
        <v>0</v>
      </c>
      <c r="AP2520" s="30">
        <f t="shared" si="8221"/>
        <v>0</v>
      </c>
      <c r="AQ2520" s="30">
        <f t="shared" si="8222"/>
        <v>0</v>
      </c>
      <c r="AR2520" s="30">
        <f t="shared" si="8223"/>
        <v>0</v>
      </c>
      <c r="AS2520" s="30">
        <f t="shared" si="8146"/>
        <v>1412.923</v>
      </c>
      <c r="AT2520" s="30">
        <f t="shared" si="8147"/>
        <v>1424.9000000000001</v>
      </c>
      <c r="AU2520" s="30">
        <f t="shared" si="8148"/>
        <v>1424.9000000000001</v>
      </c>
      <c r="AV2520" s="30">
        <f t="shared" si="8224"/>
        <v>0</v>
      </c>
      <c r="AW2520" s="30">
        <f t="shared" si="8225"/>
        <v>0</v>
      </c>
      <c r="AX2520" s="30">
        <f t="shared" si="8226"/>
        <v>0</v>
      </c>
      <c r="AY2520" s="30">
        <f t="shared" si="8100"/>
        <v>1412.923</v>
      </c>
      <c r="AZ2520" s="30">
        <f t="shared" si="8101"/>
        <v>1424.9000000000001</v>
      </c>
      <c r="BA2520" s="30">
        <f t="shared" si="8102"/>
        <v>1424.9000000000001</v>
      </c>
      <c r="BB2520" s="30">
        <f t="shared" si="8227"/>
        <v>0</v>
      </c>
      <c r="BC2520" s="30">
        <f t="shared" si="8228"/>
        <v>0</v>
      </c>
      <c r="BD2520" s="30">
        <f t="shared" si="8229"/>
        <v>0</v>
      </c>
      <c r="BE2520" s="30">
        <f t="shared" si="8230"/>
        <v>0</v>
      </c>
      <c r="BF2520" s="30">
        <f t="shared" si="8231"/>
        <v>0</v>
      </c>
      <c r="BG2520" s="30">
        <f t="shared" si="8232"/>
        <v>0</v>
      </c>
      <c r="BH2520" s="30">
        <f t="shared" si="8233"/>
        <v>0</v>
      </c>
      <c r="BI2520" s="30">
        <f t="shared" si="8234"/>
        <v>0</v>
      </c>
      <c r="BJ2520" s="30">
        <f t="shared" si="8235"/>
        <v>0</v>
      </c>
      <c r="BK2520" s="30">
        <f t="shared" si="8236"/>
        <v>0</v>
      </c>
      <c r="BL2520" s="30">
        <f t="shared" si="8048"/>
        <v>1412.923</v>
      </c>
      <c r="BM2520" s="30">
        <f t="shared" si="8049"/>
        <v>1424.9000000000001</v>
      </c>
      <c r="BN2520" s="30">
        <f t="shared" si="8050"/>
        <v>1424.9000000000001</v>
      </c>
      <c r="BO2520" s="30">
        <f t="shared" si="8237"/>
        <v>0</v>
      </c>
      <c r="BP2520" s="31"/>
      <c r="BQ2520" s="1"/>
      <c r="BR2520" s="1"/>
      <c r="BS2520" s="1"/>
      <c r="BT2520" s="1"/>
      <c r="BU2520" s="1"/>
      <c r="BV2520" s="1"/>
      <c r="BW2520" s="1"/>
      <c r="BX2520" s="1"/>
      <c r="BY2520" s="1"/>
    </row>
    <row r="2521" ht="31.5">
      <c r="A2521" s="28" t="s">
        <v>1020</v>
      </c>
      <c r="B2521" s="28" t="s">
        <v>26</v>
      </c>
      <c r="C2521" s="28" t="s">
        <v>28</v>
      </c>
      <c r="D2521" s="28" t="s">
        <v>954</v>
      </c>
      <c r="E2521" s="28" t="s">
        <v>38</v>
      </c>
      <c r="F2521" s="29" t="s">
        <v>39</v>
      </c>
      <c r="G2521" s="30">
        <v>1424.9000000000001</v>
      </c>
      <c r="H2521" s="30">
        <v>1424.9000000000001</v>
      </c>
      <c r="I2521" s="30">
        <v>1424.9000000000001</v>
      </c>
      <c r="J2521" s="30"/>
      <c r="K2521" s="30"/>
      <c r="L2521" s="30"/>
      <c r="M2521" s="30">
        <f t="shared" si="8149"/>
        <v>1424.9000000000001</v>
      </c>
      <c r="N2521" s="30">
        <f t="shared" si="8150"/>
        <v>1424.9000000000001</v>
      </c>
      <c r="O2521" s="30">
        <f t="shared" si="8151"/>
        <v>1424.9000000000001</v>
      </c>
      <c r="P2521" s="30"/>
      <c r="Q2521" s="30"/>
      <c r="R2521" s="30"/>
      <c r="S2521" s="30"/>
      <c r="T2521" s="30"/>
      <c r="U2521" s="30"/>
      <c r="V2521" s="30"/>
      <c r="W2521" s="30"/>
      <c r="X2521" s="30"/>
      <c r="Y2521" s="30"/>
      <c r="Z2521" s="30"/>
      <c r="AA2521" s="30"/>
      <c r="AB2521" s="30"/>
      <c r="AC2521" s="30">
        <f t="shared" si="8051"/>
        <v>1424.9000000000001</v>
      </c>
      <c r="AD2521" s="30">
        <f t="shared" si="8052"/>
        <v>1424.9000000000001</v>
      </c>
      <c r="AE2521" s="30">
        <f t="shared" si="8053"/>
        <v>1424.9000000000001</v>
      </c>
      <c r="AF2521" s="30"/>
      <c r="AG2521" s="30">
        <f t="shared" si="8054"/>
        <v>1424.9000000000001</v>
      </c>
      <c r="AH2521" s="30">
        <f t="shared" si="8055"/>
        <v>1424.9000000000001</v>
      </c>
      <c r="AI2521" s="30">
        <f t="shared" si="8056"/>
        <v>1424.9000000000001</v>
      </c>
      <c r="AJ2521" s="30"/>
      <c r="AK2521" s="30"/>
      <c r="AL2521" s="30">
        <v>-11.977</v>
      </c>
      <c r="AM2521" s="30"/>
      <c r="AN2521" s="30"/>
      <c r="AO2521" s="30"/>
      <c r="AP2521" s="30"/>
      <c r="AQ2521" s="30"/>
      <c r="AR2521" s="30"/>
      <c r="AS2521" s="30">
        <f t="shared" si="8146"/>
        <v>1412.923</v>
      </c>
      <c r="AT2521" s="30">
        <f t="shared" si="8147"/>
        <v>1424.9000000000001</v>
      </c>
      <c r="AU2521" s="30">
        <f t="shared" si="8148"/>
        <v>1424.9000000000001</v>
      </c>
      <c r="AV2521" s="30"/>
      <c r="AW2521" s="30"/>
      <c r="AX2521" s="30"/>
      <c r="AY2521" s="30">
        <f t="shared" si="8100"/>
        <v>1412.923</v>
      </c>
      <c r="AZ2521" s="30">
        <f t="shared" si="8101"/>
        <v>1424.9000000000001</v>
      </c>
      <c r="BA2521" s="30">
        <f t="shared" si="8102"/>
        <v>1424.9000000000001</v>
      </c>
      <c r="BB2521" s="30"/>
      <c r="BC2521" s="30"/>
      <c r="BD2521" s="30"/>
      <c r="BE2521" s="30"/>
      <c r="BF2521" s="30"/>
      <c r="BG2521" s="30"/>
      <c r="BH2521" s="30"/>
      <c r="BI2521" s="30"/>
      <c r="BJ2521" s="30"/>
      <c r="BK2521" s="30"/>
      <c r="BL2521" s="30">
        <f t="shared" si="8048"/>
        <v>1412.923</v>
      </c>
      <c r="BM2521" s="30">
        <f t="shared" si="8049"/>
        <v>1424.9000000000001</v>
      </c>
      <c r="BN2521" s="30">
        <f t="shared" si="8050"/>
        <v>1424.9000000000001</v>
      </c>
      <c r="BO2521" s="30"/>
      <c r="BP2521" s="31"/>
      <c r="BQ2521" s="1"/>
      <c r="BR2521" s="1"/>
      <c r="BS2521" s="1"/>
      <c r="BT2521" s="1"/>
      <c r="BU2521" s="1"/>
      <c r="BV2521" s="1"/>
      <c r="BW2521" s="1"/>
      <c r="BX2521" s="1"/>
      <c r="BY2521" s="1"/>
    </row>
    <row r="2522" ht="31.5">
      <c r="A2522" s="28" t="s">
        <v>1020</v>
      </c>
      <c r="B2522" s="28" t="s">
        <v>26</v>
      </c>
      <c r="C2522" s="28" t="s">
        <v>28</v>
      </c>
      <c r="D2522" s="28" t="s">
        <v>54</v>
      </c>
      <c r="E2522" s="35"/>
      <c r="F2522" s="29" t="s">
        <v>55</v>
      </c>
      <c r="G2522" s="30">
        <f>G2544+G2547+G2523+G2533+G2540</f>
        <v>714383.70000000007</v>
      </c>
      <c r="H2522" s="30">
        <f>H2544+H2547+H2523+H2533+H2540</f>
        <v>691140.80000000005</v>
      </c>
      <c r="I2522" s="30">
        <f>I2544+I2547+I2523+I2533+I2540</f>
        <v>676498.79999999993</v>
      </c>
      <c r="J2522" s="30">
        <f>J2544+J2547+J2523+J2533+J2540</f>
        <v>14000</v>
      </c>
      <c r="K2522" s="30">
        <f>K2544+K2547+K2523+K2533+K2540</f>
        <v>14000</v>
      </c>
      <c r="L2522" s="30">
        <f>L2544+L2547+L2523+L2533+L2540</f>
        <v>14000</v>
      </c>
      <c r="M2522" s="30">
        <f t="shared" si="8149"/>
        <v>728383.70000000007</v>
      </c>
      <c r="N2522" s="30">
        <f t="shared" si="8150"/>
        <v>705140.80000000005</v>
      </c>
      <c r="O2522" s="30">
        <f t="shared" si="8151"/>
        <v>690498.79999999993</v>
      </c>
      <c r="P2522" s="30">
        <f>P2544+P2547+P2523+P2533+P2540</f>
        <v>79</v>
      </c>
      <c r="Q2522" s="30">
        <f>Q2544+Q2547+Q2523+Q2533+Q2540</f>
        <v>0</v>
      </c>
      <c r="R2522" s="30">
        <f>R2544+R2547+R2523+R2533+R2540</f>
        <v>995.75899999999911</v>
      </c>
      <c r="S2522" s="30">
        <f>S2544+S2547+S2523+S2533+S2540</f>
        <v>0</v>
      </c>
      <c r="T2522" s="30">
        <f>T2544+T2547+T2523+T2533+T2540</f>
        <v>0</v>
      </c>
      <c r="U2522" s="30">
        <f>U2544+U2547+U2523+U2533+U2540</f>
        <v>79</v>
      </c>
      <c r="V2522" s="30">
        <f>V2544+V2547+V2523+V2533+V2540</f>
        <v>0</v>
      </c>
      <c r="W2522" s="30">
        <f>W2544+W2547+W2523+W2533+W2540</f>
        <v>0</v>
      </c>
      <c r="X2522" s="30">
        <f>X2544+X2547+X2523+X2533+X2540</f>
        <v>0</v>
      </c>
      <c r="Y2522" s="30">
        <f>Y2544+Y2547+Y2523+Y2533+Y2540</f>
        <v>79</v>
      </c>
      <c r="Z2522" s="30">
        <f>Z2544+Z2547+Z2523+Z2533+Z2540</f>
        <v>0</v>
      </c>
      <c r="AA2522" s="30">
        <f>AA2544+AA2547+AA2523+AA2533+AA2540</f>
        <v>0</v>
      </c>
      <c r="AB2522" s="30">
        <f>AB2544+AB2547+AB2523+AB2533+AB2540</f>
        <v>0</v>
      </c>
      <c r="AC2522" s="30">
        <f t="shared" si="8051"/>
        <v>729458.45900000003</v>
      </c>
      <c r="AD2522" s="30">
        <f t="shared" si="8052"/>
        <v>705219.80000000005</v>
      </c>
      <c r="AE2522" s="30">
        <f t="shared" si="8053"/>
        <v>690577.79999999993</v>
      </c>
      <c r="AF2522" s="30">
        <f>AF2544+AF2547+AF2523+AF2533+AF2540</f>
        <v>0</v>
      </c>
      <c r="AG2522" s="30">
        <f t="shared" si="8054"/>
        <v>729458.45900000003</v>
      </c>
      <c r="AH2522" s="30">
        <f t="shared" si="8055"/>
        <v>705219.80000000005</v>
      </c>
      <c r="AI2522" s="30">
        <f t="shared" si="8056"/>
        <v>690577.79999999993</v>
      </c>
      <c r="AJ2522" s="30">
        <f>AJ2544+AJ2547+AJ2523+AJ2533+AJ2540</f>
        <v>0</v>
      </c>
      <c r="AK2522" s="30">
        <f>AK2544+AK2547+AK2523+AK2533+AK2540</f>
        <v>0</v>
      </c>
      <c r="AL2522" s="30">
        <f>AL2544+AL2547+AL2523+AL2533+AL2540</f>
        <v>-3569.4029999999998</v>
      </c>
      <c r="AM2522" s="30">
        <f>AM2544+AM2547+AM2523+AM2533+AM2540</f>
        <v>0</v>
      </c>
      <c r="AN2522" s="30">
        <f>AN2544+AN2547+AN2523+AN2533+AN2540</f>
        <v>0</v>
      </c>
      <c r="AO2522" s="30">
        <f>AO2544+AO2547+AO2523+AO2533+AO2540</f>
        <v>0</v>
      </c>
      <c r="AP2522" s="30">
        <f>AP2544+AP2547+AP2523+AP2533+AP2540</f>
        <v>0</v>
      </c>
      <c r="AQ2522" s="30">
        <f>AQ2544+AQ2547+AQ2523+AQ2533+AQ2540</f>
        <v>0</v>
      </c>
      <c r="AR2522" s="30">
        <f>AR2544+AR2547+AR2523+AR2533+AR2540</f>
        <v>0</v>
      </c>
      <c r="AS2522" s="30">
        <f t="shared" si="8146"/>
        <v>725889.05599999998</v>
      </c>
      <c r="AT2522" s="30">
        <f t="shared" si="8147"/>
        <v>705219.80000000005</v>
      </c>
      <c r="AU2522" s="30">
        <f t="shared" si="8148"/>
        <v>690577.79999999993</v>
      </c>
      <c r="AV2522" s="30">
        <f>AV2544+AV2547+AV2523+AV2533+AV2540</f>
        <v>1330.0999999999999</v>
      </c>
      <c r="AW2522" s="30">
        <f>AW2544+AW2547+AW2523+AW2533+AW2540</f>
        <v>-1000</v>
      </c>
      <c r="AX2522" s="30">
        <f>AX2544+AX2547+AX2523+AX2533+AX2540</f>
        <v>0</v>
      </c>
      <c r="AY2522" s="30">
        <f t="shared" si="8100"/>
        <v>727219.15599999996</v>
      </c>
      <c r="AZ2522" s="30">
        <f t="shared" si="8101"/>
        <v>704219.80000000005</v>
      </c>
      <c r="BA2522" s="30">
        <f t="shared" si="8102"/>
        <v>690577.79999999993</v>
      </c>
      <c r="BB2522" s="30">
        <f>BB2544+BB2547+BB2523+BB2533+BB2540</f>
        <v>0</v>
      </c>
      <c r="BC2522" s="30">
        <f>BC2544+BC2547+BC2523+BC2533+BC2540</f>
        <v>0</v>
      </c>
      <c r="BD2522" s="30">
        <f>BD2544+BD2547+BD2523+BD2533+BD2540</f>
        <v>6231.4439999999995</v>
      </c>
      <c r="BE2522" s="30">
        <f>BE2544+BE2547+BE2523+BE2533+BE2540</f>
        <v>0</v>
      </c>
      <c r="BF2522" s="30">
        <f>BF2544+BF2547+BF2523+BF2533+BF2540</f>
        <v>0</v>
      </c>
      <c r="BG2522" s="30">
        <f>BG2544+BG2547+BG2523+BG2533+BG2540</f>
        <v>0</v>
      </c>
      <c r="BH2522" s="30">
        <f>BH2544+BH2547+BH2523+BH2533+BH2540</f>
        <v>0</v>
      </c>
      <c r="BI2522" s="30">
        <f>BI2544+BI2547+BI2523+BI2533+BI2540</f>
        <v>0</v>
      </c>
      <c r="BJ2522" s="30">
        <f>BJ2544+BJ2547+BJ2523+BJ2533+BJ2540</f>
        <v>0</v>
      </c>
      <c r="BK2522" s="30">
        <f>BK2544+BK2547+BK2523+BK2533+BK2540</f>
        <v>0</v>
      </c>
      <c r="BL2522" s="30">
        <f t="shared" si="8048"/>
        <v>733450.59999999998</v>
      </c>
      <c r="BM2522" s="30">
        <f t="shared" si="8049"/>
        <v>704219.80000000005</v>
      </c>
      <c r="BN2522" s="30">
        <f t="shared" si="8050"/>
        <v>690577.79999999993</v>
      </c>
      <c r="BO2522" s="30">
        <f>BO2544+BO2547+BO2523+BO2533+BO2540</f>
        <v>0</v>
      </c>
      <c r="BP2522" s="31"/>
      <c r="BQ2522" s="1"/>
      <c r="BR2522" s="1"/>
      <c r="BS2522" s="1"/>
      <c r="BT2522" s="1"/>
      <c r="BU2522" s="1"/>
      <c r="BV2522" s="1"/>
      <c r="BW2522" s="1"/>
      <c r="BX2522" s="1"/>
      <c r="BY2522" s="1"/>
    </row>
    <row r="2523" ht="47.25">
      <c r="A2523" s="28" t="s">
        <v>1020</v>
      </c>
      <c r="B2523" s="28" t="s">
        <v>26</v>
      </c>
      <c r="C2523" s="28" t="s">
        <v>28</v>
      </c>
      <c r="D2523" s="28" t="s">
        <v>1026</v>
      </c>
      <c r="E2523" s="35"/>
      <c r="F2523" s="29" t="s">
        <v>1027</v>
      </c>
      <c r="G2523" s="30">
        <f>G2524+G2528+G2531</f>
        <v>355931.20000000001</v>
      </c>
      <c r="H2523" s="30">
        <f>H2524+H2528+H2531</f>
        <v>338781.79999999999</v>
      </c>
      <c r="I2523" s="30">
        <f>I2524+I2528+I2531</f>
        <v>338781.79999999993</v>
      </c>
      <c r="J2523" s="30">
        <f>J2524+J2528+J2531</f>
        <v>0</v>
      </c>
      <c r="K2523" s="30">
        <f>K2524+K2528+K2531</f>
        <v>0</v>
      </c>
      <c r="L2523" s="30">
        <f>L2524+L2528+L2531</f>
        <v>0</v>
      </c>
      <c r="M2523" s="30">
        <f t="shared" si="8149"/>
        <v>355931.20000000001</v>
      </c>
      <c r="N2523" s="30">
        <f t="shared" si="8150"/>
        <v>338781.79999999999</v>
      </c>
      <c r="O2523" s="30">
        <f t="shared" si="8151"/>
        <v>338781.79999999993</v>
      </c>
      <c r="P2523" s="30">
        <f>P2524+P2528+P2531</f>
        <v>0</v>
      </c>
      <c r="Q2523" s="30">
        <f>Q2524+Q2528+Q2531</f>
        <v>0</v>
      </c>
      <c r="R2523" s="30">
        <f>R2524+R2528+R2531</f>
        <v>5901.3069999999998</v>
      </c>
      <c r="S2523" s="30">
        <f>S2524+S2528+S2531</f>
        <v>0</v>
      </c>
      <c r="T2523" s="30">
        <f>T2524+T2528+T2531</f>
        <v>0</v>
      </c>
      <c r="U2523" s="30">
        <f>U2524+U2528+U2531</f>
        <v>0</v>
      </c>
      <c r="V2523" s="30">
        <f>V2524+V2528+V2531</f>
        <v>0</v>
      </c>
      <c r="W2523" s="30">
        <f>W2524+W2528+W2531</f>
        <v>0</v>
      </c>
      <c r="X2523" s="30">
        <f>X2524+X2528+X2531</f>
        <v>0</v>
      </c>
      <c r="Y2523" s="30">
        <f>Y2524+Y2528+Y2531</f>
        <v>0</v>
      </c>
      <c r="Z2523" s="30">
        <f>Z2524+Z2528+Z2531</f>
        <v>0</v>
      </c>
      <c r="AA2523" s="30">
        <f>AA2524+AA2528+AA2531</f>
        <v>0</v>
      </c>
      <c r="AB2523" s="30">
        <f>AB2524+AB2528+AB2531</f>
        <v>0</v>
      </c>
      <c r="AC2523" s="30">
        <f t="shared" si="8051"/>
        <v>361832.50699999998</v>
      </c>
      <c r="AD2523" s="30">
        <f t="shared" si="8052"/>
        <v>338781.79999999999</v>
      </c>
      <c r="AE2523" s="30">
        <f t="shared" si="8053"/>
        <v>338781.79999999993</v>
      </c>
      <c r="AF2523" s="30">
        <f>AF2524+AF2528+AF2531</f>
        <v>0</v>
      </c>
      <c r="AG2523" s="30">
        <f t="shared" si="8054"/>
        <v>361832.50699999998</v>
      </c>
      <c r="AH2523" s="30">
        <f t="shared" si="8055"/>
        <v>338781.79999999999</v>
      </c>
      <c r="AI2523" s="30">
        <f t="shared" si="8056"/>
        <v>338781.79999999993</v>
      </c>
      <c r="AJ2523" s="30">
        <f>AJ2524+AJ2528+AJ2531</f>
        <v>0</v>
      </c>
      <c r="AK2523" s="30">
        <f>AK2524+AK2528+AK2531</f>
        <v>0</v>
      </c>
      <c r="AL2523" s="30">
        <f>AL2524+AL2528+AL2531</f>
        <v>-2327.703</v>
      </c>
      <c r="AM2523" s="30">
        <f>AM2524+AM2528+AM2531</f>
        <v>0</v>
      </c>
      <c r="AN2523" s="30">
        <f>AN2524+AN2528+AN2531</f>
        <v>0</v>
      </c>
      <c r="AO2523" s="30">
        <f>AO2524+AO2528+AO2531</f>
        <v>0</v>
      </c>
      <c r="AP2523" s="30">
        <f>AP2524+AP2528+AP2531</f>
        <v>0</v>
      </c>
      <c r="AQ2523" s="30">
        <f>AQ2524+AQ2528+AQ2531</f>
        <v>0</v>
      </c>
      <c r="AR2523" s="30">
        <f>AR2524+AR2528+AR2531</f>
        <v>0</v>
      </c>
      <c r="AS2523" s="30">
        <f t="shared" si="8146"/>
        <v>359504.804</v>
      </c>
      <c r="AT2523" s="30">
        <f t="shared" si="8147"/>
        <v>338781.79999999999</v>
      </c>
      <c r="AU2523" s="30">
        <f t="shared" si="8148"/>
        <v>338781.79999999993</v>
      </c>
      <c r="AV2523" s="30">
        <f>AV2524+AV2528+AV2531</f>
        <v>0</v>
      </c>
      <c r="AW2523" s="30">
        <f>AW2524+AW2528+AW2531</f>
        <v>0</v>
      </c>
      <c r="AX2523" s="30">
        <f>AX2524+AX2528+AX2531</f>
        <v>0</v>
      </c>
      <c r="AY2523" s="30">
        <f t="shared" si="8100"/>
        <v>359504.804</v>
      </c>
      <c r="AZ2523" s="30">
        <f t="shared" si="8101"/>
        <v>338781.79999999999</v>
      </c>
      <c r="BA2523" s="30">
        <f t="shared" si="8102"/>
        <v>338781.79999999993</v>
      </c>
      <c r="BB2523" s="30">
        <f>BB2524+BB2528+BB2531</f>
        <v>0</v>
      </c>
      <c r="BC2523" s="30">
        <f>BC2524+BC2528+BC2531</f>
        <v>0</v>
      </c>
      <c r="BD2523" s="30">
        <f>BD2524+BD2528+BD2531</f>
        <v>6383.5439999999999</v>
      </c>
      <c r="BE2523" s="30">
        <f>BE2524+BE2528+BE2531</f>
        <v>0</v>
      </c>
      <c r="BF2523" s="30">
        <f>BF2524+BF2528+BF2531</f>
        <v>0</v>
      </c>
      <c r="BG2523" s="30">
        <f>BG2524+BG2528+BG2531</f>
        <v>0</v>
      </c>
      <c r="BH2523" s="30">
        <f>BH2524+BH2528+BH2531</f>
        <v>0</v>
      </c>
      <c r="BI2523" s="30">
        <f>BI2524+BI2528+BI2531</f>
        <v>0</v>
      </c>
      <c r="BJ2523" s="30">
        <f>BJ2524+BJ2528+BJ2531</f>
        <v>0</v>
      </c>
      <c r="BK2523" s="30">
        <f>BK2524+BK2528+BK2531</f>
        <v>0</v>
      </c>
      <c r="BL2523" s="30">
        <f t="shared" si="8048"/>
        <v>365888.348</v>
      </c>
      <c r="BM2523" s="30">
        <f t="shared" si="8049"/>
        <v>338781.79999999999</v>
      </c>
      <c r="BN2523" s="30">
        <f t="shared" si="8050"/>
        <v>338781.79999999993</v>
      </c>
      <c r="BO2523" s="30">
        <f>BO2524+BO2528+BO2531</f>
        <v>0</v>
      </c>
      <c r="BP2523" s="31"/>
      <c r="BQ2523" s="1"/>
      <c r="BR2523" s="1"/>
      <c r="BS2523" s="1"/>
      <c r="BT2523" s="1"/>
      <c r="BU2523" s="1"/>
      <c r="BV2523" s="1"/>
      <c r="BW2523" s="1"/>
      <c r="BX2523" s="1"/>
      <c r="BY2523" s="1"/>
    </row>
    <row r="2524" ht="47.25">
      <c r="A2524" s="28" t="s">
        <v>1020</v>
      </c>
      <c r="B2524" s="28" t="s">
        <v>26</v>
      </c>
      <c r="C2524" s="28" t="s">
        <v>28</v>
      </c>
      <c r="D2524" s="28" t="s">
        <v>1028</v>
      </c>
      <c r="E2524" s="35"/>
      <c r="F2524" s="29" t="s">
        <v>53</v>
      </c>
      <c r="G2524" s="30">
        <f>G2525+G2526+G2527</f>
        <v>147220</v>
      </c>
      <c r="H2524" s="30">
        <f>H2525+H2526+H2527</f>
        <v>150752.70000000001</v>
      </c>
      <c r="I2524" s="30">
        <f>I2525+I2526+I2527</f>
        <v>150752.70000000001</v>
      </c>
      <c r="J2524" s="30">
        <f>J2525+J2526+J2527</f>
        <v>0</v>
      </c>
      <c r="K2524" s="30">
        <f>K2525+K2526+K2527</f>
        <v>0</v>
      </c>
      <c r="L2524" s="30">
        <f>L2525+L2526+L2527</f>
        <v>0</v>
      </c>
      <c r="M2524" s="30">
        <f t="shared" si="8149"/>
        <v>147220</v>
      </c>
      <c r="N2524" s="30">
        <f t="shared" si="8150"/>
        <v>150752.70000000001</v>
      </c>
      <c r="O2524" s="30">
        <f t="shared" si="8151"/>
        <v>150752.70000000001</v>
      </c>
      <c r="P2524" s="30">
        <f>P2525+P2526+P2527</f>
        <v>0</v>
      </c>
      <c r="Q2524" s="30">
        <f>Q2525+Q2526+Q2527</f>
        <v>0</v>
      </c>
      <c r="R2524" s="30">
        <f>R2525+R2526+R2527</f>
        <v>0</v>
      </c>
      <c r="S2524" s="30">
        <f>S2525+S2526+S2527</f>
        <v>0</v>
      </c>
      <c r="T2524" s="30">
        <f>T2525+T2526+T2527</f>
        <v>0</v>
      </c>
      <c r="U2524" s="30">
        <f>U2525+U2526+U2527</f>
        <v>0</v>
      </c>
      <c r="V2524" s="30">
        <f>V2525+V2526+V2527</f>
        <v>0</v>
      </c>
      <c r="W2524" s="30">
        <f>W2525+W2526+W2527</f>
        <v>0</v>
      </c>
      <c r="X2524" s="30">
        <f>X2525+X2526+X2527</f>
        <v>0</v>
      </c>
      <c r="Y2524" s="30">
        <f>Y2525+Y2526+Y2527</f>
        <v>0</v>
      </c>
      <c r="Z2524" s="30">
        <f>Z2525+Z2526+Z2527</f>
        <v>0</v>
      </c>
      <c r="AA2524" s="30">
        <f>AA2525+AA2526+AA2527</f>
        <v>0</v>
      </c>
      <c r="AB2524" s="30">
        <f>AB2525+AB2526+AB2527</f>
        <v>0</v>
      </c>
      <c r="AC2524" s="30">
        <f t="shared" si="8051"/>
        <v>147220</v>
      </c>
      <c r="AD2524" s="30">
        <f t="shared" si="8052"/>
        <v>150752.70000000001</v>
      </c>
      <c r="AE2524" s="30">
        <f t="shared" si="8053"/>
        <v>150752.70000000001</v>
      </c>
      <c r="AF2524" s="30">
        <f>AF2525+AF2526+AF2527</f>
        <v>0</v>
      </c>
      <c r="AG2524" s="30">
        <f t="shared" si="8054"/>
        <v>147220</v>
      </c>
      <c r="AH2524" s="30">
        <f t="shared" si="8055"/>
        <v>150752.70000000001</v>
      </c>
      <c r="AI2524" s="30">
        <f t="shared" si="8056"/>
        <v>150752.70000000001</v>
      </c>
      <c r="AJ2524" s="30">
        <f>AJ2525+AJ2526+AJ2527</f>
        <v>0</v>
      </c>
      <c r="AK2524" s="30">
        <f>AK2525+AK2526+AK2527</f>
        <v>0</v>
      </c>
      <c r="AL2524" s="30">
        <f>AL2525+AL2526+AL2527</f>
        <v>-2327.703</v>
      </c>
      <c r="AM2524" s="30">
        <f>AM2525+AM2526+AM2527</f>
        <v>0</v>
      </c>
      <c r="AN2524" s="30">
        <f>AN2525+AN2526+AN2527</f>
        <v>0</v>
      </c>
      <c r="AO2524" s="30">
        <f>AO2525+AO2526+AO2527</f>
        <v>0</v>
      </c>
      <c r="AP2524" s="30">
        <f>AP2525+AP2526+AP2527</f>
        <v>0</v>
      </c>
      <c r="AQ2524" s="30">
        <f>AQ2525+AQ2526+AQ2527</f>
        <v>0</v>
      </c>
      <c r="AR2524" s="30">
        <f>AR2525+AR2526+AR2527</f>
        <v>0</v>
      </c>
      <c r="AS2524" s="30">
        <f t="shared" si="8146"/>
        <v>144892.29699999999</v>
      </c>
      <c r="AT2524" s="30">
        <f t="shared" si="8147"/>
        <v>150752.70000000001</v>
      </c>
      <c r="AU2524" s="30">
        <f t="shared" si="8148"/>
        <v>150752.70000000001</v>
      </c>
      <c r="AV2524" s="30">
        <f>AV2525+AV2526+AV2527</f>
        <v>0</v>
      </c>
      <c r="AW2524" s="30">
        <f>AW2525+AW2526+AW2527</f>
        <v>0</v>
      </c>
      <c r="AX2524" s="30">
        <f>AX2525+AX2526+AX2527</f>
        <v>0</v>
      </c>
      <c r="AY2524" s="30">
        <f t="shared" si="8100"/>
        <v>144892.29699999999</v>
      </c>
      <c r="AZ2524" s="30">
        <f t="shared" si="8101"/>
        <v>150752.70000000001</v>
      </c>
      <c r="BA2524" s="30">
        <f t="shared" si="8102"/>
        <v>150752.70000000001</v>
      </c>
      <c r="BB2524" s="30">
        <f>BB2525+BB2526+BB2527</f>
        <v>600</v>
      </c>
      <c r="BC2524" s="30">
        <f>BC2525+BC2526+BC2527</f>
        <v>0</v>
      </c>
      <c r="BD2524" s="30">
        <f>BD2525+BD2526+BD2527</f>
        <v>0</v>
      </c>
      <c r="BE2524" s="30">
        <f>BE2525+BE2526+BE2527</f>
        <v>0</v>
      </c>
      <c r="BF2524" s="30">
        <f>BF2525+BF2526+BF2527</f>
        <v>0</v>
      </c>
      <c r="BG2524" s="30">
        <f>BG2525+BG2526+BG2527</f>
        <v>0</v>
      </c>
      <c r="BH2524" s="30">
        <f>BH2525+BH2526+BH2527</f>
        <v>0</v>
      </c>
      <c r="BI2524" s="30">
        <f>BI2525+BI2526+BI2527</f>
        <v>0</v>
      </c>
      <c r="BJ2524" s="30">
        <f>BJ2525+BJ2526+BJ2527</f>
        <v>0</v>
      </c>
      <c r="BK2524" s="30">
        <f>BK2525+BK2526+BK2527</f>
        <v>0</v>
      </c>
      <c r="BL2524" s="30">
        <f t="shared" si="8048"/>
        <v>145492.29699999999</v>
      </c>
      <c r="BM2524" s="30">
        <f t="shared" si="8049"/>
        <v>150752.70000000001</v>
      </c>
      <c r="BN2524" s="30">
        <f t="shared" si="8050"/>
        <v>150752.70000000001</v>
      </c>
      <c r="BO2524" s="30">
        <f>BO2525+BO2526+BO2527</f>
        <v>0</v>
      </c>
      <c r="BP2524" s="31"/>
      <c r="BQ2524" s="1"/>
      <c r="BR2524" s="1"/>
      <c r="BS2524" s="1"/>
      <c r="BT2524" s="1"/>
      <c r="BU2524" s="1"/>
      <c r="BV2524" s="1"/>
      <c r="BW2524" s="1"/>
      <c r="BX2524" s="1"/>
      <c r="BY2524" s="1"/>
    </row>
    <row r="2525" ht="78.75">
      <c r="A2525" s="28" t="s">
        <v>1020</v>
      </c>
      <c r="B2525" s="28" t="s">
        <v>26</v>
      </c>
      <c r="C2525" s="28" t="s">
        <v>28</v>
      </c>
      <c r="D2525" s="28" t="s">
        <v>1028</v>
      </c>
      <c r="E2525" s="28" t="s">
        <v>50</v>
      </c>
      <c r="F2525" s="29" t="s">
        <v>51</v>
      </c>
      <c r="G2525" s="30">
        <v>132568.79999999999</v>
      </c>
      <c r="H2525" s="30">
        <v>136301.5</v>
      </c>
      <c r="I2525" s="30">
        <v>136301.5</v>
      </c>
      <c r="J2525" s="30"/>
      <c r="K2525" s="30"/>
      <c r="L2525" s="30"/>
      <c r="M2525" s="30">
        <f t="shared" si="8149"/>
        <v>132568.79999999999</v>
      </c>
      <c r="N2525" s="30">
        <f t="shared" si="8150"/>
        <v>136301.5</v>
      </c>
      <c r="O2525" s="30">
        <f t="shared" si="8151"/>
        <v>136301.5</v>
      </c>
      <c r="P2525" s="30"/>
      <c r="Q2525" s="30"/>
      <c r="R2525" s="30"/>
      <c r="S2525" s="30"/>
      <c r="T2525" s="30"/>
      <c r="U2525" s="30"/>
      <c r="V2525" s="30"/>
      <c r="W2525" s="30"/>
      <c r="X2525" s="30"/>
      <c r="Y2525" s="30"/>
      <c r="Z2525" s="30"/>
      <c r="AA2525" s="30"/>
      <c r="AB2525" s="30"/>
      <c r="AC2525" s="30">
        <f t="shared" si="8051"/>
        <v>132568.79999999999</v>
      </c>
      <c r="AD2525" s="30">
        <f t="shared" si="8052"/>
        <v>136301.5</v>
      </c>
      <c r="AE2525" s="30">
        <f t="shared" si="8053"/>
        <v>136301.5</v>
      </c>
      <c r="AF2525" s="30"/>
      <c r="AG2525" s="30">
        <f t="shared" si="8054"/>
        <v>132568.79999999999</v>
      </c>
      <c r="AH2525" s="30">
        <f t="shared" si="8055"/>
        <v>136301.5</v>
      </c>
      <c r="AI2525" s="30">
        <f t="shared" si="8056"/>
        <v>136301.5</v>
      </c>
      <c r="AJ2525" s="30"/>
      <c r="AK2525" s="30"/>
      <c r="AL2525" s="30">
        <v>-1858.8</v>
      </c>
      <c r="AM2525" s="30"/>
      <c r="AN2525" s="30"/>
      <c r="AO2525" s="30"/>
      <c r="AP2525" s="30"/>
      <c r="AQ2525" s="30"/>
      <c r="AR2525" s="30"/>
      <c r="AS2525" s="30">
        <f t="shared" si="8146"/>
        <v>130709.99999999999</v>
      </c>
      <c r="AT2525" s="30">
        <f t="shared" si="8147"/>
        <v>136301.5</v>
      </c>
      <c r="AU2525" s="30">
        <f t="shared" si="8148"/>
        <v>136301.5</v>
      </c>
      <c r="AV2525" s="30"/>
      <c r="AW2525" s="30"/>
      <c r="AX2525" s="30"/>
      <c r="AY2525" s="30">
        <f t="shared" si="8100"/>
        <v>130709.99999999999</v>
      </c>
      <c r="AZ2525" s="30">
        <f t="shared" si="8101"/>
        <v>136301.5</v>
      </c>
      <c r="BA2525" s="30">
        <f t="shared" si="8102"/>
        <v>136301.5</v>
      </c>
      <c r="BB2525" s="30"/>
      <c r="BC2525" s="30"/>
      <c r="BD2525" s="30"/>
      <c r="BE2525" s="30"/>
      <c r="BF2525" s="30"/>
      <c r="BG2525" s="30"/>
      <c r="BH2525" s="30"/>
      <c r="BI2525" s="30"/>
      <c r="BJ2525" s="30"/>
      <c r="BK2525" s="30"/>
      <c r="BL2525" s="30">
        <f t="shared" si="8048"/>
        <v>130709.99999999999</v>
      </c>
      <c r="BM2525" s="30">
        <f t="shared" si="8049"/>
        <v>136301.5</v>
      </c>
      <c r="BN2525" s="30">
        <f t="shared" si="8050"/>
        <v>136301.5</v>
      </c>
      <c r="BO2525" s="30"/>
      <c r="BP2525" s="31"/>
      <c r="BQ2525" s="1"/>
      <c r="BR2525" s="1"/>
      <c r="BS2525" s="1"/>
      <c r="BT2525" s="1"/>
      <c r="BU2525" s="1"/>
      <c r="BV2525" s="1"/>
      <c r="BW2525" s="1"/>
      <c r="BX2525" s="1"/>
      <c r="BY2525" s="1"/>
    </row>
    <row r="2526" ht="31.5">
      <c r="A2526" s="28" t="s">
        <v>1020</v>
      </c>
      <c r="B2526" s="28" t="s">
        <v>26</v>
      </c>
      <c r="C2526" s="28" t="s">
        <v>28</v>
      </c>
      <c r="D2526" s="28" t="s">
        <v>1028</v>
      </c>
      <c r="E2526" s="28" t="s">
        <v>38</v>
      </c>
      <c r="F2526" s="29" t="s">
        <v>39</v>
      </c>
      <c r="G2526" s="30">
        <v>14471.700000000001</v>
      </c>
      <c r="H2526" s="30">
        <v>14271.700000000001</v>
      </c>
      <c r="I2526" s="30">
        <v>14271.700000000001</v>
      </c>
      <c r="J2526" s="30"/>
      <c r="K2526" s="30"/>
      <c r="L2526" s="30"/>
      <c r="M2526" s="30">
        <f t="shared" si="8149"/>
        <v>14471.700000000001</v>
      </c>
      <c r="N2526" s="30">
        <f t="shared" si="8150"/>
        <v>14271.700000000001</v>
      </c>
      <c r="O2526" s="30">
        <f t="shared" si="8151"/>
        <v>14271.700000000001</v>
      </c>
      <c r="P2526" s="30"/>
      <c r="Q2526" s="30"/>
      <c r="R2526" s="30"/>
      <c r="S2526" s="30"/>
      <c r="T2526" s="30"/>
      <c r="U2526" s="30"/>
      <c r="V2526" s="30"/>
      <c r="W2526" s="30"/>
      <c r="X2526" s="30"/>
      <c r="Y2526" s="30"/>
      <c r="Z2526" s="30"/>
      <c r="AA2526" s="30"/>
      <c r="AB2526" s="30"/>
      <c r="AC2526" s="30">
        <f t="shared" si="8051"/>
        <v>14471.700000000001</v>
      </c>
      <c r="AD2526" s="30">
        <f t="shared" si="8052"/>
        <v>14271.700000000001</v>
      </c>
      <c r="AE2526" s="30">
        <f t="shared" si="8053"/>
        <v>14271.700000000001</v>
      </c>
      <c r="AF2526" s="30"/>
      <c r="AG2526" s="30">
        <f t="shared" si="8054"/>
        <v>14471.700000000001</v>
      </c>
      <c r="AH2526" s="30">
        <f t="shared" si="8055"/>
        <v>14271.700000000001</v>
      </c>
      <c r="AI2526" s="30">
        <f t="shared" si="8056"/>
        <v>14271.700000000001</v>
      </c>
      <c r="AJ2526" s="30"/>
      <c r="AK2526" s="30"/>
      <c r="AL2526" s="30">
        <v>-468.90300000000002</v>
      </c>
      <c r="AM2526" s="30"/>
      <c r="AN2526" s="30"/>
      <c r="AO2526" s="30"/>
      <c r="AP2526" s="30"/>
      <c r="AQ2526" s="30"/>
      <c r="AR2526" s="30"/>
      <c r="AS2526" s="30">
        <f t="shared" si="8146"/>
        <v>14002.797</v>
      </c>
      <c r="AT2526" s="30">
        <f t="shared" si="8147"/>
        <v>14271.700000000001</v>
      </c>
      <c r="AU2526" s="30">
        <f t="shared" si="8148"/>
        <v>14271.700000000001</v>
      </c>
      <c r="AV2526" s="30"/>
      <c r="AW2526" s="30"/>
      <c r="AX2526" s="30"/>
      <c r="AY2526" s="30">
        <f t="shared" si="8100"/>
        <v>14002.797</v>
      </c>
      <c r="AZ2526" s="30">
        <f t="shared" si="8101"/>
        <v>14271.700000000001</v>
      </c>
      <c r="BA2526" s="30">
        <f t="shared" si="8102"/>
        <v>14271.700000000001</v>
      </c>
      <c r="BB2526" s="30">
        <v>600</v>
      </c>
      <c r="BC2526" s="30"/>
      <c r="BD2526" s="30"/>
      <c r="BE2526" s="30"/>
      <c r="BF2526" s="30"/>
      <c r="BG2526" s="30"/>
      <c r="BH2526" s="30"/>
      <c r="BI2526" s="30"/>
      <c r="BJ2526" s="30"/>
      <c r="BK2526" s="30"/>
      <c r="BL2526" s="30">
        <f t="shared" si="8048"/>
        <v>14602.797</v>
      </c>
      <c r="BM2526" s="30">
        <f t="shared" si="8049"/>
        <v>14271.700000000001</v>
      </c>
      <c r="BN2526" s="30">
        <f t="shared" si="8050"/>
        <v>14271.700000000001</v>
      </c>
      <c r="BO2526" s="30"/>
      <c r="BP2526" s="31"/>
      <c r="BQ2526" s="1"/>
      <c r="BR2526" s="1"/>
      <c r="BS2526" s="1"/>
      <c r="BT2526" s="1"/>
      <c r="BU2526" s="1"/>
      <c r="BV2526" s="1"/>
      <c r="BW2526" s="1"/>
      <c r="BX2526" s="1"/>
      <c r="BY2526" s="1"/>
    </row>
    <row r="2527">
      <c r="A2527" s="28" t="s">
        <v>1020</v>
      </c>
      <c r="B2527" s="28" t="s">
        <v>26</v>
      </c>
      <c r="C2527" s="28" t="s">
        <v>28</v>
      </c>
      <c r="D2527" s="28" t="s">
        <v>1028</v>
      </c>
      <c r="E2527" s="28" t="s">
        <v>40</v>
      </c>
      <c r="F2527" s="29" t="s">
        <v>41</v>
      </c>
      <c r="G2527" s="30">
        <v>179.5</v>
      </c>
      <c r="H2527" s="30">
        <v>179.5</v>
      </c>
      <c r="I2527" s="30">
        <v>179.5</v>
      </c>
      <c r="J2527" s="30"/>
      <c r="K2527" s="30"/>
      <c r="L2527" s="30"/>
      <c r="M2527" s="30">
        <f t="shared" si="8149"/>
        <v>179.5</v>
      </c>
      <c r="N2527" s="30">
        <f t="shared" si="8150"/>
        <v>179.5</v>
      </c>
      <c r="O2527" s="30">
        <f t="shared" si="8151"/>
        <v>179.5</v>
      </c>
      <c r="P2527" s="30"/>
      <c r="Q2527" s="30"/>
      <c r="R2527" s="30"/>
      <c r="S2527" s="30"/>
      <c r="T2527" s="30"/>
      <c r="U2527" s="30"/>
      <c r="V2527" s="30"/>
      <c r="W2527" s="30"/>
      <c r="X2527" s="30"/>
      <c r="Y2527" s="30"/>
      <c r="Z2527" s="30"/>
      <c r="AA2527" s="30"/>
      <c r="AB2527" s="30"/>
      <c r="AC2527" s="30">
        <f t="shared" si="8051"/>
        <v>179.5</v>
      </c>
      <c r="AD2527" s="30">
        <f t="shared" si="8052"/>
        <v>179.5</v>
      </c>
      <c r="AE2527" s="30">
        <f t="shared" si="8053"/>
        <v>179.5</v>
      </c>
      <c r="AF2527" s="30"/>
      <c r="AG2527" s="30">
        <f t="shared" si="8054"/>
        <v>179.5</v>
      </c>
      <c r="AH2527" s="30">
        <f t="shared" si="8055"/>
        <v>179.5</v>
      </c>
      <c r="AI2527" s="30">
        <f t="shared" si="8056"/>
        <v>179.5</v>
      </c>
      <c r="AJ2527" s="30"/>
      <c r="AK2527" s="30"/>
      <c r="AL2527" s="30"/>
      <c r="AM2527" s="30"/>
      <c r="AN2527" s="30"/>
      <c r="AO2527" s="30"/>
      <c r="AP2527" s="30"/>
      <c r="AQ2527" s="30"/>
      <c r="AR2527" s="30"/>
      <c r="AS2527" s="30">
        <f t="shared" si="8146"/>
        <v>179.5</v>
      </c>
      <c r="AT2527" s="30">
        <f t="shared" si="8147"/>
        <v>179.5</v>
      </c>
      <c r="AU2527" s="30">
        <f t="shared" si="8148"/>
        <v>179.5</v>
      </c>
      <c r="AV2527" s="30"/>
      <c r="AW2527" s="30"/>
      <c r="AX2527" s="30"/>
      <c r="AY2527" s="30">
        <f t="shared" si="8100"/>
        <v>179.5</v>
      </c>
      <c r="AZ2527" s="30">
        <f t="shared" si="8101"/>
        <v>179.5</v>
      </c>
      <c r="BA2527" s="30">
        <f t="shared" si="8102"/>
        <v>179.5</v>
      </c>
      <c r="BB2527" s="30"/>
      <c r="BC2527" s="30"/>
      <c r="BD2527" s="30"/>
      <c r="BE2527" s="30"/>
      <c r="BF2527" s="30"/>
      <c r="BG2527" s="30"/>
      <c r="BH2527" s="30"/>
      <c r="BI2527" s="30"/>
      <c r="BJ2527" s="30"/>
      <c r="BK2527" s="30"/>
      <c r="BL2527" s="30">
        <f t="shared" si="8048"/>
        <v>179.5</v>
      </c>
      <c r="BM2527" s="30">
        <f t="shared" si="8049"/>
        <v>179.5</v>
      </c>
      <c r="BN2527" s="30">
        <f t="shared" si="8050"/>
        <v>179.5</v>
      </c>
      <c r="BO2527" s="30"/>
      <c r="BP2527" s="31"/>
      <c r="BQ2527" s="1"/>
      <c r="BR2527" s="1"/>
      <c r="BS2527" s="1"/>
      <c r="BT2527" s="1"/>
      <c r="BU2527" s="1"/>
      <c r="BV2527" s="1"/>
      <c r="BW2527" s="1"/>
      <c r="BX2527" s="1"/>
      <c r="BY2527" s="1"/>
    </row>
    <row r="2528" ht="31.5">
      <c r="A2528" s="28" t="s">
        <v>1020</v>
      </c>
      <c r="B2528" s="28" t="s">
        <v>26</v>
      </c>
      <c r="C2528" s="28" t="s">
        <v>28</v>
      </c>
      <c r="D2528" s="28" t="s">
        <v>1033</v>
      </c>
      <c r="E2528" s="35"/>
      <c r="F2528" s="29" t="s">
        <v>1034</v>
      </c>
      <c r="G2528" s="30">
        <f>G2529+G2530</f>
        <v>159091.29999999999</v>
      </c>
      <c r="H2528" s="30">
        <f>H2529+H2530</f>
        <v>158728.5</v>
      </c>
      <c r="I2528" s="30">
        <f>I2529+I2530</f>
        <v>158728.49999999997</v>
      </c>
      <c r="J2528" s="30">
        <f>J2529+J2530</f>
        <v>0</v>
      </c>
      <c r="K2528" s="30">
        <f>K2529+K2530</f>
        <v>0</v>
      </c>
      <c r="L2528" s="30">
        <f>L2529+L2530</f>
        <v>0</v>
      </c>
      <c r="M2528" s="30">
        <f t="shared" si="8149"/>
        <v>159091.29999999999</v>
      </c>
      <c r="N2528" s="30">
        <f t="shared" si="8150"/>
        <v>158728.5</v>
      </c>
      <c r="O2528" s="30">
        <f t="shared" si="8151"/>
        <v>158728.49999999997</v>
      </c>
      <c r="P2528" s="30">
        <f>P2529+P2530</f>
        <v>0</v>
      </c>
      <c r="Q2528" s="30">
        <f>Q2529+Q2530</f>
        <v>0</v>
      </c>
      <c r="R2528" s="30">
        <f>R2529+R2530</f>
        <v>5901.3069999999998</v>
      </c>
      <c r="S2528" s="30">
        <f>S2529+S2530</f>
        <v>0</v>
      </c>
      <c r="T2528" s="30">
        <f>T2529+T2530</f>
        <v>0</v>
      </c>
      <c r="U2528" s="30">
        <f>U2529+U2530</f>
        <v>0</v>
      </c>
      <c r="V2528" s="30">
        <f>V2529+V2530</f>
        <v>0</v>
      </c>
      <c r="W2528" s="30">
        <f>W2529+W2530</f>
        <v>0</v>
      </c>
      <c r="X2528" s="30">
        <f>X2529+X2530</f>
        <v>0</v>
      </c>
      <c r="Y2528" s="30">
        <f>Y2529+Y2530</f>
        <v>0</v>
      </c>
      <c r="Z2528" s="30">
        <f>Z2529+Z2530</f>
        <v>0</v>
      </c>
      <c r="AA2528" s="30">
        <f>AA2529+AA2530</f>
        <v>0</v>
      </c>
      <c r="AB2528" s="30">
        <f>AB2529+AB2530</f>
        <v>0</v>
      </c>
      <c r="AC2528" s="30">
        <f t="shared" si="8051"/>
        <v>164992.60699999999</v>
      </c>
      <c r="AD2528" s="30">
        <f t="shared" si="8052"/>
        <v>158728.5</v>
      </c>
      <c r="AE2528" s="30">
        <f t="shared" si="8053"/>
        <v>158728.49999999997</v>
      </c>
      <c r="AF2528" s="30">
        <f>AF2529+AF2530</f>
        <v>0</v>
      </c>
      <c r="AG2528" s="30">
        <f t="shared" si="8054"/>
        <v>164992.60699999999</v>
      </c>
      <c r="AH2528" s="30">
        <f t="shared" si="8055"/>
        <v>158728.5</v>
      </c>
      <c r="AI2528" s="30">
        <f t="shared" si="8056"/>
        <v>158728.49999999997</v>
      </c>
      <c r="AJ2528" s="30">
        <f>AJ2529+AJ2530</f>
        <v>0</v>
      </c>
      <c r="AK2528" s="30">
        <f>AK2529+AK2530</f>
        <v>0</v>
      </c>
      <c r="AL2528" s="30">
        <f>AL2529+AL2530</f>
        <v>0</v>
      </c>
      <c r="AM2528" s="30">
        <f>AM2529+AM2530</f>
        <v>0</v>
      </c>
      <c r="AN2528" s="30">
        <f>AN2529+AN2530</f>
        <v>0</v>
      </c>
      <c r="AO2528" s="30">
        <f>AO2529+AO2530</f>
        <v>0</v>
      </c>
      <c r="AP2528" s="30">
        <f>AP2529+AP2530</f>
        <v>0</v>
      </c>
      <c r="AQ2528" s="30">
        <f>AQ2529+AQ2530</f>
        <v>0</v>
      </c>
      <c r="AR2528" s="30">
        <f>AR2529+AR2530</f>
        <v>0</v>
      </c>
      <c r="AS2528" s="30">
        <f t="shared" si="8146"/>
        <v>164992.60699999999</v>
      </c>
      <c r="AT2528" s="30">
        <f t="shared" si="8147"/>
        <v>158728.5</v>
      </c>
      <c r="AU2528" s="30">
        <f t="shared" si="8148"/>
        <v>158728.49999999997</v>
      </c>
      <c r="AV2528" s="30">
        <f>AV2529+AV2530</f>
        <v>0</v>
      </c>
      <c r="AW2528" s="30">
        <f>AW2529+AW2530</f>
        <v>0</v>
      </c>
      <c r="AX2528" s="30">
        <f>AX2529+AX2530</f>
        <v>0</v>
      </c>
      <c r="AY2528" s="30">
        <f t="shared" si="8100"/>
        <v>164992.60699999999</v>
      </c>
      <c r="AZ2528" s="30">
        <f t="shared" si="8101"/>
        <v>158728.5</v>
      </c>
      <c r="BA2528" s="30">
        <f t="shared" si="8102"/>
        <v>158728.49999999997</v>
      </c>
      <c r="BB2528" s="30">
        <f>BB2529+BB2530</f>
        <v>8879.9989999999998</v>
      </c>
      <c r="BC2528" s="30">
        <f>BC2529+BC2530</f>
        <v>0</v>
      </c>
      <c r="BD2528" s="30">
        <f>BD2529+BD2530</f>
        <v>6383.5439999999999</v>
      </c>
      <c r="BE2528" s="30">
        <f>BE2529+BE2530</f>
        <v>0</v>
      </c>
      <c r="BF2528" s="30">
        <f>BF2529+BF2530</f>
        <v>0</v>
      </c>
      <c r="BG2528" s="30">
        <f>BG2529+BG2530</f>
        <v>0</v>
      </c>
      <c r="BH2528" s="30">
        <f>BH2529+BH2530</f>
        <v>0</v>
      </c>
      <c r="BI2528" s="30">
        <f>BI2529+BI2530</f>
        <v>0</v>
      </c>
      <c r="BJ2528" s="30">
        <f>BJ2529+BJ2530</f>
        <v>0</v>
      </c>
      <c r="BK2528" s="30">
        <f>BK2529+BK2530</f>
        <v>0</v>
      </c>
      <c r="BL2528" s="30">
        <f t="shared" si="8048"/>
        <v>180256.14999999999</v>
      </c>
      <c r="BM2528" s="30">
        <f t="shared" si="8049"/>
        <v>158728.5</v>
      </c>
      <c r="BN2528" s="30">
        <f t="shared" si="8050"/>
        <v>158728.49999999997</v>
      </c>
      <c r="BO2528" s="30">
        <f>BO2529+BO2530</f>
        <v>0</v>
      </c>
      <c r="BP2528" s="31"/>
      <c r="BQ2528" s="1"/>
      <c r="BR2528" s="1"/>
      <c r="BS2528" s="1"/>
      <c r="BT2528" s="1"/>
      <c r="BU2528" s="1"/>
      <c r="BV2528" s="1"/>
      <c r="BW2528" s="1"/>
      <c r="BX2528" s="1"/>
      <c r="BY2528" s="1"/>
    </row>
    <row r="2529" ht="31.5">
      <c r="A2529" s="28" t="s">
        <v>1020</v>
      </c>
      <c r="B2529" s="28" t="s">
        <v>26</v>
      </c>
      <c r="C2529" s="28" t="s">
        <v>28</v>
      </c>
      <c r="D2529" s="28" t="s">
        <v>1033</v>
      </c>
      <c r="E2529" s="28" t="s">
        <v>38</v>
      </c>
      <c r="F2529" s="29" t="s">
        <v>39</v>
      </c>
      <c r="G2529" s="30">
        <v>153779.29999999999</v>
      </c>
      <c r="H2529" s="30">
        <f>153871.9-598</f>
        <v>153273.89999999999</v>
      </c>
      <c r="I2529" s="30">
        <f>153871.9-189.2</f>
        <v>153682.69999999998</v>
      </c>
      <c r="J2529" s="30"/>
      <c r="K2529" s="30"/>
      <c r="L2529" s="30"/>
      <c r="M2529" s="30">
        <f t="shared" si="8149"/>
        <v>153779.29999999999</v>
      </c>
      <c r="N2529" s="30">
        <f t="shared" si="8150"/>
        <v>153273.89999999999</v>
      </c>
      <c r="O2529" s="30">
        <f t="shared" si="8151"/>
        <v>153682.69999999998</v>
      </c>
      <c r="P2529" s="30"/>
      <c r="Q2529" s="30"/>
      <c r="R2529" s="30">
        <f>7901.307-2000</f>
        <v>5901.3069999999998</v>
      </c>
      <c r="S2529" s="30"/>
      <c r="T2529" s="30"/>
      <c r="U2529" s="30"/>
      <c r="V2529" s="30"/>
      <c r="W2529" s="30"/>
      <c r="X2529" s="30"/>
      <c r="Y2529" s="30"/>
      <c r="Z2529" s="30"/>
      <c r="AA2529" s="30"/>
      <c r="AB2529" s="30"/>
      <c r="AC2529" s="30">
        <f t="shared" si="8051"/>
        <v>159680.60699999999</v>
      </c>
      <c r="AD2529" s="30">
        <f t="shared" si="8052"/>
        <v>153273.89999999999</v>
      </c>
      <c r="AE2529" s="30">
        <f t="shared" si="8053"/>
        <v>153682.69999999998</v>
      </c>
      <c r="AF2529" s="30"/>
      <c r="AG2529" s="30">
        <f t="shared" si="8054"/>
        <v>159680.60699999999</v>
      </c>
      <c r="AH2529" s="30">
        <f t="shared" si="8055"/>
        <v>153273.89999999999</v>
      </c>
      <c r="AI2529" s="30">
        <f t="shared" si="8056"/>
        <v>153682.69999999998</v>
      </c>
      <c r="AJ2529" s="30"/>
      <c r="AK2529" s="30"/>
      <c r="AL2529" s="30"/>
      <c r="AM2529" s="30"/>
      <c r="AN2529" s="30"/>
      <c r="AO2529" s="30"/>
      <c r="AP2529" s="30"/>
      <c r="AQ2529" s="30"/>
      <c r="AR2529" s="30"/>
      <c r="AS2529" s="30">
        <f t="shared" si="8146"/>
        <v>159680.60699999999</v>
      </c>
      <c r="AT2529" s="30">
        <f t="shared" si="8147"/>
        <v>153273.89999999999</v>
      </c>
      <c r="AU2529" s="30">
        <f t="shared" si="8148"/>
        <v>153682.69999999998</v>
      </c>
      <c r="AV2529" s="30"/>
      <c r="AW2529" s="30"/>
      <c r="AX2529" s="30"/>
      <c r="AY2529" s="30">
        <f t="shared" si="8100"/>
        <v>159680.60699999999</v>
      </c>
      <c r="AZ2529" s="30">
        <f t="shared" si="8101"/>
        <v>153273.89999999999</v>
      </c>
      <c r="BA2529" s="30">
        <f t="shared" si="8102"/>
        <v>153682.69999999998</v>
      </c>
      <c r="BB2529" s="30">
        <f>6380.069+2499.93</f>
        <v>8879.9989999999998</v>
      </c>
      <c r="BC2529" s="30"/>
      <c r="BD2529" s="30">
        <v>6383.5439999999999</v>
      </c>
      <c r="BE2529" s="30"/>
      <c r="BF2529" s="30"/>
      <c r="BG2529" s="30"/>
      <c r="BH2529" s="30"/>
      <c r="BI2529" s="30"/>
      <c r="BJ2529" s="30"/>
      <c r="BK2529" s="30"/>
      <c r="BL2529" s="30">
        <f t="shared" si="8048"/>
        <v>174944.14999999999</v>
      </c>
      <c r="BM2529" s="30">
        <f t="shared" si="8049"/>
        <v>153273.89999999999</v>
      </c>
      <c r="BN2529" s="30">
        <f t="shared" si="8050"/>
        <v>153682.69999999998</v>
      </c>
      <c r="BO2529" s="30"/>
      <c r="BP2529" s="31"/>
      <c r="BQ2529" s="1"/>
      <c r="BR2529" s="1"/>
      <c r="BS2529" s="1"/>
      <c r="BT2529" s="1"/>
      <c r="BU2529" s="1"/>
      <c r="BV2529" s="1"/>
      <c r="BW2529" s="1"/>
      <c r="BX2529" s="1"/>
      <c r="BY2529" s="1"/>
    </row>
    <row r="2530">
      <c r="A2530" s="28" t="s">
        <v>1020</v>
      </c>
      <c r="B2530" s="28" t="s">
        <v>26</v>
      </c>
      <c r="C2530" s="28" t="s">
        <v>28</v>
      </c>
      <c r="D2530" s="28" t="s">
        <v>1033</v>
      </c>
      <c r="E2530" s="28" t="s">
        <v>40</v>
      </c>
      <c r="F2530" s="29" t="s">
        <v>41</v>
      </c>
      <c r="G2530" s="30">
        <v>5312</v>
      </c>
      <c r="H2530" s="30">
        <f>598+4856.6</f>
        <v>5454.6000000000004</v>
      </c>
      <c r="I2530" s="30">
        <f>189.2+4856.6</f>
        <v>5045.8000000000002</v>
      </c>
      <c r="J2530" s="30"/>
      <c r="K2530" s="30"/>
      <c r="L2530" s="30"/>
      <c r="M2530" s="30">
        <f t="shared" si="8149"/>
        <v>5312</v>
      </c>
      <c r="N2530" s="30">
        <f t="shared" si="8150"/>
        <v>5454.6000000000004</v>
      </c>
      <c r="O2530" s="30">
        <f t="shared" si="8151"/>
        <v>5045.8000000000002</v>
      </c>
      <c r="P2530" s="30"/>
      <c r="Q2530" s="30"/>
      <c r="R2530" s="30"/>
      <c r="S2530" s="30"/>
      <c r="T2530" s="30"/>
      <c r="U2530" s="30"/>
      <c r="V2530" s="30"/>
      <c r="W2530" s="30"/>
      <c r="X2530" s="30"/>
      <c r="Y2530" s="30"/>
      <c r="Z2530" s="30"/>
      <c r="AA2530" s="30"/>
      <c r="AB2530" s="30"/>
      <c r="AC2530" s="30">
        <f t="shared" si="8051"/>
        <v>5312</v>
      </c>
      <c r="AD2530" s="30">
        <f t="shared" si="8052"/>
        <v>5454.6000000000004</v>
      </c>
      <c r="AE2530" s="30">
        <f t="shared" si="8053"/>
        <v>5045.8000000000002</v>
      </c>
      <c r="AF2530" s="30"/>
      <c r="AG2530" s="30">
        <f t="shared" si="8054"/>
        <v>5312</v>
      </c>
      <c r="AH2530" s="30">
        <f t="shared" si="8055"/>
        <v>5454.6000000000004</v>
      </c>
      <c r="AI2530" s="30">
        <f t="shared" si="8056"/>
        <v>5045.8000000000002</v>
      </c>
      <c r="AJ2530" s="30"/>
      <c r="AK2530" s="30"/>
      <c r="AL2530" s="30"/>
      <c r="AM2530" s="30"/>
      <c r="AN2530" s="30"/>
      <c r="AO2530" s="30"/>
      <c r="AP2530" s="30"/>
      <c r="AQ2530" s="30"/>
      <c r="AR2530" s="30"/>
      <c r="AS2530" s="30">
        <f t="shared" si="8146"/>
        <v>5312</v>
      </c>
      <c r="AT2530" s="30">
        <f t="shared" si="8147"/>
        <v>5454.6000000000004</v>
      </c>
      <c r="AU2530" s="30">
        <f t="shared" si="8148"/>
        <v>5045.8000000000002</v>
      </c>
      <c r="AV2530" s="30"/>
      <c r="AW2530" s="30"/>
      <c r="AX2530" s="30"/>
      <c r="AY2530" s="30">
        <f t="shared" si="8100"/>
        <v>5312</v>
      </c>
      <c r="AZ2530" s="30">
        <f t="shared" si="8101"/>
        <v>5454.6000000000004</v>
      </c>
      <c r="BA2530" s="30">
        <f t="shared" si="8102"/>
        <v>5045.8000000000002</v>
      </c>
      <c r="BB2530" s="30"/>
      <c r="BC2530" s="30"/>
      <c r="BD2530" s="30"/>
      <c r="BE2530" s="30"/>
      <c r="BF2530" s="30"/>
      <c r="BG2530" s="30"/>
      <c r="BH2530" s="30"/>
      <c r="BI2530" s="30"/>
      <c r="BJ2530" s="30"/>
      <c r="BK2530" s="30"/>
      <c r="BL2530" s="30">
        <f t="shared" si="8048"/>
        <v>5312</v>
      </c>
      <c r="BM2530" s="30">
        <f t="shared" si="8049"/>
        <v>5454.6000000000004</v>
      </c>
      <c r="BN2530" s="30">
        <f t="shared" si="8050"/>
        <v>5045.8000000000002</v>
      </c>
      <c r="BO2530" s="30"/>
      <c r="BP2530" s="31"/>
      <c r="BQ2530" s="1"/>
      <c r="BR2530" s="1"/>
      <c r="BS2530" s="1"/>
      <c r="BT2530" s="1"/>
      <c r="BU2530" s="1"/>
      <c r="BV2530" s="1"/>
      <c r="BW2530" s="1"/>
      <c r="BX2530" s="1"/>
      <c r="BY2530" s="1"/>
    </row>
    <row r="2531" ht="31.5">
      <c r="A2531" s="28" t="s">
        <v>1020</v>
      </c>
      <c r="B2531" s="28" t="s">
        <v>26</v>
      </c>
      <c r="C2531" s="28" t="s">
        <v>28</v>
      </c>
      <c r="D2531" s="28" t="s">
        <v>1035</v>
      </c>
      <c r="E2531" s="35"/>
      <c r="F2531" s="29" t="s">
        <v>1036</v>
      </c>
      <c r="G2531" s="30">
        <f>G2532</f>
        <v>49619.900000000001</v>
      </c>
      <c r="H2531" s="30">
        <f>H2532</f>
        <v>29300.599999999999</v>
      </c>
      <c r="I2531" s="30">
        <f>I2532</f>
        <v>29300.599999999999</v>
      </c>
      <c r="J2531" s="30">
        <f>J2532</f>
        <v>0</v>
      </c>
      <c r="K2531" s="30">
        <f>K2532</f>
        <v>0</v>
      </c>
      <c r="L2531" s="30">
        <f>L2532</f>
        <v>0</v>
      </c>
      <c r="M2531" s="30">
        <f t="shared" si="8149"/>
        <v>49619.900000000001</v>
      </c>
      <c r="N2531" s="30">
        <f t="shared" si="8150"/>
        <v>29300.599999999999</v>
      </c>
      <c r="O2531" s="30">
        <f t="shared" si="8151"/>
        <v>29300.599999999999</v>
      </c>
      <c r="P2531" s="30">
        <f>P2532</f>
        <v>0</v>
      </c>
      <c r="Q2531" s="30">
        <f>Q2532</f>
        <v>0</v>
      </c>
      <c r="R2531" s="30">
        <f>R2532</f>
        <v>0</v>
      </c>
      <c r="S2531" s="30">
        <f>S2532</f>
        <v>0</v>
      </c>
      <c r="T2531" s="30">
        <f>T2532</f>
        <v>0</v>
      </c>
      <c r="U2531" s="30">
        <f>U2532</f>
        <v>0</v>
      </c>
      <c r="V2531" s="30">
        <f>V2532</f>
        <v>0</v>
      </c>
      <c r="W2531" s="30">
        <f>W2532</f>
        <v>0</v>
      </c>
      <c r="X2531" s="30">
        <f>X2532</f>
        <v>0</v>
      </c>
      <c r="Y2531" s="30">
        <f>Y2532</f>
        <v>0</v>
      </c>
      <c r="Z2531" s="30">
        <f>Z2532</f>
        <v>0</v>
      </c>
      <c r="AA2531" s="30">
        <f>AA2532</f>
        <v>0</v>
      </c>
      <c r="AB2531" s="30">
        <f>AB2532</f>
        <v>0</v>
      </c>
      <c r="AC2531" s="30">
        <f t="shared" si="8051"/>
        <v>49619.900000000001</v>
      </c>
      <c r="AD2531" s="30">
        <f t="shared" si="8052"/>
        <v>29300.599999999999</v>
      </c>
      <c r="AE2531" s="30">
        <f t="shared" si="8053"/>
        <v>29300.599999999999</v>
      </c>
      <c r="AF2531" s="30">
        <f>AF2532</f>
        <v>0</v>
      </c>
      <c r="AG2531" s="30">
        <f t="shared" si="8054"/>
        <v>49619.900000000001</v>
      </c>
      <c r="AH2531" s="30">
        <f t="shared" si="8055"/>
        <v>29300.599999999999</v>
      </c>
      <c r="AI2531" s="30">
        <f t="shared" si="8056"/>
        <v>29300.599999999999</v>
      </c>
      <c r="AJ2531" s="30">
        <f>AJ2532</f>
        <v>0</v>
      </c>
      <c r="AK2531" s="30">
        <f>AK2532</f>
        <v>0</v>
      </c>
      <c r="AL2531" s="30">
        <f>AL2532</f>
        <v>0</v>
      </c>
      <c r="AM2531" s="30">
        <f>AM2532</f>
        <v>0</v>
      </c>
      <c r="AN2531" s="30">
        <f>AN2532</f>
        <v>0</v>
      </c>
      <c r="AO2531" s="30">
        <f>AO2532</f>
        <v>0</v>
      </c>
      <c r="AP2531" s="30">
        <f>AP2532</f>
        <v>0</v>
      </c>
      <c r="AQ2531" s="30">
        <f>AQ2532</f>
        <v>0</v>
      </c>
      <c r="AR2531" s="30">
        <f>AR2532</f>
        <v>0</v>
      </c>
      <c r="AS2531" s="30">
        <f t="shared" si="8146"/>
        <v>49619.900000000001</v>
      </c>
      <c r="AT2531" s="30">
        <f t="shared" si="8147"/>
        <v>29300.599999999999</v>
      </c>
      <c r="AU2531" s="30">
        <f t="shared" si="8148"/>
        <v>29300.599999999999</v>
      </c>
      <c r="AV2531" s="30">
        <f>AV2532</f>
        <v>0</v>
      </c>
      <c r="AW2531" s="30">
        <f>AW2532</f>
        <v>0</v>
      </c>
      <c r="AX2531" s="30">
        <f>AX2532</f>
        <v>0</v>
      </c>
      <c r="AY2531" s="30">
        <f t="shared" si="8100"/>
        <v>49619.900000000001</v>
      </c>
      <c r="AZ2531" s="30">
        <f t="shared" si="8101"/>
        <v>29300.599999999999</v>
      </c>
      <c r="BA2531" s="30">
        <f t="shared" si="8102"/>
        <v>29300.599999999999</v>
      </c>
      <c r="BB2531" s="30">
        <f>BB2532</f>
        <v>-9479.9989999999998</v>
      </c>
      <c r="BC2531" s="30">
        <f>BC2532</f>
        <v>0</v>
      </c>
      <c r="BD2531" s="30">
        <f>BD2532</f>
        <v>0</v>
      </c>
      <c r="BE2531" s="30">
        <f>BE2532</f>
        <v>0</v>
      </c>
      <c r="BF2531" s="30">
        <f>BF2532</f>
        <v>0</v>
      </c>
      <c r="BG2531" s="30">
        <f>BG2532</f>
        <v>0</v>
      </c>
      <c r="BH2531" s="30">
        <f>BH2532</f>
        <v>0</v>
      </c>
      <c r="BI2531" s="30">
        <f>BI2532</f>
        <v>0</v>
      </c>
      <c r="BJ2531" s="30">
        <f>BJ2532</f>
        <v>0</v>
      </c>
      <c r="BK2531" s="30">
        <f>BK2532</f>
        <v>0</v>
      </c>
      <c r="BL2531" s="30">
        <f t="shared" si="8048"/>
        <v>40139.900999999998</v>
      </c>
      <c r="BM2531" s="30">
        <f t="shared" si="8049"/>
        <v>29300.599999999999</v>
      </c>
      <c r="BN2531" s="30">
        <f t="shared" si="8050"/>
        <v>29300.599999999999</v>
      </c>
      <c r="BO2531" s="30">
        <f>BO2532</f>
        <v>0</v>
      </c>
      <c r="BP2531" s="31"/>
      <c r="BQ2531" s="1"/>
      <c r="BR2531" s="1"/>
      <c r="BS2531" s="1"/>
      <c r="BT2531" s="1"/>
      <c r="BU2531" s="1"/>
      <c r="BV2531" s="1"/>
      <c r="BW2531" s="1"/>
      <c r="BX2531" s="1"/>
      <c r="BY2531" s="1"/>
    </row>
    <row r="2532" ht="31.5">
      <c r="A2532" s="28" t="s">
        <v>1020</v>
      </c>
      <c r="B2532" s="28" t="s">
        <v>26</v>
      </c>
      <c r="C2532" s="28" t="s">
        <v>28</v>
      </c>
      <c r="D2532" s="28" t="s">
        <v>1035</v>
      </c>
      <c r="E2532" s="28" t="s">
        <v>38</v>
      </c>
      <c r="F2532" s="29" t="s">
        <v>39</v>
      </c>
      <c r="G2532" s="30">
        <v>49619.900000000001</v>
      </c>
      <c r="H2532" s="30">
        <v>29300.599999999999</v>
      </c>
      <c r="I2532" s="30">
        <v>29300.599999999999</v>
      </c>
      <c r="J2532" s="30"/>
      <c r="K2532" s="30"/>
      <c r="L2532" s="30"/>
      <c r="M2532" s="30">
        <f t="shared" si="8149"/>
        <v>49619.900000000001</v>
      </c>
      <c r="N2532" s="30">
        <f t="shared" si="8150"/>
        <v>29300.599999999999</v>
      </c>
      <c r="O2532" s="30">
        <f t="shared" si="8151"/>
        <v>29300.599999999999</v>
      </c>
      <c r="P2532" s="30"/>
      <c r="Q2532" s="30"/>
      <c r="R2532" s="30"/>
      <c r="S2532" s="30"/>
      <c r="T2532" s="30"/>
      <c r="U2532" s="30"/>
      <c r="V2532" s="30"/>
      <c r="W2532" s="30"/>
      <c r="X2532" s="30"/>
      <c r="Y2532" s="30"/>
      <c r="Z2532" s="30"/>
      <c r="AA2532" s="30"/>
      <c r="AB2532" s="30"/>
      <c r="AC2532" s="30">
        <f t="shared" si="8051"/>
        <v>49619.900000000001</v>
      </c>
      <c r="AD2532" s="30">
        <f t="shared" si="8052"/>
        <v>29300.599999999999</v>
      </c>
      <c r="AE2532" s="30">
        <f t="shared" si="8053"/>
        <v>29300.599999999999</v>
      </c>
      <c r="AF2532" s="30"/>
      <c r="AG2532" s="30">
        <f t="shared" si="8054"/>
        <v>49619.900000000001</v>
      </c>
      <c r="AH2532" s="30">
        <f t="shared" si="8055"/>
        <v>29300.599999999999</v>
      </c>
      <c r="AI2532" s="30">
        <f t="shared" si="8056"/>
        <v>29300.599999999999</v>
      </c>
      <c r="AJ2532" s="30"/>
      <c r="AK2532" s="30"/>
      <c r="AL2532" s="30"/>
      <c r="AM2532" s="30"/>
      <c r="AN2532" s="30"/>
      <c r="AO2532" s="30"/>
      <c r="AP2532" s="30"/>
      <c r="AQ2532" s="30"/>
      <c r="AR2532" s="30"/>
      <c r="AS2532" s="30">
        <f t="shared" si="8146"/>
        <v>49619.900000000001</v>
      </c>
      <c r="AT2532" s="30">
        <f t="shared" si="8147"/>
        <v>29300.599999999999</v>
      </c>
      <c r="AU2532" s="30">
        <f t="shared" si="8148"/>
        <v>29300.599999999999</v>
      </c>
      <c r="AV2532" s="30"/>
      <c r="AW2532" s="30"/>
      <c r="AX2532" s="30"/>
      <c r="AY2532" s="30">
        <f t="shared" si="8100"/>
        <v>49619.900000000001</v>
      </c>
      <c r="AZ2532" s="30">
        <f t="shared" si="8101"/>
        <v>29300.599999999999</v>
      </c>
      <c r="BA2532" s="30">
        <f t="shared" si="8102"/>
        <v>29300.599999999999</v>
      </c>
      <c r="BB2532" s="30">
        <v>-9479.9989999999998</v>
      </c>
      <c r="BC2532" s="30"/>
      <c r="BD2532" s="30"/>
      <c r="BE2532" s="30"/>
      <c r="BF2532" s="30"/>
      <c r="BG2532" s="30"/>
      <c r="BH2532" s="30"/>
      <c r="BI2532" s="30"/>
      <c r="BJ2532" s="30"/>
      <c r="BK2532" s="30"/>
      <c r="BL2532" s="30">
        <f t="shared" si="8048"/>
        <v>40139.900999999998</v>
      </c>
      <c r="BM2532" s="30">
        <f t="shared" si="8049"/>
        <v>29300.599999999999</v>
      </c>
      <c r="BN2532" s="30">
        <f t="shared" si="8050"/>
        <v>29300.599999999999</v>
      </c>
      <c r="BO2532" s="30"/>
      <c r="BP2532" s="31"/>
      <c r="BQ2532" s="1"/>
      <c r="BR2532" s="1"/>
      <c r="BS2532" s="1"/>
      <c r="BT2532" s="1"/>
      <c r="BU2532" s="1"/>
      <c r="BV2532" s="1"/>
      <c r="BW2532" s="1"/>
      <c r="BX2532" s="1"/>
      <c r="BY2532" s="1"/>
    </row>
    <row r="2533">
      <c r="A2533" s="28" t="s">
        <v>1020</v>
      </c>
      <c r="B2533" s="28" t="s">
        <v>26</v>
      </c>
      <c r="C2533" s="28" t="s">
        <v>28</v>
      </c>
      <c r="D2533" s="28" t="s">
        <v>1037</v>
      </c>
      <c r="E2533" s="35"/>
      <c r="F2533" s="29" t="s">
        <v>1038</v>
      </c>
      <c r="G2533" s="30">
        <f>G2534+G2536+G2538</f>
        <v>33630.400000000001</v>
      </c>
      <c r="H2533" s="30">
        <f>H2534+H2536+H2538</f>
        <v>34543.199999999997</v>
      </c>
      <c r="I2533" s="30">
        <f>I2534+I2536+I2538</f>
        <v>34543.199999999997</v>
      </c>
      <c r="J2533" s="30">
        <f>J2534+J2536+J2538</f>
        <v>0</v>
      </c>
      <c r="K2533" s="30">
        <f>K2534+K2536+K2538</f>
        <v>0</v>
      </c>
      <c r="L2533" s="30">
        <f>L2534+L2536+L2538</f>
        <v>0</v>
      </c>
      <c r="M2533" s="30">
        <f t="shared" si="8149"/>
        <v>33630.400000000001</v>
      </c>
      <c r="N2533" s="30">
        <f t="shared" si="8150"/>
        <v>34543.199999999997</v>
      </c>
      <c r="O2533" s="30">
        <f t="shared" si="8151"/>
        <v>34543.199999999997</v>
      </c>
      <c r="P2533" s="30">
        <f>P2534+P2536+P2538</f>
        <v>0</v>
      </c>
      <c r="Q2533" s="30">
        <f>Q2534+Q2536+Q2538</f>
        <v>0</v>
      </c>
      <c r="R2533" s="30">
        <f>R2534+R2536+R2538</f>
        <v>0</v>
      </c>
      <c r="S2533" s="30">
        <f>S2534+S2536+S2538</f>
        <v>0</v>
      </c>
      <c r="T2533" s="30">
        <f>T2534+T2536+T2538</f>
        <v>0</v>
      </c>
      <c r="U2533" s="30">
        <f>U2534+U2536+U2538</f>
        <v>0</v>
      </c>
      <c r="V2533" s="30">
        <f>V2534+V2536+V2538</f>
        <v>0</v>
      </c>
      <c r="W2533" s="30">
        <f>W2534+W2536+W2538</f>
        <v>0</v>
      </c>
      <c r="X2533" s="30">
        <f>X2534+X2536+X2538</f>
        <v>0</v>
      </c>
      <c r="Y2533" s="30">
        <f>Y2534+Y2536+Y2538</f>
        <v>0</v>
      </c>
      <c r="Z2533" s="30">
        <f>Z2534+Z2536+Z2538</f>
        <v>0</v>
      </c>
      <c r="AA2533" s="30">
        <f>AA2534+AA2536+AA2538</f>
        <v>0</v>
      </c>
      <c r="AB2533" s="30">
        <f>AB2534+AB2536+AB2538</f>
        <v>0</v>
      </c>
      <c r="AC2533" s="30">
        <f t="shared" si="8051"/>
        <v>33630.400000000001</v>
      </c>
      <c r="AD2533" s="30">
        <f t="shared" si="8052"/>
        <v>34543.199999999997</v>
      </c>
      <c r="AE2533" s="30">
        <f t="shared" si="8053"/>
        <v>34543.199999999997</v>
      </c>
      <c r="AF2533" s="30">
        <f>AF2534+AF2536+AF2538</f>
        <v>0</v>
      </c>
      <c r="AG2533" s="30">
        <f t="shared" si="8054"/>
        <v>33630.400000000001</v>
      </c>
      <c r="AH2533" s="30">
        <f t="shared" si="8055"/>
        <v>34543.199999999997</v>
      </c>
      <c r="AI2533" s="30">
        <f t="shared" si="8056"/>
        <v>34543.199999999997</v>
      </c>
      <c r="AJ2533" s="30">
        <f>AJ2534+AJ2536+AJ2538</f>
        <v>0</v>
      </c>
      <c r="AK2533" s="30">
        <f>AK2534+AK2536+AK2538</f>
        <v>0</v>
      </c>
      <c r="AL2533" s="30">
        <f>AL2534+AL2536+AL2538</f>
        <v>-455.69999999999999</v>
      </c>
      <c r="AM2533" s="30">
        <f>AM2534+AM2536+AM2538</f>
        <v>0</v>
      </c>
      <c r="AN2533" s="30">
        <f>AN2534+AN2536+AN2538</f>
        <v>0</v>
      </c>
      <c r="AO2533" s="30">
        <f>AO2534+AO2536+AO2538</f>
        <v>0</v>
      </c>
      <c r="AP2533" s="30">
        <f>AP2534+AP2536+AP2538</f>
        <v>0</v>
      </c>
      <c r="AQ2533" s="30">
        <f>AQ2534+AQ2536+AQ2538</f>
        <v>0</v>
      </c>
      <c r="AR2533" s="30">
        <f>AR2534+AR2536+AR2538</f>
        <v>0</v>
      </c>
      <c r="AS2533" s="30">
        <f t="shared" si="8146"/>
        <v>33174.700000000004</v>
      </c>
      <c r="AT2533" s="30">
        <f t="shared" si="8147"/>
        <v>34543.199999999997</v>
      </c>
      <c r="AU2533" s="30">
        <f t="shared" si="8148"/>
        <v>34543.199999999997</v>
      </c>
      <c r="AV2533" s="30">
        <f>AV2534+AV2536+AV2538</f>
        <v>0</v>
      </c>
      <c r="AW2533" s="30">
        <f>AW2534+AW2536+AW2538</f>
        <v>0</v>
      </c>
      <c r="AX2533" s="30">
        <f>AX2534+AX2536+AX2538</f>
        <v>0</v>
      </c>
      <c r="AY2533" s="30">
        <f t="shared" si="8100"/>
        <v>33174.700000000004</v>
      </c>
      <c r="AZ2533" s="30">
        <f t="shared" si="8101"/>
        <v>34543.199999999997</v>
      </c>
      <c r="BA2533" s="30">
        <f t="shared" si="8102"/>
        <v>34543.199999999997</v>
      </c>
      <c r="BB2533" s="30">
        <f>BB2534+BB2536+BB2538</f>
        <v>0</v>
      </c>
      <c r="BC2533" s="30">
        <f>BC2534+BC2536+BC2538</f>
        <v>0</v>
      </c>
      <c r="BD2533" s="30">
        <f>BD2534+BD2536+BD2538</f>
        <v>0</v>
      </c>
      <c r="BE2533" s="30">
        <f>BE2534+BE2536+BE2538</f>
        <v>0</v>
      </c>
      <c r="BF2533" s="30">
        <f>BF2534+BF2536+BF2538</f>
        <v>0</v>
      </c>
      <c r="BG2533" s="30">
        <f>BG2534+BG2536+BG2538</f>
        <v>0</v>
      </c>
      <c r="BH2533" s="30">
        <f>BH2534+BH2536+BH2538</f>
        <v>0</v>
      </c>
      <c r="BI2533" s="30">
        <f>BI2534+BI2536+BI2538</f>
        <v>0</v>
      </c>
      <c r="BJ2533" s="30">
        <f>BJ2534+BJ2536+BJ2538</f>
        <v>0</v>
      </c>
      <c r="BK2533" s="30">
        <f>BK2534+BK2536+BK2538</f>
        <v>0</v>
      </c>
      <c r="BL2533" s="30">
        <f t="shared" si="8048"/>
        <v>33174.700000000004</v>
      </c>
      <c r="BM2533" s="30">
        <f t="shared" si="8049"/>
        <v>34543.199999999997</v>
      </c>
      <c r="BN2533" s="30">
        <f t="shared" si="8050"/>
        <v>34543.199999999997</v>
      </c>
      <c r="BO2533" s="30">
        <f>BO2534+BO2536+BO2538</f>
        <v>0</v>
      </c>
      <c r="BP2533" s="31"/>
      <c r="BQ2533" s="1"/>
      <c r="BR2533" s="1"/>
      <c r="BS2533" s="1"/>
      <c r="BT2533" s="1"/>
      <c r="BU2533" s="1"/>
      <c r="BV2533" s="1"/>
      <c r="BW2533" s="1"/>
      <c r="BX2533" s="1"/>
      <c r="BY2533" s="1"/>
    </row>
    <row r="2534" ht="47.25">
      <c r="A2534" s="28" t="s">
        <v>1020</v>
      </c>
      <c r="B2534" s="28" t="s">
        <v>26</v>
      </c>
      <c r="C2534" s="28" t="s">
        <v>28</v>
      </c>
      <c r="D2534" s="28" t="s">
        <v>1039</v>
      </c>
      <c r="E2534" s="35"/>
      <c r="F2534" s="29" t="s">
        <v>53</v>
      </c>
      <c r="G2534" s="30">
        <f>G2535</f>
        <v>26324.799999999999</v>
      </c>
      <c r="H2534" s="30">
        <f>H2535</f>
        <v>27778.799999999999</v>
      </c>
      <c r="I2534" s="30">
        <f>I2535</f>
        <v>27778.799999999999</v>
      </c>
      <c r="J2534" s="30">
        <f>J2535</f>
        <v>0</v>
      </c>
      <c r="K2534" s="30">
        <f>K2535</f>
        <v>0</v>
      </c>
      <c r="L2534" s="30">
        <f>L2535</f>
        <v>0</v>
      </c>
      <c r="M2534" s="30">
        <f t="shared" si="8149"/>
        <v>26324.799999999999</v>
      </c>
      <c r="N2534" s="30">
        <f t="shared" si="8150"/>
        <v>27778.799999999999</v>
      </c>
      <c r="O2534" s="30">
        <f t="shared" si="8151"/>
        <v>27778.799999999999</v>
      </c>
      <c r="P2534" s="30">
        <f>P2535</f>
        <v>0</v>
      </c>
      <c r="Q2534" s="30">
        <f>Q2535</f>
        <v>0</v>
      </c>
      <c r="R2534" s="30">
        <f>R2535</f>
        <v>0</v>
      </c>
      <c r="S2534" s="30">
        <f>S2535</f>
        <v>0</v>
      </c>
      <c r="T2534" s="30">
        <f>T2535</f>
        <v>0</v>
      </c>
      <c r="U2534" s="30">
        <f>U2535</f>
        <v>0</v>
      </c>
      <c r="V2534" s="30">
        <f>V2535</f>
        <v>0</v>
      </c>
      <c r="W2534" s="30">
        <f>W2535</f>
        <v>0</v>
      </c>
      <c r="X2534" s="30">
        <f>X2535</f>
        <v>0</v>
      </c>
      <c r="Y2534" s="30">
        <f>Y2535</f>
        <v>0</v>
      </c>
      <c r="Z2534" s="30">
        <f>Z2535</f>
        <v>0</v>
      </c>
      <c r="AA2534" s="30">
        <f>AA2535</f>
        <v>0</v>
      </c>
      <c r="AB2534" s="30">
        <f>AB2535</f>
        <v>0</v>
      </c>
      <c r="AC2534" s="30">
        <f t="shared" si="8051"/>
        <v>26324.799999999999</v>
      </c>
      <c r="AD2534" s="30">
        <f t="shared" si="8052"/>
        <v>27778.799999999999</v>
      </c>
      <c r="AE2534" s="30">
        <f t="shared" si="8053"/>
        <v>27778.799999999999</v>
      </c>
      <c r="AF2534" s="30">
        <f>AF2535</f>
        <v>0</v>
      </c>
      <c r="AG2534" s="30">
        <f t="shared" si="8054"/>
        <v>26324.799999999999</v>
      </c>
      <c r="AH2534" s="30">
        <f t="shared" si="8055"/>
        <v>27778.799999999999</v>
      </c>
      <c r="AI2534" s="30">
        <f t="shared" si="8056"/>
        <v>27778.799999999999</v>
      </c>
      <c r="AJ2534" s="30">
        <f>AJ2535</f>
        <v>0</v>
      </c>
      <c r="AK2534" s="30">
        <f>AK2535</f>
        <v>0</v>
      </c>
      <c r="AL2534" s="30">
        <f>AL2535</f>
        <v>0</v>
      </c>
      <c r="AM2534" s="30">
        <f>AM2535</f>
        <v>0</v>
      </c>
      <c r="AN2534" s="30">
        <f>AN2535</f>
        <v>0</v>
      </c>
      <c r="AO2534" s="30">
        <f>AO2535</f>
        <v>0</v>
      </c>
      <c r="AP2534" s="30">
        <f>AP2535</f>
        <v>0</v>
      </c>
      <c r="AQ2534" s="30">
        <f>AQ2535</f>
        <v>0</v>
      </c>
      <c r="AR2534" s="30">
        <f>AR2535</f>
        <v>0</v>
      </c>
      <c r="AS2534" s="30">
        <f t="shared" si="8146"/>
        <v>26324.799999999999</v>
      </c>
      <c r="AT2534" s="30">
        <f t="shared" si="8147"/>
        <v>27778.799999999999</v>
      </c>
      <c r="AU2534" s="30">
        <f t="shared" si="8148"/>
        <v>27778.799999999999</v>
      </c>
      <c r="AV2534" s="30">
        <f>AV2535</f>
        <v>0</v>
      </c>
      <c r="AW2534" s="30">
        <f>AW2535</f>
        <v>0</v>
      </c>
      <c r="AX2534" s="30">
        <f>AX2535</f>
        <v>0</v>
      </c>
      <c r="AY2534" s="30">
        <f t="shared" si="8100"/>
        <v>26324.799999999999</v>
      </c>
      <c r="AZ2534" s="30">
        <f t="shared" si="8101"/>
        <v>27778.799999999999</v>
      </c>
      <c r="BA2534" s="30">
        <f t="shared" si="8102"/>
        <v>27778.799999999999</v>
      </c>
      <c r="BB2534" s="30">
        <f>BB2535</f>
        <v>0</v>
      </c>
      <c r="BC2534" s="30">
        <f>BC2535</f>
        <v>0</v>
      </c>
      <c r="BD2534" s="30">
        <f>BD2535</f>
        <v>0</v>
      </c>
      <c r="BE2534" s="30">
        <f>BE2535</f>
        <v>0</v>
      </c>
      <c r="BF2534" s="30">
        <f>BF2535</f>
        <v>0</v>
      </c>
      <c r="BG2534" s="30">
        <f>BG2535</f>
        <v>0</v>
      </c>
      <c r="BH2534" s="30">
        <f>BH2535</f>
        <v>0</v>
      </c>
      <c r="BI2534" s="30">
        <f>BI2535</f>
        <v>0</v>
      </c>
      <c r="BJ2534" s="30">
        <f>BJ2535</f>
        <v>0</v>
      </c>
      <c r="BK2534" s="30">
        <f>BK2535</f>
        <v>0</v>
      </c>
      <c r="BL2534" s="30">
        <f t="shared" si="8048"/>
        <v>26324.799999999999</v>
      </c>
      <c r="BM2534" s="30">
        <f t="shared" si="8049"/>
        <v>27778.799999999999</v>
      </c>
      <c r="BN2534" s="30">
        <f t="shared" si="8050"/>
        <v>27778.799999999999</v>
      </c>
      <c r="BO2534" s="30">
        <f>BO2535</f>
        <v>0</v>
      </c>
      <c r="BP2534" s="31"/>
      <c r="BQ2534" s="1"/>
      <c r="BR2534" s="1"/>
      <c r="BS2534" s="1"/>
      <c r="BT2534" s="1"/>
      <c r="BU2534" s="1"/>
      <c r="BV2534" s="1"/>
      <c r="BW2534" s="1"/>
      <c r="BX2534" s="1"/>
      <c r="BY2534" s="1"/>
    </row>
    <row r="2535" ht="31.5">
      <c r="A2535" s="28" t="s">
        <v>1020</v>
      </c>
      <c r="B2535" s="28" t="s">
        <v>26</v>
      </c>
      <c r="C2535" s="28" t="s">
        <v>28</v>
      </c>
      <c r="D2535" s="28" t="s">
        <v>1039</v>
      </c>
      <c r="E2535" s="28" t="s">
        <v>127</v>
      </c>
      <c r="F2535" s="29" t="s">
        <v>128</v>
      </c>
      <c r="G2535" s="30">
        <v>26324.799999999999</v>
      </c>
      <c r="H2535" s="30">
        <v>27778.799999999999</v>
      </c>
      <c r="I2535" s="30">
        <v>27778.799999999999</v>
      </c>
      <c r="J2535" s="30"/>
      <c r="K2535" s="30"/>
      <c r="L2535" s="30"/>
      <c r="M2535" s="30">
        <f t="shared" si="8149"/>
        <v>26324.799999999999</v>
      </c>
      <c r="N2535" s="30">
        <f t="shared" si="8150"/>
        <v>27778.799999999999</v>
      </c>
      <c r="O2535" s="30">
        <f t="shared" si="8151"/>
        <v>27778.799999999999</v>
      </c>
      <c r="P2535" s="30"/>
      <c r="Q2535" s="30"/>
      <c r="R2535" s="30"/>
      <c r="S2535" s="30"/>
      <c r="T2535" s="30"/>
      <c r="U2535" s="30"/>
      <c r="V2535" s="30"/>
      <c r="W2535" s="30"/>
      <c r="X2535" s="30"/>
      <c r="Y2535" s="30"/>
      <c r="Z2535" s="30"/>
      <c r="AA2535" s="30"/>
      <c r="AB2535" s="30"/>
      <c r="AC2535" s="30">
        <f t="shared" si="8051"/>
        <v>26324.799999999999</v>
      </c>
      <c r="AD2535" s="30">
        <f t="shared" si="8052"/>
        <v>27778.799999999999</v>
      </c>
      <c r="AE2535" s="30">
        <f t="shared" si="8053"/>
        <v>27778.799999999999</v>
      </c>
      <c r="AF2535" s="30"/>
      <c r="AG2535" s="30">
        <f t="shared" si="8054"/>
        <v>26324.799999999999</v>
      </c>
      <c r="AH2535" s="30">
        <f t="shared" si="8055"/>
        <v>27778.799999999999</v>
      </c>
      <c r="AI2535" s="30">
        <f t="shared" si="8056"/>
        <v>27778.799999999999</v>
      </c>
      <c r="AJ2535" s="30"/>
      <c r="AK2535" s="30"/>
      <c r="AL2535" s="30"/>
      <c r="AM2535" s="30"/>
      <c r="AN2535" s="30"/>
      <c r="AO2535" s="30"/>
      <c r="AP2535" s="30"/>
      <c r="AQ2535" s="30"/>
      <c r="AR2535" s="30"/>
      <c r="AS2535" s="30">
        <f t="shared" si="8146"/>
        <v>26324.799999999999</v>
      </c>
      <c r="AT2535" s="30">
        <f t="shared" si="8147"/>
        <v>27778.799999999999</v>
      </c>
      <c r="AU2535" s="30">
        <f t="shared" si="8148"/>
        <v>27778.799999999999</v>
      </c>
      <c r="AV2535" s="30"/>
      <c r="AW2535" s="30"/>
      <c r="AX2535" s="30"/>
      <c r="AY2535" s="30">
        <f t="shared" si="8100"/>
        <v>26324.799999999999</v>
      </c>
      <c r="AZ2535" s="30">
        <f t="shared" si="8101"/>
        <v>27778.799999999999</v>
      </c>
      <c r="BA2535" s="30">
        <f t="shared" si="8102"/>
        <v>27778.799999999999</v>
      </c>
      <c r="BB2535" s="30"/>
      <c r="BC2535" s="30"/>
      <c r="BD2535" s="30"/>
      <c r="BE2535" s="30"/>
      <c r="BF2535" s="30"/>
      <c r="BG2535" s="30"/>
      <c r="BH2535" s="30"/>
      <c r="BI2535" s="30"/>
      <c r="BJ2535" s="30"/>
      <c r="BK2535" s="30"/>
      <c r="BL2535" s="30">
        <f t="shared" si="8048"/>
        <v>26324.799999999999</v>
      </c>
      <c r="BM2535" s="30">
        <f t="shared" si="8049"/>
        <v>27778.799999999999</v>
      </c>
      <c r="BN2535" s="30">
        <f t="shared" si="8050"/>
        <v>27778.799999999999</v>
      </c>
      <c r="BO2535" s="30"/>
      <c r="BP2535" s="31"/>
      <c r="BQ2535" s="1"/>
      <c r="BR2535" s="1"/>
      <c r="BS2535" s="1"/>
      <c r="BT2535" s="1"/>
      <c r="BU2535" s="1"/>
      <c r="BV2535" s="1"/>
      <c r="BW2535" s="1"/>
      <c r="BX2535" s="1"/>
      <c r="BY2535" s="1"/>
    </row>
    <row r="2536">
      <c r="A2536" s="28" t="s">
        <v>1020</v>
      </c>
      <c r="B2536" s="28" t="s">
        <v>26</v>
      </c>
      <c r="C2536" s="28" t="s">
        <v>28</v>
      </c>
      <c r="D2536" s="28" t="s">
        <v>1040</v>
      </c>
      <c r="E2536" s="35"/>
      <c r="F2536" s="29" t="s">
        <v>214</v>
      </c>
      <c r="G2536" s="30">
        <f>G2537</f>
        <v>727</v>
      </c>
      <c r="H2536" s="30">
        <f>H2537</f>
        <v>0</v>
      </c>
      <c r="I2536" s="30">
        <f>I2537</f>
        <v>0</v>
      </c>
      <c r="J2536" s="30">
        <f>J2537</f>
        <v>0</v>
      </c>
      <c r="K2536" s="30">
        <f>K2537</f>
        <v>0</v>
      </c>
      <c r="L2536" s="30">
        <f>L2537</f>
        <v>0</v>
      </c>
      <c r="M2536" s="30">
        <f t="shared" si="8149"/>
        <v>727</v>
      </c>
      <c r="N2536" s="30">
        <f t="shared" si="8150"/>
        <v>0</v>
      </c>
      <c r="O2536" s="30">
        <f t="shared" si="8151"/>
        <v>0</v>
      </c>
      <c r="P2536" s="30">
        <f>P2537</f>
        <v>0</v>
      </c>
      <c r="Q2536" s="30">
        <f>Q2537</f>
        <v>0</v>
      </c>
      <c r="R2536" s="30">
        <f>R2537</f>
        <v>0</v>
      </c>
      <c r="S2536" s="30">
        <f>S2537</f>
        <v>0</v>
      </c>
      <c r="T2536" s="30">
        <f>T2537</f>
        <v>0</v>
      </c>
      <c r="U2536" s="30">
        <f>U2537</f>
        <v>0</v>
      </c>
      <c r="V2536" s="30">
        <f>V2537</f>
        <v>0</v>
      </c>
      <c r="W2536" s="30">
        <f>W2537</f>
        <v>0</v>
      </c>
      <c r="X2536" s="30">
        <f>X2537</f>
        <v>0</v>
      </c>
      <c r="Y2536" s="30">
        <f>Y2537</f>
        <v>0</v>
      </c>
      <c r="Z2536" s="30">
        <f>Z2537</f>
        <v>0</v>
      </c>
      <c r="AA2536" s="30">
        <f>AA2537</f>
        <v>0</v>
      </c>
      <c r="AB2536" s="30">
        <f>AB2537</f>
        <v>0</v>
      </c>
      <c r="AC2536" s="30">
        <f t="shared" si="8051"/>
        <v>727</v>
      </c>
      <c r="AD2536" s="30">
        <f t="shared" si="8052"/>
        <v>0</v>
      </c>
      <c r="AE2536" s="30">
        <f t="shared" si="8053"/>
        <v>0</v>
      </c>
      <c r="AF2536" s="30">
        <f>AF2537</f>
        <v>0</v>
      </c>
      <c r="AG2536" s="30">
        <f t="shared" si="8054"/>
        <v>727</v>
      </c>
      <c r="AH2536" s="30">
        <f t="shared" si="8055"/>
        <v>0</v>
      </c>
      <c r="AI2536" s="30">
        <f t="shared" si="8056"/>
        <v>0</v>
      </c>
      <c r="AJ2536" s="30">
        <f>AJ2537</f>
        <v>0</v>
      </c>
      <c r="AK2536" s="30">
        <f>AK2537</f>
        <v>0</v>
      </c>
      <c r="AL2536" s="30">
        <f>AL2537</f>
        <v>-363.5</v>
      </c>
      <c r="AM2536" s="30">
        <f>AM2537</f>
        <v>0</v>
      </c>
      <c r="AN2536" s="30">
        <f>AN2537</f>
        <v>0</v>
      </c>
      <c r="AO2536" s="30">
        <f>AO2537</f>
        <v>0</v>
      </c>
      <c r="AP2536" s="30">
        <f>AP2537</f>
        <v>0</v>
      </c>
      <c r="AQ2536" s="30">
        <f>AQ2537</f>
        <v>0</v>
      </c>
      <c r="AR2536" s="30">
        <f>AR2537</f>
        <v>0</v>
      </c>
      <c r="AS2536" s="30">
        <f t="shared" si="8146"/>
        <v>363.5</v>
      </c>
      <c r="AT2536" s="30">
        <f t="shared" si="8147"/>
        <v>0</v>
      </c>
      <c r="AU2536" s="30">
        <f t="shared" si="8148"/>
        <v>0</v>
      </c>
      <c r="AV2536" s="30">
        <f>AV2537</f>
        <v>0</v>
      </c>
      <c r="AW2536" s="30">
        <f>AW2537</f>
        <v>0</v>
      </c>
      <c r="AX2536" s="30">
        <f>AX2537</f>
        <v>0</v>
      </c>
      <c r="AY2536" s="30">
        <f t="shared" si="8100"/>
        <v>363.5</v>
      </c>
      <c r="AZ2536" s="30">
        <f t="shared" si="8101"/>
        <v>0</v>
      </c>
      <c r="BA2536" s="30">
        <f t="shared" si="8102"/>
        <v>0</v>
      </c>
      <c r="BB2536" s="30">
        <f>BB2537</f>
        <v>0</v>
      </c>
      <c r="BC2536" s="30">
        <f>BC2537</f>
        <v>0</v>
      </c>
      <c r="BD2536" s="30">
        <f>BD2537</f>
        <v>0</v>
      </c>
      <c r="BE2536" s="30">
        <f>BE2537</f>
        <v>0</v>
      </c>
      <c r="BF2536" s="30">
        <f>BF2537</f>
        <v>0</v>
      </c>
      <c r="BG2536" s="30">
        <f>BG2537</f>
        <v>0</v>
      </c>
      <c r="BH2536" s="30">
        <f>BH2537</f>
        <v>0</v>
      </c>
      <c r="BI2536" s="30">
        <f>BI2537</f>
        <v>0</v>
      </c>
      <c r="BJ2536" s="30">
        <f>BJ2537</f>
        <v>0</v>
      </c>
      <c r="BK2536" s="30">
        <f>BK2537</f>
        <v>0</v>
      </c>
      <c r="BL2536" s="30">
        <f t="shared" ref="BL2536:BL2599" si="8238">AY2536+BB2536+BC2536+BE2536+BD2536</f>
        <v>363.5</v>
      </c>
      <c r="BM2536" s="30">
        <f t="shared" ref="BM2536:BM2599" si="8239">AZ2536+BF2536+BG2536+BH2536</f>
        <v>0</v>
      </c>
      <c r="BN2536" s="30">
        <f t="shared" ref="BN2536:BN2599" si="8240">BA2536+BI2536+BJ2536+BK2536</f>
        <v>0</v>
      </c>
      <c r="BO2536" s="30">
        <f>BO2537</f>
        <v>0</v>
      </c>
      <c r="BP2536" s="31"/>
      <c r="BQ2536" s="1"/>
      <c r="BR2536" s="1"/>
      <c r="BS2536" s="1"/>
      <c r="BT2536" s="1"/>
      <c r="BU2536" s="1"/>
      <c r="BV2536" s="1"/>
      <c r="BW2536" s="1"/>
      <c r="BX2536" s="1"/>
      <c r="BY2536" s="1"/>
    </row>
    <row r="2537" ht="31.5">
      <c r="A2537" s="28" t="s">
        <v>1020</v>
      </c>
      <c r="B2537" s="28" t="s">
        <v>26</v>
      </c>
      <c r="C2537" s="28" t="s">
        <v>28</v>
      </c>
      <c r="D2537" s="28" t="s">
        <v>1040</v>
      </c>
      <c r="E2537" s="28" t="s">
        <v>127</v>
      </c>
      <c r="F2537" s="29" t="s">
        <v>128</v>
      </c>
      <c r="G2537" s="30">
        <v>727</v>
      </c>
      <c r="H2537" s="30"/>
      <c r="I2537" s="30"/>
      <c r="J2537" s="30"/>
      <c r="K2537" s="30"/>
      <c r="L2537" s="30"/>
      <c r="M2537" s="30">
        <f t="shared" si="8149"/>
        <v>727</v>
      </c>
      <c r="N2537" s="30">
        <f t="shared" si="8150"/>
        <v>0</v>
      </c>
      <c r="O2537" s="30">
        <f t="shared" si="8151"/>
        <v>0</v>
      </c>
      <c r="P2537" s="30"/>
      <c r="Q2537" s="30"/>
      <c r="R2537" s="30"/>
      <c r="S2537" s="30"/>
      <c r="T2537" s="30"/>
      <c r="U2537" s="30"/>
      <c r="V2537" s="30"/>
      <c r="W2537" s="30"/>
      <c r="X2537" s="30"/>
      <c r="Y2537" s="30"/>
      <c r="Z2537" s="30"/>
      <c r="AA2537" s="30"/>
      <c r="AB2537" s="30"/>
      <c r="AC2537" s="30">
        <f t="shared" si="8051"/>
        <v>727</v>
      </c>
      <c r="AD2537" s="30">
        <f t="shared" si="8052"/>
        <v>0</v>
      </c>
      <c r="AE2537" s="30">
        <f t="shared" si="8053"/>
        <v>0</v>
      </c>
      <c r="AF2537" s="30"/>
      <c r="AG2537" s="30">
        <f t="shared" si="8054"/>
        <v>727</v>
      </c>
      <c r="AH2537" s="30">
        <f t="shared" si="8055"/>
        <v>0</v>
      </c>
      <c r="AI2537" s="30">
        <f t="shared" si="8056"/>
        <v>0</v>
      </c>
      <c r="AJ2537" s="30"/>
      <c r="AK2537" s="30"/>
      <c r="AL2537" s="30">
        <v>-363.5</v>
      </c>
      <c r="AM2537" s="30"/>
      <c r="AN2537" s="30"/>
      <c r="AO2537" s="30"/>
      <c r="AP2537" s="30"/>
      <c r="AQ2537" s="30"/>
      <c r="AR2537" s="30"/>
      <c r="AS2537" s="30">
        <f t="shared" si="8146"/>
        <v>363.5</v>
      </c>
      <c r="AT2537" s="30">
        <f t="shared" si="8147"/>
        <v>0</v>
      </c>
      <c r="AU2537" s="30">
        <f t="shared" si="8148"/>
        <v>0</v>
      </c>
      <c r="AV2537" s="30"/>
      <c r="AW2537" s="30"/>
      <c r="AX2537" s="30"/>
      <c r="AY2537" s="30">
        <f t="shared" si="8100"/>
        <v>363.5</v>
      </c>
      <c r="AZ2537" s="30">
        <f t="shared" si="8101"/>
        <v>0</v>
      </c>
      <c r="BA2537" s="30">
        <f t="shared" si="8102"/>
        <v>0</v>
      </c>
      <c r="BB2537" s="30"/>
      <c r="BC2537" s="30"/>
      <c r="BD2537" s="30"/>
      <c r="BE2537" s="30"/>
      <c r="BF2537" s="30"/>
      <c r="BG2537" s="30"/>
      <c r="BH2537" s="30"/>
      <c r="BI2537" s="30"/>
      <c r="BJ2537" s="30"/>
      <c r="BK2537" s="30"/>
      <c r="BL2537" s="30">
        <f t="shared" si="8238"/>
        <v>363.5</v>
      </c>
      <c r="BM2537" s="30">
        <f t="shared" si="8239"/>
        <v>0</v>
      </c>
      <c r="BN2537" s="30">
        <f t="shared" si="8240"/>
        <v>0</v>
      </c>
      <c r="BO2537" s="30"/>
      <c r="BP2537" s="31"/>
      <c r="BQ2537" s="1"/>
      <c r="BR2537" s="1"/>
      <c r="BS2537" s="1"/>
      <c r="BT2537" s="1"/>
      <c r="BU2537" s="1"/>
      <c r="BV2537" s="1"/>
      <c r="BW2537" s="1"/>
      <c r="BX2537" s="1"/>
      <c r="BY2537" s="1"/>
    </row>
    <row r="2538" ht="63">
      <c r="A2538" s="28" t="s">
        <v>1020</v>
      </c>
      <c r="B2538" s="28" t="s">
        <v>26</v>
      </c>
      <c r="C2538" s="28" t="s">
        <v>28</v>
      </c>
      <c r="D2538" s="28" t="s">
        <v>1041</v>
      </c>
      <c r="E2538" s="28"/>
      <c r="F2538" s="29" t="s">
        <v>1042</v>
      </c>
      <c r="G2538" s="30">
        <f>G2539</f>
        <v>6578.6000000000004</v>
      </c>
      <c r="H2538" s="30">
        <f>H2539</f>
        <v>6764.3999999999996</v>
      </c>
      <c r="I2538" s="30">
        <f>I2539</f>
        <v>6764.3999999999996</v>
      </c>
      <c r="J2538" s="30">
        <f>J2539</f>
        <v>0</v>
      </c>
      <c r="K2538" s="30">
        <f>K2539</f>
        <v>0</v>
      </c>
      <c r="L2538" s="30">
        <f>L2539</f>
        <v>0</v>
      </c>
      <c r="M2538" s="30">
        <f t="shared" si="8149"/>
        <v>6578.6000000000004</v>
      </c>
      <c r="N2538" s="30">
        <f t="shared" si="8150"/>
        <v>6764.3999999999996</v>
      </c>
      <c r="O2538" s="30">
        <f t="shared" si="8151"/>
        <v>6764.3999999999996</v>
      </c>
      <c r="P2538" s="30">
        <f>P2539</f>
        <v>0</v>
      </c>
      <c r="Q2538" s="30">
        <f>Q2539</f>
        <v>0</v>
      </c>
      <c r="R2538" s="30">
        <f>R2539</f>
        <v>0</v>
      </c>
      <c r="S2538" s="30">
        <f>S2539</f>
        <v>0</v>
      </c>
      <c r="T2538" s="30">
        <f>T2539</f>
        <v>0</v>
      </c>
      <c r="U2538" s="30">
        <f>U2539</f>
        <v>0</v>
      </c>
      <c r="V2538" s="30">
        <f>V2539</f>
        <v>0</v>
      </c>
      <c r="W2538" s="30">
        <f>W2539</f>
        <v>0</v>
      </c>
      <c r="X2538" s="30">
        <f>X2539</f>
        <v>0</v>
      </c>
      <c r="Y2538" s="30">
        <f>Y2539</f>
        <v>0</v>
      </c>
      <c r="Z2538" s="30">
        <f>Z2539</f>
        <v>0</v>
      </c>
      <c r="AA2538" s="30">
        <f>AA2539</f>
        <v>0</v>
      </c>
      <c r="AB2538" s="30">
        <f>AB2539</f>
        <v>0</v>
      </c>
      <c r="AC2538" s="30">
        <f t="shared" si="8051"/>
        <v>6578.6000000000004</v>
      </c>
      <c r="AD2538" s="30">
        <f t="shared" si="8052"/>
        <v>6764.3999999999996</v>
      </c>
      <c r="AE2538" s="30">
        <f t="shared" si="8053"/>
        <v>6764.3999999999996</v>
      </c>
      <c r="AF2538" s="30">
        <f>AF2539</f>
        <v>0</v>
      </c>
      <c r="AG2538" s="30">
        <f t="shared" si="8054"/>
        <v>6578.6000000000004</v>
      </c>
      <c r="AH2538" s="30">
        <f t="shared" si="8055"/>
        <v>6764.3999999999996</v>
      </c>
      <c r="AI2538" s="30">
        <f t="shared" si="8056"/>
        <v>6764.3999999999996</v>
      </c>
      <c r="AJ2538" s="30">
        <f>AJ2539</f>
        <v>0</v>
      </c>
      <c r="AK2538" s="30">
        <f>AK2539</f>
        <v>0</v>
      </c>
      <c r="AL2538" s="30">
        <f>AL2539</f>
        <v>-92.200000000000003</v>
      </c>
      <c r="AM2538" s="30">
        <f>AM2539</f>
        <v>0</v>
      </c>
      <c r="AN2538" s="30">
        <f>AN2539</f>
        <v>0</v>
      </c>
      <c r="AO2538" s="30">
        <f>AO2539</f>
        <v>0</v>
      </c>
      <c r="AP2538" s="30">
        <f>AP2539</f>
        <v>0</v>
      </c>
      <c r="AQ2538" s="30">
        <f>AQ2539</f>
        <v>0</v>
      </c>
      <c r="AR2538" s="30">
        <f>AR2539</f>
        <v>0</v>
      </c>
      <c r="AS2538" s="30">
        <f t="shared" si="8146"/>
        <v>6486.4000000000005</v>
      </c>
      <c r="AT2538" s="30">
        <f t="shared" si="8147"/>
        <v>6764.3999999999996</v>
      </c>
      <c r="AU2538" s="30">
        <f t="shared" si="8148"/>
        <v>6764.3999999999996</v>
      </c>
      <c r="AV2538" s="30">
        <f>AV2539</f>
        <v>0</v>
      </c>
      <c r="AW2538" s="30">
        <f>AW2539</f>
        <v>0</v>
      </c>
      <c r="AX2538" s="30">
        <f>AX2539</f>
        <v>0</v>
      </c>
      <c r="AY2538" s="30">
        <f t="shared" si="8100"/>
        <v>6486.4000000000005</v>
      </c>
      <c r="AZ2538" s="30">
        <f t="shared" si="8101"/>
        <v>6764.3999999999996</v>
      </c>
      <c r="BA2538" s="30">
        <f t="shared" si="8102"/>
        <v>6764.3999999999996</v>
      </c>
      <c r="BB2538" s="30">
        <f>BB2539</f>
        <v>0</v>
      </c>
      <c r="BC2538" s="30">
        <f>BC2539</f>
        <v>0</v>
      </c>
      <c r="BD2538" s="30">
        <f>BD2539</f>
        <v>0</v>
      </c>
      <c r="BE2538" s="30">
        <f>BE2539</f>
        <v>0</v>
      </c>
      <c r="BF2538" s="30">
        <f>BF2539</f>
        <v>0</v>
      </c>
      <c r="BG2538" s="30">
        <f>BG2539</f>
        <v>0</v>
      </c>
      <c r="BH2538" s="30">
        <f>BH2539</f>
        <v>0</v>
      </c>
      <c r="BI2538" s="30">
        <f>BI2539</f>
        <v>0</v>
      </c>
      <c r="BJ2538" s="30">
        <f>BJ2539</f>
        <v>0</v>
      </c>
      <c r="BK2538" s="30">
        <f>BK2539</f>
        <v>0</v>
      </c>
      <c r="BL2538" s="30">
        <f t="shared" si="8238"/>
        <v>6486.4000000000005</v>
      </c>
      <c r="BM2538" s="30">
        <f t="shared" si="8239"/>
        <v>6764.3999999999996</v>
      </c>
      <c r="BN2538" s="30">
        <f t="shared" si="8240"/>
        <v>6764.3999999999996</v>
      </c>
      <c r="BO2538" s="30">
        <f>BO2539</f>
        <v>0</v>
      </c>
      <c r="BP2538" s="31"/>
      <c r="BQ2538" s="1"/>
      <c r="BR2538" s="1"/>
      <c r="BS2538" s="1"/>
      <c r="BT2538" s="1"/>
      <c r="BU2538" s="1"/>
      <c r="BV2538" s="1"/>
      <c r="BW2538" s="1"/>
      <c r="BX2538" s="1"/>
      <c r="BY2538" s="1"/>
    </row>
    <row r="2539" ht="31.5">
      <c r="A2539" s="28" t="s">
        <v>1020</v>
      </c>
      <c r="B2539" s="28" t="s">
        <v>26</v>
      </c>
      <c r="C2539" s="28" t="s">
        <v>28</v>
      </c>
      <c r="D2539" s="28" t="s">
        <v>1041</v>
      </c>
      <c r="E2539" s="28" t="s">
        <v>127</v>
      </c>
      <c r="F2539" s="29" t="s">
        <v>128</v>
      </c>
      <c r="G2539" s="30">
        <v>6578.6000000000004</v>
      </c>
      <c r="H2539" s="30">
        <v>6764.3999999999996</v>
      </c>
      <c r="I2539" s="30">
        <v>6764.3999999999996</v>
      </c>
      <c r="J2539" s="30"/>
      <c r="K2539" s="30"/>
      <c r="L2539" s="30"/>
      <c r="M2539" s="30">
        <f t="shared" si="8149"/>
        <v>6578.6000000000004</v>
      </c>
      <c r="N2539" s="30">
        <f t="shared" si="8150"/>
        <v>6764.3999999999996</v>
      </c>
      <c r="O2539" s="30">
        <f t="shared" si="8151"/>
        <v>6764.3999999999996</v>
      </c>
      <c r="P2539" s="30"/>
      <c r="Q2539" s="30"/>
      <c r="R2539" s="30"/>
      <c r="S2539" s="30"/>
      <c r="T2539" s="30"/>
      <c r="U2539" s="30"/>
      <c r="V2539" s="30"/>
      <c r="W2539" s="30"/>
      <c r="X2539" s="30"/>
      <c r="Y2539" s="30"/>
      <c r="Z2539" s="30"/>
      <c r="AA2539" s="30"/>
      <c r="AB2539" s="30"/>
      <c r="AC2539" s="30">
        <f t="shared" ref="AC2539:AC2602" si="8241">M2539+R2539+P2539+Q2539+T2539+S2539</f>
        <v>6578.6000000000004</v>
      </c>
      <c r="AD2539" s="30">
        <f t="shared" ref="AD2539:AD2602" si="8242">N2539+V2539+X2539+U2539+W2539</f>
        <v>6764.3999999999996</v>
      </c>
      <c r="AE2539" s="30">
        <f t="shared" ref="AE2539:AE2602" si="8243">O2539+Z2539+AB2539+Y2539+AA2539</f>
        <v>6764.3999999999996</v>
      </c>
      <c r="AF2539" s="30"/>
      <c r="AG2539" s="30">
        <f t="shared" ref="AG2539:AG2602" si="8244">AC2539+AF2539</f>
        <v>6578.6000000000004</v>
      </c>
      <c r="AH2539" s="30">
        <f t="shared" ref="AH2539:AH2602" si="8245">AD2539</f>
        <v>6764.3999999999996</v>
      </c>
      <c r="AI2539" s="30">
        <f t="shared" ref="AI2539:AI2602" si="8246">AE2539</f>
        <v>6764.3999999999996</v>
      </c>
      <c r="AJ2539" s="30"/>
      <c r="AK2539" s="30"/>
      <c r="AL2539" s="30">
        <v>-92.200000000000003</v>
      </c>
      <c r="AM2539" s="30"/>
      <c r="AN2539" s="30"/>
      <c r="AO2539" s="30"/>
      <c r="AP2539" s="30"/>
      <c r="AQ2539" s="30"/>
      <c r="AR2539" s="30"/>
      <c r="AS2539" s="30">
        <f t="shared" si="8146"/>
        <v>6486.4000000000005</v>
      </c>
      <c r="AT2539" s="30">
        <f t="shared" si="8147"/>
        <v>6764.3999999999996</v>
      </c>
      <c r="AU2539" s="30">
        <f t="shared" si="8148"/>
        <v>6764.3999999999996</v>
      </c>
      <c r="AV2539" s="30"/>
      <c r="AW2539" s="30"/>
      <c r="AX2539" s="30"/>
      <c r="AY2539" s="30">
        <f t="shared" si="8100"/>
        <v>6486.4000000000005</v>
      </c>
      <c r="AZ2539" s="30">
        <f t="shared" si="8101"/>
        <v>6764.3999999999996</v>
      </c>
      <c r="BA2539" s="30">
        <f t="shared" si="8102"/>
        <v>6764.3999999999996</v>
      </c>
      <c r="BB2539" s="30"/>
      <c r="BC2539" s="30"/>
      <c r="BD2539" s="30"/>
      <c r="BE2539" s="30"/>
      <c r="BF2539" s="30"/>
      <c r="BG2539" s="30"/>
      <c r="BH2539" s="30"/>
      <c r="BI2539" s="30"/>
      <c r="BJ2539" s="30"/>
      <c r="BK2539" s="30"/>
      <c r="BL2539" s="30">
        <f t="shared" si="8238"/>
        <v>6486.4000000000005</v>
      </c>
      <c r="BM2539" s="30">
        <f t="shared" si="8239"/>
        <v>6764.3999999999996</v>
      </c>
      <c r="BN2539" s="30">
        <f t="shared" si="8240"/>
        <v>6764.3999999999996</v>
      </c>
      <c r="BO2539" s="30"/>
      <c r="BP2539" s="31"/>
      <c r="BQ2539" s="1"/>
      <c r="BR2539" s="1"/>
      <c r="BS2539" s="1"/>
      <c r="BT2539" s="1"/>
      <c r="BU2539" s="1"/>
      <c r="BV2539" s="1"/>
      <c r="BW2539" s="1"/>
      <c r="BX2539" s="1"/>
      <c r="BY2539" s="1"/>
    </row>
    <row r="2540" ht="47.25">
      <c r="A2540" s="28" t="s">
        <v>1020</v>
      </c>
      <c r="B2540" s="28" t="s">
        <v>26</v>
      </c>
      <c r="C2540" s="28" t="s">
        <v>28</v>
      </c>
      <c r="D2540" s="28" t="s">
        <v>1043</v>
      </c>
      <c r="E2540" s="28"/>
      <c r="F2540" s="29" t="s">
        <v>1044</v>
      </c>
      <c r="G2540" s="30">
        <f>G2541</f>
        <v>37208</v>
      </c>
      <c r="H2540" s="30">
        <f>H2541</f>
        <v>40449.800000000003</v>
      </c>
      <c r="I2540" s="30">
        <f>I2541</f>
        <v>40465.5</v>
      </c>
      <c r="J2540" s="30">
        <f>J2541</f>
        <v>6000</v>
      </c>
      <c r="K2540" s="30">
        <f>K2541</f>
        <v>6000</v>
      </c>
      <c r="L2540" s="30">
        <f>L2541</f>
        <v>6000</v>
      </c>
      <c r="M2540" s="30">
        <f t="shared" si="8149"/>
        <v>43208</v>
      </c>
      <c r="N2540" s="30">
        <f t="shared" si="8150"/>
        <v>46449.800000000003</v>
      </c>
      <c r="O2540" s="30">
        <f t="shared" si="8151"/>
        <v>46465.5</v>
      </c>
      <c r="P2540" s="30">
        <f>P2541</f>
        <v>0</v>
      </c>
      <c r="Q2540" s="30">
        <f>Q2541</f>
        <v>0</v>
      </c>
      <c r="R2540" s="30">
        <f>R2541</f>
        <v>0</v>
      </c>
      <c r="S2540" s="30">
        <f>S2541</f>
        <v>0</v>
      </c>
      <c r="T2540" s="30">
        <f>T2541</f>
        <v>0</v>
      </c>
      <c r="U2540" s="30">
        <f>U2541</f>
        <v>0</v>
      </c>
      <c r="V2540" s="30">
        <f>V2541</f>
        <v>0</v>
      </c>
      <c r="W2540" s="30">
        <f>W2541</f>
        <v>0</v>
      </c>
      <c r="X2540" s="30">
        <f>X2541</f>
        <v>0</v>
      </c>
      <c r="Y2540" s="30">
        <f>Y2541</f>
        <v>0</v>
      </c>
      <c r="Z2540" s="30">
        <f>Z2541</f>
        <v>0</v>
      </c>
      <c r="AA2540" s="30">
        <f>AA2541</f>
        <v>0</v>
      </c>
      <c r="AB2540" s="30">
        <f>AB2541</f>
        <v>0</v>
      </c>
      <c r="AC2540" s="30">
        <f t="shared" si="8241"/>
        <v>43208</v>
      </c>
      <c r="AD2540" s="30">
        <f t="shared" si="8242"/>
        <v>46449.800000000003</v>
      </c>
      <c r="AE2540" s="30">
        <f t="shared" si="8243"/>
        <v>46465.5</v>
      </c>
      <c r="AF2540" s="30">
        <f>AF2541</f>
        <v>0</v>
      </c>
      <c r="AG2540" s="30">
        <f t="shared" si="8244"/>
        <v>43208</v>
      </c>
      <c r="AH2540" s="30">
        <f t="shared" si="8245"/>
        <v>46449.800000000003</v>
      </c>
      <c r="AI2540" s="30">
        <f t="shared" si="8246"/>
        <v>46465.5</v>
      </c>
      <c r="AJ2540" s="30">
        <f>AJ2541</f>
        <v>0</v>
      </c>
      <c r="AK2540" s="30">
        <f>AK2541</f>
        <v>0</v>
      </c>
      <c r="AL2540" s="30">
        <f>AL2541</f>
        <v>-455.89999999999998</v>
      </c>
      <c r="AM2540" s="30">
        <f>AM2541</f>
        <v>0</v>
      </c>
      <c r="AN2540" s="30">
        <f>AN2541</f>
        <v>0</v>
      </c>
      <c r="AO2540" s="30">
        <f>AO2541</f>
        <v>0</v>
      </c>
      <c r="AP2540" s="30">
        <f>AP2541</f>
        <v>0</v>
      </c>
      <c r="AQ2540" s="30">
        <f>AQ2541</f>
        <v>0</v>
      </c>
      <c r="AR2540" s="30">
        <f>AR2541</f>
        <v>0</v>
      </c>
      <c r="AS2540" s="30">
        <f t="shared" si="8146"/>
        <v>42752.099999999999</v>
      </c>
      <c r="AT2540" s="30">
        <f t="shared" si="8147"/>
        <v>46449.800000000003</v>
      </c>
      <c r="AU2540" s="30">
        <f t="shared" si="8148"/>
        <v>46465.5</v>
      </c>
      <c r="AV2540" s="30">
        <f>AV2541</f>
        <v>0</v>
      </c>
      <c r="AW2540" s="30">
        <f>AW2541</f>
        <v>0</v>
      </c>
      <c r="AX2540" s="30">
        <f>AX2541</f>
        <v>0</v>
      </c>
      <c r="AY2540" s="30">
        <f t="shared" si="8100"/>
        <v>42752.099999999999</v>
      </c>
      <c r="AZ2540" s="30">
        <f t="shared" si="8101"/>
        <v>46449.800000000003</v>
      </c>
      <c r="BA2540" s="30">
        <f t="shared" si="8102"/>
        <v>46465.5</v>
      </c>
      <c r="BB2540" s="30">
        <f>BB2541</f>
        <v>0</v>
      </c>
      <c r="BC2540" s="30">
        <f>BC2541</f>
        <v>0</v>
      </c>
      <c r="BD2540" s="30">
        <f>BD2541</f>
        <v>-152.09999999999999</v>
      </c>
      <c r="BE2540" s="30">
        <f>BE2541</f>
        <v>0</v>
      </c>
      <c r="BF2540" s="30">
        <f>BF2541</f>
        <v>0</v>
      </c>
      <c r="BG2540" s="30">
        <f>BG2541</f>
        <v>0</v>
      </c>
      <c r="BH2540" s="30">
        <f>BH2541</f>
        <v>0</v>
      </c>
      <c r="BI2540" s="30">
        <f>BI2541</f>
        <v>0</v>
      </c>
      <c r="BJ2540" s="30">
        <f>BJ2541</f>
        <v>0</v>
      </c>
      <c r="BK2540" s="30">
        <f>BK2541</f>
        <v>0</v>
      </c>
      <c r="BL2540" s="30">
        <f t="shared" si="8238"/>
        <v>42600</v>
      </c>
      <c r="BM2540" s="30">
        <f t="shared" si="8239"/>
        <v>46449.800000000003</v>
      </c>
      <c r="BN2540" s="30">
        <f t="shared" si="8240"/>
        <v>46465.5</v>
      </c>
      <c r="BO2540" s="30">
        <f>BO2541</f>
        <v>0</v>
      </c>
      <c r="BP2540" s="31"/>
      <c r="BQ2540" s="1"/>
      <c r="BR2540" s="1"/>
      <c r="BS2540" s="1"/>
      <c r="BT2540" s="1"/>
      <c r="BU2540" s="1"/>
      <c r="BV2540" s="1"/>
      <c r="BW2540" s="1"/>
      <c r="BX2540" s="1"/>
      <c r="BY2540" s="1"/>
    </row>
    <row r="2541" ht="47.25">
      <c r="A2541" s="28" t="s">
        <v>1020</v>
      </c>
      <c r="B2541" s="28" t="s">
        <v>26</v>
      </c>
      <c r="C2541" s="28" t="s">
        <v>28</v>
      </c>
      <c r="D2541" s="28" t="s">
        <v>1045</v>
      </c>
      <c r="E2541" s="28"/>
      <c r="F2541" s="29" t="s">
        <v>53</v>
      </c>
      <c r="G2541" s="30">
        <f>G2542+G2543</f>
        <v>37208</v>
      </c>
      <c r="H2541" s="30">
        <f>H2542+H2543</f>
        <v>40449.800000000003</v>
      </c>
      <c r="I2541" s="30">
        <f>I2542+I2543</f>
        <v>40465.5</v>
      </c>
      <c r="J2541" s="30">
        <f>J2542+J2543</f>
        <v>6000</v>
      </c>
      <c r="K2541" s="30">
        <f>K2542+K2543</f>
        <v>6000</v>
      </c>
      <c r="L2541" s="30">
        <f>L2542+L2543</f>
        <v>6000</v>
      </c>
      <c r="M2541" s="30">
        <f t="shared" si="8149"/>
        <v>43208</v>
      </c>
      <c r="N2541" s="30">
        <f t="shared" si="8150"/>
        <v>46449.800000000003</v>
      </c>
      <c r="O2541" s="30">
        <f t="shared" si="8151"/>
        <v>46465.5</v>
      </c>
      <c r="P2541" s="30">
        <f>P2542+P2543</f>
        <v>0</v>
      </c>
      <c r="Q2541" s="30">
        <f>Q2542+Q2543</f>
        <v>0</v>
      </c>
      <c r="R2541" s="30">
        <f>R2542+R2543</f>
        <v>0</v>
      </c>
      <c r="S2541" s="30">
        <f>S2542+S2543</f>
        <v>0</v>
      </c>
      <c r="T2541" s="30">
        <f>T2542+T2543</f>
        <v>0</v>
      </c>
      <c r="U2541" s="30">
        <f>U2542+U2543</f>
        <v>0</v>
      </c>
      <c r="V2541" s="30">
        <f>V2542+V2543</f>
        <v>0</v>
      </c>
      <c r="W2541" s="30">
        <f>W2542+W2543</f>
        <v>0</v>
      </c>
      <c r="X2541" s="30">
        <f>X2542+X2543</f>
        <v>0</v>
      </c>
      <c r="Y2541" s="30">
        <f>Y2542+Y2543</f>
        <v>0</v>
      </c>
      <c r="Z2541" s="30">
        <f>Z2542+Z2543</f>
        <v>0</v>
      </c>
      <c r="AA2541" s="30">
        <f>AA2542+AA2543</f>
        <v>0</v>
      </c>
      <c r="AB2541" s="30">
        <f>AB2542+AB2543</f>
        <v>0</v>
      </c>
      <c r="AC2541" s="30">
        <f t="shared" si="8241"/>
        <v>43208</v>
      </c>
      <c r="AD2541" s="30">
        <f t="shared" si="8242"/>
        <v>46449.800000000003</v>
      </c>
      <c r="AE2541" s="30">
        <f t="shared" si="8243"/>
        <v>46465.5</v>
      </c>
      <c r="AF2541" s="30">
        <f>AF2542+AF2543</f>
        <v>0</v>
      </c>
      <c r="AG2541" s="30">
        <f t="shared" si="8244"/>
        <v>43208</v>
      </c>
      <c r="AH2541" s="30">
        <f t="shared" si="8245"/>
        <v>46449.800000000003</v>
      </c>
      <c r="AI2541" s="30">
        <f t="shared" si="8246"/>
        <v>46465.5</v>
      </c>
      <c r="AJ2541" s="30">
        <f>AJ2542+AJ2543</f>
        <v>0</v>
      </c>
      <c r="AK2541" s="30">
        <f>AK2542+AK2543</f>
        <v>0</v>
      </c>
      <c r="AL2541" s="30">
        <f>AL2542+AL2543</f>
        <v>-455.89999999999998</v>
      </c>
      <c r="AM2541" s="30">
        <f>AM2542+AM2543</f>
        <v>0</v>
      </c>
      <c r="AN2541" s="30">
        <f>AN2542+AN2543</f>
        <v>0</v>
      </c>
      <c r="AO2541" s="30">
        <f>AO2542+AO2543</f>
        <v>0</v>
      </c>
      <c r="AP2541" s="30">
        <f>AP2542+AP2543</f>
        <v>0</v>
      </c>
      <c r="AQ2541" s="30">
        <f>AQ2542+AQ2543</f>
        <v>0</v>
      </c>
      <c r="AR2541" s="30">
        <f>AR2542+AR2543</f>
        <v>0</v>
      </c>
      <c r="AS2541" s="30">
        <f t="shared" si="8146"/>
        <v>42752.099999999999</v>
      </c>
      <c r="AT2541" s="30">
        <f t="shared" si="8147"/>
        <v>46449.800000000003</v>
      </c>
      <c r="AU2541" s="30">
        <f t="shared" si="8148"/>
        <v>46465.5</v>
      </c>
      <c r="AV2541" s="30">
        <f>AV2542+AV2543</f>
        <v>0</v>
      </c>
      <c r="AW2541" s="30">
        <f>AW2542+AW2543</f>
        <v>0</v>
      </c>
      <c r="AX2541" s="30">
        <f>AX2542+AX2543</f>
        <v>0</v>
      </c>
      <c r="AY2541" s="30">
        <f t="shared" si="8100"/>
        <v>42752.099999999999</v>
      </c>
      <c r="AZ2541" s="30">
        <f t="shared" si="8101"/>
        <v>46449.800000000003</v>
      </c>
      <c r="BA2541" s="30">
        <f t="shared" si="8102"/>
        <v>46465.5</v>
      </c>
      <c r="BB2541" s="30">
        <f>BB2542+BB2543</f>
        <v>0</v>
      </c>
      <c r="BC2541" s="30">
        <f>BC2542+BC2543</f>
        <v>0</v>
      </c>
      <c r="BD2541" s="30">
        <f>BD2542+BD2543</f>
        <v>-152.09999999999999</v>
      </c>
      <c r="BE2541" s="30">
        <f>BE2542+BE2543</f>
        <v>0</v>
      </c>
      <c r="BF2541" s="30">
        <f>BF2542+BF2543</f>
        <v>0</v>
      </c>
      <c r="BG2541" s="30">
        <f>BG2542+BG2543</f>
        <v>0</v>
      </c>
      <c r="BH2541" s="30">
        <f>BH2542+BH2543</f>
        <v>0</v>
      </c>
      <c r="BI2541" s="30">
        <f>BI2542+BI2543</f>
        <v>0</v>
      </c>
      <c r="BJ2541" s="30">
        <f>BJ2542+BJ2543</f>
        <v>0</v>
      </c>
      <c r="BK2541" s="30">
        <f>BK2542+BK2543</f>
        <v>0</v>
      </c>
      <c r="BL2541" s="30">
        <f t="shared" si="8238"/>
        <v>42600</v>
      </c>
      <c r="BM2541" s="30">
        <f t="shared" si="8239"/>
        <v>46449.800000000003</v>
      </c>
      <c r="BN2541" s="30">
        <f t="shared" si="8240"/>
        <v>46465.5</v>
      </c>
      <c r="BO2541" s="30">
        <f>BO2542+BO2543</f>
        <v>0</v>
      </c>
      <c r="BP2541" s="31"/>
      <c r="BQ2541" s="1"/>
      <c r="BR2541" s="1"/>
      <c r="BS2541" s="1"/>
      <c r="BT2541" s="1"/>
      <c r="BU2541" s="1"/>
      <c r="BV2541" s="1"/>
      <c r="BW2541" s="1"/>
      <c r="BX2541" s="1"/>
      <c r="BY2541" s="1"/>
    </row>
    <row r="2542" ht="78.75">
      <c r="A2542" s="28" t="s">
        <v>1020</v>
      </c>
      <c r="B2542" s="28" t="s">
        <v>26</v>
      </c>
      <c r="C2542" s="28" t="s">
        <v>28</v>
      </c>
      <c r="D2542" s="28" t="s">
        <v>1045</v>
      </c>
      <c r="E2542" s="28" t="s">
        <v>50</v>
      </c>
      <c r="F2542" s="29" t="s">
        <v>51</v>
      </c>
      <c r="G2542" s="30">
        <v>29734.900000000001</v>
      </c>
      <c r="H2542" s="30">
        <v>33267</v>
      </c>
      <c r="I2542" s="30">
        <v>33267</v>
      </c>
      <c r="J2542" s="30"/>
      <c r="K2542" s="30"/>
      <c r="L2542" s="30"/>
      <c r="M2542" s="30">
        <f t="shared" si="8149"/>
        <v>29734.900000000001</v>
      </c>
      <c r="N2542" s="30">
        <f t="shared" si="8150"/>
        <v>33267</v>
      </c>
      <c r="O2542" s="30">
        <f t="shared" si="8151"/>
        <v>33267</v>
      </c>
      <c r="P2542" s="30"/>
      <c r="Q2542" s="30"/>
      <c r="R2542" s="30"/>
      <c r="S2542" s="30"/>
      <c r="T2542" s="30"/>
      <c r="U2542" s="30"/>
      <c r="V2542" s="30"/>
      <c r="W2542" s="30"/>
      <c r="X2542" s="30"/>
      <c r="Y2542" s="30"/>
      <c r="Z2542" s="30"/>
      <c r="AA2542" s="30"/>
      <c r="AB2542" s="30"/>
      <c r="AC2542" s="30">
        <f t="shared" si="8241"/>
        <v>29734.900000000001</v>
      </c>
      <c r="AD2542" s="30">
        <f t="shared" si="8242"/>
        <v>33267</v>
      </c>
      <c r="AE2542" s="30">
        <f t="shared" si="8243"/>
        <v>33267</v>
      </c>
      <c r="AF2542" s="30"/>
      <c r="AG2542" s="30">
        <f t="shared" si="8244"/>
        <v>29734.900000000001</v>
      </c>
      <c r="AH2542" s="30">
        <f t="shared" si="8245"/>
        <v>33267</v>
      </c>
      <c r="AI2542" s="30">
        <f t="shared" si="8246"/>
        <v>33267</v>
      </c>
      <c r="AJ2542" s="30"/>
      <c r="AK2542" s="30"/>
      <c r="AL2542" s="30">
        <v>-455.89999999999998</v>
      </c>
      <c r="AM2542" s="30"/>
      <c r="AN2542" s="30"/>
      <c r="AO2542" s="30"/>
      <c r="AP2542" s="30"/>
      <c r="AQ2542" s="30"/>
      <c r="AR2542" s="30"/>
      <c r="AS2542" s="30">
        <f t="shared" si="8146"/>
        <v>29279</v>
      </c>
      <c r="AT2542" s="30">
        <f t="shared" si="8147"/>
        <v>33267</v>
      </c>
      <c r="AU2542" s="30">
        <f t="shared" si="8148"/>
        <v>33267</v>
      </c>
      <c r="AV2542" s="30"/>
      <c r="AW2542" s="30"/>
      <c r="AX2542" s="30"/>
      <c r="AY2542" s="30">
        <f t="shared" si="8100"/>
        <v>29279</v>
      </c>
      <c r="AZ2542" s="30">
        <f t="shared" si="8101"/>
        <v>33267</v>
      </c>
      <c r="BA2542" s="30">
        <f t="shared" si="8102"/>
        <v>33267</v>
      </c>
      <c r="BB2542" s="30"/>
      <c r="BC2542" s="30"/>
      <c r="BD2542" s="30"/>
      <c r="BE2542" s="30"/>
      <c r="BF2542" s="30"/>
      <c r="BG2542" s="30"/>
      <c r="BH2542" s="30"/>
      <c r="BI2542" s="30"/>
      <c r="BJ2542" s="30"/>
      <c r="BK2542" s="30"/>
      <c r="BL2542" s="30">
        <f t="shared" si="8238"/>
        <v>29279</v>
      </c>
      <c r="BM2542" s="30">
        <f t="shared" si="8239"/>
        <v>33267</v>
      </c>
      <c r="BN2542" s="30">
        <f t="shared" si="8240"/>
        <v>33267</v>
      </c>
      <c r="BO2542" s="30"/>
      <c r="BP2542" s="31"/>
      <c r="BQ2542" s="1"/>
      <c r="BR2542" s="1"/>
      <c r="BS2542" s="1"/>
      <c r="BT2542" s="1"/>
      <c r="BU2542" s="1"/>
      <c r="BV2542" s="1"/>
      <c r="BW2542" s="1"/>
      <c r="BX2542" s="1"/>
      <c r="BY2542" s="1"/>
    </row>
    <row r="2543" ht="31.5">
      <c r="A2543" s="28" t="s">
        <v>1020</v>
      </c>
      <c r="B2543" s="28" t="s">
        <v>26</v>
      </c>
      <c r="C2543" s="28" t="s">
        <v>28</v>
      </c>
      <c r="D2543" s="28" t="s">
        <v>1045</v>
      </c>
      <c r="E2543" s="28" t="s">
        <v>38</v>
      </c>
      <c r="F2543" s="29" t="s">
        <v>39</v>
      </c>
      <c r="G2543" s="30">
        <v>7473.1000000000004</v>
      </c>
      <c r="H2543" s="30">
        <v>7182.8000000000002</v>
      </c>
      <c r="I2543" s="30">
        <v>7198.5</v>
      </c>
      <c r="J2543" s="32">
        <v>6000</v>
      </c>
      <c r="K2543" s="32">
        <v>6000</v>
      </c>
      <c r="L2543" s="32">
        <v>6000</v>
      </c>
      <c r="M2543" s="30">
        <f t="shared" si="8149"/>
        <v>13473.1</v>
      </c>
      <c r="N2543" s="30">
        <f t="shared" si="8150"/>
        <v>13182.799999999999</v>
      </c>
      <c r="O2543" s="30">
        <f t="shared" si="8151"/>
        <v>13198.5</v>
      </c>
      <c r="P2543" s="30"/>
      <c r="Q2543" s="30"/>
      <c r="R2543" s="30"/>
      <c r="S2543" s="30"/>
      <c r="T2543" s="30"/>
      <c r="U2543" s="30"/>
      <c r="V2543" s="30"/>
      <c r="W2543" s="30"/>
      <c r="X2543" s="30"/>
      <c r="Y2543" s="30"/>
      <c r="Z2543" s="30"/>
      <c r="AA2543" s="30"/>
      <c r="AB2543" s="30"/>
      <c r="AC2543" s="30">
        <f t="shared" si="8241"/>
        <v>13473.1</v>
      </c>
      <c r="AD2543" s="30">
        <f t="shared" si="8242"/>
        <v>13182.799999999999</v>
      </c>
      <c r="AE2543" s="30">
        <f t="shared" si="8243"/>
        <v>13198.5</v>
      </c>
      <c r="AF2543" s="30"/>
      <c r="AG2543" s="30">
        <f t="shared" si="8244"/>
        <v>13473.1</v>
      </c>
      <c r="AH2543" s="30">
        <f t="shared" si="8245"/>
        <v>13182.799999999999</v>
      </c>
      <c r="AI2543" s="30">
        <f t="shared" si="8246"/>
        <v>13198.5</v>
      </c>
      <c r="AJ2543" s="30"/>
      <c r="AK2543" s="30"/>
      <c r="AL2543" s="30"/>
      <c r="AM2543" s="30"/>
      <c r="AN2543" s="30"/>
      <c r="AO2543" s="30"/>
      <c r="AP2543" s="30"/>
      <c r="AQ2543" s="30"/>
      <c r="AR2543" s="30"/>
      <c r="AS2543" s="30">
        <f t="shared" si="8146"/>
        <v>13473.1</v>
      </c>
      <c r="AT2543" s="30">
        <f t="shared" si="8147"/>
        <v>13182.799999999999</v>
      </c>
      <c r="AU2543" s="30">
        <f t="shared" si="8148"/>
        <v>13198.5</v>
      </c>
      <c r="AV2543" s="30"/>
      <c r="AW2543" s="30"/>
      <c r="AX2543" s="30"/>
      <c r="AY2543" s="30">
        <f t="shared" si="8100"/>
        <v>13473.1</v>
      </c>
      <c r="AZ2543" s="30">
        <f t="shared" si="8101"/>
        <v>13182.799999999999</v>
      </c>
      <c r="BA2543" s="30">
        <f t="shared" si="8102"/>
        <v>13198.5</v>
      </c>
      <c r="BB2543" s="30"/>
      <c r="BC2543" s="30"/>
      <c r="BD2543" s="30">
        <v>-152.09999999999999</v>
      </c>
      <c r="BE2543" s="30"/>
      <c r="BF2543" s="30"/>
      <c r="BG2543" s="30"/>
      <c r="BH2543" s="30"/>
      <c r="BI2543" s="30"/>
      <c r="BJ2543" s="30"/>
      <c r="BK2543" s="30"/>
      <c r="BL2543" s="30">
        <f t="shared" si="8238"/>
        <v>13321</v>
      </c>
      <c r="BM2543" s="30">
        <f t="shared" si="8239"/>
        <v>13182.799999999999</v>
      </c>
      <c r="BN2543" s="30">
        <f t="shared" si="8240"/>
        <v>13198.5</v>
      </c>
      <c r="BO2543" s="30"/>
      <c r="BP2543" s="31"/>
      <c r="BQ2543" s="1"/>
      <c r="BR2543" s="1"/>
      <c r="BS2543" s="1"/>
      <c r="BT2543" s="1"/>
      <c r="BU2543" s="1"/>
      <c r="BV2543" s="1"/>
      <c r="BW2543" s="1"/>
      <c r="BX2543" s="1"/>
      <c r="BY2543" s="1"/>
    </row>
    <row r="2544" ht="47.25">
      <c r="A2544" s="28" t="s">
        <v>1020</v>
      </c>
      <c r="B2544" s="28" t="s">
        <v>26</v>
      </c>
      <c r="C2544" s="28" t="s">
        <v>28</v>
      </c>
      <c r="D2544" s="28" t="s">
        <v>1046</v>
      </c>
      <c r="E2544" s="35"/>
      <c r="F2544" s="29" t="s">
        <v>1047</v>
      </c>
      <c r="G2544" s="30">
        <f t="shared" ref="G2544:G2545" si="8247">G2545</f>
        <v>141000</v>
      </c>
      <c r="H2544" s="30">
        <f t="shared" ref="H2544:H2545" si="8248">H2545</f>
        <v>141000</v>
      </c>
      <c r="I2544" s="30">
        <f t="shared" ref="I2544:I2545" si="8249">I2545</f>
        <v>141000</v>
      </c>
      <c r="J2544" s="30">
        <f t="shared" ref="J2544:J2545" si="8250">J2545</f>
        <v>14000</v>
      </c>
      <c r="K2544" s="30">
        <f t="shared" ref="K2544:K2545" si="8251">K2545</f>
        <v>14000</v>
      </c>
      <c r="L2544" s="30">
        <f t="shared" ref="L2544:L2545" si="8252">L2545</f>
        <v>14000</v>
      </c>
      <c r="M2544" s="30">
        <f t="shared" si="8149"/>
        <v>155000</v>
      </c>
      <c r="N2544" s="30">
        <f t="shared" si="8150"/>
        <v>155000</v>
      </c>
      <c r="O2544" s="30">
        <f t="shared" si="8151"/>
        <v>155000</v>
      </c>
      <c r="P2544" s="30">
        <f t="shared" ref="P2544:P2545" si="8253">P2545</f>
        <v>0</v>
      </c>
      <c r="Q2544" s="30">
        <f t="shared" ref="Q2544:Q2545" si="8254">Q2545</f>
        <v>0</v>
      </c>
      <c r="R2544" s="30">
        <f t="shared" ref="R2544:R2545" si="8255">R2545</f>
        <v>0</v>
      </c>
      <c r="S2544" s="30">
        <f t="shared" ref="S2544:S2545" si="8256">S2545</f>
        <v>0</v>
      </c>
      <c r="T2544" s="30">
        <f t="shared" ref="T2544:T2545" si="8257">T2545</f>
        <v>0</v>
      </c>
      <c r="U2544" s="30">
        <f t="shared" ref="U2544:U2545" si="8258">U2545</f>
        <v>0</v>
      </c>
      <c r="V2544" s="30">
        <f t="shared" ref="V2544:V2545" si="8259">V2545</f>
        <v>0</v>
      </c>
      <c r="W2544" s="30">
        <f t="shared" ref="W2544:W2545" si="8260">W2545</f>
        <v>0</v>
      </c>
      <c r="X2544" s="30">
        <f t="shared" ref="X2544:X2545" si="8261">X2545</f>
        <v>0</v>
      </c>
      <c r="Y2544" s="30">
        <f t="shared" ref="Y2544:Y2545" si="8262">Y2545</f>
        <v>0</v>
      </c>
      <c r="Z2544" s="30">
        <f t="shared" ref="Z2544:Z2545" si="8263">Z2545</f>
        <v>0</v>
      </c>
      <c r="AA2544" s="30">
        <f t="shared" ref="AA2544:AA2545" si="8264">AA2545</f>
        <v>0</v>
      </c>
      <c r="AB2544" s="30">
        <f t="shared" ref="AB2544:AB2545" si="8265">AB2545</f>
        <v>0</v>
      </c>
      <c r="AC2544" s="30">
        <f t="shared" si="8241"/>
        <v>155000</v>
      </c>
      <c r="AD2544" s="30">
        <f t="shared" si="8242"/>
        <v>155000</v>
      </c>
      <c r="AE2544" s="30">
        <f t="shared" si="8243"/>
        <v>155000</v>
      </c>
      <c r="AF2544" s="30">
        <f t="shared" ref="AF2544:AF2545" si="8266">AF2545</f>
        <v>0</v>
      </c>
      <c r="AG2544" s="30">
        <f t="shared" si="8244"/>
        <v>155000</v>
      </c>
      <c r="AH2544" s="30">
        <f t="shared" si="8245"/>
        <v>155000</v>
      </c>
      <c r="AI2544" s="30">
        <f t="shared" si="8246"/>
        <v>155000</v>
      </c>
      <c r="AJ2544" s="30">
        <f t="shared" ref="AJ2544:AJ2545" si="8267">AJ2545</f>
        <v>0</v>
      </c>
      <c r="AK2544" s="30">
        <f t="shared" ref="AK2544:AK2545" si="8268">AK2545</f>
        <v>0</v>
      </c>
      <c r="AL2544" s="30">
        <f t="shared" ref="AL2544:AL2545" si="8269">AL2545</f>
        <v>0</v>
      </c>
      <c r="AM2544" s="30">
        <f t="shared" ref="AM2544:AM2545" si="8270">AM2545</f>
        <v>0</v>
      </c>
      <c r="AN2544" s="30">
        <f t="shared" ref="AN2544:AN2545" si="8271">AN2545</f>
        <v>0</v>
      </c>
      <c r="AO2544" s="30">
        <f t="shared" ref="AO2544:AO2545" si="8272">AO2545</f>
        <v>0</v>
      </c>
      <c r="AP2544" s="30">
        <f t="shared" ref="AP2544:AP2545" si="8273">AP2545</f>
        <v>0</v>
      </c>
      <c r="AQ2544" s="30">
        <f t="shared" ref="AQ2544:AQ2545" si="8274">AQ2545</f>
        <v>0</v>
      </c>
      <c r="AR2544" s="30">
        <f t="shared" ref="AR2544:AR2545" si="8275">AR2545</f>
        <v>0</v>
      </c>
      <c r="AS2544" s="30">
        <f t="shared" si="8146"/>
        <v>155000</v>
      </c>
      <c r="AT2544" s="30">
        <f t="shared" si="8147"/>
        <v>155000</v>
      </c>
      <c r="AU2544" s="30">
        <f t="shared" si="8148"/>
        <v>155000</v>
      </c>
      <c r="AV2544" s="30">
        <f t="shared" ref="AV2544:AV2545" si="8276">AV2545</f>
        <v>0</v>
      </c>
      <c r="AW2544" s="30">
        <f t="shared" ref="AW2544:AW2545" si="8277">AW2545</f>
        <v>0</v>
      </c>
      <c r="AX2544" s="30">
        <f t="shared" ref="AX2544:AX2545" si="8278">AX2545</f>
        <v>0</v>
      </c>
      <c r="AY2544" s="30">
        <f t="shared" si="8100"/>
        <v>155000</v>
      </c>
      <c r="AZ2544" s="30">
        <f t="shared" si="8101"/>
        <v>155000</v>
      </c>
      <c r="BA2544" s="30">
        <f t="shared" si="8102"/>
        <v>155000</v>
      </c>
      <c r="BB2544" s="30">
        <f t="shared" ref="BB2544:BB2545" si="8279">BB2545</f>
        <v>0</v>
      </c>
      <c r="BC2544" s="30">
        <f t="shared" ref="BC2544:BC2545" si="8280">BC2545</f>
        <v>0</v>
      </c>
      <c r="BD2544" s="30">
        <f t="shared" ref="BD2544:BD2545" si="8281">BD2545</f>
        <v>0</v>
      </c>
      <c r="BE2544" s="30">
        <f t="shared" ref="BE2544:BE2545" si="8282">BE2545</f>
        <v>0</v>
      </c>
      <c r="BF2544" s="30">
        <f t="shared" ref="BF2544:BF2545" si="8283">BF2545</f>
        <v>0</v>
      </c>
      <c r="BG2544" s="30">
        <f t="shared" ref="BG2544:BG2545" si="8284">BG2545</f>
        <v>0</v>
      </c>
      <c r="BH2544" s="30">
        <f t="shared" ref="BH2544:BH2545" si="8285">BH2545</f>
        <v>0</v>
      </c>
      <c r="BI2544" s="30">
        <f t="shared" ref="BI2544:BI2545" si="8286">BI2545</f>
        <v>0</v>
      </c>
      <c r="BJ2544" s="30">
        <f t="shared" ref="BJ2544:BJ2545" si="8287">BJ2545</f>
        <v>0</v>
      </c>
      <c r="BK2544" s="30">
        <f t="shared" ref="BK2544:BK2545" si="8288">BK2545</f>
        <v>0</v>
      </c>
      <c r="BL2544" s="30">
        <f t="shared" si="8238"/>
        <v>155000</v>
      </c>
      <c r="BM2544" s="30">
        <f t="shared" si="8239"/>
        <v>155000</v>
      </c>
      <c r="BN2544" s="30">
        <f t="shared" si="8240"/>
        <v>155000</v>
      </c>
      <c r="BO2544" s="30">
        <f t="shared" ref="BO2544:BO2545" si="8289">BO2545</f>
        <v>0</v>
      </c>
      <c r="BP2544" s="31"/>
      <c r="BQ2544" s="1"/>
      <c r="BR2544" s="1"/>
      <c r="BS2544" s="1"/>
      <c r="BT2544" s="1"/>
      <c r="BU2544" s="1"/>
      <c r="BV2544" s="1"/>
      <c r="BW2544" s="1"/>
      <c r="BX2544" s="1"/>
      <c r="BY2544" s="1"/>
    </row>
    <row r="2545" ht="47.25">
      <c r="A2545" s="28" t="s">
        <v>1020</v>
      </c>
      <c r="B2545" s="28" t="s">
        <v>26</v>
      </c>
      <c r="C2545" s="28" t="s">
        <v>28</v>
      </c>
      <c r="D2545" s="28" t="s">
        <v>1048</v>
      </c>
      <c r="E2545" s="35"/>
      <c r="F2545" s="29" t="s">
        <v>1049</v>
      </c>
      <c r="G2545" s="30">
        <f t="shared" si="8247"/>
        <v>141000</v>
      </c>
      <c r="H2545" s="30">
        <f t="shared" si="8248"/>
        <v>141000</v>
      </c>
      <c r="I2545" s="30">
        <f t="shared" si="8249"/>
        <v>141000</v>
      </c>
      <c r="J2545" s="30">
        <f t="shared" si="8250"/>
        <v>14000</v>
      </c>
      <c r="K2545" s="30">
        <f t="shared" si="8251"/>
        <v>14000</v>
      </c>
      <c r="L2545" s="30">
        <f t="shared" si="8252"/>
        <v>14000</v>
      </c>
      <c r="M2545" s="30">
        <f t="shared" si="8149"/>
        <v>155000</v>
      </c>
      <c r="N2545" s="30">
        <f t="shared" si="8150"/>
        <v>155000</v>
      </c>
      <c r="O2545" s="30">
        <f t="shared" si="8151"/>
        <v>155000</v>
      </c>
      <c r="P2545" s="30">
        <f t="shared" si="8253"/>
        <v>0</v>
      </c>
      <c r="Q2545" s="30">
        <f t="shared" si="8254"/>
        <v>0</v>
      </c>
      <c r="R2545" s="30">
        <f t="shared" si="8255"/>
        <v>0</v>
      </c>
      <c r="S2545" s="30">
        <f t="shared" si="8256"/>
        <v>0</v>
      </c>
      <c r="T2545" s="30">
        <f t="shared" si="8257"/>
        <v>0</v>
      </c>
      <c r="U2545" s="30">
        <f t="shared" si="8258"/>
        <v>0</v>
      </c>
      <c r="V2545" s="30">
        <f t="shared" si="8259"/>
        <v>0</v>
      </c>
      <c r="W2545" s="30">
        <f t="shared" si="8260"/>
        <v>0</v>
      </c>
      <c r="X2545" s="30">
        <f t="shared" si="8261"/>
        <v>0</v>
      </c>
      <c r="Y2545" s="30">
        <f t="shared" si="8262"/>
        <v>0</v>
      </c>
      <c r="Z2545" s="30">
        <f t="shared" si="8263"/>
        <v>0</v>
      </c>
      <c r="AA2545" s="30">
        <f t="shared" si="8264"/>
        <v>0</v>
      </c>
      <c r="AB2545" s="30">
        <f t="shared" si="8265"/>
        <v>0</v>
      </c>
      <c r="AC2545" s="30">
        <f t="shared" si="8241"/>
        <v>155000</v>
      </c>
      <c r="AD2545" s="30">
        <f t="shared" si="8242"/>
        <v>155000</v>
      </c>
      <c r="AE2545" s="30">
        <f t="shared" si="8243"/>
        <v>155000</v>
      </c>
      <c r="AF2545" s="30">
        <f t="shared" si="8266"/>
        <v>0</v>
      </c>
      <c r="AG2545" s="30">
        <f t="shared" si="8244"/>
        <v>155000</v>
      </c>
      <c r="AH2545" s="30">
        <f t="shared" si="8245"/>
        <v>155000</v>
      </c>
      <c r="AI2545" s="30">
        <f t="shared" si="8246"/>
        <v>155000</v>
      </c>
      <c r="AJ2545" s="30">
        <f t="shared" si="8267"/>
        <v>0</v>
      </c>
      <c r="AK2545" s="30">
        <f t="shared" si="8268"/>
        <v>0</v>
      </c>
      <c r="AL2545" s="30">
        <f t="shared" si="8269"/>
        <v>0</v>
      </c>
      <c r="AM2545" s="30">
        <f t="shared" si="8270"/>
        <v>0</v>
      </c>
      <c r="AN2545" s="30">
        <f t="shared" si="8271"/>
        <v>0</v>
      </c>
      <c r="AO2545" s="30">
        <f t="shared" si="8272"/>
        <v>0</v>
      </c>
      <c r="AP2545" s="30">
        <f t="shared" si="8273"/>
        <v>0</v>
      </c>
      <c r="AQ2545" s="30">
        <f t="shared" si="8274"/>
        <v>0</v>
      </c>
      <c r="AR2545" s="30">
        <f t="shared" si="8275"/>
        <v>0</v>
      </c>
      <c r="AS2545" s="30">
        <f t="shared" si="8146"/>
        <v>155000</v>
      </c>
      <c r="AT2545" s="30">
        <f t="shared" si="8147"/>
        <v>155000</v>
      </c>
      <c r="AU2545" s="30">
        <f t="shared" si="8148"/>
        <v>155000</v>
      </c>
      <c r="AV2545" s="30">
        <f t="shared" si="8276"/>
        <v>0</v>
      </c>
      <c r="AW2545" s="30">
        <f t="shared" si="8277"/>
        <v>0</v>
      </c>
      <c r="AX2545" s="30">
        <f t="shared" si="8278"/>
        <v>0</v>
      </c>
      <c r="AY2545" s="30">
        <f t="shared" si="8100"/>
        <v>155000</v>
      </c>
      <c r="AZ2545" s="30">
        <f t="shared" si="8101"/>
        <v>155000</v>
      </c>
      <c r="BA2545" s="30">
        <f t="shared" si="8102"/>
        <v>155000</v>
      </c>
      <c r="BB2545" s="30">
        <f t="shared" si="8279"/>
        <v>0</v>
      </c>
      <c r="BC2545" s="30">
        <f t="shared" si="8280"/>
        <v>0</v>
      </c>
      <c r="BD2545" s="30">
        <f t="shared" si="8281"/>
        <v>0</v>
      </c>
      <c r="BE2545" s="30">
        <f t="shared" si="8282"/>
        <v>0</v>
      </c>
      <c r="BF2545" s="30">
        <f t="shared" si="8283"/>
        <v>0</v>
      </c>
      <c r="BG2545" s="30">
        <f t="shared" si="8284"/>
        <v>0</v>
      </c>
      <c r="BH2545" s="30">
        <f t="shared" si="8285"/>
        <v>0</v>
      </c>
      <c r="BI2545" s="30">
        <f t="shared" si="8286"/>
        <v>0</v>
      </c>
      <c r="BJ2545" s="30">
        <f t="shared" si="8287"/>
        <v>0</v>
      </c>
      <c r="BK2545" s="30">
        <f t="shared" si="8288"/>
        <v>0</v>
      </c>
      <c r="BL2545" s="30">
        <f t="shared" si="8238"/>
        <v>155000</v>
      </c>
      <c r="BM2545" s="30">
        <f t="shared" si="8239"/>
        <v>155000</v>
      </c>
      <c r="BN2545" s="30">
        <f t="shared" si="8240"/>
        <v>155000</v>
      </c>
      <c r="BO2545" s="30">
        <f t="shared" si="8289"/>
        <v>0</v>
      </c>
      <c r="BP2545" s="31"/>
      <c r="BQ2545" s="1"/>
      <c r="BR2545" s="1"/>
      <c r="BS2545" s="1"/>
      <c r="BT2545" s="1"/>
      <c r="BU2545" s="1"/>
      <c r="BV2545" s="1"/>
      <c r="BW2545" s="1"/>
      <c r="BX2545" s="1"/>
      <c r="BY2545" s="1"/>
    </row>
    <row r="2546">
      <c r="A2546" s="28" t="s">
        <v>1020</v>
      </c>
      <c r="B2546" s="28" t="s">
        <v>26</v>
      </c>
      <c r="C2546" s="28" t="s">
        <v>28</v>
      </c>
      <c r="D2546" s="28" t="s">
        <v>1048</v>
      </c>
      <c r="E2546" s="28" t="s">
        <v>40</v>
      </c>
      <c r="F2546" s="29" t="s">
        <v>41</v>
      </c>
      <c r="G2546" s="30">
        <v>141000</v>
      </c>
      <c r="H2546" s="30">
        <v>141000</v>
      </c>
      <c r="I2546" s="30">
        <v>141000</v>
      </c>
      <c r="J2546" s="32">
        <v>14000</v>
      </c>
      <c r="K2546" s="32">
        <v>14000</v>
      </c>
      <c r="L2546" s="32">
        <v>14000</v>
      </c>
      <c r="M2546" s="30">
        <f t="shared" si="8149"/>
        <v>155000</v>
      </c>
      <c r="N2546" s="30">
        <f t="shared" si="8150"/>
        <v>155000</v>
      </c>
      <c r="O2546" s="30">
        <f t="shared" si="8151"/>
        <v>155000</v>
      </c>
      <c r="P2546" s="30"/>
      <c r="Q2546" s="30"/>
      <c r="R2546" s="30"/>
      <c r="S2546" s="30"/>
      <c r="T2546" s="30"/>
      <c r="U2546" s="30"/>
      <c r="V2546" s="30"/>
      <c r="W2546" s="30"/>
      <c r="X2546" s="30"/>
      <c r="Y2546" s="30"/>
      <c r="Z2546" s="30"/>
      <c r="AA2546" s="30"/>
      <c r="AB2546" s="30"/>
      <c r="AC2546" s="30">
        <f t="shared" si="8241"/>
        <v>155000</v>
      </c>
      <c r="AD2546" s="30">
        <f t="shared" si="8242"/>
        <v>155000</v>
      </c>
      <c r="AE2546" s="30">
        <f t="shared" si="8243"/>
        <v>155000</v>
      </c>
      <c r="AF2546" s="30"/>
      <c r="AG2546" s="30">
        <f t="shared" si="8244"/>
        <v>155000</v>
      </c>
      <c r="AH2546" s="30">
        <f t="shared" si="8245"/>
        <v>155000</v>
      </c>
      <c r="AI2546" s="30">
        <f t="shared" si="8246"/>
        <v>155000</v>
      </c>
      <c r="AJ2546" s="30"/>
      <c r="AK2546" s="30"/>
      <c r="AL2546" s="30"/>
      <c r="AM2546" s="30"/>
      <c r="AN2546" s="30"/>
      <c r="AO2546" s="30"/>
      <c r="AP2546" s="30"/>
      <c r="AQ2546" s="30"/>
      <c r="AR2546" s="30"/>
      <c r="AS2546" s="30">
        <f t="shared" si="8146"/>
        <v>155000</v>
      </c>
      <c r="AT2546" s="30">
        <f t="shared" si="8147"/>
        <v>155000</v>
      </c>
      <c r="AU2546" s="30">
        <f t="shared" si="8148"/>
        <v>155000</v>
      </c>
      <c r="AV2546" s="30"/>
      <c r="AW2546" s="30"/>
      <c r="AX2546" s="30"/>
      <c r="AY2546" s="30">
        <f t="shared" ref="AY2546:AY2609" si="8290">AS2546+AV2546</f>
        <v>155000</v>
      </c>
      <c r="AZ2546" s="30">
        <f t="shared" ref="AZ2546:AZ2609" si="8291">AT2546+AW2546</f>
        <v>155000</v>
      </c>
      <c r="BA2546" s="30">
        <f t="shared" ref="BA2546:BA2609" si="8292">AU2546+AX2546</f>
        <v>155000</v>
      </c>
      <c r="BB2546" s="30"/>
      <c r="BC2546" s="30"/>
      <c r="BD2546" s="30"/>
      <c r="BE2546" s="30"/>
      <c r="BF2546" s="30"/>
      <c r="BG2546" s="30"/>
      <c r="BH2546" s="30"/>
      <c r="BI2546" s="30"/>
      <c r="BJ2546" s="30"/>
      <c r="BK2546" s="30"/>
      <c r="BL2546" s="30">
        <f t="shared" si="8238"/>
        <v>155000</v>
      </c>
      <c r="BM2546" s="30">
        <f t="shared" si="8239"/>
        <v>155000</v>
      </c>
      <c r="BN2546" s="30">
        <f t="shared" si="8240"/>
        <v>155000</v>
      </c>
      <c r="BO2546" s="30"/>
      <c r="BP2546" s="31"/>
      <c r="BQ2546" s="1"/>
      <c r="BR2546" s="1"/>
      <c r="BS2546" s="1"/>
      <c r="BT2546" s="1"/>
      <c r="BU2546" s="1"/>
      <c r="BV2546" s="1"/>
      <c r="BW2546" s="1"/>
      <c r="BX2546" s="1"/>
      <c r="BY2546" s="1"/>
    </row>
    <row r="2547">
      <c r="A2547" s="28" t="s">
        <v>1020</v>
      </c>
      <c r="B2547" s="28" t="s">
        <v>26</v>
      </c>
      <c r="C2547" s="28" t="s">
        <v>28</v>
      </c>
      <c r="D2547" s="28" t="s">
        <v>56</v>
      </c>
      <c r="E2547" s="35"/>
      <c r="F2547" s="29" t="s">
        <v>57</v>
      </c>
      <c r="G2547" s="30">
        <f>G2548+G2552+G2556+G2550+G2554+G2558+G2560+G2562+G2564</f>
        <v>146614.10000000001</v>
      </c>
      <c r="H2547" s="30">
        <f>H2548+H2552+H2556+H2550+H2554+H2558+H2560+H2562+H2564</f>
        <v>136366</v>
      </c>
      <c r="I2547" s="30">
        <f>I2548+I2552+I2556+I2550+I2554+I2558+I2560+I2562+I2564</f>
        <v>121708.30000000002</v>
      </c>
      <c r="J2547" s="30">
        <f>J2548+J2552+J2556+J2550+J2554+J2558+J2560+J2562+J2564</f>
        <v>-6000</v>
      </c>
      <c r="K2547" s="30">
        <f>K2548+K2552+K2556+K2550+K2554+K2558+K2560+K2562+K2564</f>
        <v>-6000</v>
      </c>
      <c r="L2547" s="30">
        <f>L2548+L2552+L2556+L2550+L2554+L2558+L2560+L2562+L2564</f>
        <v>-6000</v>
      </c>
      <c r="M2547" s="30">
        <f t="shared" si="8149"/>
        <v>140614.10000000001</v>
      </c>
      <c r="N2547" s="30">
        <f t="shared" si="8150"/>
        <v>130366</v>
      </c>
      <c r="O2547" s="30">
        <f t="shared" si="8151"/>
        <v>115708.30000000002</v>
      </c>
      <c r="P2547" s="30">
        <f>P2548+P2552+P2556+P2550+P2554+P2558+P2560+P2562+P2564</f>
        <v>79</v>
      </c>
      <c r="Q2547" s="30">
        <f>Q2548+Q2552+Q2556+Q2550+Q2554+Q2558+Q2560+Q2562+Q2564</f>
        <v>0</v>
      </c>
      <c r="R2547" s="30">
        <f>R2548+R2552+R2556+R2550+R2554+R2558+R2560+R2562+R2564</f>
        <v>-4905.5480000000007</v>
      </c>
      <c r="S2547" s="30">
        <f>S2548+S2552+S2556+S2550+S2554+S2558+S2560+S2562+S2564</f>
        <v>0</v>
      </c>
      <c r="T2547" s="30">
        <f>T2548+T2552+T2556+T2550+T2554+T2558+T2560+T2562+T2564</f>
        <v>0</v>
      </c>
      <c r="U2547" s="30">
        <f>U2548+U2552+U2556+U2550+U2554+U2558+U2560+U2562+U2564</f>
        <v>79</v>
      </c>
      <c r="V2547" s="30">
        <f>V2548+V2552+V2556+V2550+V2554+V2558+V2560+V2562+V2564</f>
        <v>0</v>
      </c>
      <c r="W2547" s="30">
        <f>W2548+W2552+W2556+W2550+W2554+W2558+W2560+W2562+W2564</f>
        <v>0</v>
      </c>
      <c r="X2547" s="30">
        <f>X2548+X2552+X2556+X2550+X2554+X2558+X2560+X2562+X2564</f>
        <v>0</v>
      </c>
      <c r="Y2547" s="30">
        <f>Y2548+Y2552+Y2556+Y2550+Y2554+Y2558+Y2560+Y2562+Y2564</f>
        <v>79</v>
      </c>
      <c r="Z2547" s="30">
        <f>Z2548+Z2552+Z2556+Z2550+Z2554+Z2558+Z2560+Z2562+Z2564</f>
        <v>0</v>
      </c>
      <c r="AA2547" s="30">
        <f>AA2548+AA2552+AA2556+AA2550+AA2554+AA2558+AA2560+AA2562+AA2564</f>
        <v>0</v>
      </c>
      <c r="AB2547" s="30">
        <f>AB2548+AB2552+AB2556+AB2550+AB2554+AB2558+AB2560+AB2562+AB2564</f>
        <v>0</v>
      </c>
      <c r="AC2547" s="30">
        <f t="shared" si="8241"/>
        <v>135787.552</v>
      </c>
      <c r="AD2547" s="30">
        <f t="shared" si="8242"/>
        <v>130445</v>
      </c>
      <c r="AE2547" s="30">
        <f t="shared" si="8243"/>
        <v>115787.30000000002</v>
      </c>
      <c r="AF2547" s="30">
        <f>AF2548+AF2552+AF2556+AF2550+AF2554+AF2558+AF2560+AF2562+AF2564</f>
        <v>0</v>
      </c>
      <c r="AG2547" s="30">
        <f t="shared" si="8244"/>
        <v>135787.552</v>
      </c>
      <c r="AH2547" s="30">
        <f t="shared" si="8245"/>
        <v>130445</v>
      </c>
      <c r="AI2547" s="30">
        <f t="shared" si="8246"/>
        <v>115787.30000000002</v>
      </c>
      <c r="AJ2547" s="30">
        <f>AJ2548+AJ2552+AJ2556+AJ2550+AJ2554+AJ2558+AJ2560+AJ2562+AJ2564</f>
        <v>0</v>
      </c>
      <c r="AK2547" s="30">
        <f>AK2548+AK2552+AK2556+AK2550+AK2554+AK2558+AK2560+AK2562+AK2564</f>
        <v>0</v>
      </c>
      <c r="AL2547" s="30">
        <f>AL2548+AL2552+AL2556+AL2550+AL2554+AL2558+AL2560+AL2562+AL2564</f>
        <v>-330.10000000000002</v>
      </c>
      <c r="AM2547" s="30">
        <f>AM2548+AM2552+AM2556+AM2550+AM2554+AM2558+AM2560+AM2562+AM2564</f>
        <v>0</v>
      </c>
      <c r="AN2547" s="30">
        <f>AN2548+AN2552+AN2556+AN2550+AN2554+AN2558+AN2560+AN2562+AN2564</f>
        <v>0</v>
      </c>
      <c r="AO2547" s="30">
        <f>AO2548+AO2552+AO2556+AO2550+AO2554+AO2558+AO2560+AO2562+AO2564</f>
        <v>0</v>
      </c>
      <c r="AP2547" s="30">
        <f>AP2548+AP2552+AP2556+AP2550+AP2554+AP2558+AP2560+AP2562+AP2564</f>
        <v>0</v>
      </c>
      <c r="AQ2547" s="30">
        <f>AQ2548+AQ2552+AQ2556+AQ2550+AQ2554+AQ2558+AQ2560+AQ2562+AQ2564</f>
        <v>0</v>
      </c>
      <c r="AR2547" s="30">
        <f>AR2548+AR2552+AR2556+AR2550+AR2554+AR2558+AR2560+AR2562+AR2564</f>
        <v>0</v>
      </c>
      <c r="AS2547" s="30">
        <f t="shared" si="8146"/>
        <v>135457.45199999999</v>
      </c>
      <c r="AT2547" s="30">
        <f t="shared" si="8147"/>
        <v>130445</v>
      </c>
      <c r="AU2547" s="30">
        <f t="shared" si="8148"/>
        <v>115787.30000000002</v>
      </c>
      <c r="AV2547" s="30">
        <f>AV2548+AV2552+AV2556+AV2550+AV2554+AV2558+AV2560+AV2562+AV2564</f>
        <v>1330.0999999999999</v>
      </c>
      <c r="AW2547" s="30">
        <f>AW2548+AW2552+AW2556+AW2550+AW2554+AW2558+AW2560+AW2562+AW2564</f>
        <v>-1000</v>
      </c>
      <c r="AX2547" s="30">
        <f>AX2548+AX2552+AX2556+AX2550+AX2554+AX2558+AX2560+AX2562+AX2564</f>
        <v>0</v>
      </c>
      <c r="AY2547" s="30">
        <f t="shared" si="8290"/>
        <v>136787.552</v>
      </c>
      <c r="AZ2547" s="30">
        <f t="shared" si="8291"/>
        <v>129445</v>
      </c>
      <c r="BA2547" s="30">
        <f t="shared" si="8292"/>
        <v>115787.30000000002</v>
      </c>
      <c r="BB2547" s="30">
        <f>BB2548+BB2552+BB2556+BB2550+BB2554+BB2558+BB2560+BB2562+BB2564</f>
        <v>0</v>
      </c>
      <c r="BC2547" s="30">
        <f>BC2548+BC2552+BC2556+BC2550+BC2554+BC2558+BC2560+BC2562+BC2564</f>
        <v>0</v>
      </c>
      <c r="BD2547" s="30">
        <f>BD2548+BD2552+BD2556+BD2550+BD2554+BD2558+BD2560+BD2562+BD2564</f>
        <v>0</v>
      </c>
      <c r="BE2547" s="30">
        <f>BE2548+BE2552+BE2556+BE2550+BE2554+BE2558+BE2560+BE2562+BE2564</f>
        <v>0</v>
      </c>
      <c r="BF2547" s="30">
        <f>BF2548+BF2552+BF2556+BF2550+BF2554+BF2558+BF2560+BF2562+BF2564</f>
        <v>0</v>
      </c>
      <c r="BG2547" s="30">
        <f>BG2548+BG2552+BG2556+BG2550+BG2554+BG2558+BG2560+BG2562+BG2564</f>
        <v>0</v>
      </c>
      <c r="BH2547" s="30">
        <f>BH2548+BH2552+BH2556+BH2550+BH2554+BH2558+BH2560+BH2562+BH2564</f>
        <v>0</v>
      </c>
      <c r="BI2547" s="30">
        <f>BI2548+BI2552+BI2556+BI2550+BI2554+BI2558+BI2560+BI2562+BI2564</f>
        <v>0</v>
      </c>
      <c r="BJ2547" s="30">
        <f>BJ2548+BJ2552+BJ2556+BJ2550+BJ2554+BJ2558+BJ2560+BJ2562+BJ2564</f>
        <v>0</v>
      </c>
      <c r="BK2547" s="30">
        <f>BK2548+BK2552+BK2556+BK2550+BK2554+BK2558+BK2560+BK2562+BK2564</f>
        <v>0</v>
      </c>
      <c r="BL2547" s="30">
        <f t="shared" si="8238"/>
        <v>136787.552</v>
      </c>
      <c r="BM2547" s="30">
        <f t="shared" si="8239"/>
        <v>129445</v>
      </c>
      <c r="BN2547" s="30">
        <f t="shared" si="8240"/>
        <v>115787.30000000002</v>
      </c>
      <c r="BO2547" s="30">
        <f>BO2548+BO2552+BO2556+BO2550+BO2554+BO2558+BO2560+BO2562+BO2564</f>
        <v>0</v>
      </c>
      <c r="BP2547" s="31"/>
      <c r="BQ2547" s="1"/>
      <c r="BR2547" s="1"/>
      <c r="BS2547" s="1"/>
      <c r="BT2547" s="1"/>
      <c r="BU2547" s="1"/>
      <c r="BV2547" s="1"/>
      <c r="BW2547" s="1"/>
      <c r="BX2547" s="1"/>
      <c r="BY2547" s="1"/>
    </row>
    <row r="2548" ht="31.5">
      <c r="A2548" s="28" t="s">
        <v>1020</v>
      </c>
      <c r="B2548" s="28" t="s">
        <v>26</v>
      </c>
      <c r="C2548" s="28" t="s">
        <v>28</v>
      </c>
      <c r="D2548" s="14" t="s">
        <v>101</v>
      </c>
      <c r="E2548" s="35"/>
      <c r="F2548" s="29" t="s">
        <v>102</v>
      </c>
      <c r="G2548" s="30">
        <f>G2549</f>
        <v>61314.5</v>
      </c>
      <c r="H2548" s="30">
        <f>H2549</f>
        <v>48996.399999999994</v>
      </c>
      <c r="I2548" s="30">
        <f>I2549</f>
        <v>31578.699999999997</v>
      </c>
      <c r="J2548" s="30">
        <f>J2549</f>
        <v>0</v>
      </c>
      <c r="K2548" s="30">
        <f>K2549</f>
        <v>0</v>
      </c>
      <c r="L2548" s="30">
        <f>L2549</f>
        <v>0</v>
      </c>
      <c r="M2548" s="30">
        <f t="shared" si="8149"/>
        <v>61314.5</v>
      </c>
      <c r="N2548" s="30">
        <f t="shared" si="8150"/>
        <v>48996.399999999994</v>
      </c>
      <c r="O2548" s="30">
        <f t="shared" si="8151"/>
        <v>31578.699999999997</v>
      </c>
      <c r="P2548" s="30">
        <f>P2549</f>
        <v>0</v>
      </c>
      <c r="Q2548" s="30">
        <f>Q2549</f>
        <v>0</v>
      </c>
      <c r="R2548" s="30">
        <f>R2549</f>
        <v>-2000</v>
      </c>
      <c r="S2548" s="30">
        <f>S2549</f>
        <v>0</v>
      </c>
      <c r="T2548" s="30">
        <f>T2549</f>
        <v>0</v>
      </c>
      <c r="U2548" s="30">
        <f>U2549</f>
        <v>0</v>
      </c>
      <c r="V2548" s="30">
        <f>V2549</f>
        <v>0</v>
      </c>
      <c r="W2548" s="30">
        <f>W2549</f>
        <v>0</v>
      </c>
      <c r="X2548" s="30">
        <f>X2549</f>
        <v>0</v>
      </c>
      <c r="Y2548" s="30">
        <f>Y2549</f>
        <v>0</v>
      </c>
      <c r="Z2548" s="30">
        <f>Z2549</f>
        <v>0</v>
      </c>
      <c r="AA2548" s="30">
        <f>AA2549</f>
        <v>0</v>
      </c>
      <c r="AB2548" s="30">
        <f>AB2549</f>
        <v>0</v>
      </c>
      <c r="AC2548" s="30">
        <f t="shared" si="8241"/>
        <v>59314.5</v>
      </c>
      <c r="AD2548" s="30">
        <f t="shared" si="8242"/>
        <v>48996.399999999994</v>
      </c>
      <c r="AE2548" s="30">
        <f t="shared" si="8243"/>
        <v>31578.699999999997</v>
      </c>
      <c r="AF2548" s="30">
        <f>AF2549</f>
        <v>0</v>
      </c>
      <c r="AG2548" s="30">
        <f t="shared" si="8244"/>
        <v>59314.5</v>
      </c>
      <c r="AH2548" s="30">
        <f t="shared" si="8245"/>
        <v>48996.399999999994</v>
      </c>
      <c r="AI2548" s="30">
        <f t="shared" si="8246"/>
        <v>31578.699999999997</v>
      </c>
      <c r="AJ2548" s="30">
        <f>AJ2549</f>
        <v>0</v>
      </c>
      <c r="AK2548" s="30">
        <f>AK2549</f>
        <v>0</v>
      </c>
      <c r="AL2548" s="30">
        <f>AL2549</f>
        <v>0</v>
      </c>
      <c r="AM2548" s="30">
        <f>AM2549</f>
        <v>0</v>
      </c>
      <c r="AN2548" s="30">
        <f>AN2549</f>
        <v>0</v>
      </c>
      <c r="AO2548" s="30">
        <f>AO2549</f>
        <v>0</v>
      </c>
      <c r="AP2548" s="30">
        <f>AP2549</f>
        <v>0</v>
      </c>
      <c r="AQ2548" s="30">
        <f>AQ2549</f>
        <v>0</v>
      </c>
      <c r="AR2548" s="30">
        <f>AR2549</f>
        <v>0</v>
      </c>
      <c r="AS2548" s="30">
        <f t="shared" si="8146"/>
        <v>59314.5</v>
      </c>
      <c r="AT2548" s="30">
        <f t="shared" si="8147"/>
        <v>48996.399999999994</v>
      </c>
      <c r="AU2548" s="30">
        <f t="shared" si="8148"/>
        <v>31578.699999999997</v>
      </c>
      <c r="AV2548" s="30">
        <f>AV2549</f>
        <v>0</v>
      </c>
      <c r="AW2548" s="30">
        <f>AW2549</f>
        <v>0</v>
      </c>
      <c r="AX2548" s="30">
        <f>AX2549</f>
        <v>0</v>
      </c>
      <c r="AY2548" s="30">
        <f t="shared" si="8290"/>
        <v>59314.5</v>
      </c>
      <c r="AZ2548" s="30">
        <f t="shared" si="8291"/>
        <v>48996.399999999994</v>
      </c>
      <c r="BA2548" s="30">
        <f t="shared" si="8292"/>
        <v>31578.699999999997</v>
      </c>
      <c r="BB2548" s="30">
        <f>BB2549</f>
        <v>0</v>
      </c>
      <c r="BC2548" s="30">
        <f>BC2549</f>
        <v>0</v>
      </c>
      <c r="BD2548" s="30">
        <f>BD2549</f>
        <v>0</v>
      </c>
      <c r="BE2548" s="30">
        <f>BE2549</f>
        <v>0</v>
      </c>
      <c r="BF2548" s="30">
        <f>BF2549</f>
        <v>0</v>
      </c>
      <c r="BG2548" s="30">
        <f>BG2549</f>
        <v>0</v>
      </c>
      <c r="BH2548" s="30">
        <f>BH2549</f>
        <v>0</v>
      </c>
      <c r="BI2548" s="30">
        <f>BI2549</f>
        <v>0</v>
      </c>
      <c r="BJ2548" s="30">
        <f>BJ2549</f>
        <v>0</v>
      </c>
      <c r="BK2548" s="30">
        <f>BK2549</f>
        <v>0</v>
      </c>
      <c r="BL2548" s="30">
        <f t="shared" si="8238"/>
        <v>59314.5</v>
      </c>
      <c r="BM2548" s="30">
        <f t="shared" si="8239"/>
        <v>48996.399999999994</v>
      </c>
      <c r="BN2548" s="30">
        <f t="shared" si="8240"/>
        <v>31578.699999999997</v>
      </c>
      <c r="BO2548" s="30">
        <f>BO2549</f>
        <v>0</v>
      </c>
      <c r="BP2548" s="31"/>
      <c r="BQ2548" s="1"/>
      <c r="BR2548" s="1"/>
      <c r="BS2548" s="1"/>
      <c r="BT2548" s="1"/>
      <c r="BU2548" s="1"/>
      <c r="BV2548" s="1"/>
      <c r="BW2548" s="1"/>
      <c r="BX2548" s="1"/>
      <c r="BY2548" s="1"/>
    </row>
    <row r="2549" ht="31.5">
      <c r="A2549" s="28" t="s">
        <v>1020</v>
      </c>
      <c r="B2549" s="28" t="s">
        <v>26</v>
      </c>
      <c r="C2549" s="28" t="s">
        <v>28</v>
      </c>
      <c r="D2549" s="14" t="s">
        <v>101</v>
      </c>
      <c r="E2549" s="28" t="s">
        <v>38</v>
      </c>
      <c r="F2549" s="29" t="s">
        <v>39</v>
      </c>
      <c r="G2549" s="30">
        <v>61314.5</v>
      </c>
      <c r="H2549" s="30">
        <v>48996.399999999994</v>
      </c>
      <c r="I2549" s="30">
        <v>31578.699999999997</v>
      </c>
      <c r="J2549" s="30"/>
      <c r="K2549" s="30"/>
      <c r="L2549" s="30"/>
      <c r="M2549" s="30">
        <f t="shared" si="8149"/>
        <v>61314.5</v>
      </c>
      <c r="N2549" s="30">
        <f t="shared" si="8150"/>
        <v>48996.399999999994</v>
      </c>
      <c r="O2549" s="30">
        <f t="shared" si="8151"/>
        <v>31578.699999999997</v>
      </c>
      <c r="P2549" s="30"/>
      <c r="Q2549" s="30"/>
      <c r="R2549" s="30">
        <v>-2000</v>
      </c>
      <c r="S2549" s="30"/>
      <c r="T2549" s="30"/>
      <c r="U2549" s="30"/>
      <c r="V2549" s="30"/>
      <c r="W2549" s="30"/>
      <c r="X2549" s="30"/>
      <c r="Y2549" s="30"/>
      <c r="Z2549" s="30"/>
      <c r="AA2549" s="30"/>
      <c r="AB2549" s="30"/>
      <c r="AC2549" s="30">
        <f t="shared" si="8241"/>
        <v>59314.5</v>
      </c>
      <c r="AD2549" s="30">
        <f t="shared" si="8242"/>
        <v>48996.399999999994</v>
      </c>
      <c r="AE2549" s="30">
        <f t="shared" si="8243"/>
        <v>31578.699999999997</v>
      </c>
      <c r="AF2549" s="30"/>
      <c r="AG2549" s="30">
        <f t="shared" si="8244"/>
        <v>59314.5</v>
      </c>
      <c r="AH2549" s="30">
        <f t="shared" si="8245"/>
        <v>48996.399999999994</v>
      </c>
      <c r="AI2549" s="30">
        <f t="shared" si="8246"/>
        <v>31578.699999999997</v>
      </c>
      <c r="AJ2549" s="30"/>
      <c r="AK2549" s="30"/>
      <c r="AL2549" s="30"/>
      <c r="AM2549" s="30"/>
      <c r="AN2549" s="30"/>
      <c r="AO2549" s="30"/>
      <c r="AP2549" s="30"/>
      <c r="AQ2549" s="30"/>
      <c r="AR2549" s="30"/>
      <c r="AS2549" s="30">
        <f t="shared" si="8146"/>
        <v>59314.5</v>
      </c>
      <c r="AT2549" s="30">
        <f t="shared" si="8147"/>
        <v>48996.399999999994</v>
      </c>
      <c r="AU2549" s="30">
        <f t="shared" si="8148"/>
        <v>31578.699999999997</v>
      </c>
      <c r="AV2549" s="30"/>
      <c r="AW2549" s="30"/>
      <c r="AX2549" s="30"/>
      <c r="AY2549" s="30">
        <f t="shared" si="8290"/>
        <v>59314.5</v>
      </c>
      <c r="AZ2549" s="30">
        <f t="shared" si="8291"/>
        <v>48996.399999999994</v>
      </c>
      <c r="BA2549" s="30">
        <f t="shared" si="8292"/>
        <v>31578.699999999997</v>
      </c>
      <c r="BB2549" s="30"/>
      <c r="BC2549" s="30"/>
      <c r="BD2549" s="30"/>
      <c r="BE2549" s="30"/>
      <c r="BF2549" s="30"/>
      <c r="BG2549" s="30"/>
      <c r="BH2549" s="30"/>
      <c r="BI2549" s="30"/>
      <c r="BJ2549" s="30"/>
      <c r="BK2549" s="30"/>
      <c r="BL2549" s="30">
        <f t="shared" si="8238"/>
        <v>59314.5</v>
      </c>
      <c r="BM2549" s="30">
        <f t="shared" si="8239"/>
        <v>48996.399999999994</v>
      </c>
      <c r="BN2549" s="30">
        <f t="shared" si="8240"/>
        <v>31578.699999999997</v>
      </c>
      <c r="BO2549" s="30"/>
      <c r="BP2549" s="31"/>
      <c r="BQ2549" s="1"/>
      <c r="BR2549" s="1"/>
      <c r="BS2549" s="1"/>
      <c r="BT2549" s="1"/>
      <c r="BU2549" s="1"/>
      <c r="BV2549" s="1"/>
      <c r="BW2549" s="1"/>
      <c r="BX2549" s="1"/>
      <c r="BY2549" s="1"/>
    </row>
    <row r="2550" ht="31.5">
      <c r="A2550" s="28" t="s">
        <v>1020</v>
      </c>
      <c r="B2550" s="28" t="s">
        <v>26</v>
      </c>
      <c r="C2550" s="28" t="s">
        <v>28</v>
      </c>
      <c r="D2550" s="28" t="s">
        <v>1050</v>
      </c>
      <c r="E2550" s="35"/>
      <c r="F2550" s="29" t="s">
        <v>1051</v>
      </c>
      <c r="G2550" s="30">
        <f>G2551</f>
        <v>506</v>
      </c>
      <c r="H2550" s="30">
        <f>H2551</f>
        <v>506</v>
      </c>
      <c r="I2550" s="30">
        <f>I2551</f>
        <v>506</v>
      </c>
      <c r="J2550" s="30">
        <f>J2551</f>
        <v>0</v>
      </c>
      <c r="K2550" s="30">
        <f>K2551</f>
        <v>0</v>
      </c>
      <c r="L2550" s="30">
        <f>L2551</f>
        <v>0</v>
      </c>
      <c r="M2550" s="30">
        <f t="shared" si="8149"/>
        <v>506</v>
      </c>
      <c r="N2550" s="30">
        <f t="shared" si="8150"/>
        <v>506</v>
      </c>
      <c r="O2550" s="30">
        <f t="shared" si="8151"/>
        <v>506</v>
      </c>
      <c r="P2550" s="30">
        <f>P2551</f>
        <v>79</v>
      </c>
      <c r="Q2550" s="30">
        <f>Q2551</f>
        <v>0</v>
      </c>
      <c r="R2550" s="30">
        <f>R2551</f>
        <v>0</v>
      </c>
      <c r="S2550" s="30">
        <f>S2551</f>
        <v>0</v>
      </c>
      <c r="T2550" s="30">
        <f>T2551</f>
        <v>0</v>
      </c>
      <c r="U2550" s="30">
        <f>U2551</f>
        <v>79</v>
      </c>
      <c r="V2550" s="30">
        <f>V2551</f>
        <v>0</v>
      </c>
      <c r="W2550" s="30">
        <f>W2551</f>
        <v>0</v>
      </c>
      <c r="X2550" s="30">
        <f>X2551</f>
        <v>0</v>
      </c>
      <c r="Y2550" s="30">
        <f>Y2551</f>
        <v>79</v>
      </c>
      <c r="Z2550" s="30">
        <f>Z2551</f>
        <v>0</v>
      </c>
      <c r="AA2550" s="30">
        <f>AA2551</f>
        <v>0</v>
      </c>
      <c r="AB2550" s="30">
        <f>AB2551</f>
        <v>0</v>
      </c>
      <c r="AC2550" s="30">
        <f t="shared" si="8241"/>
        <v>585</v>
      </c>
      <c r="AD2550" s="30">
        <f t="shared" si="8242"/>
        <v>585</v>
      </c>
      <c r="AE2550" s="30">
        <f t="shared" si="8243"/>
        <v>585</v>
      </c>
      <c r="AF2550" s="30">
        <f>AF2551</f>
        <v>0</v>
      </c>
      <c r="AG2550" s="30">
        <f t="shared" si="8244"/>
        <v>585</v>
      </c>
      <c r="AH2550" s="30">
        <f t="shared" si="8245"/>
        <v>585</v>
      </c>
      <c r="AI2550" s="30">
        <f t="shared" si="8246"/>
        <v>585</v>
      </c>
      <c r="AJ2550" s="30">
        <f>AJ2551</f>
        <v>0</v>
      </c>
      <c r="AK2550" s="30">
        <f>AK2551</f>
        <v>0</v>
      </c>
      <c r="AL2550" s="30">
        <f>AL2551</f>
        <v>0</v>
      </c>
      <c r="AM2550" s="30">
        <f>AM2551</f>
        <v>0</v>
      </c>
      <c r="AN2550" s="30">
        <f>AN2551</f>
        <v>0</v>
      </c>
      <c r="AO2550" s="30">
        <f>AO2551</f>
        <v>0</v>
      </c>
      <c r="AP2550" s="30">
        <f>AP2551</f>
        <v>0</v>
      </c>
      <c r="AQ2550" s="30">
        <f>AQ2551</f>
        <v>0</v>
      </c>
      <c r="AR2550" s="30">
        <f>AR2551</f>
        <v>0</v>
      </c>
      <c r="AS2550" s="30">
        <f t="shared" si="8146"/>
        <v>585</v>
      </c>
      <c r="AT2550" s="30">
        <f t="shared" si="8147"/>
        <v>585</v>
      </c>
      <c r="AU2550" s="30">
        <f t="shared" si="8148"/>
        <v>585</v>
      </c>
      <c r="AV2550" s="30">
        <f>AV2551</f>
        <v>0</v>
      </c>
      <c r="AW2550" s="30">
        <f>AW2551</f>
        <v>0</v>
      </c>
      <c r="AX2550" s="30">
        <f>AX2551</f>
        <v>0</v>
      </c>
      <c r="AY2550" s="30">
        <f t="shared" si="8290"/>
        <v>585</v>
      </c>
      <c r="AZ2550" s="30">
        <f t="shared" si="8291"/>
        <v>585</v>
      </c>
      <c r="BA2550" s="30">
        <f t="shared" si="8292"/>
        <v>585</v>
      </c>
      <c r="BB2550" s="30">
        <f>BB2551</f>
        <v>0</v>
      </c>
      <c r="BC2550" s="30">
        <f>BC2551</f>
        <v>0</v>
      </c>
      <c r="BD2550" s="30">
        <f>BD2551</f>
        <v>0</v>
      </c>
      <c r="BE2550" s="30">
        <f>BE2551</f>
        <v>0</v>
      </c>
      <c r="BF2550" s="30">
        <f>BF2551</f>
        <v>0</v>
      </c>
      <c r="BG2550" s="30">
        <f>BG2551</f>
        <v>0</v>
      </c>
      <c r="BH2550" s="30">
        <f>BH2551</f>
        <v>0</v>
      </c>
      <c r="BI2550" s="30">
        <f>BI2551</f>
        <v>0</v>
      </c>
      <c r="BJ2550" s="30">
        <f>BJ2551</f>
        <v>0</v>
      </c>
      <c r="BK2550" s="30">
        <f>BK2551</f>
        <v>0</v>
      </c>
      <c r="BL2550" s="30">
        <f t="shared" si="8238"/>
        <v>585</v>
      </c>
      <c r="BM2550" s="30">
        <f t="shared" si="8239"/>
        <v>585</v>
      </c>
      <c r="BN2550" s="30">
        <f t="shared" si="8240"/>
        <v>585</v>
      </c>
      <c r="BO2550" s="30">
        <f>BO2551</f>
        <v>0</v>
      </c>
      <c r="BP2550" s="31"/>
      <c r="BQ2550" s="1"/>
      <c r="BR2550" s="1"/>
      <c r="BS2550" s="1"/>
      <c r="BT2550" s="1"/>
      <c r="BU2550" s="1"/>
      <c r="BV2550" s="1"/>
      <c r="BW2550" s="1"/>
      <c r="BX2550" s="1"/>
      <c r="BY2550" s="1"/>
    </row>
    <row r="2551">
      <c r="A2551" s="28" t="s">
        <v>1020</v>
      </c>
      <c r="B2551" s="28" t="s">
        <v>26</v>
      </c>
      <c r="C2551" s="28" t="s">
        <v>28</v>
      </c>
      <c r="D2551" s="28" t="s">
        <v>1050</v>
      </c>
      <c r="E2551" s="28" t="s">
        <v>240</v>
      </c>
      <c r="F2551" s="29" t="s">
        <v>241</v>
      </c>
      <c r="G2551" s="30">
        <v>506</v>
      </c>
      <c r="H2551" s="30">
        <v>506</v>
      </c>
      <c r="I2551" s="30">
        <v>506</v>
      </c>
      <c r="J2551" s="30"/>
      <c r="K2551" s="30"/>
      <c r="L2551" s="30"/>
      <c r="M2551" s="30">
        <f t="shared" si="8149"/>
        <v>506</v>
      </c>
      <c r="N2551" s="30">
        <f t="shared" si="8150"/>
        <v>506</v>
      </c>
      <c r="O2551" s="30">
        <f t="shared" si="8151"/>
        <v>506</v>
      </c>
      <c r="P2551" s="30">
        <v>79</v>
      </c>
      <c r="Q2551" s="30"/>
      <c r="R2551" s="30"/>
      <c r="S2551" s="30"/>
      <c r="T2551" s="30"/>
      <c r="U2551" s="30">
        <v>79</v>
      </c>
      <c r="V2551" s="30"/>
      <c r="W2551" s="30"/>
      <c r="X2551" s="30"/>
      <c r="Y2551" s="30">
        <v>79</v>
      </c>
      <c r="Z2551" s="30"/>
      <c r="AA2551" s="30"/>
      <c r="AB2551" s="30"/>
      <c r="AC2551" s="30">
        <f t="shared" si="8241"/>
        <v>585</v>
      </c>
      <c r="AD2551" s="30">
        <f t="shared" si="8242"/>
        <v>585</v>
      </c>
      <c r="AE2551" s="30">
        <f t="shared" si="8243"/>
        <v>585</v>
      </c>
      <c r="AF2551" s="30"/>
      <c r="AG2551" s="30">
        <f t="shared" si="8244"/>
        <v>585</v>
      </c>
      <c r="AH2551" s="30">
        <f t="shared" si="8245"/>
        <v>585</v>
      </c>
      <c r="AI2551" s="30">
        <f t="shared" si="8246"/>
        <v>585</v>
      </c>
      <c r="AJ2551" s="30"/>
      <c r="AK2551" s="30"/>
      <c r="AL2551" s="30"/>
      <c r="AM2551" s="30"/>
      <c r="AN2551" s="30"/>
      <c r="AO2551" s="30"/>
      <c r="AP2551" s="30"/>
      <c r="AQ2551" s="30"/>
      <c r="AR2551" s="30"/>
      <c r="AS2551" s="30">
        <f t="shared" si="8146"/>
        <v>585</v>
      </c>
      <c r="AT2551" s="30">
        <f t="shared" si="8147"/>
        <v>585</v>
      </c>
      <c r="AU2551" s="30">
        <f t="shared" si="8148"/>
        <v>585</v>
      </c>
      <c r="AV2551" s="30"/>
      <c r="AW2551" s="30"/>
      <c r="AX2551" s="30"/>
      <c r="AY2551" s="30">
        <f t="shared" si="8290"/>
        <v>585</v>
      </c>
      <c r="AZ2551" s="30">
        <f t="shared" si="8291"/>
        <v>585</v>
      </c>
      <c r="BA2551" s="30">
        <f t="shared" si="8292"/>
        <v>585</v>
      </c>
      <c r="BB2551" s="30"/>
      <c r="BC2551" s="30"/>
      <c r="BD2551" s="30"/>
      <c r="BE2551" s="30"/>
      <c r="BF2551" s="30"/>
      <c r="BG2551" s="30"/>
      <c r="BH2551" s="30"/>
      <c r="BI2551" s="30"/>
      <c r="BJ2551" s="30"/>
      <c r="BK2551" s="30"/>
      <c r="BL2551" s="30">
        <f t="shared" si="8238"/>
        <v>585</v>
      </c>
      <c r="BM2551" s="30">
        <f t="shared" si="8239"/>
        <v>585</v>
      </c>
      <c r="BN2551" s="30">
        <f t="shared" si="8240"/>
        <v>585</v>
      </c>
      <c r="BO2551" s="30"/>
      <c r="BP2551" s="31"/>
      <c r="BQ2551" s="1"/>
      <c r="BR2551" s="1"/>
      <c r="BS2551" s="1"/>
      <c r="BT2551" s="1"/>
      <c r="BU2551" s="1"/>
      <c r="BV2551" s="1"/>
      <c r="BW2551" s="1"/>
      <c r="BX2551" s="1"/>
      <c r="BY2551" s="1"/>
    </row>
    <row r="2552" ht="31.5">
      <c r="A2552" s="28" t="s">
        <v>1020</v>
      </c>
      <c r="B2552" s="28" t="s">
        <v>26</v>
      </c>
      <c r="C2552" s="28" t="s">
        <v>28</v>
      </c>
      <c r="D2552" s="28" t="s">
        <v>1052</v>
      </c>
      <c r="E2552" s="35"/>
      <c r="F2552" s="29" t="s">
        <v>1053</v>
      </c>
      <c r="G2552" s="30">
        <f>G2553</f>
        <v>63557.5</v>
      </c>
      <c r="H2552" s="30">
        <f>H2553</f>
        <v>63557.5</v>
      </c>
      <c r="I2552" s="30">
        <f>I2553</f>
        <v>63557.5</v>
      </c>
      <c r="J2552" s="30">
        <f>J2553</f>
        <v>-6000</v>
      </c>
      <c r="K2552" s="30">
        <f>K2553</f>
        <v>-6000</v>
      </c>
      <c r="L2552" s="30">
        <f>L2553</f>
        <v>-6000</v>
      </c>
      <c r="M2552" s="30">
        <f t="shared" si="8149"/>
        <v>57557.5</v>
      </c>
      <c r="N2552" s="30">
        <f t="shared" si="8150"/>
        <v>57557.5</v>
      </c>
      <c r="O2552" s="30">
        <f t="shared" si="8151"/>
        <v>57557.5</v>
      </c>
      <c r="P2552" s="30">
        <f>P2553</f>
        <v>0</v>
      </c>
      <c r="Q2552" s="30">
        <f>Q2553</f>
        <v>0</v>
      </c>
      <c r="R2552" s="30">
        <f>R2553</f>
        <v>0</v>
      </c>
      <c r="S2552" s="30">
        <f>S2553</f>
        <v>0</v>
      </c>
      <c r="T2552" s="30">
        <f>T2553</f>
        <v>0</v>
      </c>
      <c r="U2552" s="30">
        <f>U2553</f>
        <v>0</v>
      </c>
      <c r="V2552" s="30">
        <f>V2553</f>
        <v>0</v>
      </c>
      <c r="W2552" s="30">
        <f>W2553</f>
        <v>0</v>
      </c>
      <c r="X2552" s="30">
        <f>X2553</f>
        <v>0</v>
      </c>
      <c r="Y2552" s="30">
        <f>Y2553</f>
        <v>0</v>
      </c>
      <c r="Z2552" s="30">
        <f>Z2553</f>
        <v>0</v>
      </c>
      <c r="AA2552" s="30">
        <f>AA2553</f>
        <v>0</v>
      </c>
      <c r="AB2552" s="30">
        <f>AB2553</f>
        <v>0</v>
      </c>
      <c r="AC2552" s="30">
        <f t="shared" si="8241"/>
        <v>57557.5</v>
      </c>
      <c r="AD2552" s="30">
        <f t="shared" si="8242"/>
        <v>57557.5</v>
      </c>
      <c r="AE2552" s="30">
        <f t="shared" si="8243"/>
        <v>57557.5</v>
      </c>
      <c r="AF2552" s="30">
        <f>AF2553</f>
        <v>0</v>
      </c>
      <c r="AG2552" s="30">
        <f t="shared" si="8244"/>
        <v>57557.5</v>
      </c>
      <c r="AH2552" s="30">
        <f t="shared" si="8245"/>
        <v>57557.5</v>
      </c>
      <c r="AI2552" s="30">
        <f t="shared" si="8246"/>
        <v>57557.5</v>
      </c>
      <c r="AJ2552" s="30">
        <f>AJ2553</f>
        <v>0</v>
      </c>
      <c r="AK2552" s="30">
        <f>AK2553</f>
        <v>0</v>
      </c>
      <c r="AL2552" s="30">
        <f>AL2553</f>
        <v>0</v>
      </c>
      <c r="AM2552" s="30">
        <f>AM2553</f>
        <v>0</v>
      </c>
      <c r="AN2552" s="30">
        <f>AN2553</f>
        <v>0</v>
      </c>
      <c r="AO2552" s="30">
        <f>AO2553</f>
        <v>0</v>
      </c>
      <c r="AP2552" s="30">
        <f>AP2553</f>
        <v>0</v>
      </c>
      <c r="AQ2552" s="30">
        <f>AQ2553</f>
        <v>0</v>
      </c>
      <c r="AR2552" s="30">
        <f>AR2553</f>
        <v>0</v>
      </c>
      <c r="AS2552" s="30">
        <f t="shared" si="8146"/>
        <v>57557.5</v>
      </c>
      <c r="AT2552" s="30">
        <f t="shared" si="8147"/>
        <v>57557.5</v>
      </c>
      <c r="AU2552" s="30">
        <f t="shared" si="8148"/>
        <v>57557.5</v>
      </c>
      <c r="AV2552" s="30">
        <f>AV2553</f>
        <v>0</v>
      </c>
      <c r="AW2552" s="30">
        <f>AW2553</f>
        <v>0</v>
      </c>
      <c r="AX2552" s="30">
        <f>AX2553</f>
        <v>0</v>
      </c>
      <c r="AY2552" s="30">
        <f t="shared" si="8290"/>
        <v>57557.5</v>
      </c>
      <c r="AZ2552" s="30">
        <f t="shared" si="8291"/>
        <v>57557.5</v>
      </c>
      <c r="BA2552" s="30">
        <f t="shared" si="8292"/>
        <v>57557.5</v>
      </c>
      <c r="BB2552" s="30">
        <f>BB2553</f>
        <v>0</v>
      </c>
      <c r="BC2552" s="30">
        <f>BC2553</f>
        <v>0</v>
      </c>
      <c r="BD2552" s="30">
        <f>BD2553</f>
        <v>0</v>
      </c>
      <c r="BE2552" s="30">
        <f>BE2553</f>
        <v>0</v>
      </c>
      <c r="BF2552" s="30">
        <f>BF2553</f>
        <v>0</v>
      </c>
      <c r="BG2552" s="30">
        <f>BG2553</f>
        <v>0</v>
      </c>
      <c r="BH2552" s="30">
        <f>BH2553</f>
        <v>0</v>
      </c>
      <c r="BI2552" s="30">
        <f>BI2553</f>
        <v>0</v>
      </c>
      <c r="BJ2552" s="30">
        <f>BJ2553</f>
        <v>0</v>
      </c>
      <c r="BK2552" s="30">
        <f>BK2553</f>
        <v>0</v>
      </c>
      <c r="BL2552" s="30">
        <f t="shared" si="8238"/>
        <v>57557.5</v>
      </c>
      <c r="BM2552" s="30">
        <f t="shared" si="8239"/>
        <v>57557.5</v>
      </c>
      <c r="BN2552" s="30">
        <f t="shared" si="8240"/>
        <v>57557.5</v>
      </c>
      <c r="BO2552" s="30">
        <f>BO2553</f>
        <v>0</v>
      </c>
      <c r="BP2552" s="31"/>
      <c r="BQ2552" s="1"/>
      <c r="BR2552" s="1"/>
      <c r="BS2552" s="1"/>
      <c r="BT2552" s="1"/>
      <c r="BU2552" s="1"/>
      <c r="BV2552" s="1"/>
      <c r="BW2552" s="1"/>
      <c r="BX2552" s="1"/>
      <c r="BY2552" s="1"/>
    </row>
    <row r="2553" ht="31.5">
      <c r="A2553" s="28" t="s">
        <v>1020</v>
      </c>
      <c r="B2553" s="28" t="s">
        <v>26</v>
      </c>
      <c r="C2553" s="28" t="s">
        <v>28</v>
      </c>
      <c r="D2553" s="28" t="s">
        <v>1052</v>
      </c>
      <c r="E2553" s="28" t="s">
        <v>38</v>
      </c>
      <c r="F2553" s="29" t="s">
        <v>39</v>
      </c>
      <c r="G2553" s="30">
        <f>62058.3+1499.2</f>
        <v>63557.5</v>
      </c>
      <c r="H2553" s="30">
        <f>62058.3+1499.2</f>
        <v>63557.5</v>
      </c>
      <c r="I2553" s="30">
        <f>62058.3+1499.2</f>
        <v>63557.5</v>
      </c>
      <c r="J2553" s="32">
        <v>-6000</v>
      </c>
      <c r="K2553" s="32">
        <v>-6000</v>
      </c>
      <c r="L2553" s="32">
        <v>-6000</v>
      </c>
      <c r="M2553" s="30">
        <f t="shared" si="8149"/>
        <v>57557.5</v>
      </c>
      <c r="N2553" s="30">
        <f t="shared" si="8150"/>
        <v>57557.5</v>
      </c>
      <c r="O2553" s="30">
        <f t="shared" si="8151"/>
        <v>57557.5</v>
      </c>
      <c r="P2553" s="30"/>
      <c r="Q2553" s="30"/>
      <c r="R2553" s="30"/>
      <c r="S2553" s="30"/>
      <c r="T2553" s="30"/>
      <c r="U2553" s="30"/>
      <c r="V2553" s="30"/>
      <c r="W2553" s="30"/>
      <c r="X2553" s="30"/>
      <c r="Y2553" s="30"/>
      <c r="Z2553" s="30"/>
      <c r="AA2553" s="30"/>
      <c r="AB2553" s="30"/>
      <c r="AC2553" s="30">
        <f t="shared" si="8241"/>
        <v>57557.5</v>
      </c>
      <c r="AD2553" s="30">
        <f t="shared" si="8242"/>
        <v>57557.5</v>
      </c>
      <c r="AE2553" s="30">
        <f t="shared" si="8243"/>
        <v>57557.5</v>
      </c>
      <c r="AF2553" s="30"/>
      <c r="AG2553" s="30">
        <f t="shared" si="8244"/>
        <v>57557.5</v>
      </c>
      <c r="AH2553" s="30">
        <f t="shared" si="8245"/>
        <v>57557.5</v>
      </c>
      <c r="AI2553" s="30">
        <f t="shared" si="8246"/>
        <v>57557.5</v>
      </c>
      <c r="AJ2553" s="30"/>
      <c r="AK2553" s="30"/>
      <c r="AL2553" s="30"/>
      <c r="AM2553" s="30"/>
      <c r="AN2553" s="30"/>
      <c r="AO2553" s="30"/>
      <c r="AP2553" s="30"/>
      <c r="AQ2553" s="30"/>
      <c r="AR2553" s="30"/>
      <c r="AS2553" s="30">
        <f t="shared" ref="AS2553:AS2616" si="8293">AG2553+AJ2553+AK2553+AL2553+AM2553</f>
        <v>57557.5</v>
      </c>
      <c r="AT2553" s="30">
        <f t="shared" ref="AT2553:AT2616" si="8294">AH2553+AN2553+AO2553+AP2553</f>
        <v>57557.5</v>
      </c>
      <c r="AU2553" s="30">
        <f t="shared" ref="AU2553:AU2616" si="8295">AI2553+AR2553+AQ2553</f>
        <v>57557.5</v>
      </c>
      <c r="AV2553" s="30"/>
      <c r="AW2553" s="30"/>
      <c r="AX2553" s="30"/>
      <c r="AY2553" s="30">
        <f t="shared" si="8290"/>
        <v>57557.5</v>
      </c>
      <c r="AZ2553" s="30">
        <f t="shared" si="8291"/>
        <v>57557.5</v>
      </c>
      <c r="BA2553" s="30">
        <f t="shared" si="8292"/>
        <v>57557.5</v>
      </c>
      <c r="BB2553" s="30"/>
      <c r="BC2553" s="30"/>
      <c r="BD2553" s="30"/>
      <c r="BE2553" s="30"/>
      <c r="BF2553" s="30"/>
      <c r="BG2553" s="30"/>
      <c r="BH2553" s="30"/>
      <c r="BI2553" s="30"/>
      <c r="BJ2553" s="30"/>
      <c r="BK2553" s="30"/>
      <c r="BL2553" s="30">
        <f t="shared" si="8238"/>
        <v>57557.5</v>
      </c>
      <c r="BM2553" s="30">
        <f t="shared" si="8239"/>
        <v>57557.5</v>
      </c>
      <c r="BN2553" s="30">
        <f t="shared" si="8240"/>
        <v>57557.5</v>
      </c>
      <c r="BO2553" s="30"/>
      <c r="BP2553" s="31"/>
      <c r="BQ2553" s="1"/>
      <c r="BR2553" s="1"/>
      <c r="BS2553" s="1"/>
      <c r="BT2553" s="1"/>
      <c r="BU2553" s="1"/>
      <c r="BV2553" s="1"/>
      <c r="BW2553" s="1"/>
      <c r="BX2553" s="1"/>
      <c r="BY2553" s="1"/>
    </row>
    <row r="2554" ht="78.75">
      <c r="A2554" s="28" t="s">
        <v>1020</v>
      </c>
      <c r="B2554" s="28" t="s">
        <v>26</v>
      </c>
      <c r="C2554" s="28" t="s">
        <v>28</v>
      </c>
      <c r="D2554" s="28" t="s">
        <v>1054</v>
      </c>
      <c r="E2554" s="35"/>
      <c r="F2554" s="29" t="s">
        <v>1055</v>
      </c>
      <c r="G2554" s="30">
        <f>G2555</f>
        <v>3487.0999999999999</v>
      </c>
      <c r="H2554" s="30">
        <f>H2555</f>
        <v>3487.0999999999999</v>
      </c>
      <c r="I2554" s="30">
        <f>I2555</f>
        <v>3487.0999999999999</v>
      </c>
      <c r="J2554" s="30">
        <f>J2555</f>
        <v>0</v>
      </c>
      <c r="K2554" s="30">
        <f>K2555</f>
        <v>0</v>
      </c>
      <c r="L2554" s="30">
        <f>L2555</f>
        <v>0</v>
      </c>
      <c r="M2554" s="30">
        <f t="shared" ref="M2554:M2617" si="8296">G2554+J2554</f>
        <v>3487.0999999999999</v>
      </c>
      <c r="N2554" s="30">
        <f t="shared" ref="N2554:N2617" si="8297">H2554+K2554</f>
        <v>3487.0999999999999</v>
      </c>
      <c r="O2554" s="30">
        <f t="shared" ref="O2554:O2617" si="8298">I2554+L2554</f>
        <v>3487.0999999999999</v>
      </c>
      <c r="P2554" s="30">
        <f>P2555</f>
        <v>0</v>
      </c>
      <c r="Q2554" s="30">
        <f>Q2555</f>
        <v>0</v>
      </c>
      <c r="R2554" s="30">
        <f>R2555</f>
        <v>-2432.248</v>
      </c>
      <c r="S2554" s="30">
        <f>S2555</f>
        <v>0</v>
      </c>
      <c r="T2554" s="30">
        <f>T2555</f>
        <v>0</v>
      </c>
      <c r="U2554" s="30">
        <f>U2555</f>
        <v>0</v>
      </c>
      <c r="V2554" s="30">
        <f>V2555</f>
        <v>0</v>
      </c>
      <c r="W2554" s="30">
        <f>W2555</f>
        <v>0</v>
      </c>
      <c r="X2554" s="30">
        <f>X2555</f>
        <v>0</v>
      </c>
      <c r="Y2554" s="30">
        <f>Y2555</f>
        <v>0</v>
      </c>
      <c r="Z2554" s="30">
        <f>Z2555</f>
        <v>0</v>
      </c>
      <c r="AA2554" s="30">
        <f>AA2555</f>
        <v>0</v>
      </c>
      <c r="AB2554" s="30">
        <f>AB2555</f>
        <v>0</v>
      </c>
      <c r="AC2554" s="30">
        <f t="shared" si="8241"/>
        <v>1054.8519999999999</v>
      </c>
      <c r="AD2554" s="30">
        <f t="shared" si="8242"/>
        <v>3487.0999999999999</v>
      </c>
      <c r="AE2554" s="30">
        <f t="shared" si="8243"/>
        <v>3487.0999999999999</v>
      </c>
      <c r="AF2554" s="30">
        <f>AF2555</f>
        <v>0</v>
      </c>
      <c r="AG2554" s="30">
        <f t="shared" si="8244"/>
        <v>1054.8519999999999</v>
      </c>
      <c r="AH2554" s="30">
        <f t="shared" si="8245"/>
        <v>3487.0999999999999</v>
      </c>
      <c r="AI2554" s="30">
        <f t="shared" si="8246"/>
        <v>3487.0999999999999</v>
      </c>
      <c r="AJ2554" s="30">
        <f>AJ2555</f>
        <v>0</v>
      </c>
      <c r="AK2554" s="30">
        <f>AK2555</f>
        <v>0</v>
      </c>
      <c r="AL2554" s="30">
        <f>AL2555</f>
        <v>0</v>
      </c>
      <c r="AM2554" s="30">
        <f>AM2555</f>
        <v>0</v>
      </c>
      <c r="AN2554" s="30">
        <f>AN2555</f>
        <v>0</v>
      </c>
      <c r="AO2554" s="30">
        <f>AO2555</f>
        <v>0</v>
      </c>
      <c r="AP2554" s="30">
        <f>AP2555</f>
        <v>0</v>
      </c>
      <c r="AQ2554" s="30">
        <f>AQ2555</f>
        <v>0</v>
      </c>
      <c r="AR2554" s="30">
        <f>AR2555</f>
        <v>0</v>
      </c>
      <c r="AS2554" s="30">
        <f t="shared" si="8293"/>
        <v>1054.8519999999999</v>
      </c>
      <c r="AT2554" s="30">
        <f t="shared" si="8294"/>
        <v>3487.0999999999999</v>
      </c>
      <c r="AU2554" s="30">
        <f t="shared" si="8295"/>
        <v>3487.0999999999999</v>
      </c>
      <c r="AV2554" s="30">
        <f>AV2555</f>
        <v>1000</v>
      </c>
      <c r="AW2554" s="30">
        <f>AW2555</f>
        <v>-1000</v>
      </c>
      <c r="AX2554" s="30">
        <f>AX2555</f>
        <v>0</v>
      </c>
      <c r="AY2554" s="30">
        <f t="shared" si="8290"/>
        <v>2054.8519999999999</v>
      </c>
      <c r="AZ2554" s="30">
        <f t="shared" si="8291"/>
        <v>2487.0999999999999</v>
      </c>
      <c r="BA2554" s="30">
        <f t="shared" si="8292"/>
        <v>3487.0999999999999</v>
      </c>
      <c r="BB2554" s="30">
        <f>BB2555</f>
        <v>0</v>
      </c>
      <c r="BC2554" s="30">
        <f>BC2555</f>
        <v>0</v>
      </c>
      <c r="BD2554" s="30">
        <f>BD2555</f>
        <v>0</v>
      </c>
      <c r="BE2554" s="30">
        <f>BE2555</f>
        <v>0</v>
      </c>
      <c r="BF2554" s="30">
        <f>BF2555</f>
        <v>0</v>
      </c>
      <c r="BG2554" s="30">
        <f>BG2555</f>
        <v>0</v>
      </c>
      <c r="BH2554" s="30">
        <f>BH2555</f>
        <v>0</v>
      </c>
      <c r="BI2554" s="30">
        <f>BI2555</f>
        <v>0</v>
      </c>
      <c r="BJ2554" s="30">
        <f>BJ2555</f>
        <v>0</v>
      </c>
      <c r="BK2554" s="30">
        <f>BK2555</f>
        <v>0</v>
      </c>
      <c r="BL2554" s="30">
        <f t="shared" si="8238"/>
        <v>2054.8519999999999</v>
      </c>
      <c r="BM2554" s="30">
        <f t="shared" si="8239"/>
        <v>2487.0999999999999</v>
      </c>
      <c r="BN2554" s="30">
        <f t="shared" si="8240"/>
        <v>3487.0999999999999</v>
      </c>
      <c r="BO2554" s="30">
        <f>BO2555</f>
        <v>0</v>
      </c>
      <c r="BP2554" s="31"/>
      <c r="BQ2554" s="1"/>
      <c r="BR2554" s="1"/>
      <c r="BS2554" s="1"/>
      <c r="BT2554" s="1"/>
      <c r="BU2554" s="1"/>
      <c r="BV2554" s="1"/>
      <c r="BW2554" s="1"/>
      <c r="BX2554" s="1"/>
      <c r="BY2554" s="1"/>
    </row>
    <row r="2555" s="1" customFormat="1" ht="31.5">
      <c r="A2555" s="28" t="s">
        <v>1020</v>
      </c>
      <c r="B2555" s="28" t="s">
        <v>26</v>
      </c>
      <c r="C2555" s="28" t="s">
        <v>28</v>
      </c>
      <c r="D2555" s="28" t="s">
        <v>1054</v>
      </c>
      <c r="E2555" s="28" t="s">
        <v>38</v>
      </c>
      <c r="F2555" s="29" t="s">
        <v>39</v>
      </c>
      <c r="G2555" s="30">
        <v>3487.0999999999999</v>
      </c>
      <c r="H2555" s="30">
        <v>3487.0999999999999</v>
      </c>
      <c r="I2555" s="30">
        <v>3487.0999999999999</v>
      </c>
      <c r="J2555" s="30"/>
      <c r="K2555" s="30"/>
      <c r="L2555" s="30"/>
      <c r="M2555" s="30">
        <f t="shared" si="8296"/>
        <v>3487.0999999999999</v>
      </c>
      <c r="N2555" s="30">
        <f t="shared" si="8297"/>
        <v>3487.0999999999999</v>
      </c>
      <c r="O2555" s="30">
        <f t="shared" si="8298"/>
        <v>3487.0999999999999</v>
      </c>
      <c r="P2555" s="30"/>
      <c r="Q2555" s="30"/>
      <c r="R2555" s="30">
        <v>-2432.248</v>
      </c>
      <c r="S2555" s="30"/>
      <c r="T2555" s="30"/>
      <c r="U2555" s="30"/>
      <c r="V2555" s="30"/>
      <c r="W2555" s="30"/>
      <c r="X2555" s="30"/>
      <c r="Y2555" s="30"/>
      <c r="Z2555" s="30"/>
      <c r="AA2555" s="30"/>
      <c r="AB2555" s="30"/>
      <c r="AC2555" s="30">
        <f t="shared" si="8241"/>
        <v>1054.8519999999999</v>
      </c>
      <c r="AD2555" s="30">
        <f t="shared" si="8242"/>
        <v>3487.0999999999999</v>
      </c>
      <c r="AE2555" s="30">
        <f t="shared" si="8243"/>
        <v>3487.0999999999999</v>
      </c>
      <c r="AF2555" s="30"/>
      <c r="AG2555" s="30">
        <f t="shared" si="8244"/>
        <v>1054.8519999999999</v>
      </c>
      <c r="AH2555" s="30">
        <f t="shared" si="8245"/>
        <v>3487.0999999999999</v>
      </c>
      <c r="AI2555" s="30">
        <f t="shared" si="8246"/>
        <v>3487.0999999999999</v>
      </c>
      <c r="AJ2555" s="30"/>
      <c r="AK2555" s="30"/>
      <c r="AL2555" s="30"/>
      <c r="AM2555" s="30"/>
      <c r="AN2555" s="30"/>
      <c r="AO2555" s="30"/>
      <c r="AP2555" s="30"/>
      <c r="AQ2555" s="30"/>
      <c r="AR2555" s="30"/>
      <c r="AS2555" s="30">
        <f t="shared" si="8293"/>
        <v>1054.8519999999999</v>
      </c>
      <c r="AT2555" s="30">
        <f t="shared" si="8294"/>
        <v>3487.0999999999999</v>
      </c>
      <c r="AU2555" s="30">
        <f t="shared" si="8295"/>
        <v>3487.0999999999999</v>
      </c>
      <c r="AV2555" s="30">
        <v>1000</v>
      </c>
      <c r="AW2555" s="30">
        <v>-1000</v>
      </c>
      <c r="AX2555" s="30"/>
      <c r="AY2555" s="30">
        <f t="shared" si="8290"/>
        <v>2054.8519999999999</v>
      </c>
      <c r="AZ2555" s="30">
        <f t="shared" si="8291"/>
        <v>2487.0999999999999</v>
      </c>
      <c r="BA2555" s="30">
        <f t="shared" si="8292"/>
        <v>3487.0999999999999</v>
      </c>
      <c r="BB2555" s="30"/>
      <c r="BC2555" s="30"/>
      <c r="BD2555" s="30"/>
      <c r="BE2555" s="30"/>
      <c r="BF2555" s="30"/>
      <c r="BG2555" s="30"/>
      <c r="BH2555" s="30"/>
      <c r="BI2555" s="30"/>
      <c r="BJ2555" s="30"/>
      <c r="BK2555" s="30"/>
      <c r="BL2555" s="30">
        <f t="shared" si="8238"/>
        <v>2054.8519999999999</v>
      </c>
      <c r="BM2555" s="30">
        <f t="shared" si="8239"/>
        <v>2487.0999999999999</v>
      </c>
      <c r="BN2555" s="30">
        <f t="shared" si="8240"/>
        <v>3487.0999999999999</v>
      </c>
      <c r="BO2555" s="30"/>
      <c r="BP2555" s="31"/>
      <c r="BQ2555" s="1"/>
      <c r="BR2555" s="1"/>
      <c r="BS2555" s="1"/>
      <c r="BT2555" s="1"/>
      <c r="BU2555" s="1"/>
      <c r="BV2555" s="1"/>
      <c r="BW2555" s="1"/>
      <c r="BX2555" s="1"/>
      <c r="BY2555" s="1"/>
      <c r="BZ2555" s="1"/>
    </row>
    <row r="2556" ht="47.25">
      <c r="A2556" s="28" t="s">
        <v>1020</v>
      </c>
      <c r="B2556" s="28" t="s">
        <v>26</v>
      </c>
      <c r="C2556" s="28" t="s">
        <v>28</v>
      </c>
      <c r="D2556" s="28" t="s">
        <v>1056</v>
      </c>
      <c r="E2556" s="35"/>
      <c r="F2556" s="29" t="s">
        <v>1057</v>
      </c>
      <c r="G2556" s="30">
        <f>G2557</f>
        <v>12006.9</v>
      </c>
      <c r="H2556" s="30">
        <f>H2557</f>
        <v>14076.9</v>
      </c>
      <c r="I2556" s="30">
        <f>I2557</f>
        <v>16836.900000000001</v>
      </c>
      <c r="J2556" s="30">
        <f>J2557</f>
        <v>0</v>
      </c>
      <c r="K2556" s="30">
        <f>K2557</f>
        <v>0</v>
      </c>
      <c r="L2556" s="30">
        <f>L2557</f>
        <v>0</v>
      </c>
      <c r="M2556" s="30">
        <f t="shared" si="8296"/>
        <v>12006.9</v>
      </c>
      <c r="N2556" s="30">
        <f t="shared" si="8297"/>
        <v>14076.9</v>
      </c>
      <c r="O2556" s="30">
        <f t="shared" si="8298"/>
        <v>16836.900000000001</v>
      </c>
      <c r="P2556" s="30">
        <f>P2557</f>
        <v>0</v>
      </c>
      <c r="Q2556" s="30">
        <f>Q2557</f>
        <v>0</v>
      </c>
      <c r="R2556" s="30">
        <f>R2557</f>
        <v>-473.30000000000001</v>
      </c>
      <c r="S2556" s="30">
        <f>S2557</f>
        <v>0</v>
      </c>
      <c r="T2556" s="30">
        <f>T2557</f>
        <v>0</v>
      </c>
      <c r="U2556" s="30">
        <f>U2557</f>
        <v>0</v>
      </c>
      <c r="V2556" s="30">
        <f>V2557</f>
        <v>0</v>
      </c>
      <c r="W2556" s="30">
        <f>W2557</f>
        <v>0</v>
      </c>
      <c r="X2556" s="30">
        <f>X2557</f>
        <v>0</v>
      </c>
      <c r="Y2556" s="30">
        <f>Y2557</f>
        <v>0</v>
      </c>
      <c r="Z2556" s="30">
        <f>Z2557</f>
        <v>0</v>
      </c>
      <c r="AA2556" s="30">
        <f>AA2557</f>
        <v>0</v>
      </c>
      <c r="AB2556" s="30">
        <f>AB2557</f>
        <v>0</v>
      </c>
      <c r="AC2556" s="30">
        <f t="shared" si="8241"/>
        <v>11533.6</v>
      </c>
      <c r="AD2556" s="30">
        <f t="shared" si="8242"/>
        <v>14076.9</v>
      </c>
      <c r="AE2556" s="30">
        <f t="shared" si="8243"/>
        <v>16836.900000000001</v>
      </c>
      <c r="AF2556" s="30">
        <f>AF2557</f>
        <v>0</v>
      </c>
      <c r="AG2556" s="30">
        <f t="shared" si="8244"/>
        <v>11533.6</v>
      </c>
      <c r="AH2556" s="30">
        <f t="shared" si="8245"/>
        <v>14076.9</v>
      </c>
      <c r="AI2556" s="30">
        <f t="shared" si="8246"/>
        <v>16836.900000000001</v>
      </c>
      <c r="AJ2556" s="30">
        <f>AJ2557</f>
        <v>0</v>
      </c>
      <c r="AK2556" s="30">
        <f>AK2557</f>
        <v>0</v>
      </c>
      <c r="AL2556" s="30">
        <f>AL2557</f>
        <v>-330.10000000000002</v>
      </c>
      <c r="AM2556" s="30">
        <f>AM2557</f>
        <v>0</v>
      </c>
      <c r="AN2556" s="30">
        <f>AN2557</f>
        <v>0</v>
      </c>
      <c r="AO2556" s="30">
        <f>AO2557</f>
        <v>0</v>
      </c>
      <c r="AP2556" s="30">
        <f>AP2557</f>
        <v>0</v>
      </c>
      <c r="AQ2556" s="30">
        <f>AQ2557</f>
        <v>0</v>
      </c>
      <c r="AR2556" s="30">
        <f>AR2557</f>
        <v>0</v>
      </c>
      <c r="AS2556" s="30">
        <f t="shared" si="8293"/>
        <v>11203.5</v>
      </c>
      <c r="AT2556" s="30">
        <f t="shared" si="8294"/>
        <v>14076.9</v>
      </c>
      <c r="AU2556" s="30">
        <f t="shared" si="8295"/>
        <v>16836.900000000001</v>
      </c>
      <c r="AV2556" s="30">
        <f>AV2557</f>
        <v>330.10000000000002</v>
      </c>
      <c r="AW2556" s="30">
        <f>AW2557</f>
        <v>0</v>
      </c>
      <c r="AX2556" s="30">
        <f>AX2557</f>
        <v>0</v>
      </c>
      <c r="AY2556" s="30">
        <f t="shared" si="8290"/>
        <v>11533.6</v>
      </c>
      <c r="AZ2556" s="30">
        <f t="shared" si="8291"/>
        <v>14076.9</v>
      </c>
      <c r="BA2556" s="30">
        <f t="shared" si="8292"/>
        <v>16836.900000000001</v>
      </c>
      <c r="BB2556" s="30">
        <f>BB2557</f>
        <v>0</v>
      </c>
      <c r="BC2556" s="30">
        <f>BC2557</f>
        <v>0</v>
      </c>
      <c r="BD2556" s="30">
        <f>BD2557</f>
        <v>0</v>
      </c>
      <c r="BE2556" s="30">
        <f>BE2557</f>
        <v>0</v>
      </c>
      <c r="BF2556" s="30">
        <f>BF2557</f>
        <v>0</v>
      </c>
      <c r="BG2556" s="30">
        <f>BG2557</f>
        <v>0</v>
      </c>
      <c r="BH2556" s="30">
        <f>BH2557</f>
        <v>0</v>
      </c>
      <c r="BI2556" s="30">
        <f>BI2557</f>
        <v>0</v>
      </c>
      <c r="BJ2556" s="30">
        <f>BJ2557</f>
        <v>0</v>
      </c>
      <c r="BK2556" s="30">
        <f>BK2557</f>
        <v>0</v>
      </c>
      <c r="BL2556" s="30">
        <f t="shared" si="8238"/>
        <v>11533.6</v>
      </c>
      <c r="BM2556" s="30">
        <f t="shared" si="8239"/>
        <v>14076.9</v>
      </c>
      <c r="BN2556" s="30">
        <f t="shared" si="8240"/>
        <v>16836.900000000001</v>
      </c>
      <c r="BO2556" s="30">
        <f>BO2557</f>
        <v>0</v>
      </c>
      <c r="BP2556" s="31"/>
      <c r="BQ2556" s="1"/>
      <c r="BR2556" s="1"/>
      <c r="BS2556" s="1"/>
      <c r="BT2556" s="1"/>
      <c r="BU2556" s="1"/>
      <c r="BV2556" s="1"/>
      <c r="BW2556" s="1"/>
      <c r="BX2556" s="1"/>
      <c r="BY2556" s="1"/>
    </row>
    <row r="2557" s="1" customFormat="1" ht="31.5">
      <c r="A2557" s="28" t="s">
        <v>1020</v>
      </c>
      <c r="B2557" s="28" t="s">
        <v>26</v>
      </c>
      <c r="C2557" s="28" t="s">
        <v>28</v>
      </c>
      <c r="D2557" s="28" t="s">
        <v>1056</v>
      </c>
      <c r="E2557" s="28" t="s">
        <v>38</v>
      </c>
      <c r="F2557" s="29" t="s">
        <v>39</v>
      </c>
      <c r="G2557" s="30">
        <v>12006.9</v>
      </c>
      <c r="H2557" s="30">
        <v>14076.9</v>
      </c>
      <c r="I2557" s="30">
        <v>16836.900000000001</v>
      </c>
      <c r="J2557" s="30"/>
      <c r="K2557" s="30"/>
      <c r="L2557" s="30"/>
      <c r="M2557" s="30">
        <f t="shared" si="8296"/>
        <v>12006.9</v>
      </c>
      <c r="N2557" s="30">
        <f t="shared" si="8297"/>
        <v>14076.9</v>
      </c>
      <c r="O2557" s="30">
        <f t="shared" si="8298"/>
        <v>16836.900000000001</v>
      </c>
      <c r="P2557" s="30"/>
      <c r="Q2557" s="30"/>
      <c r="R2557" s="30">
        <f>-473.3</f>
        <v>-473.30000000000001</v>
      </c>
      <c r="S2557" s="30"/>
      <c r="T2557" s="30"/>
      <c r="U2557" s="30"/>
      <c r="V2557" s="30"/>
      <c r="W2557" s="30"/>
      <c r="X2557" s="30"/>
      <c r="Y2557" s="30"/>
      <c r="Z2557" s="30"/>
      <c r="AA2557" s="30"/>
      <c r="AB2557" s="30"/>
      <c r="AC2557" s="30">
        <f t="shared" si="8241"/>
        <v>11533.6</v>
      </c>
      <c r="AD2557" s="30">
        <f t="shared" si="8242"/>
        <v>14076.9</v>
      </c>
      <c r="AE2557" s="30">
        <f t="shared" si="8243"/>
        <v>16836.900000000001</v>
      </c>
      <c r="AF2557" s="30"/>
      <c r="AG2557" s="30">
        <f t="shared" si="8244"/>
        <v>11533.6</v>
      </c>
      <c r="AH2557" s="30">
        <f t="shared" si="8245"/>
        <v>14076.9</v>
      </c>
      <c r="AI2557" s="30">
        <f t="shared" si="8246"/>
        <v>16836.900000000001</v>
      </c>
      <c r="AJ2557" s="30"/>
      <c r="AK2557" s="30"/>
      <c r="AL2557" s="30">
        <v>-330.10000000000002</v>
      </c>
      <c r="AM2557" s="30"/>
      <c r="AN2557" s="30"/>
      <c r="AO2557" s="30"/>
      <c r="AP2557" s="30"/>
      <c r="AQ2557" s="30"/>
      <c r="AR2557" s="30"/>
      <c r="AS2557" s="30">
        <f t="shared" si="8293"/>
        <v>11203.5</v>
      </c>
      <c r="AT2557" s="30">
        <f t="shared" si="8294"/>
        <v>14076.9</v>
      </c>
      <c r="AU2557" s="30">
        <f t="shared" si="8295"/>
        <v>16836.900000000001</v>
      </c>
      <c r="AV2557" s="30">
        <v>330.10000000000002</v>
      </c>
      <c r="AW2557" s="30"/>
      <c r="AX2557" s="30"/>
      <c r="AY2557" s="30">
        <f t="shared" si="8290"/>
        <v>11533.6</v>
      </c>
      <c r="AZ2557" s="30">
        <f t="shared" si="8291"/>
        <v>14076.9</v>
      </c>
      <c r="BA2557" s="30">
        <f t="shared" si="8292"/>
        <v>16836.900000000001</v>
      </c>
      <c r="BB2557" s="30"/>
      <c r="BC2557" s="30"/>
      <c r="BD2557" s="30"/>
      <c r="BE2557" s="30"/>
      <c r="BF2557" s="30"/>
      <c r="BG2557" s="30"/>
      <c r="BH2557" s="30"/>
      <c r="BI2557" s="30"/>
      <c r="BJ2557" s="30"/>
      <c r="BK2557" s="30"/>
      <c r="BL2557" s="30">
        <f t="shared" si="8238"/>
        <v>11533.6</v>
      </c>
      <c r="BM2557" s="30">
        <f t="shared" si="8239"/>
        <v>14076.9</v>
      </c>
      <c r="BN2557" s="30">
        <f t="shared" si="8240"/>
        <v>16836.900000000001</v>
      </c>
      <c r="BO2557" s="30"/>
      <c r="BP2557" s="31"/>
      <c r="BQ2557" s="1"/>
      <c r="BR2557" s="1"/>
      <c r="BS2557" s="1"/>
      <c r="BT2557" s="1"/>
      <c r="BU2557" s="1"/>
      <c r="BV2557" s="1"/>
      <c r="BW2557" s="1"/>
      <c r="BX2557" s="1"/>
      <c r="BY2557" s="1"/>
      <c r="BZ2557" s="1"/>
    </row>
    <row r="2558">
      <c r="A2558" s="28" t="s">
        <v>1020</v>
      </c>
      <c r="B2558" s="28" t="s">
        <v>26</v>
      </c>
      <c r="C2558" s="28" t="s">
        <v>28</v>
      </c>
      <c r="D2558" s="28" t="s">
        <v>1058</v>
      </c>
      <c r="E2558" s="35"/>
      <c r="F2558" s="29" t="s">
        <v>1059</v>
      </c>
      <c r="G2558" s="30">
        <f>G2559</f>
        <v>4085.5999999999999</v>
      </c>
      <c r="H2558" s="30">
        <f>H2559</f>
        <v>4085.5999999999999</v>
      </c>
      <c r="I2558" s="30">
        <f>I2559</f>
        <v>4085.5999999999999</v>
      </c>
      <c r="J2558" s="30">
        <f>J2559</f>
        <v>0</v>
      </c>
      <c r="K2558" s="30">
        <f>K2559</f>
        <v>0</v>
      </c>
      <c r="L2558" s="30">
        <f>L2559</f>
        <v>0</v>
      </c>
      <c r="M2558" s="30">
        <f t="shared" si="8296"/>
        <v>4085.5999999999999</v>
      </c>
      <c r="N2558" s="30">
        <f t="shared" si="8297"/>
        <v>4085.5999999999999</v>
      </c>
      <c r="O2558" s="30">
        <f t="shared" si="8298"/>
        <v>4085.5999999999999</v>
      </c>
      <c r="P2558" s="30">
        <f>P2559</f>
        <v>0</v>
      </c>
      <c r="Q2558" s="30">
        <f>Q2559</f>
        <v>0</v>
      </c>
      <c r="R2558" s="30">
        <f>R2559</f>
        <v>0</v>
      </c>
      <c r="S2558" s="30">
        <f>S2559</f>
        <v>0</v>
      </c>
      <c r="T2558" s="30">
        <f>T2559</f>
        <v>0</v>
      </c>
      <c r="U2558" s="30">
        <f>U2559</f>
        <v>0</v>
      </c>
      <c r="V2558" s="30">
        <f>V2559</f>
        <v>0</v>
      </c>
      <c r="W2558" s="30">
        <f>W2559</f>
        <v>0</v>
      </c>
      <c r="X2558" s="30">
        <f>X2559</f>
        <v>0</v>
      </c>
      <c r="Y2558" s="30">
        <f>Y2559</f>
        <v>0</v>
      </c>
      <c r="Z2558" s="30">
        <f>Z2559</f>
        <v>0</v>
      </c>
      <c r="AA2558" s="30">
        <f>AA2559</f>
        <v>0</v>
      </c>
      <c r="AB2558" s="30">
        <f>AB2559</f>
        <v>0</v>
      </c>
      <c r="AC2558" s="30">
        <f t="shared" si="8241"/>
        <v>4085.5999999999999</v>
      </c>
      <c r="AD2558" s="30">
        <f t="shared" si="8242"/>
        <v>4085.5999999999999</v>
      </c>
      <c r="AE2558" s="30">
        <f t="shared" si="8243"/>
        <v>4085.5999999999999</v>
      </c>
      <c r="AF2558" s="30">
        <f>AF2559</f>
        <v>0</v>
      </c>
      <c r="AG2558" s="30">
        <f t="shared" si="8244"/>
        <v>4085.5999999999999</v>
      </c>
      <c r="AH2558" s="30">
        <f t="shared" si="8245"/>
        <v>4085.5999999999999</v>
      </c>
      <c r="AI2558" s="30">
        <f t="shared" si="8246"/>
        <v>4085.5999999999999</v>
      </c>
      <c r="AJ2558" s="30">
        <f>AJ2559</f>
        <v>0</v>
      </c>
      <c r="AK2558" s="30">
        <f>AK2559</f>
        <v>0</v>
      </c>
      <c r="AL2558" s="30">
        <f>AL2559</f>
        <v>0</v>
      </c>
      <c r="AM2558" s="30">
        <f>AM2559</f>
        <v>0</v>
      </c>
      <c r="AN2558" s="30">
        <f>AN2559</f>
        <v>0</v>
      </c>
      <c r="AO2558" s="30">
        <f>AO2559</f>
        <v>0</v>
      </c>
      <c r="AP2558" s="30">
        <f>AP2559</f>
        <v>0</v>
      </c>
      <c r="AQ2558" s="30">
        <f>AQ2559</f>
        <v>0</v>
      </c>
      <c r="AR2558" s="30">
        <f>AR2559</f>
        <v>0</v>
      </c>
      <c r="AS2558" s="30">
        <f t="shared" si="8293"/>
        <v>4085.5999999999999</v>
      </c>
      <c r="AT2558" s="30">
        <f t="shared" si="8294"/>
        <v>4085.5999999999999</v>
      </c>
      <c r="AU2558" s="30">
        <f t="shared" si="8295"/>
        <v>4085.5999999999999</v>
      </c>
      <c r="AV2558" s="30">
        <f>AV2559</f>
        <v>0</v>
      </c>
      <c r="AW2558" s="30">
        <f>AW2559</f>
        <v>0</v>
      </c>
      <c r="AX2558" s="30">
        <f>AX2559</f>
        <v>0</v>
      </c>
      <c r="AY2558" s="30">
        <f t="shared" si="8290"/>
        <v>4085.5999999999999</v>
      </c>
      <c r="AZ2558" s="30">
        <f t="shared" si="8291"/>
        <v>4085.5999999999999</v>
      </c>
      <c r="BA2558" s="30">
        <f t="shared" si="8292"/>
        <v>4085.5999999999999</v>
      </c>
      <c r="BB2558" s="30">
        <f>BB2559</f>
        <v>0</v>
      </c>
      <c r="BC2558" s="30">
        <f>BC2559</f>
        <v>0</v>
      </c>
      <c r="BD2558" s="30">
        <f>BD2559</f>
        <v>0</v>
      </c>
      <c r="BE2558" s="30">
        <f>BE2559</f>
        <v>0</v>
      </c>
      <c r="BF2558" s="30">
        <f>BF2559</f>
        <v>0</v>
      </c>
      <c r="BG2558" s="30">
        <f>BG2559</f>
        <v>0</v>
      </c>
      <c r="BH2558" s="30">
        <f>BH2559</f>
        <v>0</v>
      </c>
      <c r="BI2558" s="30">
        <f>BI2559</f>
        <v>0</v>
      </c>
      <c r="BJ2558" s="30">
        <f>BJ2559</f>
        <v>0</v>
      </c>
      <c r="BK2558" s="30">
        <f>BK2559</f>
        <v>0</v>
      </c>
      <c r="BL2558" s="30">
        <f t="shared" si="8238"/>
        <v>4085.5999999999999</v>
      </c>
      <c r="BM2558" s="30">
        <f t="shared" si="8239"/>
        <v>4085.5999999999999</v>
      </c>
      <c r="BN2558" s="30">
        <f t="shared" si="8240"/>
        <v>4085.5999999999999</v>
      </c>
      <c r="BO2558" s="30">
        <f>BO2559</f>
        <v>0</v>
      </c>
      <c r="BP2558" s="31"/>
      <c r="BQ2558" s="1"/>
      <c r="BR2558" s="1"/>
      <c r="BS2558" s="1"/>
      <c r="BT2558" s="1"/>
      <c r="BU2558" s="1"/>
      <c r="BV2558" s="1"/>
      <c r="BW2558" s="1"/>
      <c r="BX2558" s="1"/>
      <c r="BY2558" s="1"/>
    </row>
    <row r="2559">
      <c r="A2559" s="28" t="s">
        <v>1020</v>
      </c>
      <c r="B2559" s="28" t="s">
        <v>26</v>
      </c>
      <c r="C2559" s="28" t="s">
        <v>28</v>
      </c>
      <c r="D2559" s="28" t="s">
        <v>1058</v>
      </c>
      <c r="E2559" s="28" t="s">
        <v>40</v>
      </c>
      <c r="F2559" s="29" t="s">
        <v>41</v>
      </c>
      <c r="G2559" s="30">
        <v>4085.5999999999999</v>
      </c>
      <c r="H2559" s="30">
        <v>4085.5999999999999</v>
      </c>
      <c r="I2559" s="30">
        <v>4085.5999999999999</v>
      </c>
      <c r="J2559" s="30"/>
      <c r="K2559" s="30"/>
      <c r="L2559" s="30"/>
      <c r="M2559" s="30">
        <f t="shared" si="8296"/>
        <v>4085.5999999999999</v>
      </c>
      <c r="N2559" s="30">
        <f t="shared" si="8297"/>
        <v>4085.5999999999999</v>
      </c>
      <c r="O2559" s="30">
        <f t="shared" si="8298"/>
        <v>4085.5999999999999</v>
      </c>
      <c r="P2559" s="30"/>
      <c r="Q2559" s="30"/>
      <c r="R2559" s="30"/>
      <c r="S2559" s="30"/>
      <c r="T2559" s="30"/>
      <c r="U2559" s="30"/>
      <c r="V2559" s="30"/>
      <c r="W2559" s="30"/>
      <c r="X2559" s="30"/>
      <c r="Y2559" s="30"/>
      <c r="Z2559" s="30"/>
      <c r="AA2559" s="30"/>
      <c r="AB2559" s="30"/>
      <c r="AC2559" s="30">
        <f t="shared" si="8241"/>
        <v>4085.5999999999999</v>
      </c>
      <c r="AD2559" s="30">
        <f t="shared" si="8242"/>
        <v>4085.5999999999999</v>
      </c>
      <c r="AE2559" s="30">
        <f t="shared" si="8243"/>
        <v>4085.5999999999999</v>
      </c>
      <c r="AF2559" s="30"/>
      <c r="AG2559" s="30">
        <f t="shared" si="8244"/>
        <v>4085.5999999999999</v>
      </c>
      <c r="AH2559" s="30">
        <f t="shared" si="8245"/>
        <v>4085.5999999999999</v>
      </c>
      <c r="AI2559" s="30">
        <f t="shared" si="8246"/>
        <v>4085.5999999999999</v>
      </c>
      <c r="AJ2559" s="30"/>
      <c r="AK2559" s="30"/>
      <c r="AL2559" s="30"/>
      <c r="AM2559" s="30"/>
      <c r="AN2559" s="30"/>
      <c r="AO2559" s="30"/>
      <c r="AP2559" s="30"/>
      <c r="AQ2559" s="30"/>
      <c r="AR2559" s="30"/>
      <c r="AS2559" s="30">
        <f t="shared" si="8293"/>
        <v>4085.5999999999999</v>
      </c>
      <c r="AT2559" s="30">
        <f t="shared" si="8294"/>
        <v>4085.5999999999999</v>
      </c>
      <c r="AU2559" s="30">
        <f t="shared" si="8295"/>
        <v>4085.5999999999999</v>
      </c>
      <c r="AV2559" s="30"/>
      <c r="AW2559" s="30"/>
      <c r="AX2559" s="30"/>
      <c r="AY2559" s="30">
        <f t="shared" si="8290"/>
        <v>4085.5999999999999</v>
      </c>
      <c r="AZ2559" s="30">
        <f t="shared" si="8291"/>
        <v>4085.5999999999999</v>
      </c>
      <c r="BA2559" s="30">
        <f t="shared" si="8292"/>
        <v>4085.5999999999999</v>
      </c>
      <c r="BB2559" s="30"/>
      <c r="BC2559" s="30"/>
      <c r="BD2559" s="30"/>
      <c r="BE2559" s="30"/>
      <c r="BF2559" s="30"/>
      <c r="BG2559" s="30"/>
      <c r="BH2559" s="30"/>
      <c r="BI2559" s="30"/>
      <c r="BJ2559" s="30"/>
      <c r="BK2559" s="30"/>
      <c r="BL2559" s="30">
        <f t="shared" si="8238"/>
        <v>4085.5999999999999</v>
      </c>
      <c r="BM2559" s="30">
        <f t="shared" si="8239"/>
        <v>4085.5999999999999</v>
      </c>
      <c r="BN2559" s="30">
        <f t="shared" si="8240"/>
        <v>4085.5999999999999</v>
      </c>
      <c r="BO2559" s="30"/>
      <c r="BP2559" s="31"/>
      <c r="BQ2559" s="1"/>
      <c r="BR2559" s="1"/>
      <c r="BS2559" s="1"/>
      <c r="BT2559" s="1"/>
      <c r="BU2559" s="1"/>
      <c r="BV2559" s="1"/>
      <c r="BW2559" s="1"/>
      <c r="BX2559" s="1"/>
      <c r="BY2559" s="1"/>
    </row>
    <row r="2560" ht="63">
      <c r="A2560" s="28" t="s">
        <v>1020</v>
      </c>
      <c r="B2560" s="28" t="s">
        <v>26</v>
      </c>
      <c r="C2560" s="28" t="s">
        <v>28</v>
      </c>
      <c r="D2560" s="28" t="s">
        <v>1060</v>
      </c>
      <c r="E2560" s="35"/>
      <c r="F2560" s="29" t="s">
        <v>1061</v>
      </c>
      <c r="G2560" s="30">
        <f>G2561</f>
        <v>656</v>
      </c>
      <c r="H2560" s="30">
        <f>H2561</f>
        <v>656</v>
      </c>
      <c r="I2560" s="30">
        <f>I2561</f>
        <v>656</v>
      </c>
      <c r="J2560" s="30">
        <f>J2561</f>
        <v>0</v>
      </c>
      <c r="K2560" s="30">
        <f>K2561</f>
        <v>0</v>
      </c>
      <c r="L2560" s="30">
        <f>L2561</f>
        <v>0</v>
      </c>
      <c r="M2560" s="30">
        <f t="shared" si="8296"/>
        <v>656</v>
      </c>
      <c r="N2560" s="30">
        <f t="shared" si="8297"/>
        <v>656</v>
      </c>
      <c r="O2560" s="30">
        <f t="shared" si="8298"/>
        <v>656</v>
      </c>
      <c r="P2560" s="30">
        <f>P2561</f>
        <v>0</v>
      </c>
      <c r="Q2560" s="30">
        <f>Q2561</f>
        <v>0</v>
      </c>
      <c r="R2560" s="30">
        <f>R2561</f>
        <v>0</v>
      </c>
      <c r="S2560" s="30">
        <f>S2561</f>
        <v>0</v>
      </c>
      <c r="T2560" s="30">
        <f>T2561</f>
        <v>0</v>
      </c>
      <c r="U2560" s="30">
        <f>U2561</f>
        <v>0</v>
      </c>
      <c r="V2560" s="30">
        <f>V2561</f>
        <v>0</v>
      </c>
      <c r="W2560" s="30">
        <f>W2561</f>
        <v>0</v>
      </c>
      <c r="X2560" s="30">
        <f>X2561</f>
        <v>0</v>
      </c>
      <c r="Y2560" s="30">
        <f>Y2561</f>
        <v>0</v>
      </c>
      <c r="Z2560" s="30">
        <f>Z2561</f>
        <v>0</v>
      </c>
      <c r="AA2560" s="30">
        <f>AA2561</f>
        <v>0</v>
      </c>
      <c r="AB2560" s="30">
        <f>AB2561</f>
        <v>0</v>
      </c>
      <c r="AC2560" s="30">
        <f t="shared" si="8241"/>
        <v>656</v>
      </c>
      <c r="AD2560" s="30">
        <f t="shared" si="8242"/>
        <v>656</v>
      </c>
      <c r="AE2560" s="30">
        <f t="shared" si="8243"/>
        <v>656</v>
      </c>
      <c r="AF2560" s="30">
        <f>AF2561</f>
        <v>0</v>
      </c>
      <c r="AG2560" s="30">
        <f t="shared" si="8244"/>
        <v>656</v>
      </c>
      <c r="AH2560" s="30">
        <f t="shared" si="8245"/>
        <v>656</v>
      </c>
      <c r="AI2560" s="30">
        <f t="shared" si="8246"/>
        <v>656</v>
      </c>
      <c r="AJ2560" s="30">
        <f>AJ2561</f>
        <v>0</v>
      </c>
      <c r="AK2560" s="30">
        <f>AK2561</f>
        <v>0</v>
      </c>
      <c r="AL2560" s="30">
        <f>AL2561</f>
        <v>0</v>
      </c>
      <c r="AM2560" s="30">
        <f>AM2561</f>
        <v>0</v>
      </c>
      <c r="AN2560" s="30">
        <f>AN2561</f>
        <v>0</v>
      </c>
      <c r="AO2560" s="30">
        <f>AO2561</f>
        <v>0</v>
      </c>
      <c r="AP2560" s="30">
        <f>AP2561</f>
        <v>0</v>
      </c>
      <c r="AQ2560" s="30">
        <f>AQ2561</f>
        <v>0</v>
      </c>
      <c r="AR2560" s="30">
        <f>AR2561</f>
        <v>0</v>
      </c>
      <c r="AS2560" s="30">
        <f t="shared" si="8293"/>
        <v>656</v>
      </c>
      <c r="AT2560" s="30">
        <f t="shared" si="8294"/>
        <v>656</v>
      </c>
      <c r="AU2560" s="30">
        <f t="shared" si="8295"/>
        <v>656</v>
      </c>
      <c r="AV2560" s="30">
        <f>AV2561</f>
        <v>0</v>
      </c>
      <c r="AW2560" s="30">
        <f>AW2561</f>
        <v>0</v>
      </c>
      <c r="AX2560" s="30">
        <f>AX2561</f>
        <v>0</v>
      </c>
      <c r="AY2560" s="30">
        <f t="shared" si="8290"/>
        <v>656</v>
      </c>
      <c r="AZ2560" s="30">
        <f t="shared" si="8291"/>
        <v>656</v>
      </c>
      <c r="BA2560" s="30">
        <f t="shared" si="8292"/>
        <v>656</v>
      </c>
      <c r="BB2560" s="30">
        <f>BB2561</f>
        <v>0</v>
      </c>
      <c r="BC2560" s="30">
        <f>BC2561</f>
        <v>0</v>
      </c>
      <c r="BD2560" s="30">
        <f>BD2561</f>
        <v>0</v>
      </c>
      <c r="BE2560" s="30">
        <f>BE2561</f>
        <v>0</v>
      </c>
      <c r="BF2560" s="30">
        <f>BF2561</f>
        <v>0</v>
      </c>
      <c r="BG2560" s="30">
        <f>BG2561</f>
        <v>0</v>
      </c>
      <c r="BH2560" s="30">
        <f>BH2561</f>
        <v>0</v>
      </c>
      <c r="BI2560" s="30">
        <f>BI2561</f>
        <v>0</v>
      </c>
      <c r="BJ2560" s="30">
        <f>BJ2561</f>
        <v>0</v>
      </c>
      <c r="BK2560" s="30">
        <f>BK2561</f>
        <v>0</v>
      </c>
      <c r="BL2560" s="30">
        <f t="shared" si="8238"/>
        <v>656</v>
      </c>
      <c r="BM2560" s="30">
        <f t="shared" si="8239"/>
        <v>656</v>
      </c>
      <c r="BN2560" s="30">
        <f t="shared" si="8240"/>
        <v>656</v>
      </c>
      <c r="BO2560" s="30">
        <f>BO2561</f>
        <v>0</v>
      </c>
      <c r="BP2560" s="31"/>
      <c r="BQ2560" s="1"/>
      <c r="BR2560" s="1"/>
      <c r="BS2560" s="1"/>
      <c r="BT2560" s="1"/>
      <c r="BU2560" s="1"/>
      <c r="BV2560" s="1"/>
      <c r="BW2560" s="1"/>
      <c r="BX2560" s="1"/>
      <c r="BY2560" s="1"/>
    </row>
    <row r="2561">
      <c r="A2561" s="28" t="s">
        <v>1020</v>
      </c>
      <c r="B2561" s="28" t="s">
        <v>26</v>
      </c>
      <c r="C2561" s="28" t="s">
        <v>28</v>
      </c>
      <c r="D2561" s="28" t="s">
        <v>1060</v>
      </c>
      <c r="E2561" s="28" t="s">
        <v>240</v>
      </c>
      <c r="F2561" s="29" t="s">
        <v>241</v>
      </c>
      <c r="G2561" s="30">
        <v>656</v>
      </c>
      <c r="H2561" s="30">
        <v>656</v>
      </c>
      <c r="I2561" s="30">
        <v>656</v>
      </c>
      <c r="J2561" s="30"/>
      <c r="K2561" s="30"/>
      <c r="L2561" s="30"/>
      <c r="M2561" s="30">
        <f t="shared" si="8296"/>
        <v>656</v>
      </c>
      <c r="N2561" s="30">
        <f t="shared" si="8297"/>
        <v>656</v>
      </c>
      <c r="O2561" s="30">
        <f t="shared" si="8298"/>
        <v>656</v>
      </c>
      <c r="P2561" s="30"/>
      <c r="Q2561" s="30"/>
      <c r="R2561" s="30"/>
      <c r="S2561" s="30"/>
      <c r="T2561" s="30"/>
      <c r="U2561" s="30"/>
      <c r="V2561" s="30"/>
      <c r="W2561" s="30"/>
      <c r="X2561" s="30"/>
      <c r="Y2561" s="30"/>
      <c r="Z2561" s="30"/>
      <c r="AA2561" s="30"/>
      <c r="AB2561" s="30"/>
      <c r="AC2561" s="30">
        <f t="shared" si="8241"/>
        <v>656</v>
      </c>
      <c r="AD2561" s="30">
        <f t="shared" si="8242"/>
        <v>656</v>
      </c>
      <c r="AE2561" s="30">
        <f t="shared" si="8243"/>
        <v>656</v>
      </c>
      <c r="AF2561" s="30"/>
      <c r="AG2561" s="30">
        <f t="shared" si="8244"/>
        <v>656</v>
      </c>
      <c r="AH2561" s="30">
        <f t="shared" si="8245"/>
        <v>656</v>
      </c>
      <c r="AI2561" s="30">
        <f t="shared" si="8246"/>
        <v>656</v>
      </c>
      <c r="AJ2561" s="30"/>
      <c r="AK2561" s="30"/>
      <c r="AL2561" s="30"/>
      <c r="AM2561" s="30"/>
      <c r="AN2561" s="30"/>
      <c r="AO2561" s="30"/>
      <c r="AP2561" s="30"/>
      <c r="AQ2561" s="30"/>
      <c r="AR2561" s="30"/>
      <c r="AS2561" s="30">
        <f t="shared" si="8293"/>
        <v>656</v>
      </c>
      <c r="AT2561" s="30">
        <f t="shared" si="8294"/>
        <v>656</v>
      </c>
      <c r="AU2561" s="30">
        <f t="shared" si="8295"/>
        <v>656</v>
      </c>
      <c r="AV2561" s="30"/>
      <c r="AW2561" s="30"/>
      <c r="AX2561" s="30"/>
      <c r="AY2561" s="30">
        <f t="shared" si="8290"/>
        <v>656</v>
      </c>
      <c r="AZ2561" s="30">
        <f t="shared" si="8291"/>
        <v>656</v>
      </c>
      <c r="BA2561" s="30">
        <f t="shared" si="8292"/>
        <v>656</v>
      </c>
      <c r="BB2561" s="30"/>
      <c r="BC2561" s="30"/>
      <c r="BD2561" s="30"/>
      <c r="BE2561" s="30"/>
      <c r="BF2561" s="30"/>
      <c r="BG2561" s="30"/>
      <c r="BH2561" s="30"/>
      <c r="BI2561" s="30"/>
      <c r="BJ2561" s="30"/>
      <c r="BK2561" s="30"/>
      <c r="BL2561" s="30">
        <f t="shared" si="8238"/>
        <v>656</v>
      </c>
      <c r="BM2561" s="30">
        <f t="shared" si="8239"/>
        <v>656</v>
      </c>
      <c r="BN2561" s="30">
        <f t="shared" si="8240"/>
        <v>656</v>
      </c>
      <c r="BO2561" s="30"/>
      <c r="BP2561" s="31"/>
      <c r="BQ2561" s="1"/>
      <c r="BR2561" s="1"/>
      <c r="BS2561" s="1"/>
      <c r="BT2561" s="1"/>
      <c r="BU2561" s="1"/>
      <c r="BV2561" s="1"/>
      <c r="BW2561" s="1"/>
      <c r="BX2561" s="1"/>
      <c r="BY2561" s="1"/>
    </row>
    <row r="2562" ht="47.25">
      <c r="A2562" s="28" t="s">
        <v>1020</v>
      </c>
      <c r="B2562" s="28" t="s">
        <v>26</v>
      </c>
      <c r="C2562" s="28" t="s">
        <v>28</v>
      </c>
      <c r="D2562" s="28" t="s">
        <v>1062</v>
      </c>
      <c r="E2562" s="35"/>
      <c r="F2562" s="29" t="s">
        <v>1063</v>
      </c>
      <c r="G2562" s="30">
        <f>G2563</f>
        <v>172.5</v>
      </c>
      <c r="H2562" s="30">
        <f>H2563</f>
        <v>172.5</v>
      </c>
      <c r="I2562" s="30">
        <f>I2563</f>
        <v>172.5</v>
      </c>
      <c r="J2562" s="30">
        <f>J2563</f>
        <v>0</v>
      </c>
      <c r="K2562" s="30">
        <f>K2563</f>
        <v>0</v>
      </c>
      <c r="L2562" s="30">
        <f>L2563</f>
        <v>0</v>
      </c>
      <c r="M2562" s="30">
        <f t="shared" si="8296"/>
        <v>172.5</v>
      </c>
      <c r="N2562" s="30">
        <f t="shared" si="8297"/>
        <v>172.5</v>
      </c>
      <c r="O2562" s="30">
        <f t="shared" si="8298"/>
        <v>172.5</v>
      </c>
      <c r="P2562" s="30">
        <f>P2563</f>
        <v>0</v>
      </c>
      <c r="Q2562" s="30">
        <f>Q2563</f>
        <v>0</v>
      </c>
      <c r="R2562" s="30">
        <f>R2563</f>
        <v>0</v>
      </c>
      <c r="S2562" s="30">
        <f>S2563</f>
        <v>0</v>
      </c>
      <c r="T2562" s="30">
        <f>T2563</f>
        <v>0</v>
      </c>
      <c r="U2562" s="30">
        <f>U2563</f>
        <v>0</v>
      </c>
      <c r="V2562" s="30">
        <f>V2563</f>
        <v>0</v>
      </c>
      <c r="W2562" s="30">
        <f>W2563</f>
        <v>0</v>
      </c>
      <c r="X2562" s="30">
        <f>X2563</f>
        <v>0</v>
      </c>
      <c r="Y2562" s="30">
        <f>Y2563</f>
        <v>0</v>
      </c>
      <c r="Z2562" s="30">
        <f>Z2563</f>
        <v>0</v>
      </c>
      <c r="AA2562" s="30">
        <f>AA2563</f>
        <v>0</v>
      </c>
      <c r="AB2562" s="30">
        <f>AB2563</f>
        <v>0</v>
      </c>
      <c r="AC2562" s="30">
        <f t="shared" si="8241"/>
        <v>172.5</v>
      </c>
      <c r="AD2562" s="30">
        <f t="shared" si="8242"/>
        <v>172.5</v>
      </c>
      <c r="AE2562" s="30">
        <f t="shared" si="8243"/>
        <v>172.5</v>
      </c>
      <c r="AF2562" s="30">
        <f>AF2563</f>
        <v>0</v>
      </c>
      <c r="AG2562" s="30">
        <f t="shared" si="8244"/>
        <v>172.5</v>
      </c>
      <c r="AH2562" s="30">
        <f t="shared" si="8245"/>
        <v>172.5</v>
      </c>
      <c r="AI2562" s="30">
        <f t="shared" si="8246"/>
        <v>172.5</v>
      </c>
      <c r="AJ2562" s="30">
        <f>AJ2563</f>
        <v>0</v>
      </c>
      <c r="AK2562" s="30">
        <f>AK2563</f>
        <v>0</v>
      </c>
      <c r="AL2562" s="30">
        <f>AL2563</f>
        <v>0</v>
      </c>
      <c r="AM2562" s="30">
        <f>AM2563</f>
        <v>0</v>
      </c>
      <c r="AN2562" s="30">
        <f>AN2563</f>
        <v>0</v>
      </c>
      <c r="AO2562" s="30">
        <f>AO2563</f>
        <v>0</v>
      </c>
      <c r="AP2562" s="30">
        <f>AP2563</f>
        <v>0</v>
      </c>
      <c r="AQ2562" s="30">
        <f>AQ2563</f>
        <v>0</v>
      </c>
      <c r="AR2562" s="30">
        <f>AR2563</f>
        <v>0</v>
      </c>
      <c r="AS2562" s="30">
        <f t="shared" si="8293"/>
        <v>172.5</v>
      </c>
      <c r="AT2562" s="30">
        <f t="shared" si="8294"/>
        <v>172.5</v>
      </c>
      <c r="AU2562" s="30">
        <f t="shared" si="8295"/>
        <v>172.5</v>
      </c>
      <c r="AV2562" s="30">
        <f>AV2563</f>
        <v>0</v>
      </c>
      <c r="AW2562" s="30">
        <f>AW2563</f>
        <v>0</v>
      </c>
      <c r="AX2562" s="30">
        <f>AX2563</f>
        <v>0</v>
      </c>
      <c r="AY2562" s="30">
        <f t="shared" si="8290"/>
        <v>172.5</v>
      </c>
      <c r="AZ2562" s="30">
        <f t="shared" si="8291"/>
        <v>172.5</v>
      </c>
      <c r="BA2562" s="30">
        <f t="shared" si="8292"/>
        <v>172.5</v>
      </c>
      <c r="BB2562" s="30">
        <f>BB2563</f>
        <v>0</v>
      </c>
      <c r="BC2562" s="30">
        <f>BC2563</f>
        <v>0</v>
      </c>
      <c r="BD2562" s="30">
        <f>BD2563</f>
        <v>0</v>
      </c>
      <c r="BE2562" s="30">
        <f>BE2563</f>
        <v>0</v>
      </c>
      <c r="BF2562" s="30">
        <f>BF2563</f>
        <v>0</v>
      </c>
      <c r="BG2562" s="30">
        <f>BG2563</f>
        <v>0</v>
      </c>
      <c r="BH2562" s="30">
        <f>BH2563</f>
        <v>0</v>
      </c>
      <c r="BI2562" s="30">
        <f>BI2563</f>
        <v>0</v>
      </c>
      <c r="BJ2562" s="30">
        <f>BJ2563</f>
        <v>0</v>
      </c>
      <c r="BK2562" s="30">
        <f>BK2563</f>
        <v>0</v>
      </c>
      <c r="BL2562" s="30">
        <f t="shared" si="8238"/>
        <v>172.5</v>
      </c>
      <c r="BM2562" s="30">
        <f t="shared" si="8239"/>
        <v>172.5</v>
      </c>
      <c r="BN2562" s="30">
        <f t="shared" si="8240"/>
        <v>172.5</v>
      </c>
      <c r="BO2562" s="30">
        <f>BO2563</f>
        <v>0</v>
      </c>
      <c r="BP2562" s="31"/>
      <c r="BQ2562" s="1"/>
      <c r="BR2562" s="1"/>
      <c r="BS2562" s="1"/>
      <c r="BT2562" s="1"/>
      <c r="BU2562" s="1"/>
      <c r="BV2562" s="1"/>
      <c r="BW2562" s="1"/>
      <c r="BX2562" s="1"/>
      <c r="BY2562" s="1"/>
    </row>
    <row r="2563">
      <c r="A2563" s="28" t="s">
        <v>1020</v>
      </c>
      <c r="B2563" s="28" t="s">
        <v>26</v>
      </c>
      <c r="C2563" s="28" t="s">
        <v>28</v>
      </c>
      <c r="D2563" s="28" t="s">
        <v>1062</v>
      </c>
      <c r="E2563" s="28" t="s">
        <v>240</v>
      </c>
      <c r="F2563" s="29" t="s">
        <v>241</v>
      </c>
      <c r="G2563" s="30">
        <v>172.5</v>
      </c>
      <c r="H2563" s="30">
        <v>172.5</v>
      </c>
      <c r="I2563" s="30">
        <v>172.5</v>
      </c>
      <c r="J2563" s="30"/>
      <c r="K2563" s="30"/>
      <c r="L2563" s="30"/>
      <c r="M2563" s="30">
        <f t="shared" si="8296"/>
        <v>172.5</v>
      </c>
      <c r="N2563" s="30">
        <f t="shared" si="8297"/>
        <v>172.5</v>
      </c>
      <c r="O2563" s="30">
        <f t="shared" si="8298"/>
        <v>172.5</v>
      </c>
      <c r="P2563" s="30"/>
      <c r="Q2563" s="30"/>
      <c r="R2563" s="30"/>
      <c r="S2563" s="30"/>
      <c r="T2563" s="30"/>
      <c r="U2563" s="30"/>
      <c r="V2563" s="30"/>
      <c r="W2563" s="30"/>
      <c r="X2563" s="30"/>
      <c r="Y2563" s="30"/>
      <c r="Z2563" s="30"/>
      <c r="AA2563" s="30"/>
      <c r="AB2563" s="30"/>
      <c r="AC2563" s="30">
        <f t="shared" si="8241"/>
        <v>172.5</v>
      </c>
      <c r="AD2563" s="30">
        <f t="shared" si="8242"/>
        <v>172.5</v>
      </c>
      <c r="AE2563" s="30">
        <f t="shared" si="8243"/>
        <v>172.5</v>
      </c>
      <c r="AF2563" s="30"/>
      <c r="AG2563" s="30">
        <f t="shared" si="8244"/>
        <v>172.5</v>
      </c>
      <c r="AH2563" s="30">
        <f t="shared" si="8245"/>
        <v>172.5</v>
      </c>
      <c r="AI2563" s="30">
        <f t="shared" si="8246"/>
        <v>172.5</v>
      </c>
      <c r="AJ2563" s="30"/>
      <c r="AK2563" s="30"/>
      <c r="AL2563" s="30"/>
      <c r="AM2563" s="30"/>
      <c r="AN2563" s="30"/>
      <c r="AO2563" s="30"/>
      <c r="AP2563" s="30"/>
      <c r="AQ2563" s="30"/>
      <c r="AR2563" s="30"/>
      <c r="AS2563" s="30">
        <f t="shared" si="8293"/>
        <v>172.5</v>
      </c>
      <c r="AT2563" s="30">
        <f t="shared" si="8294"/>
        <v>172.5</v>
      </c>
      <c r="AU2563" s="30">
        <f t="shared" si="8295"/>
        <v>172.5</v>
      </c>
      <c r="AV2563" s="30"/>
      <c r="AW2563" s="30"/>
      <c r="AX2563" s="30"/>
      <c r="AY2563" s="30">
        <f t="shared" si="8290"/>
        <v>172.5</v>
      </c>
      <c r="AZ2563" s="30">
        <f t="shared" si="8291"/>
        <v>172.5</v>
      </c>
      <c r="BA2563" s="30">
        <f t="shared" si="8292"/>
        <v>172.5</v>
      </c>
      <c r="BB2563" s="30"/>
      <c r="BC2563" s="30"/>
      <c r="BD2563" s="30"/>
      <c r="BE2563" s="30"/>
      <c r="BF2563" s="30"/>
      <c r="BG2563" s="30"/>
      <c r="BH2563" s="30"/>
      <c r="BI2563" s="30"/>
      <c r="BJ2563" s="30"/>
      <c r="BK2563" s="30"/>
      <c r="BL2563" s="30">
        <f t="shared" si="8238"/>
        <v>172.5</v>
      </c>
      <c r="BM2563" s="30">
        <f t="shared" si="8239"/>
        <v>172.5</v>
      </c>
      <c r="BN2563" s="30">
        <f t="shared" si="8240"/>
        <v>172.5</v>
      </c>
      <c r="BO2563" s="30"/>
      <c r="BP2563" s="31"/>
      <c r="BQ2563" s="1"/>
      <c r="BR2563" s="1"/>
      <c r="BS2563" s="1"/>
      <c r="BT2563" s="1"/>
      <c r="BU2563" s="1"/>
      <c r="BV2563" s="1"/>
      <c r="BW2563" s="1"/>
      <c r="BX2563" s="1"/>
      <c r="BY2563" s="1"/>
    </row>
    <row r="2564" ht="31.5">
      <c r="A2564" s="28" t="s">
        <v>1020</v>
      </c>
      <c r="B2564" s="28" t="s">
        <v>26</v>
      </c>
      <c r="C2564" s="28" t="s">
        <v>28</v>
      </c>
      <c r="D2564" s="28" t="s">
        <v>1064</v>
      </c>
      <c r="E2564" s="35"/>
      <c r="F2564" s="29" t="s">
        <v>1065</v>
      </c>
      <c r="G2564" s="30">
        <f>G2565</f>
        <v>828</v>
      </c>
      <c r="H2564" s="30">
        <f>H2565</f>
        <v>828</v>
      </c>
      <c r="I2564" s="30">
        <f>I2565</f>
        <v>828</v>
      </c>
      <c r="J2564" s="30">
        <f>J2565</f>
        <v>0</v>
      </c>
      <c r="K2564" s="30">
        <f>K2565</f>
        <v>0</v>
      </c>
      <c r="L2564" s="30">
        <f>L2565</f>
        <v>0</v>
      </c>
      <c r="M2564" s="30">
        <f t="shared" si="8296"/>
        <v>828</v>
      </c>
      <c r="N2564" s="30">
        <f t="shared" si="8297"/>
        <v>828</v>
      </c>
      <c r="O2564" s="30">
        <f t="shared" si="8298"/>
        <v>828</v>
      </c>
      <c r="P2564" s="30">
        <f>P2565</f>
        <v>0</v>
      </c>
      <c r="Q2564" s="30">
        <f>Q2565</f>
        <v>0</v>
      </c>
      <c r="R2564" s="30">
        <f>R2565</f>
        <v>0</v>
      </c>
      <c r="S2564" s="30">
        <f>S2565</f>
        <v>0</v>
      </c>
      <c r="T2564" s="30">
        <f>T2565</f>
        <v>0</v>
      </c>
      <c r="U2564" s="30">
        <f>U2565</f>
        <v>0</v>
      </c>
      <c r="V2564" s="30">
        <f>V2565</f>
        <v>0</v>
      </c>
      <c r="W2564" s="30">
        <f>W2565</f>
        <v>0</v>
      </c>
      <c r="X2564" s="30">
        <f>X2565</f>
        <v>0</v>
      </c>
      <c r="Y2564" s="30">
        <f>Y2565</f>
        <v>0</v>
      </c>
      <c r="Z2564" s="30">
        <f>Z2565</f>
        <v>0</v>
      </c>
      <c r="AA2564" s="30">
        <f>AA2565</f>
        <v>0</v>
      </c>
      <c r="AB2564" s="30">
        <f>AB2565</f>
        <v>0</v>
      </c>
      <c r="AC2564" s="30">
        <f t="shared" si="8241"/>
        <v>828</v>
      </c>
      <c r="AD2564" s="30">
        <f t="shared" si="8242"/>
        <v>828</v>
      </c>
      <c r="AE2564" s="30">
        <f t="shared" si="8243"/>
        <v>828</v>
      </c>
      <c r="AF2564" s="30">
        <f>AF2565</f>
        <v>0</v>
      </c>
      <c r="AG2564" s="30">
        <f t="shared" si="8244"/>
        <v>828</v>
      </c>
      <c r="AH2564" s="30">
        <f t="shared" si="8245"/>
        <v>828</v>
      </c>
      <c r="AI2564" s="30">
        <f t="shared" si="8246"/>
        <v>828</v>
      </c>
      <c r="AJ2564" s="30">
        <f>AJ2565</f>
        <v>0</v>
      </c>
      <c r="AK2564" s="30">
        <f>AK2565</f>
        <v>0</v>
      </c>
      <c r="AL2564" s="30">
        <f>AL2565</f>
        <v>0</v>
      </c>
      <c r="AM2564" s="30">
        <f>AM2565</f>
        <v>0</v>
      </c>
      <c r="AN2564" s="30">
        <f>AN2565</f>
        <v>0</v>
      </c>
      <c r="AO2564" s="30">
        <f>AO2565</f>
        <v>0</v>
      </c>
      <c r="AP2564" s="30">
        <f>AP2565</f>
        <v>0</v>
      </c>
      <c r="AQ2564" s="30">
        <f>AQ2565</f>
        <v>0</v>
      </c>
      <c r="AR2564" s="30">
        <f>AR2565</f>
        <v>0</v>
      </c>
      <c r="AS2564" s="30">
        <f t="shared" si="8293"/>
        <v>828</v>
      </c>
      <c r="AT2564" s="30">
        <f t="shared" si="8294"/>
        <v>828</v>
      </c>
      <c r="AU2564" s="30">
        <f t="shared" si="8295"/>
        <v>828</v>
      </c>
      <c r="AV2564" s="30">
        <f>AV2565</f>
        <v>0</v>
      </c>
      <c r="AW2564" s="30">
        <f>AW2565</f>
        <v>0</v>
      </c>
      <c r="AX2564" s="30">
        <f>AX2565</f>
        <v>0</v>
      </c>
      <c r="AY2564" s="30">
        <f t="shared" si="8290"/>
        <v>828</v>
      </c>
      <c r="AZ2564" s="30">
        <f t="shared" si="8291"/>
        <v>828</v>
      </c>
      <c r="BA2564" s="30">
        <f t="shared" si="8292"/>
        <v>828</v>
      </c>
      <c r="BB2564" s="30">
        <f>BB2565</f>
        <v>0</v>
      </c>
      <c r="BC2564" s="30">
        <f>BC2565</f>
        <v>0</v>
      </c>
      <c r="BD2564" s="30">
        <f>BD2565</f>
        <v>0</v>
      </c>
      <c r="BE2564" s="30">
        <f>BE2565</f>
        <v>0</v>
      </c>
      <c r="BF2564" s="30">
        <f>BF2565</f>
        <v>0</v>
      </c>
      <c r="BG2564" s="30">
        <f>BG2565</f>
        <v>0</v>
      </c>
      <c r="BH2564" s="30">
        <f>BH2565</f>
        <v>0</v>
      </c>
      <c r="BI2564" s="30">
        <f>BI2565</f>
        <v>0</v>
      </c>
      <c r="BJ2564" s="30">
        <f>BJ2565</f>
        <v>0</v>
      </c>
      <c r="BK2564" s="30">
        <f>BK2565</f>
        <v>0</v>
      </c>
      <c r="BL2564" s="30">
        <f t="shared" si="8238"/>
        <v>828</v>
      </c>
      <c r="BM2564" s="30">
        <f t="shared" si="8239"/>
        <v>828</v>
      </c>
      <c r="BN2564" s="30">
        <f t="shared" si="8240"/>
        <v>828</v>
      </c>
      <c r="BO2564" s="30">
        <f>BO2565</f>
        <v>0</v>
      </c>
      <c r="BP2564" s="31"/>
      <c r="BQ2564" s="1"/>
      <c r="BR2564" s="1"/>
      <c r="BS2564" s="1"/>
      <c r="BT2564" s="1"/>
      <c r="BU2564" s="1"/>
      <c r="BV2564" s="1"/>
      <c r="BW2564" s="1"/>
      <c r="BX2564" s="1"/>
      <c r="BY2564" s="1"/>
    </row>
    <row r="2565">
      <c r="A2565" s="28" t="s">
        <v>1020</v>
      </c>
      <c r="B2565" s="28" t="s">
        <v>26</v>
      </c>
      <c r="C2565" s="28" t="s">
        <v>28</v>
      </c>
      <c r="D2565" s="28" t="s">
        <v>1064</v>
      </c>
      <c r="E2565" s="28" t="s">
        <v>240</v>
      </c>
      <c r="F2565" s="29" t="s">
        <v>241</v>
      </c>
      <c r="G2565" s="30">
        <v>828</v>
      </c>
      <c r="H2565" s="30">
        <v>828</v>
      </c>
      <c r="I2565" s="30">
        <v>828</v>
      </c>
      <c r="J2565" s="30"/>
      <c r="K2565" s="30"/>
      <c r="L2565" s="30"/>
      <c r="M2565" s="30">
        <f t="shared" si="8296"/>
        <v>828</v>
      </c>
      <c r="N2565" s="30">
        <f t="shared" si="8297"/>
        <v>828</v>
      </c>
      <c r="O2565" s="30">
        <f t="shared" si="8298"/>
        <v>828</v>
      </c>
      <c r="P2565" s="30"/>
      <c r="Q2565" s="30"/>
      <c r="R2565" s="30"/>
      <c r="S2565" s="30"/>
      <c r="T2565" s="30"/>
      <c r="U2565" s="30"/>
      <c r="V2565" s="30"/>
      <c r="W2565" s="30"/>
      <c r="X2565" s="30"/>
      <c r="Y2565" s="30"/>
      <c r="Z2565" s="30"/>
      <c r="AA2565" s="30"/>
      <c r="AB2565" s="30"/>
      <c r="AC2565" s="30">
        <f t="shared" si="8241"/>
        <v>828</v>
      </c>
      <c r="AD2565" s="30">
        <f t="shared" si="8242"/>
        <v>828</v>
      </c>
      <c r="AE2565" s="30">
        <f t="shared" si="8243"/>
        <v>828</v>
      </c>
      <c r="AF2565" s="30"/>
      <c r="AG2565" s="30">
        <f t="shared" si="8244"/>
        <v>828</v>
      </c>
      <c r="AH2565" s="30">
        <f t="shared" si="8245"/>
        <v>828</v>
      </c>
      <c r="AI2565" s="30">
        <f t="shared" si="8246"/>
        <v>828</v>
      </c>
      <c r="AJ2565" s="30"/>
      <c r="AK2565" s="30"/>
      <c r="AL2565" s="30"/>
      <c r="AM2565" s="30"/>
      <c r="AN2565" s="30"/>
      <c r="AO2565" s="30"/>
      <c r="AP2565" s="30"/>
      <c r="AQ2565" s="30"/>
      <c r="AR2565" s="30"/>
      <c r="AS2565" s="30">
        <f t="shared" si="8293"/>
        <v>828</v>
      </c>
      <c r="AT2565" s="30">
        <f t="shared" si="8294"/>
        <v>828</v>
      </c>
      <c r="AU2565" s="30">
        <f t="shared" si="8295"/>
        <v>828</v>
      </c>
      <c r="AV2565" s="30"/>
      <c r="AW2565" s="30"/>
      <c r="AX2565" s="30"/>
      <c r="AY2565" s="30">
        <f t="shared" si="8290"/>
        <v>828</v>
      </c>
      <c r="AZ2565" s="30">
        <f t="shared" si="8291"/>
        <v>828</v>
      </c>
      <c r="BA2565" s="30">
        <f t="shared" si="8292"/>
        <v>828</v>
      </c>
      <c r="BB2565" s="30"/>
      <c r="BC2565" s="30"/>
      <c r="BD2565" s="30"/>
      <c r="BE2565" s="30"/>
      <c r="BF2565" s="30"/>
      <c r="BG2565" s="30"/>
      <c r="BH2565" s="30"/>
      <c r="BI2565" s="30"/>
      <c r="BJ2565" s="30"/>
      <c r="BK2565" s="30"/>
      <c r="BL2565" s="30">
        <f t="shared" si="8238"/>
        <v>828</v>
      </c>
      <c r="BM2565" s="30">
        <f t="shared" si="8239"/>
        <v>828</v>
      </c>
      <c r="BN2565" s="30">
        <f t="shared" si="8240"/>
        <v>828</v>
      </c>
      <c r="BO2565" s="30"/>
      <c r="BP2565" s="31"/>
      <c r="BQ2565" s="1"/>
      <c r="BR2565" s="1"/>
      <c r="BS2565" s="1"/>
      <c r="BT2565" s="1"/>
      <c r="BU2565" s="1"/>
      <c r="BV2565" s="1"/>
      <c r="BW2565" s="1"/>
      <c r="BX2565" s="1"/>
      <c r="BY2565" s="1"/>
    </row>
    <row r="2566" s="18" customFormat="1" ht="31.5">
      <c r="A2566" s="19" t="s">
        <v>1020</v>
      </c>
      <c r="B2566" s="19" t="s">
        <v>62</v>
      </c>
      <c r="C2566" s="19"/>
      <c r="D2566" s="19"/>
      <c r="E2566" s="33"/>
      <c r="F2566" s="20" t="s">
        <v>141</v>
      </c>
      <c r="G2566" s="21">
        <f>G2573+G2567</f>
        <v>159230.30000000002</v>
      </c>
      <c r="H2566" s="21">
        <f>H2573+H2567</f>
        <v>2250.1999999999998</v>
      </c>
      <c r="I2566" s="21">
        <f>I2573+I2567</f>
        <v>2250.1999999999998</v>
      </c>
      <c r="J2566" s="21">
        <f>J2573+J2567</f>
        <v>38592.400000000001</v>
      </c>
      <c r="K2566" s="21">
        <f>K2573+K2567</f>
        <v>0</v>
      </c>
      <c r="L2566" s="21">
        <f>L2573+L2567</f>
        <v>0</v>
      </c>
      <c r="M2566" s="21">
        <f t="shared" si="8296"/>
        <v>197822.70000000001</v>
      </c>
      <c r="N2566" s="21">
        <f t="shared" si="8297"/>
        <v>2250.1999999999998</v>
      </c>
      <c r="O2566" s="21">
        <f t="shared" si="8298"/>
        <v>2250.1999999999998</v>
      </c>
      <c r="P2566" s="21">
        <f>P2573+P2567</f>
        <v>0</v>
      </c>
      <c r="Q2566" s="21">
        <f>Q2573+Q2567</f>
        <v>0</v>
      </c>
      <c r="R2566" s="21">
        <f>R2573+R2567</f>
        <v>0</v>
      </c>
      <c r="S2566" s="21">
        <f>S2573+S2567</f>
        <v>0</v>
      </c>
      <c r="T2566" s="21">
        <f>T2573+T2567</f>
        <v>0</v>
      </c>
      <c r="U2566" s="21">
        <f>U2573+U2567</f>
        <v>0</v>
      </c>
      <c r="V2566" s="21">
        <f>V2573+V2567</f>
        <v>0</v>
      </c>
      <c r="W2566" s="21">
        <f>W2573+W2567</f>
        <v>0</v>
      </c>
      <c r="X2566" s="21">
        <f>X2573+X2567</f>
        <v>0</v>
      </c>
      <c r="Y2566" s="21">
        <f>Y2573+Y2567</f>
        <v>0</v>
      </c>
      <c r="Z2566" s="21">
        <f>Z2573+Z2567</f>
        <v>0</v>
      </c>
      <c r="AA2566" s="21">
        <f>AA2573+AA2567</f>
        <v>0</v>
      </c>
      <c r="AB2566" s="21">
        <f>AB2573+AB2567</f>
        <v>0</v>
      </c>
      <c r="AC2566" s="21">
        <f t="shared" si="8241"/>
        <v>197822.70000000001</v>
      </c>
      <c r="AD2566" s="21">
        <f t="shared" si="8242"/>
        <v>2250.1999999999998</v>
      </c>
      <c r="AE2566" s="21">
        <f t="shared" si="8243"/>
        <v>2250.1999999999998</v>
      </c>
      <c r="AF2566" s="21">
        <f>AF2573+AF2567</f>
        <v>0</v>
      </c>
      <c r="AG2566" s="21">
        <f t="shared" si="8244"/>
        <v>197822.70000000001</v>
      </c>
      <c r="AH2566" s="21">
        <f t="shared" si="8245"/>
        <v>2250.1999999999998</v>
      </c>
      <c r="AI2566" s="21">
        <f t="shared" si="8246"/>
        <v>2250.1999999999998</v>
      </c>
      <c r="AJ2566" s="21">
        <f>AJ2573+AJ2567</f>
        <v>0</v>
      </c>
      <c r="AK2566" s="21">
        <f>AK2573+AK2567</f>
        <v>0</v>
      </c>
      <c r="AL2566" s="21">
        <f>AL2573+AL2567</f>
        <v>0</v>
      </c>
      <c r="AM2566" s="21">
        <f>AM2573+AM2567</f>
        <v>0</v>
      </c>
      <c r="AN2566" s="21">
        <f>AN2573+AN2567</f>
        <v>0</v>
      </c>
      <c r="AO2566" s="21">
        <f>AO2573+AO2567</f>
        <v>0</v>
      </c>
      <c r="AP2566" s="21">
        <f>AP2573+AP2567</f>
        <v>0</v>
      </c>
      <c r="AQ2566" s="21">
        <f>AQ2573+AQ2567</f>
        <v>0</v>
      </c>
      <c r="AR2566" s="21">
        <f>AR2573+AR2567</f>
        <v>0</v>
      </c>
      <c r="AS2566" s="21">
        <f t="shared" si="8293"/>
        <v>197822.70000000001</v>
      </c>
      <c r="AT2566" s="21">
        <f t="shared" si="8294"/>
        <v>2250.1999999999998</v>
      </c>
      <c r="AU2566" s="21">
        <f t="shared" si="8295"/>
        <v>2250.1999999999998</v>
      </c>
      <c r="AV2566" s="21">
        <f>AV2573+AV2567</f>
        <v>1540.8030000000001</v>
      </c>
      <c r="AW2566" s="21">
        <f>AW2573+AW2567</f>
        <v>0</v>
      </c>
      <c r="AX2566" s="21">
        <f>AX2573+AX2567</f>
        <v>0</v>
      </c>
      <c r="AY2566" s="21">
        <f t="shared" si="8290"/>
        <v>199363.50300000003</v>
      </c>
      <c r="AZ2566" s="21">
        <f t="shared" si="8291"/>
        <v>2250.1999999999998</v>
      </c>
      <c r="BA2566" s="21">
        <f t="shared" si="8292"/>
        <v>2250.1999999999998</v>
      </c>
      <c r="BB2566" s="21">
        <f>BB2573+BB2567</f>
        <v>0</v>
      </c>
      <c r="BC2566" s="21">
        <f>BC2573+BC2567</f>
        <v>0</v>
      </c>
      <c r="BD2566" s="21">
        <f>BD2573+BD2567</f>
        <v>2200</v>
      </c>
      <c r="BE2566" s="21">
        <f>BE2573+BE2567</f>
        <v>0</v>
      </c>
      <c r="BF2566" s="21">
        <f>BF2573+BF2567</f>
        <v>0</v>
      </c>
      <c r="BG2566" s="21">
        <f>BG2573+BG2567</f>
        <v>0</v>
      </c>
      <c r="BH2566" s="21">
        <f>BH2573+BH2567</f>
        <v>0</v>
      </c>
      <c r="BI2566" s="21">
        <f>BI2573+BI2567</f>
        <v>0</v>
      </c>
      <c r="BJ2566" s="21">
        <f>BJ2573+BJ2567</f>
        <v>0</v>
      </c>
      <c r="BK2566" s="21">
        <f>BK2573+BK2567</f>
        <v>0</v>
      </c>
      <c r="BL2566" s="21">
        <f t="shared" si="8238"/>
        <v>201563.50300000003</v>
      </c>
      <c r="BM2566" s="21">
        <f t="shared" si="8239"/>
        <v>2250.1999999999998</v>
      </c>
      <c r="BN2566" s="21">
        <f t="shared" si="8240"/>
        <v>2250.1999999999998</v>
      </c>
      <c r="BO2566" s="21">
        <f>BO2573+BO2567</f>
        <v>0</v>
      </c>
      <c r="BP2566" s="22"/>
      <c r="BQ2566" s="18"/>
      <c r="BR2566" s="18"/>
      <c r="BS2566" s="18"/>
      <c r="BT2566" s="18"/>
      <c r="BU2566" s="18"/>
      <c r="BV2566" s="18"/>
      <c r="BW2566" s="18"/>
      <c r="BX2566" s="18"/>
      <c r="BY2566" s="18"/>
    </row>
    <row r="2567" s="23" customFormat="1" ht="47.25">
      <c r="A2567" s="24" t="s">
        <v>1020</v>
      </c>
      <c r="B2567" s="24" t="s">
        <v>62</v>
      </c>
      <c r="C2567" s="24" t="s">
        <v>291</v>
      </c>
      <c r="D2567" s="24"/>
      <c r="E2567" s="34"/>
      <c r="F2567" s="36" t="s">
        <v>451</v>
      </c>
      <c r="G2567" s="26">
        <f t="shared" ref="G2567:G2595" si="8299">G2568</f>
        <v>156980.10000000001</v>
      </c>
      <c r="H2567" s="26">
        <f t="shared" ref="H2567:H2595" si="8300">H2568</f>
        <v>0</v>
      </c>
      <c r="I2567" s="26">
        <f t="shared" ref="I2567:I2595" si="8301">I2568</f>
        <v>0</v>
      </c>
      <c r="J2567" s="26">
        <f t="shared" ref="J2567:J2595" si="8302">J2568</f>
        <v>38592.400000000001</v>
      </c>
      <c r="K2567" s="26">
        <f t="shared" ref="K2567:K2595" si="8303">K2568</f>
        <v>0</v>
      </c>
      <c r="L2567" s="26">
        <f t="shared" ref="L2567:L2595" si="8304">L2568</f>
        <v>0</v>
      </c>
      <c r="M2567" s="26">
        <f t="shared" si="8296"/>
        <v>195572.5</v>
      </c>
      <c r="N2567" s="26">
        <f t="shared" si="8297"/>
        <v>0</v>
      </c>
      <c r="O2567" s="26">
        <f t="shared" si="8298"/>
        <v>0</v>
      </c>
      <c r="P2567" s="26">
        <f t="shared" ref="P2567:P2595" si="8305">P2568</f>
        <v>0</v>
      </c>
      <c r="Q2567" s="26">
        <f t="shared" ref="Q2567:Q2595" si="8306">Q2568</f>
        <v>0</v>
      </c>
      <c r="R2567" s="26">
        <f t="shared" ref="R2567:R2595" si="8307">R2568</f>
        <v>0</v>
      </c>
      <c r="S2567" s="26">
        <f t="shared" ref="S2567:S2595" si="8308">S2568</f>
        <v>0</v>
      </c>
      <c r="T2567" s="26">
        <f t="shared" ref="T2567:T2595" si="8309">T2568</f>
        <v>0</v>
      </c>
      <c r="U2567" s="26">
        <f t="shared" ref="U2567:U2595" si="8310">U2568</f>
        <v>0</v>
      </c>
      <c r="V2567" s="26">
        <f t="shared" ref="V2567:V2595" si="8311">V2568</f>
        <v>0</v>
      </c>
      <c r="W2567" s="26">
        <f t="shared" ref="W2567:W2595" si="8312">W2568</f>
        <v>0</v>
      </c>
      <c r="X2567" s="26">
        <f t="shared" ref="X2567:X2595" si="8313">X2568</f>
        <v>0</v>
      </c>
      <c r="Y2567" s="26">
        <f t="shared" ref="Y2567:Y2595" si="8314">Y2568</f>
        <v>0</v>
      </c>
      <c r="Z2567" s="26">
        <f t="shared" ref="Z2567:Z2595" si="8315">Z2568</f>
        <v>0</v>
      </c>
      <c r="AA2567" s="26">
        <f t="shared" ref="AA2567:AA2595" si="8316">AA2568</f>
        <v>0</v>
      </c>
      <c r="AB2567" s="26">
        <f t="shared" ref="AB2567:AB2595" si="8317">AB2568</f>
        <v>0</v>
      </c>
      <c r="AC2567" s="26">
        <f t="shared" si="8241"/>
        <v>195572.5</v>
      </c>
      <c r="AD2567" s="26">
        <f t="shared" si="8242"/>
        <v>0</v>
      </c>
      <c r="AE2567" s="26">
        <f t="shared" si="8243"/>
        <v>0</v>
      </c>
      <c r="AF2567" s="26">
        <f t="shared" ref="AF2567:AF2595" si="8318">AF2568</f>
        <v>0</v>
      </c>
      <c r="AG2567" s="26">
        <f t="shared" si="8244"/>
        <v>195572.5</v>
      </c>
      <c r="AH2567" s="26">
        <f t="shared" si="8245"/>
        <v>0</v>
      </c>
      <c r="AI2567" s="26">
        <f t="shared" si="8246"/>
        <v>0</v>
      </c>
      <c r="AJ2567" s="26">
        <f t="shared" ref="AJ2567:AJ2595" si="8319">AJ2568</f>
        <v>0</v>
      </c>
      <c r="AK2567" s="26">
        <f t="shared" ref="AK2567:AK2595" si="8320">AK2568</f>
        <v>0</v>
      </c>
      <c r="AL2567" s="26">
        <f t="shared" ref="AL2567:AL2595" si="8321">AL2568</f>
        <v>0</v>
      </c>
      <c r="AM2567" s="26">
        <f t="shared" ref="AM2567:AM2595" si="8322">AM2568</f>
        <v>0</v>
      </c>
      <c r="AN2567" s="26">
        <f t="shared" ref="AN2567:AN2595" si="8323">AN2568</f>
        <v>0</v>
      </c>
      <c r="AO2567" s="26">
        <f t="shared" ref="AO2567:AO2595" si="8324">AO2568</f>
        <v>0</v>
      </c>
      <c r="AP2567" s="26">
        <f t="shared" ref="AP2567:AP2595" si="8325">AP2568</f>
        <v>0</v>
      </c>
      <c r="AQ2567" s="26">
        <f t="shared" ref="AQ2567:AQ2595" si="8326">AQ2568</f>
        <v>0</v>
      </c>
      <c r="AR2567" s="26">
        <f t="shared" ref="AR2567:AR2595" si="8327">AR2568</f>
        <v>0</v>
      </c>
      <c r="AS2567" s="26">
        <f t="shared" si="8293"/>
        <v>195572.5</v>
      </c>
      <c r="AT2567" s="26">
        <f t="shared" si="8294"/>
        <v>0</v>
      </c>
      <c r="AU2567" s="26">
        <f t="shared" si="8295"/>
        <v>0</v>
      </c>
      <c r="AV2567" s="26">
        <f t="shared" ref="AV2567:AV2595" si="8328">AV2568</f>
        <v>0</v>
      </c>
      <c r="AW2567" s="26">
        <f t="shared" ref="AW2567:AW2595" si="8329">AW2568</f>
        <v>0</v>
      </c>
      <c r="AX2567" s="26">
        <f t="shared" ref="AX2567:AX2595" si="8330">AX2568</f>
        <v>0</v>
      </c>
      <c r="AY2567" s="26">
        <f t="shared" si="8290"/>
        <v>195572.5</v>
      </c>
      <c r="AZ2567" s="26">
        <f t="shared" si="8291"/>
        <v>0</v>
      </c>
      <c r="BA2567" s="26">
        <f t="shared" si="8292"/>
        <v>0</v>
      </c>
      <c r="BB2567" s="26">
        <f t="shared" ref="BB2567:BB2595" si="8331">BB2568</f>
        <v>0</v>
      </c>
      <c r="BC2567" s="26">
        <f t="shared" ref="BC2567:BC2595" si="8332">BC2568</f>
        <v>0</v>
      </c>
      <c r="BD2567" s="26">
        <f t="shared" ref="BD2567:BD2595" si="8333">BD2568</f>
        <v>0</v>
      </c>
      <c r="BE2567" s="26">
        <f t="shared" ref="BE2567:BE2595" si="8334">BE2568</f>
        <v>0</v>
      </c>
      <c r="BF2567" s="26">
        <f t="shared" ref="BF2567:BF2595" si="8335">BF2568</f>
        <v>0</v>
      </c>
      <c r="BG2567" s="26">
        <f t="shared" ref="BG2567:BG2595" si="8336">BG2568</f>
        <v>0</v>
      </c>
      <c r="BH2567" s="26">
        <f t="shared" ref="BH2567:BH2595" si="8337">BH2568</f>
        <v>0</v>
      </c>
      <c r="BI2567" s="26">
        <f t="shared" ref="BI2567:BI2595" si="8338">BI2568</f>
        <v>0</v>
      </c>
      <c r="BJ2567" s="26">
        <f t="shared" ref="BJ2567:BJ2595" si="8339">BJ2568</f>
        <v>0</v>
      </c>
      <c r="BK2567" s="26">
        <f t="shared" ref="BK2567:BK2595" si="8340">BK2568</f>
        <v>0</v>
      </c>
      <c r="BL2567" s="26">
        <f t="shared" si="8238"/>
        <v>195572.5</v>
      </c>
      <c r="BM2567" s="26">
        <f t="shared" si="8239"/>
        <v>0</v>
      </c>
      <c r="BN2567" s="26">
        <f t="shared" si="8240"/>
        <v>0</v>
      </c>
      <c r="BO2567" s="26">
        <f t="shared" ref="BO2567:BO2595" si="8341">BO2568</f>
        <v>0</v>
      </c>
      <c r="BP2567" s="27"/>
      <c r="BQ2567" s="23"/>
      <c r="BR2567" s="23"/>
      <c r="BS2567" s="23"/>
      <c r="BT2567" s="23"/>
      <c r="BU2567" s="23"/>
      <c r="BV2567" s="23"/>
      <c r="BW2567" s="23"/>
      <c r="BX2567" s="23"/>
      <c r="BY2567" s="23"/>
    </row>
    <row r="2568">
      <c r="A2568" s="28" t="s">
        <v>1020</v>
      </c>
      <c r="B2568" s="28" t="s">
        <v>62</v>
      </c>
      <c r="C2568" s="28" t="s">
        <v>291</v>
      </c>
      <c r="D2568" s="28" t="s">
        <v>225</v>
      </c>
      <c r="E2568" s="35"/>
      <c r="F2568" s="29" t="s">
        <v>226</v>
      </c>
      <c r="G2568" s="30">
        <f t="shared" si="8299"/>
        <v>156980.10000000001</v>
      </c>
      <c r="H2568" s="30">
        <f t="shared" si="8300"/>
        <v>0</v>
      </c>
      <c r="I2568" s="30">
        <f t="shared" si="8301"/>
        <v>0</v>
      </c>
      <c r="J2568" s="30">
        <f t="shared" si="8302"/>
        <v>38592.400000000001</v>
      </c>
      <c r="K2568" s="30">
        <f t="shared" si="8303"/>
        <v>0</v>
      </c>
      <c r="L2568" s="30">
        <f t="shared" si="8304"/>
        <v>0</v>
      </c>
      <c r="M2568" s="30">
        <f t="shared" si="8296"/>
        <v>195572.5</v>
      </c>
      <c r="N2568" s="30">
        <f t="shared" si="8297"/>
        <v>0</v>
      </c>
      <c r="O2568" s="30">
        <f t="shared" si="8298"/>
        <v>0</v>
      </c>
      <c r="P2568" s="30">
        <f t="shared" si="8305"/>
        <v>0</v>
      </c>
      <c r="Q2568" s="30">
        <f t="shared" si="8306"/>
        <v>0</v>
      </c>
      <c r="R2568" s="30">
        <f t="shared" si="8307"/>
        <v>0</v>
      </c>
      <c r="S2568" s="30">
        <f t="shared" si="8308"/>
        <v>0</v>
      </c>
      <c r="T2568" s="30">
        <f t="shared" si="8309"/>
        <v>0</v>
      </c>
      <c r="U2568" s="30">
        <f t="shared" si="8310"/>
        <v>0</v>
      </c>
      <c r="V2568" s="30">
        <f t="shared" si="8311"/>
        <v>0</v>
      </c>
      <c r="W2568" s="30">
        <f t="shared" si="8312"/>
        <v>0</v>
      </c>
      <c r="X2568" s="30">
        <f t="shared" si="8313"/>
        <v>0</v>
      </c>
      <c r="Y2568" s="30">
        <f t="shared" si="8314"/>
        <v>0</v>
      </c>
      <c r="Z2568" s="30">
        <f t="shared" si="8315"/>
        <v>0</v>
      </c>
      <c r="AA2568" s="30">
        <f t="shared" si="8316"/>
        <v>0</v>
      </c>
      <c r="AB2568" s="30">
        <f t="shared" si="8317"/>
        <v>0</v>
      </c>
      <c r="AC2568" s="30">
        <f t="shared" si="8241"/>
        <v>195572.5</v>
      </c>
      <c r="AD2568" s="30">
        <f t="shared" si="8242"/>
        <v>0</v>
      </c>
      <c r="AE2568" s="30">
        <f t="shared" si="8243"/>
        <v>0</v>
      </c>
      <c r="AF2568" s="30">
        <f t="shared" si="8318"/>
        <v>0</v>
      </c>
      <c r="AG2568" s="30">
        <f t="shared" si="8244"/>
        <v>195572.5</v>
      </c>
      <c r="AH2568" s="30">
        <f t="shared" si="8245"/>
        <v>0</v>
      </c>
      <c r="AI2568" s="30">
        <f t="shared" si="8246"/>
        <v>0</v>
      </c>
      <c r="AJ2568" s="30">
        <f t="shared" si="8319"/>
        <v>0</v>
      </c>
      <c r="AK2568" s="30">
        <f t="shared" si="8320"/>
        <v>0</v>
      </c>
      <c r="AL2568" s="30">
        <f t="shared" si="8321"/>
        <v>0</v>
      </c>
      <c r="AM2568" s="30">
        <f t="shared" si="8322"/>
        <v>0</v>
      </c>
      <c r="AN2568" s="30">
        <f t="shared" si="8323"/>
        <v>0</v>
      </c>
      <c r="AO2568" s="30">
        <f t="shared" si="8324"/>
        <v>0</v>
      </c>
      <c r="AP2568" s="30">
        <f t="shared" si="8325"/>
        <v>0</v>
      </c>
      <c r="AQ2568" s="30">
        <f t="shared" si="8326"/>
        <v>0</v>
      </c>
      <c r="AR2568" s="30">
        <f t="shared" si="8327"/>
        <v>0</v>
      </c>
      <c r="AS2568" s="30">
        <f t="shared" si="8293"/>
        <v>195572.5</v>
      </c>
      <c r="AT2568" s="30">
        <f t="shared" si="8294"/>
        <v>0</v>
      </c>
      <c r="AU2568" s="30">
        <f t="shared" si="8295"/>
        <v>0</v>
      </c>
      <c r="AV2568" s="30">
        <f t="shared" si="8328"/>
        <v>0</v>
      </c>
      <c r="AW2568" s="30">
        <f t="shared" si="8329"/>
        <v>0</v>
      </c>
      <c r="AX2568" s="30">
        <f t="shared" si="8330"/>
        <v>0</v>
      </c>
      <c r="AY2568" s="30">
        <f t="shared" si="8290"/>
        <v>195572.5</v>
      </c>
      <c r="AZ2568" s="30">
        <f t="shared" si="8291"/>
        <v>0</v>
      </c>
      <c r="BA2568" s="30">
        <f t="shared" si="8292"/>
        <v>0</v>
      </c>
      <c r="BB2568" s="30">
        <f t="shared" si="8331"/>
        <v>0</v>
      </c>
      <c r="BC2568" s="30">
        <f t="shared" si="8332"/>
        <v>0</v>
      </c>
      <c r="BD2568" s="30">
        <f t="shared" si="8333"/>
        <v>0</v>
      </c>
      <c r="BE2568" s="30">
        <f t="shared" si="8334"/>
        <v>0</v>
      </c>
      <c r="BF2568" s="30">
        <f t="shared" si="8335"/>
        <v>0</v>
      </c>
      <c r="BG2568" s="30">
        <f t="shared" si="8336"/>
        <v>0</v>
      </c>
      <c r="BH2568" s="30">
        <f t="shared" si="8337"/>
        <v>0</v>
      </c>
      <c r="BI2568" s="30">
        <f t="shared" si="8338"/>
        <v>0</v>
      </c>
      <c r="BJ2568" s="30">
        <f t="shared" si="8339"/>
        <v>0</v>
      </c>
      <c r="BK2568" s="30">
        <f t="shared" si="8340"/>
        <v>0</v>
      </c>
      <c r="BL2568" s="30">
        <f t="shared" si="8238"/>
        <v>195572.5</v>
      </c>
      <c r="BM2568" s="30">
        <f t="shared" si="8239"/>
        <v>0</v>
      </c>
      <c r="BN2568" s="30">
        <f t="shared" si="8240"/>
        <v>0</v>
      </c>
      <c r="BO2568" s="30">
        <f t="shared" si="8341"/>
        <v>0</v>
      </c>
      <c r="BP2568" s="31"/>
      <c r="BQ2568" s="1"/>
      <c r="BR2568" s="1"/>
      <c r="BS2568" s="1"/>
      <c r="BT2568" s="1"/>
      <c r="BU2568" s="1"/>
      <c r="BV2568" s="1"/>
      <c r="BW2568" s="1"/>
      <c r="BX2568" s="1"/>
      <c r="BY2568" s="1"/>
    </row>
    <row r="2569">
      <c r="A2569" s="28" t="s">
        <v>1020</v>
      </c>
      <c r="B2569" s="28" t="s">
        <v>62</v>
      </c>
      <c r="C2569" s="28" t="s">
        <v>291</v>
      </c>
      <c r="D2569" s="28" t="s">
        <v>227</v>
      </c>
      <c r="E2569" s="35"/>
      <c r="F2569" s="29" t="s">
        <v>33</v>
      </c>
      <c r="G2569" s="30">
        <f t="shared" si="8299"/>
        <v>156980.10000000001</v>
      </c>
      <c r="H2569" s="30">
        <f t="shared" si="8300"/>
        <v>0</v>
      </c>
      <c r="I2569" s="30">
        <f t="shared" si="8301"/>
        <v>0</v>
      </c>
      <c r="J2569" s="30">
        <f t="shared" si="8302"/>
        <v>38592.400000000001</v>
      </c>
      <c r="K2569" s="30">
        <f t="shared" si="8303"/>
        <v>0</v>
      </c>
      <c r="L2569" s="30">
        <f t="shared" si="8304"/>
        <v>0</v>
      </c>
      <c r="M2569" s="30">
        <f t="shared" si="8296"/>
        <v>195572.5</v>
      </c>
      <c r="N2569" s="30">
        <f t="shared" si="8297"/>
        <v>0</v>
      </c>
      <c r="O2569" s="30">
        <f t="shared" si="8298"/>
        <v>0</v>
      </c>
      <c r="P2569" s="30">
        <f t="shared" si="8305"/>
        <v>0</v>
      </c>
      <c r="Q2569" s="30">
        <f t="shared" si="8306"/>
        <v>0</v>
      </c>
      <c r="R2569" s="30">
        <f t="shared" si="8307"/>
        <v>0</v>
      </c>
      <c r="S2569" s="30">
        <f t="shared" si="8308"/>
        <v>0</v>
      </c>
      <c r="T2569" s="30">
        <f t="shared" si="8309"/>
        <v>0</v>
      </c>
      <c r="U2569" s="30">
        <f t="shared" si="8310"/>
        <v>0</v>
      </c>
      <c r="V2569" s="30">
        <f t="shared" si="8311"/>
        <v>0</v>
      </c>
      <c r="W2569" s="30">
        <f t="shared" si="8312"/>
        <v>0</v>
      </c>
      <c r="X2569" s="30">
        <f t="shared" si="8313"/>
        <v>0</v>
      </c>
      <c r="Y2569" s="30">
        <f t="shared" si="8314"/>
        <v>0</v>
      </c>
      <c r="Z2569" s="30">
        <f t="shared" si="8315"/>
        <v>0</v>
      </c>
      <c r="AA2569" s="30">
        <f t="shared" si="8316"/>
        <v>0</v>
      </c>
      <c r="AB2569" s="30">
        <f t="shared" si="8317"/>
        <v>0</v>
      </c>
      <c r="AC2569" s="30">
        <f t="shared" si="8241"/>
        <v>195572.5</v>
      </c>
      <c r="AD2569" s="30">
        <f t="shared" si="8242"/>
        <v>0</v>
      </c>
      <c r="AE2569" s="30">
        <f t="shared" si="8243"/>
        <v>0</v>
      </c>
      <c r="AF2569" s="30">
        <f t="shared" si="8318"/>
        <v>0</v>
      </c>
      <c r="AG2569" s="30">
        <f t="shared" si="8244"/>
        <v>195572.5</v>
      </c>
      <c r="AH2569" s="30">
        <f t="shared" si="8245"/>
        <v>0</v>
      </c>
      <c r="AI2569" s="30">
        <f t="shared" si="8246"/>
        <v>0</v>
      </c>
      <c r="AJ2569" s="30">
        <f t="shared" si="8319"/>
        <v>0</v>
      </c>
      <c r="AK2569" s="30">
        <f t="shared" si="8320"/>
        <v>0</v>
      </c>
      <c r="AL2569" s="30">
        <f t="shared" si="8321"/>
        <v>0</v>
      </c>
      <c r="AM2569" s="30">
        <f t="shared" si="8322"/>
        <v>0</v>
      </c>
      <c r="AN2569" s="30">
        <f t="shared" si="8323"/>
        <v>0</v>
      </c>
      <c r="AO2569" s="30">
        <f t="shared" si="8324"/>
        <v>0</v>
      </c>
      <c r="AP2569" s="30">
        <f t="shared" si="8325"/>
        <v>0</v>
      </c>
      <c r="AQ2569" s="30">
        <f t="shared" si="8326"/>
        <v>0</v>
      </c>
      <c r="AR2569" s="30">
        <f t="shared" si="8327"/>
        <v>0</v>
      </c>
      <c r="AS2569" s="30">
        <f t="shared" si="8293"/>
        <v>195572.5</v>
      </c>
      <c r="AT2569" s="30">
        <f t="shared" si="8294"/>
        <v>0</v>
      </c>
      <c r="AU2569" s="30">
        <f t="shared" si="8295"/>
        <v>0</v>
      </c>
      <c r="AV2569" s="30">
        <f t="shared" si="8328"/>
        <v>0</v>
      </c>
      <c r="AW2569" s="30">
        <f t="shared" si="8329"/>
        <v>0</v>
      </c>
      <c r="AX2569" s="30">
        <f t="shared" si="8330"/>
        <v>0</v>
      </c>
      <c r="AY2569" s="30">
        <f t="shared" si="8290"/>
        <v>195572.5</v>
      </c>
      <c r="AZ2569" s="30">
        <f t="shared" si="8291"/>
        <v>0</v>
      </c>
      <c r="BA2569" s="30">
        <f t="shared" si="8292"/>
        <v>0</v>
      </c>
      <c r="BB2569" s="30">
        <f t="shared" si="8331"/>
        <v>0</v>
      </c>
      <c r="BC2569" s="30">
        <f t="shared" si="8332"/>
        <v>0</v>
      </c>
      <c r="BD2569" s="30">
        <f t="shared" si="8333"/>
        <v>0</v>
      </c>
      <c r="BE2569" s="30">
        <f t="shared" si="8334"/>
        <v>0</v>
      </c>
      <c r="BF2569" s="30">
        <f t="shared" si="8335"/>
        <v>0</v>
      </c>
      <c r="BG2569" s="30">
        <f t="shared" si="8336"/>
        <v>0</v>
      </c>
      <c r="BH2569" s="30">
        <f t="shared" si="8337"/>
        <v>0</v>
      </c>
      <c r="BI2569" s="30">
        <f t="shared" si="8338"/>
        <v>0</v>
      </c>
      <c r="BJ2569" s="30">
        <f t="shared" si="8339"/>
        <v>0</v>
      </c>
      <c r="BK2569" s="30">
        <f t="shared" si="8340"/>
        <v>0</v>
      </c>
      <c r="BL2569" s="30">
        <f t="shared" si="8238"/>
        <v>195572.5</v>
      </c>
      <c r="BM2569" s="30">
        <f t="shared" si="8239"/>
        <v>0</v>
      </c>
      <c r="BN2569" s="30">
        <f t="shared" si="8240"/>
        <v>0</v>
      </c>
      <c r="BO2569" s="30">
        <f t="shared" si="8341"/>
        <v>0</v>
      </c>
      <c r="BP2569" s="31"/>
      <c r="BQ2569" s="1"/>
      <c r="BR2569" s="1"/>
      <c r="BS2569" s="1"/>
      <c r="BT2569" s="1"/>
      <c r="BU2569" s="1"/>
      <c r="BV2569" s="1"/>
      <c r="BW2569" s="1"/>
      <c r="BX2569" s="1"/>
      <c r="BY2569" s="1"/>
    </row>
    <row r="2570" ht="94.5">
      <c r="A2570" s="28" t="s">
        <v>1020</v>
      </c>
      <c r="B2570" s="28" t="s">
        <v>62</v>
      </c>
      <c r="C2570" s="28" t="s">
        <v>291</v>
      </c>
      <c r="D2570" s="28" t="s">
        <v>452</v>
      </c>
      <c r="E2570" s="35"/>
      <c r="F2570" s="29" t="s">
        <v>453</v>
      </c>
      <c r="G2570" s="30">
        <f t="shared" si="8299"/>
        <v>156980.10000000001</v>
      </c>
      <c r="H2570" s="30">
        <f t="shared" si="8300"/>
        <v>0</v>
      </c>
      <c r="I2570" s="30">
        <f t="shared" si="8301"/>
        <v>0</v>
      </c>
      <c r="J2570" s="30">
        <f t="shared" si="8302"/>
        <v>38592.400000000001</v>
      </c>
      <c r="K2570" s="30">
        <f t="shared" si="8303"/>
        <v>0</v>
      </c>
      <c r="L2570" s="30">
        <f t="shared" si="8304"/>
        <v>0</v>
      </c>
      <c r="M2570" s="30">
        <f t="shared" si="8296"/>
        <v>195572.5</v>
      </c>
      <c r="N2570" s="30">
        <f t="shared" si="8297"/>
        <v>0</v>
      </c>
      <c r="O2570" s="30">
        <f t="shared" si="8298"/>
        <v>0</v>
      </c>
      <c r="P2570" s="30">
        <f t="shared" si="8305"/>
        <v>0</v>
      </c>
      <c r="Q2570" s="30">
        <f t="shared" si="8306"/>
        <v>0</v>
      </c>
      <c r="R2570" s="30">
        <f t="shared" si="8307"/>
        <v>0</v>
      </c>
      <c r="S2570" s="30">
        <f t="shared" si="8308"/>
        <v>0</v>
      </c>
      <c r="T2570" s="30">
        <f t="shared" si="8309"/>
        <v>0</v>
      </c>
      <c r="U2570" s="30">
        <f t="shared" si="8310"/>
        <v>0</v>
      </c>
      <c r="V2570" s="30">
        <f t="shared" si="8311"/>
        <v>0</v>
      </c>
      <c r="W2570" s="30">
        <f t="shared" si="8312"/>
        <v>0</v>
      </c>
      <c r="X2570" s="30">
        <f t="shared" si="8313"/>
        <v>0</v>
      </c>
      <c r="Y2570" s="30">
        <f t="shared" si="8314"/>
        <v>0</v>
      </c>
      <c r="Z2570" s="30">
        <f t="shared" si="8315"/>
        <v>0</v>
      </c>
      <c r="AA2570" s="30">
        <f t="shared" si="8316"/>
        <v>0</v>
      </c>
      <c r="AB2570" s="30">
        <f t="shared" si="8317"/>
        <v>0</v>
      </c>
      <c r="AC2570" s="30">
        <f t="shared" si="8241"/>
        <v>195572.5</v>
      </c>
      <c r="AD2570" s="30">
        <f t="shared" si="8242"/>
        <v>0</v>
      </c>
      <c r="AE2570" s="30">
        <f t="shared" si="8243"/>
        <v>0</v>
      </c>
      <c r="AF2570" s="30">
        <f t="shared" si="8318"/>
        <v>0</v>
      </c>
      <c r="AG2570" s="30">
        <f t="shared" si="8244"/>
        <v>195572.5</v>
      </c>
      <c r="AH2570" s="30">
        <f t="shared" si="8245"/>
        <v>0</v>
      </c>
      <c r="AI2570" s="30">
        <f t="shared" si="8246"/>
        <v>0</v>
      </c>
      <c r="AJ2570" s="30">
        <f t="shared" si="8319"/>
        <v>0</v>
      </c>
      <c r="AK2570" s="30">
        <f t="shared" si="8320"/>
        <v>0</v>
      </c>
      <c r="AL2570" s="30">
        <f t="shared" si="8321"/>
        <v>0</v>
      </c>
      <c r="AM2570" s="30">
        <f t="shared" si="8322"/>
        <v>0</v>
      </c>
      <c r="AN2570" s="30">
        <f t="shared" si="8323"/>
        <v>0</v>
      </c>
      <c r="AO2570" s="30">
        <f t="shared" si="8324"/>
        <v>0</v>
      </c>
      <c r="AP2570" s="30">
        <f t="shared" si="8325"/>
        <v>0</v>
      </c>
      <c r="AQ2570" s="30">
        <f t="shared" si="8326"/>
        <v>0</v>
      </c>
      <c r="AR2570" s="30">
        <f t="shared" si="8327"/>
        <v>0</v>
      </c>
      <c r="AS2570" s="30">
        <f t="shared" si="8293"/>
        <v>195572.5</v>
      </c>
      <c r="AT2570" s="30">
        <f t="shared" si="8294"/>
        <v>0</v>
      </c>
      <c r="AU2570" s="30">
        <f t="shared" si="8295"/>
        <v>0</v>
      </c>
      <c r="AV2570" s="30">
        <f t="shared" si="8328"/>
        <v>0</v>
      </c>
      <c r="AW2570" s="30">
        <f t="shared" si="8329"/>
        <v>0</v>
      </c>
      <c r="AX2570" s="30">
        <f t="shared" si="8330"/>
        <v>0</v>
      </c>
      <c r="AY2570" s="30">
        <f t="shared" si="8290"/>
        <v>195572.5</v>
      </c>
      <c r="AZ2570" s="30">
        <f t="shared" si="8291"/>
        <v>0</v>
      </c>
      <c r="BA2570" s="30">
        <f t="shared" si="8292"/>
        <v>0</v>
      </c>
      <c r="BB2570" s="30">
        <f t="shared" si="8331"/>
        <v>0</v>
      </c>
      <c r="BC2570" s="30">
        <f t="shared" si="8332"/>
        <v>0</v>
      </c>
      <c r="BD2570" s="30">
        <f t="shared" si="8333"/>
        <v>0</v>
      </c>
      <c r="BE2570" s="30">
        <f t="shared" si="8334"/>
        <v>0</v>
      </c>
      <c r="BF2570" s="30">
        <f t="shared" si="8335"/>
        <v>0</v>
      </c>
      <c r="BG2570" s="30">
        <f t="shared" si="8336"/>
        <v>0</v>
      </c>
      <c r="BH2570" s="30">
        <f t="shared" si="8337"/>
        <v>0</v>
      </c>
      <c r="BI2570" s="30">
        <f t="shared" si="8338"/>
        <v>0</v>
      </c>
      <c r="BJ2570" s="30">
        <f t="shared" si="8339"/>
        <v>0</v>
      </c>
      <c r="BK2570" s="30">
        <f t="shared" si="8340"/>
        <v>0</v>
      </c>
      <c r="BL2570" s="30">
        <f t="shared" si="8238"/>
        <v>195572.5</v>
      </c>
      <c r="BM2570" s="30">
        <f t="shared" si="8239"/>
        <v>0</v>
      </c>
      <c r="BN2570" s="30">
        <f t="shared" si="8240"/>
        <v>0</v>
      </c>
      <c r="BO2570" s="30">
        <f t="shared" si="8341"/>
        <v>0</v>
      </c>
      <c r="BP2570" s="31"/>
      <c r="BQ2570" s="1"/>
      <c r="BR2570" s="1"/>
      <c r="BS2570" s="1"/>
      <c r="BT2570" s="1"/>
      <c r="BU2570" s="1"/>
      <c r="BV2570" s="1"/>
      <c r="BW2570" s="1"/>
      <c r="BX2570" s="1"/>
      <c r="BY2570" s="1"/>
    </row>
    <row r="2571" ht="78.75">
      <c r="A2571" s="28" t="s">
        <v>1020</v>
      </c>
      <c r="B2571" s="28" t="s">
        <v>62</v>
      </c>
      <c r="C2571" s="28" t="s">
        <v>291</v>
      </c>
      <c r="D2571" s="28" t="s">
        <v>1007</v>
      </c>
      <c r="E2571" s="35"/>
      <c r="F2571" s="29" t="s">
        <v>1008</v>
      </c>
      <c r="G2571" s="30">
        <f t="shared" si="8299"/>
        <v>156980.10000000001</v>
      </c>
      <c r="H2571" s="30">
        <f t="shared" si="8300"/>
        <v>0</v>
      </c>
      <c r="I2571" s="30">
        <f t="shared" si="8301"/>
        <v>0</v>
      </c>
      <c r="J2571" s="30">
        <f t="shared" si="8302"/>
        <v>38592.400000000001</v>
      </c>
      <c r="K2571" s="30">
        <f t="shared" si="8303"/>
        <v>0</v>
      </c>
      <c r="L2571" s="30">
        <f t="shared" si="8304"/>
        <v>0</v>
      </c>
      <c r="M2571" s="30">
        <f t="shared" si="8296"/>
        <v>195572.5</v>
      </c>
      <c r="N2571" s="30">
        <f t="shared" si="8297"/>
        <v>0</v>
      </c>
      <c r="O2571" s="30">
        <f t="shared" si="8298"/>
        <v>0</v>
      </c>
      <c r="P2571" s="30">
        <f t="shared" si="8305"/>
        <v>0</v>
      </c>
      <c r="Q2571" s="30">
        <f t="shared" si="8306"/>
        <v>0</v>
      </c>
      <c r="R2571" s="30">
        <f t="shared" si="8307"/>
        <v>0</v>
      </c>
      <c r="S2571" s="30">
        <f t="shared" si="8308"/>
        <v>0</v>
      </c>
      <c r="T2571" s="30">
        <f t="shared" si="8309"/>
        <v>0</v>
      </c>
      <c r="U2571" s="30">
        <f t="shared" si="8310"/>
        <v>0</v>
      </c>
      <c r="V2571" s="30">
        <f t="shared" si="8311"/>
        <v>0</v>
      </c>
      <c r="W2571" s="30">
        <f t="shared" si="8312"/>
        <v>0</v>
      </c>
      <c r="X2571" s="30">
        <f t="shared" si="8313"/>
        <v>0</v>
      </c>
      <c r="Y2571" s="30">
        <f t="shared" si="8314"/>
        <v>0</v>
      </c>
      <c r="Z2571" s="30">
        <f t="shared" si="8315"/>
        <v>0</v>
      </c>
      <c r="AA2571" s="30">
        <f t="shared" si="8316"/>
        <v>0</v>
      </c>
      <c r="AB2571" s="30">
        <f t="shared" si="8317"/>
        <v>0</v>
      </c>
      <c r="AC2571" s="30">
        <f t="shared" si="8241"/>
        <v>195572.5</v>
      </c>
      <c r="AD2571" s="30">
        <f t="shared" si="8242"/>
        <v>0</v>
      </c>
      <c r="AE2571" s="30">
        <f t="shared" si="8243"/>
        <v>0</v>
      </c>
      <c r="AF2571" s="30">
        <f t="shared" si="8318"/>
        <v>0</v>
      </c>
      <c r="AG2571" s="30">
        <f t="shared" si="8244"/>
        <v>195572.5</v>
      </c>
      <c r="AH2571" s="30">
        <f t="shared" si="8245"/>
        <v>0</v>
      </c>
      <c r="AI2571" s="30">
        <f t="shared" si="8246"/>
        <v>0</v>
      </c>
      <c r="AJ2571" s="30">
        <f t="shared" si="8319"/>
        <v>0</v>
      </c>
      <c r="AK2571" s="30">
        <f t="shared" si="8320"/>
        <v>0</v>
      </c>
      <c r="AL2571" s="30">
        <f t="shared" si="8321"/>
        <v>0</v>
      </c>
      <c r="AM2571" s="30">
        <f t="shared" si="8322"/>
        <v>0</v>
      </c>
      <c r="AN2571" s="30">
        <f t="shared" si="8323"/>
        <v>0</v>
      </c>
      <c r="AO2571" s="30">
        <f t="shared" si="8324"/>
        <v>0</v>
      </c>
      <c r="AP2571" s="30">
        <f t="shared" si="8325"/>
        <v>0</v>
      </c>
      <c r="AQ2571" s="30">
        <f t="shared" si="8326"/>
        <v>0</v>
      </c>
      <c r="AR2571" s="30">
        <f t="shared" si="8327"/>
        <v>0</v>
      </c>
      <c r="AS2571" s="30">
        <f t="shared" si="8293"/>
        <v>195572.5</v>
      </c>
      <c r="AT2571" s="30">
        <f t="shared" si="8294"/>
        <v>0</v>
      </c>
      <c r="AU2571" s="30">
        <f t="shared" si="8295"/>
        <v>0</v>
      </c>
      <c r="AV2571" s="30">
        <f t="shared" si="8328"/>
        <v>0</v>
      </c>
      <c r="AW2571" s="30">
        <f t="shared" si="8329"/>
        <v>0</v>
      </c>
      <c r="AX2571" s="30">
        <f t="shared" si="8330"/>
        <v>0</v>
      </c>
      <c r="AY2571" s="30">
        <f t="shared" si="8290"/>
        <v>195572.5</v>
      </c>
      <c r="AZ2571" s="30">
        <f t="shared" si="8291"/>
        <v>0</v>
      </c>
      <c r="BA2571" s="30">
        <f t="shared" si="8292"/>
        <v>0</v>
      </c>
      <c r="BB2571" s="30">
        <f t="shared" si="8331"/>
        <v>0</v>
      </c>
      <c r="BC2571" s="30">
        <f t="shared" si="8332"/>
        <v>0</v>
      </c>
      <c r="BD2571" s="30">
        <f t="shared" si="8333"/>
        <v>0</v>
      </c>
      <c r="BE2571" s="30">
        <f t="shared" si="8334"/>
        <v>0</v>
      </c>
      <c r="BF2571" s="30">
        <f t="shared" si="8335"/>
        <v>0</v>
      </c>
      <c r="BG2571" s="30">
        <f t="shared" si="8336"/>
        <v>0</v>
      </c>
      <c r="BH2571" s="30">
        <f t="shared" si="8337"/>
        <v>0</v>
      </c>
      <c r="BI2571" s="30">
        <f t="shared" si="8338"/>
        <v>0</v>
      </c>
      <c r="BJ2571" s="30">
        <f t="shared" si="8339"/>
        <v>0</v>
      </c>
      <c r="BK2571" s="30">
        <f t="shared" si="8340"/>
        <v>0</v>
      </c>
      <c r="BL2571" s="30">
        <f t="shared" si="8238"/>
        <v>195572.5</v>
      </c>
      <c r="BM2571" s="30">
        <f t="shared" si="8239"/>
        <v>0</v>
      </c>
      <c r="BN2571" s="30">
        <f t="shared" si="8240"/>
        <v>0</v>
      </c>
      <c r="BO2571" s="30">
        <f t="shared" si="8341"/>
        <v>0</v>
      </c>
      <c r="BP2571" s="31"/>
      <c r="BQ2571" s="1"/>
      <c r="BR2571" s="1"/>
      <c r="BS2571" s="1"/>
      <c r="BT2571" s="1"/>
      <c r="BU2571" s="1"/>
      <c r="BV2571" s="1"/>
      <c r="BW2571" s="1"/>
      <c r="BX2571" s="1"/>
      <c r="BY2571" s="1"/>
    </row>
    <row r="2572" ht="31.5">
      <c r="A2572" s="28" t="s">
        <v>1020</v>
      </c>
      <c r="B2572" s="28" t="s">
        <v>62</v>
      </c>
      <c r="C2572" s="28" t="s">
        <v>291</v>
      </c>
      <c r="D2572" s="28" t="s">
        <v>1007</v>
      </c>
      <c r="E2572" s="28" t="s">
        <v>38</v>
      </c>
      <c r="F2572" s="29" t="s">
        <v>39</v>
      </c>
      <c r="G2572" s="30">
        <v>156980.10000000001</v>
      </c>
      <c r="H2572" s="30"/>
      <c r="I2572" s="30"/>
      <c r="J2572" s="32">
        <v>38592.400000000001</v>
      </c>
      <c r="K2572" s="30"/>
      <c r="L2572" s="30"/>
      <c r="M2572" s="30">
        <f t="shared" si="8296"/>
        <v>195572.5</v>
      </c>
      <c r="N2572" s="30">
        <f t="shared" si="8297"/>
        <v>0</v>
      </c>
      <c r="O2572" s="30">
        <f t="shared" si="8298"/>
        <v>0</v>
      </c>
      <c r="P2572" s="30"/>
      <c r="Q2572" s="30"/>
      <c r="R2572" s="30"/>
      <c r="S2572" s="30"/>
      <c r="T2572" s="30"/>
      <c r="U2572" s="30"/>
      <c r="V2572" s="30"/>
      <c r="W2572" s="30"/>
      <c r="X2572" s="30"/>
      <c r="Y2572" s="30"/>
      <c r="Z2572" s="30"/>
      <c r="AA2572" s="30"/>
      <c r="AB2572" s="30"/>
      <c r="AC2572" s="30">
        <f t="shared" si="8241"/>
        <v>195572.5</v>
      </c>
      <c r="AD2572" s="30">
        <f t="shared" si="8242"/>
        <v>0</v>
      </c>
      <c r="AE2572" s="30">
        <f t="shared" si="8243"/>
        <v>0</v>
      </c>
      <c r="AF2572" s="30"/>
      <c r="AG2572" s="30">
        <f t="shared" si="8244"/>
        <v>195572.5</v>
      </c>
      <c r="AH2572" s="30">
        <f t="shared" si="8245"/>
        <v>0</v>
      </c>
      <c r="AI2572" s="30">
        <f t="shared" si="8246"/>
        <v>0</v>
      </c>
      <c r="AJ2572" s="30"/>
      <c r="AK2572" s="30"/>
      <c r="AL2572" s="30"/>
      <c r="AM2572" s="30"/>
      <c r="AN2572" s="30"/>
      <c r="AO2572" s="30"/>
      <c r="AP2572" s="30"/>
      <c r="AQ2572" s="30"/>
      <c r="AR2572" s="30"/>
      <c r="AS2572" s="30">
        <f t="shared" si="8293"/>
        <v>195572.5</v>
      </c>
      <c r="AT2572" s="30">
        <f t="shared" si="8294"/>
        <v>0</v>
      </c>
      <c r="AU2572" s="30">
        <f t="shared" si="8295"/>
        <v>0</v>
      </c>
      <c r="AV2572" s="30"/>
      <c r="AW2572" s="30"/>
      <c r="AX2572" s="30"/>
      <c r="AY2572" s="30">
        <f t="shared" si="8290"/>
        <v>195572.5</v>
      </c>
      <c r="AZ2572" s="30">
        <f t="shared" si="8291"/>
        <v>0</v>
      </c>
      <c r="BA2572" s="30">
        <f t="shared" si="8292"/>
        <v>0</v>
      </c>
      <c r="BB2572" s="30"/>
      <c r="BC2572" s="30"/>
      <c r="BD2572" s="30"/>
      <c r="BE2572" s="30"/>
      <c r="BF2572" s="30"/>
      <c r="BG2572" s="30"/>
      <c r="BH2572" s="30"/>
      <c r="BI2572" s="30"/>
      <c r="BJ2572" s="30"/>
      <c r="BK2572" s="30"/>
      <c r="BL2572" s="30">
        <f t="shared" si="8238"/>
        <v>195572.5</v>
      </c>
      <c r="BM2572" s="30">
        <f t="shared" si="8239"/>
        <v>0</v>
      </c>
      <c r="BN2572" s="30">
        <f t="shared" si="8240"/>
        <v>0</v>
      </c>
      <c r="BO2572" s="30"/>
      <c r="BP2572" s="31"/>
      <c r="BQ2572" s="1"/>
      <c r="BR2572" s="1"/>
      <c r="BS2572" s="1"/>
      <c r="BT2572" s="1"/>
      <c r="BU2572" s="1"/>
      <c r="BV2572" s="1"/>
      <c r="BW2572" s="1"/>
      <c r="BX2572" s="1"/>
      <c r="BY2572" s="1"/>
    </row>
    <row r="2573" s="23" customFormat="1" ht="31.5">
      <c r="A2573" s="24" t="s">
        <v>1020</v>
      </c>
      <c r="B2573" s="24" t="s">
        <v>62</v>
      </c>
      <c r="C2573" s="24" t="s">
        <v>142</v>
      </c>
      <c r="D2573" s="24"/>
      <c r="E2573" s="34"/>
      <c r="F2573" s="25" t="s">
        <v>143</v>
      </c>
      <c r="G2573" s="26">
        <f t="shared" si="8299"/>
        <v>2250.1999999999998</v>
      </c>
      <c r="H2573" s="26">
        <f t="shared" si="8300"/>
        <v>2250.1999999999998</v>
      </c>
      <c r="I2573" s="26">
        <f t="shared" si="8301"/>
        <v>2250.1999999999998</v>
      </c>
      <c r="J2573" s="26">
        <f t="shared" si="8302"/>
        <v>0</v>
      </c>
      <c r="K2573" s="26">
        <f t="shared" si="8303"/>
        <v>0</v>
      </c>
      <c r="L2573" s="26">
        <f t="shared" si="8304"/>
        <v>0</v>
      </c>
      <c r="M2573" s="26">
        <f t="shared" si="8296"/>
        <v>2250.1999999999998</v>
      </c>
      <c r="N2573" s="26">
        <f t="shared" si="8297"/>
        <v>2250.1999999999998</v>
      </c>
      <c r="O2573" s="26">
        <f t="shared" si="8298"/>
        <v>2250.1999999999998</v>
      </c>
      <c r="P2573" s="26">
        <f t="shared" si="8305"/>
        <v>0</v>
      </c>
      <c r="Q2573" s="26">
        <f t="shared" si="8306"/>
        <v>0</v>
      </c>
      <c r="R2573" s="26">
        <f t="shared" si="8307"/>
        <v>0</v>
      </c>
      <c r="S2573" s="26">
        <f t="shared" si="8308"/>
        <v>0</v>
      </c>
      <c r="T2573" s="26">
        <f t="shared" si="8309"/>
        <v>0</v>
      </c>
      <c r="U2573" s="26">
        <f t="shared" si="8310"/>
        <v>0</v>
      </c>
      <c r="V2573" s="26">
        <f t="shared" si="8311"/>
        <v>0</v>
      </c>
      <c r="W2573" s="26">
        <f t="shared" si="8312"/>
        <v>0</v>
      </c>
      <c r="X2573" s="26">
        <f t="shared" si="8313"/>
        <v>0</v>
      </c>
      <c r="Y2573" s="26">
        <f t="shared" si="8314"/>
        <v>0</v>
      </c>
      <c r="Z2573" s="26">
        <f t="shared" si="8315"/>
        <v>0</v>
      </c>
      <c r="AA2573" s="26">
        <f t="shared" si="8316"/>
        <v>0</v>
      </c>
      <c r="AB2573" s="26">
        <f t="shared" si="8317"/>
        <v>0</v>
      </c>
      <c r="AC2573" s="26">
        <f t="shared" si="8241"/>
        <v>2250.1999999999998</v>
      </c>
      <c r="AD2573" s="26">
        <f t="shared" si="8242"/>
        <v>2250.1999999999998</v>
      </c>
      <c r="AE2573" s="26">
        <f t="shared" si="8243"/>
        <v>2250.1999999999998</v>
      </c>
      <c r="AF2573" s="26">
        <f t="shared" si="8318"/>
        <v>0</v>
      </c>
      <c r="AG2573" s="26">
        <f t="shared" si="8244"/>
        <v>2250.1999999999998</v>
      </c>
      <c r="AH2573" s="26">
        <f t="shared" si="8245"/>
        <v>2250.1999999999998</v>
      </c>
      <c r="AI2573" s="26">
        <f t="shared" si="8246"/>
        <v>2250.1999999999998</v>
      </c>
      <c r="AJ2573" s="26">
        <f t="shared" si="8319"/>
        <v>0</v>
      </c>
      <c r="AK2573" s="26">
        <f t="shared" si="8320"/>
        <v>0</v>
      </c>
      <c r="AL2573" s="26">
        <f t="shared" si="8321"/>
        <v>0</v>
      </c>
      <c r="AM2573" s="26">
        <f t="shared" si="8322"/>
        <v>0</v>
      </c>
      <c r="AN2573" s="26">
        <f t="shared" si="8323"/>
        <v>0</v>
      </c>
      <c r="AO2573" s="26">
        <f t="shared" si="8324"/>
        <v>0</v>
      </c>
      <c r="AP2573" s="26">
        <f t="shared" si="8325"/>
        <v>0</v>
      </c>
      <c r="AQ2573" s="26">
        <f t="shared" si="8326"/>
        <v>0</v>
      </c>
      <c r="AR2573" s="26">
        <f t="shared" si="8327"/>
        <v>0</v>
      </c>
      <c r="AS2573" s="26">
        <f t="shared" si="8293"/>
        <v>2250.1999999999998</v>
      </c>
      <c r="AT2573" s="26">
        <f t="shared" si="8294"/>
        <v>2250.1999999999998</v>
      </c>
      <c r="AU2573" s="26">
        <f t="shared" si="8295"/>
        <v>2250.1999999999998</v>
      </c>
      <c r="AV2573" s="26">
        <f t="shared" si="8328"/>
        <v>1540.8030000000001</v>
      </c>
      <c r="AW2573" s="26">
        <f t="shared" si="8329"/>
        <v>0</v>
      </c>
      <c r="AX2573" s="26">
        <f t="shared" si="8330"/>
        <v>0</v>
      </c>
      <c r="AY2573" s="26">
        <f t="shared" si="8290"/>
        <v>3791.0029999999997</v>
      </c>
      <c r="AZ2573" s="26">
        <f t="shared" si="8291"/>
        <v>2250.1999999999998</v>
      </c>
      <c r="BA2573" s="26">
        <f t="shared" si="8292"/>
        <v>2250.1999999999998</v>
      </c>
      <c r="BB2573" s="26">
        <f t="shared" si="8331"/>
        <v>0</v>
      </c>
      <c r="BC2573" s="26">
        <f t="shared" si="8332"/>
        <v>0</v>
      </c>
      <c r="BD2573" s="26">
        <f t="shared" si="8333"/>
        <v>2200</v>
      </c>
      <c r="BE2573" s="26">
        <f t="shared" si="8334"/>
        <v>0</v>
      </c>
      <c r="BF2573" s="26">
        <f t="shared" si="8335"/>
        <v>0</v>
      </c>
      <c r="BG2573" s="26">
        <f t="shared" si="8336"/>
        <v>0</v>
      </c>
      <c r="BH2573" s="26">
        <f t="shared" si="8337"/>
        <v>0</v>
      </c>
      <c r="BI2573" s="26">
        <f t="shared" si="8338"/>
        <v>0</v>
      </c>
      <c r="BJ2573" s="26">
        <f t="shared" si="8339"/>
        <v>0</v>
      </c>
      <c r="BK2573" s="26">
        <f t="shared" si="8340"/>
        <v>0</v>
      </c>
      <c r="BL2573" s="26">
        <f t="shared" si="8238"/>
        <v>5991.0029999999997</v>
      </c>
      <c r="BM2573" s="26">
        <f t="shared" si="8239"/>
        <v>2250.1999999999998</v>
      </c>
      <c r="BN2573" s="26">
        <f t="shared" si="8240"/>
        <v>2250.1999999999998</v>
      </c>
      <c r="BO2573" s="26">
        <f t="shared" si="8341"/>
        <v>0</v>
      </c>
      <c r="BP2573" s="27"/>
      <c r="BQ2573" s="23"/>
      <c r="BR2573" s="23"/>
      <c r="BS2573" s="23"/>
      <c r="BT2573" s="23"/>
      <c r="BU2573" s="23"/>
      <c r="BV2573" s="23"/>
      <c r="BW2573" s="23"/>
      <c r="BX2573" s="23"/>
      <c r="BY2573" s="23"/>
    </row>
    <row r="2574" ht="31.5">
      <c r="A2574" s="28" t="s">
        <v>1020</v>
      </c>
      <c r="B2574" s="28" t="s">
        <v>62</v>
      </c>
      <c r="C2574" s="28" t="s">
        <v>142</v>
      </c>
      <c r="D2574" s="28" t="s">
        <v>54</v>
      </c>
      <c r="E2574" s="35"/>
      <c r="F2574" s="29" t="s">
        <v>55</v>
      </c>
      <c r="G2574" s="30">
        <f t="shared" si="8299"/>
        <v>2250.1999999999998</v>
      </c>
      <c r="H2574" s="30">
        <f t="shared" si="8300"/>
        <v>2250.1999999999998</v>
      </c>
      <c r="I2574" s="30">
        <f t="shared" si="8301"/>
        <v>2250.1999999999998</v>
      </c>
      <c r="J2574" s="30">
        <f t="shared" si="8302"/>
        <v>0</v>
      </c>
      <c r="K2574" s="30">
        <f t="shared" si="8303"/>
        <v>0</v>
      </c>
      <c r="L2574" s="30">
        <f t="shared" si="8304"/>
        <v>0</v>
      </c>
      <c r="M2574" s="30">
        <f t="shared" si="8296"/>
        <v>2250.1999999999998</v>
      </c>
      <c r="N2574" s="30">
        <f t="shared" si="8297"/>
        <v>2250.1999999999998</v>
      </c>
      <c r="O2574" s="30">
        <f t="shared" si="8298"/>
        <v>2250.1999999999998</v>
      </c>
      <c r="P2574" s="30">
        <f t="shared" si="8305"/>
        <v>0</v>
      </c>
      <c r="Q2574" s="30">
        <f t="shared" si="8306"/>
        <v>0</v>
      </c>
      <c r="R2574" s="30">
        <f t="shared" si="8307"/>
        <v>0</v>
      </c>
      <c r="S2574" s="30">
        <f t="shared" si="8308"/>
        <v>0</v>
      </c>
      <c r="T2574" s="30">
        <f t="shared" si="8309"/>
        <v>0</v>
      </c>
      <c r="U2574" s="30">
        <f t="shared" si="8310"/>
        <v>0</v>
      </c>
      <c r="V2574" s="30">
        <f t="shared" si="8311"/>
        <v>0</v>
      </c>
      <c r="W2574" s="30">
        <f t="shared" si="8312"/>
        <v>0</v>
      </c>
      <c r="X2574" s="30">
        <f t="shared" si="8313"/>
        <v>0</v>
      </c>
      <c r="Y2574" s="30">
        <f t="shared" si="8314"/>
        <v>0</v>
      </c>
      <c r="Z2574" s="30">
        <f t="shared" si="8315"/>
        <v>0</v>
      </c>
      <c r="AA2574" s="30">
        <f t="shared" si="8316"/>
        <v>0</v>
      </c>
      <c r="AB2574" s="30">
        <f t="shared" si="8317"/>
        <v>0</v>
      </c>
      <c r="AC2574" s="30">
        <f t="shared" si="8241"/>
        <v>2250.1999999999998</v>
      </c>
      <c r="AD2574" s="30">
        <f t="shared" si="8242"/>
        <v>2250.1999999999998</v>
      </c>
      <c r="AE2574" s="30">
        <f t="shared" si="8243"/>
        <v>2250.1999999999998</v>
      </c>
      <c r="AF2574" s="30">
        <f t="shared" si="8318"/>
        <v>0</v>
      </c>
      <c r="AG2574" s="30">
        <f t="shared" si="8244"/>
        <v>2250.1999999999998</v>
      </c>
      <c r="AH2574" s="30">
        <f t="shared" si="8245"/>
        <v>2250.1999999999998</v>
      </c>
      <c r="AI2574" s="30">
        <f t="shared" si="8246"/>
        <v>2250.1999999999998</v>
      </c>
      <c r="AJ2574" s="30">
        <f t="shared" si="8319"/>
        <v>0</v>
      </c>
      <c r="AK2574" s="30">
        <f t="shared" si="8320"/>
        <v>0</v>
      </c>
      <c r="AL2574" s="30">
        <f t="shared" si="8321"/>
        <v>0</v>
      </c>
      <c r="AM2574" s="30">
        <f t="shared" si="8322"/>
        <v>0</v>
      </c>
      <c r="AN2574" s="30">
        <f t="shared" si="8323"/>
        <v>0</v>
      </c>
      <c r="AO2574" s="30">
        <f t="shared" si="8324"/>
        <v>0</v>
      </c>
      <c r="AP2574" s="30">
        <f t="shared" si="8325"/>
        <v>0</v>
      </c>
      <c r="AQ2574" s="30">
        <f t="shared" si="8326"/>
        <v>0</v>
      </c>
      <c r="AR2574" s="30">
        <f t="shared" si="8327"/>
        <v>0</v>
      </c>
      <c r="AS2574" s="30">
        <f t="shared" si="8293"/>
        <v>2250.1999999999998</v>
      </c>
      <c r="AT2574" s="30">
        <f t="shared" si="8294"/>
        <v>2250.1999999999998</v>
      </c>
      <c r="AU2574" s="30">
        <f t="shared" si="8295"/>
        <v>2250.1999999999998</v>
      </c>
      <c r="AV2574" s="30">
        <f t="shared" si="8328"/>
        <v>1540.8030000000001</v>
      </c>
      <c r="AW2574" s="30">
        <f t="shared" si="8329"/>
        <v>0</v>
      </c>
      <c r="AX2574" s="30">
        <f t="shared" si="8330"/>
        <v>0</v>
      </c>
      <c r="AY2574" s="30">
        <f t="shared" si="8290"/>
        <v>3791.0029999999997</v>
      </c>
      <c r="AZ2574" s="30">
        <f t="shared" si="8291"/>
        <v>2250.1999999999998</v>
      </c>
      <c r="BA2574" s="30">
        <f t="shared" si="8292"/>
        <v>2250.1999999999998</v>
      </c>
      <c r="BB2574" s="30">
        <f t="shared" si="8331"/>
        <v>0</v>
      </c>
      <c r="BC2574" s="30">
        <f t="shared" si="8332"/>
        <v>0</v>
      </c>
      <c r="BD2574" s="30">
        <f t="shared" si="8333"/>
        <v>2200</v>
      </c>
      <c r="BE2574" s="30">
        <f t="shared" si="8334"/>
        <v>0</v>
      </c>
      <c r="BF2574" s="30">
        <f t="shared" si="8335"/>
        <v>0</v>
      </c>
      <c r="BG2574" s="30">
        <f t="shared" si="8336"/>
        <v>0</v>
      </c>
      <c r="BH2574" s="30">
        <f t="shared" si="8337"/>
        <v>0</v>
      </c>
      <c r="BI2574" s="30">
        <f t="shared" si="8338"/>
        <v>0</v>
      </c>
      <c r="BJ2574" s="30">
        <f t="shared" si="8339"/>
        <v>0</v>
      </c>
      <c r="BK2574" s="30">
        <f t="shared" si="8340"/>
        <v>0</v>
      </c>
      <c r="BL2574" s="30">
        <f t="shared" si="8238"/>
        <v>5991.0029999999997</v>
      </c>
      <c r="BM2574" s="30">
        <f t="shared" si="8239"/>
        <v>2250.1999999999998</v>
      </c>
      <c r="BN2574" s="30">
        <f t="shared" si="8240"/>
        <v>2250.1999999999998</v>
      </c>
      <c r="BO2574" s="30">
        <f t="shared" si="8341"/>
        <v>0</v>
      </c>
      <c r="BP2574" s="31"/>
      <c r="BQ2574" s="1"/>
      <c r="BR2574" s="1"/>
      <c r="BS2574" s="1"/>
      <c r="BT2574" s="1"/>
      <c r="BU2574" s="1"/>
      <c r="BV2574" s="1"/>
      <c r="BW2574" s="1"/>
      <c r="BX2574" s="1"/>
      <c r="BY2574" s="1"/>
    </row>
    <row r="2575">
      <c r="A2575" s="28" t="s">
        <v>1020</v>
      </c>
      <c r="B2575" s="28" t="s">
        <v>62</v>
      </c>
      <c r="C2575" s="28" t="s">
        <v>142</v>
      </c>
      <c r="D2575" s="28" t="s">
        <v>56</v>
      </c>
      <c r="E2575" s="35"/>
      <c r="F2575" s="29" t="s">
        <v>57</v>
      </c>
      <c r="G2575" s="30">
        <f t="shared" si="8299"/>
        <v>2250.1999999999998</v>
      </c>
      <c r="H2575" s="30">
        <f t="shared" si="8300"/>
        <v>2250.1999999999998</v>
      </c>
      <c r="I2575" s="30">
        <f t="shared" si="8301"/>
        <v>2250.1999999999998</v>
      </c>
      <c r="J2575" s="30">
        <f t="shared" si="8302"/>
        <v>0</v>
      </c>
      <c r="K2575" s="30">
        <f t="shared" si="8303"/>
        <v>0</v>
      </c>
      <c r="L2575" s="30">
        <f t="shared" si="8304"/>
        <v>0</v>
      </c>
      <c r="M2575" s="30">
        <f t="shared" si="8296"/>
        <v>2250.1999999999998</v>
      </c>
      <c r="N2575" s="30">
        <f t="shared" si="8297"/>
        <v>2250.1999999999998</v>
      </c>
      <c r="O2575" s="30">
        <f t="shared" si="8298"/>
        <v>2250.1999999999998</v>
      </c>
      <c r="P2575" s="30">
        <f t="shared" si="8305"/>
        <v>0</v>
      </c>
      <c r="Q2575" s="30">
        <f t="shared" si="8306"/>
        <v>0</v>
      </c>
      <c r="R2575" s="30">
        <f t="shared" si="8307"/>
        <v>0</v>
      </c>
      <c r="S2575" s="30">
        <f t="shared" si="8308"/>
        <v>0</v>
      </c>
      <c r="T2575" s="30">
        <f t="shared" si="8309"/>
        <v>0</v>
      </c>
      <c r="U2575" s="30">
        <f t="shared" si="8310"/>
        <v>0</v>
      </c>
      <c r="V2575" s="30">
        <f t="shared" si="8311"/>
        <v>0</v>
      </c>
      <c r="W2575" s="30">
        <f t="shared" si="8312"/>
        <v>0</v>
      </c>
      <c r="X2575" s="30">
        <f t="shared" si="8313"/>
        <v>0</v>
      </c>
      <c r="Y2575" s="30">
        <f t="shared" si="8314"/>
        <v>0</v>
      </c>
      <c r="Z2575" s="30">
        <f t="shared" si="8315"/>
        <v>0</v>
      </c>
      <c r="AA2575" s="30">
        <f t="shared" si="8316"/>
        <v>0</v>
      </c>
      <c r="AB2575" s="30">
        <f t="shared" si="8317"/>
        <v>0</v>
      </c>
      <c r="AC2575" s="30">
        <f t="shared" si="8241"/>
        <v>2250.1999999999998</v>
      </c>
      <c r="AD2575" s="30">
        <f t="shared" si="8242"/>
        <v>2250.1999999999998</v>
      </c>
      <c r="AE2575" s="30">
        <f t="shared" si="8243"/>
        <v>2250.1999999999998</v>
      </c>
      <c r="AF2575" s="30">
        <f t="shared" si="8318"/>
        <v>0</v>
      </c>
      <c r="AG2575" s="30">
        <f t="shared" si="8244"/>
        <v>2250.1999999999998</v>
      </c>
      <c r="AH2575" s="30">
        <f t="shared" si="8245"/>
        <v>2250.1999999999998</v>
      </c>
      <c r="AI2575" s="30">
        <f t="shared" si="8246"/>
        <v>2250.1999999999998</v>
      </c>
      <c r="AJ2575" s="30">
        <f t="shared" si="8319"/>
        <v>0</v>
      </c>
      <c r="AK2575" s="30">
        <f t="shared" si="8320"/>
        <v>0</v>
      </c>
      <c r="AL2575" s="30">
        <f t="shared" si="8321"/>
        <v>0</v>
      </c>
      <c r="AM2575" s="30">
        <f t="shared" si="8322"/>
        <v>0</v>
      </c>
      <c r="AN2575" s="30">
        <f t="shared" si="8323"/>
        <v>0</v>
      </c>
      <c r="AO2575" s="30">
        <f t="shared" si="8324"/>
        <v>0</v>
      </c>
      <c r="AP2575" s="30">
        <f t="shared" si="8325"/>
        <v>0</v>
      </c>
      <c r="AQ2575" s="30">
        <f t="shared" si="8326"/>
        <v>0</v>
      </c>
      <c r="AR2575" s="30">
        <f t="shared" si="8327"/>
        <v>0</v>
      </c>
      <c r="AS2575" s="30">
        <f t="shared" si="8293"/>
        <v>2250.1999999999998</v>
      </c>
      <c r="AT2575" s="30">
        <f t="shared" si="8294"/>
        <v>2250.1999999999998</v>
      </c>
      <c r="AU2575" s="30">
        <f t="shared" si="8295"/>
        <v>2250.1999999999998</v>
      </c>
      <c r="AV2575" s="30">
        <f t="shared" si="8328"/>
        <v>1540.8030000000001</v>
      </c>
      <c r="AW2575" s="30">
        <f t="shared" si="8329"/>
        <v>0</v>
      </c>
      <c r="AX2575" s="30">
        <f t="shared" si="8330"/>
        <v>0</v>
      </c>
      <c r="AY2575" s="30">
        <f t="shared" si="8290"/>
        <v>3791.0029999999997</v>
      </c>
      <c r="AZ2575" s="30">
        <f t="shared" si="8291"/>
        <v>2250.1999999999998</v>
      </c>
      <c r="BA2575" s="30">
        <f t="shared" si="8292"/>
        <v>2250.1999999999998</v>
      </c>
      <c r="BB2575" s="30">
        <f t="shared" si="8331"/>
        <v>0</v>
      </c>
      <c r="BC2575" s="30">
        <f t="shared" si="8332"/>
        <v>0</v>
      </c>
      <c r="BD2575" s="30">
        <f t="shared" si="8333"/>
        <v>2200</v>
      </c>
      <c r="BE2575" s="30">
        <f t="shared" si="8334"/>
        <v>0</v>
      </c>
      <c r="BF2575" s="30">
        <f t="shared" si="8335"/>
        <v>0</v>
      </c>
      <c r="BG2575" s="30">
        <f t="shared" si="8336"/>
        <v>0</v>
      </c>
      <c r="BH2575" s="30">
        <f t="shared" si="8337"/>
        <v>0</v>
      </c>
      <c r="BI2575" s="30">
        <f t="shared" si="8338"/>
        <v>0</v>
      </c>
      <c r="BJ2575" s="30">
        <f t="shared" si="8339"/>
        <v>0</v>
      </c>
      <c r="BK2575" s="30">
        <f t="shared" si="8340"/>
        <v>0</v>
      </c>
      <c r="BL2575" s="30">
        <f t="shared" si="8238"/>
        <v>5991.0029999999997</v>
      </c>
      <c r="BM2575" s="30">
        <f t="shared" si="8239"/>
        <v>2250.1999999999998</v>
      </c>
      <c r="BN2575" s="30">
        <f t="shared" si="8240"/>
        <v>2250.1999999999998</v>
      </c>
      <c r="BO2575" s="30">
        <f t="shared" si="8341"/>
        <v>0</v>
      </c>
      <c r="BP2575" s="31"/>
      <c r="BQ2575" s="1"/>
      <c r="BR2575" s="1"/>
      <c r="BS2575" s="1"/>
      <c r="BT2575" s="1"/>
      <c r="BU2575" s="1"/>
      <c r="BV2575" s="1"/>
      <c r="BW2575" s="1"/>
      <c r="BX2575" s="1"/>
      <c r="BY2575" s="1"/>
    </row>
    <row r="2576" ht="63">
      <c r="A2576" s="28" t="s">
        <v>1020</v>
      </c>
      <c r="B2576" s="28" t="s">
        <v>62</v>
      </c>
      <c r="C2576" s="28" t="s">
        <v>142</v>
      </c>
      <c r="D2576" s="28" t="s">
        <v>904</v>
      </c>
      <c r="E2576" s="35"/>
      <c r="F2576" s="29" t="s">
        <v>905</v>
      </c>
      <c r="G2576" s="30">
        <f t="shared" si="8299"/>
        <v>2250.1999999999998</v>
      </c>
      <c r="H2576" s="30">
        <f t="shared" si="8300"/>
        <v>2250.1999999999998</v>
      </c>
      <c r="I2576" s="30">
        <f t="shared" si="8301"/>
        <v>2250.1999999999998</v>
      </c>
      <c r="J2576" s="30">
        <f t="shared" si="8302"/>
        <v>0</v>
      </c>
      <c r="K2576" s="30">
        <f t="shared" si="8303"/>
        <v>0</v>
      </c>
      <c r="L2576" s="30">
        <f t="shared" si="8304"/>
        <v>0</v>
      </c>
      <c r="M2576" s="30">
        <f t="shared" si="8296"/>
        <v>2250.1999999999998</v>
      </c>
      <c r="N2576" s="30">
        <f t="shared" si="8297"/>
        <v>2250.1999999999998</v>
      </c>
      <c r="O2576" s="30">
        <f t="shared" si="8298"/>
        <v>2250.1999999999998</v>
      </c>
      <c r="P2576" s="30">
        <f t="shared" si="8305"/>
        <v>0</v>
      </c>
      <c r="Q2576" s="30">
        <f t="shared" si="8306"/>
        <v>0</v>
      </c>
      <c r="R2576" s="30">
        <f t="shared" si="8307"/>
        <v>0</v>
      </c>
      <c r="S2576" s="30">
        <f t="shared" si="8308"/>
        <v>0</v>
      </c>
      <c r="T2576" s="30">
        <f t="shared" si="8309"/>
        <v>0</v>
      </c>
      <c r="U2576" s="30">
        <f t="shared" si="8310"/>
        <v>0</v>
      </c>
      <c r="V2576" s="30">
        <f t="shared" si="8311"/>
        <v>0</v>
      </c>
      <c r="W2576" s="30">
        <f t="shared" si="8312"/>
        <v>0</v>
      </c>
      <c r="X2576" s="30">
        <f t="shared" si="8313"/>
        <v>0</v>
      </c>
      <c r="Y2576" s="30">
        <f t="shared" si="8314"/>
        <v>0</v>
      </c>
      <c r="Z2576" s="30">
        <f t="shared" si="8315"/>
        <v>0</v>
      </c>
      <c r="AA2576" s="30">
        <f t="shared" si="8316"/>
        <v>0</v>
      </c>
      <c r="AB2576" s="30">
        <f t="shared" si="8317"/>
        <v>0</v>
      </c>
      <c r="AC2576" s="30">
        <f t="shared" si="8241"/>
        <v>2250.1999999999998</v>
      </c>
      <c r="AD2576" s="30">
        <f t="shared" si="8242"/>
        <v>2250.1999999999998</v>
      </c>
      <c r="AE2576" s="30">
        <f t="shared" si="8243"/>
        <v>2250.1999999999998</v>
      </c>
      <c r="AF2576" s="30">
        <f t="shared" si="8318"/>
        <v>0</v>
      </c>
      <c r="AG2576" s="30">
        <f t="shared" si="8244"/>
        <v>2250.1999999999998</v>
      </c>
      <c r="AH2576" s="30">
        <f t="shared" si="8245"/>
        <v>2250.1999999999998</v>
      </c>
      <c r="AI2576" s="30">
        <f t="shared" si="8246"/>
        <v>2250.1999999999998</v>
      </c>
      <c r="AJ2576" s="30">
        <f t="shared" si="8319"/>
        <v>0</v>
      </c>
      <c r="AK2576" s="30">
        <f t="shared" si="8320"/>
        <v>0</v>
      </c>
      <c r="AL2576" s="30">
        <f t="shared" si="8321"/>
        <v>0</v>
      </c>
      <c r="AM2576" s="30">
        <f t="shared" si="8322"/>
        <v>0</v>
      </c>
      <c r="AN2576" s="30">
        <f t="shared" si="8323"/>
        <v>0</v>
      </c>
      <c r="AO2576" s="30">
        <f t="shared" si="8324"/>
        <v>0</v>
      </c>
      <c r="AP2576" s="30">
        <f t="shared" si="8325"/>
        <v>0</v>
      </c>
      <c r="AQ2576" s="30">
        <f t="shared" si="8326"/>
        <v>0</v>
      </c>
      <c r="AR2576" s="30">
        <f t="shared" si="8327"/>
        <v>0</v>
      </c>
      <c r="AS2576" s="30">
        <f t="shared" si="8293"/>
        <v>2250.1999999999998</v>
      </c>
      <c r="AT2576" s="30">
        <f t="shared" si="8294"/>
        <v>2250.1999999999998</v>
      </c>
      <c r="AU2576" s="30">
        <f t="shared" si="8295"/>
        <v>2250.1999999999998</v>
      </c>
      <c r="AV2576" s="30">
        <f t="shared" si="8328"/>
        <v>1540.8030000000001</v>
      </c>
      <c r="AW2576" s="30">
        <f t="shared" si="8329"/>
        <v>0</v>
      </c>
      <c r="AX2576" s="30">
        <f t="shared" si="8330"/>
        <v>0</v>
      </c>
      <c r="AY2576" s="30">
        <f t="shared" si="8290"/>
        <v>3791.0029999999997</v>
      </c>
      <c r="AZ2576" s="30">
        <f t="shared" si="8291"/>
        <v>2250.1999999999998</v>
      </c>
      <c r="BA2576" s="30">
        <f t="shared" si="8292"/>
        <v>2250.1999999999998</v>
      </c>
      <c r="BB2576" s="30">
        <f t="shared" si="8331"/>
        <v>0</v>
      </c>
      <c r="BC2576" s="30">
        <f t="shared" si="8332"/>
        <v>0</v>
      </c>
      <c r="BD2576" s="30">
        <f t="shared" si="8333"/>
        <v>2200</v>
      </c>
      <c r="BE2576" s="30">
        <f t="shared" si="8334"/>
        <v>0</v>
      </c>
      <c r="BF2576" s="30">
        <f t="shared" si="8335"/>
        <v>0</v>
      </c>
      <c r="BG2576" s="30">
        <f t="shared" si="8336"/>
        <v>0</v>
      </c>
      <c r="BH2576" s="30">
        <f t="shared" si="8337"/>
        <v>0</v>
      </c>
      <c r="BI2576" s="30">
        <f t="shared" si="8338"/>
        <v>0</v>
      </c>
      <c r="BJ2576" s="30">
        <f t="shared" si="8339"/>
        <v>0</v>
      </c>
      <c r="BK2576" s="30">
        <f t="shared" si="8340"/>
        <v>0</v>
      </c>
      <c r="BL2576" s="30">
        <f t="shared" si="8238"/>
        <v>5991.0029999999997</v>
      </c>
      <c r="BM2576" s="30">
        <f t="shared" si="8239"/>
        <v>2250.1999999999998</v>
      </c>
      <c r="BN2576" s="30">
        <f t="shared" si="8240"/>
        <v>2250.1999999999998</v>
      </c>
      <c r="BO2576" s="30">
        <f t="shared" si="8341"/>
        <v>0</v>
      </c>
      <c r="BP2576" s="31"/>
      <c r="BQ2576" s="1"/>
      <c r="BR2576" s="1"/>
      <c r="BS2576" s="1"/>
      <c r="BT2576" s="1"/>
      <c r="BU2576" s="1"/>
      <c r="BV2576" s="1"/>
      <c r="BW2576" s="1"/>
      <c r="BX2576" s="1"/>
      <c r="BY2576" s="1"/>
    </row>
    <row r="2577" s="1" customFormat="1" ht="31.5">
      <c r="A2577" s="28" t="s">
        <v>1020</v>
      </c>
      <c r="B2577" s="28" t="s">
        <v>62</v>
      </c>
      <c r="C2577" s="28" t="s">
        <v>142</v>
      </c>
      <c r="D2577" s="28" t="s">
        <v>904</v>
      </c>
      <c r="E2577" s="28" t="s">
        <v>38</v>
      </c>
      <c r="F2577" s="29" t="s">
        <v>39</v>
      </c>
      <c r="G2577" s="30">
        <v>2250.1999999999998</v>
      </c>
      <c r="H2577" s="30">
        <v>2250.1999999999998</v>
      </c>
      <c r="I2577" s="30">
        <v>2250.1999999999998</v>
      </c>
      <c r="J2577" s="30"/>
      <c r="K2577" s="30"/>
      <c r="L2577" s="30"/>
      <c r="M2577" s="30">
        <f t="shared" si="8296"/>
        <v>2250.1999999999998</v>
      </c>
      <c r="N2577" s="30">
        <f t="shared" si="8297"/>
        <v>2250.1999999999998</v>
      </c>
      <c r="O2577" s="30">
        <f t="shared" si="8298"/>
        <v>2250.1999999999998</v>
      </c>
      <c r="P2577" s="30"/>
      <c r="Q2577" s="30"/>
      <c r="R2577" s="30"/>
      <c r="S2577" s="30"/>
      <c r="T2577" s="30"/>
      <c r="U2577" s="30"/>
      <c r="V2577" s="30"/>
      <c r="W2577" s="30"/>
      <c r="X2577" s="30"/>
      <c r="Y2577" s="30"/>
      <c r="Z2577" s="30"/>
      <c r="AA2577" s="30"/>
      <c r="AB2577" s="30"/>
      <c r="AC2577" s="30">
        <f t="shared" si="8241"/>
        <v>2250.1999999999998</v>
      </c>
      <c r="AD2577" s="30">
        <f t="shared" si="8242"/>
        <v>2250.1999999999998</v>
      </c>
      <c r="AE2577" s="30">
        <f t="shared" si="8243"/>
        <v>2250.1999999999998</v>
      </c>
      <c r="AF2577" s="30"/>
      <c r="AG2577" s="30">
        <f t="shared" si="8244"/>
        <v>2250.1999999999998</v>
      </c>
      <c r="AH2577" s="30">
        <f t="shared" si="8245"/>
        <v>2250.1999999999998</v>
      </c>
      <c r="AI2577" s="30">
        <f t="shared" si="8246"/>
        <v>2250.1999999999998</v>
      </c>
      <c r="AJ2577" s="30"/>
      <c r="AK2577" s="30"/>
      <c r="AL2577" s="30"/>
      <c r="AM2577" s="30"/>
      <c r="AN2577" s="30"/>
      <c r="AO2577" s="30"/>
      <c r="AP2577" s="30"/>
      <c r="AQ2577" s="30"/>
      <c r="AR2577" s="30"/>
      <c r="AS2577" s="30">
        <f t="shared" si="8293"/>
        <v>2250.1999999999998</v>
      </c>
      <c r="AT2577" s="30">
        <f t="shared" si="8294"/>
        <v>2250.1999999999998</v>
      </c>
      <c r="AU2577" s="30">
        <f t="shared" si="8295"/>
        <v>2250.1999999999998</v>
      </c>
      <c r="AV2577" s="30">
        <v>1540.8030000000001</v>
      </c>
      <c r="AW2577" s="30"/>
      <c r="AX2577" s="30"/>
      <c r="AY2577" s="30">
        <f t="shared" si="8290"/>
        <v>3791.0029999999997</v>
      </c>
      <c r="AZ2577" s="30">
        <f t="shared" si="8291"/>
        <v>2250.1999999999998</v>
      </c>
      <c r="BA2577" s="30">
        <f t="shared" si="8292"/>
        <v>2250.1999999999998</v>
      </c>
      <c r="BB2577" s="30"/>
      <c r="BC2577" s="30"/>
      <c r="BD2577" s="30">
        <v>2200</v>
      </c>
      <c r="BE2577" s="30"/>
      <c r="BF2577" s="30"/>
      <c r="BG2577" s="30"/>
      <c r="BH2577" s="30"/>
      <c r="BI2577" s="30"/>
      <c r="BJ2577" s="30"/>
      <c r="BK2577" s="30"/>
      <c r="BL2577" s="30">
        <f t="shared" si="8238"/>
        <v>5991.0029999999997</v>
      </c>
      <c r="BM2577" s="30">
        <f t="shared" si="8239"/>
        <v>2250.1999999999998</v>
      </c>
      <c r="BN2577" s="30">
        <f t="shared" si="8240"/>
        <v>2250.1999999999998</v>
      </c>
      <c r="BO2577" s="30"/>
      <c r="BP2577" s="31"/>
      <c r="BQ2577" s="1"/>
      <c r="BR2577" s="1"/>
      <c r="BS2577" s="1"/>
      <c r="BT2577" s="1"/>
      <c r="BU2577" s="1"/>
      <c r="BV2577" s="1"/>
      <c r="BW2577" s="1"/>
      <c r="BX2577" s="1"/>
      <c r="BY2577" s="1"/>
      <c r="BZ2577" s="1"/>
    </row>
    <row r="2578" s="18" customFormat="1">
      <c r="A2578" s="19" t="s">
        <v>1020</v>
      </c>
      <c r="B2578" s="19" t="s">
        <v>60</v>
      </c>
      <c r="C2578" s="19"/>
      <c r="D2578" s="19"/>
      <c r="E2578" s="19"/>
      <c r="F2578" s="20" t="s">
        <v>61</v>
      </c>
      <c r="G2578" s="21">
        <f t="shared" si="8299"/>
        <v>1550</v>
      </c>
      <c r="H2578" s="21">
        <f t="shared" si="8300"/>
        <v>1550</v>
      </c>
      <c r="I2578" s="21">
        <f t="shared" si="8301"/>
        <v>1550</v>
      </c>
      <c r="J2578" s="21">
        <f t="shared" si="8302"/>
        <v>0</v>
      </c>
      <c r="K2578" s="21">
        <f t="shared" si="8303"/>
        <v>0</v>
      </c>
      <c r="L2578" s="21">
        <f t="shared" si="8304"/>
        <v>0</v>
      </c>
      <c r="M2578" s="21">
        <f t="shared" si="8296"/>
        <v>1550</v>
      </c>
      <c r="N2578" s="21">
        <f t="shared" si="8297"/>
        <v>1550</v>
      </c>
      <c r="O2578" s="21">
        <f t="shared" si="8298"/>
        <v>1550</v>
      </c>
      <c r="P2578" s="21">
        <f t="shared" si="8305"/>
        <v>0</v>
      </c>
      <c r="Q2578" s="21">
        <f t="shared" si="8306"/>
        <v>0</v>
      </c>
      <c r="R2578" s="21">
        <f t="shared" si="8307"/>
        <v>0</v>
      </c>
      <c r="S2578" s="21">
        <f t="shared" si="8308"/>
        <v>0</v>
      </c>
      <c r="T2578" s="21">
        <f t="shared" si="8309"/>
        <v>0</v>
      </c>
      <c r="U2578" s="21">
        <f t="shared" si="8310"/>
        <v>0</v>
      </c>
      <c r="V2578" s="21">
        <f t="shared" si="8311"/>
        <v>0</v>
      </c>
      <c r="W2578" s="21">
        <f t="shared" si="8312"/>
        <v>0</v>
      </c>
      <c r="X2578" s="21">
        <f t="shared" si="8313"/>
        <v>0</v>
      </c>
      <c r="Y2578" s="21">
        <f t="shared" si="8314"/>
        <v>0</v>
      </c>
      <c r="Z2578" s="21">
        <f t="shared" si="8315"/>
        <v>0</v>
      </c>
      <c r="AA2578" s="21">
        <f t="shared" si="8316"/>
        <v>0</v>
      </c>
      <c r="AB2578" s="21">
        <f t="shared" si="8317"/>
        <v>0</v>
      </c>
      <c r="AC2578" s="21">
        <f t="shared" si="8241"/>
        <v>1550</v>
      </c>
      <c r="AD2578" s="21">
        <f t="shared" si="8242"/>
        <v>1550</v>
      </c>
      <c r="AE2578" s="21">
        <f t="shared" si="8243"/>
        <v>1550</v>
      </c>
      <c r="AF2578" s="21">
        <f t="shared" si="8318"/>
        <v>0</v>
      </c>
      <c r="AG2578" s="21">
        <f t="shared" si="8244"/>
        <v>1550</v>
      </c>
      <c r="AH2578" s="21">
        <f t="shared" si="8245"/>
        <v>1550</v>
      </c>
      <c r="AI2578" s="21">
        <f t="shared" si="8246"/>
        <v>1550</v>
      </c>
      <c r="AJ2578" s="21">
        <f t="shared" si="8319"/>
        <v>0</v>
      </c>
      <c r="AK2578" s="21">
        <f t="shared" si="8320"/>
        <v>0</v>
      </c>
      <c r="AL2578" s="21">
        <f t="shared" si="8321"/>
        <v>0</v>
      </c>
      <c r="AM2578" s="21">
        <f t="shared" si="8322"/>
        <v>0</v>
      </c>
      <c r="AN2578" s="21">
        <f t="shared" si="8323"/>
        <v>0</v>
      </c>
      <c r="AO2578" s="21">
        <f t="shared" si="8324"/>
        <v>0</v>
      </c>
      <c r="AP2578" s="21">
        <f t="shared" si="8325"/>
        <v>0</v>
      </c>
      <c r="AQ2578" s="21">
        <f t="shared" si="8326"/>
        <v>0</v>
      </c>
      <c r="AR2578" s="21">
        <f t="shared" si="8327"/>
        <v>0</v>
      </c>
      <c r="AS2578" s="21">
        <f t="shared" si="8293"/>
        <v>1550</v>
      </c>
      <c r="AT2578" s="21">
        <f t="shared" si="8294"/>
        <v>1550</v>
      </c>
      <c r="AU2578" s="21">
        <f t="shared" si="8295"/>
        <v>1550</v>
      </c>
      <c r="AV2578" s="21">
        <f t="shared" si="8328"/>
        <v>0</v>
      </c>
      <c r="AW2578" s="21">
        <f t="shared" si="8329"/>
        <v>0</v>
      </c>
      <c r="AX2578" s="21">
        <f t="shared" si="8330"/>
        <v>0</v>
      </c>
      <c r="AY2578" s="21">
        <f t="shared" si="8290"/>
        <v>1550</v>
      </c>
      <c r="AZ2578" s="21">
        <f t="shared" si="8291"/>
        <v>1550</v>
      </c>
      <c r="BA2578" s="21">
        <f t="shared" si="8292"/>
        <v>1550</v>
      </c>
      <c r="BB2578" s="21">
        <f t="shared" si="8331"/>
        <v>0</v>
      </c>
      <c r="BC2578" s="21">
        <f t="shared" si="8332"/>
        <v>0</v>
      </c>
      <c r="BD2578" s="21">
        <f t="shared" si="8333"/>
        <v>0</v>
      </c>
      <c r="BE2578" s="21">
        <f t="shared" si="8334"/>
        <v>0</v>
      </c>
      <c r="BF2578" s="21">
        <f t="shared" si="8335"/>
        <v>0</v>
      </c>
      <c r="BG2578" s="21">
        <f t="shared" si="8336"/>
        <v>0</v>
      </c>
      <c r="BH2578" s="21">
        <f t="shared" si="8337"/>
        <v>0</v>
      </c>
      <c r="BI2578" s="21">
        <f t="shared" si="8338"/>
        <v>0</v>
      </c>
      <c r="BJ2578" s="21">
        <f t="shared" si="8339"/>
        <v>0</v>
      </c>
      <c r="BK2578" s="21">
        <f t="shared" si="8340"/>
        <v>0</v>
      </c>
      <c r="BL2578" s="21">
        <f t="shared" si="8238"/>
        <v>1550</v>
      </c>
      <c r="BM2578" s="21">
        <f t="shared" si="8239"/>
        <v>1550</v>
      </c>
      <c r="BN2578" s="21">
        <f t="shared" si="8240"/>
        <v>1550</v>
      </c>
      <c r="BO2578" s="21">
        <f t="shared" si="8341"/>
        <v>0</v>
      </c>
      <c r="BP2578" s="22"/>
      <c r="BQ2578" s="18"/>
      <c r="BR2578" s="18"/>
      <c r="BS2578" s="18"/>
      <c r="BT2578" s="18"/>
      <c r="BU2578" s="18"/>
      <c r="BV2578" s="18"/>
      <c r="BW2578" s="18"/>
      <c r="BX2578" s="18"/>
      <c r="BY2578" s="18"/>
    </row>
    <row r="2579" s="23" customFormat="1">
      <c r="A2579" s="24" t="s">
        <v>1020</v>
      </c>
      <c r="B2579" s="24" t="s">
        <v>60</v>
      </c>
      <c r="C2579" s="24" t="s">
        <v>26</v>
      </c>
      <c r="D2579" s="24"/>
      <c r="E2579" s="24"/>
      <c r="F2579" s="25" t="s">
        <v>532</v>
      </c>
      <c r="G2579" s="26">
        <f t="shared" si="8299"/>
        <v>1550</v>
      </c>
      <c r="H2579" s="26">
        <f t="shared" si="8300"/>
        <v>1550</v>
      </c>
      <c r="I2579" s="26">
        <f t="shared" si="8301"/>
        <v>1550</v>
      </c>
      <c r="J2579" s="26">
        <f t="shared" si="8302"/>
        <v>0</v>
      </c>
      <c r="K2579" s="26">
        <f t="shared" si="8303"/>
        <v>0</v>
      </c>
      <c r="L2579" s="26">
        <f t="shared" si="8304"/>
        <v>0</v>
      </c>
      <c r="M2579" s="26">
        <f t="shared" si="8296"/>
        <v>1550</v>
      </c>
      <c r="N2579" s="26">
        <f t="shared" si="8297"/>
        <v>1550</v>
      </c>
      <c r="O2579" s="26">
        <f t="shared" si="8298"/>
        <v>1550</v>
      </c>
      <c r="P2579" s="26">
        <f t="shared" si="8305"/>
        <v>0</v>
      </c>
      <c r="Q2579" s="26">
        <f t="shared" si="8306"/>
        <v>0</v>
      </c>
      <c r="R2579" s="26">
        <f t="shared" si="8307"/>
        <v>0</v>
      </c>
      <c r="S2579" s="26">
        <f t="shared" si="8308"/>
        <v>0</v>
      </c>
      <c r="T2579" s="26">
        <f t="shared" si="8309"/>
        <v>0</v>
      </c>
      <c r="U2579" s="26">
        <f t="shared" si="8310"/>
        <v>0</v>
      </c>
      <c r="V2579" s="26">
        <f t="shared" si="8311"/>
        <v>0</v>
      </c>
      <c r="W2579" s="26">
        <f t="shared" si="8312"/>
        <v>0</v>
      </c>
      <c r="X2579" s="26">
        <f t="shared" si="8313"/>
        <v>0</v>
      </c>
      <c r="Y2579" s="26">
        <f t="shared" si="8314"/>
        <v>0</v>
      </c>
      <c r="Z2579" s="26">
        <f t="shared" si="8315"/>
        <v>0</v>
      </c>
      <c r="AA2579" s="26">
        <f t="shared" si="8316"/>
        <v>0</v>
      </c>
      <c r="AB2579" s="26">
        <f t="shared" si="8317"/>
        <v>0</v>
      </c>
      <c r="AC2579" s="26">
        <f t="shared" si="8241"/>
        <v>1550</v>
      </c>
      <c r="AD2579" s="26">
        <f t="shared" si="8242"/>
        <v>1550</v>
      </c>
      <c r="AE2579" s="26">
        <f t="shared" si="8243"/>
        <v>1550</v>
      </c>
      <c r="AF2579" s="26">
        <f t="shared" si="8318"/>
        <v>0</v>
      </c>
      <c r="AG2579" s="26">
        <f t="shared" si="8244"/>
        <v>1550</v>
      </c>
      <c r="AH2579" s="26">
        <f t="shared" si="8245"/>
        <v>1550</v>
      </c>
      <c r="AI2579" s="26">
        <f t="shared" si="8246"/>
        <v>1550</v>
      </c>
      <c r="AJ2579" s="26">
        <f t="shared" si="8319"/>
        <v>0</v>
      </c>
      <c r="AK2579" s="26">
        <f t="shared" si="8320"/>
        <v>0</v>
      </c>
      <c r="AL2579" s="26">
        <f t="shared" si="8321"/>
        <v>0</v>
      </c>
      <c r="AM2579" s="26">
        <f t="shared" si="8322"/>
        <v>0</v>
      </c>
      <c r="AN2579" s="26">
        <f t="shared" si="8323"/>
        <v>0</v>
      </c>
      <c r="AO2579" s="26">
        <f t="shared" si="8324"/>
        <v>0</v>
      </c>
      <c r="AP2579" s="26">
        <f t="shared" si="8325"/>
        <v>0</v>
      </c>
      <c r="AQ2579" s="26">
        <f t="shared" si="8326"/>
        <v>0</v>
      </c>
      <c r="AR2579" s="26">
        <f t="shared" si="8327"/>
        <v>0</v>
      </c>
      <c r="AS2579" s="26">
        <f t="shared" si="8293"/>
        <v>1550</v>
      </c>
      <c r="AT2579" s="26">
        <f t="shared" si="8294"/>
        <v>1550</v>
      </c>
      <c r="AU2579" s="26">
        <f t="shared" si="8295"/>
        <v>1550</v>
      </c>
      <c r="AV2579" s="26">
        <f t="shared" si="8328"/>
        <v>0</v>
      </c>
      <c r="AW2579" s="26">
        <f t="shared" si="8329"/>
        <v>0</v>
      </c>
      <c r="AX2579" s="26">
        <f t="shared" si="8330"/>
        <v>0</v>
      </c>
      <c r="AY2579" s="26">
        <f t="shared" si="8290"/>
        <v>1550</v>
      </c>
      <c r="AZ2579" s="26">
        <f t="shared" si="8291"/>
        <v>1550</v>
      </c>
      <c r="BA2579" s="26">
        <f t="shared" si="8292"/>
        <v>1550</v>
      </c>
      <c r="BB2579" s="26">
        <f t="shared" si="8331"/>
        <v>0</v>
      </c>
      <c r="BC2579" s="26">
        <f t="shared" si="8332"/>
        <v>0</v>
      </c>
      <c r="BD2579" s="26">
        <f t="shared" si="8333"/>
        <v>0</v>
      </c>
      <c r="BE2579" s="26">
        <f t="shared" si="8334"/>
        <v>0</v>
      </c>
      <c r="BF2579" s="26">
        <f t="shared" si="8335"/>
        <v>0</v>
      </c>
      <c r="BG2579" s="26">
        <f t="shared" si="8336"/>
        <v>0</v>
      </c>
      <c r="BH2579" s="26">
        <f t="shared" si="8337"/>
        <v>0</v>
      </c>
      <c r="BI2579" s="26">
        <f t="shared" si="8338"/>
        <v>0</v>
      </c>
      <c r="BJ2579" s="26">
        <f t="shared" si="8339"/>
        <v>0</v>
      </c>
      <c r="BK2579" s="26">
        <f t="shared" si="8340"/>
        <v>0</v>
      </c>
      <c r="BL2579" s="26">
        <f t="shared" si="8238"/>
        <v>1550</v>
      </c>
      <c r="BM2579" s="26">
        <f t="shared" si="8239"/>
        <v>1550</v>
      </c>
      <c r="BN2579" s="26">
        <f t="shared" si="8240"/>
        <v>1550</v>
      </c>
      <c r="BO2579" s="26">
        <f t="shared" si="8341"/>
        <v>0</v>
      </c>
      <c r="BP2579" s="27"/>
      <c r="BQ2579" s="23"/>
      <c r="BR2579" s="23"/>
      <c r="BS2579" s="23"/>
      <c r="BT2579" s="23"/>
      <c r="BU2579" s="23"/>
      <c r="BV2579" s="23"/>
      <c r="BW2579" s="23"/>
      <c r="BX2579" s="23"/>
      <c r="BY2579" s="23"/>
    </row>
    <row r="2580" ht="31.5">
      <c r="A2580" s="28" t="s">
        <v>1020</v>
      </c>
      <c r="B2580" s="28" t="s">
        <v>60</v>
      </c>
      <c r="C2580" s="28" t="s">
        <v>26</v>
      </c>
      <c r="D2580" s="28" t="s">
        <v>596</v>
      </c>
      <c r="E2580" s="35"/>
      <c r="F2580" s="29" t="s">
        <v>597</v>
      </c>
      <c r="G2580" s="30">
        <f t="shared" si="8299"/>
        <v>1550</v>
      </c>
      <c r="H2580" s="30">
        <f t="shared" si="8300"/>
        <v>1550</v>
      </c>
      <c r="I2580" s="30">
        <f t="shared" si="8301"/>
        <v>1550</v>
      </c>
      <c r="J2580" s="30">
        <f t="shared" si="8302"/>
        <v>0</v>
      </c>
      <c r="K2580" s="30">
        <f t="shared" si="8303"/>
        <v>0</v>
      </c>
      <c r="L2580" s="30">
        <f t="shared" si="8304"/>
        <v>0</v>
      </c>
      <c r="M2580" s="30">
        <f t="shared" si="8296"/>
        <v>1550</v>
      </c>
      <c r="N2580" s="30">
        <f t="shared" si="8297"/>
        <v>1550</v>
      </c>
      <c r="O2580" s="30">
        <f t="shared" si="8298"/>
        <v>1550</v>
      </c>
      <c r="P2580" s="30">
        <f t="shared" si="8305"/>
        <v>0</v>
      </c>
      <c r="Q2580" s="30">
        <f t="shared" si="8306"/>
        <v>0</v>
      </c>
      <c r="R2580" s="30">
        <f t="shared" si="8307"/>
        <v>0</v>
      </c>
      <c r="S2580" s="30">
        <f t="shared" si="8308"/>
        <v>0</v>
      </c>
      <c r="T2580" s="30">
        <f t="shared" si="8309"/>
        <v>0</v>
      </c>
      <c r="U2580" s="30">
        <f t="shared" si="8310"/>
        <v>0</v>
      </c>
      <c r="V2580" s="30">
        <f t="shared" si="8311"/>
        <v>0</v>
      </c>
      <c r="W2580" s="30">
        <f t="shared" si="8312"/>
        <v>0</v>
      </c>
      <c r="X2580" s="30">
        <f t="shared" si="8313"/>
        <v>0</v>
      </c>
      <c r="Y2580" s="30">
        <f t="shared" si="8314"/>
        <v>0</v>
      </c>
      <c r="Z2580" s="30">
        <f t="shared" si="8315"/>
        <v>0</v>
      </c>
      <c r="AA2580" s="30">
        <f t="shared" si="8316"/>
        <v>0</v>
      </c>
      <c r="AB2580" s="30">
        <f t="shared" si="8317"/>
        <v>0</v>
      </c>
      <c r="AC2580" s="30">
        <f t="shared" si="8241"/>
        <v>1550</v>
      </c>
      <c r="AD2580" s="30">
        <f t="shared" si="8242"/>
        <v>1550</v>
      </c>
      <c r="AE2580" s="30">
        <f t="shared" si="8243"/>
        <v>1550</v>
      </c>
      <c r="AF2580" s="30">
        <f t="shared" si="8318"/>
        <v>0</v>
      </c>
      <c r="AG2580" s="30">
        <f t="shared" si="8244"/>
        <v>1550</v>
      </c>
      <c r="AH2580" s="30">
        <f t="shared" si="8245"/>
        <v>1550</v>
      </c>
      <c r="AI2580" s="30">
        <f t="shared" si="8246"/>
        <v>1550</v>
      </c>
      <c r="AJ2580" s="30">
        <f t="shared" si="8319"/>
        <v>0</v>
      </c>
      <c r="AK2580" s="30">
        <f t="shared" si="8320"/>
        <v>0</v>
      </c>
      <c r="AL2580" s="30">
        <f t="shared" si="8321"/>
        <v>0</v>
      </c>
      <c r="AM2580" s="30">
        <f t="shared" si="8322"/>
        <v>0</v>
      </c>
      <c r="AN2580" s="30">
        <f t="shared" si="8323"/>
        <v>0</v>
      </c>
      <c r="AO2580" s="30">
        <f t="shared" si="8324"/>
        <v>0</v>
      </c>
      <c r="AP2580" s="30">
        <f t="shared" si="8325"/>
        <v>0</v>
      </c>
      <c r="AQ2580" s="30">
        <f t="shared" si="8326"/>
        <v>0</v>
      </c>
      <c r="AR2580" s="30">
        <f t="shared" si="8327"/>
        <v>0</v>
      </c>
      <c r="AS2580" s="30">
        <f t="shared" si="8293"/>
        <v>1550</v>
      </c>
      <c r="AT2580" s="30">
        <f t="shared" si="8294"/>
        <v>1550</v>
      </c>
      <c r="AU2580" s="30">
        <f t="shared" si="8295"/>
        <v>1550</v>
      </c>
      <c r="AV2580" s="30">
        <f t="shared" si="8328"/>
        <v>0</v>
      </c>
      <c r="AW2580" s="30">
        <f t="shared" si="8329"/>
        <v>0</v>
      </c>
      <c r="AX2580" s="30">
        <f t="shared" si="8330"/>
        <v>0</v>
      </c>
      <c r="AY2580" s="30">
        <f t="shared" si="8290"/>
        <v>1550</v>
      </c>
      <c r="AZ2580" s="30">
        <f t="shared" si="8291"/>
        <v>1550</v>
      </c>
      <c r="BA2580" s="30">
        <f t="shared" si="8292"/>
        <v>1550</v>
      </c>
      <c r="BB2580" s="30">
        <f t="shared" si="8331"/>
        <v>0</v>
      </c>
      <c r="BC2580" s="30">
        <f t="shared" si="8332"/>
        <v>0</v>
      </c>
      <c r="BD2580" s="30">
        <f t="shared" si="8333"/>
        <v>0</v>
      </c>
      <c r="BE2580" s="30">
        <f t="shared" si="8334"/>
        <v>0</v>
      </c>
      <c r="BF2580" s="30">
        <f t="shared" si="8335"/>
        <v>0</v>
      </c>
      <c r="BG2580" s="30">
        <f t="shared" si="8336"/>
        <v>0</v>
      </c>
      <c r="BH2580" s="30">
        <f t="shared" si="8337"/>
        <v>0</v>
      </c>
      <c r="BI2580" s="30">
        <f t="shared" si="8338"/>
        <v>0</v>
      </c>
      <c r="BJ2580" s="30">
        <f t="shared" si="8339"/>
        <v>0</v>
      </c>
      <c r="BK2580" s="30">
        <f t="shared" si="8340"/>
        <v>0</v>
      </c>
      <c r="BL2580" s="30">
        <f t="shared" si="8238"/>
        <v>1550</v>
      </c>
      <c r="BM2580" s="30">
        <f t="shared" si="8239"/>
        <v>1550</v>
      </c>
      <c r="BN2580" s="30">
        <f t="shared" si="8240"/>
        <v>1550</v>
      </c>
      <c r="BO2580" s="30">
        <f t="shared" si="8341"/>
        <v>0</v>
      </c>
      <c r="BP2580" s="31"/>
      <c r="BQ2580" s="1"/>
      <c r="BR2580" s="1"/>
      <c r="BS2580" s="1"/>
      <c r="BT2580" s="1"/>
      <c r="BU2580" s="1"/>
      <c r="BV2580" s="1"/>
      <c r="BW2580" s="1"/>
      <c r="BX2580" s="1"/>
      <c r="BY2580" s="1"/>
    </row>
    <row r="2581">
      <c r="A2581" s="28" t="s">
        <v>1020</v>
      </c>
      <c r="B2581" s="28" t="s">
        <v>60</v>
      </c>
      <c r="C2581" s="28" t="s">
        <v>26</v>
      </c>
      <c r="D2581" s="28" t="s">
        <v>836</v>
      </c>
      <c r="E2581" s="35"/>
      <c r="F2581" s="29" t="s">
        <v>33</v>
      </c>
      <c r="G2581" s="30">
        <f t="shared" si="8299"/>
        <v>1550</v>
      </c>
      <c r="H2581" s="30">
        <f t="shared" si="8300"/>
        <v>1550</v>
      </c>
      <c r="I2581" s="30">
        <f t="shared" si="8301"/>
        <v>1550</v>
      </c>
      <c r="J2581" s="30">
        <f t="shared" si="8302"/>
        <v>0</v>
      </c>
      <c r="K2581" s="30">
        <f t="shared" si="8303"/>
        <v>0</v>
      </c>
      <c r="L2581" s="30">
        <f t="shared" si="8304"/>
        <v>0</v>
      </c>
      <c r="M2581" s="30">
        <f t="shared" si="8296"/>
        <v>1550</v>
      </c>
      <c r="N2581" s="30">
        <f t="shared" si="8297"/>
        <v>1550</v>
      </c>
      <c r="O2581" s="30">
        <f t="shared" si="8298"/>
        <v>1550</v>
      </c>
      <c r="P2581" s="30">
        <f t="shared" si="8305"/>
        <v>0</v>
      </c>
      <c r="Q2581" s="30">
        <f t="shared" si="8306"/>
        <v>0</v>
      </c>
      <c r="R2581" s="30">
        <f t="shared" si="8307"/>
        <v>0</v>
      </c>
      <c r="S2581" s="30">
        <f t="shared" si="8308"/>
        <v>0</v>
      </c>
      <c r="T2581" s="30">
        <f t="shared" si="8309"/>
        <v>0</v>
      </c>
      <c r="U2581" s="30">
        <f t="shared" si="8310"/>
        <v>0</v>
      </c>
      <c r="V2581" s="30">
        <f t="shared" si="8311"/>
        <v>0</v>
      </c>
      <c r="W2581" s="30">
        <f t="shared" si="8312"/>
        <v>0</v>
      </c>
      <c r="X2581" s="30">
        <f t="shared" si="8313"/>
        <v>0</v>
      </c>
      <c r="Y2581" s="30">
        <f t="shared" si="8314"/>
        <v>0</v>
      </c>
      <c r="Z2581" s="30">
        <f t="shared" si="8315"/>
        <v>0</v>
      </c>
      <c r="AA2581" s="30">
        <f t="shared" si="8316"/>
        <v>0</v>
      </c>
      <c r="AB2581" s="30">
        <f t="shared" si="8317"/>
        <v>0</v>
      </c>
      <c r="AC2581" s="30">
        <f t="shared" si="8241"/>
        <v>1550</v>
      </c>
      <c r="AD2581" s="30">
        <f t="shared" si="8242"/>
        <v>1550</v>
      </c>
      <c r="AE2581" s="30">
        <f t="shared" si="8243"/>
        <v>1550</v>
      </c>
      <c r="AF2581" s="30">
        <f t="shared" si="8318"/>
        <v>0</v>
      </c>
      <c r="AG2581" s="30">
        <f t="shared" si="8244"/>
        <v>1550</v>
      </c>
      <c r="AH2581" s="30">
        <f t="shared" si="8245"/>
        <v>1550</v>
      </c>
      <c r="AI2581" s="30">
        <f t="shared" si="8246"/>
        <v>1550</v>
      </c>
      <c r="AJ2581" s="30">
        <f t="shared" si="8319"/>
        <v>0</v>
      </c>
      <c r="AK2581" s="30">
        <f t="shared" si="8320"/>
        <v>0</v>
      </c>
      <c r="AL2581" s="30">
        <f t="shared" si="8321"/>
        <v>0</v>
      </c>
      <c r="AM2581" s="30">
        <f t="shared" si="8322"/>
        <v>0</v>
      </c>
      <c r="AN2581" s="30">
        <f t="shared" si="8323"/>
        <v>0</v>
      </c>
      <c r="AO2581" s="30">
        <f t="shared" si="8324"/>
        <v>0</v>
      </c>
      <c r="AP2581" s="30">
        <f t="shared" si="8325"/>
        <v>0</v>
      </c>
      <c r="AQ2581" s="30">
        <f t="shared" si="8326"/>
        <v>0</v>
      </c>
      <c r="AR2581" s="30">
        <f t="shared" si="8327"/>
        <v>0</v>
      </c>
      <c r="AS2581" s="30">
        <f t="shared" si="8293"/>
        <v>1550</v>
      </c>
      <c r="AT2581" s="30">
        <f t="shared" si="8294"/>
        <v>1550</v>
      </c>
      <c r="AU2581" s="30">
        <f t="shared" si="8295"/>
        <v>1550</v>
      </c>
      <c r="AV2581" s="30">
        <f t="shared" si="8328"/>
        <v>0</v>
      </c>
      <c r="AW2581" s="30">
        <f t="shared" si="8329"/>
        <v>0</v>
      </c>
      <c r="AX2581" s="30">
        <f t="shared" si="8330"/>
        <v>0</v>
      </c>
      <c r="AY2581" s="30">
        <f t="shared" si="8290"/>
        <v>1550</v>
      </c>
      <c r="AZ2581" s="30">
        <f t="shared" si="8291"/>
        <v>1550</v>
      </c>
      <c r="BA2581" s="30">
        <f t="shared" si="8292"/>
        <v>1550</v>
      </c>
      <c r="BB2581" s="30">
        <f t="shared" si="8331"/>
        <v>0</v>
      </c>
      <c r="BC2581" s="30">
        <f t="shared" si="8332"/>
        <v>0</v>
      </c>
      <c r="BD2581" s="30">
        <f t="shared" si="8333"/>
        <v>0</v>
      </c>
      <c r="BE2581" s="30">
        <f t="shared" si="8334"/>
        <v>0</v>
      </c>
      <c r="BF2581" s="30">
        <f t="shared" si="8335"/>
        <v>0</v>
      </c>
      <c r="BG2581" s="30">
        <f t="shared" si="8336"/>
        <v>0</v>
      </c>
      <c r="BH2581" s="30">
        <f t="shared" si="8337"/>
        <v>0</v>
      </c>
      <c r="BI2581" s="30">
        <f t="shared" si="8338"/>
        <v>0</v>
      </c>
      <c r="BJ2581" s="30">
        <f t="shared" si="8339"/>
        <v>0</v>
      </c>
      <c r="BK2581" s="30">
        <f t="shared" si="8340"/>
        <v>0</v>
      </c>
      <c r="BL2581" s="30">
        <f t="shared" si="8238"/>
        <v>1550</v>
      </c>
      <c r="BM2581" s="30">
        <f t="shared" si="8239"/>
        <v>1550</v>
      </c>
      <c r="BN2581" s="30">
        <f t="shared" si="8240"/>
        <v>1550</v>
      </c>
      <c r="BO2581" s="30">
        <f t="shared" si="8341"/>
        <v>0</v>
      </c>
      <c r="BP2581" s="31"/>
      <c r="BQ2581" s="1"/>
      <c r="BR2581" s="1"/>
      <c r="BS2581" s="1"/>
      <c r="BT2581" s="1"/>
      <c r="BU2581" s="1"/>
      <c r="BV2581" s="1"/>
      <c r="BW2581" s="1"/>
      <c r="BX2581" s="1"/>
      <c r="BY2581" s="1"/>
    </row>
    <row r="2582" ht="31.5">
      <c r="A2582" s="28" t="s">
        <v>1020</v>
      </c>
      <c r="B2582" s="28" t="s">
        <v>60</v>
      </c>
      <c r="C2582" s="28" t="s">
        <v>26</v>
      </c>
      <c r="D2582" s="28" t="s">
        <v>837</v>
      </c>
      <c r="E2582" s="35"/>
      <c r="F2582" s="29" t="s">
        <v>838</v>
      </c>
      <c r="G2582" s="30">
        <f t="shared" si="8299"/>
        <v>1550</v>
      </c>
      <c r="H2582" s="30">
        <f t="shared" si="8300"/>
        <v>1550</v>
      </c>
      <c r="I2582" s="30">
        <f t="shared" si="8301"/>
        <v>1550</v>
      </c>
      <c r="J2582" s="30">
        <f t="shared" si="8302"/>
        <v>0</v>
      </c>
      <c r="K2582" s="30">
        <f t="shared" si="8303"/>
        <v>0</v>
      </c>
      <c r="L2582" s="30">
        <f t="shared" si="8304"/>
        <v>0</v>
      </c>
      <c r="M2582" s="30">
        <f t="shared" si="8296"/>
        <v>1550</v>
      </c>
      <c r="N2582" s="30">
        <f t="shared" si="8297"/>
        <v>1550</v>
      </c>
      <c r="O2582" s="30">
        <f t="shared" si="8298"/>
        <v>1550</v>
      </c>
      <c r="P2582" s="30">
        <f t="shared" si="8305"/>
        <v>0</v>
      </c>
      <c r="Q2582" s="30">
        <f t="shared" si="8306"/>
        <v>0</v>
      </c>
      <c r="R2582" s="30">
        <f t="shared" si="8307"/>
        <v>0</v>
      </c>
      <c r="S2582" s="30">
        <f t="shared" si="8308"/>
        <v>0</v>
      </c>
      <c r="T2582" s="30">
        <f t="shared" si="8309"/>
        <v>0</v>
      </c>
      <c r="U2582" s="30">
        <f t="shared" si="8310"/>
        <v>0</v>
      </c>
      <c r="V2582" s="30">
        <f t="shared" si="8311"/>
        <v>0</v>
      </c>
      <c r="W2582" s="30">
        <f t="shared" si="8312"/>
        <v>0</v>
      </c>
      <c r="X2582" s="30">
        <f t="shared" si="8313"/>
        <v>0</v>
      </c>
      <c r="Y2582" s="30">
        <f t="shared" si="8314"/>
        <v>0</v>
      </c>
      <c r="Z2582" s="30">
        <f t="shared" si="8315"/>
        <v>0</v>
      </c>
      <c r="AA2582" s="30">
        <f t="shared" si="8316"/>
        <v>0</v>
      </c>
      <c r="AB2582" s="30">
        <f t="shared" si="8317"/>
        <v>0</v>
      </c>
      <c r="AC2582" s="30">
        <f t="shared" si="8241"/>
        <v>1550</v>
      </c>
      <c r="AD2582" s="30">
        <f t="shared" si="8242"/>
        <v>1550</v>
      </c>
      <c r="AE2582" s="30">
        <f t="shared" si="8243"/>
        <v>1550</v>
      </c>
      <c r="AF2582" s="30">
        <f t="shared" si="8318"/>
        <v>0</v>
      </c>
      <c r="AG2582" s="30">
        <f t="shared" si="8244"/>
        <v>1550</v>
      </c>
      <c r="AH2582" s="30">
        <f t="shared" si="8245"/>
        <v>1550</v>
      </c>
      <c r="AI2582" s="30">
        <f t="shared" si="8246"/>
        <v>1550</v>
      </c>
      <c r="AJ2582" s="30">
        <f t="shared" si="8319"/>
        <v>0</v>
      </c>
      <c r="AK2582" s="30">
        <f t="shared" si="8320"/>
        <v>0</v>
      </c>
      <c r="AL2582" s="30">
        <f t="shared" si="8321"/>
        <v>0</v>
      </c>
      <c r="AM2582" s="30">
        <f t="shared" si="8322"/>
        <v>0</v>
      </c>
      <c r="AN2582" s="30">
        <f t="shared" si="8323"/>
        <v>0</v>
      </c>
      <c r="AO2582" s="30">
        <f t="shared" si="8324"/>
        <v>0</v>
      </c>
      <c r="AP2582" s="30">
        <f t="shared" si="8325"/>
        <v>0</v>
      </c>
      <c r="AQ2582" s="30">
        <f t="shared" si="8326"/>
        <v>0</v>
      </c>
      <c r="AR2582" s="30">
        <f t="shared" si="8327"/>
        <v>0</v>
      </c>
      <c r="AS2582" s="30">
        <f t="shared" si="8293"/>
        <v>1550</v>
      </c>
      <c r="AT2582" s="30">
        <f t="shared" si="8294"/>
        <v>1550</v>
      </c>
      <c r="AU2582" s="30">
        <f t="shared" si="8295"/>
        <v>1550</v>
      </c>
      <c r="AV2582" s="30">
        <f t="shared" si="8328"/>
        <v>0</v>
      </c>
      <c r="AW2582" s="30">
        <f t="shared" si="8329"/>
        <v>0</v>
      </c>
      <c r="AX2582" s="30">
        <f t="shared" si="8330"/>
        <v>0</v>
      </c>
      <c r="AY2582" s="30">
        <f t="shared" si="8290"/>
        <v>1550</v>
      </c>
      <c r="AZ2582" s="30">
        <f t="shared" si="8291"/>
        <v>1550</v>
      </c>
      <c r="BA2582" s="30">
        <f t="shared" si="8292"/>
        <v>1550</v>
      </c>
      <c r="BB2582" s="30">
        <f t="shared" si="8331"/>
        <v>0</v>
      </c>
      <c r="BC2582" s="30">
        <f t="shared" si="8332"/>
        <v>0</v>
      </c>
      <c r="BD2582" s="30">
        <f t="shared" si="8333"/>
        <v>0</v>
      </c>
      <c r="BE2582" s="30">
        <f t="shared" si="8334"/>
        <v>0</v>
      </c>
      <c r="BF2582" s="30">
        <f t="shared" si="8335"/>
        <v>0</v>
      </c>
      <c r="BG2582" s="30">
        <f t="shared" si="8336"/>
        <v>0</v>
      </c>
      <c r="BH2582" s="30">
        <f t="shared" si="8337"/>
        <v>0</v>
      </c>
      <c r="BI2582" s="30">
        <f t="shared" si="8338"/>
        <v>0</v>
      </c>
      <c r="BJ2582" s="30">
        <f t="shared" si="8339"/>
        <v>0</v>
      </c>
      <c r="BK2582" s="30">
        <f t="shared" si="8340"/>
        <v>0</v>
      </c>
      <c r="BL2582" s="30">
        <f t="shared" si="8238"/>
        <v>1550</v>
      </c>
      <c r="BM2582" s="30">
        <f t="shared" si="8239"/>
        <v>1550</v>
      </c>
      <c r="BN2582" s="30">
        <f t="shared" si="8240"/>
        <v>1550</v>
      </c>
      <c r="BO2582" s="30">
        <f t="shared" si="8341"/>
        <v>0</v>
      </c>
      <c r="BP2582" s="31"/>
      <c r="BQ2582" s="1"/>
      <c r="BR2582" s="1"/>
      <c r="BS2582" s="1"/>
      <c r="BT2582" s="1"/>
      <c r="BU2582" s="1"/>
      <c r="BV2582" s="1"/>
      <c r="BW2582" s="1"/>
      <c r="BX2582" s="1"/>
      <c r="BY2582" s="1"/>
    </row>
    <row r="2583">
      <c r="A2583" s="28" t="s">
        <v>1020</v>
      </c>
      <c r="B2583" s="28" t="s">
        <v>60</v>
      </c>
      <c r="C2583" s="28" t="s">
        <v>26</v>
      </c>
      <c r="D2583" s="14" t="s">
        <v>1066</v>
      </c>
      <c r="E2583" s="35"/>
      <c r="F2583" s="29" t="s">
        <v>1067</v>
      </c>
      <c r="G2583" s="30">
        <f t="shared" si="8299"/>
        <v>1550</v>
      </c>
      <c r="H2583" s="30">
        <f t="shared" si="8300"/>
        <v>1550</v>
      </c>
      <c r="I2583" s="30">
        <f t="shared" si="8301"/>
        <v>1550</v>
      </c>
      <c r="J2583" s="30">
        <f t="shared" si="8302"/>
        <v>0</v>
      </c>
      <c r="K2583" s="30">
        <f t="shared" si="8303"/>
        <v>0</v>
      </c>
      <c r="L2583" s="30">
        <f t="shared" si="8304"/>
        <v>0</v>
      </c>
      <c r="M2583" s="30">
        <f t="shared" si="8296"/>
        <v>1550</v>
      </c>
      <c r="N2583" s="30">
        <f t="shared" si="8297"/>
        <v>1550</v>
      </c>
      <c r="O2583" s="30">
        <f t="shared" si="8298"/>
        <v>1550</v>
      </c>
      <c r="P2583" s="30">
        <f t="shared" si="8305"/>
        <v>0</v>
      </c>
      <c r="Q2583" s="30">
        <f t="shared" si="8306"/>
        <v>0</v>
      </c>
      <c r="R2583" s="30">
        <f t="shared" si="8307"/>
        <v>0</v>
      </c>
      <c r="S2583" s="30">
        <f t="shared" si="8308"/>
        <v>0</v>
      </c>
      <c r="T2583" s="30">
        <f t="shared" si="8309"/>
        <v>0</v>
      </c>
      <c r="U2583" s="30">
        <f t="shared" si="8310"/>
        <v>0</v>
      </c>
      <c r="V2583" s="30">
        <f t="shared" si="8311"/>
        <v>0</v>
      </c>
      <c r="W2583" s="30">
        <f t="shared" si="8312"/>
        <v>0</v>
      </c>
      <c r="X2583" s="30">
        <f t="shared" si="8313"/>
        <v>0</v>
      </c>
      <c r="Y2583" s="30">
        <f t="shared" si="8314"/>
        <v>0</v>
      </c>
      <c r="Z2583" s="30">
        <f t="shared" si="8315"/>
        <v>0</v>
      </c>
      <c r="AA2583" s="30">
        <f t="shared" si="8316"/>
        <v>0</v>
      </c>
      <c r="AB2583" s="30">
        <f t="shared" si="8317"/>
        <v>0</v>
      </c>
      <c r="AC2583" s="30">
        <f t="shared" si="8241"/>
        <v>1550</v>
      </c>
      <c r="AD2583" s="30">
        <f t="shared" si="8242"/>
        <v>1550</v>
      </c>
      <c r="AE2583" s="30">
        <f t="shared" si="8243"/>
        <v>1550</v>
      </c>
      <c r="AF2583" s="30">
        <f t="shared" si="8318"/>
        <v>0</v>
      </c>
      <c r="AG2583" s="30">
        <f t="shared" si="8244"/>
        <v>1550</v>
      </c>
      <c r="AH2583" s="30">
        <f t="shared" si="8245"/>
        <v>1550</v>
      </c>
      <c r="AI2583" s="30">
        <f t="shared" si="8246"/>
        <v>1550</v>
      </c>
      <c r="AJ2583" s="30">
        <f t="shared" si="8319"/>
        <v>0</v>
      </c>
      <c r="AK2583" s="30">
        <f t="shared" si="8320"/>
        <v>0</v>
      </c>
      <c r="AL2583" s="30">
        <f t="shared" si="8321"/>
        <v>0</v>
      </c>
      <c r="AM2583" s="30">
        <f t="shared" si="8322"/>
        <v>0</v>
      </c>
      <c r="AN2583" s="30">
        <f t="shared" si="8323"/>
        <v>0</v>
      </c>
      <c r="AO2583" s="30">
        <f t="shared" si="8324"/>
        <v>0</v>
      </c>
      <c r="AP2583" s="30">
        <f t="shared" si="8325"/>
        <v>0</v>
      </c>
      <c r="AQ2583" s="30">
        <f t="shared" si="8326"/>
        <v>0</v>
      </c>
      <c r="AR2583" s="30">
        <f t="shared" si="8327"/>
        <v>0</v>
      </c>
      <c r="AS2583" s="30">
        <f t="shared" si="8293"/>
        <v>1550</v>
      </c>
      <c r="AT2583" s="30">
        <f t="shared" si="8294"/>
        <v>1550</v>
      </c>
      <c r="AU2583" s="30">
        <f t="shared" si="8295"/>
        <v>1550</v>
      </c>
      <c r="AV2583" s="30">
        <f t="shared" si="8328"/>
        <v>0</v>
      </c>
      <c r="AW2583" s="30">
        <f t="shared" si="8329"/>
        <v>0</v>
      </c>
      <c r="AX2583" s="30">
        <f t="shared" si="8330"/>
        <v>0</v>
      </c>
      <c r="AY2583" s="30">
        <f t="shared" si="8290"/>
        <v>1550</v>
      </c>
      <c r="AZ2583" s="30">
        <f t="shared" si="8291"/>
        <v>1550</v>
      </c>
      <c r="BA2583" s="30">
        <f t="shared" si="8292"/>
        <v>1550</v>
      </c>
      <c r="BB2583" s="30">
        <f t="shared" si="8331"/>
        <v>0</v>
      </c>
      <c r="BC2583" s="30">
        <f t="shared" si="8332"/>
        <v>0</v>
      </c>
      <c r="BD2583" s="30">
        <f t="shared" si="8333"/>
        <v>0</v>
      </c>
      <c r="BE2583" s="30">
        <f t="shared" si="8334"/>
        <v>0</v>
      </c>
      <c r="BF2583" s="30">
        <f t="shared" si="8335"/>
        <v>0</v>
      </c>
      <c r="BG2583" s="30">
        <f t="shared" si="8336"/>
        <v>0</v>
      </c>
      <c r="BH2583" s="30">
        <f t="shared" si="8337"/>
        <v>0</v>
      </c>
      <c r="BI2583" s="30">
        <f t="shared" si="8338"/>
        <v>0</v>
      </c>
      <c r="BJ2583" s="30">
        <f t="shared" si="8339"/>
        <v>0</v>
      </c>
      <c r="BK2583" s="30">
        <f t="shared" si="8340"/>
        <v>0</v>
      </c>
      <c r="BL2583" s="30">
        <f t="shared" si="8238"/>
        <v>1550</v>
      </c>
      <c r="BM2583" s="30">
        <f t="shared" si="8239"/>
        <v>1550</v>
      </c>
      <c r="BN2583" s="30">
        <f t="shared" si="8240"/>
        <v>1550</v>
      </c>
      <c r="BO2583" s="30">
        <f t="shared" si="8341"/>
        <v>0</v>
      </c>
      <c r="BP2583" s="31"/>
      <c r="BQ2583" s="1"/>
      <c r="BR2583" s="1"/>
      <c r="BS2583" s="1"/>
      <c r="BT2583" s="1"/>
      <c r="BU2583" s="1"/>
      <c r="BV2583" s="1"/>
      <c r="BW2583" s="1"/>
      <c r="BX2583" s="1"/>
      <c r="BY2583" s="1"/>
    </row>
    <row r="2584" ht="31.5">
      <c r="A2584" s="28" t="s">
        <v>1020</v>
      </c>
      <c r="B2584" s="28" t="s">
        <v>60</v>
      </c>
      <c r="C2584" s="28" t="s">
        <v>26</v>
      </c>
      <c r="D2584" s="14" t="s">
        <v>1066</v>
      </c>
      <c r="E2584" s="28" t="s">
        <v>38</v>
      </c>
      <c r="F2584" s="29" t="s">
        <v>39</v>
      </c>
      <c r="G2584" s="30">
        <v>1550</v>
      </c>
      <c r="H2584" s="30">
        <v>1550</v>
      </c>
      <c r="I2584" s="30">
        <v>1550</v>
      </c>
      <c r="J2584" s="30"/>
      <c r="K2584" s="30"/>
      <c r="L2584" s="30"/>
      <c r="M2584" s="30">
        <f t="shared" si="8296"/>
        <v>1550</v>
      </c>
      <c r="N2584" s="30">
        <f t="shared" si="8297"/>
        <v>1550</v>
      </c>
      <c r="O2584" s="30">
        <f t="shared" si="8298"/>
        <v>1550</v>
      </c>
      <c r="P2584" s="30"/>
      <c r="Q2584" s="30"/>
      <c r="R2584" s="30"/>
      <c r="S2584" s="30"/>
      <c r="T2584" s="30"/>
      <c r="U2584" s="30"/>
      <c r="V2584" s="30"/>
      <c r="W2584" s="30"/>
      <c r="X2584" s="30"/>
      <c r="Y2584" s="30"/>
      <c r="Z2584" s="30"/>
      <c r="AA2584" s="30"/>
      <c r="AB2584" s="30"/>
      <c r="AC2584" s="30">
        <f t="shared" si="8241"/>
        <v>1550</v>
      </c>
      <c r="AD2584" s="30">
        <f t="shared" si="8242"/>
        <v>1550</v>
      </c>
      <c r="AE2584" s="30">
        <f t="shared" si="8243"/>
        <v>1550</v>
      </c>
      <c r="AF2584" s="30"/>
      <c r="AG2584" s="30">
        <f t="shared" si="8244"/>
        <v>1550</v>
      </c>
      <c r="AH2584" s="30">
        <f t="shared" si="8245"/>
        <v>1550</v>
      </c>
      <c r="AI2584" s="30">
        <f t="shared" si="8246"/>
        <v>1550</v>
      </c>
      <c r="AJ2584" s="30"/>
      <c r="AK2584" s="30"/>
      <c r="AL2584" s="30"/>
      <c r="AM2584" s="30"/>
      <c r="AN2584" s="30"/>
      <c r="AO2584" s="30"/>
      <c r="AP2584" s="30"/>
      <c r="AQ2584" s="30"/>
      <c r="AR2584" s="30"/>
      <c r="AS2584" s="30">
        <f t="shared" si="8293"/>
        <v>1550</v>
      </c>
      <c r="AT2584" s="30">
        <f t="shared" si="8294"/>
        <v>1550</v>
      </c>
      <c r="AU2584" s="30">
        <f t="shared" si="8295"/>
        <v>1550</v>
      </c>
      <c r="AV2584" s="30"/>
      <c r="AW2584" s="30"/>
      <c r="AX2584" s="30"/>
      <c r="AY2584" s="30">
        <f t="shared" si="8290"/>
        <v>1550</v>
      </c>
      <c r="AZ2584" s="30">
        <f t="shared" si="8291"/>
        <v>1550</v>
      </c>
      <c r="BA2584" s="30">
        <f t="shared" si="8292"/>
        <v>1550</v>
      </c>
      <c r="BB2584" s="30"/>
      <c r="BC2584" s="30"/>
      <c r="BD2584" s="30"/>
      <c r="BE2584" s="30"/>
      <c r="BF2584" s="30"/>
      <c r="BG2584" s="30"/>
      <c r="BH2584" s="30"/>
      <c r="BI2584" s="30"/>
      <c r="BJ2584" s="30"/>
      <c r="BK2584" s="30"/>
      <c r="BL2584" s="30">
        <f t="shared" si="8238"/>
        <v>1550</v>
      </c>
      <c r="BM2584" s="30">
        <f t="shared" si="8239"/>
        <v>1550</v>
      </c>
      <c r="BN2584" s="30">
        <f t="shared" si="8240"/>
        <v>1550</v>
      </c>
      <c r="BO2584" s="30"/>
      <c r="BP2584" s="31"/>
      <c r="BQ2584" s="1"/>
      <c r="BR2584" s="1"/>
      <c r="BS2584" s="1"/>
      <c r="BT2584" s="1"/>
      <c r="BU2584" s="1"/>
      <c r="BV2584" s="1"/>
      <c r="BW2584" s="1"/>
      <c r="BX2584" s="1"/>
      <c r="BY2584" s="1"/>
    </row>
    <row r="2585" s="18" customFormat="1">
      <c r="A2585" s="19" t="s">
        <v>1020</v>
      </c>
      <c r="B2585" s="19" t="s">
        <v>73</v>
      </c>
      <c r="C2585" s="19"/>
      <c r="D2585" s="19"/>
      <c r="E2585" s="33"/>
      <c r="F2585" s="20" t="s">
        <v>197</v>
      </c>
      <c r="G2585" s="21">
        <f t="shared" si="8299"/>
        <v>4103</v>
      </c>
      <c r="H2585" s="21">
        <f t="shared" si="8300"/>
        <v>4103</v>
      </c>
      <c r="I2585" s="21">
        <f t="shared" si="8301"/>
        <v>4103</v>
      </c>
      <c r="J2585" s="21">
        <f t="shared" si="8302"/>
        <v>0</v>
      </c>
      <c r="K2585" s="21">
        <f t="shared" si="8303"/>
        <v>0</v>
      </c>
      <c r="L2585" s="21">
        <f t="shared" si="8304"/>
        <v>0</v>
      </c>
      <c r="M2585" s="21">
        <f t="shared" si="8296"/>
        <v>4103</v>
      </c>
      <c r="N2585" s="21">
        <f t="shared" si="8297"/>
        <v>4103</v>
      </c>
      <c r="O2585" s="21">
        <f t="shared" si="8298"/>
        <v>4103</v>
      </c>
      <c r="P2585" s="21">
        <f t="shared" si="8305"/>
        <v>0</v>
      </c>
      <c r="Q2585" s="21">
        <f t="shared" si="8306"/>
        <v>0</v>
      </c>
      <c r="R2585" s="21">
        <f t="shared" si="8307"/>
        <v>-250</v>
      </c>
      <c r="S2585" s="21">
        <f t="shared" si="8308"/>
        <v>0</v>
      </c>
      <c r="T2585" s="21">
        <f t="shared" si="8309"/>
        <v>0</v>
      </c>
      <c r="U2585" s="21">
        <f t="shared" si="8310"/>
        <v>0</v>
      </c>
      <c r="V2585" s="21">
        <f t="shared" si="8311"/>
        <v>0</v>
      </c>
      <c r="W2585" s="21">
        <f t="shared" si="8312"/>
        <v>0</v>
      </c>
      <c r="X2585" s="21">
        <f t="shared" si="8313"/>
        <v>0</v>
      </c>
      <c r="Y2585" s="21">
        <f t="shared" si="8314"/>
        <v>0</v>
      </c>
      <c r="Z2585" s="21">
        <f t="shared" si="8315"/>
        <v>0</v>
      </c>
      <c r="AA2585" s="21">
        <f t="shared" si="8316"/>
        <v>0</v>
      </c>
      <c r="AB2585" s="21">
        <f t="shared" si="8317"/>
        <v>0</v>
      </c>
      <c r="AC2585" s="21">
        <f t="shared" si="8241"/>
        <v>3853</v>
      </c>
      <c r="AD2585" s="21">
        <f t="shared" si="8242"/>
        <v>4103</v>
      </c>
      <c r="AE2585" s="21">
        <f t="shared" si="8243"/>
        <v>4103</v>
      </c>
      <c r="AF2585" s="21">
        <f t="shared" si="8318"/>
        <v>0</v>
      </c>
      <c r="AG2585" s="21">
        <f t="shared" si="8244"/>
        <v>3853</v>
      </c>
      <c r="AH2585" s="21">
        <f t="shared" si="8245"/>
        <v>4103</v>
      </c>
      <c r="AI2585" s="21">
        <f t="shared" si="8246"/>
        <v>4103</v>
      </c>
      <c r="AJ2585" s="21">
        <f t="shared" si="8319"/>
        <v>0</v>
      </c>
      <c r="AK2585" s="21">
        <f t="shared" si="8320"/>
        <v>0</v>
      </c>
      <c r="AL2585" s="21">
        <f t="shared" si="8321"/>
        <v>0</v>
      </c>
      <c r="AM2585" s="21">
        <f t="shared" si="8322"/>
        <v>0</v>
      </c>
      <c r="AN2585" s="21">
        <f t="shared" si="8323"/>
        <v>0</v>
      </c>
      <c r="AO2585" s="21">
        <f t="shared" si="8324"/>
        <v>0</v>
      </c>
      <c r="AP2585" s="21">
        <f t="shared" si="8325"/>
        <v>0</v>
      </c>
      <c r="AQ2585" s="21">
        <f t="shared" si="8326"/>
        <v>0</v>
      </c>
      <c r="AR2585" s="21">
        <f t="shared" si="8327"/>
        <v>0</v>
      </c>
      <c r="AS2585" s="21">
        <f t="shared" si="8293"/>
        <v>3853</v>
      </c>
      <c r="AT2585" s="21">
        <f t="shared" si="8294"/>
        <v>4103</v>
      </c>
      <c r="AU2585" s="21">
        <f t="shared" si="8295"/>
        <v>4103</v>
      </c>
      <c r="AV2585" s="21">
        <f t="shared" si="8328"/>
        <v>0</v>
      </c>
      <c r="AW2585" s="21">
        <f t="shared" si="8329"/>
        <v>0</v>
      </c>
      <c r="AX2585" s="21">
        <f t="shared" si="8330"/>
        <v>0</v>
      </c>
      <c r="AY2585" s="21">
        <f t="shared" si="8290"/>
        <v>3853</v>
      </c>
      <c r="AZ2585" s="21">
        <f t="shared" si="8291"/>
        <v>4103</v>
      </c>
      <c r="BA2585" s="21">
        <f t="shared" si="8292"/>
        <v>4103</v>
      </c>
      <c r="BB2585" s="21">
        <f t="shared" si="8331"/>
        <v>0</v>
      </c>
      <c r="BC2585" s="21">
        <f t="shared" si="8332"/>
        <v>0</v>
      </c>
      <c r="BD2585" s="21">
        <f t="shared" si="8333"/>
        <v>0</v>
      </c>
      <c r="BE2585" s="21">
        <f t="shared" si="8334"/>
        <v>0</v>
      </c>
      <c r="BF2585" s="21">
        <f t="shared" si="8335"/>
        <v>0</v>
      </c>
      <c r="BG2585" s="21">
        <f t="shared" si="8336"/>
        <v>0</v>
      </c>
      <c r="BH2585" s="21">
        <f t="shared" si="8337"/>
        <v>0</v>
      </c>
      <c r="BI2585" s="21">
        <f t="shared" si="8338"/>
        <v>0</v>
      </c>
      <c r="BJ2585" s="21">
        <f t="shared" si="8339"/>
        <v>0</v>
      </c>
      <c r="BK2585" s="21">
        <f t="shared" si="8340"/>
        <v>0</v>
      </c>
      <c r="BL2585" s="21">
        <f t="shared" si="8238"/>
        <v>3853</v>
      </c>
      <c r="BM2585" s="21">
        <f t="shared" si="8239"/>
        <v>4103</v>
      </c>
      <c r="BN2585" s="21">
        <f t="shared" si="8240"/>
        <v>4103</v>
      </c>
      <c r="BO2585" s="21">
        <f t="shared" si="8341"/>
        <v>0</v>
      </c>
      <c r="BP2585" s="22"/>
      <c r="BQ2585" s="18"/>
      <c r="BR2585" s="18"/>
      <c r="BS2585" s="18"/>
      <c r="BT2585" s="18"/>
      <c r="BU2585" s="18"/>
      <c r="BV2585" s="18"/>
      <c r="BW2585" s="18"/>
      <c r="BX2585" s="18"/>
      <c r="BY2585" s="18"/>
    </row>
    <row r="2586" s="23" customFormat="1" ht="31.5">
      <c r="A2586" s="24" t="s">
        <v>1020</v>
      </c>
      <c r="B2586" s="24" t="s">
        <v>73</v>
      </c>
      <c r="C2586" s="24" t="s">
        <v>60</v>
      </c>
      <c r="D2586" s="24"/>
      <c r="E2586" s="34"/>
      <c r="F2586" s="25" t="s">
        <v>384</v>
      </c>
      <c r="G2586" s="26">
        <f t="shared" si="8299"/>
        <v>4103</v>
      </c>
      <c r="H2586" s="26">
        <f t="shared" si="8300"/>
        <v>4103</v>
      </c>
      <c r="I2586" s="26">
        <f t="shared" si="8301"/>
        <v>4103</v>
      </c>
      <c r="J2586" s="26">
        <f t="shared" si="8302"/>
        <v>0</v>
      </c>
      <c r="K2586" s="26">
        <f t="shared" si="8303"/>
        <v>0</v>
      </c>
      <c r="L2586" s="26">
        <f t="shared" si="8304"/>
        <v>0</v>
      </c>
      <c r="M2586" s="26">
        <f t="shared" si="8296"/>
        <v>4103</v>
      </c>
      <c r="N2586" s="26">
        <f t="shared" si="8297"/>
        <v>4103</v>
      </c>
      <c r="O2586" s="26">
        <f t="shared" si="8298"/>
        <v>4103</v>
      </c>
      <c r="P2586" s="26">
        <f t="shared" si="8305"/>
        <v>0</v>
      </c>
      <c r="Q2586" s="26">
        <f t="shared" si="8306"/>
        <v>0</v>
      </c>
      <c r="R2586" s="26">
        <f t="shared" si="8307"/>
        <v>-250</v>
      </c>
      <c r="S2586" s="26">
        <f t="shared" si="8308"/>
        <v>0</v>
      </c>
      <c r="T2586" s="26">
        <f t="shared" si="8309"/>
        <v>0</v>
      </c>
      <c r="U2586" s="26">
        <f t="shared" si="8310"/>
        <v>0</v>
      </c>
      <c r="V2586" s="26">
        <f t="shared" si="8311"/>
        <v>0</v>
      </c>
      <c r="W2586" s="26">
        <f t="shared" si="8312"/>
        <v>0</v>
      </c>
      <c r="X2586" s="26">
        <f t="shared" si="8313"/>
        <v>0</v>
      </c>
      <c r="Y2586" s="26">
        <f t="shared" si="8314"/>
        <v>0</v>
      </c>
      <c r="Z2586" s="26">
        <f t="shared" si="8315"/>
        <v>0</v>
      </c>
      <c r="AA2586" s="26">
        <f t="shared" si="8316"/>
        <v>0</v>
      </c>
      <c r="AB2586" s="26">
        <f t="shared" si="8317"/>
        <v>0</v>
      </c>
      <c r="AC2586" s="26">
        <f t="shared" si="8241"/>
        <v>3853</v>
      </c>
      <c r="AD2586" s="26">
        <f t="shared" si="8242"/>
        <v>4103</v>
      </c>
      <c r="AE2586" s="26">
        <f t="shared" si="8243"/>
        <v>4103</v>
      </c>
      <c r="AF2586" s="26">
        <f t="shared" si="8318"/>
        <v>0</v>
      </c>
      <c r="AG2586" s="26">
        <f t="shared" si="8244"/>
        <v>3853</v>
      </c>
      <c r="AH2586" s="26">
        <f t="shared" si="8245"/>
        <v>4103</v>
      </c>
      <c r="AI2586" s="26">
        <f t="shared" si="8246"/>
        <v>4103</v>
      </c>
      <c r="AJ2586" s="26">
        <f t="shared" si="8319"/>
        <v>0</v>
      </c>
      <c r="AK2586" s="26">
        <f t="shared" si="8320"/>
        <v>0</v>
      </c>
      <c r="AL2586" s="26">
        <f t="shared" si="8321"/>
        <v>0</v>
      </c>
      <c r="AM2586" s="26">
        <f t="shared" si="8322"/>
        <v>0</v>
      </c>
      <c r="AN2586" s="26">
        <f t="shared" si="8323"/>
        <v>0</v>
      </c>
      <c r="AO2586" s="26">
        <f t="shared" si="8324"/>
        <v>0</v>
      </c>
      <c r="AP2586" s="26">
        <f t="shared" si="8325"/>
        <v>0</v>
      </c>
      <c r="AQ2586" s="26">
        <f t="shared" si="8326"/>
        <v>0</v>
      </c>
      <c r="AR2586" s="26">
        <f t="shared" si="8327"/>
        <v>0</v>
      </c>
      <c r="AS2586" s="26">
        <f t="shared" si="8293"/>
        <v>3853</v>
      </c>
      <c r="AT2586" s="26">
        <f t="shared" si="8294"/>
        <v>4103</v>
      </c>
      <c r="AU2586" s="26">
        <f t="shared" si="8295"/>
        <v>4103</v>
      </c>
      <c r="AV2586" s="26">
        <f t="shared" si="8328"/>
        <v>0</v>
      </c>
      <c r="AW2586" s="26">
        <f t="shared" si="8329"/>
        <v>0</v>
      </c>
      <c r="AX2586" s="26">
        <f t="shared" si="8330"/>
        <v>0</v>
      </c>
      <c r="AY2586" s="26">
        <f t="shared" si="8290"/>
        <v>3853</v>
      </c>
      <c r="AZ2586" s="26">
        <f t="shared" si="8291"/>
        <v>4103</v>
      </c>
      <c r="BA2586" s="26">
        <f t="shared" si="8292"/>
        <v>4103</v>
      </c>
      <c r="BB2586" s="26">
        <f t="shared" si="8331"/>
        <v>0</v>
      </c>
      <c r="BC2586" s="26">
        <f t="shared" si="8332"/>
        <v>0</v>
      </c>
      <c r="BD2586" s="26">
        <f t="shared" si="8333"/>
        <v>0</v>
      </c>
      <c r="BE2586" s="26">
        <f t="shared" si="8334"/>
        <v>0</v>
      </c>
      <c r="BF2586" s="26">
        <f t="shared" si="8335"/>
        <v>0</v>
      </c>
      <c r="BG2586" s="26">
        <f t="shared" si="8336"/>
        <v>0</v>
      </c>
      <c r="BH2586" s="26">
        <f t="shared" si="8337"/>
        <v>0</v>
      </c>
      <c r="BI2586" s="26">
        <f t="shared" si="8338"/>
        <v>0</v>
      </c>
      <c r="BJ2586" s="26">
        <f t="shared" si="8339"/>
        <v>0</v>
      </c>
      <c r="BK2586" s="26">
        <f t="shared" si="8340"/>
        <v>0</v>
      </c>
      <c r="BL2586" s="26">
        <f t="shared" si="8238"/>
        <v>3853</v>
      </c>
      <c r="BM2586" s="26">
        <f t="shared" si="8239"/>
        <v>4103</v>
      </c>
      <c r="BN2586" s="26">
        <f t="shared" si="8240"/>
        <v>4103</v>
      </c>
      <c r="BO2586" s="26">
        <f t="shared" si="8341"/>
        <v>0</v>
      </c>
      <c r="BP2586" s="27"/>
      <c r="BQ2586" s="23"/>
      <c r="BR2586" s="23"/>
      <c r="BS2586" s="23"/>
      <c r="BT2586" s="23"/>
      <c r="BU2586" s="23"/>
      <c r="BV2586" s="23"/>
      <c r="BW2586" s="23"/>
      <c r="BX2586" s="23"/>
      <c r="BY2586" s="23"/>
    </row>
    <row r="2587" ht="31.5">
      <c r="A2587" s="28" t="s">
        <v>1020</v>
      </c>
      <c r="B2587" s="28" t="s">
        <v>73</v>
      </c>
      <c r="C2587" s="28" t="s">
        <v>60</v>
      </c>
      <c r="D2587" s="28" t="s">
        <v>54</v>
      </c>
      <c r="E2587" s="35"/>
      <c r="F2587" s="29" t="s">
        <v>55</v>
      </c>
      <c r="G2587" s="30">
        <f t="shared" si="8299"/>
        <v>4103</v>
      </c>
      <c r="H2587" s="30">
        <f t="shared" si="8300"/>
        <v>4103</v>
      </c>
      <c r="I2587" s="30">
        <f t="shared" si="8301"/>
        <v>4103</v>
      </c>
      <c r="J2587" s="30">
        <f t="shared" si="8302"/>
        <v>0</v>
      </c>
      <c r="K2587" s="30">
        <f t="shared" si="8303"/>
        <v>0</v>
      </c>
      <c r="L2587" s="30">
        <f t="shared" si="8304"/>
        <v>0</v>
      </c>
      <c r="M2587" s="30">
        <f t="shared" si="8296"/>
        <v>4103</v>
      </c>
      <c r="N2587" s="30">
        <f t="shared" si="8297"/>
        <v>4103</v>
      </c>
      <c r="O2587" s="30">
        <f t="shared" si="8298"/>
        <v>4103</v>
      </c>
      <c r="P2587" s="30">
        <f t="shared" si="8305"/>
        <v>0</v>
      </c>
      <c r="Q2587" s="30">
        <f t="shared" si="8306"/>
        <v>0</v>
      </c>
      <c r="R2587" s="30">
        <f t="shared" si="8307"/>
        <v>-250</v>
      </c>
      <c r="S2587" s="30">
        <f t="shared" si="8308"/>
        <v>0</v>
      </c>
      <c r="T2587" s="30">
        <f t="shared" si="8309"/>
        <v>0</v>
      </c>
      <c r="U2587" s="30">
        <f t="shared" si="8310"/>
        <v>0</v>
      </c>
      <c r="V2587" s="30">
        <f t="shared" si="8311"/>
        <v>0</v>
      </c>
      <c r="W2587" s="30">
        <f t="shared" si="8312"/>
        <v>0</v>
      </c>
      <c r="X2587" s="30">
        <f t="shared" si="8313"/>
        <v>0</v>
      </c>
      <c r="Y2587" s="30">
        <f t="shared" si="8314"/>
        <v>0</v>
      </c>
      <c r="Z2587" s="30">
        <f t="shared" si="8315"/>
        <v>0</v>
      </c>
      <c r="AA2587" s="30">
        <f t="shared" si="8316"/>
        <v>0</v>
      </c>
      <c r="AB2587" s="30">
        <f t="shared" si="8317"/>
        <v>0</v>
      </c>
      <c r="AC2587" s="30">
        <f t="shared" si="8241"/>
        <v>3853</v>
      </c>
      <c r="AD2587" s="30">
        <f t="shared" si="8242"/>
        <v>4103</v>
      </c>
      <c r="AE2587" s="30">
        <f t="shared" si="8243"/>
        <v>4103</v>
      </c>
      <c r="AF2587" s="30">
        <f t="shared" si="8318"/>
        <v>0</v>
      </c>
      <c r="AG2587" s="30">
        <f t="shared" si="8244"/>
        <v>3853</v>
      </c>
      <c r="AH2587" s="30">
        <f t="shared" si="8245"/>
        <v>4103</v>
      </c>
      <c r="AI2587" s="30">
        <f t="shared" si="8246"/>
        <v>4103</v>
      </c>
      <c r="AJ2587" s="30">
        <f t="shared" si="8319"/>
        <v>0</v>
      </c>
      <c r="AK2587" s="30">
        <f t="shared" si="8320"/>
        <v>0</v>
      </c>
      <c r="AL2587" s="30">
        <f t="shared" si="8321"/>
        <v>0</v>
      </c>
      <c r="AM2587" s="30">
        <f t="shared" si="8322"/>
        <v>0</v>
      </c>
      <c r="AN2587" s="30">
        <f t="shared" si="8323"/>
        <v>0</v>
      </c>
      <c r="AO2587" s="30">
        <f t="shared" si="8324"/>
        <v>0</v>
      </c>
      <c r="AP2587" s="30">
        <f t="shared" si="8325"/>
        <v>0</v>
      </c>
      <c r="AQ2587" s="30">
        <f t="shared" si="8326"/>
        <v>0</v>
      </c>
      <c r="AR2587" s="30">
        <f t="shared" si="8327"/>
        <v>0</v>
      </c>
      <c r="AS2587" s="30">
        <f t="shared" si="8293"/>
        <v>3853</v>
      </c>
      <c r="AT2587" s="30">
        <f t="shared" si="8294"/>
        <v>4103</v>
      </c>
      <c r="AU2587" s="30">
        <f t="shared" si="8295"/>
        <v>4103</v>
      </c>
      <c r="AV2587" s="30">
        <f t="shared" si="8328"/>
        <v>0</v>
      </c>
      <c r="AW2587" s="30">
        <f t="shared" si="8329"/>
        <v>0</v>
      </c>
      <c r="AX2587" s="30">
        <f t="shared" si="8330"/>
        <v>0</v>
      </c>
      <c r="AY2587" s="30">
        <f t="shared" si="8290"/>
        <v>3853</v>
      </c>
      <c r="AZ2587" s="30">
        <f t="shared" si="8291"/>
        <v>4103</v>
      </c>
      <c r="BA2587" s="30">
        <f t="shared" si="8292"/>
        <v>4103</v>
      </c>
      <c r="BB2587" s="30">
        <f t="shared" si="8331"/>
        <v>0</v>
      </c>
      <c r="BC2587" s="30">
        <f t="shared" si="8332"/>
        <v>0</v>
      </c>
      <c r="BD2587" s="30">
        <f t="shared" si="8333"/>
        <v>0</v>
      </c>
      <c r="BE2587" s="30">
        <f t="shared" si="8334"/>
        <v>0</v>
      </c>
      <c r="BF2587" s="30">
        <f t="shared" si="8335"/>
        <v>0</v>
      </c>
      <c r="BG2587" s="30">
        <f t="shared" si="8336"/>
        <v>0</v>
      </c>
      <c r="BH2587" s="30">
        <f t="shared" si="8337"/>
        <v>0</v>
      </c>
      <c r="BI2587" s="30">
        <f t="shared" si="8338"/>
        <v>0</v>
      </c>
      <c r="BJ2587" s="30">
        <f t="shared" si="8339"/>
        <v>0</v>
      </c>
      <c r="BK2587" s="30">
        <f t="shared" si="8340"/>
        <v>0</v>
      </c>
      <c r="BL2587" s="30">
        <f t="shared" si="8238"/>
        <v>3853</v>
      </c>
      <c r="BM2587" s="30">
        <f t="shared" si="8239"/>
        <v>4103</v>
      </c>
      <c r="BN2587" s="30">
        <f t="shared" si="8240"/>
        <v>4103</v>
      </c>
      <c r="BO2587" s="30">
        <f t="shared" si="8341"/>
        <v>0</v>
      </c>
      <c r="BP2587" s="31"/>
      <c r="BQ2587" s="1"/>
      <c r="BR2587" s="1"/>
      <c r="BS2587" s="1"/>
      <c r="BT2587" s="1"/>
      <c r="BU2587" s="1"/>
      <c r="BV2587" s="1"/>
      <c r="BW2587" s="1"/>
      <c r="BX2587" s="1"/>
      <c r="BY2587" s="1"/>
    </row>
    <row r="2588">
      <c r="A2588" s="28" t="s">
        <v>1020</v>
      </c>
      <c r="B2588" s="28" t="s">
        <v>73</v>
      </c>
      <c r="C2588" s="28" t="s">
        <v>60</v>
      </c>
      <c r="D2588" s="28" t="s">
        <v>56</v>
      </c>
      <c r="E2588" s="35"/>
      <c r="F2588" s="29" t="s">
        <v>57</v>
      </c>
      <c r="G2588" s="30">
        <f t="shared" si="8299"/>
        <v>4103</v>
      </c>
      <c r="H2588" s="30">
        <f t="shared" si="8300"/>
        <v>4103</v>
      </c>
      <c r="I2588" s="30">
        <f t="shared" si="8301"/>
        <v>4103</v>
      </c>
      <c r="J2588" s="30">
        <f t="shared" si="8302"/>
        <v>0</v>
      </c>
      <c r="K2588" s="30">
        <f t="shared" si="8303"/>
        <v>0</v>
      </c>
      <c r="L2588" s="30">
        <f t="shared" si="8304"/>
        <v>0</v>
      </c>
      <c r="M2588" s="30">
        <f t="shared" si="8296"/>
        <v>4103</v>
      </c>
      <c r="N2588" s="30">
        <f t="shared" si="8297"/>
        <v>4103</v>
      </c>
      <c r="O2588" s="30">
        <f t="shared" si="8298"/>
        <v>4103</v>
      </c>
      <c r="P2588" s="30">
        <f t="shared" si="8305"/>
        <v>0</v>
      </c>
      <c r="Q2588" s="30">
        <f t="shared" si="8306"/>
        <v>0</v>
      </c>
      <c r="R2588" s="30">
        <f t="shared" si="8307"/>
        <v>-250</v>
      </c>
      <c r="S2588" s="30">
        <f t="shared" si="8308"/>
        <v>0</v>
      </c>
      <c r="T2588" s="30">
        <f t="shared" si="8309"/>
        <v>0</v>
      </c>
      <c r="U2588" s="30">
        <f t="shared" si="8310"/>
        <v>0</v>
      </c>
      <c r="V2588" s="30">
        <f t="shared" si="8311"/>
        <v>0</v>
      </c>
      <c r="W2588" s="30">
        <f t="shared" si="8312"/>
        <v>0</v>
      </c>
      <c r="X2588" s="30">
        <f t="shared" si="8313"/>
        <v>0</v>
      </c>
      <c r="Y2588" s="30">
        <f t="shared" si="8314"/>
        <v>0</v>
      </c>
      <c r="Z2588" s="30">
        <f t="shared" si="8315"/>
        <v>0</v>
      </c>
      <c r="AA2588" s="30">
        <f t="shared" si="8316"/>
        <v>0</v>
      </c>
      <c r="AB2588" s="30">
        <f t="shared" si="8317"/>
        <v>0</v>
      </c>
      <c r="AC2588" s="30">
        <f t="shared" si="8241"/>
        <v>3853</v>
      </c>
      <c r="AD2588" s="30">
        <f t="shared" si="8242"/>
        <v>4103</v>
      </c>
      <c r="AE2588" s="30">
        <f t="shared" si="8243"/>
        <v>4103</v>
      </c>
      <c r="AF2588" s="30">
        <f t="shared" si="8318"/>
        <v>0</v>
      </c>
      <c r="AG2588" s="30">
        <f t="shared" si="8244"/>
        <v>3853</v>
      </c>
      <c r="AH2588" s="30">
        <f t="shared" si="8245"/>
        <v>4103</v>
      </c>
      <c r="AI2588" s="30">
        <f t="shared" si="8246"/>
        <v>4103</v>
      </c>
      <c r="AJ2588" s="30">
        <f t="shared" si="8319"/>
        <v>0</v>
      </c>
      <c r="AK2588" s="30">
        <f t="shared" si="8320"/>
        <v>0</v>
      </c>
      <c r="AL2588" s="30">
        <f t="shared" si="8321"/>
        <v>0</v>
      </c>
      <c r="AM2588" s="30">
        <f t="shared" si="8322"/>
        <v>0</v>
      </c>
      <c r="AN2588" s="30">
        <f t="shared" si="8323"/>
        <v>0</v>
      </c>
      <c r="AO2588" s="30">
        <f t="shared" si="8324"/>
        <v>0</v>
      </c>
      <c r="AP2588" s="30">
        <f t="shared" si="8325"/>
        <v>0</v>
      </c>
      <c r="AQ2588" s="30">
        <f t="shared" si="8326"/>
        <v>0</v>
      </c>
      <c r="AR2588" s="30">
        <f t="shared" si="8327"/>
        <v>0</v>
      </c>
      <c r="AS2588" s="30">
        <f t="shared" si="8293"/>
        <v>3853</v>
      </c>
      <c r="AT2588" s="30">
        <f t="shared" si="8294"/>
        <v>4103</v>
      </c>
      <c r="AU2588" s="30">
        <f t="shared" si="8295"/>
        <v>4103</v>
      </c>
      <c r="AV2588" s="30">
        <f t="shared" si="8328"/>
        <v>0</v>
      </c>
      <c r="AW2588" s="30">
        <f t="shared" si="8329"/>
        <v>0</v>
      </c>
      <c r="AX2588" s="30">
        <f t="shared" si="8330"/>
        <v>0</v>
      </c>
      <c r="AY2588" s="30">
        <f t="shared" si="8290"/>
        <v>3853</v>
      </c>
      <c r="AZ2588" s="30">
        <f t="shared" si="8291"/>
        <v>4103</v>
      </c>
      <c r="BA2588" s="30">
        <f t="shared" si="8292"/>
        <v>4103</v>
      </c>
      <c r="BB2588" s="30">
        <f t="shared" si="8331"/>
        <v>0</v>
      </c>
      <c r="BC2588" s="30">
        <f t="shared" si="8332"/>
        <v>0</v>
      </c>
      <c r="BD2588" s="30">
        <f t="shared" si="8333"/>
        <v>0</v>
      </c>
      <c r="BE2588" s="30">
        <f t="shared" si="8334"/>
        <v>0</v>
      </c>
      <c r="BF2588" s="30">
        <f t="shared" si="8335"/>
        <v>0</v>
      </c>
      <c r="BG2588" s="30">
        <f t="shared" si="8336"/>
        <v>0</v>
      </c>
      <c r="BH2588" s="30">
        <f t="shared" si="8337"/>
        <v>0</v>
      </c>
      <c r="BI2588" s="30">
        <f t="shared" si="8338"/>
        <v>0</v>
      </c>
      <c r="BJ2588" s="30">
        <f t="shared" si="8339"/>
        <v>0</v>
      </c>
      <c r="BK2588" s="30">
        <f t="shared" si="8340"/>
        <v>0</v>
      </c>
      <c r="BL2588" s="30">
        <f t="shared" si="8238"/>
        <v>3853</v>
      </c>
      <c r="BM2588" s="30">
        <f t="shared" si="8239"/>
        <v>4103</v>
      </c>
      <c r="BN2588" s="30">
        <f t="shared" si="8240"/>
        <v>4103</v>
      </c>
      <c r="BO2588" s="30">
        <f t="shared" si="8341"/>
        <v>0</v>
      </c>
      <c r="BP2588" s="31"/>
      <c r="BQ2588" s="1"/>
      <c r="BR2588" s="1"/>
      <c r="BS2588" s="1"/>
      <c r="BT2588" s="1"/>
      <c r="BU2588" s="1"/>
      <c r="BV2588" s="1"/>
      <c r="BW2588" s="1"/>
      <c r="BX2588" s="1"/>
      <c r="BY2588" s="1"/>
    </row>
    <row r="2589" ht="31.5">
      <c r="A2589" s="28" t="s">
        <v>1020</v>
      </c>
      <c r="B2589" s="28" t="s">
        <v>73</v>
      </c>
      <c r="C2589" s="28" t="s">
        <v>60</v>
      </c>
      <c r="D2589" s="28" t="s">
        <v>1068</v>
      </c>
      <c r="E2589" s="35"/>
      <c r="F2589" s="29" t="s">
        <v>1069</v>
      </c>
      <c r="G2589" s="30">
        <f t="shared" si="8299"/>
        <v>4103</v>
      </c>
      <c r="H2589" s="30">
        <f t="shared" si="8300"/>
        <v>4103</v>
      </c>
      <c r="I2589" s="30">
        <f t="shared" si="8301"/>
        <v>4103</v>
      </c>
      <c r="J2589" s="30">
        <f t="shared" si="8302"/>
        <v>0</v>
      </c>
      <c r="K2589" s="30">
        <f t="shared" si="8303"/>
        <v>0</v>
      </c>
      <c r="L2589" s="30">
        <f t="shared" si="8304"/>
        <v>0</v>
      </c>
      <c r="M2589" s="30">
        <f t="shared" si="8296"/>
        <v>4103</v>
      </c>
      <c r="N2589" s="30">
        <f t="shared" si="8297"/>
        <v>4103</v>
      </c>
      <c r="O2589" s="30">
        <f t="shared" si="8298"/>
        <v>4103</v>
      </c>
      <c r="P2589" s="30">
        <f t="shared" si="8305"/>
        <v>0</v>
      </c>
      <c r="Q2589" s="30">
        <f t="shared" si="8306"/>
        <v>0</v>
      </c>
      <c r="R2589" s="30">
        <f t="shared" si="8307"/>
        <v>-250</v>
      </c>
      <c r="S2589" s="30">
        <f t="shared" si="8308"/>
        <v>0</v>
      </c>
      <c r="T2589" s="30">
        <f t="shared" si="8309"/>
        <v>0</v>
      </c>
      <c r="U2589" s="30">
        <f t="shared" si="8310"/>
        <v>0</v>
      </c>
      <c r="V2589" s="30">
        <f t="shared" si="8311"/>
        <v>0</v>
      </c>
      <c r="W2589" s="30">
        <f t="shared" si="8312"/>
        <v>0</v>
      </c>
      <c r="X2589" s="30">
        <f t="shared" si="8313"/>
        <v>0</v>
      </c>
      <c r="Y2589" s="30">
        <f t="shared" si="8314"/>
        <v>0</v>
      </c>
      <c r="Z2589" s="30">
        <f t="shared" si="8315"/>
        <v>0</v>
      </c>
      <c r="AA2589" s="30">
        <f t="shared" si="8316"/>
        <v>0</v>
      </c>
      <c r="AB2589" s="30">
        <f t="shared" si="8317"/>
        <v>0</v>
      </c>
      <c r="AC2589" s="30">
        <f t="shared" si="8241"/>
        <v>3853</v>
      </c>
      <c r="AD2589" s="30">
        <f t="shared" si="8242"/>
        <v>4103</v>
      </c>
      <c r="AE2589" s="30">
        <f t="shared" si="8243"/>
        <v>4103</v>
      </c>
      <c r="AF2589" s="30">
        <f t="shared" si="8318"/>
        <v>0</v>
      </c>
      <c r="AG2589" s="30">
        <f t="shared" si="8244"/>
        <v>3853</v>
      </c>
      <c r="AH2589" s="30">
        <f t="shared" si="8245"/>
        <v>4103</v>
      </c>
      <c r="AI2589" s="30">
        <f t="shared" si="8246"/>
        <v>4103</v>
      </c>
      <c r="AJ2589" s="30">
        <f t="shared" si="8319"/>
        <v>0</v>
      </c>
      <c r="AK2589" s="30">
        <f t="shared" si="8320"/>
        <v>0</v>
      </c>
      <c r="AL2589" s="30">
        <f t="shared" si="8321"/>
        <v>0</v>
      </c>
      <c r="AM2589" s="30">
        <f t="shared" si="8322"/>
        <v>0</v>
      </c>
      <c r="AN2589" s="30">
        <f t="shared" si="8323"/>
        <v>0</v>
      </c>
      <c r="AO2589" s="30">
        <f t="shared" si="8324"/>
        <v>0</v>
      </c>
      <c r="AP2589" s="30">
        <f t="shared" si="8325"/>
        <v>0</v>
      </c>
      <c r="AQ2589" s="30">
        <f t="shared" si="8326"/>
        <v>0</v>
      </c>
      <c r="AR2589" s="30">
        <f t="shared" si="8327"/>
        <v>0</v>
      </c>
      <c r="AS2589" s="30">
        <f t="shared" si="8293"/>
        <v>3853</v>
      </c>
      <c r="AT2589" s="30">
        <f t="shared" si="8294"/>
        <v>4103</v>
      </c>
      <c r="AU2589" s="30">
        <f t="shared" si="8295"/>
        <v>4103</v>
      </c>
      <c r="AV2589" s="30">
        <f t="shared" si="8328"/>
        <v>0</v>
      </c>
      <c r="AW2589" s="30">
        <f t="shared" si="8329"/>
        <v>0</v>
      </c>
      <c r="AX2589" s="30">
        <f t="shared" si="8330"/>
        <v>0</v>
      </c>
      <c r="AY2589" s="30">
        <f t="shared" si="8290"/>
        <v>3853</v>
      </c>
      <c r="AZ2589" s="30">
        <f t="shared" si="8291"/>
        <v>4103</v>
      </c>
      <c r="BA2589" s="30">
        <f t="shared" si="8292"/>
        <v>4103</v>
      </c>
      <c r="BB2589" s="30">
        <f t="shared" si="8331"/>
        <v>0</v>
      </c>
      <c r="BC2589" s="30">
        <f t="shared" si="8332"/>
        <v>0</v>
      </c>
      <c r="BD2589" s="30">
        <f t="shared" si="8333"/>
        <v>0</v>
      </c>
      <c r="BE2589" s="30">
        <f t="shared" si="8334"/>
        <v>0</v>
      </c>
      <c r="BF2589" s="30">
        <f t="shared" si="8335"/>
        <v>0</v>
      </c>
      <c r="BG2589" s="30">
        <f t="shared" si="8336"/>
        <v>0</v>
      </c>
      <c r="BH2589" s="30">
        <f t="shared" si="8337"/>
        <v>0</v>
      </c>
      <c r="BI2589" s="30">
        <f t="shared" si="8338"/>
        <v>0</v>
      </c>
      <c r="BJ2589" s="30">
        <f t="shared" si="8339"/>
        <v>0</v>
      </c>
      <c r="BK2589" s="30">
        <f t="shared" si="8340"/>
        <v>0</v>
      </c>
      <c r="BL2589" s="30">
        <f t="shared" si="8238"/>
        <v>3853</v>
      </c>
      <c r="BM2589" s="30">
        <f t="shared" si="8239"/>
        <v>4103</v>
      </c>
      <c r="BN2589" s="30">
        <f t="shared" si="8240"/>
        <v>4103</v>
      </c>
      <c r="BO2589" s="30">
        <f t="shared" si="8341"/>
        <v>0</v>
      </c>
      <c r="BP2589" s="31"/>
      <c r="BQ2589" s="1"/>
      <c r="BR2589" s="1"/>
      <c r="BS2589" s="1"/>
      <c r="BT2589" s="1"/>
      <c r="BU2589" s="1"/>
      <c r="BV2589" s="1"/>
      <c r="BW2589" s="1"/>
      <c r="BX2589" s="1"/>
      <c r="BY2589" s="1"/>
    </row>
    <row r="2590" ht="31.5">
      <c r="A2590" s="28" t="s">
        <v>1020</v>
      </c>
      <c r="B2590" s="28" t="s">
        <v>73</v>
      </c>
      <c r="C2590" s="28" t="s">
        <v>60</v>
      </c>
      <c r="D2590" s="28" t="s">
        <v>1068</v>
      </c>
      <c r="E2590" s="28" t="s">
        <v>38</v>
      </c>
      <c r="F2590" s="29" t="s">
        <v>39</v>
      </c>
      <c r="G2590" s="30">
        <v>4103</v>
      </c>
      <c r="H2590" s="30">
        <v>4103</v>
      </c>
      <c r="I2590" s="30">
        <v>4103</v>
      </c>
      <c r="J2590" s="30"/>
      <c r="K2590" s="30"/>
      <c r="L2590" s="30"/>
      <c r="M2590" s="30">
        <f t="shared" si="8296"/>
        <v>4103</v>
      </c>
      <c r="N2590" s="30">
        <f t="shared" si="8297"/>
        <v>4103</v>
      </c>
      <c r="O2590" s="30">
        <f t="shared" si="8298"/>
        <v>4103</v>
      </c>
      <c r="P2590" s="30"/>
      <c r="Q2590" s="30"/>
      <c r="R2590" s="30">
        <v>-250</v>
      </c>
      <c r="S2590" s="30"/>
      <c r="T2590" s="30"/>
      <c r="U2590" s="30"/>
      <c r="V2590" s="30"/>
      <c r="W2590" s="30"/>
      <c r="X2590" s="30"/>
      <c r="Y2590" s="30"/>
      <c r="Z2590" s="30"/>
      <c r="AA2590" s="30"/>
      <c r="AB2590" s="30"/>
      <c r="AC2590" s="30">
        <f t="shared" si="8241"/>
        <v>3853</v>
      </c>
      <c r="AD2590" s="30">
        <f t="shared" si="8242"/>
        <v>4103</v>
      </c>
      <c r="AE2590" s="30">
        <f t="shared" si="8243"/>
        <v>4103</v>
      </c>
      <c r="AF2590" s="30"/>
      <c r="AG2590" s="30">
        <f t="shared" si="8244"/>
        <v>3853</v>
      </c>
      <c r="AH2590" s="30">
        <f t="shared" si="8245"/>
        <v>4103</v>
      </c>
      <c r="AI2590" s="30">
        <f t="shared" si="8246"/>
        <v>4103</v>
      </c>
      <c r="AJ2590" s="30"/>
      <c r="AK2590" s="30"/>
      <c r="AL2590" s="30"/>
      <c r="AM2590" s="30"/>
      <c r="AN2590" s="30"/>
      <c r="AO2590" s="30"/>
      <c r="AP2590" s="30"/>
      <c r="AQ2590" s="30"/>
      <c r="AR2590" s="30"/>
      <c r="AS2590" s="30">
        <f t="shared" si="8293"/>
        <v>3853</v>
      </c>
      <c r="AT2590" s="30">
        <f t="shared" si="8294"/>
        <v>4103</v>
      </c>
      <c r="AU2590" s="30">
        <f t="shared" si="8295"/>
        <v>4103</v>
      </c>
      <c r="AV2590" s="30"/>
      <c r="AW2590" s="30"/>
      <c r="AX2590" s="30"/>
      <c r="AY2590" s="30">
        <f t="shared" si="8290"/>
        <v>3853</v>
      </c>
      <c r="AZ2590" s="30">
        <f t="shared" si="8291"/>
        <v>4103</v>
      </c>
      <c r="BA2590" s="30">
        <f t="shared" si="8292"/>
        <v>4103</v>
      </c>
      <c r="BB2590" s="30"/>
      <c r="BC2590" s="30"/>
      <c r="BD2590" s="30"/>
      <c r="BE2590" s="30"/>
      <c r="BF2590" s="30"/>
      <c r="BG2590" s="30"/>
      <c r="BH2590" s="30"/>
      <c r="BI2590" s="30"/>
      <c r="BJ2590" s="30"/>
      <c r="BK2590" s="30"/>
      <c r="BL2590" s="30">
        <f t="shared" si="8238"/>
        <v>3853</v>
      </c>
      <c r="BM2590" s="30">
        <f t="shared" si="8239"/>
        <v>4103</v>
      </c>
      <c r="BN2590" s="30">
        <f t="shared" si="8240"/>
        <v>4103</v>
      </c>
      <c r="BO2590" s="30"/>
      <c r="BP2590" s="31"/>
      <c r="BQ2590" s="1"/>
      <c r="BR2590" s="1"/>
      <c r="BS2590" s="1"/>
      <c r="BT2590" s="1"/>
      <c r="BU2590" s="1"/>
      <c r="BV2590" s="1"/>
      <c r="BW2590" s="1"/>
      <c r="BX2590" s="1"/>
      <c r="BY2590" s="1"/>
    </row>
    <row r="2591" s="18" customFormat="1">
      <c r="A2591" s="19" t="s">
        <v>1020</v>
      </c>
      <c r="B2591" s="19" t="s">
        <v>291</v>
      </c>
      <c r="C2591" s="19"/>
      <c r="D2591" s="19"/>
      <c r="E2591" s="33"/>
      <c r="F2591" s="20" t="s">
        <v>292</v>
      </c>
      <c r="G2591" s="21">
        <f t="shared" si="8299"/>
        <v>22569.200000000001</v>
      </c>
      <c r="H2591" s="21">
        <f t="shared" si="8300"/>
        <v>23415.599999999999</v>
      </c>
      <c r="I2591" s="21">
        <f t="shared" si="8301"/>
        <v>24543.400000000001</v>
      </c>
      <c r="J2591" s="21">
        <f t="shared" si="8302"/>
        <v>0</v>
      </c>
      <c r="K2591" s="21">
        <f t="shared" si="8303"/>
        <v>0</v>
      </c>
      <c r="L2591" s="21">
        <f t="shared" si="8304"/>
        <v>0</v>
      </c>
      <c r="M2591" s="21">
        <f t="shared" si="8296"/>
        <v>22569.200000000001</v>
      </c>
      <c r="N2591" s="21">
        <f t="shared" si="8297"/>
        <v>23415.599999999999</v>
      </c>
      <c r="O2591" s="21">
        <f t="shared" si="8298"/>
        <v>24543.400000000001</v>
      </c>
      <c r="P2591" s="21">
        <f t="shared" si="8305"/>
        <v>0</v>
      </c>
      <c r="Q2591" s="21">
        <f t="shared" si="8306"/>
        <v>0</v>
      </c>
      <c r="R2591" s="21">
        <f t="shared" si="8307"/>
        <v>-1269.5999999999999</v>
      </c>
      <c r="S2591" s="21">
        <f t="shared" si="8308"/>
        <v>0</v>
      </c>
      <c r="T2591" s="21">
        <f t="shared" si="8309"/>
        <v>0</v>
      </c>
      <c r="U2591" s="21">
        <f t="shared" si="8310"/>
        <v>0</v>
      </c>
      <c r="V2591" s="21">
        <f t="shared" si="8311"/>
        <v>0</v>
      </c>
      <c r="W2591" s="21">
        <f t="shared" si="8312"/>
        <v>0</v>
      </c>
      <c r="X2591" s="21">
        <f t="shared" si="8313"/>
        <v>0</v>
      </c>
      <c r="Y2591" s="21">
        <f t="shared" si="8314"/>
        <v>0</v>
      </c>
      <c r="Z2591" s="21">
        <f t="shared" si="8315"/>
        <v>0</v>
      </c>
      <c r="AA2591" s="21">
        <f t="shared" si="8316"/>
        <v>0</v>
      </c>
      <c r="AB2591" s="21">
        <f t="shared" si="8317"/>
        <v>0</v>
      </c>
      <c r="AC2591" s="21">
        <f t="shared" si="8241"/>
        <v>21299.600000000002</v>
      </c>
      <c r="AD2591" s="21">
        <f t="shared" si="8242"/>
        <v>23415.599999999999</v>
      </c>
      <c r="AE2591" s="21">
        <f t="shared" si="8243"/>
        <v>24543.400000000001</v>
      </c>
      <c r="AF2591" s="21">
        <f t="shared" si="8318"/>
        <v>0</v>
      </c>
      <c r="AG2591" s="21">
        <f t="shared" si="8244"/>
        <v>21299.600000000002</v>
      </c>
      <c r="AH2591" s="21">
        <f t="shared" si="8245"/>
        <v>23415.599999999999</v>
      </c>
      <c r="AI2591" s="21">
        <f t="shared" si="8246"/>
        <v>24543.400000000001</v>
      </c>
      <c r="AJ2591" s="21">
        <f t="shared" si="8319"/>
        <v>0</v>
      </c>
      <c r="AK2591" s="21">
        <f t="shared" si="8320"/>
        <v>0</v>
      </c>
      <c r="AL2591" s="21">
        <f t="shared" si="8321"/>
        <v>0</v>
      </c>
      <c r="AM2591" s="21">
        <f t="shared" si="8322"/>
        <v>0</v>
      </c>
      <c r="AN2591" s="21">
        <f t="shared" si="8323"/>
        <v>0</v>
      </c>
      <c r="AO2591" s="21">
        <f t="shared" si="8324"/>
        <v>0</v>
      </c>
      <c r="AP2591" s="21">
        <f t="shared" si="8325"/>
        <v>0</v>
      </c>
      <c r="AQ2591" s="21">
        <f t="shared" si="8326"/>
        <v>0</v>
      </c>
      <c r="AR2591" s="21">
        <f t="shared" si="8327"/>
        <v>0</v>
      </c>
      <c r="AS2591" s="21">
        <f t="shared" si="8293"/>
        <v>21299.600000000002</v>
      </c>
      <c r="AT2591" s="21">
        <f t="shared" si="8294"/>
        <v>23415.599999999999</v>
      </c>
      <c r="AU2591" s="21">
        <f t="shared" si="8295"/>
        <v>24543.400000000001</v>
      </c>
      <c r="AV2591" s="21">
        <f t="shared" si="8328"/>
        <v>0</v>
      </c>
      <c r="AW2591" s="21">
        <f t="shared" si="8329"/>
        <v>0</v>
      </c>
      <c r="AX2591" s="21">
        <f t="shared" si="8330"/>
        <v>0</v>
      </c>
      <c r="AY2591" s="21">
        <f t="shared" si="8290"/>
        <v>21299.600000000002</v>
      </c>
      <c r="AZ2591" s="21">
        <f t="shared" si="8291"/>
        <v>23415.599999999999</v>
      </c>
      <c r="BA2591" s="21">
        <f t="shared" si="8292"/>
        <v>24543.400000000001</v>
      </c>
      <c r="BB2591" s="21">
        <f t="shared" si="8331"/>
        <v>0</v>
      </c>
      <c r="BC2591" s="21">
        <f t="shared" si="8332"/>
        <v>0</v>
      </c>
      <c r="BD2591" s="21">
        <f t="shared" si="8333"/>
        <v>0</v>
      </c>
      <c r="BE2591" s="21">
        <f t="shared" si="8334"/>
        <v>0</v>
      </c>
      <c r="BF2591" s="21">
        <f t="shared" si="8335"/>
        <v>0</v>
      </c>
      <c r="BG2591" s="21">
        <f t="shared" si="8336"/>
        <v>0</v>
      </c>
      <c r="BH2591" s="21">
        <f t="shared" si="8337"/>
        <v>0</v>
      </c>
      <c r="BI2591" s="21">
        <f t="shared" si="8338"/>
        <v>0</v>
      </c>
      <c r="BJ2591" s="21">
        <f t="shared" si="8339"/>
        <v>0</v>
      </c>
      <c r="BK2591" s="21">
        <f t="shared" si="8340"/>
        <v>0</v>
      </c>
      <c r="BL2591" s="21">
        <f t="shared" si="8238"/>
        <v>21299.600000000002</v>
      </c>
      <c r="BM2591" s="21">
        <f t="shared" si="8239"/>
        <v>23415.599999999999</v>
      </c>
      <c r="BN2591" s="21">
        <f t="shared" si="8240"/>
        <v>24543.400000000001</v>
      </c>
      <c r="BO2591" s="21">
        <f t="shared" si="8341"/>
        <v>0</v>
      </c>
      <c r="BP2591" s="22"/>
      <c r="BQ2591" s="18"/>
      <c r="BR2591" s="18"/>
      <c r="BS2591" s="18"/>
      <c r="BT2591" s="18"/>
      <c r="BU2591" s="18"/>
      <c r="BV2591" s="18"/>
      <c r="BW2591" s="18"/>
      <c r="BX2591" s="18"/>
      <c r="BY2591" s="18"/>
    </row>
    <row r="2592" s="23" customFormat="1">
      <c r="A2592" s="24" t="s">
        <v>1020</v>
      </c>
      <c r="B2592" s="24" t="s">
        <v>291</v>
      </c>
      <c r="C2592" s="24" t="s">
        <v>62</v>
      </c>
      <c r="D2592" s="24"/>
      <c r="E2592" s="34"/>
      <c r="F2592" s="25" t="s">
        <v>293</v>
      </c>
      <c r="G2592" s="26">
        <f t="shared" si="8299"/>
        <v>22569.200000000001</v>
      </c>
      <c r="H2592" s="26">
        <f t="shared" si="8300"/>
        <v>23415.599999999999</v>
      </c>
      <c r="I2592" s="26">
        <f t="shared" si="8301"/>
        <v>24543.400000000001</v>
      </c>
      <c r="J2592" s="26">
        <f t="shared" si="8302"/>
        <v>0</v>
      </c>
      <c r="K2592" s="26">
        <f t="shared" si="8303"/>
        <v>0</v>
      </c>
      <c r="L2592" s="26">
        <f t="shared" si="8304"/>
        <v>0</v>
      </c>
      <c r="M2592" s="26">
        <f t="shared" si="8296"/>
        <v>22569.200000000001</v>
      </c>
      <c r="N2592" s="26">
        <f t="shared" si="8297"/>
        <v>23415.599999999999</v>
      </c>
      <c r="O2592" s="26">
        <f t="shared" si="8298"/>
        <v>24543.400000000001</v>
      </c>
      <c r="P2592" s="26">
        <f t="shared" si="8305"/>
        <v>0</v>
      </c>
      <c r="Q2592" s="26">
        <f t="shared" si="8306"/>
        <v>0</v>
      </c>
      <c r="R2592" s="26">
        <f t="shared" si="8307"/>
        <v>-1269.5999999999999</v>
      </c>
      <c r="S2592" s="26">
        <f t="shared" si="8308"/>
        <v>0</v>
      </c>
      <c r="T2592" s="26">
        <f t="shared" si="8309"/>
        <v>0</v>
      </c>
      <c r="U2592" s="26">
        <f t="shared" si="8310"/>
        <v>0</v>
      </c>
      <c r="V2592" s="26">
        <f t="shared" si="8311"/>
        <v>0</v>
      </c>
      <c r="W2592" s="26">
        <f t="shared" si="8312"/>
        <v>0</v>
      </c>
      <c r="X2592" s="26">
        <f t="shared" si="8313"/>
        <v>0</v>
      </c>
      <c r="Y2592" s="26">
        <f t="shared" si="8314"/>
        <v>0</v>
      </c>
      <c r="Z2592" s="26">
        <f t="shared" si="8315"/>
        <v>0</v>
      </c>
      <c r="AA2592" s="26">
        <f t="shared" si="8316"/>
        <v>0</v>
      </c>
      <c r="AB2592" s="26">
        <f t="shared" si="8317"/>
        <v>0</v>
      </c>
      <c r="AC2592" s="26">
        <f t="shared" si="8241"/>
        <v>21299.600000000002</v>
      </c>
      <c r="AD2592" s="26">
        <f t="shared" si="8242"/>
        <v>23415.599999999999</v>
      </c>
      <c r="AE2592" s="26">
        <f t="shared" si="8243"/>
        <v>24543.400000000001</v>
      </c>
      <c r="AF2592" s="26">
        <f t="shared" si="8318"/>
        <v>0</v>
      </c>
      <c r="AG2592" s="26">
        <f t="shared" si="8244"/>
        <v>21299.600000000002</v>
      </c>
      <c r="AH2592" s="26">
        <f t="shared" si="8245"/>
        <v>23415.599999999999</v>
      </c>
      <c r="AI2592" s="26">
        <f t="shared" si="8246"/>
        <v>24543.400000000001</v>
      </c>
      <c r="AJ2592" s="26">
        <f t="shared" si="8319"/>
        <v>0</v>
      </c>
      <c r="AK2592" s="26">
        <f t="shared" si="8320"/>
        <v>0</v>
      </c>
      <c r="AL2592" s="26">
        <f t="shared" si="8321"/>
        <v>0</v>
      </c>
      <c r="AM2592" s="26">
        <f t="shared" si="8322"/>
        <v>0</v>
      </c>
      <c r="AN2592" s="26">
        <f t="shared" si="8323"/>
        <v>0</v>
      </c>
      <c r="AO2592" s="26">
        <f t="shared" si="8324"/>
        <v>0</v>
      </c>
      <c r="AP2592" s="26">
        <f t="shared" si="8325"/>
        <v>0</v>
      </c>
      <c r="AQ2592" s="26">
        <f t="shared" si="8326"/>
        <v>0</v>
      </c>
      <c r="AR2592" s="26">
        <f t="shared" si="8327"/>
        <v>0</v>
      </c>
      <c r="AS2592" s="26">
        <f t="shared" si="8293"/>
        <v>21299.600000000002</v>
      </c>
      <c r="AT2592" s="26">
        <f t="shared" si="8294"/>
        <v>23415.599999999999</v>
      </c>
      <c r="AU2592" s="26">
        <f t="shared" si="8295"/>
        <v>24543.400000000001</v>
      </c>
      <c r="AV2592" s="26">
        <f t="shared" si="8328"/>
        <v>0</v>
      </c>
      <c r="AW2592" s="26">
        <f t="shared" si="8329"/>
        <v>0</v>
      </c>
      <c r="AX2592" s="26">
        <f t="shared" si="8330"/>
        <v>0</v>
      </c>
      <c r="AY2592" s="26">
        <f t="shared" si="8290"/>
        <v>21299.600000000002</v>
      </c>
      <c r="AZ2592" s="26">
        <f t="shared" si="8291"/>
        <v>23415.599999999999</v>
      </c>
      <c r="BA2592" s="26">
        <f t="shared" si="8292"/>
        <v>24543.400000000001</v>
      </c>
      <c r="BB2592" s="26">
        <f t="shared" si="8331"/>
        <v>0</v>
      </c>
      <c r="BC2592" s="26">
        <f t="shared" si="8332"/>
        <v>0</v>
      </c>
      <c r="BD2592" s="26">
        <f t="shared" si="8333"/>
        <v>0</v>
      </c>
      <c r="BE2592" s="26">
        <f t="shared" si="8334"/>
        <v>0</v>
      </c>
      <c r="BF2592" s="26">
        <f t="shared" si="8335"/>
        <v>0</v>
      </c>
      <c r="BG2592" s="26">
        <f t="shared" si="8336"/>
        <v>0</v>
      </c>
      <c r="BH2592" s="26">
        <f t="shared" si="8337"/>
        <v>0</v>
      </c>
      <c r="BI2592" s="26">
        <f t="shared" si="8338"/>
        <v>0</v>
      </c>
      <c r="BJ2592" s="26">
        <f t="shared" si="8339"/>
        <v>0</v>
      </c>
      <c r="BK2592" s="26">
        <f t="shared" si="8340"/>
        <v>0</v>
      </c>
      <c r="BL2592" s="26">
        <f t="shared" si="8238"/>
        <v>21299.600000000002</v>
      </c>
      <c r="BM2592" s="26">
        <f t="shared" si="8239"/>
        <v>23415.599999999999</v>
      </c>
      <c r="BN2592" s="26">
        <f t="shared" si="8240"/>
        <v>24543.400000000001</v>
      </c>
      <c r="BO2592" s="26">
        <f t="shared" si="8341"/>
        <v>0</v>
      </c>
      <c r="BP2592" s="27"/>
      <c r="BQ2592" s="23"/>
      <c r="BR2592" s="23"/>
      <c r="BS2592" s="23"/>
      <c r="BT2592" s="23"/>
      <c r="BU2592" s="23"/>
      <c r="BV2592" s="23"/>
      <c r="BW2592" s="23"/>
      <c r="BX2592" s="23"/>
      <c r="BY2592" s="23"/>
    </row>
    <row r="2593" ht="31.5">
      <c r="A2593" s="28" t="s">
        <v>1020</v>
      </c>
      <c r="B2593" s="28" t="s">
        <v>291</v>
      </c>
      <c r="C2593" s="28" t="s">
        <v>62</v>
      </c>
      <c r="D2593" s="28" t="s">
        <v>54</v>
      </c>
      <c r="E2593" s="35"/>
      <c r="F2593" s="29" t="s">
        <v>55</v>
      </c>
      <c r="G2593" s="30">
        <f t="shared" si="8299"/>
        <v>22569.200000000001</v>
      </c>
      <c r="H2593" s="30">
        <f t="shared" si="8300"/>
        <v>23415.599999999999</v>
      </c>
      <c r="I2593" s="30">
        <f t="shared" si="8301"/>
        <v>24543.400000000001</v>
      </c>
      <c r="J2593" s="30">
        <f t="shared" si="8302"/>
        <v>0</v>
      </c>
      <c r="K2593" s="30">
        <f t="shared" si="8303"/>
        <v>0</v>
      </c>
      <c r="L2593" s="30">
        <f t="shared" si="8304"/>
        <v>0</v>
      </c>
      <c r="M2593" s="30">
        <f t="shared" si="8296"/>
        <v>22569.200000000001</v>
      </c>
      <c r="N2593" s="30">
        <f t="shared" si="8297"/>
        <v>23415.599999999999</v>
      </c>
      <c r="O2593" s="30">
        <f t="shared" si="8298"/>
        <v>24543.400000000001</v>
      </c>
      <c r="P2593" s="30">
        <f t="shared" si="8305"/>
        <v>0</v>
      </c>
      <c r="Q2593" s="30">
        <f t="shared" si="8306"/>
        <v>0</v>
      </c>
      <c r="R2593" s="30">
        <f t="shared" si="8307"/>
        <v>-1269.5999999999999</v>
      </c>
      <c r="S2593" s="30">
        <f t="shared" si="8308"/>
        <v>0</v>
      </c>
      <c r="T2593" s="30">
        <f t="shared" si="8309"/>
        <v>0</v>
      </c>
      <c r="U2593" s="30">
        <f t="shared" si="8310"/>
        <v>0</v>
      </c>
      <c r="V2593" s="30">
        <f t="shared" si="8311"/>
        <v>0</v>
      </c>
      <c r="W2593" s="30">
        <f t="shared" si="8312"/>
        <v>0</v>
      </c>
      <c r="X2593" s="30">
        <f t="shared" si="8313"/>
        <v>0</v>
      </c>
      <c r="Y2593" s="30">
        <f t="shared" si="8314"/>
        <v>0</v>
      </c>
      <c r="Z2593" s="30">
        <f t="shared" si="8315"/>
        <v>0</v>
      </c>
      <c r="AA2593" s="30">
        <f t="shared" si="8316"/>
        <v>0</v>
      </c>
      <c r="AB2593" s="30">
        <f t="shared" si="8317"/>
        <v>0</v>
      </c>
      <c r="AC2593" s="30">
        <f t="shared" si="8241"/>
        <v>21299.600000000002</v>
      </c>
      <c r="AD2593" s="30">
        <f t="shared" si="8242"/>
        <v>23415.599999999999</v>
      </c>
      <c r="AE2593" s="30">
        <f t="shared" si="8243"/>
        <v>24543.400000000001</v>
      </c>
      <c r="AF2593" s="30">
        <f t="shared" si="8318"/>
        <v>0</v>
      </c>
      <c r="AG2593" s="30">
        <f t="shared" si="8244"/>
        <v>21299.600000000002</v>
      </c>
      <c r="AH2593" s="30">
        <f t="shared" si="8245"/>
        <v>23415.599999999999</v>
      </c>
      <c r="AI2593" s="30">
        <f t="shared" si="8246"/>
        <v>24543.400000000001</v>
      </c>
      <c r="AJ2593" s="30">
        <f t="shared" si="8319"/>
        <v>0</v>
      </c>
      <c r="AK2593" s="30">
        <f t="shared" si="8320"/>
        <v>0</v>
      </c>
      <c r="AL2593" s="30">
        <f t="shared" si="8321"/>
        <v>0</v>
      </c>
      <c r="AM2593" s="30">
        <f t="shared" si="8322"/>
        <v>0</v>
      </c>
      <c r="AN2593" s="30">
        <f t="shared" si="8323"/>
        <v>0</v>
      </c>
      <c r="AO2593" s="30">
        <f t="shared" si="8324"/>
        <v>0</v>
      </c>
      <c r="AP2593" s="30">
        <f t="shared" si="8325"/>
        <v>0</v>
      </c>
      <c r="AQ2593" s="30">
        <f t="shared" si="8326"/>
        <v>0</v>
      </c>
      <c r="AR2593" s="30">
        <f t="shared" si="8327"/>
        <v>0</v>
      </c>
      <c r="AS2593" s="30">
        <f t="shared" si="8293"/>
        <v>21299.600000000002</v>
      </c>
      <c r="AT2593" s="30">
        <f t="shared" si="8294"/>
        <v>23415.599999999999</v>
      </c>
      <c r="AU2593" s="30">
        <f t="shared" si="8295"/>
        <v>24543.400000000001</v>
      </c>
      <c r="AV2593" s="30">
        <f t="shared" si="8328"/>
        <v>0</v>
      </c>
      <c r="AW2593" s="30">
        <f t="shared" si="8329"/>
        <v>0</v>
      </c>
      <c r="AX2593" s="30">
        <f t="shared" si="8330"/>
        <v>0</v>
      </c>
      <c r="AY2593" s="30">
        <f t="shared" si="8290"/>
        <v>21299.600000000002</v>
      </c>
      <c r="AZ2593" s="30">
        <f t="shared" si="8291"/>
        <v>23415.599999999999</v>
      </c>
      <c r="BA2593" s="30">
        <f t="shared" si="8292"/>
        <v>24543.400000000001</v>
      </c>
      <c r="BB2593" s="30">
        <f t="shared" si="8331"/>
        <v>0</v>
      </c>
      <c r="BC2593" s="30">
        <f t="shared" si="8332"/>
        <v>0</v>
      </c>
      <c r="BD2593" s="30">
        <f t="shared" si="8333"/>
        <v>0</v>
      </c>
      <c r="BE2593" s="30">
        <f t="shared" si="8334"/>
        <v>0</v>
      </c>
      <c r="BF2593" s="30">
        <f t="shared" si="8335"/>
        <v>0</v>
      </c>
      <c r="BG2593" s="30">
        <f t="shared" si="8336"/>
        <v>0</v>
      </c>
      <c r="BH2593" s="30">
        <f t="shared" si="8337"/>
        <v>0</v>
      </c>
      <c r="BI2593" s="30">
        <f t="shared" si="8338"/>
        <v>0</v>
      </c>
      <c r="BJ2593" s="30">
        <f t="shared" si="8339"/>
        <v>0</v>
      </c>
      <c r="BK2593" s="30">
        <f t="shared" si="8340"/>
        <v>0</v>
      </c>
      <c r="BL2593" s="30">
        <f t="shared" si="8238"/>
        <v>21299.600000000002</v>
      </c>
      <c r="BM2593" s="30">
        <f t="shared" si="8239"/>
        <v>23415.599999999999</v>
      </c>
      <c r="BN2593" s="30">
        <f t="shared" si="8240"/>
        <v>24543.400000000001</v>
      </c>
      <c r="BO2593" s="30">
        <f t="shared" si="8341"/>
        <v>0</v>
      </c>
      <c r="BP2593" s="31"/>
      <c r="BQ2593" s="1"/>
      <c r="BR2593" s="1"/>
      <c r="BS2593" s="1"/>
      <c r="BT2593" s="1"/>
      <c r="BU2593" s="1"/>
      <c r="BV2593" s="1"/>
      <c r="BW2593" s="1"/>
      <c r="BX2593" s="1"/>
      <c r="BY2593" s="1"/>
    </row>
    <row r="2594">
      <c r="A2594" s="28" t="s">
        <v>1020</v>
      </c>
      <c r="B2594" s="28" t="s">
        <v>291</v>
      </c>
      <c r="C2594" s="28" t="s">
        <v>62</v>
      </c>
      <c r="D2594" s="28" t="s">
        <v>56</v>
      </c>
      <c r="E2594" s="35"/>
      <c r="F2594" s="29" t="s">
        <v>57</v>
      </c>
      <c r="G2594" s="30">
        <f t="shared" si="8299"/>
        <v>22569.200000000001</v>
      </c>
      <c r="H2594" s="30">
        <f t="shared" si="8300"/>
        <v>23415.599999999999</v>
      </c>
      <c r="I2594" s="30">
        <f t="shared" si="8301"/>
        <v>24543.400000000001</v>
      </c>
      <c r="J2594" s="30">
        <f t="shared" si="8302"/>
        <v>0</v>
      </c>
      <c r="K2594" s="30">
        <f t="shared" si="8303"/>
        <v>0</v>
      </c>
      <c r="L2594" s="30">
        <f t="shared" si="8304"/>
        <v>0</v>
      </c>
      <c r="M2594" s="30">
        <f t="shared" si="8296"/>
        <v>22569.200000000001</v>
      </c>
      <c r="N2594" s="30">
        <f t="shared" si="8297"/>
        <v>23415.599999999999</v>
      </c>
      <c r="O2594" s="30">
        <f t="shared" si="8298"/>
        <v>24543.400000000001</v>
      </c>
      <c r="P2594" s="30">
        <f t="shared" si="8305"/>
        <v>0</v>
      </c>
      <c r="Q2594" s="30">
        <f t="shared" si="8306"/>
        <v>0</v>
      </c>
      <c r="R2594" s="30">
        <f t="shared" si="8307"/>
        <v>-1269.5999999999999</v>
      </c>
      <c r="S2594" s="30">
        <f t="shared" si="8308"/>
        <v>0</v>
      </c>
      <c r="T2594" s="30">
        <f t="shared" si="8309"/>
        <v>0</v>
      </c>
      <c r="U2594" s="30">
        <f t="shared" si="8310"/>
        <v>0</v>
      </c>
      <c r="V2594" s="30">
        <f t="shared" si="8311"/>
        <v>0</v>
      </c>
      <c r="W2594" s="30">
        <f t="shared" si="8312"/>
        <v>0</v>
      </c>
      <c r="X2594" s="30">
        <f t="shared" si="8313"/>
        <v>0</v>
      </c>
      <c r="Y2594" s="30">
        <f t="shared" si="8314"/>
        <v>0</v>
      </c>
      <c r="Z2594" s="30">
        <f t="shared" si="8315"/>
        <v>0</v>
      </c>
      <c r="AA2594" s="30">
        <f t="shared" si="8316"/>
        <v>0</v>
      </c>
      <c r="AB2594" s="30">
        <f t="shared" si="8317"/>
        <v>0</v>
      </c>
      <c r="AC2594" s="30">
        <f t="shared" si="8241"/>
        <v>21299.600000000002</v>
      </c>
      <c r="AD2594" s="30">
        <f t="shared" si="8242"/>
        <v>23415.599999999999</v>
      </c>
      <c r="AE2594" s="30">
        <f t="shared" si="8243"/>
        <v>24543.400000000001</v>
      </c>
      <c r="AF2594" s="30">
        <f t="shared" si="8318"/>
        <v>0</v>
      </c>
      <c r="AG2594" s="30">
        <f t="shared" si="8244"/>
        <v>21299.600000000002</v>
      </c>
      <c r="AH2594" s="30">
        <f t="shared" si="8245"/>
        <v>23415.599999999999</v>
      </c>
      <c r="AI2594" s="30">
        <f t="shared" si="8246"/>
        <v>24543.400000000001</v>
      </c>
      <c r="AJ2594" s="30">
        <f t="shared" si="8319"/>
        <v>0</v>
      </c>
      <c r="AK2594" s="30">
        <f t="shared" si="8320"/>
        <v>0</v>
      </c>
      <c r="AL2594" s="30">
        <f t="shared" si="8321"/>
        <v>0</v>
      </c>
      <c r="AM2594" s="30">
        <f t="shared" si="8322"/>
        <v>0</v>
      </c>
      <c r="AN2594" s="30">
        <f t="shared" si="8323"/>
        <v>0</v>
      </c>
      <c r="AO2594" s="30">
        <f t="shared" si="8324"/>
        <v>0</v>
      </c>
      <c r="AP2594" s="30">
        <f t="shared" si="8325"/>
        <v>0</v>
      </c>
      <c r="AQ2594" s="30">
        <f t="shared" si="8326"/>
        <v>0</v>
      </c>
      <c r="AR2594" s="30">
        <f t="shared" si="8327"/>
        <v>0</v>
      </c>
      <c r="AS2594" s="30">
        <f t="shared" si="8293"/>
        <v>21299.600000000002</v>
      </c>
      <c r="AT2594" s="30">
        <f t="shared" si="8294"/>
        <v>23415.599999999999</v>
      </c>
      <c r="AU2594" s="30">
        <f t="shared" si="8295"/>
        <v>24543.400000000001</v>
      </c>
      <c r="AV2594" s="30">
        <f t="shared" si="8328"/>
        <v>0</v>
      </c>
      <c r="AW2594" s="30">
        <f t="shared" si="8329"/>
        <v>0</v>
      </c>
      <c r="AX2594" s="30">
        <f t="shared" si="8330"/>
        <v>0</v>
      </c>
      <c r="AY2594" s="30">
        <f t="shared" si="8290"/>
        <v>21299.600000000002</v>
      </c>
      <c r="AZ2594" s="30">
        <f t="shared" si="8291"/>
        <v>23415.599999999999</v>
      </c>
      <c r="BA2594" s="30">
        <f t="shared" si="8292"/>
        <v>24543.400000000001</v>
      </c>
      <c r="BB2594" s="30">
        <f t="shared" si="8331"/>
        <v>0</v>
      </c>
      <c r="BC2594" s="30">
        <f t="shared" si="8332"/>
        <v>0</v>
      </c>
      <c r="BD2594" s="30">
        <f t="shared" si="8333"/>
        <v>0</v>
      </c>
      <c r="BE2594" s="30">
        <f t="shared" si="8334"/>
        <v>0</v>
      </c>
      <c r="BF2594" s="30">
        <f t="shared" si="8335"/>
        <v>0</v>
      </c>
      <c r="BG2594" s="30">
        <f t="shared" si="8336"/>
        <v>0</v>
      </c>
      <c r="BH2594" s="30">
        <f t="shared" si="8337"/>
        <v>0</v>
      </c>
      <c r="BI2594" s="30">
        <f t="shared" si="8338"/>
        <v>0</v>
      </c>
      <c r="BJ2594" s="30">
        <f t="shared" si="8339"/>
        <v>0</v>
      </c>
      <c r="BK2594" s="30">
        <f t="shared" si="8340"/>
        <v>0</v>
      </c>
      <c r="BL2594" s="30">
        <f t="shared" si="8238"/>
        <v>21299.600000000002</v>
      </c>
      <c r="BM2594" s="30">
        <f t="shared" si="8239"/>
        <v>23415.599999999999</v>
      </c>
      <c r="BN2594" s="30">
        <f t="shared" si="8240"/>
        <v>24543.400000000001</v>
      </c>
      <c r="BO2594" s="30">
        <f t="shared" si="8341"/>
        <v>0</v>
      </c>
      <c r="BP2594" s="31"/>
      <c r="BQ2594" s="1"/>
      <c r="BR2594" s="1"/>
      <c r="BS2594" s="1"/>
      <c r="BT2594" s="1"/>
      <c r="BU2594" s="1"/>
      <c r="BV2594" s="1"/>
      <c r="BW2594" s="1"/>
      <c r="BX2594" s="1"/>
      <c r="BY2594" s="1"/>
    </row>
    <row r="2595" ht="47.25">
      <c r="A2595" s="28" t="s">
        <v>1020</v>
      </c>
      <c r="B2595" s="28" t="s">
        <v>291</v>
      </c>
      <c r="C2595" s="28" t="s">
        <v>62</v>
      </c>
      <c r="D2595" s="28" t="s">
        <v>1070</v>
      </c>
      <c r="E2595" s="35"/>
      <c r="F2595" s="29" t="s">
        <v>1071</v>
      </c>
      <c r="G2595" s="30">
        <f t="shared" si="8299"/>
        <v>22569.200000000001</v>
      </c>
      <c r="H2595" s="30">
        <f t="shared" si="8300"/>
        <v>23415.599999999999</v>
      </c>
      <c r="I2595" s="30">
        <f t="shared" si="8301"/>
        <v>24543.400000000001</v>
      </c>
      <c r="J2595" s="30">
        <f t="shared" si="8302"/>
        <v>0</v>
      </c>
      <c r="K2595" s="30">
        <f t="shared" si="8303"/>
        <v>0</v>
      </c>
      <c r="L2595" s="30">
        <f t="shared" si="8304"/>
        <v>0</v>
      </c>
      <c r="M2595" s="30">
        <f t="shared" si="8296"/>
        <v>22569.200000000001</v>
      </c>
      <c r="N2595" s="30">
        <f t="shared" si="8297"/>
        <v>23415.599999999999</v>
      </c>
      <c r="O2595" s="30">
        <f t="shared" si="8298"/>
        <v>24543.400000000001</v>
      </c>
      <c r="P2595" s="30">
        <f t="shared" si="8305"/>
        <v>0</v>
      </c>
      <c r="Q2595" s="30">
        <f t="shared" si="8306"/>
        <v>0</v>
      </c>
      <c r="R2595" s="30">
        <f t="shared" si="8307"/>
        <v>-1269.5999999999999</v>
      </c>
      <c r="S2595" s="30">
        <f t="shared" si="8308"/>
        <v>0</v>
      </c>
      <c r="T2595" s="30">
        <f t="shared" si="8309"/>
        <v>0</v>
      </c>
      <c r="U2595" s="30">
        <f t="shared" si="8310"/>
        <v>0</v>
      </c>
      <c r="V2595" s="30">
        <f t="shared" si="8311"/>
        <v>0</v>
      </c>
      <c r="W2595" s="30">
        <f t="shared" si="8312"/>
        <v>0</v>
      </c>
      <c r="X2595" s="30">
        <f t="shared" si="8313"/>
        <v>0</v>
      </c>
      <c r="Y2595" s="30">
        <f t="shared" si="8314"/>
        <v>0</v>
      </c>
      <c r="Z2595" s="30">
        <f t="shared" si="8315"/>
        <v>0</v>
      </c>
      <c r="AA2595" s="30">
        <f t="shared" si="8316"/>
        <v>0</v>
      </c>
      <c r="AB2595" s="30">
        <f t="shared" si="8317"/>
        <v>0</v>
      </c>
      <c r="AC2595" s="30">
        <f t="shared" si="8241"/>
        <v>21299.600000000002</v>
      </c>
      <c r="AD2595" s="30">
        <f t="shared" si="8242"/>
        <v>23415.599999999999</v>
      </c>
      <c r="AE2595" s="30">
        <f t="shared" si="8243"/>
        <v>24543.400000000001</v>
      </c>
      <c r="AF2595" s="30">
        <f t="shared" si="8318"/>
        <v>0</v>
      </c>
      <c r="AG2595" s="30">
        <f t="shared" si="8244"/>
        <v>21299.600000000002</v>
      </c>
      <c r="AH2595" s="30">
        <f t="shared" si="8245"/>
        <v>23415.599999999999</v>
      </c>
      <c r="AI2595" s="30">
        <f t="shared" si="8246"/>
        <v>24543.400000000001</v>
      </c>
      <c r="AJ2595" s="30">
        <f t="shared" si="8319"/>
        <v>0</v>
      </c>
      <c r="AK2595" s="30">
        <f t="shared" si="8320"/>
        <v>0</v>
      </c>
      <c r="AL2595" s="30">
        <f t="shared" si="8321"/>
        <v>0</v>
      </c>
      <c r="AM2595" s="30">
        <f t="shared" si="8322"/>
        <v>0</v>
      </c>
      <c r="AN2595" s="30">
        <f t="shared" si="8323"/>
        <v>0</v>
      </c>
      <c r="AO2595" s="30">
        <f t="shared" si="8324"/>
        <v>0</v>
      </c>
      <c r="AP2595" s="30">
        <f t="shared" si="8325"/>
        <v>0</v>
      </c>
      <c r="AQ2595" s="30">
        <f t="shared" si="8326"/>
        <v>0</v>
      </c>
      <c r="AR2595" s="30">
        <f t="shared" si="8327"/>
        <v>0</v>
      </c>
      <c r="AS2595" s="30">
        <f t="shared" si="8293"/>
        <v>21299.600000000002</v>
      </c>
      <c r="AT2595" s="30">
        <f t="shared" si="8294"/>
        <v>23415.599999999999</v>
      </c>
      <c r="AU2595" s="30">
        <f t="shared" si="8295"/>
        <v>24543.400000000001</v>
      </c>
      <c r="AV2595" s="30">
        <f t="shared" si="8328"/>
        <v>0</v>
      </c>
      <c r="AW2595" s="30">
        <f t="shared" si="8329"/>
        <v>0</v>
      </c>
      <c r="AX2595" s="30">
        <f t="shared" si="8330"/>
        <v>0</v>
      </c>
      <c r="AY2595" s="30">
        <f t="shared" si="8290"/>
        <v>21299.600000000002</v>
      </c>
      <c r="AZ2595" s="30">
        <f t="shared" si="8291"/>
        <v>23415.599999999999</v>
      </c>
      <c r="BA2595" s="30">
        <f t="shared" si="8292"/>
        <v>24543.400000000001</v>
      </c>
      <c r="BB2595" s="30">
        <f t="shared" si="8331"/>
        <v>0</v>
      </c>
      <c r="BC2595" s="30">
        <f t="shared" si="8332"/>
        <v>0</v>
      </c>
      <c r="BD2595" s="30">
        <f t="shared" si="8333"/>
        <v>0</v>
      </c>
      <c r="BE2595" s="30">
        <f t="shared" si="8334"/>
        <v>0</v>
      </c>
      <c r="BF2595" s="30">
        <f t="shared" si="8335"/>
        <v>0</v>
      </c>
      <c r="BG2595" s="30">
        <f t="shared" si="8336"/>
        <v>0</v>
      </c>
      <c r="BH2595" s="30">
        <f t="shared" si="8337"/>
        <v>0</v>
      </c>
      <c r="BI2595" s="30">
        <f t="shared" si="8338"/>
        <v>0</v>
      </c>
      <c r="BJ2595" s="30">
        <f t="shared" si="8339"/>
        <v>0</v>
      </c>
      <c r="BK2595" s="30">
        <f t="shared" si="8340"/>
        <v>0</v>
      </c>
      <c r="BL2595" s="30">
        <f t="shared" si="8238"/>
        <v>21299.600000000002</v>
      </c>
      <c r="BM2595" s="30">
        <f t="shared" si="8239"/>
        <v>23415.599999999999</v>
      </c>
      <c r="BN2595" s="30">
        <f t="shared" si="8240"/>
        <v>24543.400000000001</v>
      </c>
      <c r="BO2595" s="30">
        <f t="shared" si="8341"/>
        <v>0</v>
      </c>
      <c r="BP2595" s="31"/>
      <c r="BQ2595" s="1"/>
      <c r="BR2595" s="1"/>
      <c r="BS2595" s="1"/>
      <c r="BT2595" s="1"/>
      <c r="BU2595" s="1"/>
      <c r="BV2595" s="1"/>
      <c r="BW2595" s="1"/>
      <c r="BX2595" s="1"/>
      <c r="BY2595" s="1"/>
    </row>
    <row r="2596">
      <c r="A2596" s="28" t="s">
        <v>1020</v>
      </c>
      <c r="B2596" s="28" t="s">
        <v>291</v>
      </c>
      <c r="C2596" s="28" t="s">
        <v>62</v>
      </c>
      <c r="D2596" s="28" t="s">
        <v>1070</v>
      </c>
      <c r="E2596" s="28" t="s">
        <v>240</v>
      </c>
      <c r="F2596" s="29" t="s">
        <v>241</v>
      </c>
      <c r="G2596" s="30">
        <v>22569.200000000001</v>
      </c>
      <c r="H2596" s="30">
        <v>23415.599999999999</v>
      </c>
      <c r="I2596" s="30">
        <v>24543.400000000001</v>
      </c>
      <c r="J2596" s="30"/>
      <c r="K2596" s="30"/>
      <c r="L2596" s="30"/>
      <c r="M2596" s="30">
        <f t="shared" si="8296"/>
        <v>22569.200000000001</v>
      </c>
      <c r="N2596" s="30">
        <f t="shared" si="8297"/>
        <v>23415.599999999999</v>
      </c>
      <c r="O2596" s="30">
        <f t="shared" si="8298"/>
        <v>24543.400000000001</v>
      </c>
      <c r="P2596" s="30"/>
      <c r="Q2596" s="30"/>
      <c r="R2596" s="30">
        <v>-1269.5999999999999</v>
      </c>
      <c r="S2596" s="30"/>
      <c r="T2596" s="30"/>
      <c r="U2596" s="30"/>
      <c r="V2596" s="30"/>
      <c r="W2596" s="30"/>
      <c r="X2596" s="30"/>
      <c r="Y2596" s="30"/>
      <c r="Z2596" s="30"/>
      <c r="AA2596" s="30"/>
      <c r="AB2596" s="30"/>
      <c r="AC2596" s="30">
        <f t="shared" si="8241"/>
        <v>21299.600000000002</v>
      </c>
      <c r="AD2596" s="30">
        <f t="shared" si="8242"/>
        <v>23415.599999999999</v>
      </c>
      <c r="AE2596" s="30">
        <f t="shared" si="8243"/>
        <v>24543.400000000001</v>
      </c>
      <c r="AF2596" s="30"/>
      <c r="AG2596" s="30">
        <f t="shared" si="8244"/>
        <v>21299.600000000002</v>
      </c>
      <c r="AH2596" s="30">
        <f t="shared" si="8245"/>
        <v>23415.599999999999</v>
      </c>
      <c r="AI2596" s="30">
        <f t="shared" si="8246"/>
        <v>24543.400000000001</v>
      </c>
      <c r="AJ2596" s="30"/>
      <c r="AK2596" s="30"/>
      <c r="AL2596" s="30"/>
      <c r="AM2596" s="30"/>
      <c r="AN2596" s="30"/>
      <c r="AO2596" s="30"/>
      <c r="AP2596" s="30"/>
      <c r="AQ2596" s="30"/>
      <c r="AR2596" s="30"/>
      <c r="AS2596" s="30">
        <f t="shared" si="8293"/>
        <v>21299.600000000002</v>
      </c>
      <c r="AT2596" s="30">
        <f t="shared" si="8294"/>
        <v>23415.599999999999</v>
      </c>
      <c r="AU2596" s="30">
        <f t="shared" si="8295"/>
        <v>24543.400000000001</v>
      </c>
      <c r="AV2596" s="30"/>
      <c r="AW2596" s="30"/>
      <c r="AX2596" s="30"/>
      <c r="AY2596" s="30">
        <f t="shared" si="8290"/>
        <v>21299.600000000002</v>
      </c>
      <c r="AZ2596" s="30">
        <f t="shared" si="8291"/>
        <v>23415.599999999999</v>
      </c>
      <c r="BA2596" s="30">
        <f t="shared" si="8292"/>
        <v>24543.400000000001</v>
      </c>
      <c r="BB2596" s="30"/>
      <c r="BC2596" s="30"/>
      <c r="BD2596" s="30"/>
      <c r="BE2596" s="30"/>
      <c r="BF2596" s="30"/>
      <c r="BG2596" s="30"/>
      <c r="BH2596" s="30"/>
      <c r="BI2596" s="30"/>
      <c r="BJ2596" s="30"/>
      <c r="BK2596" s="30"/>
      <c r="BL2596" s="30">
        <f t="shared" si="8238"/>
        <v>21299.600000000002</v>
      </c>
      <c r="BM2596" s="30">
        <f t="shared" si="8239"/>
        <v>23415.599999999999</v>
      </c>
      <c r="BN2596" s="30">
        <f t="shared" si="8240"/>
        <v>24543.400000000001</v>
      </c>
      <c r="BO2596" s="30"/>
      <c r="BP2596" s="31"/>
      <c r="BQ2596" s="1"/>
      <c r="BR2596" s="1"/>
      <c r="BS2596" s="1"/>
      <c r="BT2596" s="1"/>
      <c r="BU2596" s="1"/>
      <c r="BV2596" s="1"/>
      <c r="BW2596" s="1"/>
      <c r="BX2596" s="1"/>
      <c r="BY2596" s="1"/>
    </row>
    <row r="2597" s="18" customFormat="1" ht="31.5">
      <c r="A2597" s="19" t="s">
        <v>1072</v>
      </c>
      <c r="B2597" s="19"/>
      <c r="C2597" s="19"/>
      <c r="D2597" s="19"/>
      <c r="E2597" s="33"/>
      <c r="F2597" s="20" t="s">
        <v>1073</v>
      </c>
      <c r="G2597" s="21">
        <f>G2598+G2616+G2609</f>
        <v>1956566.7999999998</v>
      </c>
      <c r="H2597" s="21">
        <f>H2598+H2616+H2609</f>
        <v>1990931.6000000001</v>
      </c>
      <c r="I2597" s="21">
        <f>I2598+I2616+I2609</f>
        <v>1983888.4000000001</v>
      </c>
      <c r="J2597" s="21">
        <f>J2598+J2616+J2609</f>
        <v>0</v>
      </c>
      <c r="K2597" s="21">
        <f>K2598+K2616+K2609</f>
        <v>0</v>
      </c>
      <c r="L2597" s="21">
        <f>L2598+L2616+L2609</f>
        <v>0</v>
      </c>
      <c r="M2597" s="21">
        <f t="shared" si="8296"/>
        <v>1956566.7999999998</v>
      </c>
      <c r="N2597" s="21">
        <f t="shared" si="8297"/>
        <v>1990931.6000000001</v>
      </c>
      <c r="O2597" s="21">
        <f t="shared" si="8298"/>
        <v>1983888.4000000001</v>
      </c>
      <c r="P2597" s="21">
        <f>P2598+P2616+P2609</f>
        <v>0</v>
      </c>
      <c r="Q2597" s="21">
        <f>Q2598+Q2616+Q2609</f>
        <v>0</v>
      </c>
      <c r="R2597" s="21">
        <f>R2598+R2616+R2609</f>
        <v>-38830.546999999999</v>
      </c>
      <c r="S2597" s="21">
        <f>S2598+S2616+S2609</f>
        <v>-58868.499999999993</v>
      </c>
      <c r="T2597" s="21">
        <f>T2598+T2616+T2609</f>
        <v>0</v>
      </c>
      <c r="U2597" s="21">
        <f>U2598+U2616+U2609</f>
        <v>0</v>
      </c>
      <c r="V2597" s="21">
        <f>V2598+V2616+V2609</f>
        <v>3509.5879999999997</v>
      </c>
      <c r="W2597" s="21">
        <f>W2598+W2616+W2609</f>
        <v>0</v>
      </c>
      <c r="X2597" s="21">
        <f>X2598+X2616+X2609</f>
        <v>0</v>
      </c>
      <c r="Y2597" s="21">
        <f>Y2598+Y2616+Y2609</f>
        <v>0</v>
      </c>
      <c r="Z2597" s="21">
        <f>Z2598+Z2616+Z2609</f>
        <v>3509.5879999999997</v>
      </c>
      <c r="AA2597" s="21">
        <f>AA2598+AA2616+AA2609</f>
        <v>58868.499999999993</v>
      </c>
      <c r="AB2597" s="21">
        <f>AB2598+AB2616+AB2609</f>
        <v>0</v>
      </c>
      <c r="AC2597" s="21">
        <f t="shared" si="8241"/>
        <v>1858867.7529999998</v>
      </c>
      <c r="AD2597" s="21">
        <f t="shared" si="8242"/>
        <v>1994441.1880000001</v>
      </c>
      <c r="AE2597" s="21">
        <f t="shared" si="8243"/>
        <v>2046266.4880000001</v>
      </c>
      <c r="AF2597" s="21">
        <f>AF2598+AF2616+AF2609</f>
        <v>0</v>
      </c>
      <c r="AG2597" s="21">
        <f t="shared" si="8244"/>
        <v>1858867.7529999998</v>
      </c>
      <c r="AH2597" s="21">
        <f t="shared" si="8245"/>
        <v>1994441.1880000001</v>
      </c>
      <c r="AI2597" s="21">
        <f t="shared" si="8246"/>
        <v>2046266.4880000001</v>
      </c>
      <c r="AJ2597" s="21">
        <f>AJ2598+AJ2616+AJ2609</f>
        <v>4.5474735088646412e-13</v>
      </c>
      <c r="AK2597" s="21">
        <f>AK2598+AK2616+AK2609</f>
        <v>0</v>
      </c>
      <c r="AL2597" s="21">
        <f>AL2598+AL2616+AL2609</f>
        <v>-5157.951</v>
      </c>
      <c r="AM2597" s="21">
        <f>AM2598+AM2616+AM2609</f>
        <v>0</v>
      </c>
      <c r="AN2597" s="21">
        <f>AN2598+AN2616+AN2609</f>
        <v>0</v>
      </c>
      <c r="AO2597" s="21">
        <f>AO2598+AO2616+AO2609</f>
        <v>0</v>
      </c>
      <c r="AP2597" s="21">
        <f>AP2598+AP2616+AP2609</f>
        <v>0</v>
      </c>
      <c r="AQ2597" s="21">
        <f>AQ2598+AQ2616+AQ2609</f>
        <v>0</v>
      </c>
      <c r="AR2597" s="21">
        <f>AR2598+AR2616+AR2609</f>
        <v>0</v>
      </c>
      <c r="AS2597" s="21">
        <f t="shared" si="8293"/>
        <v>1853709.8019999999</v>
      </c>
      <c r="AT2597" s="21">
        <f t="shared" si="8294"/>
        <v>1994441.1880000001</v>
      </c>
      <c r="AU2597" s="21">
        <f t="shared" si="8295"/>
        <v>2046266.4880000001</v>
      </c>
      <c r="AV2597" s="21">
        <f>AV2598+AV2616+AV2609</f>
        <v>0</v>
      </c>
      <c r="AW2597" s="21">
        <f>AW2598+AW2616+AW2609</f>
        <v>0</v>
      </c>
      <c r="AX2597" s="21">
        <f>AX2598+AX2616+AX2609</f>
        <v>0</v>
      </c>
      <c r="AY2597" s="21">
        <f t="shared" si="8290"/>
        <v>1853709.8019999999</v>
      </c>
      <c r="AZ2597" s="21">
        <f t="shared" si="8291"/>
        <v>1994441.1880000001</v>
      </c>
      <c r="BA2597" s="21">
        <f t="shared" si="8292"/>
        <v>2046266.4880000001</v>
      </c>
      <c r="BB2597" s="21">
        <f>BB2598+BB2616+BB2609</f>
        <v>0</v>
      </c>
      <c r="BC2597" s="21">
        <f>BC2598+BC2616+BC2609</f>
        <v>0</v>
      </c>
      <c r="BD2597" s="21">
        <f>BD2598+BD2616+BD2609</f>
        <v>30926.450000000001</v>
      </c>
      <c r="BE2597" s="21">
        <f>BE2598+BE2616+BE2609</f>
        <v>0</v>
      </c>
      <c r="BF2597" s="21">
        <f>BF2598+BF2616+BF2609</f>
        <v>0</v>
      </c>
      <c r="BG2597" s="21">
        <f>BG2598+BG2616+BG2609</f>
        <v>0</v>
      </c>
      <c r="BH2597" s="21">
        <f>BH2598+BH2616+BH2609</f>
        <v>0</v>
      </c>
      <c r="BI2597" s="21">
        <f>BI2598+BI2616+BI2609</f>
        <v>0</v>
      </c>
      <c r="BJ2597" s="21">
        <f>BJ2598+BJ2616+BJ2609</f>
        <v>0</v>
      </c>
      <c r="BK2597" s="21">
        <f>BK2598+BK2616+BK2609</f>
        <v>0</v>
      </c>
      <c r="BL2597" s="21">
        <f t="shared" si="8238"/>
        <v>1884636.2519999999</v>
      </c>
      <c r="BM2597" s="21">
        <f t="shared" si="8239"/>
        <v>1994441.1880000001</v>
      </c>
      <c r="BN2597" s="21">
        <f t="shared" si="8240"/>
        <v>2046266.4880000001</v>
      </c>
      <c r="BO2597" s="21">
        <f>BO2598+BO2616+BO2609</f>
        <v>0</v>
      </c>
      <c r="BP2597" s="22"/>
      <c r="BQ2597" s="18"/>
      <c r="BR2597" s="18"/>
      <c r="BS2597" s="18"/>
      <c r="BT2597" s="18"/>
      <c r="BU2597" s="18"/>
      <c r="BV2597" s="18"/>
      <c r="BW2597" s="18"/>
      <c r="BX2597" s="18"/>
      <c r="BY2597" s="18"/>
    </row>
    <row r="2598" s="18" customFormat="1">
      <c r="A2598" s="19" t="s">
        <v>1072</v>
      </c>
      <c r="B2598" s="19" t="s">
        <v>73</v>
      </c>
      <c r="C2598" s="19"/>
      <c r="D2598" s="19"/>
      <c r="E2598" s="33"/>
      <c r="F2598" s="20" t="s">
        <v>197</v>
      </c>
      <c r="G2598" s="21">
        <f t="shared" ref="G2598:G2601" si="8342">G2599</f>
        <v>17815.5</v>
      </c>
      <c r="H2598" s="21">
        <f t="shared" ref="H2598:H2601" si="8343">H2599</f>
        <v>18056.599999999999</v>
      </c>
      <c r="I2598" s="21">
        <f t="shared" ref="I2598:I2601" si="8344">I2599</f>
        <v>18056.599999999999</v>
      </c>
      <c r="J2598" s="21">
        <f t="shared" ref="J2598:J2601" si="8345">J2599</f>
        <v>0</v>
      </c>
      <c r="K2598" s="21">
        <f t="shared" ref="K2598:K2601" si="8346">K2599</f>
        <v>0</v>
      </c>
      <c r="L2598" s="21">
        <f t="shared" ref="L2598:L2601" si="8347">L2599</f>
        <v>0</v>
      </c>
      <c r="M2598" s="21">
        <f t="shared" si="8296"/>
        <v>17815.5</v>
      </c>
      <c r="N2598" s="21">
        <f t="shared" si="8297"/>
        <v>18056.599999999999</v>
      </c>
      <c r="O2598" s="21">
        <f t="shared" si="8298"/>
        <v>18056.599999999999</v>
      </c>
      <c r="P2598" s="21">
        <f t="shared" ref="P2598:P2601" si="8348">P2599</f>
        <v>0</v>
      </c>
      <c r="Q2598" s="21">
        <f t="shared" ref="Q2598:Q2601" si="8349">Q2599</f>
        <v>0</v>
      </c>
      <c r="R2598" s="21">
        <f t="shared" ref="R2598:R2601" si="8350">R2599</f>
        <v>0</v>
      </c>
      <c r="S2598" s="21">
        <f t="shared" ref="S2598:S2601" si="8351">S2599</f>
        <v>0</v>
      </c>
      <c r="T2598" s="21">
        <f t="shared" ref="T2598:T2601" si="8352">T2599</f>
        <v>0</v>
      </c>
      <c r="U2598" s="21">
        <f t="shared" ref="U2598:U2601" si="8353">U2599</f>
        <v>0</v>
      </c>
      <c r="V2598" s="21">
        <f t="shared" ref="V2598:V2601" si="8354">V2599</f>
        <v>0</v>
      </c>
      <c r="W2598" s="21">
        <f t="shared" ref="W2598:W2601" si="8355">W2599</f>
        <v>0</v>
      </c>
      <c r="X2598" s="21">
        <f t="shared" ref="X2598:X2601" si="8356">X2599</f>
        <v>0</v>
      </c>
      <c r="Y2598" s="21">
        <f t="shared" ref="Y2598:Y2601" si="8357">Y2599</f>
        <v>0</v>
      </c>
      <c r="Z2598" s="21">
        <f t="shared" ref="Z2598:Z2601" si="8358">Z2599</f>
        <v>0</v>
      </c>
      <c r="AA2598" s="21">
        <f t="shared" ref="AA2598:AA2601" si="8359">AA2599</f>
        <v>0</v>
      </c>
      <c r="AB2598" s="21">
        <f t="shared" ref="AB2598:AB2601" si="8360">AB2599</f>
        <v>0</v>
      </c>
      <c r="AC2598" s="21">
        <f t="shared" si="8241"/>
        <v>17815.5</v>
      </c>
      <c r="AD2598" s="21">
        <f t="shared" si="8242"/>
        <v>18056.599999999999</v>
      </c>
      <c r="AE2598" s="21">
        <f t="shared" si="8243"/>
        <v>18056.599999999999</v>
      </c>
      <c r="AF2598" s="21">
        <f t="shared" ref="AF2598:AF2601" si="8361">AF2599</f>
        <v>0</v>
      </c>
      <c r="AG2598" s="21">
        <f t="shared" si="8244"/>
        <v>17815.5</v>
      </c>
      <c r="AH2598" s="21">
        <f t="shared" si="8245"/>
        <v>18056.599999999999</v>
      </c>
      <c r="AI2598" s="21">
        <f t="shared" si="8246"/>
        <v>18056.599999999999</v>
      </c>
      <c r="AJ2598" s="21">
        <f t="shared" ref="AJ2598:AJ2601" si="8362">AJ2599</f>
        <v>0</v>
      </c>
      <c r="AK2598" s="21">
        <f t="shared" ref="AK2598:AK2601" si="8363">AK2599</f>
        <v>0</v>
      </c>
      <c r="AL2598" s="21">
        <f t="shared" ref="AL2598:AL2601" si="8364">AL2599</f>
        <v>-75.700000000000003</v>
      </c>
      <c r="AM2598" s="21">
        <f t="shared" ref="AM2598:AM2601" si="8365">AM2599</f>
        <v>0</v>
      </c>
      <c r="AN2598" s="21">
        <f t="shared" ref="AN2598:AN2601" si="8366">AN2599</f>
        <v>0</v>
      </c>
      <c r="AO2598" s="21">
        <f t="shared" ref="AO2598:AO2601" si="8367">AO2599</f>
        <v>0</v>
      </c>
      <c r="AP2598" s="21">
        <f t="shared" ref="AP2598:AP2601" si="8368">AP2599</f>
        <v>0</v>
      </c>
      <c r="AQ2598" s="21">
        <f t="shared" ref="AQ2598:AQ2601" si="8369">AQ2599</f>
        <v>0</v>
      </c>
      <c r="AR2598" s="21">
        <f t="shared" ref="AR2598:AR2601" si="8370">AR2599</f>
        <v>0</v>
      </c>
      <c r="AS2598" s="21">
        <f t="shared" si="8293"/>
        <v>17739.799999999999</v>
      </c>
      <c r="AT2598" s="21">
        <f t="shared" si="8294"/>
        <v>18056.599999999999</v>
      </c>
      <c r="AU2598" s="21">
        <f t="shared" si="8295"/>
        <v>18056.599999999999</v>
      </c>
      <c r="AV2598" s="21">
        <f t="shared" ref="AV2598:AV2601" si="8371">AV2599</f>
        <v>0</v>
      </c>
      <c r="AW2598" s="21">
        <f t="shared" ref="AW2598:AW2601" si="8372">AW2599</f>
        <v>0</v>
      </c>
      <c r="AX2598" s="21">
        <f t="shared" ref="AX2598:AX2601" si="8373">AX2599</f>
        <v>0</v>
      </c>
      <c r="AY2598" s="21">
        <f t="shared" si="8290"/>
        <v>17739.799999999999</v>
      </c>
      <c r="AZ2598" s="21">
        <f t="shared" si="8291"/>
        <v>18056.599999999999</v>
      </c>
      <c r="BA2598" s="21">
        <f t="shared" si="8292"/>
        <v>18056.599999999999</v>
      </c>
      <c r="BB2598" s="21">
        <f t="shared" ref="BB2598:BB2601" si="8374">BB2599</f>
        <v>0</v>
      </c>
      <c r="BC2598" s="21">
        <f t="shared" ref="BC2598:BC2601" si="8375">BC2599</f>
        <v>0</v>
      </c>
      <c r="BD2598" s="21">
        <f t="shared" ref="BD2598:BD2601" si="8376">BD2599</f>
        <v>0</v>
      </c>
      <c r="BE2598" s="21">
        <f t="shared" ref="BE2598:BE2601" si="8377">BE2599</f>
        <v>0</v>
      </c>
      <c r="BF2598" s="21">
        <f t="shared" ref="BF2598:BF2601" si="8378">BF2599</f>
        <v>0</v>
      </c>
      <c r="BG2598" s="21">
        <f t="shared" ref="BG2598:BG2601" si="8379">BG2599</f>
        <v>0</v>
      </c>
      <c r="BH2598" s="21">
        <f t="shared" ref="BH2598:BH2601" si="8380">BH2599</f>
        <v>0</v>
      </c>
      <c r="BI2598" s="21">
        <f t="shared" ref="BI2598:BI2601" si="8381">BI2599</f>
        <v>0</v>
      </c>
      <c r="BJ2598" s="21">
        <f t="shared" ref="BJ2598:BJ2601" si="8382">BJ2599</f>
        <v>0</v>
      </c>
      <c r="BK2598" s="21">
        <f t="shared" ref="BK2598:BK2601" si="8383">BK2599</f>
        <v>0</v>
      </c>
      <c r="BL2598" s="21">
        <f t="shared" si="8238"/>
        <v>17739.799999999999</v>
      </c>
      <c r="BM2598" s="21">
        <f t="shared" si="8239"/>
        <v>18056.599999999999</v>
      </c>
      <c r="BN2598" s="21">
        <f t="shared" si="8240"/>
        <v>18056.599999999999</v>
      </c>
      <c r="BO2598" s="21">
        <f t="shared" ref="BO2598:BO2601" si="8384">BO2599</f>
        <v>0</v>
      </c>
      <c r="BP2598" s="22"/>
      <c r="BQ2598" s="18"/>
      <c r="BR2598" s="18"/>
      <c r="BS2598" s="18"/>
      <c r="BT2598" s="18"/>
      <c r="BU2598" s="18"/>
      <c r="BV2598" s="18"/>
      <c r="BW2598" s="18"/>
      <c r="BX2598" s="18"/>
      <c r="BY2598" s="18"/>
    </row>
    <row r="2599" s="23" customFormat="1">
      <c r="A2599" s="24" t="s">
        <v>1072</v>
      </c>
      <c r="B2599" s="24" t="s">
        <v>73</v>
      </c>
      <c r="C2599" s="24" t="s">
        <v>251</v>
      </c>
      <c r="D2599" s="24"/>
      <c r="E2599" s="34"/>
      <c r="F2599" s="25" t="s">
        <v>252</v>
      </c>
      <c r="G2599" s="26">
        <f t="shared" si="8342"/>
        <v>17815.5</v>
      </c>
      <c r="H2599" s="26">
        <f t="shared" si="8343"/>
        <v>18056.599999999999</v>
      </c>
      <c r="I2599" s="26">
        <f t="shared" si="8344"/>
        <v>18056.599999999999</v>
      </c>
      <c r="J2599" s="26">
        <f t="shared" si="8345"/>
        <v>0</v>
      </c>
      <c r="K2599" s="26">
        <f t="shared" si="8346"/>
        <v>0</v>
      </c>
      <c r="L2599" s="26">
        <f t="shared" si="8347"/>
        <v>0</v>
      </c>
      <c r="M2599" s="26">
        <f t="shared" si="8296"/>
        <v>17815.5</v>
      </c>
      <c r="N2599" s="26">
        <f t="shared" si="8297"/>
        <v>18056.599999999999</v>
      </c>
      <c r="O2599" s="26">
        <f t="shared" si="8298"/>
        <v>18056.599999999999</v>
      </c>
      <c r="P2599" s="26">
        <f t="shared" si="8348"/>
        <v>0</v>
      </c>
      <c r="Q2599" s="26">
        <f t="shared" si="8349"/>
        <v>0</v>
      </c>
      <c r="R2599" s="26">
        <f t="shared" si="8350"/>
        <v>0</v>
      </c>
      <c r="S2599" s="26">
        <f t="shared" si="8351"/>
        <v>0</v>
      </c>
      <c r="T2599" s="26">
        <f t="shared" si="8352"/>
        <v>0</v>
      </c>
      <c r="U2599" s="26">
        <f t="shared" si="8353"/>
        <v>0</v>
      </c>
      <c r="V2599" s="26">
        <f t="shared" si="8354"/>
        <v>0</v>
      </c>
      <c r="W2599" s="26">
        <f t="shared" si="8355"/>
        <v>0</v>
      </c>
      <c r="X2599" s="26">
        <f t="shared" si="8356"/>
        <v>0</v>
      </c>
      <c r="Y2599" s="26">
        <f t="shared" si="8357"/>
        <v>0</v>
      </c>
      <c r="Z2599" s="26">
        <f t="shared" si="8358"/>
        <v>0</v>
      </c>
      <c r="AA2599" s="26">
        <f t="shared" si="8359"/>
        <v>0</v>
      </c>
      <c r="AB2599" s="26">
        <f t="shared" si="8360"/>
        <v>0</v>
      </c>
      <c r="AC2599" s="26">
        <f t="shared" si="8241"/>
        <v>17815.5</v>
      </c>
      <c r="AD2599" s="26">
        <f t="shared" si="8242"/>
        <v>18056.599999999999</v>
      </c>
      <c r="AE2599" s="26">
        <f t="shared" si="8243"/>
        <v>18056.599999999999</v>
      </c>
      <c r="AF2599" s="26">
        <f t="shared" si="8361"/>
        <v>0</v>
      </c>
      <c r="AG2599" s="26">
        <f t="shared" si="8244"/>
        <v>17815.5</v>
      </c>
      <c r="AH2599" s="26">
        <f t="shared" si="8245"/>
        <v>18056.599999999999</v>
      </c>
      <c r="AI2599" s="26">
        <f t="shared" si="8246"/>
        <v>18056.599999999999</v>
      </c>
      <c r="AJ2599" s="26">
        <f t="shared" si="8362"/>
        <v>0</v>
      </c>
      <c r="AK2599" s="26">
        <f t="shared" si="8363"/>
        <v>0</v>
      </c>
      <c r="AL2599" s="26">
        <f t="shared" si="8364"/>
        <v>-75.700000000000003</v>
      </c>
      <c r="AM2599" s="26">
        <f t="shared" si="8365"/>
        <v>0</v>
      </c>
      <c r="AN2599" s="26">
        <f t="shared" si="8366"/>
        <v>0</v>
      </c>
      <c r="AO2599" s="26">
        <f t="shared" si="8367"/>
        <v>0</v>
      </c>
      <c r="AP2599" s="26">
        <f t="shared" si="8368"/>
        <v>0</v>
      </c>
      <c r="AQ2599" s="26">
        <f t="shared" si="8369"/>
        <v>0</v>
      </c>
      <c r="AR2599" s="26">
        <f t="shared" si="8370"/>
        <v>0</v>
      </c>
      <c r="AS2599" s="26">
        <f t="shared" si="8293"/>
        <v>17739.799999999999</v>
      </c>
      <c r="AT2599" s="26">
        <f t="shared" si="8294"/>
        <v>18056.599999999999</v>
      </c>
      <c r="AU2599" s="26">
        <f t="shared" si="8295"/>
        <v>18056.599999999999</v>
      </c>
      <c r="AV2599" s="26">
        <f t="shared" si="8371"/>
        <v>0</v>
      </c>
      <c r="AW2599" s="26">
        <f t="shared" si="8372"/>
        <v>0</v>
      </c>
      <c r="AX2599" s="26">
        <f t="shared" si="8373"/>
        <v>0</v>
      </c>
      <c r="AY2599" s="26">
        <f t="shared" si="8290"/>
        <v>17739.799999999999</v>
      </c>
      <c r="AZ2599" s="26">
        <f t="shared" si="8291"/>
        <v>18056.599999999999</v>
      </c>
      <c r="BA2599" s="26">
        <f t="shared" si="8292"/>
        <v>18056.599999999999</v>
      </c>
      <c r="BB2599" s="26">
        <f t="shared" si="8374"/>
        <v>0</v>
      </c>
      <c r="BC2599" s="26">
        <f t="shared" si="8375"/>
        <v>0</v>
      </c>
      <c r="BD2599" s="26">
        <f t="shared" si="8376"/>
        <v>0</v>
      </c>
      <c r="BE2599" s="26">
        <f t="shared" si="8377"/>
        <v>0</v>
      </c>
      <c r="BF2599" s="26">
        <f t="shared" si="8378"/>
        <v>0</v>
      </c>
      <c r="BG2599" s="26">
        <f t="shared" si="8379"/>
        <v>0</v>
      </c>
      <c r="BH2599" s="26">
        <f t="shared" si="8380"/>
        <v>0</v>
      </c>
      <c r="BI2599" s="26">
        <f t="shared" si="8381"/>
        <v>0</v>
      </c>
      <c r="BJ2599" s="26">
        <f t="shared" si="8382"/>
        <v>0</v>
      </c>
      <c r="BK2599" s="26">
        <f t="shared" si="8383"/>
        <v>0</v>
      </c>
      <c r="BL2599" s="26">
        <f t="shared" si="8238"/>
        <v>17739.799999999999</v>
      </c>
      <c r="BM2599" s="26">
        <f t="shared" si="8239"/>
        <v>18056.599999999999</v>
      </c>
      <c r="BN2599" s="26">
        <f t="shared" si="8240"/>
        <v>18056.599999999999</v>
      </c>
      <c r="BO2599" s="26">
        <f t="shared" si="8384"/>
        <v>0</v>
      </c>
      <c r="BP2599" s="27"/>
      <c r="BQ2599" s="23"/>
      <c r="BR2599" s="23"/>
      <c r="BS2599" s="23"/>
      <c r="BT2599" s="23"/>
      <c r="BU2599" s="23"/>
      <c r="BV2599" s="23"/>
      <c r="BW2599" s="23"/>
      <c r="BX2599" s="23"/>
      <c r="BY2599" s="23"/>
    </row>
    <row r="2600" ht="47.25">
      <c r="A2600" s="28" t="s">
        <v>1072</v>
      </c>
      <c r="B2600" s="28" t="s">
        <v>73</v>
      </c>
      <c r="C2600" s="28" t="s">
        <v>251</v>
      </c>
      <c r="D2600" s="28" t="s">
        <v>244</v>
      </c>
      <c r="E2600" s="35"/>
      <c r="F2600" s="29" t="s">
        <v>245</v>
      </c>
      <c r="G2600" s="30">
        <f t="shared" si="8342"/>
        <v>17815.5</v>
      </c>
      <c r="H2600" s="30">
        <f t="shared" si="8343"/>
        <v>18056.599999999999</v>
      </c>
      <c r="I2600" s="30">
        <f t="shared" si="8344"/>
        <v>18056.599999999999</v>
      </c>
      <c r="J2600" s="30">
        <f t="shared" si="8345"/>
        <v>0</v>
      </c>
      <c r="K2600" s="30">
        <f t="shared" si="8346"/>
        <v>0</v>
      </c>
      <c r="L2600" s="30">
        <f t="shared" si="8347"/>
        <v>0</v>
      </c>
      <c r="M2600" s="30">
        <f t="shared" si="8296"/>
        <v>17815.5</v>
      </c>
      <c r="N2600" s="30">
        <f t="shared" si="8297"/>
        <v>18056.599999999999</v>
      </c>
      <c r="O2600" s="30">
        <f t="shared" si="8298"/>
        <v>18056.599999999999</v>
      </c>
      <c r="P2600" s="30">
        <f t="shared" si="8348"/>
        <v>0</v>
      </c>
      <c r="Q2600" s="30">
        <f t="shared" si="8349"/>
        <v>0</v>
      </c>
      <c r="R2600" s="30">
        <f t="shared" si="8350"/>
        <v>0</v>
      </c>
      <c r="S2600" s="30">
        <f t="shared" si="8351"/>
        <v>0</v>
      </c>
      <c r="T2600" s="30">
        <f t="shared" si="8352"/>
        <v>0</v>
      </c>
      <c r="U2600" s="30">
        <f t="shared" si="8353"/>
        <v>0</v>
      </c>
      <c r="V2600" s="30">
        <f t="shared" si="8354"/>
        <v>0</v>
      </c>
      <c r="W2600" s="30">
        <f t="shared" si="8355"/>
        <v>0</v>
      </c>
      <c r="X2600" s="30">
        <f t="shared" si="8356"/>
        <v>0</v>
      </c>
      <c r="Y2600" s="30">
        <f t="shared" si="8357"/>
        <v>0</v>
      </c>
      <c r="Z2600" s="30">
        <f t="shared" si="8358"/>
        <v>0</v>
      </c>
      <c r="AA2600" s="30">
        <f t="shared" si="8359"/>
        <v>0</v>
      </c>
      <c r="AB2600" s="30">
        <f t="shared" si="8360"/>
        <v>0</v>
      </c>
      <c r="AC2600" s="30">
        <f t="shared" si="8241"/>
        <v>17815.5</v>
      </c>
      <c r="AD2600" s="30">
        <f t="shared" si="8242"/>
        <v>18056.599999999999</v>
      </c>
      <c r="AE2600" s="30">
        <f t="shared" si="8243"/>
        <v>18056.599999999999</v>
      </c>
      <c r="AF2600" s="30">
        <f t="shared" si="8361"/>
        <v>0</v>
      </c>
      <c r="AG2600" s="30">
        <f t="shared" si="8244"/>
        <v>17815.5</v>
      </c>
      <c r="AH2600" s="30">
        <f t="shared" si="8245"/>
        <v>18056.599999999999</v>
      </c>
      <c r="AI2600" s="30">
        <f t="shared" si="8246"/>
        <v>18056.599999999999</v>
      </c>
      <c r="AJ2600" s="30">
        <f t="shared" si="8362"/>
        <v>0</v>
      </c>
      <c r="AK2600" s="30">
        <f t="shared" si="8363"/>
        <v>0</v>
      </c>
      <c r="AL2600" s="30">
        <f t="shared" si="8364"/>
        <v>-75.700000000000003</v>
      </c>
      <c r="AM2600" s="30">
        <f t="shared" si="8365"/>
        <v>0</v>
      </c>
      <c r="AN2600" s="30">
        <f t="shared" si="8366"/>
        <v>0</v>
      </c>
      <c r="AO2600" s="30">
        <f t="shared" si="8367"/>
        <v>0</v>
      </c>
      <c r="AP2600" s="30">
        <f t="shared" si="8368"/>
        <v>0</v>
      </c>
      <c r="AQ2600" s="30">
        <f t="shared" si="8369"/>
        <v>0</v>
      </c>
      <c r="AR2600" s="30">
        <f t="shared" si="8370"/>
        <v>0</v>
      </c>
      <c r="AS2600" s="30">
        <f t="shared" si="8293"/>
        <v>17739.799999999999</v>
      </c>
      <c r="AT2600" s="30">
        <f t="shared" si="8294"/>
        <v>18056.599999999999</v>
      </c>
      <c r="AU2600" s="30">
        <f t="shared" si="8295"/>
        <v>18056.599999999999</v>
      </c>
      <c r="AV2600" s="30">
        <f t="shared" si="8371"/>
        <v>0</v>
      </c>
      <c r="AW2600" s="30">
        <f t="shared" si="8372"/>
        <v>0</v>
      </c>
      <c r="AX2600" s="30">
        <f t="shared" si="8373"/>
        <v>0</v>
      </c>
      <c r="AY2600" s="30">
        <f t="shared" si="8290"/>
        <v>17739.799999999999</v>
      </c>
      <c r="AZ2600" s="30">
        <f t="shared" si="8291"/>
        <v>18056.599999999999</v>
      </c>
      <c r="BA2600" s="30">
        <f t="shared" si="8292"/>
        <v>18056.599999999999</v>
      </c>
      <c r="BB2600" s="30">
        <f t="shared" si="8374"/>
        <v>0</v>
      </c>
      <c r="BC2600" s="30">
        <f t="shared" si="8375"/>
        <v>0</v>
      </c>
      <c r="BD2600" s="30">
        <f t="shared" si="8376"/>
        <v>0</v>
      </c>
      <c r="BE2600" s="30">
        <f t="shared" si="8377"/>
        <v>0</v>
      </c>
      <c r="BF2600" s="30">
        <f t="shared" si="8378"/>
        <v>0</v>
      </c>
      <c r="BG2600" s="30">
        <f t="shared" si="8379"/>
        <v>0</v>
      </c>
      <c r="BH2600" s="30">
        <f t="shared" si="8380"/>
        <v>0</v>
      </c>
      <c r="BI2600" s="30">
        <f t="shared" si="8381"/>
        <v>0</v>
      </c>
      <c r="BJ2600" s="30">
        <f t="shared" si="8382"/>
        <v>0</v>
      </c>
      <c r="BK2600" s="30">
        <f t="shared" si="8383"/>
        <v>0</v>
      </c>
      <c r="BL2600" s="30">
        <f t="shared" ref="BL2600:BL2663" si="8385">AY2600+BB2600+BC2600+BE2600+BD2600</f>
        <v>17739.799999999999</v>
      </c>
      <c r="BM2600" s="30">
        <f t="shared" ref="BM2600:BM2663" si="8386">AZ2600+BF2600+BG2600+BH2600</f>
        <v>18056.599999999999</v>
      </c>
      <c r="BN2600" s="30">
        <f t="shared" ref="BN2600:BN2663" si="8387">BA2600+BI2600+BJ2600+BK2600</f>
        <v>18056.599999999999</v>
      </c>
      <c r="BO2600" s="30">
        <f t="shared" si="8384"/>
        <v>0</v>
      </c>
      <c r="BP2600" s="31"/>
      <c r="BQ2600" s="1"/>
      <c r="BR2600" s="1"/>
      <c r="BS2600" s="1"/>
      <c r="BT2600" s="1"/>
      <c r="BU2600" s="1"/>
      <c r="BV2600" s="1"/>
      <c r="BW2600" s="1"/>
      <c r="BX2600" s="1"/>
      <c r="BY2600" s="1"/>
    </row>
    <row r="2601">
      <c r="A2601" s="28" t="s">
        <v>1072</v>
      </c>
      <c r="B2601" s="28" t="s">
        <v>73</v>
      </c>
      <c r="C2601" s="28" t="s">
        <v>251</v>
      </c>
      <c r="D2601" s="28" t="s">
        <v>246</v>
      </c>
      <c r="E2601" s="35"/>
      <c r="F2601" s="29" t="s">
        <v>33</v>
      </c>
      <c r="G2601" s="30">
        <f t="shared" si="8342"/>
        <v>17815.5</v>
      </c>
      <c r="H2601" s="30">
        <f t="shared" si="8343"/>
        <v>18056.599999999999</v>
      </c>
      <c r="I2601" s="30">
        <f t="shared" si="8344"/>
        <v>18056.599999999999</v>
      </c>
      <c r="J2601" s="30">
        <f t="shared" si="8345"/>
        <v>0</v>
      </c>
      <c r="K2601" s="30">
        <f t="shared" si="8346"/>
        <v>0</v>
      </c>
      <c r="L2601" s="30">
        <f t="shared" si="8347"/>
        <v>0</v>
      </c>
      <c r="M2601" s="30">
        <f t="shared" si="8296"/>
        <v>17815.5</v>
      </c>
      <c r="N2601" s="30">
        <f t="shared" si="8297"/>
        <v>18056.599999999999</v>
      </c>
      <c r="O2601" s="30">
        <f t="shared" si="8298"/>
        <v>18056.599999999999</v>
      </c>
      <c r="P2601" s="30">
        <f t="shared" si="8348"/>
        <v>0</v>
      </c>
      <c r="Q2601" s="30">
        <f t="shared" si="8349"/>
        <v>0</v>
      </c>
      <c r="R2601" s="30">
        <f t="shared" si="8350"/>
        <v>0</v>
      </c>
      <c r="S2601" s="30">
        <f t="shared" si="8351"/>
        <v>0</v>
      </c>
      <c r="T2601" s="30">
        <f t="shared" si="8352"/>
        <v>0</v>
      </c>
      <c r="U2601" s="30">
        <f t="shared" si="8353"/>
        <v>0</v>
      </c>
      <c r="V2601" s="30">
        <f t="shared" si="8354"/>
        <v>0</v>
      </c>
      <c r="W2601" s="30">
        <f t="shared" si="8355"/>
        <v>0</v>
      </c>
      <c r="X2601" s="30">
        <f t="shared" si="8356"/>
        <v>0</v>
      </c>
      <c r="Y2601" s="30">
        <f t="shared" si="8357"/>
        <v>0</v>
      </c>
      <c r="Z2601" s="30">
        <f t="shared" si="8358"/>
        <v>0</v>
      </c>
      <c r="AA2601" s="30">
        <f t="shared" si="8359"/>
        <v>0</v>
      </c>
      <c r="AB2601" s="30">
        <f t="shared" si="8360"/>
        <v>0</v>
      </c>
      <c r="AC2601" s="30">
        <f t="shared" si="8241"/>
        <v>17815.5</v>
      </c>
      <c r="AD2601" s="30">
        <f t="shared" si="8242"/>
        <v>18056.599999999999</v>
      </c>
      <c r="AE2601" s="30">
        <f t="shared" si="8243"/>
        <v>18056.599999999999</v>
      </c>
      <c r="AF2601" s="30">
        <f t="shared" si="8361"/>
        <v>0</v>
      </c>
      <c r="AG2601" s="30">
        <f t="shared" si="8244"/>
        <v>17815.5</v>
      </c>
      <c r="AH2601" s="30">
        <f t="shared" si="8245"/>
        <v>18056.599999999999</v>
      </c>
      <c r="AI2601" s="30">
        <f t="shared" si="8246"/>
        <v>18056.599999999999</v>
      </c>
      <c r="AJ2601" s="30">
        <f t="shared" si="8362"/>
        <v>0</v>
      </c>
      <c r="AK2601" s="30">
        <f t="shared" si="8363"/>
        <v>0</v>
      </c>
      <c r="AL2601" s="30">
        <f t="shared" si="8364"/>
        <v>-75.700000000000003</v>
      </c>
      <c r="AM2601" s="30">
        <f t="shared" si="8365"/>
        <v>0</v>
      </c>
      <c r="AN2601" s="30">
        <f t="shared" si="8366"/>
        <v>0</v>
      </c>
      <c r="AO2601" s="30">
        <f t="shared" si="8367"/>
        <v>0</v>
      </c>
      <c r="AP2601" s="30">
        <f t="shared" si="8368"/>
        <v>0</v>
      </c>
      <c r="AQ2601" s="30">
        <f t="shared" si="8369"/>
        <v>0</v>
      </c>
      <c r="AR2601" s="30">
        <f t="shared" si="8370"/>
        <v>0</v>
      </c>
      <c r="AS2601" s="30">
        <f t="shared" si="8293"/>
        <v>17739.799999999999</v>
      </c>
      <c r="AT2601" s="30">
        <f t="shared" si="8294"/>
        <v>18056.599999999999</v>
      </c>
      <c r="AU2601" s="30">
        <f t="shared" si="8295"/>
        <v>18056.599999999999</v>
      </c>
      <c r="AV2601" s="30">
        <f t="shared" si="8371"/>
        <v>0</v>
      </c>
      <c r="AW2601" s="30">
        <f t="shared" si="8372"/>
        <v>0</v>
      </c>
      <c r="AX2601" s="30">
        <f t="shared" si="8373"/>
        <v>0</v>
      </c>
      <c r="AY2601" s="30">
        <f t="shared" si="8290"/>
        <v>17739.799999999999</v>
      </c>
      <c r="AZ2601" s="30">
        <f t="shared" si="8291"/>
        <v>18056.599999999999</v>
      </c>
      <c r="BA2601" s="30">
        <f t="shared" si="8292"/>
        <v>18056.599999999999</v>
      </c>
      <c r="BB2601" s="30">
        <f t="shared" si="8374"/>
        <v>0</v>
      </c>
      <c r="BC2601" s="30">
        <f t="shared" si="8375"/>
        <v>0</v>
      </c>
      <c r="BD2601" s="30">
        <f t="shared" si="8376"/>
        <v>0</v>
      </c>
      <c r="BE2601" s="30">
        <f t="shared" si="8377"/>
        <v>0</v>
      </c>
      <c r="BF2601" s="30">
        <f t="shared" si="8378"/>
        <v>0</v>
      </c>
      <c r="BG2601" s="30">
        <f t="shared" si="8379"/>
        <v>0</v>
      </c>
      <c r="BH2601" s="30">
        <f t="shared" si="8380"/>
        <v>0</v>
      </c>
      <c r="BI2601" s="30">
        <f t="shared" si="8381"/>
        <v>0</v>
      </c>
      <c r="BJ2601" s="30">
        <f t="shared" si="8382"/>
        <v>0</v>
      </c>
      <c r="BK2601" s="30">
        <f t="shared" si="8383"/>
        <v>0</v>
      </c>
      <c r="BL2601" s="30">
        <f t="shared" si="8385"/>
        <v>17739.799999999999</v>
      </c>
      <c r="BM2601" s="30">
        <f t="shared" si="8386"/>
        <v>18056.599999999999</v>
      </c>
      <c r="BN2601" s="30">
        <f t="shared" si="8387"/>
        <v>18056.599999999999</v>
      </c>
      <c r="BO2601" s="30">
        <f t="shared" si="8384"/>
        <v>0</v>
      </c>
      <c r="BP2601" s="31"/>
      <c r="BQ2601" s="1"/>
      <c r="BR2601" s="1"/>
      <c r="BS2601" s="1"/>
      <c r="BT2601" s="1"/>
      <c r="BU2601" s="1"/>
      <c r="BV2601" s="1"/>
      <c r="BW2601" s="1"/>
      <c r="BX2601" s="1"/>
      <c r="BY2601" s="1"/>
    </row>
    <row r="2602" ht="31.5">
      <c r="A2602" s="28" t="s">
        <v>1072</v>
      </c>
      <c r="B2602" s="28" t="s">
        <v>73</v>
      </c>
      <c r="C2602" s="28" t="s">
        <v>251</v>
      </c>
      <c r="D2602" s="28" t="s">
        <v>255</v>
      </c>
      <c r="E2602" s="35"/>
      <c r="F2602" s="29" t="s">
        <v>256</v>
      </c>
      <c r="G2602" s="30">
        <f>G2603+G2605+G2607</f>
        <v>17815.5</v>
      </c>
      <c r="H2602" s="30">
        <f>H2603+H2605+H2607</f>
        <v>18056.599999999999</v>
      </c>
      <c r="I2602" s="30">
        <f>I2603+I2605+I2607</f>
        <v>18056.599999999999</v>
      </c>
      <c r="J2602" s="30">
        <f>J2603+J2605+J2607</f>
        <v>0</v>
      </c>
      <c r="K2602" s="30">
        <f>K2603+K2605+K2607</f>
        <v>0</v>
      </c>
      <c r="L2602" s="30">
        <f>L2603+L2605+L2607</f>
        <v>0</v>
      </c>
      <c r="M2602" s="30">
        <f t="shared" si="8296"/>
        <v>17815.5</v>
      </c>
      <c r="N2602" s="30">
        <f t="shared" si="8297"/>
        <v>18056.599999999999</v>
      </c>
      <c r="O2602" s="30">
        <f t="shared" si="8298"/>
        <v>18056.599999999999</v>
      </c>
      <c r="P2602" s="30">
        <f>P2603+P2605+P2607</f>
        <v>0</v>
      </c>
      <c r="Q2602" s="30">
        <f>Q2603+Q2605+Q2607</f>
        <v>0</v>
      </c>
      <c r="R2602" s="30">
        <f>R2603+R2605+R2607</f>
        <v>0</v>
      </c>
      <c r="S2602" s="30">
        <f>S2603+S2605+S2607</f>
        <v>0</v>
      </c>
      <c r="T2602" s="30">
        <f>T2603+T2605+T2607</f>
        <v>0</v>
      </c>
      <c r="U2602" s="30">
        <f>U2603+U2605+U2607</f>
        <v>0</v>
      </c>
      <c r="V2602" s="30">
        <f>V2603+V2605+V2607</f>
        <v>0</v>
      </c>
      <c r="W2602" s="30">
        <f>W2603+W2605+W2607</f>
        <v>0</v>
      </c>
      <c r="X2602" s="30">
        <f>X2603+X2605+X2607</f>
        <v>0</v>
      </c>
      <c r="Y2602" s="30">
        <f>Y2603+Y2605+Y2607</f>
        <v>0</v>
      </c>
      <c r="Z2602" s="30">
        <f>Z2603+Z2605+Z2607</f>
        <v>0</v>
      </c>
      <c r="AA2602" s="30">
        <f>AA2603+AA2605+AA2607</f>
        <v>0</v>
      </c>
      <c r="AB2602" s="30">
        <f>AB2603+AB2605+AB2607</f>
        <v>0</v>
      </c>
      <c r="AC2602" s="30">
        <f t="shared" si="8241"/>
        <v>17815.5</v>
      </c>
      <c r="AD2602" s="30">
        <f t="shared" si="8242"/>
        <v>18056.599999999999</v>
      </c>
      <c r="AE2602" s="30">
        <f t="shared" si="8243"/>
        <v>18056.599999999999</v>
      </c>
      <c r="AF2602" s="30">
        <f>AF2603+AF2605+AF2607</f>
        <v>0</v>
      </c>
      <c r="AG2602" s="30">
        <f t="shared" si="8244"/>
        <v>17815.5</v>
      </c>
      <c r="AH2602" s="30">
        <f t="shared" si="8245"/>
        <v>18056.599999999999</v>
      </c>
      <c r="AI2602" s="30">
        <f t="shared" si="8246"/>
        <v>18056.599999999999</v>
      </c>
      <c r="AJ2602" s="30">
        <f>AJ2603+AJ2605+AJ2607</f>
        <v>0</v>
      </c>
      <c r="AK2602" s="30">
        <f>AK2603+AK2605+AK2607</f>
        <v>0</v>
      </c>
      <c r="AL2602" s="30">
        <f>AL2603+AL2605+AL2607</f>
        <v>-75.700000000000003</v>
      </c>
      <c r="AM2602" s="30">
        <f>AM2603+AM2605+AM2607</f>
        <v>0</v>
      </c>
      <c r="AN2602" s="30">
        <f>AN2603+AN2605+AN2607</f>
        <v>0</v>
      </c>
      <c r="AO2602" s="30">
        <f>AO2603+AO2605+AO2607</f>
        <v>0</v>
      </c>
      <c r="AP2602" s="30">
        <f>AP2603+AP2605+AP2607</f>
        <v>0</v>
      </c>
      <c r="AQ2602" s="30">
        <f>AQ2603+AQ2605+AQ2607</f>
        <v>0</v>
      </c>
      <c r="AR2602" s="30">
        <f>AR2603+AR2605+AR2607</f>
        <v>0</v>
      </c>
      <c r="AS2602" s="30">
        <f t="shared" si="8293"/>
        <v>17739.799999999999</v>
      </c>
      <c r="AT2602" s="30">
        <f t="shared" si="8294"/>
        <v>18056.599999999999</v>
      </c>
      <c r="AU2602" s="30">
        <f t="shared" si="8295"/>
        <v>18056.599999999999</v>
      </c>
      <c r="AV2602" s="30">
        <f>AV2603+AV2605+AV2607</f>
        <v>0</v>
      </c>
      <c r="AW2602" s="30">
        <f>AW2603+AW2605+AW2607</f>
        <v>0</v>
      </c>
      <c r="AX2602" s="30">
        <f>AX2603+AX2605+AX2607</f>
        <v>0</v>
      </c>
      <c r="AY2602" s="30">
        <f t="shared" si="8290"/>
        <v>17739.799999999999</v>
      </c>
      <c r="AZ2602" s="30">
        <f t="shared" si="8291"/>
        <v>18056.599999999999</v>
      </c>
      <c r="BA2602" s="30">
        <f t="shared" si="8292"/>
        <v>18056.599999999999</v>
      </c>
      <c r="BB2602" s="30">
        <f>BB2603+BB2605+BB2607</f>
        <v>0</v>
      </c>
      <c r="BC2602" s="30">
        <f>BC2603+BC2605+BC2607</f>
        <v>0</v>
      </c>
      <c r="BD2602" s="30">
        <f>BD2603+BD2605+BD2607</f>
        <v>0</v>
      </c>
      <c r="BE2602" s="30">
        <f>BE2603+BE2605+BE2607</f>
        <v>0</v>
      </c>
      <c r="BF2602" s="30">
        <f>BF2603+BF2605+BF2607</f>
        <v>0</v>
      </c>
      <c r="BG2602" s="30">
        <f>BG2603+BG2605+BG2607</f>
        <v>0</v>
      </c>
      <c r="BH2602" s="30">
        <f>BH2603+BH2605+BH2607</f>
        <v>0</v>
      </c>
      <c r="BI2602" s="30">
        <f>BI2603+BI2605+BI2607</f>
        <v>0</v>
      </c>
      <c r="BJ2602" s="30">
        <f>BJ2603+BJ2605+BJ2607</f>
        <v>0</v>
      </c>
      <c r="BK2602" s="30">
        <f>BK2603+BK2605+BK2607</f>
        <v>0</v>
      </c>
      <c r="BL2602" s="30">
        <f t="shared" si="8385"/>
        <v>17739.799999999999</v>
      </c>
      <c r="BM2602" s="30">
        <f t="shared" si="8386"/>
        <v>18056.599999999999</v>
      </c>
      <c r="BN2602" s="30">
        <f t="shared" si="8387"/>
        <v>18056.599999999999</v>
      </c>
      <c r="BO2602" s="30">
        <f>BO2603+BO2605+BO2607</f>
        <v>0</v>
      </c>
      <c r="BP2602" s="31"/>
      <c r="BQ2602" s="1"/>
      <c r="BR2602" s="1"/>
      <c r="BS2602" s="1"/>
      <c r="BT2602" s="1"/>
      <c r="BU2602" s="1"/>
      <c r="BV2602" s="1"/>
      <c r="BW2602" s="1"/>
      <c r="BX2602" s="1"/>
      <c r="BY2602" s="1"/>
    </row>
    <row r="2603" ht="47.25">
      <c r="A2603" s="28" t="s">
        <v>1072</v>
      </c>
      <c r="B2603" s="28" t="s">
        <v>73</v>
      </c>
      <c r="C2603" s="28" t="s">
        <v>251</v>
      </c>
      <c r="D2603" s="28" t="s">
        <v>257</v>
      </c>
      <c r="E2603" s="35"/>
      <c r="F2603" s="29" t="s">
        <v>53</v>
      </c>
      <c r="G2603" s="30">
        <f>G2604</f>
        <v>12010</v>
      </c>
      <c r="H2603" s="30">
        <f>H2604</f>
        <v>12326.799999999999</v>
      </c>
      <c r="I2603" s="30">
        <f>I2604</f>
        <v>12326.799999999999</v>
      </c>
      <c r="J2603" s="30">
        <f>J2604</f>
        <v>0</v>
      </c>
      <c r="K2603" s="30">
        <f>K2604</f>
        <v>0</v>
      </c>
      <c r="L2603" s="30">
        <f>L2604</f>
        <v>0</v>
      </c>
      <c r="M2603" s="30">
        <f t="shared" si="8296"/>
        <v>12010</v>
      </c>
      <c r="N2603" s="30">
        <f t="shared" si="8297"/>
        <v>12326.799999999999</v>
      </c>
      <c r="O2603" s="30">
        <f t="shared" si="8298"/>
        <v>12326.799999999999</v>
      </c>
      <c r="P2603" s="30">
        <f>P2604</f>
        <v>0</v>
      </c>
      <c r="Q2603" s="30">
        <f>Q2604</f>
        <v>0</v>
      </c>
      <c r="R2603" s="30">
        <f>R2604</f>
        <v>0</v>
      </c>
      <c r="S2603" s="30">
        <f>S2604</f>
        <v>0</v>
      </c>
      <c r="T2603" s="30">
        <f>T2604</f>
        <v>0</v>
      </c>
      <c r="U2603" s="30">
        <f>U2604</f>
        <v>0</v>
      </c>
      <c r="V2603" s="30">
        <f>V2604</f>
        <v>0</v>
      </c>
      <c r="W2603" s="30">
        <f>W2604</f>
        <v>0</v>
      </c>
      <c r="X2603" s="30">
        <f>X2604</f>
        <v>0</v>
      </c>
      <c r="Y2603" s="30">
        <f>Y2604</f>
        <v>0</v>
      </c>
      <c r="Z2603" s="30">
        <f>Z2604</f>
        <v>0</v>
      </c>
      <c r="AA2603" s="30">
        <f>AA2604</f>
        <v>0</v>
      </c>
      <c r="AB2603" s="30">
        <f>AB2604</f>
        <v>0</v>
      </c>
      <c r="AC2603" s="30">
        <f t="shared" ref="AC2603:AC2666" si="8388">M2603+R2603+P2603+Q2603+T2603+S2603</f>
        <v>12010</v>
      </c>
      <c r="AD2603" s="30">
        <f t="shared" ref="AD2603:AD2666" si="8389">N2603+V2603+X2603+U2603+W2603</f>
        <v>12326.799999999999</v>
      </c>
      <c r="AE2603" s="30">
        <f t="shared" ref="AE2603:AE2666" si="8390">O2603+Z2603+AB2603+Y2603+AA2603</f>
        <v>12326.799999999999</v>
      </c>
      <c r="AF2603" s="30">
        <f>AF2604</f>
        <v>0</v>
      </c>
      <c r="AG2603" s="30">
        <f t="shared" ref="AG2603:AG2666" si="8391">AC2603+AF2603</f>
        <v>12010</v>
      </c>
      <c r="AH2603" s="30">
        <f t="shared" ref="AH2603:AH2666" si="8392">AD2603</f>
        <v>12326.799999999999</v>
      </c>
      <c r="AI2603" s="30">
        <f t="shared" ref="AI2603:AI2666" si="8393">AE2603</f>
        <v>12326.799999999999</v>
      </c>
      <c r="AJ2603" s="30">
        <f>AJ2604</f>
        <v>0</v>
      </c>
      <c r="AK2603" s="30">
        <f>AK2604</f>
        <v>0</v>
      </c>
      <c r="AL2603" s="30">
        <f>AL2604</f>
        <v>0</v>
      </c>
      <c r="AM2603" s="30">
        <f>AM2604</f>
        <v>0</v>
      </c>
      <c r="AN2603" s="30">
        <f>AN2604</f>
        <v>0</v>
      </c>
      <c r="AO2603" s="30">
        <f>AO2604</f>
        <v>0</v>
      </c>
      <c r="AP2603" s="30">
        <f>AP2604</f>
        <v>0</v>
      </c>
      <c r="AQ2603" s="30">
        <f>AQ2604</f>
        <v>0</v>
      </c>
      <c r="AR2603" s="30">
        <f>AR2604</f>
        <v>0</v>
      </c>
      <c r="AS2603" s="30">
        <f t="shared" si="8293"/>
        <v>12010</v>
      </c>
      <c r="AT2603" s="30">
        <f t="shared" si="8294"/>
        <v>12326.799999999999</v>
      </c>
      <c r="AU2603" s="30">
        <f t="shared" si="8295"/>
        <v>12326.799999999999</v>
      </c>
      <c r="AV2603" s="30">
        <f>AV2604</f>
        <v>0</v>
      </c>
      <c r="AW2603" s="30">
        <f>AW2604</f>
        <v>0</v>
      </c>
      <c r="AX2603" s="30">
        <f>AX2604</f>
        <v>0</v>
      </c>
      <c r="AY2603" s="30">
        <f t="shared" si="8290"/>
        <v>12010</v>
      </c>
      <c r="AZ2603" s="30">
        <f t="shared" si="8291"/>
        <v>12326.799999999999</v>
      </c>
      <c r="BA2603" s="30">
        <f t="shared" si="8292"/>
        <v>12326.799999999999</v>
      </c>
      <c r="BB2603" s="30">
        <f>BB2604</f>
        <v>0</v>
      </c>
      <c r="BC2603" s="30">
        <f>BC2604</f>
        <v>0</v>
      </c>
      <c r="BD2603" s="30">
        <f>BD2604</f>
        <v>0</v>
      </c>
      <c r="BE2603" s="30">
        <f>BE2604</f>
        <v>0</v>
      </c>
      <c r="BF2603" s="30">
        <f>BF2604</f>
        <v>0</v>
      </c>
      <c r="BG2603" s="30">
        <f>BG2604</f>
        <v>0</v>
      </c>
      <c r="BH2603" s="30">
        <f>BH2604</f>
        <v>0</v>
      </c>
      <c r="BI2603" s="30">
        <f>BI2604</f>
        <v>0</v>
      </c>
      <c r="BJ2603" s="30">
        <f>BJ2604</f>
        <v>0</v>
      </c>
      <c r="BK2603" s="30">
        <f>BK2604</f>
        <v>0</v>
      </c>
      <c r="BL2603" s="30">
        <f t="shared" si="8385"/>
        <v>12010</v>
      </c>
      <c r="BM2603" s="30">
        <f t="shared" si="8386"/>
        <v>12326.799999999999</v>
      </c>
      <c r="BN2603" s="30">
        <f t="shared" si="8387"/>
        <v>12326.799999999999</v>
      </c>
      <c r="BO2603" s="30">
        <f>BO2604</f>
        <v>0</v>
      </c>
      <c r="BP2603" s="31"/>
      <c r="BQ2603" s="1"/>
      <c r="BR2603" s="1"/>
      <c r="BS2603" s="1"/>
      <c r="BT2603" s="1"/>
      <c r="BU2603" s="1"/>
      <c r="BV2603" s="1"/>
      <c r="BW2603" s="1"/>
      <c r="BX2603" s="1"/>
      <c r="BY2603" s="1"/>
    </row>
    <row r="2604" ht="31.5">
      <c r="A2604" s="28" t="s">
        <v>1072</v>
      </c>
      <c r="B2604" s="28" t="s">
        <v>73</v>
      </c>
      <c r="C2604" s="28" t="s">
        <v>251</v>
      </c>
      <c r="D2604" s="28" t="s">
        <v>257</v>
      </c>
      <c r="E2604" s="28" t="s">
        <v>127</v>
      </c>
      <c r="F2604" s="29" t="s">
        <v>128</v>
      </c>
      <c r="G2604" s="30">
        <v>12010</v>
      </c>
      <c r="H2604" s="30">
        <v>12326.799999999999</v>
      </c>
      <c r="I2604" s="30">
        <v>12326.799999999999</v>
      </c>
      <c r="J2604" s="30"/>
      <c r="K2604" s="30"/>
      <c r="L2604" s="30"/>
      <c r="M2604" s="30">
        <f t="shared" si="8296"/>
        <v>12010</v>
      </c>
      <c r="N2604" s="30">
        <f t="shared" si="8297"/>
        <v>12326.799999999999</v>
      </c>
      <c r="O2604" s="30">
        <f t="shared" si="8298"/>
        <v>12326.799999999999</v>
      </c>
      <c r="P2604" s="30"/>
      <c r="Q2604" s="30"/>
      <c r="R2604" s="30"/>
      <c r="S2604" s="30"/>
      <c r="T2604" s="30"/>
      <c r="U2604" s="30"/>
      <c r="V2604" s="30"/>
      <c r="W2604" s="30"/>
      <c r="X2604" s="30"/>
      <c r="Y2604" s="30"/>
      <c r="Z2604" s="30"/>
      <c r="AA2604" s="30"/>
      <c r="AB2604" s="30"/>
      <c r="AC2604" s="30">
        <f t="shared" si="8388"/>
        <v>12010</v>
      </c>
      <c r="AD2604" s="30">
        <f t="shared" si="8389"/>
        <v>12326.799999999999</v>
      </c>
      <c r="AE2604" s="30">
        <f t="shared" si="8390"/>
        <v>12326.799999999999</v>
      </c>
      <c r="AF2604" s="30"/>
      <c r="AG2604" s="30">
        <f t="shared" si="8391"/>
        <v>12010</v>
      </c>
      <c r="AH2604" s="30">
        <f t="shared" si="8392"/>
        <v>12326.799999999999</v>
      </c>
      <c r="AI2604" s="30">
        <f t="shared" si="8393"/>
        <v>12326.799999999999</v>
      </c>
      <c r="AJ2604" s="30"/>
      <c r="AK2604" s="30"/>
      <c r="AL2604" s="30"/>
      <c r="AM2604" s="30"/>
      <c r="AN2604" s="30"/>
      <c r="AO2604" s="30"/>
      <c r="AP2604" s="30"/>
      <c r="AQ2604" s="30"/>
      <c r="AR2604" s="30"/>
      <c r="AS2604" s="30">
        <f t="shared" si="8293"/>
        <v>12010</v>
      </c>
      <c r="AT2604" s="30">
        <f t="shared" si="8294"/>
        <v>12326.799999999999</v>
      </c>
      <c r="AU2604" s="30">
        <f t="shared" si="8295"/>
        <v>12326.799999999999</v>
      </c>
      <c r="AV2604" s="30"/>
      <c r="AW2604" s="30"/>
      <c r="AX2604" s="30"/>
      <c r="AY2604" s="30">
        <f t="shared" si="8290"/>
        <v>12010</v>
      </c>
      <c r="AZ2604" s="30">
        <f t="shared" si="8291"/>
        <v>12326.799999999999</v>
      </c>
      <c r="BA2604" s="30">
        <f t="shared" si="8292"/>
        <v>12326.799999999999</v>
      </c>
      <c r="BB2604" s="30"/>
      <c r="BC2604" s="30"/>
      <c r="BD2604" s="30"/>
      <c r="BE2604" s="30"/>
      <c r="BF2604" s="30"/>
      <c r="BG2604" s="30"/>
      <c r="BH2604" s="30"/>
      <c r="BI2604" s="30"/>
      <c r="BJ2604" s="30"/>
      <c r="BK2604" s="30"/>
      <c r="BL2604" s="30">
        <f t="shared" si="8385"/>
        <v>12010</v>
      </c>
      <c r="BM2604" s="30">
        <f t="shared" si="8386"/>
        <v>12326.799999999999</v>
      </c>
      <c r="BN2604" s="30">
        <f t="shared" si="8387"/>
        <v>12326.799999999999</v>
      </c>
      <c r="BO2604" s="30"/>
      <c r="BP2604" s="31"/>
      <c r="BQ2604" s="1"/>
      <c r="BR2604" s="1"/>
      <c r="BS2604" s="1"/>
      <c r="BT2604" s="1"/>
      <c r="BU2604" s="1"/>
      <c r="BV2604" s="1"/>
      <c r="BW2604" s="1"/>
      <c r="BX2604" s="1"/>
      <c r="BY2604" s="1"/>
    </row>
    <row r="2605" hidden="1">
      <c r="A2605" s="28" t="s">
        <v>1072</v>
      </c>
      <c r="B2605" s="28" t="s">
        <v>73</v>
      </c>
      <c r="C2605" s="28" t="s">
        <v>251</v>
      </c>
      <c r="D2605" s="28" t="s">
        <v>258</v>
      </c>
      <c r="E2605" s="35"/>
      <c r="F2605" s="29" t="s">
        <v>214</v>
      </c>
      <c r="G2605" s="30">
        <f>G2606</f>
        <v>75.700000000000003</v>
      </c>
      <c r="H2605" s="30">
        <f>H2606</f>
        <v>0</v>
      </c>
      <c r="I2605" s="30">
        <f>I2606</f>
        <v>0</v>
      </c>
      <c r="J2605" s="30">
        <f>J2606</f>
        <v>0</v>
      </c>
      <c r="K2605" s="30">
        <f>K2606</f>
        <v>0</v>
      </c>
      <c r="L2605" s="30">
        <f>L2606</f>
        <v>0</v>
      </c>
      <c r="M2605" s="30">
        <f t="shared" si="8296"/>
        <v>75.700000000000003</v>
      </c>
      <c r="N2605" s="30">
        <f t="shared" si="8297"/>
        <v>0</v>
      </c>
      <c r="O2605" s="30">
        <f t="shared" si="8298"/>
        <v>0</v>
      </c>
      <c r="P2605" s="30">
        <f>P2606</f>
        <v>0</v>
      </c>
      <c r="Q2605" s="30">
        <f>Q2606</f>
        <v>0</v>
      </c>
      <c r="R2605" s="30">
        <f>R2606</f>
        <v>0</v>
      </c>
      <c r="S2605" s="30">
        <f>S2606</f>
        <v>0</v>
      </c>
      <c r="T2605" s="30">
        <f>T2606</f>
        <v>0</v>
      </c>
      <c r="U2605" s="30">
        <f>U2606</f>
        <v>0</v>
      </c>
      <c r="V2605" s="30">
        <f>V2606</f>
        <v>0</v>
      </c>
      <c r="W2605" s="30">
        <f>W2606</f>
        <v>0</v>
      </c>
      <c r="X2605" s="30">
        <f>X2606</f>
        <v>0</v>
      </c>
      <c r="Y2605" s="30">
        <f>Y2606</f>
        <v>0</v>
      </c>
      <c r="Z2605" s="30">
        <f>Z2606</f>
        <v>0</v>
      </c>
      <c r="AA2605" s="30">
        <f>AA2606</f>
        <v>0</v>
      </c>
      <c r="AB2605" s="30">
        <f>AB2606</f>
        <v>0</v>
      </c>
      <c r="AC2605" s="30">
        <f t="shared" si="8388"/>
        <v>75.700000000000003</v>
      </c>
      <c r="AD2605" s="30">
        <f t="shared" si="8389"/>
        <v>0</v>
      </c>
      <c r="AE2605" s="30">
        <f t="shared" si="8390"/>
        <v>0</v>
      </c>
      <c r="AF2605" s="30">
        <f>AF2606</f>
        <v>0</v>
      </c>
      <c r="AG2605" s="30">
        <f t="shared" si="8391"/>
        <v>75.700000000000003</v>
      </c>
      <c r="AH2605" s="30">
        <f t="shared" si="8392"/>
        <v>0</v>
      </c>
      <c r="AI2605" s="30">
        <f t="shared" si="8393"/>
        <v>0</v>
      </c>
      <c r="AJ2605" s="30">
        <f>AJ2606</f>
        <v>0</v>
      </c>
      <c r="AK2605" s="30">
        <f>AK2606</f>
        <v>0</v>
      </c>
      <c r="AL2605" s="30">
        <f>AL2606</f>
        <v>-75.700000000000003</v>
      </c>
      <c r="AM2605" s="30">
        <f>AM2606</f>
        <v>0</v>
      </c>
      <c r="AN2605" s="30">
        <f>AN2606</f>
        <v>0</v>
      </c>
      <c r="AO2605" s="30">
        <f>AO2606</f>
        <v>0</v>
      </c>
      <c r="AP2605" s="30">
        <f>AP2606</f>
        <v>0</v>
      </c>
      <c r="AQ2605" s="30">
        <f>AQ2606</f>
        <v>0</v>
      </c>
      <c r="AR2605" s="30">
        <f>AR2606</f>
        <v>0</v>
      </c>
      <c r="AS2605" s="30">
        <f t="shared" si="8293"/>
        <v>0</v>
      </c>
      <c r="AT2605" s="30">
        <f t="shared" si="8294"/>
        <v>0</v>
      </c>
      <c r="AU2605" s="30">
        <f t="shared" si="8295"/>
        <v>0</v>
      </c>
      <c r="AV2605" s="30">
        <f>AV2606</f>
        <v>0</v>
      </c>
      <c r="AW2605" s="30">
        <f>AW2606</f>
        <v>0</v>
      </c>
      <c r="AX2605" s="30">
        <f>AX2606</f>
        <v>0</v>
      </c>
      <c r="AY2605" s="30">
        <f t="shared" si="8290"/>
        <v>0</v>
      </c>
      <c r="AZ2605" s="30">
        <f t="shared" si="8291"/>
        <v>0</v>
      </c>
      <c r="BA2605" s="30">
        <f t="shared" si="8292"/>
        <v>0</v>
      </c>
      <c r="BB2605" s="30">
        <f>BB2606</f>
        <v>0</v>
      </c>
      <c r="BC2605" s="30">
        <f>BC2606</f>
        <v>0</v>
      </c>
      <c r="BD2605" s="30">
        <f>BD2606</f>
        <v>0</v>
      </c>
      <c r="BE2605" s="30">
        <f>BE2606</f>
        <v>0</v>
      </c>
      <c r="BF2605" s="30">
        <f>BF2606</f>
        <v>0</v>
      </c>
      <c r="BG2605" s="30">
        <f>BG2606</f>
        <v>0</v>
      </c>
      <c r="BH2605" s="30">
        <f>BH2606</f>
        <v>0</v>
      </c>
      <c r="BI2605" s="30">
        <f>BI2606</f>
        <v>0</v>
      </c>
      <c r="BJ2605" s="30">
        <f>BJ2606</f>
        <v>0</v>
      </c>
      <c r="BK2605" s="30">
        <f>BK2606</f>
        <v>0</v>
      </c>
      <c r="BL2605" s="30">
        <f t="shared" si="8385"/>
        <v>0</v>
      </c>
      <c r="BM2605" s="30">
        <f t="shared" si="8386"/>
        <v>0</v>
      </c>
      <c r="BN2605" s="30">
        <f t="shared" si="8387"/>
        <v>0</v>
      </c>
      <c r="BO2605" s="30">
        <f>BO2606</f>
        <v>0</v>
      </c>
      <c r="BP2605" s="31">
        <v>0</v>
      </c>
      <c r="BQ2605" s="1"/>
      <c r="BR2605" s="1"/>
      <c r="BS2605" s="1"/>
      <c r="BT2605" s="1"/>
      <c r="BU2605" s="1"/>
      <c r="BV2605" s="1"/>
      <c r="BW2605" s="1"/>
      <c r="BX2605" s="1"/>
      <c r="BY2605" s="1"/>
    </row>
    <row r="2606" ht="31.5" hidden="1">
      <c r="A2606" s="28" t="s">
        <v>1072</v>
      </c>
      <c r="B2606" s="28" t="s">
        <v>73</v>
      </c>
      <c r="C2606" s="28" t="s">
        <v>251</v>
      </c>
      <c r="D2606" s="28" t="s">
        <v>258</v>
      </c>
      <c r="E2606" s="28" t="s">
        <v>127</v>
      </c>
      <c r="F2606" s="29" t="s">
        <v>128</v>
      </c>
      <c r="G2606" s="30">
        <v>75.700000000000003</v>
      </c>
      <c r="H2606" s="30"/>
      <c r="I2606" s="30"/>
      <c r="J2606" s="30"/>
      <c r="K2606" s="30"/>
      <c r="L2606" s="30"/>
      <c r="M2606" s="30">
        <f t="shared" si="8296"/>
        <v>75.700000000000003</v>
      </c>
      <c r="N2606" s="30">
        <f t="shared" si="8297"/>
        <v>0</v>
      </c>
      <c r="O2606" s="30">
        <f t="shared" si="8298"/>
        <v>0</v>
      </c>
      <c r="P2606" s="30"/>
      <c r="Q2606" s="30"/>
      <c r="R2606" s="30"/>
      <c r="S2606" s="30"/>
      <c r="T2606" s="30"/>
      <c r="U2606" s="30"/>
      <c r="V2606" s="30"/>
      <c r="W2606" s="30"/>
      <c r="X2606" s="30"/>
      <c r="Y2606" s="30"/>
      <c r="Z2606" s="30"/>
      <c r="AA2606" s="30"/>
      <c r="AB2606" s="30"/>
      <c r="AC2606" s="30">
        <f t="shared" si="8388"/>
        <v>75.700000000000003</v>
      </c>
      <c r="AD2606" s="30">
        <f t="shared" si="8389"/>
        <v>0</v>
      </c>
      <c r="AE2606" s="30">
        <f t="shared" si="8390"/>
        <v>0</v>
      </c>
      <c r="AF2606" s="30"/>
      <c r="AG2606" s="30">
        <f t="shared" si="8391"/>
        <v>75.700000000000003</v>
      </c>
      <c r="AH2606" s="30">
        <f t="shared" si="8392"/>
        <v>0</v>
      </c>
      <c r="AI2606" s="30">
        <f t="shared" si="8393"/>
        <v>0</v>
      </c>
      <c r="AJ2606" s="30"/>
      <c r="AK2606" s="30"/>
      <c r="AL2606" s="30">
        <v>-75.700000000000003</v>
      </c>
      <c r="AM2606" s="30"/>
      <c r="AN2606" s="30"/>
      <c r="AO2606" s="30"/>
      <c r="AP2606" s="30"/>
      <c r="AQ2606" s="30"/>
      <c r="AR2606" s="30"/>
      <c r="AS2606" s="30">
        <f t="shared" si="8293"/>
        <v>0</v>
      </c>
      <c r="AT2606" s="30">
        <f t="shared" si="8294"/>
        <v>0</v>
      </c>
      <c r="AU2606" s="30">
        <f t="shared" si="8295"/>
        <v>0</v>
      </c>
      <c r="AV2606" s="30"/>
      <c r="AW2606" s="30"/>
      <c r="AX2606" s="30"/>
      <c r="AY2606" s="30">
        <f t="shared" si="8290"/>
        <v>0</v>
      </c>
      <c r="AZ2606" s="30">
        <f t="shared" si="8291"/>
        <v>0</v>
      </c>
      <c r="BA2606" s="30">
        <f t="shared" si="8292"/>
        <v>0</v>
      </c>
      <c r="BB2606" s="30"/>
      <c r="BC2606" s="30"/>
      <c r="BD2606" s="30"/>
      <c r="BE2606" s="30"/>
      <c r="BF2606" s="30"/>
      <c r="BG2606" s="30"/>
      <c r="BH2606" s="30"/>
      <c r="BI2606" s="30"/>
      <c r="BJ2606" s="30"/>
      <c r="BK2606" s="30"/>
      <c r="BL2606" s="30">
        <f t="shared" si="8385"/>
        <v>0</v>
      </c>
      <c r="BM2606" s="30">
        <f t="shared" si="8386"/>
        <v>0</v>
      </c>
      <c r="BN2606" s="30">
        <f t="shared" si="8387"/>
        <v>0</v>
      </c>
      <c r="BO2606" s="30"/>
      <c r="BP2606" s="31">
        <v>0</v>
      </c>
      <c r="BQ2606" s="1"/>
      <c r="BR2606" s="1"/>
      <c r="BS2606" s="1"/>
      <c r="BT2606" s="1"/>
      <c r="BU2606" s="1"/>
      <c r="BV2606" s="1"/>
      <c r="BW2606" s="1"/>
      <c r="BX2606" s="1"/>
      <c r="BY2606" s="1"/>
    </row>
    <row r="2607">
      <c r="A2607" s="28" t="s">
        <v>1072</v>
      </c>
      <c r="B2607" s="28" t="s">
        <v>73</v>
      </c>
      <c r="C2607" s="28" t="s">
        <v>251</v>
      </c>
      <c r="D2607" s="28" t="s">
        <v>259</v>
      </c>
      <c r="E2607" s="28"/>
      <c r="F2607" s="29" t="s">
        <v>260</v>
      </c>
      <c r="G2607" s="30">
        <f>G2608</f>
        <v>5729.8000000000002</v>
      </c>
      <c r="H2607" s="30">
        <f>H2608</f>
        <v>5729.8000000000002</v>
      </c>
      <c r="I2607" s="30">
        <f>I2608</f>
        <v>5729.8000000000002</v>
      </c>
      <c r="J2607" s="30">
        <f>J2608</f>
        <v>0</v>
      </c>
      <c r="K2607" s="30">
        <f>K2608</f>
        <v>0</v>
      </c>
      <c r="L2607" s="30">
        <f>L2608</f>
        <v>0</v>
      </c>
      <c r="M2607" s="30">
        <f t="shared" si="8296"/>
        <v>5729.8000000000002</v>
      </c>
      <c r="N2607" s="30">
        <f t="shared" si="8297"/>
        <v>5729.8000000000002</v>
      </c>
      <c r="O2607" s="30">
        <f t="shared" si="8298"/>
        <v>5729.8000000000002</v>
      </c>
      <c r="P2607" s="30">
        <f>P2608</f>
        <v>0</v>
      </c>
      <c r="Q2607" s="30">
        <f>Q2608</f>
        <v>0</v>
      </c>
      <c r="R2607" s="30">
        <f>R2608</f>
        <v>0</v>
      </c>
      <c r="S2607" s="30">
        <f>S2608</f>
        <v>0</v>
      </c>
      <c r="T2607" s="30">
        <f>T2608</f>
        <v>0</v>
      </c>
      <c r="U2607" s="30">
        <f>U2608</f>
        <v>0</v>
      </c>
      <c r="V2607" s="30">
        <f>V2608</f>
        <v>0</v>
      </c>
      <c r="W2607" s="30">
        <f>W2608</f>
        <v>0</v>
      </c>
      <c r="X2607" s="30">
        <f>X2608</f>
        <v>0</v>
      </c>
      <c r="Y2607" s="30">
        <f>Y2608</f>
        <v>0</v>
      </c>
      <c r="Z2607" s="30">
        <f>Z2608</f>
        <v>0</v>
      </c>
      <c r="AA2607" s="30">
        <f>AA2608</f>
        <v>0</v>
      </c>
      <c r="AB2607" s="30">
        <f>AB2608</f>
        <v>0</v>
      </c>
      <c r="AC2607" s="30">
        <f t="shared" si="8388"/>
        <v>5729.8000000000002</v>
      </c>
      <c r="AD2607" s="30">
        <f t="shared" si="8389"/>
        <v>5729.8000000000002</v>
      </c>
      <c r="AE2607" s="30">
        <f t="shared" si="8390"/>
        <v>5729.8000000000002</v>
      </c>
      <c r="AF2607" s="30">
        <f>AF2608</f>
        <v>0</v>
      </c>
      <c r="AG2607" s="30">
        <f t="shared" si="8391"/>
        <v>5729.8000000000002</v>
      </c>
      <c r="AH2607" s="30">
        <f t="shared" si="8392"/>
        <v>5729.8000000000002</v>
      </c>
      <c r="AI2607" s="30">
        <f t="shared" si="8393"/>
        <v>5729.8000000000002</v>
      </c>
      <c r="AJ2607" s="30">
        <f>AJ2608</f>
        <v>0</v>
      </c>
      <c r="AK2607" s="30">
        <f>AK2608</f>
        <v>0</v>
      </c>
      <c r="AL2607" s="30">
        <f>AL2608</f>
        <v>0</v>
      </c>
      <c r="AM2607" s="30">
        <f>AM2608</f>
        <v>0</v>
      </c>
      <c r="AN2607" s="30">
        <f>AN2608</f>
        <v>0</v>
      </c>
      <c r="AO2607" s="30">
        <f>AO2608</f>
        <v>0</v>
      </c>
      <c r="AP2607" s="30">
        <f>AP2608</f>
        <v>0</v>
      </c>
      <c r="AQ2607" s="30">
        <f>AQ2608</f>
        <v>0</v>
      </c>
      <c r="AR2607" s="30">
        <f>AR2608</f>
        <v>0</v>
      </c>
      <c r="AS2607" s="30">
        <f t="shared" si="8293"/>
        <v>5729.8000000000002</v>
      </c>
      <c r="AT2607" s="30">
        <f t="shared" si="8294"/>
        <v>5729.8000000000002</v>
      </c>
      <c r="AU2607" s="30">
        <f t="shared" si="8295"/>
        <v>5729.8000000000002</v>
      </c>
      <c r="AV2607" s="30">
        <f>AV2608</f>
        <v>0</v>
      </c>
      <c r="AW2607" s="30">
        <f>AW2608</f>
        <v>0</v>
      </c>
      <c r="AX2607" s="30">
        <f>AX2608</f>
        <v>0</v>
      </c>
      <c r="AY2607" s="30">
        <f t="shared" si="8290"/>
        <v>5729.8000000000002</v>
      </c>
      <c r="AZ2607" s="30">
        <f t="shared" si="8291"/>
        <v>5729.8000000000002</v>
      </c>
      <c r="BA2607" s="30">
        <f t="shared" si="8292"/>
        <v>5729.8000000000002</v>
      </c>
      <c r="BB2607" s="30">
        <f>BB2608</f>
        <v>0</v>
      </c>
      <c r="BC2607" s="30">
        <f>BC2608</f>
        <v>0</v>
      </c>
      <c r="BD2607" s="30">
        <f>BD2608</f>
        <v>0</v>
      </c>
      <c r="BE2607" s="30">
        <f>BE2608</f>
        <v>0</v>
      </c>
      <c r="BF2607" s="30">
        <f>BF2608</f>
        <v>0</v>
      </c>
      <c r="BG2607" s="30">
        <f>BG2608</f>
        <v>0</v>
      </c>
      <c r="BH2607" s="30">
        <f>BH2608</f>
        <v>0</v>
      </c>
      <c r="BI2607" s="30">
        <f>BI2608</f>
        <v>0</v>
      </c>
      <c r="BJ2607" s="30">
        <f>BJ2608</f>
        <v>0</v>
      </c>
      <c r="BK2607" s="30">
        <f>BK2608</f>
        <v>0</v>
      </c>
      <c r="BL2607" s="30">
        <f t="shared" si="8385"/>
        <v>5729.8000000000002</v>
      </c>
      <c r="BM2607" s="30">
        <f t="shared" si="8386"/>
        <v>5729.8000000000002</v>
      </c>
      <c r="BN2607" s="30">
        <f t="shared" si="8387"/>
        <v>5729.8000000000002</v>
      </c>
      <c r="BO2607" s="30">
        <f>BO2608</f>
        <v>0</v>
      </c>
      <c r="BP2607" s="31"/>
      <c r="BQ2607" s="1"/>
      <c r="BR2607" s="1"/>
      <c r="BS2607" s="1"/>
      <c r="BT2607" s="1"/>
      <c r="BU2607" s="1"/>
      <c r="BV2607" s="1"/>
      <c r="BW2607" s="1"/>
      <c r="BX2607" s="1"/>
      <c r="BY2607" s="1"/>
    </row>
    <row r="2608" ht="31.5">
      <c r="A2608" s="28" t="s">
        <v>1072</v>
      </c>
      <c r="B2608" s="28" t="s">
        <v>73</v>
      </c>
      <c r="C2608" s="28" t="s">
        <v>251</v>
      </c>
      <c r="D2608" s="28" t="s">
        <v>259</v>
      </c>
      <c r="E2608" s="28" t="s">
        <v>127</v>
      </c>
      <c r="F2608" s="29" t="s">
        <v>128</v>
      </c>
      <c r="G2608" s="30">
        <v>5729.8000000000002</v>
      </c>
      <c r="H2608" s="30">
        <v>5729.8000000000002</v>
      </c>
      <c r="I2608" s="30">
        <v>5729.8000000000002</v>
      </c>
      <c r="J2608" s="30"/>
      <c r="K2608" s="30"/>
      <c r="L2608" s="30"/>
      <c r="M2608" s="30">
        <f t="shared" si="8296"/>
        <v>5729.8000000000002</v>
      </c>
      <c r="N2608" s="30">
        <f t="shared" si="8297"/>
        <v>5729.8000000000002</v>
      </c>
      <c r="O2608" s="30">
        <f t="shared" si="8298"/>
        <v>5729.8000000000002</v>
      </c>
      <c r="P2608" s="30"/>
      <c r="Q2608" s="30"/>
      <c r="R2608" s="30"/>
      <c r="S2608" s="30"/>
      <c r="T2608" s="30"/>
      <c r="U2608" s="30"/>
      <c r="V2608" s="30"/>
      <c r="W2608" s="30"/>
      <c r="X2608" s="30"/>
      <c r="Y2608" s="30"/>
      <c r="Z2608" s="30"/>
      <c r="AA2608" s="30"/>
      <c r="AB2608" s="30"/>
      <c r="AC2608" s="30">
        <f t="shared" si="8388"/>
        <v>5729.8000000000002</v>
      </c>
      <c r="AD2608" s="30">
        <f t="shared" si="8389"/>
        <v>5729.8000000000002</v>
      </c>
      <c r="AE2608" s="30">
        <f t="shared" si="8390"/>
        <v>5729.8000000000002</v>
      </c>
      <c r="AF2608" s="30"/>
      <c r="AG2608" s="30">
        <f t="shared" si="8391"/>
        <v>5729.8000000000002</v>
      </c>
      <c r="AH2608" s="30">
        <f t="shared" si="8392"/>
        <v>5729.8000000000002</v>
      </c>
      <c r="AI2608" s="30">
        <f t="shared" si="8393"/>
        <v>5729.8000000000002</v>
      </c>
      <c r="AJ2608" s="30"/>
      <c r="AK2608" s="30"/>
      <c r="AL2608" s="30"/>
      <c r="AM2608" s="30"/>
      <c r="AN2608" s="30"/>
      <c r="AO2608" s="30"/>
      <c r="AP2608" s="30"/>
      <c r="AQ2608" s="30"/>
      <c r="AR2608" s="30"/>
      <c r="AS2608" s="30">
        <f t="shared" si="8293"/>
        <v>5729.8000000000002</v>
      </c>
      <c r="AT2608" s="30">
        <f t="shared" si="8294"/>
        <v>5729.8000000000002</v>
      </c>
      <c r="AU2608" s="30">
        <f t="shared" si="8295"/>
        <v>5729.8000000000002</v>
      </c>
      <c r="AV2608" s="30"/>
      <c r="AW2608" s="30"/>
      <c r="AX2608" s="30"/>
      <c r="AY2608" s="30">
        <f t="shared" si="8290"/>
        <v>5729.8000000000002</v>
      </c>
      <c r="AZ2608" s="30">
        <f t="shared" si="8291"/>
        <v>5729.8000000000002</v>
      </c>
      <c r="BA2608" s="30">
        <f t="shared" si="8292"/>
        <v>5729.8000000000002</v>
      </c>
      <c r="BB2608" s="30"/>
      <c r="BC2608" s="30"/>
      <c r="BD2608" s="30"/>
      <c r="BE2608" s="30"/>
      <c r="BF2608" s="30"/>
      <c r="BG2608" s="30"/>
      <c r="BH2608" s="30"/>
      <c r="BI2608" s="30"/>
      <c r="BJ2608" s="30"/>
      <c r="BK2608" s="30"/>
      <c r="BL2608" s="30">
        <f t="shared" si="8385"/>
        <v>5729.8000000000002</v>
      </c>
      <c r="BM2608" s="30">
        <f t="shared" si="8386"/>
        <v>5729.8000000000002</v>
      </c>
      <c r="BN2608" s="30">
        <f t="shared" si="8387"/>
        <v>5729.8000000000002</v>
      </c>
      <c r="BO2608" s="30"/>
      <c r="BP2608" s="31"/>
      <c r="BQ2608" s="1"/>
      <c r="BR2608" s="1"/>
      <c r="BS2608" s="1"/>
      <c r="BT2608" s="1"/>
      <c r="BU2608" s="1"/>
      <c r="BV2608" s="1"/>
      <c r="BW2608" s="1"/>
      <c r="BX2608" s="1"/>
      <c r="BY2608" s="1"/>
    </row>
    <row r="2609">
      <c r="A2609" s="19" t="s">
        <v>1072</v>
      </c>
      <c r="B2609" s="19" t="s">
        <v>291</v>
      </c>
      <c r="C2609" s="19"/>
      <c r="D2609" s="19"/>
      <c r="E2609" s="19"/>
      <c r="F2609" s="20" t="s">
        <v>292</v>
      </c>
      <c r="G2609" s="21">
        <f t="shared" ref="G2609:G2614" si="8394">G2610</f>
        <v>200</v>
      </c>
      <c r="H2609" s="21">
        <f t="shared" ref="H2609:H2614" si="8395">H2610</f>
        <v>200</v>
      </c>
      <c r="I2609" s="21">
        <f t="shared" ref="I2609:I2614" si="8396">I2610</f>
        <v>200</v>
      </c>
      <c r="J2609" s="21">
        <f t="shared" ref="J2609:J2614" si="8397">J2610</f>
        <v>0</v>
      </c>
      <c r="K2609" s="21">
        <f t="shared" ref="K2609:K2614" si="8398">K2610</f>
        <v>0</v>
      </c>
      <c r="L2609" s="21">
        <f t="shared" ref="L2609:L2614" si="8399">L2610</f>
        <v>0</v>
      </c>
      <c r="M2609" s="21">
        <f t="shared" si="8296"/>
        <v>200</v>
      </c>
      <c r="N2609" s="21">
        <f t="shared" si="8297"/>
        <v>200</v>
      </c>
      <c r="O2609" s="21">
        <f t="shared" si="8298"/>
        <v>200</v>
      </c>
      <c r="P2609" s="21">
        <f t="shared" ref="P2609:P2614" si="8400">P2610</f>
        <v>0</v>
      </c>
      <c r="Q2609" s="21">
        <f t="shared" ref="Q2609:Q2614" si="8401">Q2610</f>
        <v>0</v>
      </c>
      <c r="R2609" s="21">
        <f t="shared" ref="R2609:R2614" si="8402">R2610</f>
        <v>0</v>
      </c>
      <c r="S2609" s="21">
        <f t="shared" ref="S2609:S2614" si="8403">S2610</f>
        <v>0</v>
      </c>
      <c r="T2609" s="21">
        <f t="shared" ref="T2609:T2614" si="8404">T2610</f>
        <v>0</v>
      </c>
      <c r="U2609" s="21">
        <f t="shared" ref="U2609:U2614" si="8405">U2610</f>
        <v>0</v>
      </c>
      <c r="V2609" s="21">
        <f t="shared" ref="V2609:V2614" si="8406">V2610</f>
        <v>0</v>
      </c>
      <c r="W2609" s="21">
        <f t="shared" ref="W2609:W2614" si="8407">W2610</f>
        <v>0</v>
      </c>
      <c r="X2609" s="21">
        <f t="shared" ref="X2609:X2614" si="8408">X2610</f>
        <v>0</v>
      </c>
      <c r="Y2609" s="21">
        <f t="shared" ref="Y2609:Y2614" si="8409">Y2610</f>
        <v>0</v>
      </c>
      <c r="Z2609" s="21">
        <f t="shared" ref="Z2609:Z2614" si="8410">Z2610</f>
        <v>0</v>
      </c>
      <c r="AA2609" s="21">
        <f t="shared" ref="AA2609:AA2614" si="8411">AA2610</f>
        <v>0</v>
      </c>
      <c r="AB2609" s="21">
        <f t="shared" ref="AB2609:AB2614" si="8412">AB2610</f>
        <v>0</v>
      </c>
      <c r="AC2609" s="21">
        <f t="shared" si="8388"/>
        <v>200</v>
      </c>
      <c r="AD2609" s="21">
        <f t="shared" si="8389"/>
        <v>200</v>
      </c>
      <c r="AE2609" s="21">
        <f t="shared" si="8390"/>
        <v>200</v>
      </c>
      <c r="AF2609" s="21">
        <f t="shared" ref="AF2609:AF2614" si="8413">AF2610</f>
        <v>0</v>
      </c>
      <c r="AG2609" s="21">
        <f t="shared" si="8391"/>
        <v>200</v>
      </c>
      <c r="AH2609" s="21">
        <f t="shared" si="8392"/>
        <v>200</v>
      </c>
      <c r="AI2609" s="21">
        <f t="shared" si="8393"/>
        <v>200</v>
      </c>
      <c r="AJ2609" s="21">
        <f t="shared" ref="AJ2609:AJ2614" si="8414">AJ2610</f>
        <v>0</v>
      </c>
      <c r="AK2609" s="21">
        <f t="shared" ref="AK2609:AK2614" si="8415">AK2610</f>
        <v>0</v>
      </c>
      <c r="AL2609" s="21">
        <f t="shared" ref="AL2609:AL2614" si="8416">AL2610</f>
        <v>0</v>
      </c>
      <c r="AM2609" s="21">
        <f t="shared" ref="AM2609:AM2614" si="8417">AM2610</f>
        <v>0</v>
      </c>
      <c r="AN2609" s="21">
        <f t="shared" ref="AN2609:AN2614" si="8418">AN2610</f>
        <v>0</v>
      </c>
      <c r="AO2609" s="21">
        <f t="shared" ref="AO2609:AO2614" si="8419">AO2610</f>
        <v>0</v>
      </c>
      <c r="AP2609" s="21">
        <f t="shared" ref="AP2609:AP2614" si="8420">AP2610</f>
        <v>0</v>
      </c>
      <c r="AQ2609" s="21">
        <f t="shared" ref="AQ2609:AQ2614" si="8421">AQ2610</f>
        <v>0</v>
      </c>
      <c r="AR2609" s="21">
        <f t="shared" ref="AR2609:AR2614" si="8422">AR2610</f>
        <v>0</v>
      </c>
      <c r="AS2609" s="21">
        <f t="shared" si="8293"/>
        <v>200</v>
      </c>
      <c r="AT2609" s="21">
        <f t="shared" si="8294"/>
        <v>200</v>
      </c>
      <c r="AU2609" s="21">
        <f t="shared" si="8295"/>
        <v>200</v>
      </c>
      <c r="AV2609" s="21">
        <f t="shared" ref="AV2609:AV2614" si="8423">AV2610</f>
        <v>0</v>
      </c>
      <c r="AW2609" s="21">
        <f t="shared" ref="AW2609:AW2614" si="8424">AW2610</f>
        <v>0</v>
      </c>
      <c r="AX2609" s="21">
        <f t="shared" ref="AX2609:AX2614" si="8425">AX2610</f>
        <v>0</v>
      </c>
      <c r="AY2609" s="21">
        <f t="shared" si="8290"/>
        <v>200</v>
      </c>
      <c r="AZ2609" s="21">
        <f t="shared" si="8291"/>
        <v>200</v>
      </c>
      <c r="BA2609" s="21">
        <f t="shared" si="8292"/>
        <v>200</v>
      </c>
      <c r="BB2609" s="21">
        <f t="shared" ref="BB2609:BB2614" si="8426">BB2610</f>
        <v>0</v>
      </c>
      <c r="BC2609" s="21">
        <f t="shared" ref="BC2609:BC2614" si="8427">BC2610</f>
        <v>0</v>
      </c>
      <c r="BD2609" s="21">
        <f t="shared" ref="BD2609:BD2614" si="8428">BD2610</f>
        <v>0</v>
      </c>
      <c r="BE2609" s="21">
        <f t="shared" ref="BE2609:BE2614" si="8429">BE2610</f>
        <v>0</v>
      </c>
      <c r="BF2609" s="21">
        <f t="shared" ref="BF2609:BF2614" si="8430">BF2610</f>
        <v>0</v>
      </c>
      <c r="BG2609" s="21">
        <f t="shared" ref="BG2609:BG2614" si="8431">BG2610</f>
        <v>0</v>
      </c>
      <c r="BH2609" s="21">
        <f t="shared" ref="BH2609:BH2614" si="8432">BH2610</f>
        <v>0</v>
      </c>
      <c r="BI2609" s="21">
        <f t="shared" ref="BI2609:BI2614" si="8433">BI2610</f>
        <v>0</v>
      </c>
      <c r="BJ2609" s="21">
        <f t="shared" ref="BJ2609:BJ2614" si="8434">BJ2610</f>
        <v>0</v>
      </c>
      <c r="BK2609" s="21">
        <f t="shared" ref="BK2609:BK2614" si="8435">BK2610</f>
        <v>0</v>
      </c>
      <c r="BL2609" s="21">
        <f t="shared" si="8385"/>
        <v>200</v>
      </c>
      <c r="BM2609" s="21">
        <f t="shared" si="8386"/>
        <v>200</v>
      </c>
      <c r="BN2609" s="21">
        <f t="shared" si="8387"/>
        <v>200</v>
      </c>
      <c r="BO2609" s="21">
        <f t="shared" ref="BO2609:BO2614" si="8436">BO2610</f>
        <v>0</v>
      </c>
      <c r="BP2609" s="31"/>
      <c r="BQ2609" s="1"/>
      <c r="BR2609" s="1"/>
      <c r="BS2609" s="1"/>
      <c r="BT2609" s="1"/>
      <c r="BU2609" s="1"/>
      <c r="BV2609" s="1"/>
      <c r="BW2609" s="1"/>
      <c r="BX2609" s="1"/>
      <c r="BY2609" s="1"/>
    </row>
    <row r="2610">
      <c r="A2610" s="24" t="s">
        <v>1072</v>
      </c>
      <c r="B2610" s="24" t="s">
        <v>291</v>
      </c>
      <c r="C2610" s="24" t="s">
        <v>62</v>
      </c>
      <c r="D2610" s="24"/>
      <c r="E2610" s="24"/>
      <c r="F2610" s="25" t="s">
        <v>293</v>
      </c>
      <c r="G2610" s="26">
        <f t="shared" si="8394"/>
        <v>200</v>
      </c>
      <c r="H2610" s="26">
        <f t="shared" si="8395"/>
        <v>200</v>
      </c>
      <c r="I2610" s="26">
        <f t="shared" si="8396"/>
        <v>200</v>
      </c>
      <c r="J2610" s="26">
        <f t="shared" si="8397"/>
        <v>0</v>
      </c>
      <c r="K2610" s="26">
        <f t="shared" si="8398"/>
        <v>0</v>
      </c>
      <c r="L2610" s="26">
        <f t="shared" si="8399"/>
        <v>0</v>
      </c>
      <c r="M2610" s="26">
        <f t="shared" si="8296"/>
        <v>200</v>
      </c>
      <c r="N2610" s="26">
        <f t="shared" si="8297"/>
        <v>200</v>
      </c>
      <c r="O2610" s="26">
        <f t="shared" si="8298"/>
        <v>200</v>
      </c>
      <c r="P2610" s="26">
        <f t="shared" si="8400"/>
        <v>0</v>
      </c>
      <c r="Q2610" s="26">
        <f t="shared" si="8401"/>
        <v>0</v>
      </c>
      <c r="R2610" s="26">
        <f t="shared" si="8402"/>
        <v>0</v>
      </c>
      <c r="S2610" s="26">
        <f t="shared" si="8403"/>
        <v>0</v>
      </c>
      <c r="T2610" s="26">
        <f t="shared" si="8404"/>
        <v>0</v>
      </c>
      <c r="U2610" s="26">
        <f t="shared" si="8405"/>
        <v>0</v>
      </c>
      <c r="V2610" s="26">
        <f t="shared" si="8406"/>
        <v>0</v>
      </c>
      <c r="W2610" s="26">
        <f t="shared" si="8407"/>
        <v>0</v>
      </c>
      <c r="X2610" s="26">
        <f t="shared" si="8408"/>
        <v>0</v>
      </c>
      <c r="Y2610" s="26">
        <f t="shared" si="8409"/>
        <v>0</v>
      </c>
      <c r="Z2610" s="26">
        <f t="shared" si="8410"/>
        <v>0</v>
      </c>
      <c r="AA2610" s="26">
        <f t="shared" si="8411"/>
        <v>0</v>
      </c>
      <c r="AB2610" s="26">
        <f t="shared" si="8412"/>
        <v>0</v>
      </c>
      <c r="AC2610" s="26">
        <f t="shared" si="8388"/>
        <v>200</v>
      </c>
      <c r="AD2610" s="26">
        <f t="shared" si="8389"/>
        <v>200</v>
      </c>
      <c r="AE2610" s="26">
        <f t="shared" si="8390"/>
        <v>200</v>
      </c>
      <c r="AF2610" s="26">
        <f t="shared" si="8413"/>
        <v>0</v>
      </c>
      <c r="AG2610" s="26">
        <f t="shared" si="8391"/>
        <v>200</v>
      </c>
      <c r="AH2610" s="26">
        <f t="shared" si="8392"/>
        <v>200</v>
      </c>
      <c r="AI2610" s="26">
        <f t="shared" si="8393"/>
        <v>200</v>
      </c>
      <c r="AJ2610" s="26">
        <f t="shared" si="8414"/>
        <v>0</v>
      </c>
      <c r="AK2610" s="26">
        <f t="shared" si="8415"/>
        <v>0</v>
      </c>
      <c r="AL2610" s="26">
        <f t="shared" si="8416"/>
        <v>0</v>
      </c>
      <c r="AM2610" s="26">
        <f t="shared" si="8417"/>
        <v>0</v>
      </c>
      <c r="AN2610" s="26">
        <f t="shared" si="8418"/>
        <v>0</v>
      </c>
      <c r="AO2610" s="26">
        <f t="shared" si="8419"/>
        <v>0</v>
      </c>
      <c r="AP2610" s="26">
        <f t="shared" si="8420"/>
        <v>0</v>
      </c>
      <c r="AQ2610" s="26">
        <f t="shared" si="8421"/>
        <v>0</v>
      </c>
      <c r="AR2610" s="26">
        <f t="shared" si="8422"/>
        <v>0</v>
      </c>
      <c r="AS2610" s="26">
        <f t="shared" si="8293"/>
        <v>200</v>
      </c>
      <c r="AT2610" s="26">
        <f t="shared" si="8294"/>
        <v>200</v>
      </c>
      <c r="AU2610" s="26">
        <f t="shared" si="8295"/>
        <v>200</v>
      </c>
      <c r="AV2610" s="26">
        <f t="shared" si="8423"/>
        <v>0</v>
      </c>
      <c r="AW2610" s="26">
        <f t="shared" si="8424"/>
        <v>0</v>
      </c>
      <c r="AX2610" s="26">
        <f t="shared" si="8425"/>
        <v>0</v>
      </c>
      <c r="AY2610" s="26">
        <f t="shared" ref="AY2610:AY2673" si="8437">AS2610+AV2610</f>
        <v>200</v>
      </c>
      <c r="AZ2610" s="26">
        <f t="shared" ref="AZ2610:AZ2673" si="8438">AT2610+AW2610</f>
        <v>200</v>
      </c>
      <c r="BA2610" s="26">
        <f t="shared" ref="BA2610:BA2673" si="8439">AU2610+AX2610</f>
        <v>200</v>
      </c>
      <c r="BB2610" s="26">
        <f t="shared" si="8426"/>
        <v>0</v>
      </c>
      <c r="BC2610" s="26">
        <f t="shared" si="8427"/>
        <v>0</v>
      </c>
      <c r="BD2610" s="26">
        <f t="shared" si="8428"/>
        <v>0</v>
      </c>
      <c r="BE2610" s="26">
        <f t="shared" si="8429"/>
        <v>0</v>
      </c>
      <c r="BF2610" s="26">
        <f t="shared" si="8430"/>
        <v>0</v>
      </c>
      <c r="BG2610" s="26">
        <f t="shared" si="8431"/>
        <v>0</v>
      </c>
      <c r="BH2610" s="26">
        <f t="shared" si="8432"/>
        <v>0</v>
      </c>
      <c r="BI2610" s="26">
        <f t="shared" si="8433"/>
        <v>0</v>
      </c>
      <c r="BJ2610" s="26">
        <f t="shared" si="8434"/>
        <v>0</v>
      </c>
      <c r="BK2610" s="26">
        <f t="shared" si="8435"/>
        <v>0</v>
      </c>
      <c r="BL2610" s="26">
        <f t="shared" si="8385"/>
        <v>200</v>
      </c>
      <c r="BM2610" s="26">
        <f t="shared" si="8386"/>
        <v>200</v>
      </c>
      <c r="BN2610" s="26">
        <f t="shared" si="8387"/>
        <v>200</v>
      </c>
      <c r="BO2610" s="26">
        <f t="shared" si="8436"/>
        <v>0</v>
      </c>
      <c r="BP2610" s="31"/>
      <c r="BQ2610" s="1"/>
      <c r="BR2610" s="1"/>
      <c r="BS2610" s="1"/>
      <c r="BT2610" s="1"/>
      <c r="BU2610" s="1"/>
      <c r="BV2610" s="1"/>
      <c r="BW2610" s="1"/>
      <c r="BX2610" s="1"/>
      <c r="BY2610" s="1"/>
    </row>
    <row r="2611" ht="31.5">
      <c r="A2611" s="28" t="s">
        <v>1072</v>
      </c>
      <c r="B2611" s="28" t="s">
        <v>291</v>
      </c>
      <c r="C2611" s="28" t="s">
        <v>62</v>
      </c>
      <c r="D2611" s="28" t="s">
        <v>413</v>
      </c>
      <c r="E2611" s="35"/>
      <c r="F2611" s="29" t="s">
        <v>414</v>
      </c>
      <c r="G2611" s="30">
        <f t="shared" si="8394"/>
        <v>200</v>
      </c>
      <c r="H2611" s="30">
        <f t="shared" si="8395"/>
        <v>200</v>
      </c>
      <c r="I2611" s="30">
        <f t="shared" si="8396"/>
        <v>200</v>
      </c>
      <c r="J2611" s="30">
        <f t="shared" si="8397"/>
        <v>0</v>
      </c>
      <c r="K2611" s="30">
        <f t="shared" si="8398"/>
        <v>0</v>
      </c>
      <c r="L2611" s="30">
        <f t="shared" si="8399"/>
        <v>0</v>
      </c>
      <c r="M2611" s="30">
        <f t="shared" si="8296"/>
        <v>200</v>
      </c>
      <c r="N2611" s="30">
        <f t="shared" si="8297"/>
        <v>200</v>
      </c>
      <c r="O2611" s="30">
        <f t="shared" si="8298"/>
        <v>200</v>
      </c>
      <c r="P2611" s="30">
        <f t="shared" si="8400"/>
        <v>0</v>
      </c>
      <c r="Q2611" s="30">
        <f t="shared" si="8401"/>
        <v>0</v>
      </c>
      <c r="R2611" s="30">
        <f t="shared" si="8402"/>
        <v>0</v>
      </c>
      <c r="S2611" s="30">
        <f t="shared" si="8403"/>
        <v>0</v>
      </c>
      <c r="T2611" s="30">
        <f t="shared" si="8404"/>
        <v>0</v>
      </c>
      <c r="U2611" s="30">
        <f t="shared" si="8405"/>
        <v>0</v>
      </c>
      <c r="V2611" s="30">
        <f t="shared" si="8406"/>
        <v>0</v>
      </c>
      <c r="W2611" s="30">
        <f t="shared" si="8407"/>
        <v>0</v>
      </c>
      <c r="X2611" s="30">
        <f t="shared" si="8408"/>
        <v>0</v>
      </c>
      <c r="Y2611" s="30">
        <f t="shared" si="8409"/>
        <v>0</v>
      </c>
      <c r="Z2611" s="30">
        <f t="shared" si="8410"/>
        <v>0</v>
      </c>
      <c r="AA2611" s="30">
        <f t="shared" si="8411"/>
        <v>0</v>
      </c>
      <c r="AB2611" s="30">
        <f t="shared" si="8412"/>
        <v>0</v>
      </c>
      <c r="AC2611" s="30">
        <f t="shared" si="8388"/>
        <v>200</v>
      </c>
      <c r="AD2611" s="30">
        <f t="shared" si="8389"/>
        <v>200</v>
      </c>
      <c r="AE2611" s="30">
        <f t="shared" si="8390"/>
        <v>200</v>
      </c>
      <c r="AF2611" s="30">
        <f t="shared" si="8413"/>
        <v>0</v>
      </c>
      <c r="AG2611" s="30">
        <f t="shared" si="8391"/>
        <v>200</v>
      </c>
      <c r="AH2611" s="30">
        <f t="shared" si="8392"/>
        <v>200</v>
      </c>
      <c r="AI2611" s="30">
        <f t="shared" si="8393"/>
        <v>200</v>
      </c>
      <c r="AJ2611" s="30">
        <f t="shared" si="8414"/>
        <v>0</v>
      </c>
      <c r="AK2611" s="30">
        <f t="shared" si="8415"/>
        <v>0</v>
      </c>
      <c r="AL2611" s="30">
        <f t="shared" si="8416"/>
        <v>0</v>
      </c>
      <c r="AM2611" s="30">
        <f t="shared" si="8417"/>
        <v>0</v>
      </c>
      <c r="AN2611" s="30">
        <f t="shared" si="8418"/>
        <v>0</v>
      </c>
      <c r="AO2611" s="30">
        <f t="shared" si="8419"/>
        <v>0</v>
      </c>
      <c r="AP2611" s="30">
        <f t="shared" si="8420"/>
        <v>0</v>
      </c>
      <c r="AQ2611" s="30">
        <f t="shared" si="8421"/>
        <v>0</v>
      </c>
      <c r="AR2611" s="30">
        <f t="shared" si="8422"/>
        <v>0</v>
      </c>
      <c r="AS2611" s="30">
        <f t="shared" si="8293"/>
        <v>200</v>
      </c>
      <c r="AT2611" s="30">
        <f t="shared" si="8294"/>
        <v>200</v>
      </c>
      <c r="AU2611" s="30">
        <f t="shared" si="8295"/>
        <v>200</v>
      </c>
      <c r="AV2611" s="30">
        <f t="shared" si="8423"/>
        <v>0</v>
      </c>
      <c r="AW2611" s="30">
        <f t="shared" si="8424"/>
        <v>0</v>
      </c>
      <c r="AX2611" s="30">
        <f t="shared" si="8425"/>
        <v>0</v>
      </c>
      <c r="AY2611" s="30">
        <f t="shared" si="8437"/>
        <v>200</v>
      </c>
      <c r="AZ2611" s="30">
        <f t="shared" si="8438"/>
        <v>200</v>
      </c>
      <c r="BA2611" s="30">
        <f t="shared" si="8439"/>
        <v>200</v>
      </c>
      <c r="BB2611" s="30">
        <f t="shared" si="8426"/>
        <v>0</v>
      </c>
      <c r="BC2611" s="30">
        <f t="shared" si="8427"/>
        <v>0</v>
      </c>
      <c r="BD2611" s="30">
        <f t="shared" si="8428"/>
        <v>0</v>
      </c>
      <c r="BE2611" s="30">
        <f t="shared" si="8429"/>
        <v>0</v>
      </c>
      <c r="BF2611" s="30">
        <f t="shared" si="8430"/>
        <v>0</v>
      </c>
      <c r="BG2611" s="30">
        <f t="shared" si="8431"/>
        <v>0</v>
      </c>
      <c r="BH2611" s="30">
        <f t="shared" si="8432"/>
        <v>0</v>
      </c>
      <c r="BI2611" s="30">
        <f t="shared" si="8433"/>
        <v>0</v>
      </c>
      <c r="BJ2611" s="30">
        <f t="shared" si="8434"/>
        <v>0</v>
      </c>
      <c r="BK2611" s="30">
        <f t="shared" si="8435"/>
        <v>0</v>
      </c>
      <c r="BL2611" s="30">
        <f t="shared" si="8385"/>
        <v>200</v>
      </c>
      <c r="BM2611" s="30">
        <f t="shared" si="8386"/>
        <v>200</v>
      </c>
      <c r="BN2611" s="30">
        <f t="shared" si="8387"/>
        <v>200</v>
      </c>
      <c r="BO2611" s="30">
        <f t="shared" si="8436"/>
        <v>0</v>
      </c>
      <c r="BP2611" s="31"/>
      <c r="BQ2611" s="1"/>
      <c r="BR2611" s="1"/>
      <c r="BS2611" s="1"/>
      <c r="BT2611" s="1"/>
      <c r="BU2611" s="1"/>
      <c r="BV2611" s="1"/>
      <c r="BW2611" s="1"/>
      <c r="BX2611" s="1"/>
      <c r="BY2611" s="1"/>
    </row>
    <row r="2612">
      <c r="A2612" s="28" t="s">
        <v>1072</v>
      </c>
      <c r="B2612" s="28" t="s">
        <v>291</v>
      </c>
      <c r="C2612" s="28" t="s">
        <v>62</v>
      </c>
      <c r="D2612" s="28" t="s">
        <v>419</v>
      </c>
      <c r="E2612" s="35"/>
      <c r="F2612" s="29" t="s">
        <v>33</v>
      </c>
      <c r="G2612" s="30">
        <f t="shared" si="8394"/>
        <v>200</v>
      </c>
      <c r="H2612" s="30">
        <f t="shared" si="8395"/>
        <v>200</v>
      </c>
      <c r="I2612" s="30">
        <f t="shared" si="8396"/>
        <v>200</v>
      </c>
      <c r="J2612" s="30">
        <f t="shared" si="8397"/>
        <v>0</v>
      </c>
      <c r="K2612" s="30">
        <f t="shared" si="8398"/>
        <v>0</v>
      </c>
      <c r="L2612" s="30">
        <f t="shared" si="8399"/>
        <v>0</v>
      </c>
      <c r="M2612" s="30">
        <f t="shared" si="8296"/>
        <v>200</v>
      </c>
      <c r="N2612" s="30">
        <f t="shared" si="8297"/>
        <v>200</v>
      </c>
      <c r="O2612" s="30">
        <f t="shared" si="8298"/>
        <v>200</v>
      </c>
      <c r="P2612" s="30">
        <f t="shared" si="8400"/>
        <v>0</v>
      </c>
      <c r="Q2612" s="30">
        <f t="shared" si="8401"/>
        <v>0</v>
      </c>
      <c r="R2612" s="30">
        <f t="shared" si="8402"/>
        <v>0</v>
      </c>
      <c r="S2612" s="30">
        <f t="shared" si="8403"/>
        <v>0</v>
      </c>
      <c r="T2612" s="30">
        <f t="shared" si="8404"/>
        <v>0</v>
      </c>
      <c r="U2612" s="30">
        <f t="shared" si="8405"/>
        <v>0</v>
      </c>
      <c r="V2612" s="30">
        <f t="shared" si="8406"/>
        <v>0</v>
      </c>
      <c r="W2612" s="30">
        <f t="shared" si="8407"/>
        <v>0</v>
      </c>
      <c r="X2612" s="30">
        <f t="shared" si="8408"/>
        <v>0</v>
      </c>
      <c r="Y2612" s="30">
        <f t="shared" si="8409"/>
        <v>0</v>
      </c>
      <c r="Z2612" s="30">
        <f t="shared" si="8410"/>
        <v>0</v>
      </c>
      <c r="AA2612" s="30">
        <f t="shared" si="8411"/>
        <v>0</v>
      </c>
      <c r="AB2612" s="30">
        <f t="shared" si="8412"/>
        <v>0</v>
      </c>
      <c r="AC2612" s="30">
        <f t="shared" si="8388"/>
        <v>200</v>
      </c>
      <c r="AD2612" s="30">
        <f t="shared" si="8389"/>
        <v>200</v>
      </c>
      <c r="AE2612" s="30">
        <f t="shared" si="8390"/>
        <v>200</v>
      </c>
      <c r="AF2612" s="30">
        <f t="shared" si="8413"/>
        <v>0</v>
      </c>
      <c r="AG2612" s="30">
        <f t="shared" si="8391"/>
        <v>200</v>
      </c>
      <c r="AH2612" s="30">
        <f t="shared" si="8392"/>
        <v>200</v>
      </c>
      <c r="AI2612" s="30">
        <f t="shared" si="8393"/>
        <v>200</v>
      </c>
      <c r="AJ2612" s="30">
        <f t="shared" si="8414"/>
        <v>0</v>
      </c>
      <c r="AK2612" s="30">
        <f t="shared" si="8415"/>
        <v>0</v>
      </c>
      <c r="AL2612" s="30">
        <f t="shared" si="8416"/>
        <v>0</v>
      </c>
      <c r="AM2612" s="30">
        <f t="shared" si="8417"/>
        <v>0</v>
      </c>
      <c r="AN2612" s="30">
        <f t="shared" si="8418"/>
        <v>0</v>
      </c>
      <c r="AO2612" s="30">
        <f t="shared" si="8419"/>
        <v>0</v>
      </c>
      <c r="AP2612" s="30">
        <f t="shared" si="8420"/>
        <v>0</v>
      </c>
      <c r="AQ2612" s="30">
        <f t="shared" si="8421"/>
        <v>0</v>
      </c>
      <c r="AR2612" s="30">
        <f t="shared" si="8422"/>
        <v>0</v>
      </c>
      <c r="AS2612" s="30">
        <f t="shared" si="8293"/>
        <v>200</v>
      </c>
      <c r="AT2612" s="30">
        <f t="shared" si="8294"/>
        <v>200</v>
      </c>
      <c r="AU2612" s="30">
        <f t="shared" si="8295"/>
        <v>200</v>
      </c>
      <c r="AV2612" s="30">
        <f t="shared" si="8423"/>
        <v>0</v>
      </c>
      <c r="AW2612" s="30">
        <f t="shared" si="8424"/>
        <v>0</v>
      </c>
      <c r="AX2612" s="30">
        <f t="shared" si="8425"/>
        <v>0</v>
      </c>
      <c r="AY2612" s="30">
        <f t="shared" si="8437"/>
        <v>200</v>
      </c>
      <c r="AZ2612" s="30">
        <f t="shared" si="8438"/>
        <v>200</v>
      </c>
      <c r="BA2612" s="30">
        <f t="shared" si="8439"/>
        <v>200</v>
      </c>
      <c r="BB2612" s="30">
        <f t="shared" si="8426"/>
        <v>0</v>
      </c>
      <c r="BC2612" s="30">
        <f t="shared" si="8427"/>
        <v>0</v>
      </c>
      <c r="BD2612" s="30">
        <f t="shared" si="8428"/>
        <v>0</v>
      </c>
      <c r="BE2612" s="30">
        <f t="shared" si="8429"/>
        <v>0</v>
      </c>
      <c r="BF2612" s="30">
        <f t="shared" si="8430"/>
        <v>0</v>
      </c>
      <c r="BG2612" s="30">
        <f t="shared" si="8431"/>
        <v>0</v>
      </c>
      <c r="BH2612" s="30">
        <f t="shared" si="8432"/>
        <v>0</v>
      </c>
      <c r="BI2612" s="30">
        <f t="shared" si="8433"/>
        <v>0</v>
      </c>
      <c r="BJ2612" s="30">
        <f t="shared" si="8434"/>
        <v>0</v>
      </c>
      <c r="BK2612" s="30">
        <f t="shared" si="8435"/>
        <v>0</v>
      </c>
      <c r="BL2612" s="30">
        <f t="shared" si="8385"/>
        <v>200</v>
      </c>
      <c r="BM2612" s="30">
        <f t="shared" si="8386"/>
        <v>200</v>
      </c>
      <c r="BN2612" s="30">
        <f t="shared" si="8387"/>
        <v>200</v>
      </c>
      <c r="BO2612" s="30">
        <f t="shared" si="8436"/>
        <v>0</v>
      </c>
      <c r="BP2612" s="31"/>
      <c r="BQ2612" s="1"/>
      <c r="BR2612" s="1"/>
      <c r="BS2612" s="1"/>
      <c r="BT2612" s="1"/>
      <c r="BU2612" s="1"/>
      <c r="BV2612" s="1"/>
      <c r="BW2612" s="1"/>
      <c r="BX2612" s="1"/>
      <c r="BY2612" s="1"/>
    </row>
    <row r="2613" ht="31.5">
      <c r="A2613" s="28" t="s">
        <v>1072</v>
      </c>
      <c r="B2613" s="28" t="s">
        <v>291</v>
      </c>
      <c r="C2613" s="28" t="s">
        <v>62</v>
      </c>
      <c r="D2613" s="28" t="s">
        <v>425</v>
      </c>
      <c r="E2613" s="35"/>
      <c r="F2613" s="29" t="s">
        <v>426</v>
      </c>
      <c r="G2613" s="30">
        <f t="shared" si="8394"/>
        <v>200</v>
      </c>
      <c r="H2613" s="30">
        <f t="shared" si="8395"/>
        <v>200</v>
      </c>
      <c r="I2613" s="30">
        <f t="shared" si="8396"/>
        <v>200</v>
      </c>
      <c r="J2613" s="30">
        <f t="shared" si="8397"/>
        <v>0</v>
      </c>
      <c r="K2613" s="30">
        <f t="shared" si="8398"/>
        <v>0</v>
      </c>
      <c r="L2613" s="30">
        <f t="shared" si="8399"/>
        <v>0</v>
      </c>
      <c r="M2613" s="30">
        <f t="shared" si="8296"/>
        <v>200</v>
      </c>
      <c r="N2613" s="30">
        <f t="shared" si="8297"/>
        <v>200</v>
      </c>
      <c r="O2613" s="30">
        <f t="shared" si="8298"/>
        <v>200</v>
      </c>
      <c r="P2613" s="30">
        <f t="shared" si="8400"/>
        <v>0</v>
      </c>
      <c r="Q2613" s="30">
        <f t="shared" si="8401"/>
        <v>0</v>
      </c>
      <c r="R2613" s="30">
        <f t="shared" si="8402"/>
        <v>0</v>
      </c>
      <c r="S2613" s="30">
        <f t="shared" si="8403"/>
        <v>0</v>
      </c>
      <c r="T2613" s="30">
        <f t="shared" si="8404"/>
        <v>0</v>
      </c>
      <c r="U2613" s="30">
        <f t="shared" si="8405"/>
        <v>0</v>
      </c>
      <c r="V2613" s="30">
        <f t="shared" si="8406"/>
        <v>0</v>
      </c>
      <c r="W2613" s="30">
        <f t="shared" si="8407"/>
        <v>0</v>
      </c>
      <c r="X2613" s="30">
        <f t="shared" si="8408"/>
        <v>0</v>
      </c>
      <c r="Y2613" s="30">
        <f t="shared" si="8409"/>
        <v>0</v>
      </c>
      <c r="Z2613" s="30">
        <f t="shared" si="8410"/>
        <v>0</v>
      </c>
      <c r="AA2613" s="30">
        <f t="shared" si="8411"/>
        <v>0</v>
      </c>
      <c r="AB2613" s="30">
        <f t="shared" si="8412"/>
        <v>0</v>
      </c>
      <c r="AC2613" s="30">
        <f t="shared" si="8388"/>
        <v>200</v>
      </c>
      <c r="AD2613" s="30">
        <f t="shared" si="8389"/>
        <v>200</v>
      </c>
      <c r="AE2613" s="30">
        <f t="shared" si="8390"/>
        <v>200</v>
      </c>
      <c r="AF2613" s="30">
        <f t="shared" si="8413"/>
        <v>0</v>
      </c>
      <c r="AG2613" s="30">
        <f t="shared" si="8391"/>
        <v>200</v>
      </c>
      <c r="AH2613" s="30">
        <f t="shared" si="8392"/>
        <v>200</v>
      </c>
      <c r="AI2613" s="30">
        <f t="shared" si="8393"/>
        <v>200</v>
      </c>
      <c r="AJ2613" s="30">
        <f t="shared" si="8414"/>
        <v>0</v>
      </c>
      <c r="AK2613" s="30">
        <f t="shared" si="8415"/>
        <v>0</v>
      </c>
      <c r="AL2613" s="30">
        <f t="shared" si="8416"/>
        <v>0</v>
      </c>
      <c r="AM2613" s="30">
        <f t="shared" si="8417"/>
        <v>0</v>
      </c>
      <c r="AN2613" s="30">
        <f t="shared" si="8418"/>
        <v>0</v>
      </c>
      <c r="AO2613" s="30">
        <f t="shared" si="8419"/>
        <v>0</v>
      </c>
      <c r="AP2613" s="30">
        <f t="shared" si="8420"/>
        <v>0</v>
      </c>
      <c r="AQ2613" s="30">
        <f t="shared" si="8421"/>
        <v>0</v>
      </c>
      <c r="AR2613" s="30">
        <f t="shared" si="8422"/>
        <v>0</v>
      </c>
      <c r="AS2613" s="30">
        <f t="shared" si="8293"/>
        <v>200</v>
      </c>
      <c r="AT2613" s="30">
        <f t="shared" si="8294"/>
        <v>200</v>
      </c>
      <c r="AU2613" s="30">
        <f t="shared" si="8295"/>
        <v>200</v>
      </c>
      <c r="AV2613" s="30">
        <f t="shared" si="8423"/>
        <v>0</v>
      </c>
      <c r="AW2613" s="30">
        <f t="shared" si="8424"/>
        <v>0</v>
      </c>
      <c r="AX2613" s="30">
        <f t="shared" si="8425"/>
        <v>0</v>
      </c>
      <c r="AY2613" s="30">
        <f t="shared" si="8437"/>
        <v>200</v>
      </c>
      <c r="AZ2613" s="30">
        <f t="shared" si="8438"/>
        <v>200</v>
      </c>
      <c r="BA2613" s="30">
        <f t="shared" si="8439"/>
        <v>200</v>
      </c>
      <c r="BB2613" s="30">
        <f t="shared" si="8426"/>
        <v>0</v>
      </c>
      <c r="BC2613" s="30">
        <f t="shared" si="8427"/>
        <v>0</v>
      </c>
      <c r="BD2613" s="30">
        <f t="shared" si="8428"/>
        <v>0</v>
      </c>
      <c r="BE2613" s="30">
        <f t="shared" si="8429"/>
        <v>0</v>
      </c>
      <c r="BF2613" s="30">
        <f t="shared" si="8430"/>
        <v>0</v>
      </c>
      <c r="BG2613" s="30">
        <f t="shared" si="8431"/>
        <v>0</v>
      </c>
      <c r="BH2613" s="30">
        <f t="shared" si="8432"/>
        <v>0</v>
      </c>
      <c r="BI2613" s="30">
        <f t="shared" si="8433"/>
        <v>0</v>
      </c>
      <c r="BJ2613" s="30">
        <f t="shared" si="8434"/>
        <v>0</v>
      </c>
      <c r="BK2613" s="30">
        <f t="shared" si="8435"/>
        <v>0</v>
      </c>
      <c r="BL2613" s="30">
        <f t="shared" si="8385"/>
        <v>200</v>
      </c>
      <c r="BM2613" s="30">
        <f t="shared" si="8386"/>
        <v>200</v>
      </c>
      <c r="BN2613" s="30">
        <f t="shared" si="8387"/>
        <v>200</v>
      </c>
      <c r="BO2613" s="30">
        <f t="shared" si="8436"/>
        <v>0</v>
      </c>
      <c r="BP2613" s="31"/>
      <c r="BQ2613" s="1"/>
      <c r="BR2613" s="1"/>
      <c r="BS2613" s="1"/>
      <c r="BT2613" s="1"/>
      <c r="BU2613" s="1"/>
      <c r="BV2613" s="1"/>
      <c r="BW2613" s="1"/>
      <c r="BX2613" s="1"/>
      <c r="BY2613" s="1"/>
    </row>
    <row r="2614" ht="63">
      <c r="A2614" s="28" t="s">
        <v>1072</v>
      </c>
      <c r="B2614" s="28" t="s">
        <v>291</v>
      </c>
      <c r="C2614" s="28" t="s">
        <v>62</v>
      </c>
      <c r="D2614" s="28" t="s">
        <v>1074</v>
      </c>
      <c r="E2614" s="35"/>
      <c r="F2614" s="29" t="s">
        <v>216</v>
      </c>
      <c r="G2614" s="30">
        <f t="shared" si="8394"/>
        <v>200</v>
      </c>
      <c r="H2614" s="30">
        <f t="shared" si="8395"/>
        <v>200</v>
      </c>
      <c r="I2614" s="30">
        <f t="shared" si="8396"/>
        <v>200</v>
      </c>
      <c r="J2614" s="30">
        <f t="shared" si="8397"/>
        <v>0</v>
      </c>
      <c r="K2614" s="30">
        <f t="shared" si="8398"/>
        <v>0</v>
      </c>
      <c r="L2614" s="30">
        <f t="shared" si="8399"/>
        <v>0</v>
      </c>
      <c r="M2614" s="30">
        <f t="shared" si="8296"/>
        <v>200</v>
      </c>
      <c r="N2614" s="30">
        <f t="shared" si="8297"/>
        <v>200</v>
      </c>
      <c r="O2614" s="30">
        <f t="shared" si="8298"/>
        <v>200</v>
      </c>
      <c r="P2614" s="30">
        <f t="shared" si="8400"/>
        <v>0</v>
      </c>
      <c r="Q2614" s="30">
        <f t="shared" si="8401"/>
        <v>0</v>
      </c>
      <c r="R2614" s="30">
        <f t="shared" si="8402"/>
        <v>0</v>
      </c>
      <c r="S2614" s="30">
        <f t="shared" si="8403"/>
        <v>0</v>
      </c>
      <c r="T2614" s="30">
        <f t="shared" si="8404"/>
        <v>0</v>
      </c>
      <c r="U2614" s="30">
        <f t="shared" si="8405"/>
        <v>0</v>
      </c>
      <c r="V2614" s="30">
        <f t="shared" si="8406"/>
        <v>0</v>
      </c>
      <c r="W2614" s="30">
        <f t="shared" si="8407"/>
        <v>0</v>
      </c>
      <c r="X2614" s="30">
        <f t="shared" si="8408"/>
        <v>0</v>
      </c>
      <c r="Y2614" s="30">
        <f t="shared" si="8409"/>
        <v>0</v>
      </c>
      <c r="Z2614" s="30">
        <f t="shared" si="8410"/>
        <v>0</v>
      </c>
      <c r="AA2614" s="30">
        <f t="shared" si="8411"/>
        <v>0</v>
      </c>
      <c r="AB2614" s="30">
        <f t="shared" si="8412"/>
        <v>0</v>
      </c>
      <c r="AC2614" s="30">
        <f t="shared" si="8388"/>
        <v>200</v>
      </c>
      <c r="AD2614" s="30">
        <f t="shared" si="8389"/>
        <v>200</v>
      </c>
      <c r="AE2614" s="30">
        <f t="shared" si="8390"/>
        <v>200</v>
      </c>
      <c r="AF2614" s="30">
        <f t="shared" si="8413"/>
        <v>0</v>
      </c>
      <c r="AG2614" s="30">
        <f t="shared" si="8391"/>
        <v>200</v>
      </c>
      <c r="AH2614" s="30">
        <f t="shared" si="8392"/>
        <v>200</v>
      </c>
      <c r="AI2614" s="30">
        <f t="shared" si="8393"/>
        <v>200</v>
      </c>
      <c r="AJ2614" s="30">
        <f t="shared" si="8414"/>
        <v>0</v>
      </c>
      <c r="AK2614" s="30">
        <f t="shared" si="8415"/>
        <v>0</v>
      </c>
      <c r="AL2614" s="30">
        <f t="shared" si="8416"/>
        <v>0</v>
      </c>
      <c r="AM2614" s="30">
        <f t="shared" si="8417"/>
        <v>0</v>
      </c>
      <c r="AN2614" s="30">
        <f t="shared" si="8418"/>
        <v>0</v>
      </c>
      <c r="AO2614" s="30">
        <f t="shared" si="8419"/>
        <v>0</v>
      </c>
      <c r="AP2614" s="30">
        <f t="shared" si="8420"/>
        <v>0</v>
      </c>
      <c r="AQ2614" s="30">
        <f t="shared" si="8421"/>
        <v>0</v>
      </c>
      <c r="AR2614" s="30">
        <f t="shared" si="8422"/>
        <v>0</v>
      </c>
      <c r="AS2614" s="30">
        <f t="shared" si="8293"/>
        <v>200</v>
      </c>
      <c r="AT2614" s="30">
        <f t="shared" si="8294"/>
        <v>200</v>
      </c>
      <c r="AU2614" s="30">
        <f t="shared" si="8295"/>
        <v>200</v>
      </c>
      <c r="AV2614" s="30">
        <f t="shared" si="8423"/>
        <v>0</v>
      </c>
      <c r="AW2614" s="30">
        <f t="shared" si="8424"/>
        <v>0</v>
      </c>
      <c r="AX2614" s="30">
        <f t="shared" si="8425"/>
        <v>0</v>
      </c>
      <c r="AY2614" s="30">
        <f t="shared" si="8437"/>
        <v>200</v>
      </c>
      <c r="AZ2614" s="30">
        <f t="shared" si="8438"/>
        <v>200</v>
      </c>
      <c r="BA2614" s="30">
        <f t="shared" si="8439"/>
        <v>200</v>
      </c>
      <c r="BB2614" s="30">
        <f t="shared" si="8426"/>
        <v>0</v>
      </c>
      <c r="BC2614" s="30">
        <f t="shared" si="8427"/>
        <v>0</v>
      </c>
      <c r="BD2614" s="30">
        <f t="shared" si="8428"/>
        <v>0</v>
      </c>
      <c r="BE2614" s="30">
        <f t="shared" si="8429"/>
        <v>0</v>
      </c>
      <c r="BF2614" s="30">
        <f t="shared" si="8430"/>
        <v>0</v>
      </c>
      <c r="BG2614" s="30">
        <f t="shared" si="8431"/>
        <v>0</v>
      </c>
      <c r="BH2614" s="30">
        <f t="shared" si="8432"/>
        <v>0</v>
      </c>
      <c r="BI2614" s="30">
        <f t="shared" si="8433"/>
        <v>0</v>
      </c>
      <c r="BJ2614" s="30">
        <f t="shared" si="8434"/>
        <v>0</v>
      </c>
      <c r="BK2614" s="30">
        <f t="shared" si="8435"/>
        <v>0</v>
      </c>
      <c r="BL2614" s="30">
        <f t="shared" si="8385"/>
        <v>200</v>
      </c>
      <c r="BM2614" s="30">
        <f t="shared" si="8386"/>
        <v>200</v>
      </c>
      <c r="BN2614" s="30">
        <f t="shared" si="8387"/>
        <v>200</v>
      </c>
      <c r="BO2614" s="30">
        <f t="shared" si="8436"/>
        <v>0</v>
      </c>
      <c r="BP2614" s="31"/>
      <c r="BQ2614" s="1"/>
      <c r="BR2614" s="1"/>
      <c r="BS2614" s="1"/>
      <c r="BT2614" s="1"/>
      <c r="BU2614" s="1"/>
      <c r="BV2614" s="1"/>
      <c r="BW2614" s="1"/>
      <c r="BX2614" s="1"/>
      <c r="BY2614" s="1"/>
    </row>
    <row r="2615" ht="31.5">
      <c r="A2615" s="28" t="s">
        <v>1072</v>
      </c>
      <c r="B2615" s="28" t="s">
        <v>291</v>
      </c>
      <c r="C2615" s="28" t="s">
        <v>62</v>
      </c>
      <c r="D2615" s="28" t="s">
        <v>1074</v>
      </c>
      <c r="E2615" s="28" t="s">
        <v>127</v>
      </c>
      <c r="F2615" s="29" t="s">
        <v>128</v>
      </c>
      <c r="G2615" s="30">
        <v>200</v>
      </c>
      <c r="H2615" s="30">
        <v>200</v>
      </c>
      <c r="I2615" s="30">
        <v>200</v>
      </c>
      <c r="J2615" s="30"/>
      <c r="K2615" s="30"/>
      <c r="L2615" s="30"/>
      <c r="M2615" s="30">
        <f t="shared" si="8296"/>
        <v>200</v>
      </c>
      <c r="N2615" s="30">
        <f t="shared" si="8297"/>
        <v>200</v>
      </c>
      <c r="O2615" s="30">
        <f t="shared" si="8298"/>
        <v>200</v>
      </c>
      <c r="P2615" s="30"/>
      <c r="Q2615" s="30"/>
      <c r="R2615" s="30"/>
      <c r="S2615" s="30"/>
      <c r="T2615" s="30"/>
      <c r="U2615" s="30"/>
      <c r="V2615" s="30"/>
      <c r="W2615" s="30"/>
      <c r="X2615" s="30"/>
      <c r="Y2615" s="30"/>
      <c r="Z2615" s="30"/>
      <c r="AA2615" s="30"/>
      <c r="AB2615" s="30"/>
      <c r="AC2615" s="30">
        <f t="shared" si="8388"/>
        <v>200</v>
      </c>
      <c r="AD2615" s="30">
        <f t="shared" si="8389"/>
        <v>200</v>
      </c>
      <c r="AE2615" s="30">
        <f t="shared" si="8390"/>
        <v>200</v>
      </c>
      <c r="AF2615" s="30"/>
      <c r="AG2615" s="30">
        <f t="shared" si="8391"/>
        <v>200</v>
      </c>
      <c r="AH2615" s="30">
        <f t="shared" si="8392"/>
        <v>200</v>
      </c>
      <c r="AI2615" s="30">
        <f t="shared" si="8393"/>
        <v>200</v>
      </c>
      <c r="AJ2615" s="30"/>
      <c r="AK2615" s="30"/>
      <c r="AL2615" s="30"/>
      <c r="AM2615" s="30"/>
      <c r="AN2615" s="30"/>
      <c r="AO2615" s="30"/>
      <c r="AP2615" s="30"/>
      <c r="AQ2615" s="30"/>
      <c r="AR2615" s="30"/>
      <c r="AS2615" s="30">
        <f t="shared" si="8293"/>
        <v>200</v>
      </c>
      <c r="AT2615" s="30">
        <f t="shared" si="8294"/>
        <v>200</v>
      </c>
      <c r="AU2615" s="30">
        <f t="shared" si="8295"/>
        <v>200</v>
      </c>
      <c r="AV2615" s="30"/>
      <c r="AW2615" s="30"/>
      <c r="AX2615" s="30"/>
      <c r="AY2615" s="30">
        <f t="shared" si="8437"/>
        <v>200</v>
      </c>
      <c r="AZ2615" s="30">
        <f t="shared" si="8438"/>
        <v>200</v>
      </c>
      <c r="BA2615" s="30">
        <f t="shared" si="8439"/>
        <v>200</v>
      </c>
      <c r="BB2615" s="30"/>
      <c r="BC2615" s="30"/>
      <c r="BD2615" s="30"/>
      <c r="BE2615" s="30"/>
      <c r="BF2615" s="30"/>
      <c r="BG2615" s="30"/>
      <c r="BH2615" s="30"/>
      <c r="BI2615" s="30"/>
      <c r="BJ2615" s="30"/>
      <c r="BK2615" s="30"/>
      <c r="BL2615" s="30">
        <f t="shared" si="8385"/>
        <v>200</v>
      </c>
      <c r="BM2615" s="30">
        <f t="shared" si="8386"/>
        <v>200</v>
      </c>
      <c r="BN2615" s="30">
        <f t="shared" si="8387"/>
        <v>200</v>
      </c>
      <c r="BO2615" s="30"/>
      <c r="BP2615" s="31"/>
      <c r="BQ2615" s="1"/>
      <c r="BR2615" s="1"/>
      <c r="BS2615" s="1"/>
      <c r="BT2615" s="1"/>
      <c r="BU2615" s="1"/>
      <c r="BV2615" s="1"/>
      <c r="BW2615" s="1"/>
      <c r="BX2615" s="1"/>
      <c r="BY2615" s="1"/>
    </row>
    <row r="2616" s="18" customFormat="1">
      <c r="A2616" s="19" t="s">
        <v>1072</v>
      </c>
      <c r="B2616" s="19" t="s">
        <v>86</v>
      </c>
      <c r="C2616" s="19"/>
      <c r="D2616" s="19"/>
      <c r="E2616" s="33"/>
      <c r="F2616" s="20" t="s">
        <v>411</v>
      </c>
      <c r="G2616" s="21">
        <f>G2617+G2643+G2658+G2680</f>
        <v>1938551.2999999998</v>
      </c>
      <c r="H2616" s="21">
        <f>H2617+H2643+H2658+H2680</f>
        <v>1972675</v>
      </c>
      <c r="I2616" s="21">
        <f>I2617+I2643+I2658+I2680</f>
        <v>1965631.8</v>
      </c>
      <c r="J2616" s="21">
        <f>J2617+J2643+J2658+J2680</f>
        <v>0</v>
      </c>
      <c r="K2616" s="21">
        <f>K2617+K2643+K2658+K2680</f>
        <v>0</v>
      </c>
      <c r="L2616" s="21">
        <f>L2617+L2643+L2658+L2680</f>
        <v>0</v>
      </c>
      <c r="M2616" s="21">
        <f t="shared" si="8296"/>
        <v>1938551.2999999998</v>
      </c>
      <c r="N2616" s="21">
        <f t="shared" si="8297"/>
        <v>1972675</v>
      </c>
      <c r="O2616" s="21">
        <f t="shared" si="8298"/>
        <v>1965631.8</v>
      </c>
      <c r="P2616" s="21">
        <f>P2617+P2643+P2658+P2680</f>
        <v>0</v>
      </c>
      <c r="Q2616" s="21">
        <f>Q2617+Q2643+Q2658+Q2680</f>
        <v>0</v>
      </c>
      <c r="R2616" s="21">
        <f>R2617+R2643+R2658+R2680</f>
        <v>-38830.546999999999</v>
      </c>
      <c r="S2616" s="21">
        <f>S2617+S2643+S2658+S2680</f>
        <v>-58868.499999999993</v>
      </c>
      <c r="T2616" s="21">
        <f>T2617+T2643+T2658+T2680</f>
        <v>0</v>
      </c>
      <c r="U2616" s="21">
        <f>U2617+U2643+U2658+U2680</f>
        <v>0</v>
      </c>
      <c r="V2616" s="21">
        <f>V2617+V2643+V2658+V2680</f>
        <v>3509.5879999999997</v>
      </c>
      <c r="W2616" s="21">
        <f>W2617+W2643+W2658+W2680</f>
        <v>0</v>
      </c>
      <c r="X2616" s="21">
        <f>X2617+X2643+X2658+X2680</f>
        <v>0</v>
      </c>
      <c r="Y2616" s="21">
        <f>Y2617+Y2643+Y2658+Y2680</f>
        <v>0</v>
      </c>
      <c r="Z2616" s="21">
        <f>Z2617+Z2643+Z2658+Z2680</f>
        <v>3509.5879999999997</v>
      </c>
      <c r="AA2616" s="21">
        <f>AA2617+AA2643+AA2658+AA2680</f>
        <v>58868.499999999993</v>
      </c>
      <c r="AB2616" s="21">
        <f>AB2617+AB2643+AB2658+AB2680</f>
        <v>0</v>
      </c>
      <c r="AC2616" s="21">
        <f t="shared" si="8388"/>
        <v>1840852.2529999998</v>
      </c>
      <c r="AD2616" s="21">
        <f t="shared" si="8389"/>
        <v>1976184.588</v>
      </c>
      <c r="AE2616" s="21">
        <f t="shared" si="8390"/>
        <v>2028009.888</v>
      </c>
      <c r="AF2616" s="21">
        <f>AF2617+AF2643+AF2658+AF2680</f>
        <v>0</v>
      </c>
      <c r="AG2616" s="21">
        <f t="shared" si="8391"/>
        <v>1840852.2529999998</v>
      </c>
      <c r="AH2616" s="21">
        <f t="shared" si="8392"/>
        <v>1976184.588</v>
      </c>
      <c r="AI2616" s="21">
        <f t="shared" si="8393"/>
        <v>2028009.888</v>
      </c>
      <c r="AJ2616" s="21">
        <f>AJ2617+AJ2643+AJ2658+AJ2680</f>
        <v>4.5474735088646412e-13</v>
      </c>
      <c r="AK2616" s="21">
        <f>AK2617+AK2643+AK2658+AK2680</f>
        <v>0</v>
      </c>
      <c r="AL2616" s="21">
        <f>AL2617+AL2643+AL2658+AL2680</f>
        <v>-5082.2510000000002</v>
      </c>
      <c r="AM2616" s="21">
        <f>AM2617+AM2643+AM2658+AM2680</f>
        <v>0</v>
      </c>
      <c r="AN2616" s="21">
        <f>AN2617+AN2643+AN2658+AN2680</f>
        <v>0</v>
      </c>
      <c r="AO2616" s="21">
        <f>AO2617+AO2643+AO2658+AO2680</f>
        <v>0</v>
      </c>
      <c r="AP2616" s="21">
        <f>AP2617+AP2643+AP2658+AP2680</f>
        <v>0</v>
      </c>
      <c r="AQ2616" s="21">
        <f>AQ2617+AQ2643+AQ2658+AQ2680</f>
        <v>0</v>
      </c>
      <c r="AR2616" s="21">
        <f>AR2617+AR2643+AR2658+AR2680</f>
        <v>0</v>
      </c>
      <c r="AS2616" s="21">
        <f t="shared" si="8293"/>
        <v>1835770.0019999999</v>
      </c>
      <c r="AT2616" s="21">
        <f t="shared" si="8294"/>
        <v>1976184.588</v>
      </c>
      <c r="AU2616" s="21">
        <f t="shared" si="8295"/>
        <v>2028009.888</v>
      </c>
      <c r="AV2616" s="21">
        <f>AV2617+AV2643+AV2658+AV2680</f>
        <v>0</v>
      </c>
      <c r="AW2616" s="21">
        <f>AW2617+AW2643+AW2658+AW2680</f>
        <v>0</v>
      </c>
      <c r="AX2616" s="21">
        <f>AX2617+AX2643+AX2658+AX2680</f>
        <v>0</v>
      </c>
      <c r="AY2616" s="21">
        <f t="shared" si="8437"/>
        <v>1835770.0019999999</v>
      </c>
      <c r="AZ2616" s="21">
        <f t="shared" si="8438"/>
        <v>1976184.588</v>
      </c>
      <c r="BA2616" s="21">
        <f t="shared" si="8439"/>
        <v>2028009.888</v>
      </c>
      <c r="BB2616" s="21">
        <f>BB2617+BB2643+BB2658+BB2680</f>
        <v>0</v>
      </c>
      <c r="BC2616" s="21">
        <f>BC2617+BC2643+BC2658+BC2680</f>
        <v>0</v>
      </c>
      <c r="BD2616" s="21">
        <f>BD2617+BD2643+BD2658+BD2680</f>
        <v>30926.450000000001</v>
      </c>
      <c r="BE2616" s="21">
        <f>BE2617+BE2643+BE2658+BE2680</f>
        <v>0</v>
      </c>
      <c r="BF2616" s="21">
        <f>BF2617+BF2643+BF2658+BF2680</f>
        <v>0</v>
      </c>
      <c r="BG2616" s="21">
        <f>BG2617+BG2643+BG2658+BG2680</f>
        <v>0</v>
      </c>
      <c r="BH2616" s="21">
        <f>BH2617+BH2643+BH2658+BH2680</f>
        <v>0</v>
      </c>
      <c r="BI2616" s="21">
        <f>BI2617+BI2643+BI2658+BI2680</f>
        <v>0</v>
      </c>
      <c r="BJ2616" s="21">
        <f>BJ2617+BJ2643+BJ2658+BJ2680</f>
        <v>0</v>
      </c>
      <c r="BK2616" s="21">
        <f>BK2617+BK2643+BK2658+BK2680</f>
        <v>0</v>
      </c>
      <c r="BL2616" s="21">
        <f t="shared" si="8385"/>
        <v>1866696.4519999998</v>
      </c>
      <c r="BM2616" s="21">
        <f t="shared" si="8386"/>
        <v>1976184.588</v>
      </c>
      <c r="BN2616" s="21">
        <f t="shared" si="8387"/>
        <v>2028009.888</v>
      </c>
      <c r="BO2616" s="21">
        <f>BO2617+BO2643+BO2658+BO2680</f>
        <v>0</v>
      </c>
      <c r="BP2616" s="22"/>
      <c r="BQ2616" s="18"/>
      <c r="BR2616" s="18"/>
      <c r="BS2616" s="18"/>
      <c r="BT2616" s="18"/>
      <c r="BU2616" s="18"/>
      <c r="BV2616" s="18"/>
      <c r="BW2616" s="18"/>
      <c r="BX2616" s="18"/>
      <c r="BY2616" s="18"/>
    </row>
    <row r="2617" s="23" customFormat="1">
      <c r="A2617" s="24" t="s">
        <v>1072</v>
      </c>
      <c r="B2617" s="24" t="s">
        <v>86</v>
      </c>
      <c r="C2617" s="24" t="s">
        <v>26</v>
      </c>
      <c r="D2617" s="24"/>
      <c r="E2617" s="34"/>
      <c r="F2617" s="25" t="s">
        <v>412</v>
      </c>
      <c r="G2617" s="26">
        <f t="shared" ref="G2617:G2618" si="8440">G2618</f>
        <v>275032.40000000002</v>
      </c>
      <c r="H2617" s="26">
        <f t="shared" ref="H2617:H2618" si="8441">H2618</f>
        <v>206546.60000000001</v>
      </c>
      <c r="I2617" s="26">
        <f t="shared" ref="I2617:I2618" si="8442">I2618</f>
        <v>194650.5</v>
      </c>
      <c r="J2617" s="26">
        <f t="shared" ref="J2617:J2618" si="8443">J2618</f>
        <v>0</v>
      </c>
      <c r="K2617" s="26">
        <f t="shared" ref="K2617:K2618" si="8444">K2618</f>
        <v>0</v>
      </c>
      <c r="L2617" s="26">
        <f t="shared" ref="L2617:L2618" si="8445">L2618</f>
        <v>0</v>
      </c>
      <c r="M2617" s="26">
        <f t="shared" si="8296"/>
        <v>275032.40000000002</v>
      </c>
      <c r="N2617" s="26">
        <f t="shared" si="8297"/>
        <v>206546.60000000001</v>
      </c>
      <c r="O2617" s="26">
        <f t="shared" si="8298"/>
        <v>194650.5</v>
      </c>
      <c r="P2617" s="26">
        <f t="shared" ref="P2617:P2618" si="8446">P2618</f>
        <v>-9094</v>
      </c>
      <c r="Q2617" s="26">
        <f t="shared" ref="Q2617:Q2618" si="8447">Q2618</f>
        <v>0</v>
      </c>
      <c r="R2617" s="26">
        <f t="shared" ref="R2617:R2618" si="8448">R2618</f>
        <v>1279.444</v>
      </c>
      <c r="S2617" s="26">
        <f t="shared" ref="S2617:S2618" si="8449">S2618</f>
        <v>-41984.899999999994</v>
      </c>
      <c r="T2617" s="26">
        <f t="shared" ref="T2617:T2618" si="8450">T2618</f>
        <v>0</v>
      </c>
      <c r="U2617" s="26">
        <f t="shared" ref="U2617:U2618" si="8451">U2618</f>
        <v>0</v>
      </c>
      <c r="V2617" s="26">
        <f t="shared" ref="V2617:V2618" si="8452">V2618</f>
        <v>0</v>
      </c>
      <c r="W2617" s="26">
        <f t="shared" ref="W2617:W2618" si="8453">W2618</f>
        <v>0</v>
      </c>
      <c r="X2617" s="26">
        <f t="shared" ref="X2617:X2618" si="8454">X2618</f>
        <v>0</v>
      </c>
      <c r="Y2617" s="26">
        <f t="shared" ref="Y2617:Y2618" si="8455">Y2618</f>
        <v>0</v>
      </c>
      <c r="Z2617" s="26">
        <f t="shared" ref="Z2617:Z2618" si="8456">Z2618</f>
        <v>0</v>
      </c>
      <c r="AA2617" s="26">
        <f t="shared" ref="AA2617:AA2618" si="8457">AA2618</f>
        <v>41984.899999999994</v>
      </c>
      <c r="AB2617" s="26">
        <f t="shared" ref="AB2617:AB2618" si="8458">AB2618</f>
        <v>0</v>
      </c>
      <c r="AC2617" s="26">
        <f t="shared" si="8388"/>
        <v>225232.94400000005</v>
      </c>
      <c r="AD2617" s="26">
        <f t="shared" si="8389"/>
        <v>206546.60000000001</v>
      </c>
      <c r="AE2617" s="26">
        <f t="shared" si="8390"/>
        <v>236635.39999999999</v>
      </c>
      <c r="AF2617" s="26">
        <f t="shared" ref="AF2617:AF2618" si="8459">AF2618</f>
        <v>0</v>
      </c>
      <c r="AG2617" s="26">
        <f t="shared" si="8391"/>
        <v>225232.94400000005</v>
      </c>
      <c r="AH2617" s="26">
        <f t="shared" si="8392"/>
        <v>206546.60000000001</v>
      </c>
      <c r="AI2617" s="26">
        <f t="shared" si="8393"/>
        <v>236635.39999999999</v>
      </c>
      <c r="AJ2617" s="26">
        <f t="shared" ref="AJ2617:AJ2618" si="8460">AJ2618</f>
        <v>-4966.7550000000001</v>
      </c>
      <c r="AK2617" s="26">
        <f t="shared" ref="AK2617:AK2618" si="8461">AK2618</f>
        <v>0</v>
      </c>
      <c r="AL2617" s="26">
        <f t="shared" ref="AL2617:AL2618" si="8462">AL2618</f>
        <v>-1409.2360000000001</v>
      </c>
      <c r="AM2617" s="26">
        <f t="shared" ref="AM2617:AM2618" si="8463">AM2618</f>
        <v>0</v>
      </c>
      <c r="AN2617" s="26">
        <f t="shared" ref="AN2617:AN2618" si="8464">AN2618</f>
        <v>0</v>
      </c>
      <c r="AO2617" s="26">
        <f t="shared" ref="AO2617:AO2618" si="8465">AO2618</f>
        <v>0</v>
      </c>
      <c r="AP2617" s="26">
        <f t="shared" ref="AP2617:AP2618" si="8466">AP2618</f>
        <v>0</v>
      </c>
      <c r="AQ2617" s="26">
        <f t="shared" ref="AQ2617:AQ2618" si="8467">AQ2618</f>
        <v>0</v>
      </c>
      <c r="AR2617" s="26">
        <f t="shared" ref="AR2617:AR2618" si="8468">AR2618</f>
        <v>0</v>
      </c>
      <c r="AS2617" s="26">
        <f t="shared" ref="AS2617:AS2680" si="8469">AG2617+AJ2617+AK2617+AL2617+AM2617</f>
        <v>218856.95300000004</v>
      </c>
      <c r="AT2617" s="26">
        <f t="shared" ref="AT2617:AT2680" si="8470">AH2617+AN2617+AO2617+AP2617</f>
        <v>206546.60000000001</v>
      </c>
      <c r="AU2617" s="26">
        <f t="shared" ref="AU2617:AU2680" si="8471">AI2617+AR2617+AQ2617</f>
        <v>236635.39999999999</v>
      </c>
      <c r="AV2617" s="26">
        <f t="shared" ref="AV2617:AV2618" si="8472">AV2618</f>
        <v>0</v>
      </c>
      <c r="AW2617" s="26">
        <f t="shared" ref="AW2617:AW2618" si="8473">AW2618</f>
        <v>0</v>
      </c>
      <c r="AX2617" s="26">
        <f t="shared" ref="AX2617:AX2618" si="8474">AX2618</f>
        <v>0</v>
      </c>
      <c r="AY2617" s="26">
        <f t="shared" si="8437"/>
        <v>218856.95300000004</v>
      </c>
      <c r="AZ2617" s="26">
        <f t="shared" si="8438"/>
        <v>206546.60000000001</v>
      </c>
      <c r="BA2617" s="26">
        <f t="shared" si="8439"/>
        <v>236635.39999999999</v>
      </c>
      <c r="BB2617" s="26">
        <f t="shared" ref="BB2617:BB2618" si="8475">BB2618</f>
        <v>0</v>
      </c>
      <c r="BC2617" s="26">
        <f t="shared" ref="BC2617:BC2618" si="8476">BC2618</f>
        <v>0</v>
      </c>
      <c r="BD2617" s="26">
        <f t="shared" ref="BD2617:BD2618" si="8477">BD2618</f>
        <v>0</v>
      </c>
      <c r="BE2617" s="26">
        <f t="shared" ref="BE2617:BE2618" si="8478">BE2618</f>
        <v>0</v>
      </c>
      <c r="BF2617" s="26">
        <f t="shared" ref="BF2617:BF2618" si="8479">BF2618</f>
        <v>0</v>
      </c>
      <c r="BG2617" s="26">
        <f t="shared" ref="BG2617:BG2618" si="8480">BG2618</f>
        <v>0</v>
      </c>
      <c r="BH2617" s="26">
        <f t="shared" ref="BH2617:BH2618" si="8481">BH2618</f>
        <v>0</v>
      </c>
      <c r="BI2617" s="26">
        <f t="shared" ref="BI2617:BI2618" si="8482">BI2618</f>
        <v>0</v>
      </c>
      <c r="BJ2617" s="26">
        <f t="shared" ref="BJ2617:BJ2618" si="8483">BJ2618</f>
        <v>0</v>
      </c>
      <c r="BK2617" s="26">
        <f t="shared" ref="BK2617:BK2618" si="8484">BK2618</f>
        <v>0</v>
      </c>
      <c r="BL2617" s="26">
        <f t="shared" si="8385"/>
        <v>218856.95300000004</v>
      </c>
      <c r="BM2617" s="26">
        <f t="shared" si="8386"/>
        <v>206546.60000000001</v>
      </c>
      <c r="BN2617" s="26">
        <f t="shared" si="8387"/>
        <v>236635.39999999999</v>
      </c>
      <c r="BO2617" s="26">
        <f t="shared" ref="BO2617:BO2618" si="8485">BO2618</f>
        <v>0</v>
      </c>
      <c r="BP2617" s="27"/>
      <c r="BQ2617" s="23"/>
      <c r="BR2617" s="23"/>
      <c r="BS2617" s="23"/>
      <c r="BT2617" s="23"/>
      <c r="BU2617" s="23"/>
      <c r="BV2617" s="23"/>
      <c r="BW2617" s="23"/>
      <c r="BX2617" s="23"/>
      <c r="BY2617" s="23"/>
    </row>
    <row r="2618" ht="31.5">
      <c r="A2618" s="28" t="s">
        <v>1072</v>
      </c>
      <c r="B2618" s="28" t="s">
        <v>86</v>
      </c>
      <c r="C2618" s="28" t="s">
        <v>26</v>
      </c>
      <c r="D2618" s="28" t="s">
        <v>413</v>
      </c>
      <c r="E2618" s="35"/>
      <c r="F2618" s="29" t="s">
        <v>414</v>
      </c>
      <c r="G2618" s="30">
        <f t="shared" si="8440"/>
        <v>275032.40000000002</v>
      </c>
      <c r="H2618" s="30">
        <f t="shared" si="8441"/>
        <v>206546.60000000001</v>
      </c>
      <c r="I2618" s="30">
        <f t="shared" si="8442"/>
        <v>194650.5</v>
      </c>
      <c r="J2618" s="30">
        <f t="shared" si="8443"/>
        <v>0</v>
      </c>
      <c r="K2618" s="30">
        <f t="shared" si="8444"/>
        <v>0</v>
      </c>
      <c r="L2618" s="30">
        <f t="shared" si="8445"/>
        <v>0</v>
      </c>
      <c r="M2618" s="30">
        <f t="shared" ref="M2618:M2681" si="8486">G2618+J2618</f>
        <v>275032.40000000002</v>
      </c>
      <c r="N2618" s="30">
        <f t="shared" ref="N2618:N2681" si="8487">H2618+K2618</f>
        <v>206546.60000000001</v>
      </c>
      <c r="O2618" s="30">
        <f t="shared" ref="O2618:O2681" si="8488">I2618+L2618</f>
        <v>194650.5</v>
      </c>
      <c r="P2618" s="30">
        <f t="shared" si="8446"/>
        <v>-9094</v>
      </c>
      <c r="Q2618" s="30">
        <f t="shared" si="8447"/>
        <v>0</v>
      </c>
      <c r="R2618" s="30">
        <f t="shared" si="8448"/>
        <v>1279.444</v>
      </c>
      <c r="S2618" s="30">
        <f t="shared" si="8449"/>
        <v>-41984.899999999994</v>
      </c>
      <c r="T2618" s="30">
        <f t="shared" si="8450"/>
        <v>0</v>
      </c>
      <c r="U2618" s="30">
        <f t="shared" si="8451"/>
        <v>0</v>
      </c>
      <c r="V2618" s="30">
        <f t="shared" si="8452"/>
        <v>0</v>
      </c>
      <c r="W2618" s="30">
        <f t="shared" si="8453"/>
        <v>0</v>
      </c>
      <c r="X2618" s="30">
        <f t="shared" si="8454"/>
        <v>0</v>
      </c>
      <c r="Y2618" s="30">
        <f t="shared" si="8455"/>
        <v>0</v>
      </c>
      <c r="Z2618" s="30">
        <f t="shared" si="8456"/>
        <v>0</v>
      </c>
      <c r="AA2618" s="30">
        <f t="shared" si="8457"/>
        <v>41984.899999999994</v>
      </c>
      <c r="AB2618" s="30">
        <f t="shared" si="8458"/>
        <v>0</v>
      </c>
      <c r="AC2618" s="30">
        <f t="shared" si="8388"/>
        <v>225232.94400000005</v>
      </c>
      <c r="AD2618" s="30">
        <f t="shared" si="8389"/>
        <v>206546.60000000001</v>
      </c>
      <c r="AE2618" s="30">
        <f t="shared" si="8390"/>
        <v>236635.39999999999</v>
      </c>
      <c r="AF2618" s="30">
        <f t="shared" si="8459"/>
        <v>0</v>
      </c>
      <c r="AG2618" s="30">
        <f t="shared" si="8391"/>
        <v>225232.94400000005</v>
      </c>
      <c r="AH2618" s="30">
        <f t="shared" si="8392"/>
        <v>206546.60000000001</v>
      </c>
      <c r="AI2618" s="30">
        <f t="shared" si="8393"/>
        <v>236635.39999999999</v>
      </c>
      <c r="AJ2618" s="30">
        <f t="shared" si="8460"/>
        <v>-4966.7550000000001</v>
      </c>
      <c r="AK2618" s="30">
        <f t="shared" si="8461"/>
        <v>0</v>
      </c>
      <c r="AL2618" s="30">
        <f t="shared" si="8462"/>
        <v>-1409.2360000000001</v>
      </c>
      <c r="AM2618" s="30">
        <f t="shared" si="8463"/>
        <v>0</v>
      </c>
      <c r="AN2618" s="30">
        <f t="shared" si="8464"/>
        <v>0</v>
      </c>
      <c r="AO2618" s="30">
        <f t="shared" si="8465"/>
        <v>0</v>
      </c>
      <c r="AP2618" s="30">
        <f t="shared" si="8466"/>
        <v>0</v>
      </c>
      <c r="AQ2618" s="30">
        <f t="shared" si="8467"/>
        <v>0</v>
      </c>
      <c r="AR2618" s="30">
        <f t="shared" si="8468"/>
        <v>0</v>
      </c>
      <c r="AS2618" s="30">
        <f t="shared" si="8469"/>
        <v>218856.95300000004</v>
      </c>
      <c r="AT2618" s="30">
        <f t="shared" si="8470"/>
        <v>206546.60000000001</v>
      </c>
      <c r="AU2618" s="30">
        <f t="shared" si="8471"/>
        <v>236635.39999999999</v>
      </c>
      <c r="AV2618" s="30">
        <f t="shared" si="8472"/>
        <v>0</v>
      </c>
      <c r="AW2618" s="30">
        <f t="shared" si="8473"/>
        <v>0</v>
      </c>
      <c r="AX2618" s="30">
        <f t="shared" si="8474"/>
        <v>0</v>
      </c>
      <c r="AY2618" s="30">
        <f t="shared" si="8437"/>
        <v>218856.95300000004</v>
      </c>
      <c r="AZ2618" s="30">
        <f t="shared" si="8438"/>
        <v>206546.60000000001</v>
      </c>
      <c r="BA2618" s="30">
        <f t="shared" si="8439"/>
        <v>236635.39999999999</v>
      </c>
      <c r="BB2618" s="30">
        <f t="shared" si="8475"/>
        <v>0</v>
      </c>
      <c r="BC2618" s="30">
        <f t="shared" si="8476"/>
        <v>0</v>
      </c>
      <c r="BD2618" s="30">
        <f t="shared" si="8477"/>
        <v>0</v>
      </c>
      <c r="BE2618" s="30">
        <f t="shared" si="8478"/>
        <v>0</v>
      </c>
      <c r="BF2618" s="30">
        <f t="shared" si="8479"/>
        <v>0</v>
      </c>
      <c r="BG2618" s="30">
        <f t="shared" si="8480"/>
        <v>0</v>
      </c>
      <c r="BH2618" s="30">
        <f t="shared" si="8481"/>
        <v>0</v>
      </c>
      <c r="BI2618" s="30">
        <f t="shared" si="8482"/>
        <v>0</v>
      </c>
      <c r="BJ2618" s="30">
        <f t="shared" si="8483"/>
        <v>0</v>
      </c>
      <c r="BK2618" s="30">
        <f t="shared" si="8484"/>
        <v>0</v>
      </c>
      <c r="BL2618" s="30">
        <f t="shared" si="8385"/>
        <v>218856.95300000004</v>
      </c>
      <c r="BM2618" s="30">
        <f t="shared" si="8386"/>
        <v>206546.60000000001</v>
      </c>
      <c r="BN2618" s="30">
        <f t="shared" si="8387"/>
        <v>236635.39999999999</v>
      </c>
      <c r="BO2618" s="30">
        <f t="shared" si="8485"/>
        <v>0</v>
      </c>
      <c r="BP2618" s="31"/>
      <c r="BQ2618" s="1"/>
      <c r="BR2618" s="1"/>
      <c r="BS2618" s="1"/>
      <c r="BT2618" s="1"/>
      <c r="BU2618" s="1"/>
      <c r="BV2618" s="1"/>
      <c r="BW2618" s="1"/>
      <c r="BX2618" s="1"/>
      <c r="BY2618" s="1"/>
    </row>
    <row r="2619">
      <c r="A2619" s="28" t="s">
        <v>1072</v>
      </c>
      <c r="B2619" s="28" t="s">
        <v>86</v>
      </c>
      <c r="C2619" s="28" t="s">
        <v>26</v>
      </c>
      <c r="D2619" s="28" t="s">
        <v>419</v>
      </c>
      <c r="E2619" s="35"/>
      <c r="F2619" s="29" t="s">
        <v>33</v>
      </c>
      <c r="G2619" s="30">
        <f>G2620+G2627+G2638</f>
        <v>275032.40000000002</v>
      </c>
      <c r="H2619" s="30">
        <f>H2620+H2627+H2638</f>
        <v>206546.60000000001</v>
      </c>
      <c r="I2619" s="30">
        <f>I2620+I2627+I2638</f>
        <v>194650.5</v>
      </c>
      <c r="J2619" s="30">
        <f>J2620+J2627+J2638</f>
        <v>0</v>
      </c>
      <c r="K2619" s="30">
        <f>K2620+K2627+K2638</f>
        <v>0</v>
      </c>
      <c r="L2619" s="30">
        <f>L2620+L2627+L2638</f>
        <v>0</v>
      </c>
      <c r="M2619" s="30">
        <f t="shared" si="8486"/>
        <v>275032.40000000002</v>
      </c>
      <c r="N2619" s="30">
        <f t="shared" si="8487"/>
        <v>206546.60000000001</v>
      </c>
      <c r="O2619" s="30">
        <f t="shared" si="8488"/>
        <v>194650.5</v>
      </c>
      <c r="P2619" s="30">
        <f>P2620+P2627+P2638</f>
        <v>-9094</v>
      </c>
      <c r="Q2619" s="30">
        <f>Q2620+Q2627+Q2638</f>
        <v>0</v>
      </c>
      <c r="R2619" s="30">
        <f>R2620+R2627+R2638</f>
        <v>1279.444</v>
      </c>
      <c r="S2619" s="30">
        <f>S2620+S2627+S2638</f>
        <v>-41984.899999999994</v>
      </c>
      <c r="T2619" s="30">
        <f>T2620+T2627+T2638</f>
        <v>0</v>
      </c>
      <c r="U2619" s="30">
        <f>U2620+U2627+U2638</f>
        <v>0</v>
      </c>
      <c r="V2619" s="30">
        <f>V2620+V2627+V2638</f>
        <v>0</v>
      </c>
      <c r="W2619" s="30">
        <f>W2620+W2627+W2638</f>
        <v>0</v>
      </c>
      <c r="X2619" s="30">
        <f>X2620+X2627+X2638</f>
        <v>0</v>
      </c>
      <c r="Y2619" s="30">
        <f>Y2620+Y2627+Y2638</f>
        <v>0</v>
      </c>
      <c r="Z2619" s="30">
        <f>Z2620+Z2627+Z2638</f>
        <v>0</v>
      </c>
      <c r="AA2619" s="30">
        <f>AA2620+AA2627+AA2638</f>
        <v>41984.899999999994</v>
      </c>
      <c r="AB2619" s="30">
        <f>AB2620+AB2627+AB2638</f>
        <v>0</v>
      </c>
      <c r="AC2619" s="30">
        <f t="shared" si="8388"/>
        <v>225232.94400000005</v>
      </c>
      <c r="AD2619" s="30">
        <f t="shared" si="8389"/>
        <v>206546.60000000001</v>
      </c>
      <c r="AE2619" s="30">
        <f t="shared" si="8390"/>
        <v>236635.39999999999</v>
      </c>
      <c r="AF2619" s="30">
        <f>AF2620+AF2627+AF2638</f>
        <v>0</v>
      </c>
      <c r="AG2619" s="30">
        <f t="shared" si="8391"/>
        <v>225232.94400000005</v>
      </c>
      <c r="AH2619" s="30">
        <f t="shared" si="8392"/>
        <v>206546.60000000001</v>
      </c>
      <c r="AI2619" s="30">
        <f t="shared" si="8393"/>
        <v>236635.39999999999</v>
      </c>
      <c r="AJ2619" s="30">
        <f>AJ2620+AJ2627+AJ2638</f>
        <v>-4966.7550000000001</v>
      </c>
      <c r="AK2619" s="30">
        <f>AK2620+AK2627+AK2638</f>
        <v>0</v>
      </c>
      <c r="AL2619" s="30">
        <f>AL2620+AL2627+AL2638</f>
        <v>-1409.2360000000001</v>
      </c>
      <c r="AM2619" s="30">
        <f>AM2620+AM2627+AM2638</f>
        <v>0</v>
      </c>
      <c r="AN2619" s="30">
        <f>AN2620+AN2627+AN2638</f>
        <v>0</v>
      </c>
      <c r="AO2619" s="30">
        <f>AO2620+AO2627+AO2638</f>
        <v>0</v>
      </c>
      <c r="AP2619" s="30">
        <f>AP2620+AP2627+AP2638</f>
        <v>0</v>
      </c>
      <c r="AQ2619" s="30">
        <f>AQ2620+AQ2627+AQ2638</f>
        <v>0</v>
      </c>
      <c r="AR2619" s="30">
        <f>AR2620+AR2627+AR2638</f>
        <v>0</v>
      </c>
      <c r="AS2619" s="30">
        <f t="shared" si="8469"/>
        <v>218856.95300000004</v>
      </c>
      <c r="AT2619" s="30">
        <f t="shared" si="8470"/>
        <v>206546.60000000001</v>
      </c>
      <c r="AU2619" s="30">
        <f t="shared" si="8471"/>
        <v>236635.39999999999</v>
      </c>
      <c r="AV2619" s="30">
        <f>AV2620+AV2627+AV2638</f>
        <v>0</v>
      </c>
      <c r="AW2619" s="30">
        <f>AW2620+AW2627+AW2638</f>
        <v>0</v>
      </c>
      <c r="AX2619" s="30">
        <f>AX2620+AX2627+AX2638</f>
        <v>0</v>
      </c>
      <c r="AY2619" s="30">
        <f t="shared" si="8437"/>
        <v>218856.95300000004</v>
      </c>
      <c r="AZ2619" s="30">
        <f t="shared" si="8438"/>
        <v>206546.60000000001</v>
      </c>
      <c r="BA2619" s="30">
        <f t="shared" si="8439"/>
        <v>236635.39999999999</v>
      </c>
      <c r="BB2619" s="30">
        <f>BB2620+BB2627+BB2638</f>
        <v>0</v>
      </c>
      <c r="BC2619" s="30">
        <f>BC2620+BC2627+BC2638</f>
        <v>0</v>
      </c>
      <c r="BD2619" s="30">
        <f>BD2620+BD2627+BD2638</f>
        <v>0</v>
      </c>
      <c r="BE2619" s="30">
        <f>BE2620+BE2627+BE2638</f>
        <v>0</v>
      </c>
      <c r="BF2619" s="30">
        <f>BF2620+BF2627+BF2638</f>
        <v>0</v>
      </c>
      <c r="BG2619" s="30">
        <f>BG2620+BG2627+BG2638</f>
        <v>0</v>
      </c>
      <c r="BH2619" s="30">
        <f>BH2620+BH2627+BH2638</f>
        <v>0</v>
      </c>
      <c r="BI2619" s="30">
        <f>BI2620+BI2627+BI2638</f>
        <v>0</v>
      </c>
      <c r="BJ2619" s="30">
        <f>BJ2620+BJ2627+BJ2638</f>
        <v>0</v>
      </c>
      <c r="BK2619" s="30">
        <f>BK2620+BK2627+BK2638</f>
        <v>0</v>
      </c>
      <c r="BL2619" s="30">
        <f t="shared" si="8385"/>
        <v>218856.95300000004</v>
      </c>
      <c r="BM2619" s="30">
        <f t="shared" si="8386"/>
        <v>206546.60000000001</v>
      </c>
      <c r="BN2619" s="30">
        <f t="shared" si="8387"/>
        <v>236635.39999999999</v>
      </c>
      <c r="BO2619" s="30">
        <f>BO2620+BO2627+BO2638</f>
        <v>0</v>
      </c>
      <c r="BP2619" s="31"/>
      <c r="BQ2619" s="1"/>
      <c r="BR2619" s="1"/>
      <c r="BS2619" s="1"/>
      <c r="BT2619" s="1"/>
      <c r="BU2619" s="1"/>
      <c r="BV2619" s="1"/>
      <c r="BW2619" s="1"/>
      <c r="BX2619" s="1"/>
      <c r="BY2619" s="1"/>
    </row>
    <row r="2620" ht="63">
      <c r="A2620" s="28" t="s">
        <v>1072</v>
      </c>
      <c r="B2620" s="28" t="s">
        <v>86</v>
      </c>
      <c r="C2620" s="28" t="s">
        <v>26</v>
      </c>
      <c r="D2620" s="28" t="s">
        <v>740</v>
      </c>
      <c r="E2620" s="35"/>
      <c r="F2620" s="29" t="s">
        <v>741</v>
      </c>
      <c r="G2620" s="30">
        <f>G2621+G2623+G2625</f>
        <v>107369.89999999999</v>
      </c>
      <c r="H2620" s="30">
        <f>H2621+H2623+H2625</f>
        <v>36061.599999999999</v>
      </c>
      <c r="I2620" s="30">
        <f>I2621+I2623+I2625</f>
        <v>24165.5</v>
      </c>
      <c r="J2620" s="30">
        <f>J2621+J2623+J2625</f>
        <v>0</v>
      </c>
      <c r="K2620" s="30">
        <f>K2621+K2623+K2625</f>
        <v>0</v>
      </c>
      <c r="L2620" s="30">
        <f>L2621+L2623+L2625</f>
        <v>0</v>
      </c>
      <c r="M2620" s="30">
        <f t="shared" si="8486"/>
        <v>107369.89999999999</v>
      </c>
      <c r="N2620" s="30">
        <f t="shared" si="8487"/>
        <v>36061.599999999999</v>
      </c>
      <c r="O2620" s="30">
        <f t="shared" si="8488"/>
        <v>24165.5</v>
      </c>
      <c r="P2620" s="30">
        <f>P2621+P2623+P2625</f>
        <v>-9094</v>
      </c>
      <c r="Q2620" s="30">
        <f>Q2621+Q2623+Q2625</f>
        <v>0</v>
      </c>
      <c r="R2620" s="30">
        <f>R2621+R2623+R2625</f>
        <v>1279.444</v>
      </c>
      <c r="S2620" s="30">
        <f>S2621+S2623+S2625</f>
        <v>-41984.899999999994</v>
      </c>
      <c r="T2620" s="30">
        <f>T2621+T2623+T2625</f>
        <v>0</v>
      </c>
      <c r="U2620" s="30">
        <f>U2621+U2623+U2625</f>
        <v>0</v>
      </c>
      <c r="V2620" s="30">
        <f>V2621+V2623+V2625</f>
        <v>0</v>
      </c>
      <c r="W2620" s="30">
        <f>W2621+W2623+W2625</f>
        <v>0</v>
      </c>
      <c r="X2620" s="30">
        <f>X2621+X2623+X2625</f>
        <v>0</v>
      </c>
      <c r="Y2620" s="30">
        <f>Y2621+Y2623+Y2625</f>
        <v>0</v>
      </c>
      <c r="Z2620" s="30">
        <f>Z2621+Z2623+Z2625</f>
        <v>0</v>
      </c>
      <c r="AA2620" s="30">
        <f>AA2621+AA2623+AA2625</f>
        <v>41984.899999999994</v>
      </c>
      <c r="AB2620" s="30">
        <f>AB2621+AB2623+AB2625</f>
        <v>0</v>
      </c>
      <c r="AC2620" s="30">
        <f t="shared" si="8388"/>
        <v>57570.444000000003</v>
      </c>
      <c r="AD2620" s="30">
        <f t="shared" si="8389"/>
        <v>36061.599999999999</v>
      </c>
      <c r="AE2620" s="30">
        <f t="shared" si="8390"/>
        <v>66150.399999999994</v>
      </c>
      <c r="AF2620" s="30">
        <f>AF2621+AF2623+AF2625</f>
        <v>0</v>
      </c>
      <c r="AG2620" s="30">
        <f t="shared" si="8391"/>
        <v>57570.444000000003</v>
      </c>
      <c r="AH2620" s="30">
        <f t="shared" si="8392"/>
        <v>36061.599999999999</v>
      </c>
      <c r="AI2620" s="30">
        <f t="shared" si="8393"/>
        <v>66150.399999999994</v>
      </c>
      <c r="AJ2620" s="30">
        <f>AJ2621+AJ2623+AJ2625</f>
        <v>-4342.2700000000004</v>
      </c>
      <c r="AK2620" s="30">
        <f>AK2621+AK2623+AK2625</f>
        <v>0</v>
      </c>
      <c r="AL2620" s="30">
        <f>AL2621+AL2623+AL2625</f>
        <v>1.964</v>
      </c>
      <c r="AM2620" s="30">
        <f>AM2621+AM2623+AM2625</f>
        <v>0</v>
      </c>
      <c r="AN2620" s="30">
        <f>AN2621+AN2623+AN2625</f>
        <v>0</v>
      </c>
      <c r="AO2620" s="30">
        <f>AO2621+AO2623+AO2625</f>
        <v>0</v>
      </c>
      <c r="AP2620" s="30">
        <f>AP2621+AP2623+AP2625</f>
        <v>0</v>
      </c>
      <c r="AQ2620" s="30">
        <f>AQ2621+AQ2623+AQ2625</f>
        <v>0</v>
      </c>
      <c r="AR2620" s="30">
        <f>AR2621+AR2623+AR2625</f>
        <v>0</v>
      </c>
      <c r="AS2620" s="30">
        <f t="shared" si="8469"/>
        <v>53230.137999999999</v>
      </c>
      <c r="AT2620" s="30">
        <f t="shared" si="8470"/>
        <v>36061.599999999999</v>
      </c>
      <c r="AU2620" s="30">
        <f t="shared" si="8471"/>
        <v>66150.399999999994</v>
      </c>
      <c r="AV2620" s="30">
        <f>AV2621+AV2623+AV2625</f>
        <v>0</v>
      </c>
      <c r="AW2620" s="30">
        <f>AW2621+AW2623+AW2625</f>
        <v>0</v>
      </c>
      <c r="AX2620" s="30">
        <f>AX2621+AX2623+AX2625</f>
        <v>0</v>
      </c>
      <c r="AY2620" s="30">
        <f t="shared" si="8437"/>
        <v>53230.137999999999</v>
      </c>
      <c r="AZ2620" s="30">
        <f t="shared" si="8438"/>
        <v>36061.599999999999</v>
      </c>
      <c r="BA2620" s="30">
        <f t="shared" si="8439"/>
        <v>66150.399999999994</v>
      </c>
      <c r="BB2620" s="30">
        <f>BB2621+BB2623+BB2625</f>
        <v>0</v>
      </c>
      <c r="BC2620" s="30">
        <f>BC2621+BC2623+BC2625</f>
        <v>0</v>
      </c>
      <c r="BD2620" s="30">
        <f>BD2621+BD2623+BD2625</f>
        <v>0</v>
      </c>
      <c r="BE2620" s="30">
        <f>BE2621+BE2623+BE2625</f>
        <v>0</v>
      </c>
      <c r="BF2620" s="30">
        <f>BF2621+BF2623+BF2625</f>
        <v>0</v>
      </c>
      <c r="BG2620" s="30">
        <f>BG2621+BG2623+BG2625</f>
        <v>0</v>
      </c>
      <c r="BH2620" s="30">
        <f>BH2621+BH2623+BH2625</f>
        <v>0</v>
      </c>
      <c r="BI2620" s="30">
        <f>BI2621+BI2623+BI2625</f>
        <v>0</v>
      </c>
      <c r="BJ2620" s="30">
        <f>BJ2621+BJ2623+BJ2625</f>
        <v>0</v>
      </c>
      <c r="BK2620" s="30">
        <f>BK2621+BK2623+BK2625</f>
        <v>0</v>
      </c>
      <c r="BL2620" s="30">
        <f t="shared" si="8385"/>
        <v>53230.137999999999</v>
      </c>
      <c r="BM2620" s="30">
        <f t="shared" si="8386"/>
        <v>36061.599999999999</v>
      </c>
      <c r="BN2620" s="30">
        <f t="shared" si="8387"/>
        <v>66150.399999999994</v>
      </c>
      <c r="BO2620" s="30">
        <f>BO2621+BO2623+BO2625</f>
        <v>0</v>
      </c>
      <c r="BP2620" s="31"/>
      <c r="BQ2620" s="1"/>
      <c r="BR2620" s="1"/>
      <c r="BS2620" s="1"/>
      <c r="BT2620" s="1"/>
      <c r="BU2620" s="1"/>
      <c r="BV2620" s="1"/>
      <c r="BW2620" s="1"/>
      <c r="BX2620" s="1"/>
      <c r="BY2620" s="1"/>
    </row>
    <row r="2621">
      <c r="A2621" s="28" t="s">
        <v>1072</v>
      </c>
      <c r="B2621" s="28" t="s">
        <v>86</v>
      </c>
      <c r="C2621" s="28" t="s">
        <v>26</v>
      </c>
      <c r="D2621" s="28" t="s">
        <v>1075</v>
      </c>
      <c r="E2621" s="35"/>
      <c r="F2621" s="29" t="s">
        <v>205</v>
      </c>
      <c r="G2621" s="30">
        <f>G2622</f>
        <v>10850</v>
      </c>
      <c r="H2621" s="30">
        <f>H2622</f>
        <v>10850</v>
      </c>
      <c r="I2621" s="30">
        <f>I2622</f>
        <v>10850</v>
      </c>
      <c r="J2621" s="30">
        <f>J2622</f>
        <v>0</v>
      </c>
      <c r="K2621" s="30">
        <f>K2622</f>
        <v>0</v>
      </c>
      <c r="L2621" s="30">
        <f>L2622</f>
        <v>0</v>
      </c>
      <c r="M2621" s="30">
        <f t="shared" si="8486"/>
        <v>10850</v>
      </c>
      <c r="N2621" s="30">
        <f t="shared" si="8487"/>
        <v>10850</v>
      </c>
      <c r="O2621" s="30">
        <f t="shared" si="8488"/>
        <v>10850</v>
      </c>
      <c r="P2621" s="30">
        <f>P2622</f>
        <v>0</v>
      </c>
      <c r="Q2621" s="30">
        <f>Q2622</f>
        <v>0</v>
      </c>
      <c r="R2621" s="30">
        <f>R2622</f>
        <v>1279.444</v>
      </c>
      <c r="S2621" s="30">
        <f>S2622</f>
        <v>0</v>
      </c>
      <c r="T2621" s="30">
        <f>T2622</f>
        <v>0</v>
      </c>
      <c r="U2621" s="30">
        <f>U2622</f>
        <v>0</v>
      </c>
      <c r="V2621" s="30">
        <f>V2622</f>
        <v>0</v>
      </c>
      <c r="W2621" s="30">
        <f>W2622</f>
        <v>0</v>
      </c>
      <c r="X2621" s="30">
        <f>X2622</f>
        <v>0</v>
      </c>
      <c r="Y2621" s="30">
        <f>Y2622</f>
        <v>0</v>
      </c>
      <c r="Z2621" s="30">
        <f>Z2622</f>
        <v>0</v>
      </c>
      <c r="AA2621" s="30">
        <f>AA2622</f>
        <v>0</v>
      </c>
      <c r="AB2621" s="30">
        <f>AB2622</f>
        <v>0</v>
      </c>
      <c r="AC2621" s="30">
        <f t="shared" si="8388"/>
        <v>12129.444</v>
      </c>
      <c r="AD2621" s="30">
        <f t="shared" si="8389"/>
        <v>10850</v>
      </c>
      <c r="AE2621" s="30">
        <f t="shared" si="8390"/>
        <v>10850</v>
      </c>
      <c r="AF2621" s="30">
        <f>AF2622</f>
        <v>0</v>
      </c>
      <c r="AG2621" s="30">
        <f t="shared" si="8391"/>
        <v>12129.444</v>
      </c>
      <c r="AH2621" s="30">
        <f t="shared" si="8392"/>
        <v>10850</v>
      </c>
      <c r="AI2621" s="30">
        <f t="shared" si="8393"/>
        <v>10850</v>
      </c>
      <c r="AJ2621" s="30">
        <f>AJ2622</f>
        <v>0</v>
      </c>
      <c r="AK2621" s="30">
        <f>AK2622</f>
        <v>0</v>
      </c>
      <c r="AL2621" s="30">
        <f>AL2622</f>
        <v>1.964</v>
      </c>
      <c r="AM2621" s="30">
        <f>AM2622</f>
        <v>0</v>
      </c>
      <c r="AN2621" s="30">
        <f>AN2622</f>
        <v>0</v>
      </c>
      <c r="AO2621" s="30">
        <f>AO2622</f>
        <v>0</v>
      </c>
      <c r="AP2621" s="30">
        <f>AP2622</f>
        <v>0</v>
      </c>
      <c r="AQ2621" s="30">
        <f>AQ2622</f>
        <v>0</v>
      </c>
      <c r="AR2621" s="30">
        <f>AR2622</f>
        <v>0</v>
      </c>
      <c r="AS2621" s="30">
        <f t="shared" si="8469"/>
        <v>12131.407999999999</v>
      </c>
      <c r="AT2621" s="30">
        <f t="shared" si="8470"/>
        <v>10850</v>
      </c>
      <c r="AU2621" s="30">
        <f t="shared" si="8471"/>
        <v>10850</v>
      </c>
      <c r="AV2621" s="30">
        <f>AV2622</f>
        <v>0</v>
      </c>
      <c r="AW2621" s="30">
        <f>AW2622</f>
        <v>0</v>
      </c>
      <c r="AX2621" s="30">
        <f>AX2622</f>
        <v>0</v>
      </c>
      <c r="AY2621" s="30">
        <f t="shared" si="8437"/>
        <v>12131.407999999999</v>
      </c>
      <c r="AZ2621" s="30">
        <f t="shared" si="8438"/>
        <v>10850</v>
      </c>
      <c r="BA2621" s="30">
        <f t="shared" si="8439"/>
        <v>10850</v>
      </c>
      <c r="BB2621" s="30">
        <f>BB2622</f>
        <v>0</v>
      </c>
      <c r="BC2621" s="30">
        <f>BC2622</f>
        <v>0</v>
      </c>
      <c r="BD2621" s="30">
        <f>BD2622</f>
        <v>0</v>
      </c>
      <c r="BE2621" s="30">
        <f>BE2622</f>
        <v>0</v>
      </c>
      <c r="BF2621" s="30">
        <f>BF2622</f>
        <v>0</v>
      </c>
      <c r="BG2621" s="30">
        <f>BG2622</f>
        <v>0</v>
      </c>
      <c r="BH2621" s="30">
        <f>BH2622</f>
        <v>0</v>
      </c>
      <c r="BI2621" s="30">
        <f>BI2622</f>
        <v>0</v>
      </c>
      <c r="BJ2621" s="30">
        <f>BJ2622</f>
        <v>0</v>
      </c>
      <c r="BK2621" s="30">
        <f>BK2622</f>
        <v>0</v>
      </c>
      <c r="BL2621" s="30">
        <f t="shared" si="8385"/>
        <v>12131.407999999999</v>
      </c>
      <c r="BM2621" s="30">
        <f t="shared" si="8386"/>
        <v>10850</v>
      </c>
      <c r="BN2621" s="30">
        <f t="shared" si="8387"/>
        <v>10850</v>
      </c>
      <c r="BO2621" s="30">
        <f>BO2622</f>
        <v>0</v>
      </c>
      <c r="BP2621" s="31"/>
      <c r="BQ2621" s="1"/>
      <c r="BR2621" s="1"/>
      <c r="BS2621" s="1"/>
      <c r="BT2621" s="1"/>
      <c r="BU2621" s="1"/>
      <c r="BV2621" s="1"/>
      <c r="BW2621" s="1"/>
      <c r="BX2621" s="1"/>
      <c r="BY2621" s="1"/>
    </row>
    <row r="2622" ht="31.5">
      <c r="A2622" s="28" t="s">
        <v>1072</v>
      </c>
      <c r="B2622" s="28" t="s">
        <v>86</v>
      </c>
      <c r="C2622" s="28" t="s">
        <v>26</v>
      </c>
      <c r="D2622" s="28" t="s">
        <v>1075</v>
      </c>
      <c r="E2622" s="28" t="s">
        <v>127</v>
      </c>
      <c r="F2622" s="29" t="s">
        <v>128</v>
      </c>
      <c r="G2622" s="30">
        <v>10850</v>
      </c>
      <c r="H2622" s="30">
        <v>10850</v>
      </c>
      <c r="I2622" s="30">
        <v>10850</v>
      </c>
      <c r="J2622" s="30"/>
      <c r="K2622" s="30"/>
      <c r="L2622" s="30"/>
      <c r="M2622" s="30">
        <f t="shared" si="8486"/>
        <v>10850</v>
      </c>
      <c r="N2622" s="30">
        <f t="shared" si="8487"/>
        <v>10850</v>
      </c>
      <c r="O2622" s="30">
        <f t="shared" si="8488"/>
        <v>10850</v>
      </c>
      <c r="P2622" s="30"/>
      <c r="Q2622" s="30"/>
      <c r="R2622" s="30">
        <v>1279.444</v>
      </c>
      <c r="S2622" s="30"/>
      <c r="T2622" s="30"/>
      <c r="U2622" s="30"/>
      <c r="V2622" s="30"/>
      <c r="W2622" s="30"/>
      <c r="X2622" s="30"/>
      <c r="Y2622" s="30"/>
      <c r="Z2622" s="30"/>
      <c r="AA2622" s="30"/>
      <c r="AB2622" s="30"/>
      <c r="AC2622" s="30">
        <f t="shared" si="8388"/>
        <v>12129.444</v>
      </c>
      <c r="AD2622" s="30">
        <f t="shared" si="8389"/>
        <v>10850</v>
      </c>
      <c r="AE2622" s="30">
        <f t="shared" si="8390"/>
        <v>10850</v>
      </c>
      <c r="AF2622" s="30"/>
      <c r="AG2622" s="30">
        <f t="shared" si="8391"/>
        <v>12129.444</v>
      </c>
      <c r="AH2622" s="30">
        <f t="shared" si="8392"/>
        <v>10850</v>
      </c>
      <c r="AI2622" s="30">
        <f t="shared" si="8393"/>
        <v>10850</v>
      </c>
      <c r="AJ2622" s="30"/>
      <c r="AK2622" s="30"/>
      <c r="AL2622" s="30">
        <v>1.964</v>
      </c>
      <c r="AM2622" s="30"/>
      <c r="AN2622" s="30"/>
      <c r="AO2622" s="30"/>
      <c r="AP2622" s="30"/>
      <c r="AQ2622" s="30"/>
      <c r="AR2622" s="30"/>
      <c r="AS2622" s="30">
        <f t="shared" si="8469"/>
        <v>12131.407999999999</v>
      </c>
      <c r="AT2622" s="30">
        <f t="shared" si="8470"/>
        <v>10850</v>
      </c>
      <c r="AU2622" s="30">
        <f t="shared" si="8471"/>
        <v>10850</v>
      </c>
      <c r="AV2622" s="30"/>
      <c r="AW2622" s="30"/>
      <c r="AX2622" s="30"/>
      <c r="AY2622" s="30">
        <f t="shared" si="8437"/>
        <v>12131.407999999999</v>
      </c>
      <c r="AZ2622" s="30">
        <f t="shared" si="8438"/>
        <v>10850</v>
      </c>
      <c r="BA2622" s="30">
        <f t="shared" si="8439"/>
        <v>10850</v>
      </c>
      <c r="BB2622" s="30"/>
      <c r="BC2622" s="30"/>
      <c r="BD2622" s="30"/>
      <c r="BE2622" s="30"/>
      <c r="BF2622" s="30"/>
      <c r="BG2622" s="30"/>
      <c r="BH2622" s="30"/>
      <c r="BI2622" s="30"/>
      <c r="BJ2622" s="30"/>
      <c r="BK2622" s="30"/>
      <c r="BL2622" s="30">
        <f t="shared" si="8385"/>
        <v>12131.407999999999</v>
      </c>
      <c r="BM2622" s="30">
        <f t="shared" si="8386"/>
        <v>10850</v>
      </c>
      <c r="BN2622" s="30">
        <f t="shared" si="8387"/>
        <v>10850</v>
      </c>
      <c r="BO2622" s="30"/>
      <c r="BP2622" s="31"/>
      <c r="BQ2622" s="1"/>
      <c r="BR2622" s="1"/>
      <c r="BS2622" s="1"/>
      <c r="BT2622" s="1"/>
      <c r="BU2622" s="1"/>
      <c r="BV2622" s="1"/>
      <c r="BW2622" s="1"/>
      <c r="BX2622" s="1"/>
      <c r="BY2622" s="1"/>
    </row>
    <row r="2623" ht="63">
      <c r="A2623" s="28" t="s">
        <v>1072</v>
      </c>
      <c r="B2623" s="28" t="s">
        <v>86</v>
      </c>
      <c r="C2623" s="28" t="s">
        <v>26</v>
      </c>
      <c r="D2623" s="28" t="s">
        <v>742</v>
      </c>
      <c r="E2623" s="35"/>
      <c r="F2623" s="29" t="s">
        <v>743</v>
      </c>
      <c r="G2623" s="30">
        <f>G2624</f>
        <v>40546.300000000003</v>
      </c>
      <c r="H2623" s="30">
        <f>H2624</f>
        <v>5199</v>
      </c>
      <c r="I2623" s="30">
        <f>I2624</f>
        <v>0</v>
      </c>
      <c r="J2623" s="30">
        <f>J2624</f>
        <v>0</v>
      </c>
      <c r="K2623" s="30">
        <f>K2624</f>
        <v>0</v>
      </c>
      <c r="L2623" s="30">
        <f>L2624</f>
        <v>0</v>
      </c>
      <c r="M2623" s="30">
        <f t="shared" si="8486"/>
        <v>40546.300000000003</v>
      </c>
      <c r="N2623" s="30">
        <f t="shared" si="8487"/>
        <v>5199</v>
      </c>
      <c r="O2623" s="30">
        <f t="shared" si="8488"/>
        <v>0</v>
      </c>
      <c r="P2623" s="30">
        <f>P2624</f>
        <v>1753.9000000000001</v>
      </c>
      <c r="Q2623" s="30">
        <f>Q2624</f>
        <v>0</v>
      </c>
      <c r="R2623" s="30">
        <f>R2624</f>
        <v>0</v>
      </c>
      <c r="S2623" s="30">
        <f>S2624</f>
        <v>-25546.299999999999</v>
      </c>
      <c r="T2623" s="30">
        <f>T2624</f>
        <v>0</v>
      </c>
      <c r="U2623" s="30">
        <f>U2624</f>
        <v>0</v>
      </c>
      <c r="V2623" s="30">
        <f>V2624</f>
        <v>0</v>
      </c>
      <c r="W2623" s="30">
        <f>W2624</f>
        <v>0</v>
      </c>
      <c r="X2623" s="30">
        <f>X2624</f>
        <v>0</v>
      </c>
      <c r="Y2623" s="30">
        <f>Y2624</f>
        <v>0</v>
      </c>
      <c r="Z2623" s="30">
        <f>Z2624</f>
        <v>0</v>
      </c>
      <c r="AA2623" s="30">
        <f>AA2624</f>
        <v>25546.299999999999</v>
      </c>
      <c r="AB2623" s="30">
        <f>AB2624</f>
        <v>0</v>
      </c>
      <c r="AC2623" s="30">
        <f t="shared" si="8388"/>
        <v>16753.900000000005</v>
      </c>
      <c r="AD2623" s="30">
        <f t="shared" si="8389"/>
        <v>5199</v>
      </c>
      <c r="AE2623" s="30">
        <f t="shared" si="8390"/>
        <v>25546.299999999999</v>
      </c>
      <c r="AF2623" s="30">
        <f>AF2624</f>
        <v>0</v>
      </c>
      <c r="AG2623" s="30">
        <f t="shared" si="8391"/>
        <v>16753.900000000005</v>
      </c>
      <c r="AH2623" s="30">
        <f t="shared" si="8392"/>
        <v>5199</v>
      </c>
      <c r="AI2623" s="30">
        <f t="shared" si="8393"/>
        <v>25546.299999999999</v>
      </c>
      <c r="AJ2623" s="30">
        <f>AJ2624</f>
        <v>0</v>
      </c>
      <c r="AK2623" s="30">
        <f>AK2624</f>
        <v>0</v>
      </c>
      <c r="AL2623" s="30">
        <f>AL2624</f>
        <v>0</v>
      </c>
      <c r="AM2623" s="30">
        <f>AM2624</f>
        <v>0</v>
      </c>
      <c r="AN2623" s="30">
        <f>AN2624</f>
        <v>0</v>
      </c>
      <c r="AO2623" s="30">
        <f>AO2624</f>
        <v>0</v>
      </c>
      <c r="AP2623" s="30">
        <f>AP2624</f>
        <v>0</v>
      </c>
      <c r="AQ2623" s="30">
        <f>AQ2624</f>
        <v>0</v>
      </c>
      <c r="AR2623" s="30">
        <f>AR2624</f>
        <v>0</v>
      </c>
      <c r="AS2623" s="30">
        <f t="shared" si="8469"/>
        <v>16753.900000000005</v>
      </c>
      <c r="AT2623" s="30">
        <f t="shared" si="8470"/>
        <v>5199</v>
      </c>
      <c r="AU2623" s="30">
        <f t="shared" si="8471"/>
        <v>25546.299999999999</v>
      </c>
      <c r="AV2623" s="30">
        <f>AV2624</f>
        <v>0</v>
      </c>
      <c r="AW2623" s="30">
        <f>AW2624</f>
        <v>0</v>
      </c>
      <c r="AX2623" s="30">
        <f>AX2624</f>
        <v>0</v>
      </c>
      <c r="AY2623" s="30">
        <f t="shared" si="8437"/>
        <v>16753.900000000005</v>
      </c>
      <c r="AZ2623" s="30">
        <f t="shared" si="8438"/>
        <v>5199</v>
      </c>
      <c r="BA2623" s="30">
        <f t="shared" si="8439"/>
        <v>25546.299999999999</v>
      </c>
      <c r="BB2623" s="30">
        <f>BB2624</f>
        <v>0</v>
      </c>
      <c r="BC2623" s="30">
        <f>BC2624</f>
        <v>0</v>
      </c>
      <c r="BD2623" s="30">
        <f>BD2624</f>
        <v>0</v>
      </c>
      <c r="BE2623" s="30">
        <f>BE2624</f>
        <v>0</v>
      </c>
      <c r="BF2623" s="30">
        <f>BF2624</f>
        <v>0</v>
      </c>
      <c r="BG2623" s="30">
        <f>BG2624</f>
        <v>0</v>
      </c>
      <c r="BH2623" s="30">
        <f>BH2624</f>
        <v>0</v>
      </c>
      <c r="BI2623" s="30">
        <f>BI2624</f>
        <v>0</v>
      </c>
      <c r="BJ2623" s="30">
        <f>BJ2624</f>
        <v>0</v>
      </c>
      <c r="BK2623" s="30">
        <f>BK2624</f>
        <v>0</v>
      </c>
      <c r="BL2623" s="30">
        <f t="shared" si="8385"/>
        <v>16753.900000000005</v>
      </c>
      <c r="BM2623" s="30">
        <f t="shared" si="8386"/>
        <v>5199</v>
      </c>
      <c r="BN2623" s="30">
        <f t="shared" si="8387"/>
        <v>25546.299999999999</v>
      </c>
      <c r="BO2623" s="30">
        <f>BO2624</f>
        <v>0</v>
      </c>
      <c r="BP2623" s="31"/>
      <c r="BQ2623" s="1"/>
      <c r="BR2623" s="1"/>
      <c r="BS2623" s="1"/>
      <c r="BT2623" s="1"/>
      <c r="BU2623" s="1"/>
      <c r="BV2623" s="1"/>
      <c r="BW2623" s="1"/>
      <c r="BX2623" s="1"/>
      <c r="BY2623" s="1"/>
    </row>
    <row r="2624" ht="31.5">
      <c r="A2624" s="28" t="s">
        <v>1072</v>
      </c>
      <c r="B2624" s="28" t="s">
        <v>86</v>
      </c>
      <c r="C2624" s="28" t="s">
        <v>26</v>
      </c>
      <c r="D2624" s="28" t="s">
        <v>742</v>
      </c>
      <c r="E2624" s="28" t="s">
        <v>127</v>
      </c>
      <c r="F2624" s="29" t="s">
        <v>128</v>
      </c>
      <c r="G2624" s="30">
        <v>40546.300000000003</v>
      </c>
      <c r="H2624" s="30">
        <v>5199</v>
      </c>
      <c r="I2624" s="30"/>
      <c r="J2624" s="30"/>
      <c r="K2624" s="30"/>
      <c r="L2624" s="30"/>
      <c r="M2624" s="30">
        <f t="shared" si="8486"/>
        <v>40546.300000000003</v>
      </c>
      <c r="N2624" s="30">
        <f t="shared" si="8487"/>
        <v>5199</v>
      </c>
      <c r="O2624" s="30">
        <f t="shared" si="8488"/>
        <v>0</v>
      </c>
      <c r="P2624" s="30">
        <v>1753.9000000000001</v>
      </c>
      <c r="Q2624" s="30"/>
      <c r="R2624" s="30"/>
      <c r="S2624" s="30">
        <v>-25546.299999999999</v>
      </c>
      <c r="T2624" s="30"/>
      <c r="U2624" s="30"/>
      <c r="V2624" s="30"/>
      <c r="W2624" s="30"/>
      <c r="X2624" s="30"/>
      <c r="Y2624" s="30"/>
      <c r="Z2624" s="30"/>
      <c r="AA2624" s="30">
        <v>25546.299999999999</v>
      </c>
      <c r="AB2624" s="30"/>
      <c r="AC2624" s="30">
        <f t="shared" si="8388"/>
        <v>16753.900000000005</v>
      </c>
      <c r="AD2624" s="30">
        <f t="shared" si="8389"/>
        <v>5199</v>
      </c>
      <c r="AE2624" s="30">
        <f t="shared" si="8390"/>
        <v>25546.299999999999</v>
      </c>
      <c r="AF2624" s="30"/>
      <c r="AG2624" s="30">
        <f t="shared" si="8391"/>
        <v>16753.900000000005</v>
      </c>
      <c r="AH2624" s="30">
        <f t="shared" si="8392"/>
        <v>5199</v>
      </c>
      <c r="AI2624" s="30">
        <f t="shared" si="8393"/>
        <v>25546.299999999999</v>
      </c>
      <c r="AJ2624" s="30"/>
      <c r="AK2624" s="30"/>
      <c r="AL2624" s="30"/>
      <c r="AM2624" s="30"/>
      <c r="AN2624" s="30"/>
      <c r="AO2624" s="30"/>
      <c r="AP2624" s="30"/>
      <c r="AQ2624" s="30"/>
      <c r="AR2624" s="30"/>
      <c r="AS2624" s="30">
        <f t="shared" si="8469"/>
        <v>16753.900000000005</v>
      </c>
      <c r="AT2624" s="30">
        <f t="shared" si="8470"/>
        <v>5199</v>
      </c>
      <c r="AU2624" s="30">
        <f t="shared" si="8471"/>
        <v>25546.299999999999</v>
      </c>
      <c r="AV2624" s="30"/>
      <c r="AW2624" s="30"/>
      <c r="AX2624" s="30"/>
      <c r="AY2624" s="30">
        <f t="shared" si="8437"/>
        <v>16753.900000000005</v>
      </c>
      <c r="AZ2624" s="30">
        <f t="shared" si="8438"/>
        <v>5199</v>
      </c>
      <c r="BA2624" s="30">
        <f t="shared" si="8439"/>
        <v>25546.299999999999</v>
      </c>
      <c r="BB2624" s="30"/>
      <c r="BC2624" s="30"/>
      <c r="BD2624" s="30"/>
      <c r="BE2624" s="30"/>
      <c r="BF2624" s="30"/>
      <c r="BG2624" s="30"/>
      <c r="BH2624" s="30"/>
      <c r="BI2624" s="30"/>
      <c r="BJ2624" s="30"/>
      <c r="BK2624" s="30"/>
      <c r="BL2624" s="30">
        <f t="shared" si="8385"/>
        <v>16753.900000000005</v>
      </c>
      <c r="BM2624" s="30">
        <f t="shared" si="8386"/>
        <v>5199</v>
      </c>
      <c r="BN2624" s="30">
        <f t="shared" si="8387"/>
        <v>25546.299999999999</v>
      </c>
      <c r="BO2624" s="30"/>
      <c r="BP2624" s="31"/>
      <c r="BQ2624" s="1"/>
      <c r="BR2624" s="1"/>
      <c r="BS2624" s="1"/>
      <c r="BT2624" s="1"/>
      <c r="BU2624" s="1"/>
      <c r="BV2624" s="1"/>
      <c r="BW2624" s="1"/>
      <c r="BX2624" s="1"/>
      <c r="BY2624" s="1"/>
    </row>
    <row r="2625" ht="47.25">
      <c r="A2625" s="28" t="s">
        <v>1072</v>
      </c>
      <c r="B2625" s="28" t="s">
        <v>86</v>
      </c>
      <c r="C2625" s="28" t="s">
        <v>26</v>
      </c>
      <c r="D2625" s="28" t="s">
        <v>1076</v>
      </c>
      <c r="E2625" s="35"/>
      <c r="F2625" s="29" t="s">
        <v>1077</v>
      </c>
      <c r="G2625" s="30">
        <f>G2626</f>
        <v>55973.599999999999</v>
      </c>
      <c r="H2625" s="30">
        <f>H2626</f>
        <v>20012.599999999999</v>
      </c>
      <c r="I2625" s="30">
        <f>I2626</f>
        <v>13315.5</v>
      </c>
      <c r="J2625" s="30">
        <f>J2626</f>
        <v>0</v>
      </c>
      <c r="K2625" s="30">
        <f>K2626</f>
        <v>0</v>
      </c>
      <c r="L2625" s="30">
        <f>L2626</f>
        <v>0</v>
      </c>
      <c r="M2625" s="30">
        <f t="shared" si="8486"/>
        <v>55973.599999999999</v>
      </c>
      <c r="N2625" s="30">
        <f t="shared" si="8487"/>
        <v>20012.599999999999</v>
      </c>
      <c r="O2625" s="30">
        <f t="shared" si="8488"/>
        <v>13315.5</v>
      </c>
      <c r="P2625" s="30">
        <f>P2626</f>
        <v>-10847.9</v>
      </c>
      <c r="Q2625" s="30">
        <f>Q2626</f>
        <v>0</v>
      </c>
      <c r="R2625" s="30">
        <f>R2626</f>
        <v>0</v>
      </c>
      <c r="S2625" s="30">
        <f>S2626</f>
        <v>-16438.599999999999</v>
      </c>
      <c r="T2625" s="30">
        <f>T2626</f>
        <v>0</v>
      </c>
      <c r="U2625" s="30">
        <f>U2626</f>
        <v>0</v>
      </c>
      <c r="V2625" s="30">
        <f>V2626</f>
        <v>0</v>
      </c>
      <c r="W2625" s="30">
        <f>W2626</f>
        <v>0</v>
      </c>
      <c r="X2625" s="30">
        <f>X2626</f>
        <v>0</v>
      </c>
      <c r="Y2625" s="30">
        <f>Y2626</f>
        <v>0</v>
      </c>
      <c r="Z2625" s="30">
        <f>Z2626</f>
        <v>0</v>
      </c>
      <c r="AA2625" s="30">
        <f>AA2626</f>
        <v>16438.599999999999</v>
      </c>
      <c r="AB2625" s="30">
        <f>AB2626</f>
        <v>0</v>
      </c>
      <c r="AC2625" s="30">
        <f t="shared" si="8388"/>
        <v>28687.099999999999</v>
      </c>
      <c r="AD2625" s="30">
        <f t="shared" si="8389"/>
        <v>20012.599999999999</v>
      </c>
      <c r="AE2625" s="30">
        <f t="shared" si="8390"/>
        <v>29754.099999999999</v>
      </c>
      <c r="AF2625" s="30">
        <f>AF2626</f>
        <v>0</v>
      </c>
      <c r="AG2625" s="30">
        <f t="shared" si="8391"/>
        <v>28687.099999999999</v>
      </c>
      <c r="AH2625" s="30">
        <f t="shared" si="8392"/>
        <v>20012.599999999999</v>
      </c>
      <c r="AI2625" s="30">
        <f t="shared" si="8393"/>
        <v>29754.099999999999</v>
      </c>
      <c r="AJ2625" s="30">
        <f>AJ2626</f>
        <v>-4342.2700000000004</v>
      </c>
      <c r="AK2625" s="30">
        <f>AK2626</f>
        <v>0</v>
      </c>
      <c r="AL2625" s="30">
        <f>AL2626</f>
        <v>0</v>
      </c>
      <c r="AM2625" s="30">
        <f>AM2626</f>
        <v>0</v>
      </c>
      <c r="AN2625" s="30">
        <f>AN2626</f>
        <v>0</v>
      </c>
      <c r="AO2625" s="30">
        <f>AO2626</f>
        <v>0</v>
      </c>
      <c r="AP2625" s="30">
        <f>AP2626</f>
        <v>0</v>
      </c>
      <c r="AQ2625" s="30">
        <f>AQ2626</f>
        <v>0</v>
      </c>
      <c r="AR2625" s="30">
        <f>AR2626</f>
        <v>0</v>
      </c>
      <c r="AS2625" s="30">
        <f t="shared" si="8469"/>
        <v>24344.829999999998</v>
      </c>
      <c r="AT2625" s="30">
        <f t="shared" si="8470"/>
        <v>20012.599999999999</v>
      </c>
      <c r="AU2625" s="30">
        <f t="shared" si="8471"/>
        <v>29754.099999999999</v>
      </c>
      <c r="AV2625" s="30">
        <f>AV2626</f>
        <v>0</v>
      </c>
      <c r="AW2625" s="30">
        <f>AW2626</f>
        <v>0</v>
      </c>
      <c r="AX2625" s="30">
        <f>AX2626</f>
        <v>0</v>
      </c>
      <c r="AY2625" s="30">
        <f t="shared" si="8437"/>
        <v>24344.829999999998</v>
      </c>
      <c r="AZ2625" s="30">
        <f t="shared" si="8438"/>
        <v>20012.599999999999</v>
      </c>
      <c r="BA2625" s="30">
        <f t="shared" si="8439"/>
        <v>29754.099999999999</v>
      </c>
      <c r="BB2625" s="30">
        <f>BB2626</f>
        <v>0</v>
      </c>
      <c r="BC2625" s="30">
        <f>BC2626</f>
        <v>0</v>
      </c>
      <c r="BD2625" s="30">
        <f>BD2626</f>
        <v>0</v>
      </c>
      <c r="BE2625" s="30">
        <f>BE2626</f>
        <v>0</v>
      </c>
      <c r="BF2625" s="30">
        <f>BF2626</f>
        <v>0</v>
      </c>
      <c r="BG2625" s="30">
        <f>BG2626</f>
        <v>0</v>
      </c>
      <c r="BH2625" s="30">
        <f>BH2626</f>
        <v>0</v>
      </c>
      <c r="BI2625" s="30">
        <f>BI2626</f>
        <v>0</v>
      </c>
      <c r="BJ2625" s="30">
        <f>BJ2626</f>
        <v>0</v>
      </c>
      <c r="BK2625" s="30">
        <f>BK2626</f>
        <v>0</v>
      </c>
      <c r="BL2625" s="30">
        <f t="shared" si="8385"/>
        <v>24344.829999999998</v>
      </c>
      <c r="BM2625" s="30">
        <f t="shared" si="8386"/>
        <v>20012.599999999999</v>
      </c>
      <c r="BN2625" s="30">
        <f t="shared" si="8387"/>
        <v>29754.099999999999</v>
      </c>
      <c r="BO2625" s="30">
        <f>BO2626</f>
        <v>0</v>
      </c>
      <c r="BP2625" s="31"/>
      <c r="BQ2625" s="1"/>
      <c r="BR2625" s="1"/>
      <c r="BS2625" s="1"/>
      <c r="BT2625" s="1"/>
      <c r="BU2625" s="1"/>
      <c r="BV2625" s="1"/>
      <c r="BW2625" s="1"/>
      <c r="BX2625" s="1"/>
      <c r="BY2625" s="1"/>
    </row>
    <row r="2626" ht="31.5">
      <c r="A2626" s="28" t="s">
        <v>1072</v>
      </c>
      <c r="B2626" s="28" t="s">
        <v>86</v>
      </c>
      <c r="C2626" s="28" t="s">
        <v>26</v>
      </c>
      <c r="D2626" s="28" t="s">
        <v>1076</v>
      </c>
      <c r="E2626" s="28" t="s">
        <v>127</v>
      </c>
      <c r="F2626" s="29" t="s">
        <v>128</v>
      </c>
      <c r="G2626" s="30">
        <v>55973.599999999999</v>
      </c>
      <c r="H2626" s="30">
        <v>20012.599999999999</v>
      </c>
      <c r="I2626" s="30">
        <v>13315.5</v>
      </c>
      <c r="J2626" s="30"/>
      <c r="K2626" s="30"/>
      <c r="L2626" s="30"/>
      <c r="M2626" s="30">
        <f t="shared" si="8486"/>
        <v>55973.599999999999</v>
      </c>
      <c r="N2626" s="30">
        <f t="shared" si="8487"/>
        <v>20012.599999999999</v>
      </c>
      <c r="O2626" s="30">
        <f t="shared" si="8488"/>
        <v>13315.5</v>
      </c>
      <c r="P2626" s="30">
        <v>-10847.9</v>
      </c>
      <c r="Q2626" s="30"/>
      <c r="R2626" s="30"/>
      <c r="S2626" s="30">
        <v>-16438.599999999999</v>
      </c>
      <c r="T2626" s="30"/>
      <c r="U2626" s="30"/>
      <c r="V2626" s="30"/>
      <c r="W2626" s="30"/>
      <c r="X2626" s="30"/>
      <c r="Y2626" s="30"/>
      <c r="Z2626" s="30"/>
      <c r="AA2626" s="30">
        <v>16438.599999999999</v>
      </c>
      <c r="AB2626" s="30"/>
      <c r="AC2626" s="30">
        <f t="shared" si="8388"/>
        <v>28687.099999999999</v>
      </c>
      <c r="AD2626" s="30">
        <f t="shared" si="8389"/>
        <v>20012.599999999999</v>
      </c>
      <c r="AE2626" s="30">
        <f t="shared" si="8390"/>
        <v>29754.099999999999</v>
      </c>
      <c r="AF2626" s="30"/>
      <c r="AG2626" s="30">
        <f t="shared" si="8391"/>
        <v>28687.099999999999</v>
      </c>
      <c r="AH2626" s="30">
        <f t="shared" si="8392"/>
        <v>20012.599999999999</v>
      </c>
      <c r="AI2626" s="30">
        <f t="shared" si="8393"/>
        <v>29754.099999999999</v>
      </c>
      <c r="AJ2626" s="30">
        <v>-4342.2700000000004</v>
      </c>
      <c r="AK2626" s="30"/>
      <c r="AL2626" s="30"/>
      <c r="AM2626" s="30"/>
      <c r="AN2626" s="30"/>
      <c r="AO2626" s="30"/>
      <c r="AP2626" s="30"/>
      <c r="AQ2626" s="30"/>
      <c r="AR2626" s="30"/>
      <c r="AS2626" s="30">
        <f t="shared" si="8469"/>
        <v>24344.829999999998</v>
      </c>
      <c r="AT2626" s="30">
        <f t="shared" si="8470"/>
        <v>20012.599999999999</v>
      </c>
      <c r="AU2626" s="30">
        <f t="shared" si="8471"/>
        <v>29754.099999999999</v>
      </c>
      <c r="AV2626" s="30"/>
      <c r="AW2626" s="30"/>
      <c r="AX2626" s="30"/>
      <c r="AY2626" s="30">
        <f t="shared" si="8437"/>
        <v>24344.829999999998</v>
      </c>
      <c r="AZ2626" s="30">
        <f t="shared" si="8438"/>
        <v>20012.599999999999</v>
      </c>
      <c r="BA2626" s="30">
        <f t="shared" si="8439"/>
        <v>29754.099999999999</v>
      </c>
      <c r="BB2626" s="30"/>
      <c r="BC2626" s="30"/>
      <c r="BD2626" s="30"/>
      <c r="BE2626" s="30"/>
      <c r="BF2626" s="30"/>
      <c r="BG2626" s="30"/>
      <c r="BH2626" s="30"/>
      <c r="BI2626" s="30"/>
      <c r="BJ2626" s="30"/>
      <c r="BK2626" s="30"/>
      <c r="BL2626" s="30">
        <f t="shared" si="8385"/>
        <v>24344.829999999998</v>
      </c>
      <c r="BM2626" s="30">
        <f t="shared" si="8386"/>
        <v>20012.599999999999</v>
      </c>
      <c r="BN2626" s="30">
        <f t="shared" si="8387"/>
        <v>29754.099999999999</v>
      </c>
      <c r="BO2626" s="30"/>
      <c r="BP2626" s="31"/>
      <c r="BQ2626" s="1"/>
      <c r="BR2626" s="1"/>
      <c r="BS2626" s="1"/>
      <c r="BT2626" s="1"/>
      <c r="BU2626" s="1"/>
      <c r="BV2626" s="1"/>
      <c r="BW2626" s="1"/>
      <c r="BX2626" s="1"/>
      <c r="BY2626" s="1"/>
    </row>
    <row r="2627" ht="47.25">
      <c r="A2627" s="28" t="s">
        <v>1072</v>
      </c>
      <c r="B2627" s="28" t="s">
        <v>86</v>
      </c>
      <c r="C2627" s="28" t="s">
        <v>26</v>
      </c>
      <c r="D2627" s="28" t="s">
        <v>420</v>
      </c>
      <c r="E2627" s="35"/>
      <c r="F2627" s="29" t="s">
        <v>421</v>
      </c>
      <c r="G2627" s="30">
        <f>G2628+G2630+G2632+G2634+G2636</f>
        <v>162476.60000000001</v>
      </c>
      <c r="H2627" s="30">
        <f>H2628+H2630+H2632+H2634+H2636</f>
        <v>165253.39999999999</v>
      </c>
      <c r="I2627" s="30">
        <f>I2628+I2630+I2632+I2634+I2636</f>
        <v>165253.39999999999</v>
      </c>
      <c r="J2627" s="30">
        <f>J2628+J2630+J2632+J2634+J2636</f>
        <v>0</v>
      </c>
      <c r="K2627" s="30">
        <f>K2628+K2630+K2632+K2634+K2636</f>
        <v>0</v>
      </c>
      <c r="L2627" s="30">
        <f>L2628+L2630+L2632+L2634+L2636</f>
        <v>0</v>
      </c>
      <c r="M2627" s="30">
        <f t="shared" si="8486"/>
        <v>162476.60000000001</v>
      </c>
      <c r="N2627" s="30">
        <f t="shared" si="8487"/>
        <v>165253.39999999999</v>
      </c>
      <c r="O2627" s="30">
        <f t="shared" si="8488"/>
        <v>165253.39999999999</v>
      </c>
      <c r="P2627" s="30">
        <f>P2628+P2630+P2632+P2634+P2636</f>
        <v>0</v>
      </c>
      <c r="Q2627" s="30">
        <f>Q2628+Q2630+Q2632+Q2634+Q2636</f>
        <v>0</v>
      </c>
      <c r="R2627" s="30">
        <f>R2628+R2630+R2632+R2634+R2636</f>
        <v>0</v>
      </c>
      <c r="S2627" s="30">
        <f>S2628+S2630+S2632+S2634+S2636</f>
        <v>0</v>
      </c>
      <c r="T2627" s="30">
        <f>T2628+T2630+T2632+T2634+T2636</f>
        <v>0</v>
      </c>
      <c r="U2627" s="30">
        <f>U2628+U2630+U2632+U2634+U2636</f>
        <v>0</v>
      </c>
      <c r="V2627" s="30">
        <f>V2628+V2630+V2632+V2634+V2636</f>
        <v>0</v>
      </c>
      <c r="W2627" s="30">
        <f>W2628+W2630+W2632+W2634+W2636</f>
        <v>0</v>
      </c>
      <c r="X2627" s="30">
        <f>X2628+X2630+X2632+X2634+X2636</f>
        <v>0</v>
      </c>
      <c r="Y2627" s="30">
        <f>Y2628+Y2630+Y2632+Y2634+Y2636</f>
        <v>0</v>
      </c>
      <c r="Z2627" s="30">
        <f>Z2628+Z2630+Z2632+Z2634+Z2636</f>
        <v>0</v>
      </c>
      <c r="AA2627" s="30">
        <f>AA2628+AA2630+AA2632+AA2634+AA2636</f>
        <v>0</v>
      </c>
      <c r="AB2627" s="30">
        <f>AB2628+AB2630+AB2632+AB2634+AB2636</f>
        <v>0</v>
      </c>
      <c r="AC2627" s="30">
        <f t="shared" si="8388"/>
        <v>162476.60000000001</v>
      </c>
      <c r="AD2627" s="30">
        <f t="shared" si="8389"/>
        <v>165253.39999999999</v>
      </c>
      <c r="AE2627" s="30">
        <f t="shared" si="8390"/>
        <v>165253.39999999999</v>
      </c>
      <c r="AF2627" s="30">
        <f>AF2628+AF2630+AF2632+AF2634+AF2636</f>
        <v>0</v>
      </c>
      <c r="AG2627" s="30">
        <f t="shared" si="8391"/>
        <v>162476.60000000001</v>
      </c>
      <c r="AH2627" s="30">
        <f t="shared" si="8392"/>
        <v>165253.39999999999</v>
      </c>
      <c r="AI2627" s="30">
        <f t="shared" si="8393"/>
        <v>165253.39999999999</v>
      </c>
      <c r="AJ2627" s="30">
        <f>AJ2628+AJ2630+AJ2632+AJ2634+AJ2636</f>
        <v>-624.48500000000001</v>
      </c>
      <c r="AK2627" s="30">
        <f>AK2628+AK2630+AK2632+AK2634+AK2636</f>
        <v>0</v>
      </c>
      <c r="AL2627" s="30">
        <f>AL2628+AL2630+AL2632+AL2634+AL2636</f>
        <v>-1388.4000000000001</v>
      </c>
      <c r="AM2627" s="30">
        <f>AM2628+AM2630+AM2632+AM2634+AM2636</f>
        <v>0</v>
      </c>
      <c r="AN2627" s="30">
        <f>AN2628+AN2630+AN2632+AN2634+AN2636</f>
        <v>0</v>
      </c>
      <c r="AO2627" s="30">
        <f>AO2628+AO2630+AO2632+AO2634+AO2636</f>
        <v>0</v>
      </c>
      <c r="AP2627" s="30">
        <f>AP2628+AP2630+AP2632+AP2634+AP2636</f>
        <v>0</v>
      </c>
      <c r="AQ2627" s="30">
        <f>AQ2628+AQ2630+AQ2632+AQ2634+AQ2636</f>
        <v>0</v>
      </c>
      <c r="AR2627" s="30">
        <f>AR2628+AR2630+AR2632+AR2634+AR2636</f>
        <v>0</v>
      </c>
      <c r="AS2627" s="30">
        <f t="shared" si="8469"/>
        <v>160463.71500000003</v>
      </c>
      <c r="AT2627" s="30">
        <f t="shared" si="8470"/>
        <v>165253.39999999999</v>
      </c>
      <c r="AU2627" s="30">
        <f t="shared" si="8471"/>
        <v>165253.39999999999</v>
      </c>
      <c r="AV2627" s="30">
        <f>AV2628+AV2630+AV2632+AV2634+AV2636</f>
        <v>0</v>
      </c>
      <c r="AW2627" s="30">
        <f>AW2628+AW2630+AW2632+AW2634+AW2636</f>
        <v>0</v>
      </c>
      <c r="AX2627" s="30">
        <f>AX2628+AX2630+AX2632+AX2634+AX2636</f>
        <v>0</v>
      </c>
      <c r="AY2627" s="30">
        <f t="shared" si="8437"/>
        <v>160463.71500000003</v>
      </c>
      <c r="AZ2627" s="30">
        <f t="shared" si="8438"/>
        <v>165253.39999999999</v>
      </c>
      <c r="BA2627" s="30">
        <f t="shared" si="8439"/>
        <v>165253.39999999999</v>
      </c>
      <c r="BB2627" s="30">
        <f>BB2628+BB2630+BB2632+BB2634+BB2636</f>
        <v>0</v>
      </c>
      <c r="BC2627" s="30">
        <f>BC2628+BC2630+BC2632+BC2634+BC2636</f>
        <v>0</v>
      </c>
      <c r="BD2627" s="30">
        <f>BD2628+BD2630+BD2632+BD2634+BD2636</f>
        <v>0</v>
      </c>
      <c r="BE2627" s="30">
        <f>BE2628+BE2630+BE2632+BE2634+BE2636</f>
        <v>0</v>
      </c>
      <c r="BF2627" s="30">
        <f>BF2628+BF2630+BF2632+BF2634+BF2636</f>
        <v>0</v>
      </c>
      <c r="BG2627" s="30">
        <f>BG2628+BG2630+BG2632+BG2634+BG2636</f>
        <v>0</v>
      </c>
      <c r="BH2627" s="30">
        <f>BH2628+BH2630+BH2632+BH2634+BH2636</f>
        <v>0</v>
      </c>
      <c r="BI2627" s="30">
        <f>BI2628+BI2630+BI2632+BI2634+BI2636</f>
        <v>0</v>
      </c>
      <c r="BJ2627" s="30">
        <f>BJ2628+BJ2630+BJ2632+BJ2634+BJ2636</f>
        <v>0</v>
      </c>
      <c r="BK2627" s="30">
        <f>BK2628+BK2630+BK2632+BK2634+BK2636</f>
        <v>0</v>
      </c>
      <c r="BL2627" s="30">
        <f t="shared" si="8385"/>
        <v>160463.71500000003</v>
      </c>
      <c r="BM2627" s="30">
        <f t="shared" si="8386"/>
        <v>165253.39999999999</v>
      </c>
      <c r="BN2627" s="30">
        <f t="shared" si="8387"/>
        <v>165253.39999999999</v>
      </c>
      <c r="BO2627" s="30">
        <f>BO2628+BO2630+BO2632+BO2634+BO2636</f>
        <v>0</v>
      </c>
      <c r="BP2627" s="31"/>
      <c r="BQ2627" s="1"/>
      <c r="BR2627" s="1"/>
      <c r="BS2627" s="1"/>
      <c r="BT2627" s="1"/>
      <c r="BU2627" s="1"/>
      <c r="BV2627" s="1"/>
      <c r="BW2627" s="1"/>
      <c r="BX2627" s="1"/>
      <c r="BY2627" s="1"/>
    </row>
    <row r="2628" ht="47.25">
      <c r="A2628" s="28" t="s">
        <v>1072</v>
      </c>
      <c r="B2628" s="28" t="s">
        <v>86</v>
      </c>
      <c r="C2628" s="28" t="s">
        <v>26</v>
      </c>
      <c r="D2628" s="28" t="s">
        <v>1078</v>
      </c>
      <c r="E2628" s="35"/>
      <c r="F2628" s="29" t="s">
        <v>53</v>
      </c>
      <c r="G2628" s="30">
        <f>G2629</f>
        <v>151493.10000000001</v>
      </c>
      <c r="H2628" s="30">
        <f>H2629</f>
        <v>157046.79999999999</v>
      </c>
      <c r="I2628" s="30">
        <f>I2629</f>
        <v>157046.79999999999</v>
      </c>
      <c r="J2628" s="30">
        <f>J2629</f>
        <v>0</v>
      </c>
      <c r="K2628" s="30">
        <f>K2629</f>
        <v>0</v>
      </c>
      <c r="L2628" s="30">
        <f>L2629</f>
        <v>0</v>
      </c>
      <c r="M2628" s="30">
        <f t="shared" si="8486"/>
        <v>151493.10000000001</v>
      </c>
      <c r="N2628" s="30">
        <f t="shared" si="8487"/>
        <v>157046.79999999999</v>
      </c>
      <c r="O2628" s="30">
        <f t="shared" si="8488"/>
        <v>157046.79999999999</v>
      </c>
      <c r="P2628" s="30">
        <f>P2629</f>
        <v>0</v>
      </c>
      <c r="Q2628" s="30">
        <f>Q2629</f>
        <v>0</v>
      </c>
      <c r="R2628" s="30">
        <f>R2629</f>
        <v>0</v>
      </c>
      <c r="S2628" s="30">
        <f>S2629</f>
        <v>0</v>
      </c>
      <c r="T2628" s="30">
        <f>T2629</f>
        <v>0</v>
      </c>
      <c r="U2628" s="30">
        <f>U2629</f>
        <v>0</v>
      </c>
      <c r="V2628" s="30">
        <f>V2629</f>
        <v>0</v>
      </c>
      <c r="W2628" s="30">
        <f>W2629</f>
        <v>0</v>
      </c>
      <c r="X2628" s="30">
        <f>X2629</f>
        <v>0</v>
      </c>
      <c r="Y2628" s="30">
        <f>Y2629</f>
        <v>0</v>
      </c>
      <c r="Z2628" s="30">
        <f>Z2629</f>
        <v>0</v>
      </c>
      <c r="AA2628" s="30">
        <f>AA2629</f>
        <v>0</v>
      </c>
      <c r="AB2628" s="30">
        <f>AB2629</f>
        <v>0</v>
      </c>
      <c r="AC2628" s="30">
        <f t="shared" si="8388"/>
        <v>151493.10000000001</v>
      </c>
      <c r="AD2628" s="30">
        <f t="shared" si="8389"/>
        <v>157046.79999999999</v>
      </c>
      <c r="AE2628" s="30">
        <f t="shared" si="8390"/>
        <v>157046.79999999999</v>
      </c>
      <c r="AF2628" s="30">
        <f>AF2629</f>
        <v>0</v>
      </c>
      <c r="AG2628" s="30">
        <f t="shared" si="8391"/>
        <v>151493.10000000001</v>
      </c>
      <c r="AH2628" s="30">
        <f t="shared" si="8392"/>
        <v>157046.79999999999</v>
      </c>
      <c r="AI2628" s="30">
        <f t="shared" si="8393"/>
        <v>157046.79999999999</v>
      </c>
      <c r="AJ2628" s="30">
        <f>AJ2629</f>
        <v>0</v>
      </c>
      <c r="AK2628" s="30">
        <f>AK2629</f>
        <v>0</v>
      </c>
      <c r="AL2628" s="30">
        <f>AL2629</f>
        <v>0</v>
      </c>
      <c r="AM2628" s="30">
        <f>AM2629</f>
        <v>0</v>
      </c>
      <c r="AN2628" s="30">
        <f>AN2629</f>
        <v>0</v>
      </c>
      <c r="AO2628" s="30">
        <f>AO2629</f>
        <v>0</v>
      </c>
      <c r="AP2628" s="30">
        <f>AP2629</f>
        <v>0</v>
      </c>
      <c r="AQ2628" s="30">
        <f>AQ2629</f>
        <v>0</v>
      </c>
      <c r="AR2628" s="30">
        <f>AR2629</f>
        <v>0</v>
      </c>
      <c r="AS2628" s="30">
        <f t="shared" si="8469"/>
        <v>151493.10000000001</v>
      </c>
      <c r="AT2628" s="30">
        <f t="shared" si="8470"/>
        <v>157046.79999999999</v>
      </c>
      <c r="AU2628" s="30">
        <f t="shared" si="8471"/>
        <v>157046.79999999999</v>
      </c>
      <c r="AV2628" s="30">
        <f>AV2629</f>
        <v>0</v>
      </c>
      <c r="AW2628" s="30">
        <f>AW2629</f>
        <v>0</v>
      </c>
      <c r="AX2628" s="30">
        <f>AX2629</f>
        <v>0</v>
      </c>
      <c r="AY2628" s="30">
        <f t="shared" si="8437"/>
        <v>151493.10000000001</v>
      </c>
      <c r="AZ2628" s="30">
        <f t="shared" si="8438"/>
        <v>157046.79999999999</v>
      </c>
      <c r="BA2628" s="30">
        <f t="shared" si="8439"/>
        <v>157046.79999999999</v>
      </c>
      <c r="BB2628" s="30">
        <f>BB2629</f>
        <v>0</v>
      </c>
      <c r="BC2628" s="30">
        <f>BC2629</f>
        <v>0</v>
      </c>
      <c r="BD2628" s="30">
        <f>BD2629</f>
        <v>0</v>
      </c>
      <c r="BE2628" s="30">
        <f>BE2629</f>
        <v>0</v>
      </c>
      <c r="BF2628" s="30">
        <f>BF2629</f>
        <v>0</v>
      </c>
      <c r="BG2628" s="30">
        <f>BG2629</f>
        <v>0</v>
      </c>
      <c r="BH2628" s="30">
        <f>BH2629</f>
        <v>0</v>
      </c>
      <c r="BI2628" s="30">
        <f>BI2629</f>
        <v>0</v>
      </c>
      <c r="BJ2628" s="30">
        <f>BJ2629</f>
        <v>0</v>
      </c>
      <c r="BK2628" s="30">
        <f>BK2629</f>
        <v>0</v>
      </c>
      <c r="BL2628" s="30">
        <f t="shared" si="8385"/>
        <v>151493.10000000001</v>
      </c>
      <c r="BM2628" s="30">
        <f t="shared" si="8386"/>
        <v>157046.79999999999</v>
      </c>
      <c r="BN2628" s="30">
        <f t="shared" si="8387"/>
        <v>157046.79999999999</v>
      </c>
      <c r="BO2628" s="30">
        <f>BO2629</f>
        <v>0</v>
      </c>
      <c r="BP2628" s="31"/>
      <c r="BQ2628" s="1"/>
      <c r="BR2628" s="1"/>
      <c r="BS2628" s="1"/>
      <c r="BT2628" s="1"/>
      <c r="BU2628" s="1"/>
      <c r="BV2628" s="1"/>
      <c r="BW2628" s="1"/>
      <c r="BX2628" s="1"/>
      <c r="BY2628" s="1"/>
    </row>
    <row r="2629" ht="31.5">
      <c r="A2629" s="28" t="s">
        <v>1072</v>
      </c>
      <c r="B2629" s="28" t="s">
        <v>86</v>
      </c>
      <c r="C2629" s="28" t="s">
        <v>26</v>
      </c>
      <c r="D2629" s="28" t="s">
        <v>1078</v>
      </c>
      <c r="E2629" s="28" t="s">
        <v>127</v>
      </c>
      <c r="F2629" s="29" t="s">
        <v>128</v>
      </c>
      <c r="G2629" s="30">
        <f>151522.6-29.5</f>
        <v>151493.10000000001</v>
      </c>
      <c r="H2629" s="30">
        <f>157069.5-22.7</f>
        <v>157046.79999999999</v>
      </c>
      <c r="I2629" s="30">
        <f>157069.5-22.7</f>
        <v>157046.79999999999</v>
      </c>
      <c r="J2629" s="30"/>
      <c r="K2629" s="30"/>
      <c r="L2629" s="30"/>
      <c r="M2629" s="30">
        <f t="shared" si="8486"/>
        <v>151493.10000000001</v>
      </c>
      <c r="N2629" s="30">
        <f t="shared" si="8487"/>
        <v>157046.79999999999</v>
      </c>
      <c r="O2629" s="30">
        <f t="shared" si="8488"/>
        <v>157046.79999999999</v>
      </c>
      <c r="P2629" s="30"/>
      <c r="Q2629" s="30"/>
      <c r="R2629" s="30"/>
      <c r="S2629" s="30"/>
      <c r="T2629" s="30"/>
      <c r="U2629" s="30"/>
      <c r="V2629" s="30"/>
      <c r="W2629" s="30"/>
      <c r="X2629" s="30"/>
      <c r="Y2629" s="30"/>
      <c r="Z2629" s="30"/>
      <c r="AA2629" s="30"/>
      <c r="AB2629" s="30"/>
      <c r="AC2629" s="30">
        <f t="shared" si="8388"/>
        <v>151493.10000000001</v>
      </c>
      <c r="AD2629" s="30">
        <f t="shared" si="8389"/>
        <v>157046.79999999999</v>
      </c>
      <c r="AE2629" s="30">
        <f t="shared" si="8390"/>
        <v>157046.79999999999</v>
      </c>
      <c r="AF2629" s="30"/>
      <c r="AG2629" s="30">
        <f t="shared" si="8391"/>
        <v>151493.10000000001</v>
      </c>
      <c r="AH2629" s="30">
        <f t="shared" si="8392"/>
        <v>157046.79999999999</v>
      </c>
      <c r="AI2629" s="30">
        <f t="shared" si="8393"/>
        <v>157046.79999999999</v>
      </c>
      <c r="AJ2629" s="30"/>
      <c r="AK2629" s="30"/>
      <c r="AL2629" s="30"/>
      <c r="AM2629" s="30"/>
      <c r="AN2629" s="30"/>
      <c r="AO2629" s="30"/>
      <c r="AP2629" s="30"/>
      <c r="AQ2629" s="30"/>
      <c r="AR2629" s="30"/>
      <c r="AS2629" s="30">
        <f t="shared" si="8469"/>
        <v>151493.10000000001</v>
      </c>
      <c r="AT2629" s="30">
        <f t="shared" si="8470"/>
        <v>157046.79999999999</v>
      </c>
      <c r="AU2629" s="30">
        <f t="shared" si="8471"/>
        <v>157046.79999999999</v>
      </c>
      <c r="AV2629" s="30"/>
      <c r="AW2629" s="30"/>
      <c r="AX2629" s="30"/>
      <c r="AY2629" s="30">
        <f t="shared" si="8437"/>
        <v>151493.10000000001</v>
      </c>
      <c r="AZ2629" s="30">
        <f t="shared" si="8438"/>
        <v>157046.79999999999</v>
      </c>
      <c r="BA2629" s="30">
        <f t="shared" si="8439"/>
        <v>157046.79999999999</v>
      </c>
      <c r="BB2629" s="30"/>
      <c r="BC2629" s="30"/>
      <c r="BD2629" s="30"/>
      <c r="BE2629" s="30"/>
      <c r="BF2629" s="30"/>
      <c r="BG2629" s="30"/>
      <c r="BH2629" s="30"/>
      <c r="BI2629" s="30"/>
      <c r="BJ2629" s="30"/>
      <c r="BK2629" s="30"/>
      <c r="BL2629" s="30">
        <f t="shared" si="8385"/>
        <v>151493.10000000001</v>
      </c>
      <c r="BM2629" s="30">
        <f t="shared" si="8386"/>
        <v>157046.79999999999</v>
      </c>
      <c r="BN2629" s="30">
        <f t="shared" si="8387"/>
        <v>157046.79999999999</v>
      </c>
      <c r="BO2629" s="30"/>
      <c r="BP2629" s="31"/>
      <c r="BQ2629" s="1"/>
      <c r="BR2629" s="1"/>
      <c r="BS2629" s="1"/>
      <c r="BT2629" s="1"/>
      <c r="BU2629" s="1"/>
      <c r="BV2629" s="1"/>
      <c r="BW2629" s="1"/>
      <c r="BX2629" s="1"/>
      <c r="BY2629" s="1"/>
    </row>
    <row r="2630">
      <c r="A2630" s="28" t="s">
        <v>1072</v>
      </c>
      <c r="B2630" s="28" t="s">
        <v>86</v>
      </c>
      <c r="C2630" s="28" t="s">
        <v>26</v>
      </c>
      <c r="D2630" s="28" t="s">
        <v>1079</v>
      </c>
      <c r="E2630" s="35"/>
      <c r="F2630" s="29" t="s">
        <v>214</v>
      </c>
      <c r="G2630" s="30">
        <f>G2631</f>
        <v>2776.9000000000001</v>
      </c>
      <c r="H2630" s="30">
        <f>H2631</f>
        <v>0</v>
      </c>
      <c r="I2630" s="30">
        <f>I2631</f>
        <v>0</v>
      </c>
      <c r="J2630" s="30">
        <f>J2631</f>
        <v>0</v>
      </c>
      <c r="K2630" s="30">
        <f>K2631</f>
        <v>0</v>
      </c>
      <c r="L2630" s="30">
        <f>L2631</f>
        <v>0</v>
      </c>
      <c r="M2630" s="30">
        <f t="shared" si="8486"/>
        <v>2776.9000000000001</v>
      </c>
      <c r="N2630" s="30">
        <f t="shared" si="8487"/>
        <v>0</v>
      </c>
      <c r="O2630" s="30">
        <f t="shared" si="8488"/>
        <v>0</v>
      </c>
      <c r="P2630" s="30">
        <f>P2631</f>
        <v>0</v>
      </c>
      <c r="Q2630" s="30">
        <f>Q2631</f>
        <v>0</v>
      </c>
      <c r="R2630" s="30">
        <f>R2631</f>
        <v>0</v>
      </c>
      <c r="S2630" s="30">
        <f>S2631</f>
        <v>0</v>
      </c>
      <c r="T2630" s="30">
        <f>T2631</f>
        <v>0</v>
      </c>
      <c r="U2630" s="30">
        <f>U2631</f>
        <v>0</v>
      </c>
      <c r="V2630" s="30">
        <f>V2631</f>
        <v>0</v>
      </c>
      <c r="W2630" s="30">
        <f>W2631</f>
        <v>0</v>
      </c>
      <c r="X2630" s="30">
        <f>X2631</f>
        <v>0</v>
      </c>
      <c r="Y2630" s="30">
        <f>Y2631</f>
        <v>0</v>
      </c>
      <c r="Z2630" s="30">
        <f>Z2631</f>
        <v>0</v>
      </c>
      <c r="AA2630" s="30">
        <f>AA2631</f>
        <v>0</v>
      </c>
      <c r="AB2630" s="30">
        <f>AB2631</f>
        <v>0</v>
      </c>
      <c r="AC2630" s="30">
        <f t="shared" si="8388"/>
        <v>2776.9000000000001</v>
      </c>
      <c r="AD2630" s="30">
        <f t="shared" si="8389"/>
        <v>0</v>
      </c>
      <c r="AE2630" s="30">
        <f t="shared" si="8390"/>
        <v>0</v>
      </c>
      <c r="AF2630" s="30">
        <f>AF2631</f>
        <v>0</v>
      </c>
      <c r="AG2630" s="30">
        <f t="shared" si="8391"/>
        <v>2776.9000000000001</v>
      </c>
      <c r="AH2630" s="30">
        <f t="shared" si="8392"/>
        <v>0</v>
      </c>
      <c r="AI2630" s="30">
        <f t="shared" si="8393"/>
        <v>0</v>
      </c>
      <c r="AJ2630" s="30">
        <f>AJ2631</f>
        <v>0</v>
      </c>
      <c r="AK2630" s="30">
        <f>AK2631</f>
        <v>0</v>
      </c>
      <c r="AL2630" s="30">
        <f>AL2631</f>
        <v>-1388.4000000000001</v>
      </c>
      <c r="AM2630" s="30">
        <f>AM2631</f>
        <v>0</v>
      </c>
      <c r="AN2630" s="30">
        <f>AN2631</f>
        <v>0</v>
      </c>
      <c r="AO2630" s="30">
        <f>AO2631</f>
        <v>0</v>
      </c>
      <c r="AP2630" s="30">
        <f>AP2631</f>
        <v>0</v>
      </c>
      <c r="AQ2630" s="30">
        <f>AQ2631</f>
        <v>0</v>
      </c>
      <c r="AR2630" s="30">
        <f>AR2631</f>
        <v>0</v>
      </c>
      <c r="AS2630" s="30">
        <f t="shared" si="8469"/>
        <v>1388.5</v>
      </c>
      <c r="AT2630" s="30">
        <f t="shared" si="8470"/>
        <v>0</v>
      </c>
      <c r="AU2630" s="30">
        <f t="shared" si="8471"/>
        <v>0</v>
      </c>
      <c r="AV2630" s="30">
        <f>AV2631</f>
        <v>0</v>
      </c>
      <c r="AW2630" s="30">
        <f>AW2631</f>
        <v>0</v>
      </c>
      <c r="AX2630" s="30">
        <f>AX2631</f>
        <v>0</v>
      </c>
      <c r="AY2630" s="30">
        <f t="shared" si="8437"/>
        <v>1388.5</v>
      </c>
      <c r="AZ2630" s="30">
        <f t="shared" si="8438"/>
        <v>0</v>
      </c>
      <c r="BA2630" s="30">
        <f t="shared" si="8439"/>
        <v>0</v>
      </c>
      <c r="BB2630" s="30">
        <f>BB2631</f>
        <v>0</v>
      </c>
      <c r="BC2630" s="30">
        <f>BC2631</f>
        <v>0</v>
      </c>
      <c r="BD2630" s="30">
        <f>BD2631</f>
        <v>0</v>
      </c>
      <c r="BE2630" s="30">
        <f>BE2631</f>
        <v>0</v>
      </c>
      <c r="BF2630" s="30">
        <f>BF2631</f>
        <v>0</v>
      </c>
      <c r="BG2630" s="30">
        <f>BG2631</f>
        <v>0</v>
      </c>
      <c r="BH2630" s="30">
        <f>BH2631</f>
        <v>0</v>
      </c>
      <c r="BI2630" s="30">
        <f>BI2631</f>
        <v>0</v>
      </c>
      <c r="BJ2630" s="30">
        <f>BJ2631</f>
        <v>0</v>
      </c>
      <c r="BK2630" s="30">
        <f>BK2631</f>
        <v>0</v>
      </c>
      <c r="BL2630" s="30">
        <f t="shared" si="8385"/>
        <v>1388.5</v>
      </c>
      <c r="BM2630" s="30">
        <f t="shared" si="8386"/>
        <v>0</v>
      </c>
      <c r="BN2630" s="30">
        <f t="shared" si="8387"/>
        <v>0</v>
      </c>
      <c r="BO2630" s="30">
        <f>BO2631</f>
        <v>0</v>
      </c>
      <c r="BP2630" s="31"/>
      <c r="BQ2630" s="1"/>
      <c r="BR2630" s="1"/>
      <c r="BS2630" s="1"/>
      <c r="BT2630" s="1"/>
      <c r="BU2630" s="1"/>
      <c r="BV2630" s="1"/>
      <c r="BW2630" s="1"/>
      <c r="BX2630" s="1"/>
      <c r="BY2630" s="1"/>
    </row>
    <row r="2631" ht="31.5">
      <c r="A2631" s="28" t="s">
        <v>1072</v>
      </c>
      <c r="B2631" s="28" t="s">
        <v>86</v>
      </c>
      <c r="C2631" s="28" t="s">
        <v>26</v>
      </c>
      <c r="D2631" s="28" t="s">
        <v>1079</v>
      </c>
      <c r="E2631" s="28" t="s">
        <v>127</v>
      </c>
      <c r="F2631" s="29" t="s">
        <v>128</v>
      </c>
      <c r="G2631" s="30">
        <f>2773.4+3.5</f>
        <v>2776.9000000000001</v>
      </c>
      <c r="H2631" s="30"/>
      <c r="I2631" s="30"/>
      <c r="J2631" s="30"/>
      <c r="K2631" s="30"/>
      <c r="L2631" s="30"/>
      <c r="M2631" s="30">
        <f t="shared" si="8486"/>
        <v>2776.9000000000001</v>
      </c>
      <c r="N2631" s="30">
        <f t="shared" si="8487"/>
        <v>0</v>
      </c>
      <c r="O2631" s="30">
        <f t="shared" si="8488"/>
        <v>0</v>
      </c>
      <c r="P2631" s="30"/>
      <c r="Q2631" s="30"/>
      <c r="R2631" s="30"/>
      <c r="S2631" s="30"/>
      <c r="T2631" s="30"/>
      <c r="U2631" s="30"/>
      <c r="V2631" s="30"/>
      <c r="W2631" s="30"/>
      <c r="X2631" s="30"/>
      <c r="Y2631" s="30"/>
      <c r="Z2631" s="30"/>
      <c r="AA2631" s="30"/>
      <c r="AB2631" s="30"/>
      <c r="AC2631" s="30">
        <f t="shared" si="8388"/>
        <v>2776.9000000000001</v>
      </c>
      <c r="AD2631" s="30">
        <f t="shared" si="8389"/>
        <v>0</v>
      </c>
      <c r="AE2631" s="30">
        <f t="shared" si="8390"/>
        <v>0</v>
      </c>
      <c r="AF2631" s="30"/>
      <c r="AG2631" s="30">
        <f t="shared" si="8391"/>
        <v>2776.9000000000001</v>
      </c>
      <c r="AH2631" s="30">
        <f t="shared" si="8392"/>
        <v>0</v>
      </c>
      <c r="AI2631" s="30">
        <f t="shared" si="8393"/>
        <v>0</v>
      </c>
      <c r="AJ2631" s="30"/>
      <c r="AK2631" s="30"/>
      <c r="AL2631" s="30">
        <v>-1388.4000000000001</v>
      </c>
      <c r="AM2631" s="30"/>
      <c r="AN2631" s="30"/>
      <c r="AO2631" s="30"/>
      <c r="AP2631" s="30"/>
      <c r="AQ2631" s="30"/>
      <c r="AR2631" s="30"/>
      <c r="AS2631" s="30">
        <f t="shared" si="8469"/>
        <v>1388.5</v>
      </c>
      <c r="AT2631" s="30">
        <f t="shared" si="8470"/>
        <v>0</v>
      </c>
      <c r="AU2631" s="30">
        <f t="shared" si="8471"/>
        <v>0</v>
      </c>
      <c r="AV2631" s="30"/>
      <c r="AW2631" s="30"/>
      <c r="AX2631" s="30"/>
      <c r="AY2631" s="30">
        <f t="shared" si="8437"/>
        <v>1388.5</v>
      </c>
      <c r="AZ2631" s="30">
        <f t="shared" si="8438"/>
        <v>0</v>
      </c>
      <c r="BA2631" s="30">
        <f t="shared" si="8439"/>
        <v>0</v>
      </c>
      <c r="BB2631" s="30"/>
      <c r="BC2631" s="30"/>
      <c r="BD2631" s="30"/>
      <c r="BE2631" s="30"/>
      <c r="BF2631" s="30"/>
      <c r="BG2631" s="30"/>
      <c r="BH2631" s="30"/>
      <c r="BI2631" s="30"/>
      <c r="BJ2631" s="30"/>
      <c r="BK2631" s="30"/>
      <c r="BL2631" s="30">
        <f t="shared" si="8385"/>
        <v>1388.5</v>
      </c>
      <c r="BM2631" s="30">
        <f t="shared" si="8386"/>
        <v>0</v>
      </c>
      <c r="BN2631" s="30">
        <f t="shared" si="8387"/>
        <v>0</v>
      </c>
      <c r="BO2631" s="30"/>
      <c r="BP2631" s="31"/>
      <c r="BQ2631" s="1"/>
      <c r="BR2631" s="1"/>
      <c r="BS2631" s="1"/>
      <c r="BT2631" s="1"/>
      <c r="BU2631" s="1"/>
      <c r="BV2631" s="1"/>
      <c r="BW2631" s="1"/>
      <c r="BX2631" s="1"/>
      <c r="BY2631" s="1"/>
    </row>
    <row r="2632" ht="47.25">
      <c r="A2632" s="28" t="s">
        <v>1072</v>
      </c>
      <c r="B2632" s="28" t="s">
        <v>86</v>
      </c>
      <c r="C2632" s="28" t="s">
        <v>26</v>
      </c>
      <c r="D2632" s="28" t="s">
        <v>489</v>
      </c>
      <c r="E2632" s="35"/>
      <c r="F2632" s="29" t="s">
        <v>490</v>
      </c>
      <c r="G2632" s="30">
        <f>G2633</f>
        <v>5000</v>
      </c>
      <c r="H2632" s="30">
        <f>H2633</f>
        <v>5000</v>
      </c>
      <c r="I2632" s="30">
        <f>I2633</f>
        <v>5000</v>
      </c>
      <c r="J2632" s="30">
        <f>J2633</f>
        <v>0</v>
      </c>
      <c r="K2632" s="30">
        <f>K2633</f>
        <v>0</v>
      </c>
      <c r="L2632" s="30">
        <f>L2633</f>
        <v>0</v>
      </c>
      <c r="M2632" s="30">
        <f t="shared" si="8486"/>
        <v>5000</v>
      </c>
      <c r="N2632" s="30">
        <f t="shared" si="8487"/>
        <v>5000</v>
      </c>
      <c r="O2632" s="30">
        <f t="shared" si="8488"/>
        <v>5000</v>
      </c>
      <c r="P2632" s="30">
        <f>P2633</f>
        <v>0</v>
      </c>
      <c r="Q2632" s="30">
        <f>Q2633</f>
        <v>0</v>
      </c>
      <c r="R2632" s="30">
        <f>R2633</f>
        <v>0</v>
      </c>
      <c r="S2632" s="30">
        <f>S2633</f>
        <v>0</v>
      </c>
      <c r="T2632" s="30">
        <f>T2633</f>
        <v>0</v>
      </c>
      <c r="U2632" s="30">
        <f>U2633</f>
        <v>0</v>
      </c>
      <c r="V2632" s="30">
        <f>V2633</f>
        <v>0</v>
      </c>
      <c r="W2632" s="30">
        <f>W2633</f>
        <v>0</v>
      </c>
      <c r="X2632" s="30">
        <f>X2633</f>
        <v>0</v>
      </c>
      <c r="Y2632" s="30">
        <f>Y2633</f>
        <v>0</v>
      </c>
      <c r="Z2632" s="30">
        <f>Z2633</f>
        <v>0</v>
      </c>
      <c r="AA2632" s="30">
        <f>AA2633</f>
        <v>0</v>
      </c>
      <c r="AB2632" s="30">
        <f>AB2633</f>
        <v>0</v>
      </c>
      <c r="AC2632" s="30">
        <f t="shared" si="8388"/>
        <v>5000</v>
      </c>
      <c r="AD2632" s="30">
        <f t="shared" si="8389"/>
        <v>5000</v>
      </c>
      <c r="AE2632" s="30">
        <f t="shared" si="8390"/>
        <v>5000</v>
      </c>
      <c r="AF2632" s="30">
        <f>AF2633</f>
        <v>0</v>
      </c>
      <c r="AG2632" s="30">
        <f t="shared" si="8391"/>
        <v>5000</v>
      </c>
      <c r="AH2632" s="30">
        <f t="shared" si="8392"/>
        <v>5000</v>
      </c>
      <c r="AI2632" s="30">
        <f t="shared" si="8393"/>
        <v>5000</v>
      </c>
      <c r="AJ2632" s="30">
        <f>AJ2633</f>
        <v>-624.48500000000001</v>
      </c>
      <c r="AK2632" s="30">
        <f>AK2633</f>
        <v>0</v>
      </c>
      <c r="AL2632" s="30">
        <f>AL2633</f>
        <v>0</v>
      </c>
      <c r="AM2632" s="30">
        <f>AM2633</f>
        <v>0</v>
      </c>
      <c r="AN2632" s="30">
        <f>AN2633</f>
        <v>0</v>
      </c>
      <c r="AO2632" s="30">
        <f>AO2633</f>
        <v>0</v>
      </c>
      <c r="AP2632" s="30">
        <f>AP2633</f>
        <v>0</v>
      </c>
      <c r="AQ2632" s="30">
        <f>AQ2633</f>
        <v>0</v>
      </c>
      <c r="AR2632" s="30">
        <f>AR2633</f>
        <v>0</v>
      </c>
      <c r="AS2632" s="30">
        <f t="shared" si="8469"/>
        <v>4375.5150000000003</v>
      </c>
      <c r="AT2632" s="30">
        <f t="shared" si="8470"/>
        <v>5000</v>
      </c>
      <c r="AU2632" s="30">
        <f t="shared" si="8471"/>
        <v>5000</v>
      </c>
      <c r="AV2632" s="30">
        <f>AV2633</f>
        <v>0</v>
      </c>
      <c r="AW2632" s="30">
        <f>AW2633</f>
        <v>0</v>
      </c>
      <c r="AX2632" s="30">
        <f>AX2633</f>
        <v>0</v>
      </c>
      <c r="AY2632" s="30">
        <f t="shared" si="8437"/>
        <v>4375.5150000000003</v>
      </c>
      <c r="AZ2632" s="30">
        <f t="shared" si="8438"/>
        <v>5000</v>
      </c>
      <c r="BA2632" s="30">
        <f t="shared" si="8439"/>
        <v>5000</v>
      </c>
      <c r="BB2632" s="30">
        <f>BB2633</f>
        <v>0</v>
      </c>
      <c r="BC2632" s="30">
        <f>BC2633</f>
        <v>0</v>
      </c>
      <c r="BD2632" s="30">
        <f>BD2633</f>
        <v>0</v>
      </c>
      <c r="BE2632" s="30">
        <f>BE2633</f>
        <v>0</v>
      </c>
      <c r="BF2632" s="30">
        <f>BF2633</f>
        <v>0</v>
      </c>
      <c r="BG2632" s="30">
        <f>BG2633</f>
        <v>0</v>
      </c>
      <c r="BH2632" s="30">
        <f>BH2633</f>
        <v>0</v>
      </c>
      <c r="BI2632" s="30">
        <f>BI2633</f>
        <v>0</v>
      </c>
      <c r="BJ2632" s="30">
        <f>BJ2633</f>
        <v>0</v>
      </c>
      <c r="BK2632" s="30">
        <f>BK2633</f>
        <v>0</v>
      </c>
      <c r="BL2632" s="30">
        <f t="shared" si="8385"/>
        <v>4375.5150000000003</v>
      </c>
      <c r="BM2632" s="30">
        <f t="shared" si="8386"/>
        <v>5000</v>
      </c>
      <c r="BN2632" s="30">
        <f t="shared" si="8387"/>
        <v>5000</v>
      </c>
      <c r="BO2632" s="30">
        <f>BO2633</f>
        <v>0</v>
      </c>
      <c r="BP2632" s="31"/>
      <c r="BQ2632" s="1"/>
      <c r="BR2632" s="1"/>
      <c r="BS2632" s="1"/>
      <c r="BT2632" s="1"/>
      <c r="BU2632" s="1"/>
      <c r="BV2632" s="1"/>
      <c r="BW2632" s="1"/>
      <c r="BX2632" s="1"/>
      <c r="BY2632" s="1"/>
    </row>
    <row r="2633" ht="31.5">
      <c r="A2633" s="28" t="s">
        <v>1072</v>
      </c>
      <c r="B2633" s="28" t="s">
        <v>86</v>
      </c>
      <c r="C2633" s="28" t="s">
        <v>26</v>
      </c>
      <c r="D2633" s="28" t="s">
        <v>489</v>
      </c>
      <c r="E2633" s="28" t="s">
        <v>127</v>
      </c>
      <c r="F2633" s="29" t="s">
        <v>128</v>
      </c>
      <c r="G2633" s="30">
        <v>5000</v>
      </c>
      <c r="H2633" s="30">
        <v>5000</v>
      </c>
      <c r="I2633" s="30">
        <v>5000</v>
      </c>
      <c r="J2633" s="30"/>
      <c r="K2633" s="30"/>
      <c r="L2633" s="30"/>
      <c r="M2633" s="30">
        <f t="shared" si="8486"/>
        <v>5000</v>
      </c>
      <c r="N2633" s="30">
        <f t="shared" si="8487"/>
        <v>5000</v>
      </c>
      <c r="O2633" s="30">
        <f t="shared" si="8488"/>
        <v>5000</v>
      </c>
      <c r="P2633" s="30"/>
      <c r="Q2633" s="30"/>
      <c r="R2633" s="30"/>
      <c r="S2633" s="30"/>
      <c r="T2633" s="30"/>
      <c r="U2633" s="30"/>
      <c r="V2633" s="30"/>
      <c r="W2633" s="30"/>
      <c r="X2633" s="30"/>
      <c r="Y2633" s="30"/>
      <c r="Z2633" s="30"/>
      <c r="AA2633" s="30"/>
      <c r="AB2633" s="30"/>
      <c r="AC2633" s="30">
        <f t="shared" si="8388"/>
        <v>5000</v>
      </c>
      <c r="AD2633" s="30">
        <f t="shared" si="8389"/>
        <v>5000</v>
      </c>
      <c r="AE2633" s="30">
        <f t="shared" si="8390"/>
        <v>5000</v>
      </c>
      <c r="AF2633" s="30"/>
      <c r="AG2633" s="30">
        <f t="shared" si="8391"/>
        <v>5000</v>
      </c>
      <c r="AH2633" s="30">
        <f t="shared" si="8392"/>
        <v>5000</v>
      </c>
      <c r="AI2633" s="30">
        <f t="shared" si="8393"/>
        <v>5000</v>
      </c>
      <c r="AJ2633" s="30">
        <v>-624.48500000000001</v>
      </c>
      <c r="AK2633" s="30"/>
      <c r="AL2633" s="30"/>
      <c r="AM2633" s="30"/>
      <c r="AN2633" s="30"/>
      <c r="AO2633" s="30"/>
      <c r="AP2633" s="30"/>
      <c r="AQ2633" s="30"/>
      <c r="AR2633" s="30"/>
      <c r="AS2633" s="30">
        <f t="shared" si="8469"/>
        <v>4375.5150000000003</v>
      </c>
      <c r="AT2633" s="30">
        <f t="shared" si="8470"/>
        <v>5000</v>
      </c>
      <c r="AU2633" s="30">
        <f t="shared" si="8471"/>
        <v>5000</v>
      </c>
      <c r="AV2633" s="30"/>
      <c r="AW2633" s="30"/>
      <c r="AX2633" s="30"/>
      <c r="AY2633" s="30">
        <f t="shared" si="8437"/>
        <v>4375.5150000000003</v>
      </c>
      <c r="AZ2633" s="30">
        <f t="shared" si="8438"/>
        <v>5000</v>
      </c>
      <c r="BA2633" s="30">
        <f t="shared" si="8439"/>
        <v>5000</v>
      </c>
      <c r="BB2633" s="30"/>
      <c r="BC2633" s="30"/>
      <c r="BD2633" s="30"/>
      <c r="BE2633" s="30"/>
      <c r="BF2633" s="30"/>
      <c r="BG2633" s="30"/>
      <c r="BH2633" s="30"/>
      <c r="BI2633" s="30"/>
      <c r="BJ2633" s="30"/>
      <c r="BK2633" s="30"/>
      <c r="BL2633" s="30">
        <f t="shared" si="8385"/>
        <v>4375.5150000000003</v>
      </c>
      <c r="BM2633" s="30">
        <f t="shared" si="8386"/>
        <v>5000</v>
      </c>
      <c r="BN2633" s="30">
        <f t="shared" si="8387"/>
        <v>5000</v>
      </c>
      <c r="BO2633" s="30"/>
      <c r="BP2633" s="31"/>
      <c r="BQ2633" s="1"/>
      <c r="BR2633" s="1"/>
      <c r="BS2633" s="1"/>
      <c r="BT2633" s="1"/>
      <c r="BU2633" s="1"/>
      <c r="BV2633" s="1"/>
      <c r="BW2633" s="1"/>
      <c r="BX2633" s="1"/>
      <c r="BY2633" s="1"/>
    </row>
    <row r="2634" ht="94.5">
      <c r="A2634" s="28" t="s">
        <v>1072</v>
      </c>
      <c r="B2634" s="28" t="s">
        <v>86</v>
      </c>
      <c r="C2634" s="28" t="s">
        <v>26</v>
      </c>
      <c r="D2634" s="28" t="s">
        <v>1080</v>
      </c>
      <c r="E2634" s="35"/>
      <c r="F2634" s="29" t="s">
        <v>1081</v>
      </c>
      <c r="G2634" s="30">
        <f>G2635</f>
        <v>806.60000000000002</v>
      </c>
      <c r="H2634" s="30">
        <f>H2635</f>
        <v>806.60000000000002</v>
      </c>
      <c r="I2634" s="30">
        <f>I2635</f>
        <v>806.60000000000002</v>
      </c>
      <c r="J2634" s="30">
        <f>J2635</f>
        <v>0</v>
      </c>
      <c r="K2634" s="30">
        <f>K2635</f>
        <v>0</v>
      </c>
      <c r="L2634" s="30">
        <f>L2635</f>
        <v>0</v>
      </c>
      <c r="M2634" s="30">
        <f t="shared" si="8486"/>
        <v>806.60000000000002</v>
      </c>
      <c r="N2634" s="30">
        <f t="shared" si="8487"/>
        <v>806.60000000000002</v>
      </c>
      <c r="O2634" s="30">
        <f t="shared" si="8488"/>
        <v>806.60000000000002</v>
      </c>
      <c r="P2634" s="30">
        <f>P2635</f>
        <v>0</v>
      </c>
      <c r="Q2634" s="30">
        <f>Q2635</f>
        <v>0</v>
      </c>
      <c r="R2634" s="30">
        <f>R2635</f>
        <v>0</v>
      </c>
      <c r="S2634" s="30">
        <f>S2635</f>
        <v>0</v>
      </c>
      <c r="T2634" s="30">
        <f>T2635</f>
        <v>0</v>
      </c>
      <c r="U2634" s="30">
        <f>U2635</f>
        <v>0</v>
      </c>
      <c r="V2634" s="30">
        <f>V2635</f>
        <v>0</v>
      </c>
      <c r="W2634" s="30">
        <f>W2635</f>
        <v>0</v>
      </c>
      <c r="X2634" s="30">
        <f>X2635</f>
        <v>0</v>
      </c>
      <c r="Y2634" s="30">
        <f>Y2635</f>
        <v>0</v>
      </c>
      <c r="Z2634" s="30">
        <f>Z2635</f>
        <v>0</v>
      </c>
      <c r="AA2634" s="30">
        <f>AA2635</f>
        <v>0</v>
      </c>
      <c r="AB2634" s="30">
        <f>AB2635</f>
        <v>0</v>
      </c>
      <c r="AC2634" s="30">
        <f t="shared" si="8388"/>
        <v>806.60000000000002</v>
      </c>
      <c r="AD2634" s="30">
        <f t="shared" si="8389"/>
        <v>806.60000000000002</v>
      </c>
      <c r="AE2634" s="30">
        <f t="shared" si="8390"/>
        <v>806.60000000000002</v>
      </c>
      <c r="AF2634" s="30">
        <f>AF2635</f>
        <v>0</v>
      </c>
      <c r="AG2634" s="30">
        <f t="shared" si="8391"/>
        <v>806.60000000000002</v>
      </c>
      <c r="AH2634" s="30">
        <f t="shared" si="8392"/>
        <v>806.60000000000002</v>
      </c>
      <c r="AI2634" s="30">
        <f t="shared" si="8393"/>
        <v>806.60000000000002</v>
      </c>
      <c r="AJ2634" s="30">
        <f>AJ2635</f>
        <v>0</v>
      </c>
      <c r="AK2634" s="30">
        <f>AK2635</f>
        <v>0</v>
      </c>
      <c r="AL2634" s="30">
        <f>AL2635</f>
        <v>0</v>
      </c>
      <c r="AM2634" s="30">
        <f>AM2635</f>
        <v>0</v>
      </c>
      <c r="AN2634" s="30">
        <f>AN2635</f>
        <v>0</v>
      </c>
      <c r="AO2634" s="30">
        <f>AO2635</f>
        <v>0</v>
      </c>
      <c r="AP2634" s="30">
        <f>AP2635</f>
        <v>0</v>
      </c>
      <c r="AQ2634" s="30">
        <f>AQ2635</f>
        <v>0</v>
      </c>
      <c r="AR2634" s="30">
        <f>AR2635</f>
        <v>0</v>
      </c>
      <c r="AS2634" s="30">
        <f t="shared" si="8469"/>
        <v>806.60000000000002</v>
      </c>
      <c r="AT2634" s="30">
        <f t="shared" si="8470"/>
        <v>806.60000000000002</v>
      </c>
      <c r="AU2634" s="30">
        <f t="shared" si="8471"/>
        <v>806.60000000000002</v>
      </c>
      <c r="AV2634" s="30">
        <f>AV2635</f>
        <v>0</v>
      </c>
      <c r="AW2634" s="30">
        <f>AW2635</f>
        <v>0</v>
      </c>
      <c r="AX2634" s="30">
        <f>AX2635</f>
        <v>0</v>
      </c>
      <c r="AY2634" s="30">
        <f t="shared" si="8437"/>
        <v>806.60000000000002</v>
      </c>
      <c r="AZ2634" s="30">
        <f t="shared" si="8438"/>
        <v>806.60000000000002</v>
      </c>
      <c r="BA2634" s="30">
        <f t="shared" si="8439"/>
        <v>806.60000000000002</v>
      </c>
      <c r="BB2634" s="30">
        <f>BB2635</f>
        <v>0</v>
      </c>
      <c r="BC2634" s="30">
        <f>BC2635</f>
        <v>0</v>
      </c>
      <c r="BD2634" s="30">
        <f>BD2635</f>
        <v>0</v>
      </c>
      <c r="BE2634" s="30">
        <f>BE2635</f>
        <v>0</v>
      </c>
      <c r="BF2634" s="30">
        <f>BF2635</f>
        <v>0</v>
      </c>
      <c r="BG2634" s="30">
        <f>BG2635</f>
        <v>0</v>
      </c>
      <c r="BH2634" s="30">
        <f>BH2635</f>
        <v>0</v>
      </c>
      <c r="BI2634" s="30">
        <f>BI2635</f>
        <v>0</v>
      </c>
      <c r="BJ2634" s="30">
        <f>BJ2635</f>
        <v>0</v>
      </c>
      <c r="BK2634" s="30">
        <f>BK2635</f>
        <v>0</v>
      </c>
      <c r="BL2634" s="30">
        <f t="shared" si="8385"/>
        <v>806.60000000000002</v>
      </c>
      <c r="BM2634" s="30">
        <f t="shared" si="8386"/>
        <v>806.60000000000002</v>
      </c>
      <c r="BN2634" s="30">
        <f t="shared" si="8387"/>
        <v>806.60000000000002</v>
      </c>
      <c r="BO2634" s="30">
        <f>BO2635</f>
        <v>0</v>
      </c>
      <c r="BP2634" s="31"/>
      <c r="BQ2634" s="1"/>
      <c r="BR2634" s="1"/>
      <c r="BS2634" s="1"/>
      <c r="BT2634" s="1"/>
      <c r="BU2634" s="1"/>
      <c r="BV2634" s="1"/>
      <c r="BW2634" s="1"/>
      <c r="BX2634" s="1"/>
      <c r="BY2634" s="1"/>
    </row>
    <row r="2635" ht="31.5">
      <c r="A2635" s="28" t="s">
        <v>1072</v>
      </c>
      <c r="B2635" s="28" t="s">
        <v>86</v>
      </c>
      <c r="C2635" s="28" t="s">
        <v>26</v>
      </c>
      <c r="D2635" s="28" t="s">
        <v>1080</v>
      </c>
      <c r="E2635" s="28" t="s">
        <v>127</v>
      </c>
      <c r="F2635" s="29" t="s">
        <v>128</v>
      </c>
      <c r="G2635" s="30">
        <v>806.60000000000002</v>
      </c>
      <c r="H2635" s="30">
        <v>806.60000000000002</v>
      </c>
      <c r="I2635" s="30">
        <v>806.60000000000002</v>
      </c>
      <c r="J2635" s="30"/>
      <c r="K2635" s="30"/>
      <c r="L2635" s="30"/>
      <c r="M2635" s="30">
        <f t="shared" si="8486"/>
        <v>806.60000000000002</v>
      </c>
      <c r="N2635" s="30">
        <f t="shared" si="8487"/>
        <v>806.60000000000002</v>
      </c>
      <c r="O2635" s="30">
        <f t="shared" si="8488"/>
        <v>806.60000000000002</v>
      </c>
      <c r="P2635" s="30"/>
      <c r="Q2635" s="30"/>
      <c r="R2635" s="30"/>
      <c r="S2635" s="30"/>
      <c r="T2635" s="30"/>
      <c r="U2635" s="30"/>
      <c r="V2635" s="30"/>
      <c r="W2635" s="30"/>
      <c r="X2635" s="30"/>
      <c r="Y2635" s="30"/>
      <c r="Z2635" s="30"/>
      <c r="AA2635" s="30"/>
      <c r="AB2635" s="30"/>
      <c r="AC2635" s="30">
        <f t="shared" si="8388"/>
        <v>806.60000000000002</v>
      </c>
      <c r="AD2635" s="30">
        <f t="shared" si="8389"/>
        <v>806.60000000000002</v>
      </c>
      <c r="AE2635" s="30">
        <f t="shared" si="8390"/>
        <v>806.60000000000002</v>
      </c>
      <c r="AF2635" s="30"/>
      <c r="AG2635" s="30">
        <f t="shared" si="8391"/>
        <v>806.60000000000002</v>
      </c>
      <c r="AH2635" s="30">
        <f t="shared" si="8392"/>
        <v>806.60000000000002</v>
      </c>
      <c r="AI2635" s="30">
        <f t="shared" si="8393"/>
        <v>806.60000000000002</v>
      </c>
      <c r="AJ2635" s="30"/>
      <c r="AK2635" s="30"/>
      <c r="AL2635" s="30"/>
      <c r="AM2635" s="30"/>
      <c r="AN2635" s="30"/>
      <c r="AO2635" s="30"/>
      <c r="AP2635" s="30"/>
      <c r="AQ2635" s="30"/>
      <c r="AR2635" s="30"/>
      <c r="AS2635" s="30">
        <f t="shared" si="8469"/>
        <v>806.60000000000002</v>
      </c>
      <c r="AT2635" s="30">
        <f t="shared" si="8470"/>
        <v>806.60000000000002</v>
      </c>
      <c r="AU2635" s="30">
        <f t="shared" si="8471"/>
        <v>806.60000000000002</v>
      </c>
      <c r="AV2635" s="30"/>
      <c r="AW2635" s="30"/>
      <c r="AX2635" s="30"/>
      <c r="AY2635" s="30">
        <f t="shared" si="8437"/>
        <v>806.60000000000002</v>
      </c>
      <c r="AZ2635" s="30">
        <f t="shared" si="8438"/>
        <v>806.60000000000002</v>
      </c>
      <c r="BA2635" s="30">
        <f t="shared" si="8439"/>
        <v>806.60000000000002</v>
      </c>
      <c r="BB2635" s="30"/>
      <c r="BC2635" s="30"/>
      <c r="BD2635" s="30"/>
      <c r="BE2635" s="30"/>
      <c r="BF2635" s="30"/>
      <c r="BG2635" s="30"/>
      <c r="BH2635" s="30"/>
      <c r="BI2635" s="30"/>
      <c r="BJ2635" s="30"/>
      <c r="BK2635" s="30"/>
      <c r="BL2635" s="30">
        <f t="shared" si="8385"/>
        <v>806.60000000000002</v>
      </c>
      <c r="BM2635" s="30">
        <f t="shared" si="8386"/>
        <v>806.60000000000002</v>
      </c>
      <c r="BN2635" s="30">
        <f t="shared" si="8387"/>
        <v>806.60000000000002</v>
      </c>
      <c r="BO2635" s="30"/>
      <c r="BP2635" s="31"/>
      <c r="BQ2635" s="1"/>
      <c r="BR2635" s="1"/>
      <c r="BS2635" s="1"/>
      <c r="BT2635" s="1"/>
      <c r="BU2635" s="1"/>
      <c r="BV2635" s="1"/>
      <c r="BW2635" s="1"/>
      <c r="BX2635" s="1"/>
      <c r="BY2635" s="1"/>
    </row>
    <row r="2636" ht="63">
      <c r="A2636" s="28" t="s">
        <v>1072</v>
      </c>
      <c r="B2636" s="28" t="s">
        <v>86</v>
      </c>
      <c r="C2636" s="28" t="s">
        <v>26</v>
      </c>
      <c r="D2636" s="28" t="s">
        <v>1082</v>
      </c>
      <c r="E2636" s="35"/>
      <c r="F2636" s="29" t="s">
        <v>1083</v>
      </c>
      <c r="G2636" s="30">
        <f>G2637</f>
        <v>2400</v>
      </c>
      <c r="H2636" s="30">
        <f>H2637</f>
        <v>2400</v>
      </c>
      <c r="I2636" s="30">
        <f>I2637</f>
        <v>2400</v>
      </c>
      <c r="J2636" s="30">
        <f>J2637</f>
        <v>0</v>
      </c>
      <c r="K2636" s="30">
        <f>K2637</f>
        <v>0</v>
      </c>
      <c r="L2636" s="30">
        <f>L2637</f>
        <v>0</v>
      </c>
      <c r="M2636" s="30">
        <f t="shared" si="8486"/>
        <v>2400</v>
      </c>
      <c r="N2636" s="30">
        <f t="shared" si="8487"/>
        <v>2400</v>
      </c>
      <c r="O2636" s="30">
        <f t="shared" si="8488"/>
        <v>2400</v>
      </c>
      <c r="P2636" s="30">
        <f>P2637</f>
        <v>0</v>
      </c>
      <c r="Q2636" s="30">
        <f>Q2637</f>
        <v>0</v>
      </c>
      <c r="R2636" s="30">
        <f>R2637</f>
        <v>0</v>
      </c>
      <c r="S2636" s="30">
        <f>S2637</f>
        <v>0</v>
      </c>
      <c r="T2636" s="30">
        <f>T2637</f>
        <v>0</v>
      </c>
      <c r="U2636" s="30">
        <f>U2637</f>
        <v>0</v>
      </c>
      <c r="V2636" s="30">
        <f>V2637</f>
        <v>0</v>
      </c>
      <c r="W2636" s="30">
        <f>W2637</f>
        <v>0</v>
      </c>
      <c r="X2636" s="30">
        <f>X2637</f>
        <v>0</v>
      </c>
      <c r="Y2636" s="30">
        <f>Y2637</f>
        <v>0</v>
      </c>
      <c r="Z2636" s="30">
        <f>Z2637</f>
        <v>0</v>
      </c>
      <c r="AA2636" s="30">
        <f>AA2637</f>
        <v>0</v>
      </c>
      <c r="AB2636" s="30">
        <f>AB2637</f>
        <v>0</v>
      </c>
      <c r="AC2636" s="30">
        <f t="shared" si="8388"/>
        <v>2400</v>
      </c>
      <c r="AD2636" s="30">
        <f t="shared" si="8389"/>
        <v>2400</v>
      </c>
      <c r="AE2636" s="30">
        <f t="shared" si="8390"/>
        <v>2400</v>
      </c>
      <c r="AF2636" s="30">
        <f>AF2637</f>
        <v>0</v>
      </c>
      <c r="AG2636" s="30">
        <f t="shared" si="8391"/>
        <v>2400</v>
      </c>
      <c r="AH2636" s="30">
        <f t="shared" si="8392"/>
        <v>2400</v>
      </c>
      <c r="AI2636" s="30">
        <f t="shared" si="8393"/>
        <v>2400</v>
      </c>
      <c r="AJ2636" s="30">
        <f>AJ2637</f>
        <v>0</v>
      </c>
      <c r="AK2636" s="30">
        <f>AK2637</f>
        <v>0</v>
      </c>
      <c r="AL2636" s="30">
        <f>AL2637</f>
        <v>0</v>
      </c>
      <c r="AM2636" s="30">
        <f>AM2637</f>
        <v>0</v>
      </c>
      <c r="AN2636" s="30">
        <f>AN2637</f>
        <v>0</v>
      </c>
      <c r="AO2636" s="30">
        <f>AO2637</f>
        <v>0</v>
      </c>
      <c r="AP2636" s="30">
        <f>AP2637</f>
        <v>0</v>
      </c>
      <c r="AQ2636" s="30">
        <f>AQ2637</f>
        <v>0</v>
      </c>
      <c r="AR2636" s="30">
        <f>AR2637</f>
        <v>0</v>
      </c>
      <c r="AS2636" s="30">
        <f t="shared" si="8469"/>
        <v>2400</v>
      </c>
      <c r="AT2636" s="30">
        <f t="shared" si="8470"/>
        <v>2400</v>
      </c>
      <c r="AU2636" s="30">
        <f t="shared" si="8471"/>
        <v>2400</v>
      </c>
      <c r="AV2636" s="30">
        <f>AV2637</f>
        <v>0</v>
      </c>
      <c r="AW2636" s="30">
        <f>AW2637</f>
        <v>0</v>
      </c>
      <c r="AX2636" s="30">
        <f>AX2637</f>
        <v>0</v>
      </c>
      <c r="AY2636" s="30">
        <f t="shared" si="8437"/>
        <v>2400</v>
      </c>
      <c r="AZ2636" s="30">
        <f t="shared" si="8438"/>
        <v>2400</v>
      </c>
      <c r="BA2636" s="30">
        <f t="shared" si="8439"/>
        <v>2400</v>
      </c>
      <c r="BB2636" s="30">
        <f>BB2637</f>
        <v>0</v>
      </c>
      <c r="BC2636" s="30">
        <f>BC2637</f>
        <v>0</v>
      </c>
      <c r="BD2636" s="30">
        <f>BD2637</f>
        <v>0</v>
      </c>
      <c r="BE2636" s="30">
        <f>BE2637</f>
        <v>0</v>
      </c>
      <c r="BF2636" s="30">
        <f>BF2637</f>
        <v>0</v>
      </c>
      <c r="BG2636" s="30">
        <f>BG2637</f>
        <v>0</v>
      </c>
      <c r="BH2636" s="30">
        <f>BH2637</f>
        <v>0</v>
      </c>
      <c r="BI2636" s="30">
        <f>BI2637</f>
        <v>0</v>
      </c>
      <c r="BJ2636" s="30">
        <f>BJ2637</f>
        <v>0</v>
      </c>
      <c r="BK2636" s="30">
        <f>BK2637</f>
        <v>0</v>
      </c>
      <c r="BL2636" s="30">
        <f t="shared" si="8385"/>
        <v>2400</v>
      </c>
      <c r="BM2636" s="30">
        <f t="shared" si="8386"/>
        <v>2400</v>
      </c>
      <c r="BN2636" s="30">
        <f t="shared" si="8387"/>
        <v>2400</v>
      </c>
      <c r="BO2636" s="30">
        <f>BO2637</f>
        <v>0</v>
      </c>
      <c r="BP2636" s="31"/>
      <c r="BQ2636" s="1"/>
      <c r="BR2636" s="1"/>
      <c r="BS2636" s="1"/>
      <c r="BT2636" s="1"/>
      <c r="BU2636" s="1"/>
      <c r="BV2636" s="1"/>
      <c r="BW2636" s="1"/>
      <c r="BX2636" s="1"/>
      <c r="BY2636" s="1"/>
    </row>
    <row r="2637" ht="31.5">
      <c r="A2637" s="28" t="s">
        <v>1072</v>
      </c>
      <c r="B2637" s="28" t="s">
        <v>86</v>
      </c>
      <c r="C2637" s="28" t="s">
        <v>26</v>
      </c>
      <c r="D2637" s="28" t="s">
        <v>1082</v>
      </c>
      <c r="E2637" s="28" t="s">
        <v>127</v>
      </c>
      <c r="F2637" s="29" t="s">
        <v>128</v>
      </c>
      <c r="G2637" s="30">
        <v>2400</v>
      </c>
      <c r="H2637" s="30">
        <v>2400</v>
      </c>
      <c r="I2637" s="30">
        <v>2400</v>
      </c>
      <c r="J2637" s="30"/>
      <c r="K2637" s="30"/>
      <c r="L2637" s="30"/>
      <c r="M2637" s="30">
        <f t="shared" si="8486"/>
        <v>2400</v>
      </c>
      <c r="N2637" s="30">
        <f t="shared" si="8487"/>
        <v>2400</v>
      </c>
      <c r="O2637" s="30">
        <f t="shared" si="8488"/>
        <v>2400</v>
      </c>
      <c r="P2637" s="30"/>
      <c r="Q2637" s="30"/>
      <c r="R2637" s="30"/>
      <c r="S2637" s="30"/>
      <c r="T2637" s="30"/>
      <c r="U2637" s="30"/>
      <c r="V2637" s="30"/>
      <c r="W2637" s="30"/>
      <c r="X2637" s="30"/>
      <c r="Y2637" s="30"/>
      <c r="Z2637" s="30"/>
      <c r="AA2637" s="30"/>
      <c r="AB2637" s="30"/>
      <c r="AC2637" s="30">
        <f t="shared" si="8388"/>
        <v>2400</v>
      </c>
      <c r="AD2637" s="30">
        <f t="shared" si="8389"/>
        <v>2400</v>
      </c>
      <c r="AE2637" s="30">
        <f t="shared" si="8390"/>
        <v>2400</v>
      </c>
      <c r="AF2637" s="30"/>
      <c r="AG2637" s="30">
        <f t="shared" si="8391"/>
        <v>2400</v>
      </c>
      <c r="AH2637" s="30">
        <f t="shared" si="8392"/>
        <v>2400</v>
      </c>
      <c r="AI2637" s="30">
        <f t="shared" si="8393"/>
        <v>2400</v>
      </c>
      <c r="AJ2637" s="30"/>
      <c r="AK2637" s="30"/>
      <c r="AL2637" s="30"/>
      <c r="AM2637" s="30"/>
      <c r="AN2637" s="30"/>
      <c r="AO2637" s="30"/>
      <c r="AP2637" s="30"/>
      <c r="AQ2637" s="30"/>
      <c r="AR2637" s="30"/>
      <c r="AS2637" s="30">
        <f t="shared" si="8469"/>
        <v>2400</v>
      </c>
      <c r="AT2637" s="30">
        <f t="shared" si="8470"/>
        <v>2400</v>
      </c>
      <c r="AU2637" s="30">
        <f t="shared" si="8471"/>
        <v>2400</v>
      </c>
      <c r="AV2637" s="30"/>
      <c r="AW2637" s="30"/>
      <c r="AX2637" s="30"/>
      <c r="AY2637" s="30">
        <f t="shared" si="8437"/>
        <v>2400</v>
      </c>
      <c r="AZ2637" s="30">
        <f t="shared" si="8438"/>
        <v>2400</v>
      </c>
      <c r="BA2637" s="30">
        <f t="shared" si="8439"/>
        <v>2400</v>
      </c>
      <c r="BB2637" s="30"/>
      <c r="BC2637" s="30"/>
      <c r="BD2637" s="30"/>
      <c r="BE2637" s="30"/>
      <c r="BF2637" s="30"/>
      <c r="BG2637" s="30"/>
      <c r="BH2637" s="30"/>
      <c r="BI2637" s="30"/>
      <c r="BJ2637" s="30"/>
      <c r="BK2637" s="30"/>
      <c r="BL2637" s="30">
        <f t="shared" si="8385"/>
        <v>2400</v>
      </c>
      <c r="BM2637" s="30">
        <f t="shared" si="8386"/>
        <v>2400</v>
      </c>
      <c r="BN2637" s="30">
        <f t="shared" si="8387"/>
        <v>2400</v>
      </c>
      <c r="BO2637" s="30"/>
      <c r="BP2637" s="31"/>
      <c r="BQ2637" s="1"/>
      <c r="BR2637" s="1"/>
      <c r="BS2637" s="1"/>
      <c r="BT2637" s="1"/>
      <c r="BU2637" s="1"/>
      <c r="BV2637" s="1"/>
      <c r="BW2637" s="1"/>
      <c r="BX2637" s="1"/>
      <c r="BY2637" s="1"/>
    </row>
    <row r="2638" ht="31.5">
      <c r="A2638" s="28" t="s">
        <v>1072</v>
      </c>
      <c r="B2638" s="28" t="s">
        <v>86</v>
      </c>
      <c r="C2638" s="28" t="s">
        <v>26</v>
      </c>
      <c r="D2638" s="28" t="s">
        <v>425</v>
      </c>
      <c r="E2638" s="35"/>
      <c r="F2638" s="29" t="s">
        <v>426</v>
      </c>
      <c r="G2638" s="30">
        <f>G2639+G2641</f>
        <v>5185.9000000000005</v>
      </c>
      <c r="H2638" s="30">
        <f>H2639+H2641</f>
        <v>5231.6000000000004</v>
      </c>
      <c r="I2638" s="30">
        <f>I2639+I2641</f>
        <v>5231.6000000000004</v>
      </c>
      <c r="J2638" s="30">
        <f>J2639+J2641</f>
        <v>0</v>
      </c>
      <c r="K2638" s="30">
        <f>K2639+K2641</f>
        <v>0</v>
      </c>
      <c r="L2638" s="30">
        <f>L2639+L2641</f>
        <v>0</v>
      </c>
      <c r="M2638" s="30">
        <f t="shared" si="8486"/>
        <v>5185.9000000000005</v>
      </c>
      <c r="N2638" s="30">
        <f t="shared" si="8487"/>
        <v>5231.6000000000004</v>
      </c>
      <c r="O2638" s="30">
        <f t="shared" si="8488"/>
        <v>5231.6000000000004</v>
      </c>
      <c r="P2638" s="30">
        <f>P2639+P2641</f>
        <v>0</v>
      </c>
      <c r="Q2638" s="30">
        <f>Q2639+Q2641</f>
        <v>0</v>
      </c>
      <c r="R2638" s="30">
        <f>R2639+R2641</f>
        <v>0</v>
      </c>
      <c r="S2638" s="30">
        <f>S2639+S2641</f>
        <v>0</v>
      </c>
      <c r="T2638" s="30">
        <f>T2639+T2641</f>
        <v>0</v>
      </c>
      <c r="U2638" s="30">
        <f>U2639+U2641</f>
        <v>0</v>
      </c>
      <c r="V2638" s="30">
        <f>V2639+V2641</f>
        <v>0</v>
      </c>
      <c r="W2638" s="30">
        <f>W2639+W2641</f>
        <v>0</v>
      </c>
      <c r="X2638" s="30">
        <f>X2639+X2641</f>
        <v>0</v>
      </c>
      <c r="Y2638" s="30">
        <f>Y2639+Y2641</f>
        <v>0</v>
      </c>
      <c r="Z2638" s="30">
        <f>Z2639+Z2641</f>
        <v>0</v>
      </c>
      <c r="AA2638" s="30">
        <f>AA2639+AA2641</f>
        <v>0</v>
      </c>
      <c r="AB2638" s="30">
        <f>AB2639+AB2641</f>
        <v>0</v>
      </c>
      <c r="AC2638" s="30">
        <f t="shared" si="8388"/>
        <v>5185.9000000000005</v>
      </c>
      <c r="AD2638" s="30">
        <f t="shared" si="8389"/>
        <v>5231.6000000000004</v>
      </c>
      <c r="AE2638" s="30">
        <f t="shared" si="8390"/>
        <v>5231.6000000000004</v>
      </c>
      <c r="AF2638" s="30">
        <f>AF2639+AF2641</f>
        <v>0</v>
      </c>
      <c r="AG2638" s="30">
        <f t="shared" si="8391"/>
        <v>5185.9000000000005</v>
      </c>
      <c r="AH2638" s="30">
        <f t="shared" si="8392"/>
        <v>5231.6000000000004</v>
      </c>
      <c r="AI2638" s="30">
        <f t="shared" si="8393"/>
        <v>5231.6000000000004</v>
      </c>
      <c r="AJ2638" s="30">
        <f>AJ2639+AJ2641</f>
        <v>0</v>
      </c>
      <c r="AK2638" s="30">
        <f>AK2639+AK2641</f>
        <v>0</v>
      </c>
      <c r="AL2638" s="30">
        <f>AL2639+AL2641</f>
        <v>-22.800000000000001</v>
      </c>
      <c r="AM2638" s="30">
        <f>AM2639+AM2641</f>
        <v>0</v>
      </c>
      <c r="AN2638" s="30">
        <f>AN2639+AN2641</f>
        <v>0</v>
      </c>
      <c r="AO2638" s="30">
        <f>AO2639+AO2641</f>
        <v>0</v>
      </c>
      <c r="AP2638" s="30">
        <f>AP2639+AP2641</f>
        <v>0</v>
      </c>
      <c r="AQ2638" s="30">
        <f>AQ2639+AQ2641</f>
        <v>0</v>
      </c>
      <c r="AR2638" s="30">
        <f>AR2639+AR2641</f>
        <v>0</v>
      </c>
      <c r="AS2638" s="30">
        <f t="shared" si="8469"/>
        <v>5163.1000000000004</v>
      </c>
      <c r="AT2638" s="30">
        <f t="shared" si="8470"/>
        <v>5231.6000000000004</v>
      </c>
      <c r="AU2638" s="30">
        <f t="shared" si="8471"/>
        <v>5231.6000000000004</v>
      </c>
      <c r="AV2638" s="30">
        <f>AV2639+AV2641</f>
        <v>0</v>
      </c>
      <c r="AW2638" s="30">
        <f>AW2639+AW2641</f>
        <v>0</v>
      </c>
      <c r="AX2638" s="30">
        <f>AX2639+AX2641</f>
        <v>0</v>
      </c>
      <c r="AY2638" s="30">
        <f t="shared" si="8437"/>
        <v>5163.1000000000004</v>
      </c>
      <c r="AZ2638" s="30">
        <f t="shared" si="8438"/>
        <v>5231.6000000000004</v>
      </c>
      <c r="BA2638" s="30">
        <f t="shared" si="8439"/>
        <v>5231.6000000000004</v>
      </c>
      <c r="BB2638" s="30">
        <f>BB2639+BB2641</f>
        <v>0</v>
      </c>
      <c r="BC2638" s="30">
        <f>BC2639+BC2641</f>
        <v>0</v>
      </c>
      <c r="BD2638" s="30">
        <f>BD2639+BD2641</f>
        <v>0</v>
      </c>
      <c r="BE2638" s="30">
        <f>BE2639+BE2641</f>
        <v>0</v>
      </c>
      <c r="BF2638" s="30">
        <f>BF2639+BF2641</f>
        <v>0</v>
      </c>
      <c r="BG2638" s="30">
        <f>BG2639+BG2641</f>
        <v>0</v>
      </c>
      <c r="BH2638" s="30">
        <f>BH2639+BH2641</f>
        <v>0</v>
      </c>
      <c r="BI2638" s="30">
        <f>BI2639+BI2641</f>
        <v>0</v>
      </c>
      <c r="BJ2638" s="30">
        <f>BJ2639+BJ2641</f>
        <v>0</v>
      </c>
      <c r="BK2638" s="30">
        <f>BK2639+BK2641</f>
        <v>0</v>
      </c>
      <c r="BL2638" s="30">
        <f t="shared" si="8385"/>
        <v>5163.1000000000004</v>
      </c>
      <c r="BM2638" s="30">
        <f t="shared" si="8386"/>
        <v>5231.6000000000004</v>
      </c>
      <c r="BN2638" s="30">
        <f t="shared" si="8387"/>
        <v>5231.6000000000004</v>
      </c>
      <c r="BO2638" s="30">
        <f>BO2639+BO2641</f>
        <v>0</v>
      </c>
      <c r="BP2638" s="31"/>
      <c r="BQ2638" s="1"/>
      <c r="BR2638" s="1"/>
      <c r="BS2638" s="1"/>
      <c r="BT2638" s="1"/>
      <c r="BU2638" s="1"/>
      <c r="BV2638" s="1"/>
      <c r="BW2638" s="1"/>
      <c r="BX2638" s="1"/>
      <c r="BY2638" s="1"/>
    </row>
    <row r="2639" ht="47.25">
      <c r="A2639" s="28" t="s">
        <v>1072</v>
      </c>
      <c r="B2639" s="28" t="s">
        <v>86</v>
      </c>
      <c r="C2639" s="28" t="s">
        <v>26</v>
      </c>
      <c r="D2639" s="28" t="s">
        <v>427</v>
      </c>
      <c r="E2639" s="35"/>
      <c r="F2639" s="29" t="s">
        <v>53</v>
      </c>
      <c r="G2639" s="30">
        <f>G2640</f>
        <v>5140.3000000000002</v>
      </c>
      <c r="H2639" s="30">
        <f>H2640</f>
        <v>5231.6000000000004</v>
      </c>
      <c r="I2639" s="30">
        <f>I2640</f>
        <v>5231.6000000000004</v>
      </c>
      <c r="J2639" s="30">
        <f>J2640</f>
        <v>0</v>
      </c>
      <c r="K2639" s="30">
        <f>K2640</f>
        <v>0</v>
      </c>
      <c r="L2639" s="30">
        <f>L2640</f>
        <v>0</v>
      </c>
      <c r="M2639" s="30">
        <f t="shared" si="8486"/>
        <v>5140.3000000000002</v>
      </c>
      <c r="N2639" s="30">
        <f t="shared" si="8487"/>
        <v>5231.6000000000004</v>
      </c>
      <c r="O2639" s="30">
        <f t="shared" si="8488"/>
        <v>5231.6000000000004</v>
      </c>
      <c r="P2639" s="30">
        <f>P2640</f>
        <v>0</v>
      </c>
      <c r="Q2639" s="30">
        <f>Q2640</f>
        <v>0</v>
      </c>
      <c r="R2639" s="30">
        <f>R2640</f>
        <v>0</v>
      </c>
      <c r="S2639" s="30">
        <f>S2640</f>
        <v>0</v>
      </c>
      <c r="T2639" s="30">
        <f>T2640</f>
        <v>0</v>
      </c>
      <c r="U2639" s="30">
        <f>U2640</f>
        <v>0</v>
      </c>
      <c r="V2639" s="30">
        <f>V2640</f>
        <v>0</v>
      </c>
      <c r="W2639" s="30">
        <f>W2640</f>
        <v>0</v>
      </c>
      <c r="X2639" s="30">
        <f>X2640</f>
        <v>0</v>
      </c>
      <c r="Y2639" s="30">
        <f>Y2640</f>
        <v>0</v>
      </c>
      <c r="Z2639" s="30">
        <f>Z2640</f>
        <v>0</v>
      </c>
      <c r="AA2639" s="30">
        <f>AA2640</f>
        <v>0</v>
      </c>
      <c r="AB2639" s="30">
        <f>AB2640</f>
        <v>0</v>
      </c>
      <c r="AC2639" s="30">
        <f t="shared" si="8388"/>
        <v>5140.3000000000002</v>
      </c>
      <c r="AD2639" s="30">
        <f t="shared" si="8389"/>
        <v>5231.6000000000004</v>
      </c>
      <c r="AE2639" s="30">
        <f t="shared" si="8390"/>
        <v>5231.6000000000004</v>
      </c>
      <c r="AF2639" s="30">
        <f>AF2640</f>
        <v>0</v>
      </c>
      <c r="AG2639" s="30">
        <f t="shared" si="8391"/>
        <v>5140.3000000000002</v>
      </c>
      <c r="AH2639" s="30">
        <f t="shared" si="8392"/>
        <v>5231.6000000000004</v>
      </c>
      <c r="AI2639" s="30">
        <f t="shared" si="8393"/>
        <v>5231.6000000000004</v>
      </c>
      <c r="AJ2639" s="30">
        <f>AJ2640</f>
        <v>0</v>
      </c>
      <c r="AK2639" s="30">
        <f>AK2640</f>
        <v>0</v>
      </c>
      <c r="AL2639" s="30">
        <f>AL2640</f>
        <v>0</v>
      </c>
      <c r="AM2639" s="30">
        <f>AM2640</f>
        <v>0</v>
      </c>
      <c r="AN2639" s="30">
        <f>AN2640</f>
        <v>0</v>
      </c>
      <c r="AO2639" s="30">
        <f>AO2640</f>
        <v>0</v>
      </c>
      <c r="AP2639" s="30">
        <f>AP2640</f>
        <v>0</v>
      </c>
      <c r="AQ2639" s="30">
        <f>AQ2640</f>
        <v>0</v>
      </c>
      <c r="AR2639" s="30">
        <f>AR2640</f>
        <v>0</v>
      </c>
      <c r="AS2639" s="30">
        <f t="shared" si="8469"/>
        <v>5140.3000000000002</v>
      </c>
      <c r="AT2639" s="30">
        <f t="shared" si="8470"/>
        <v>5231.6000000000004</v>
      </c>
      <c r="AU2639" s="30">
        <f t="shared" si="8471"/>
        <v>5231.6000000000004</v>
      </c>
      <c r="AV2639" s="30">
        <f>AV2640</f>
        <v>0</v>
      </c>
      <c r="AW2639" s="30">
        <f>AW2640</f>
        <v>0</v>
      </c>
      <c r="AX2639" s="30">
        <f>AX2640</f>
        <v>0</v>
      </c>
      <c r="AY2639" s="30">
        <f t="shared" si="8437"/>
        <v>5140.3000000000002</v>
      </c>
      <c r="AZ2639" s="30">
        <f t="shared" si="8438"/>
        <v>5231.6000000000004</v>
      </c>
      <c r="BA2639" s="30">
        <f t="shared" si="8439"/>
        <v>5231.6000000000004</v>
      </c>
      <c r="BB2639" s="30">
        <f>BB2640</f>
        <v>0</v>
      </c>
      <c r="BC2639" s="30">
        <f>BC2640</f>
        <v>0</v>
      </c>
      <c r="BD2639" s="30">
        <f>BD2640</f>
        <v>0</v>
      </c>
      <c r="BE2639" s="30">
        <f>BE2640</f>
        <v>0</v>
      </c>
      <c r="BF2639" s="30">
        <f>BF2640</f>
        <v>0</v>
      </c>
      <c r="BG2639" s="30">
        <f>BG2640</f>
        <v>0</v>
      </c>
      <c r="BH2639" s="30">
        <f>BH2640</f>
        <v>0</v>
      </c>
      <c r="BI2639" s="30">
        <f>BI2640</f>
        <v>0</v>
      </c>
      <c r="BJ2639" s="30">
        <f>BJ2640</f>
        <v>0</v>
      </c>
      <c r="BK2639" s="30">
        <f>BK2640</f>
        <v>0</v>
      </c>
      <c r="BL2639" s="30">
        <f t="shared" si="8385"/>
        <v>5140.3000000000002</v>
      </c>
      <c r="BM2639" s="30">
        <f t="shared" si="8386"/>
        <v>5231.6000000000004</v>
      </c>
      <c r="BN2639" s="30">
        <f t="shared" si="8387"/>
        <v>5231.6000000000004</v>
      </c>
      <c r="BO2639" s="30">
        <f>BO2640</f>
        <v>0</v>
      </c>
      <c r="BP2639" s="31"/>
      <c r="BQ2639" s="1"/>
      <c r="BR2639" s="1"/>
      <c r="BS2639" s="1"/>
      <c r="BT2639" s="1"/>
      <c r="BU2639" s="1"/>
      <c r="BV2639" s="1"/>
      <c r="BW2639" s="1"/>
      <c r="BX2639" s="1"/>
      <c r="BY2639" s="1"/>
    </row>
    <row r="2640" ht="31.5">
      <c r="A2640" s="28" t="s">
        <v>1072</v>
      </c>
      <c r="B2640" s="28" t="s">
        <v>86</v>
      </c>
      <c r="C2640" s="28" t="s">
        <v>26</v>
      </c>
      <c r="D2640" s="28" t="s">
        <v>427</v>
      </c>
      <c r="E2640" s="28" t="s">
        <v>127</v>
      </c>
      <c r="F2640" s="29" t="s">
        <v>128</v>
      </c>
      <c r="G2640" s="30">
        <v>5140.3000000000002</v>
      </c>
      <c r="H2640" s="30">
        <v>5231.6000000000004</v>
      </c>
      <c r="I2640" s="30">
        <v>5231.6000000000004</v>
      </c>
      <c r="J2640" s="30"/>
      <c r="K2640" s="30"/>
      <c r="L2640" s="30"/>
      <c r="M2640" s="30">
        <f t="shared" si="8486"/>
        <v>5140.3000000000002</v>
      </c>
      <c r="N2640" s="30">
        <f t="shared" si="8487"/>
        <v>5231.6000000000004</v>
      </c>
      <c r="O2640" s="30">
        <f t="shared" si="8488"/>
        <v>5231.6000000000004</v>
      </c>
      <c r="P2640" s="30"/>
      <c r="Q2640" s="30"/>
      <c r="R2640" s="30"/>
      <c r="S2640" s="30"/>
      <c r="T2640" s="30"/>
      <c r="U2640" s="30"/>
      <c r="V2640" s="30"/>
      <c r="W2640" s="30"/>
      <c r="X2640" s="30"/>
      <c r="Y2640" s="30"/>
      <c r="Z2640" s="30"/>
      <c r="AA2640" s="30"/>
      <c r="AB2640" s="30"/>
      <c r="AC2640" s="30">
        <f t="shared" si="8388"/>
        <v>5140.3000000000002</v>
      </c>
      <c r="AD2640" s="30">
        <f t="shared" si="8389"/>
        <v>5231.6000000000004</v>
      </c>
      <c r="AE2640" s="30">
        <f t="shared" si="8390"/>
        <v>5231.6000000000004</v>
      </c>
      <c r="AF2640" s="30"/>
      <c r="AG2640" s="30">
        <f t="shared" si="8391"/>
        <v>5140.3000000000002</v>
      </c>
      <c r="AH2640" s="30">
        <f t="shared" si="8392"/>
        <v>5231.6000000000004</v>
      </c>
      <c r="AI2640" s="30">
        <f t="shared" si="8393"/>
        <v>5231.6000000000004</v>
      </c>
      <c r="AJ2640" s="30"/>
      <c r="AK2640" s="30"/>
      <c r="AL2640" s="30"/>
      <c r="AM2640" s="30"/>
      <c r="AN2640" s="30"/>
      <c r="AO2640" s="30"/>
      <c r="AP2640" s="30"/>
      <c r="AQ2640" s="30"/>
      <c r="AR2640" s="30"/>
      <c r="AS2640" s="30">
        <f t="shared" si="8469"/>
        <v>5140.3000000000002</v>
      </c>
      <c r="AT2640" s="30">
        <f t="shared" si="8470"/>
        <v>5231.6000000000004</v>
      </c>
      <c r="AU2640" s="30">
        <f t="shared" si="8471"/>
        <v>5231.6000000000004</v>
      </c>
      <c r="AV2640" s="30"/>
      <c r="AW2640" s="30"/>
      <c r="AX2640" s="30"/>
      <c r="AY2640" s="30">
        <f t="shared" si="8437"/>
        <v>5140.3000000000002</v>
      </c>
      <c r="AZ2640" s="30">
        <f t="shared" si="8438"/>
        <v>5231.6000000000004</v>
      </c>
      <c r="BA2640" s="30">
        <f t="shared" si="8439"/>
        <v>5231.6000000000004</v>
      </c>
      <c r="BB2640" s="30"/>
      <c r="BC2640" s="30"/>
      <c r="BD2640" s="30"/>
      <c r="BE2640" s="30"/>
      <c r="BF2640" s="30"/>
      <c r="BG2640" s="30"/>
      <c r="BH2640" s="30"/>
      <c r="BI2640" s="30"/>
      <c r="BJ2640" s="30"/>
      <c r="BK2640" s="30"/>
      <c r="BL2640" s="30">
        <f t="shared" si="8385"/>
        <v>5140.3000000000002</v>
      </c>
      <c r="BM2640" s="30">
        <f t="shared" si="8386"/>
        <v>5231.6000000000004</v>
      </c>
      <c r="BN2640" s="30">
        <f t="shared" si="8387"/>
        <v>5231.6000000000004</v>
      </c>
      <c r="BO2640" s="30"/>
      <c r="BP2640" s="31"/>
      <c r="BQ2640" s="1"/>
      <c r="BR2640" s="1"/>
      <c r="BS2640" s="1"/>
      <c r="BT2640" s="1"/>
      <c r="BU2640" s="1"/>
      <c r="BV2640" s="1"/>
      <c r="BW2640" s="1"/>
      <c r="BX2640" s="1"/>
      <c r="BY2640" s="1"/>
    </row>
    <row r="2641">
      <c r="A2641" s="28" t="s">
        <v>1072</v>
      </c>
      <c r="B2641" s="28" t="s">
        <v>86</v>
      </c>
      <c r="C2641" s="28" t="s">
        <v>26</v>
      </c>
      <c r="D2641" s="28" t="s">
        <v>428</v>
      </c>
      <c r="E2641" s="28"/>
      <c r="F2641" s="29" t="s">
        <v>214</v>
      </c>
      <c r="G2641" s="30">
        <f>G2642</f>
        <v>45.600000000000001</v>
      </c>
      <c r="H2641" s="30">
        <f>H2642</f>
        <v>0</v>
      </c>
      <c r="I2641" s="30">
        <f>I2642</f>
        <v>0</v>
      </c>
      <c r="J2641" s="30">
        <f>J2642</f>
        <v>0</v>
      </c>
      <c r="K2641" s="30">
        <f>K2642</f>
        <v>0</v>
      </c>
      <c r="L2641" s="30">
        <f>L2642</f>
        <v>0</v>
      </c>
      <c r="M2641" s="30">
        <f t="shared" si="8486"/>
        <v>45.600000000000001</v>
      </c>
      <c r="N2641" s="30">
        <f t="shared" si="8487"/>
        <v>0</v>
      </c>
      <c r="O2641" s="30">
        <f t="shared" si="8488"/>
        <v>0</v>
      </c>
      <c r="P2641" s="30">
        <f>P2642</f>
        <v>0</v>
      </c>
      <c r="Q2641" s="30">
        <f>Q2642</f>
        <v>0</v>
      </c>
      <c r="R2641" s="30">
        <f>R2642</f>
        <v>0</v>
      </c>
      <c r="S2641" s="30">
        <f>S2642</f>
        <v>0</v>
      </c>
      <c r="T2641" s="30">
        <f>T2642</f>
        <v>0</v>
      </c>
      <c r="U2641" s="30">
        <f>U2642</f>
        <v>0</v>
      </c>
      <c r="V2641" s="30">
        <f>V2642</f>
        <v>0</v>
      </c>
      <c r="W2641" s="30">
        <f>W2642</f>
        <v>0</v>
      </c>
      <c r="X2641" s="30">
        <f>X2642</f>
        <v>0</v>
      </c>
      <c r="Y2641" s="30">
        <f>Y2642</f>
        <v>0</v>
      </c>
      <c r="Z2641" s="30">
        <f>Z2642</f>
        <v>0</v>
      </c>
      <c r="AA2641" s="30">
        <f>AA2642</f>
        <v>0</v>
      </c>
      <c r="AB2641" s="30">
        <f>AB2642</f>
        <v>0</v>
      </c>
      <c r="AC2641" s="30">
        <f t="shared" si="8388"/>
        <v>45.600000000000001</v>
      </c>
      <c r="AD2641" s="30">
        <f t="shared" si="8389"/>
        <v>0</v>
      </c>
      <c r="AE2641" s="30">
        <f t="shared" si="8390"/>
        <v>0</v>
      </c>
      <c r="AF2641" s="30">
        <f>AF2642</f>
        <v>0</v>
      </c>
      <c r="AG2641" s="30">
        <f t="shared" si="8391"/>
        <v>45.600000000000001</v>
      </c>
      <c r="AH2641" s="30">
        <f t="shared" si="8392"/>
        <v>0</v>
      </c>
      <c r="AI2641" s="30">
        <f t="shared" si="8393"/>
        <v>0</v>
      </c>
      <c r="AJ2641" s="30">
        <f>AJ2642</f>
        <v>0</v>
      </c>
      <c r="AK2641" s="30">
        <f>AK2642</f>
        <v>0</v>
      </c>
      <c r="AL2641" s="30">
        <f>AL2642</f>
        <v>-22.800000000000001</v>
      </c>
      <c r="AM2641" s="30">
        <f>AM2642</f>
        <v>0</v>
      </c>
      <c r="AN2641" s="30">
        <f>AN2642</f>
        <v>0</v>
      </c>
      <c r="AO2641" s="30">
        <f>AO2642</f>
        <v>0</v>
      </c>
      <c r="AP2641" s="30">
        <f>AP2642</f>
        <v>0</v>
      </c>
      <c r="AQ2641" s="30">
        <f>AQ2642</f>
        <v>0</v>
      </c>
      <c r="AR2641" s="30">
        <f>AR2642</f>
        <v>0</v>
      </c>
      <c r="AS2641" s="30">
        <f t="shared" si="8469"/>
        <v>22.800000000000001</v>
      </c>
      <c r="AT2641" s="30">
        <f t="shared" si="8470"/>
        <v>0</v>
      </c>
      <c r="AU2641" s="30">
        <f t="shared" si="8471"/>
        <v>0</v>
      </c>
      <c r="AV2641" s="30">
        <f>AV2642</f>
        <v>0</v>
      </c>
      <c r="AW2641" s="30">
        <f>AW2642</f>
        <v>0</v>
      </c>
      <c r="AX2641" s="30">
        <f>AX2642</f>
        <v>0</v>
      </c>
      <c r="AY2641" s="30">
        <f t="shared" si="8437"/>
        <v>22.800000000000001</v>
      </c>
      <c r="AZ2641" s="30">
        <f t="shared" si="8438"/>
        <v>0</v>
      </c>
      <c r="BA2641" s="30">
        <f t="shared" si="8439"/>
        <v>0</v>
      </c>
      <c r="BB2641" s="30">
        <f>BB2642</f>
        <v>0</v>
      </c>
      <c r="BC2641" s="30">
        <f>BC2642</f>
        <v>0</v>
      </c>
      <c r="BD2641" s="30">
        <f>BD2642</f>
        <v>0</v>
      </c>
      <c r="BE2641" s="30">
        <f>BE2642</f>
        <v>0</v>
      </c>
      <c r="BF2641" s="30">
        <f>BF2642</f>
        <v>0</v>
      </c>
      <c r="BG2641" s="30">
        <f>BG2642</f>
        <v>0</v>
      </c>
      <c r="BH2641" s="30">
        <f>BH2642</f>
        <v>0</v>
      </c>
      <c r="BI2641" s="30">
        <f>BI2642</f>
        <v>0</v>
      </c>
      <c r="BJ2641" s="30">
        <f>BJ2642</f>
        <v>0</v>
      </c>
      <c r="BK2641" s="30">
        <f>BK2642</f>
        <v>0</v>
      </c>
      <c r="BL2641" s="30">
        <f t="shared" si="8385"/>
        <v>22.800000000000001</v>
      </c>
      <c r="BM2641" s="30">
        <f t="shared" si="8386"/>
        <v>0</v>
      </c>
      <c r="BN2641" s="30">
        <f t="shared" si="8387"/>
        <v>0</v>
      </c>
      <c r="BO2641" s="30">
        <f>BO2642</f>
        <v>0</v>
      </c>
      <c r="BP2641" s="31"/>
      <c r="BQ2641" s="1"/>
      <c r="BR2641" s="1"/>
      <c r="BS2641" s="1"/>
      <c r="BT2641" s="1"/>
      <c r="BU2641" s="1"/>
      <c r="BV2641" s="1"/>
      <c r="BW2641" s="1"/>
      <c r="BX2641" s="1"/>
      <c r="BY2641" s="1"/>
    </row>
    <row r="2642" ht="31.5">
      <c r="A2642" s="28" t="s">
        <v>1072</v>
      </c>
      <c r="B2642" s="28" t="s">
        <v>86</v>
      </c>
      <c r="C2642" s="28" t="s">
        <v>26</v>
      </c>
      <c r="D2642" s="28" t="s">
        <v>428</v>
      </c>
      <c r="E2642" s="28" t="s">
        <v>127</v>
      </c>
      <c r="F2642" s="29" t="s">
        <v>128</v>
      </c>
      <c r="G2642" s="30">
        <v>45.600000000000001</v>
      </c>
      <c r="H2642" s="30"/>
      <c r="I2642" s="30"/>
      <c r="J2642" s="30"/>
      <c r="K2642" s="30"/>
      <c r="L2642" s="30"/>
      <c r="M2642" s="30">
        <f t="shared" si="8486"/>
        <v>45.600000000000001</v>
      </c>
      <c r="N2642" s="30">
        <f t="shared" si="8487"/>
        <v>0</v>
      </c>
      <c r="O2642" s="30">
        <f t="shared" si="8488"/>
        <v>0</v>
      </c>
      <c r="P2642" s="30"/>
      <c r="Q2642" s="30"/>
      <c r="R2642" s="30"/>
      <c r="S2642" s="30"/>
      <c r="T2642" s="30"/>
      <c r="U2642" s="30"/>
      <c r="V2642" s="30"/>
      <c r="W2642" s="30"/>
      <c r="X2642" s="30"/>
      <c r="Y2642" s="30"/>
      <c r="Z2642" s="30"/>
      <c r="AA2642" s="30"/>
      <c r="AB2642" s="30"/>
      <c r="AC2642" s="30">
        <f t="shared" si="8388"/>
        <v>45.600000000000001</v>
      </c>
      <c r="AD2642" s="30">
        <f t="shared" si="8389"/>
        <v>0</v>
      </c>
      <c r="AE2642" s="30">
        <f t="shared" si="8390"/>
        <v>0</v>
      </c>
      <c r="AF2642" s="30"/>
      <c r="AG2642" s="30">
        <f t="shared" si="8391"/>
        <v>45.600000000000001</v>
      </c>
      <c r="AH2642" s="30">
        <f t="shared" si="8392"/>
        <v>0</v>
      </c>
      <c r="AI2642" s="30">
        <f t="shared" si="8393"/>
        <v>0</v>
      </c>
      <c r="AJ2642" s="30"/>
      <c r="AK2642" s="30"/>
      <c r="AL2642" s="30">
        <v>-22.800000000000001</v>
      </c>
      <c r="AM2642" s="30"/>
      <c r="AN2642" s="30"/>
      <c r="AO2642" s="30"/>
      <c r="AP2642" s="30"/>
      <c r="AQ2642" s="30"/>
      <c r="AR2642" s="30"/>
      <c r="AS2642" s="30">
        <f t="shared" si="8469"/>
        <v>22.800000000000001</v>
      </c>
      <c r="AT2642" s="30">
        <f t="shared" si="8470"/>
        <v>0</v>
      </c>
      <c r="AU2642" s="30">
        <f t="shared" si="8471"/>
        <v>0</v>
      </c>
      <c r="AV2642" s="30"/>
      <c r="AW2642" s="30"/>
      <c r="AX2642" s="30"/>
      <c r="AY2642" s="30">
        <f t="shared" si="8437"/>
        <v>22.800000000000001</v>
      </c>
      <c r="AZ2642" s="30">
        <f t="shared" si="8438"/>
        <v>0</v>
      </c>
      <c r="BA2642" s="30">
        <f t="shared" si="8439"/>
        <v>0</v>
      </c>
      <c r="BB2642" s="30"/>
      <c r="BC2642" s="30"/>
      <c r="BD2642" s="30"/>
      <c r="BE2642" s="30"/>
      <c r="BF2642" s="30"/>
      <c r="BG2642" s="30"/>
      <c r="BH2642" s="30"/>
      <c r="BI2642" s="30"/>
      <c r="BJ2642" s="30"/>
      <c r="BK2642" s="30"/>
      <c r="BL2642" s="30">
        <f t="shared" si="8385"/>
        <v>22.800000000000001</v>
      </c>
      <c r="BM2642" s="30">
        <f t="shared" si="8386"/>
        <v>0</v>
      </c>
      <c r="BN2642" s="30">
        <f t="shared" si="8387"/>
        <v>0</v>
      </c>
      <c r="BO2642" s="30"/>
      <c r="BP2642" s="31"/>
      <c r="BQ2642" s="1"/>
      <c r="BR2642" s="1"/>
      <c r="BS2642" s="1"/>
      <c r="BT2642" s="1"/>
      <c r="BU2642" s="1"/>
      <c r="BV2642" s="1"/>
      <c r="BW2642" s="1"/>
      <c r="BX2642" s="1"/>
      <c r="BY2642" s="1"/>
    </row>
    <row r="2643" s="23" customFormat="1">
      <c r="A2643" s="24" t="s">
        <v>1072</v>
      </c>
      <c r="B2643" s="24" t="s">
        <v>86</v>
      </c>
      <c r="C2643" s="24" t="s">
        <v>325</v>
      </c>
      <c r="D2643" s="24"/>
      <c r="E2643" s="34"/>
      <c r="F2643" s="25" t="s">
        <v>1084</v>
      </c>
      <c r="G2643" s="26">
        <f>G2644+G2653</f>
        <v>41116.099999999999</v>
      </c>
      <c r="H2643" s="26">
        <f>H2644+H2653</f>
        <v>41116.099999999999</v>
      </c>
      <c r="I2643" s="26">
        <f>I2644+I2653</f>
        <v>41116.099999999999</v>
      </c>
      <c r="J2643" s="26">
        <f>J2644+J2653</f>
        <v>0</v>
      </c>
      <c r="K2643" s="26">
        <f>K2644+K2653</f>
        <v>0</v>
      </c>
      <c r="L2643" s="26">
        <f>L2644+L2653</f>
        <v>0</v>
      </c>
      <c r="M2643" s="26">
        <f t="shared" si="8486"/>
        <v>41116.099999999999</v>
      </c>
      <c r="N2643" s="26">
        <f t="shared" si="8487"/>
        <v>41116.099999999999</v>
      </c>
      <c r="O2643" s="26">
        <f t="shared" si="8488"/>
        <v>41116.099999999999</v>
      </c>
      <c r="P2643" s="26">
        <f>P2644+P2653</f>
        <v>0</v>
      </c>
      <c r="Q2643" s="26">
        <f>Q2644+Q2653</f>
        <v>0</v>
      </c>
      <c r="R2643" s="26">
        <f>R2644+R2653</f>
        <v>827.58799999999997</v>
      </c>
      <c r="S2643" s="26">
        <f>S2644+S2653</f>
        <v>0</v>
      </c>
      <c r="T2643" s="26">
        <f>T2644+T2653</f>
        <v>0</v>
      </c>
      <c r="U2643" s="26">
        <f>U2644+U2653</f>
        <v>0</v>
      </c>
      <c r="V2643" s="26">
        <f>V2644+V2653</f>
        <v>827.58799999999997</v>
      </c>
      <c r="W2643" s="26">
        <f>W2644+W2653</f>
        <v>0</v>
      </c>
      <c r="X2643" s="26">
        <f>X2644+X2653</f>
        <v>0</v>
      </c>
      <c r="Y2643" s="26">
        <f>Y2644+Y2653</f>
        <v>0</v>
      </c>
      <c r="Z2643" s="26">
        <f>Z2644+Z2653</f>
        <v>827.58799999999997</v>
      </c>
      <c r="AA2643" s="26">
        <f>AA2644+AA2653</f>
        <v>0</v>
      </c>
      <c r="AB2643" s="26">
        <f>AB2644+AB2653</f>
        <v>0</v>
      </c>
      <c r="AC2643" s="26">
        <f t="shared" si="8388"/>
        <v>41943.688000000002</v>
      </c>
      <c r="AD2643" s="26">
        <f t="shared" si="8389"/>
        <v>41943.688000000002</v>
      </c>
      <c r="AE2643" s="26">
        <f t="shared" si="8390"/>
        <v>41943.688000000002</v>
      </c>
      <c r="AF2643" s="26">
        <f>AF2644+AF2653</f>
        <v>0</v>
      </c>
      <c r="AG2643" s="26">
        <f t="shared" si="8391"/>
        <v>41943.688000000002</v>
      </c>
      <c r="AH2643" s="26">
        <f t="shared" si="8392"/>
        <v>41943.688000000002</v>
      </c>
      <c r="AI2643" s="26">
        <f t="shared" si="8393"/>
        <v>41943.688000000002</v>
      </c>
      <c r="AJ2643" s="26">
        <f>AJ2644+AJ2653</f>
        <v>1344.2260000000001</v>
      </c>
      <c r="AK2643" s="26">
        <f>AK2644+AK2653</f>
        <v>0</v>
      </c>
      <c r="AL2643" s="26">
        <f>AL2644+AL2653</f>
        <v>0</v>
      </c>
      <c r="AM2643" s="26">
        <f>AM2644+AM2653</f>
        <v>0</v>
      </c>
      <c r="AN2643" s="26">
        <f>AN2644+AN2653</f>
        <v>0</v>
      </c>
      <c r="AO2643" s="26">
        <f>AO2644+AO2653</f>
        <v>0</v>
      </c>
      <c r="AP2643" s="26">
        <f>AP2644+AP2653</f>
        <v>0</v>
      </c>
      <c r="AQ2643" s="26">
        <f>AQ2644+AQ2653</f>
        <v>0</v>
      </c>
      <c r="AR2643" s="26">
        <f>AR2644+AR2653</f>
        <v>0</v>
      </c>
      <c r="AS2643" s="26">
        <f t="shared" si="8469"/>
        <v>43287.914000000004</v>
      </c>
      <c r="AT2643" s="26">
        <f t="shared" si="8470"/>
        <v>41943.688000000002</v>
      </c>
      <c r="AU2643" s="26">
        <f t="shared" si="8471"/>
        <v>41943.688000000002</v>
      </c>
      <c r="AV2643" s="26">
        <f>AV2644+AV2653</f>
        <v>0</v>
      </c>
      <c r="AW2643" s="26">
        <f>AW2644+AW2653</f>
        <v>0</v>
      </c>
      <c r="AX2643" s="26">
        <f>AX2644+AX2653</f>
        <v>0</v>
      </c>
      <c r="AY2643" s="26">
        <f t="shared" si="8437"/>
        <v>43287.914000000004</v>
      </c>
      <c r="AZ2643" s="26">
        <f t="shared" si="8438"/>
        <v>41943.688000000002</v>
      </c>
      <c r="BA2643" s="26">
        <f t="shared" si="8439"/>
        <v>41943.688000000002</v>
      </c>
      <c r="BB2643" s="26">
        <f>BB2644+BB2653</f>
        <v>0</v>
      </c>
      <c r="BC2643" s="26">
        <f>BC2644+BC2653</f>
        <v>0</v>
      </c>
      <c r="BD2643" s="26">
        <f>BD2644+BD2653</f>
        <v>0</v>
      </c>
      <c r="BE2643" s="26">
        <f>BE2644+BE2653</f>
        <v>0</v>
      </c>
      <c r="BF2643" s="26">
        <f>BF2644+BF2653</f>
        <v>0</v>
      </c>
      <c r="BG2643" s="26">
        <f>BG2644+BG2653</f>
        <v>0</v>
      </c>
      <c r="BH2643" s="26">
        <f>BH2644+BH2653</f>
        <v>0</v>
      </c>
      <c r="BI2643" s="26">
        <f>BI2644+BI2653</f>
        <v>0</v>
      </c>
      <c r="BJ2643" s="26">
        <f>BJ2644+BJ2653</f>
        <v>0</v>
      </c>
      <c r="BK2643" s="26">
        <f>BK2644+BK2653</f>
        <v>0</v>
      </c>
      <c r="BL2643" s="26">
        <f t="shared" si="8385"/>
        <v>43287.914000000004</v>
      </c>
      <c r="BM2643" s="26">
        <f t="shared" si="8386"/>
        <v>41943.688000000002</v>
      </c>
      <c r="BN2643" s="26">
        <f t="shared" si="8387"/>
        <v>41943.688000000002</v>
      </c>
      <c r="BO2643" s="26">
        <f>BO2644+BO2653</f>
        <v>0</v>
      </c>
      <c r="BP2643" s="27"/>
      <c r="BQ2643" s="23"/>
      <c r="BR2643" s="23"/>
      <c r="BS2643" s="23"/>
      <c r="BT2643" s="23"/>
      <c r="BU2643" s="23"/>
      <c r="BV2643" s="23"/>
      <c r="BW2643" s="23"/>
      <c r="BX2643" s="23"/>
      <c r="BY2643" s="23"/>
    </row>
    <row r="2644" ht="31.5">
      <c r="A2644" s="28" t="s">
        <v>1072</v>
      </c>
      <c r="B2644" s="28" t="s">
        <v>86</v>
      </c>
      <c r="C2644" s="28" t="s">
        <v>325</v>
      </c>
      <c r="D2644" s="28" t="s">
        <v>413</v>
      </c>
      <c r="E2644" s="35"/>
      <c r="F2644" s="29" t="s">
        <v>414</v>
      </c>
      <c r="G2644" s="30">
        <f t="shared" ref="G2644:G2645" si="8489">G2645</f>
        <v>40503.599999999999</v>
      </c>
      <c r="H2644" s="30">
        <f t="shared" ref="H2644:H2645" si="8490">H2645</f>
        <v>40503.599999999999</v>
      </c>
      <c r="I2644" s="30">
        <f t="shared" ref="I2644:I2645" si="8491">I2645</f>
        <v>40503.599999999999</v>
      </c>
      <c r="J2644" s="30">
        <f t="shared" ref="J2644:J2645" si="8492">J2645</f>
        <v>0</v>
      </c>
      <c r="K2644" s="30">
        <f t="shared" ref="K2644:K2645" si="8493">K2645</f>
        <v>0</v>
      </c>
      <c r="L2644" s="30">
        <f t="shared" ref="L2644:L2645" si="8494">L2645</f>
        <v>0</v>
      </c>
      <c r="M2644" s="30">
        <f t="shared" si="8486"/>
        <v>40503.599999999999</v>
      </c>
      <c r="N2644" s="30">
        <f t="shared" si="8487"/>
        <v>40503.599999999999</v>
      </c>
      <c r="O2644" s="30">
        <f t="shared" si="8488"/>
        <v>40503.599999999999</v>
      </c>
      <c r="P2644" s="30">
        <f t="shared" ref="P2644:P2645" si="8495">P2645</f>
        <v>0</v>
      </c>
      <c r="Q2644" s="30">
        <f t="shared" ref="Q2644:Q2645" si="8496">Q2645</f>
        <v>0</v>
      </c>
      <c r="R2644" s="30">
        <f t="shared" ref="R2644:R2645" si="8497">R2645</f>
        <v>827.58799999999997</v>
      </c>
      <c r="S2644" s="30">
        <f t="shared" ref="S2644:S2645" si="8498">S2645</f>
        <v>0</v>
      </c>
      <c r="T2644" s="30">
        <f t="shared" ref="T2644:T2645" si="8499">T2645</f>
        <v>0</v>
      </c>
      <c r="U2644" s="30">
        <f t="shared" ref="U2644:U2645" si="8500">U2645</f>
        <v>0</v>
      </c>
      <c r="V2644" s="30">
        <f t="shared" ref="V2644:V2645" si="8501">V2645</f>
        <v>827.58799999999997</v>
      </c>
      <c r="W2644" s="30">
        <f t="shared" ref="W2644:W2645" si="8502">W2645</f>
        <v>0</v>
      </c>
      <c r="X2644" s="30">
        <f t="shared" ref="X2644:X2645" si="8503">X2645</f>
        <v>0</v>
      </c>
      <c r="Y2644" s="30">
        <f t="shared" ref="Y2644:Y2645" si="8504">Y2645</f>
        <v>0</v>
      </c>
      <c r="Z2644" s="30">
        <f t="shared" ref="Z2644:Z2645" si="8505">Z2645</f>
        <v>827.58799999999997</v>
      </c>
      <c r="AA2644" s="30">
        <f t="shared" ref="AA2644:AA2645" si="8506">AA2645</f>
        <v>0</v>
      </c>
      <c r="AB2644" s="30">
        <f t="shared" ref="AB2644:AB2645" si="8507">AB2645</f>
        <v>0</v>
      </c>
      <c r="AC2644" s="30">
        <f t="shared" si="8388"/>
        <v>41331.188000000002</v>
      </c>
      <c r="AD2644" s="30">
        <f t="shared" si="8389"/>
        <v>41331.188000000002</v>
      </c>
      <c r="AE2644" s="30">
        <f t="shared" si="8390"/>
        <v>41331.188000000002</v>
      </c>
      <c r="AF2644" s="30">
        <f t="shared" ref="AF2644:AF2645" si="8508">AF2645</f>
        <v>0</v>
      </c>
      <c r="AG2644" s="30">
        <f t="shared" si="8391"/>
        <v>41331.188000000002</v>
      </c>
      <c r="AH2644" s="30">
        <f t="shared" si="8392"/>
        <v>41331.188000000002</v>
      </c>
      <c r="AI2644" s="30">
        <f t="shared" si="8393"/>
        <v>41331.188000000002</v>
      </c>
      <c r="AJ2644" s="30">
        <f t="shared" ref="AJ2644:AJ2645" si="8509">AJ2645</f>
        <v>1344.2260000000001</v>
      </c>
      <c r="AK2644" s="30">
        <f t="shared" ref="AK2644:AK2645" si="8510">AK2645</f>
        <v>0</v>
      </c>
      <c r="AL2644" s="30">
        <f t="shared" ref="AL2644:AL2645" si="8511">AL2645</f>
        <v>0</v>
      </c>
      <c r="AM2644" s="30">
        <f t="shared" ref="AM2644:AM2645" si="8512">AM2645</f>
        <v>0</v>
      </c>
      <c r="AN2644" s="30">
        <f t="shared" ref="AN2644:AN2645" si="8513">AN2645</f>
        <v>0</v>
      </c>
      <c r="AO2644" s="30">
        <f t="shared" ref="AO2644:AO2645" si="8514">AO2645</f>
        <v>0</v>
      </c>
      <c r="AP2644" s="30">
        <f t="shared" ref="AP2644:AP2645" si="8515">AP2645</f>
        <v>0</v>
      </c>
      <c r="AQ2644" s="30">
        <f t="shared" ref="AQ2644:AQ2645" si="8516">AQ2645</f>
        <v>0</v>
      </c>
      <c r="AR2644" s="30">
        <f t="shared" ref="AR2644:AR2645" si="8517">AR2645</f>
        <v>0</v>
      </c>
      <c r="AS2644" s="30">
        <f t="shared" si="8469"/>
        <v>42675.414000000004</v>
      </c>
      <c r="AT2644" s="30">
        <f t="shared" si="8470"/>
        <v>41331.188000000002</v>
      </c>
      <c r="AU2644" s="30">
        <f t="shared" si="8471"/>
        <v>41331.188000000002</v>
      </c>
      <c r="AV2644" s="30">
        <f t="shared" ref="AV2644:AV2645" si="8518">AV2645</f>
        <v>0</v>
      </c>
      <c r="AW2644" s="30">
        <f t="shared" ref="AW2644:AW2645" si="8519">AW2645</f>
        <v>0</v>
      </c>
      <c r="AX2644" s="30">
        <f t="shared" ref="AX2644:AX2645" si="8520">AX2645</f>
        <v>0</v>
      </c>
      <c r="AY2644" s="30">
        <f t="shared" si="8437"/>
        <v>42675.414000000004</v>
      </c>
      <c r="AZ2644" s="30">
        <f t="shared" si="8438"/>
        <v>41331.188000000002</v>
      </c>
      <c r="BA2644" s="30">
        <f t="shared" si="8439"/>
        <v>41331.188000000002</v>
      </c>
      <c r="BB2644" s="30">
        <f t="shared" ref="BB2644:BB2645" si="8521">BB2645</f>
        <v>0</v>
      </c>
      <c r="BC2644" s="30">
        <f t="shared" ref="BC2644:BC2645" si="8522">BC2645</f>
        <v>0</v>
      </c>
      <c r="BD2644" s="30">
        <f t="shared" ref="BD2644:BD2645" si="8523">BD2645</f>
        <v>0</v>
      </c>
      <c r="BE2644" s="30">
        <f t="shared" ref="BE2644:BE2645" si="8524">BE2645</f>
        <v>0</v>
      </c>
      <c r="BF2644" s="30">
        <f t="shared" ref="BF2644:BF2645" si="8525">BF2645</f>
        <v>0</v>
      </c>
      <c r="BG2644" s="30">
        <f t="shared" ref="BG2644:BG2645" si="8526">BG2645</f>
        <v>0</v>
      </c>
      <c r="BH2644" s="30">
        <f t="shared" ref="BH2644:BH2645" si="8527">BH2645</f>
        <v>0</v>
      </c>
      <c r="BI2644" s="30">
        <f t="shared" ref="BI2644:BI2645" si="8528">BI2645</f>
        <v>0</v>
      </c>
      <c r="BJ2644" s="30">
        <f t="shared" ref="BJ2644:BJ2645" si="8529">BJ2645</f>
        <v>0</v>
      </c>
      <c r="BK2644" s="30">
        <f t="shared" ref="BK2644:BK2645" si="8530">BK2645</f>
        <v>0</v>
      </c>
      <c r="BL2644" s="30">
        <f t="shared" si="8385"/>
        <v>42675.414000000004</v>
      </c>
      <c r="BM2644" s="30">
        <f t="shared" si="8386"/>
        <v>41331.188000000002</v>
      </c>
      <c r="BN2644" s="30">
        <f t="shared" si="8387"/>
        <v>41331.188000000002</v>
      </c>
      <c r="BO2644" s="30">
        <f t="shared" ref="BO2644:BO2645" si="8531">BO2645</f>
        <v>0</v>
      </c>
      <c r="BP2644" s="31"/>
      <c r="BQ2644" s="1"/>
      <c r="BR2644" s="1"/>
      <c r="BS2644" s="1"/>
      <c r="BT2644" s="1"/>
      <c r="BU2644" s="1"/>
      <c r="BV2644" s="1"/>
      <c r="BW2644" s="1"/>
      <c r="BX2644" s="1"/>
      <c r="BY2644" s="1"/>
    </row>
    <row r="2645">
      <c r="A2645" s="28" t="s">
        <v>1072</v>
      </c>
      <c r="B2645" s="28" t="s">
        <v>86</v>
      </c>
      <c r="C2645" s="28" t="s">
        <v>325</v>
      </c>
      <c r="D2645" s="28" t="s">
        <v>419</v>
      </c>
      <c r="E2645" s="35"/>
      <c r="F2645" s="29" t="s">
        <v>33</v>
      </c>
      <c r="G2645" s="30">
        <f t="shared" si="8489"/>
        <v>40503.599999999999</v>
      </c>
      <c r="H2645" s="30">
        <f t="shared" si="8490"/>
        <v>40503.599999999999</v>
      </c>
      <c r="I2645" s="30">
        <f t="shared" si="8491"/>
        <v>40503.599999999999</v>
      </c>
      <c r="J2645" s="30">
        <f t="shared" si="8492"/>
        <v>0</v>
      </c>
      <c r="K2645" s="30">
        <f t="shared" si="8493"/>
        <v>0</v>
      </c>
      <c r="L2645" s="30">
        <f t="shared" si="8494"/>
        <v>0</v>
      </c>
      <c r="M2645" s="30">
        <f t="shared" si="8486"/>
        <v>40503.599999999999</v>
      </c>
      <c r="N2645" s="30">
        <f t="shared" si="8487"/>
        <v>40503.599999999999</v>
      </c>
      <c r="O2645" s="30">
        <f t="shared" si="8488"/>
        <v>40503.599999999999</v>
      </c>
      <c r="P2645" s="30">
        <f t="shared" si="8495"/>
        <v>0</v>
      </c>
      <c r="Q2645" s="30">
        <f t="shared" si="8496"/>
        <v>0</v>
      </c>
      <c r="R2645" s="30">
        <f t="shared" si="8497"/>
        <v>827.58799999999997</v>
      </c>
      <c r="S2645" s="30">
        <f t="shared" si="8498"/>
        <v>0</v>
      </c>
      <c r="T2645" s="30">
        <f t="shared" si="8499"/>
        <v>0</v>
      </c>
      <c r="U2645" s="30">
        <f t="shared" si="8500"/>
        <v>0</v>
      </c>
      <c r="V2645" s="30">
        <f t="shared" si="8501"/>
        <v>827.58799999999997</v>
      </c>
      <c r="W2645" s="30">
        <f t="shared" si="8502"/>
        <v>0</v>
      </c>
      <c r="X2645" s="30">
        <f t="shared" si="8503"/>
        <v>0</v>
      </c>
      <c r="Y2645" s="30">
        <f t="shared" si="8504"/>
        <v>0</v>
      </c>
      <c r="Z2645" s="30">
        <f t="shared" si="8505"/>
        <v>827.58799999999997</v>
      </c>
      <c r="AA2645" s="30">
        <f t="shared" si="8506"/>
        <v>0</v>
      </c>
      <c r="AB2645" s="30">
        <f t="shared" si="8507"/>
        <v>0</v>
      </c>
      <c r="AC2645" s="30">
        <f t="shared" si="8388"/>
        <v>41331.188000000002</v>
      </c>
      <c r="AD2645" s="30">
        <f t="shared" si="8389"/>
        <v>41331.188000000002</v>
      </c>
      <c r="AE2645" s="30">
        <f t="shared" si="8390"/>
        <v>41331.188000000002</v>
      </c>
      <c r="AF2645" s="30">
        <f t="shared" si="8508"/>
        <v>0</v>
      </c>
      <c r="AG2645" s="30">
        <f t="shared" si="8391"/>
        <v>41331.188000000002</v>
      </c>
      <c r="AH2645" s="30">
        <f t="shared" si="8392"/>
        <v>41331.188000000002</v>
      </c>
      <c r="AI2645" s="30">
        <f t="shared" si="8393"/>
        <v>41331.188000000002</v>
      </c>
      <c r="AJ2645" s="30">
        <f t="shared" si="8509"/>
        <v>1344.2260000000001</v>
      </c>
      <c r="AK2645" s="30">
        <f t="shared" si="8510"/>
        <v>0</v>
      </c>
      <c r="AL2645" s="30">
        <f t="shared" si="8511"/>
        <v>0</v>
      </c>
      <c r="AM2645" s="30">
        <f t="shared" si="8512"/>
        <v>0</v>
      </c>
      <c r="AN2645" s="30">
        <f t="shared" si="8513"/>
        <v>0</v>
      </c>
      <c r="AO2645" s="30">
        <f t="shared" si="8514"/>
        <v>0</v>
      </c>
      <c r="AP2645" s="30">
        <f t="shared" si="8515"/>
        <v>0</v>
      </c>
      <c r="AQ2645" s="30">
        <f t="shared" si="8516"/>
        <v>0</v>
      </c>
      <c r="AR2645" s="30">
        <f t="shared" si="8517"/>
        <v>0</v>
      </c>
      <c r="AS2645" s="30">
        <f t="shared" si="8469"/>
        <v>42675.414000000004</v>
      </c>
      <c r="AT2645" s="30">
        <f t="shared" si="8470"/>
        <v>41331.188000000002</v>
      </c>
      <c r="AU2645" s="30">
        <f t="shared" si="8471"/>
        <v>41331.188000000002</v>
      </c>
      <c r="AV2645" s="30">
        <f t="shared" si="8518"/>
        <v>0</v>
      </c>
      <c r="AW2645" s="30">
        <f t="shared" si="8519"/>
        <v>0</v>
      </c>
      <c r="AX2645" s="30">
        <f t="shared" si="8520"/>
        <v>0</v>
      </c>
      <c r="AY2645" s="30">
        <f t="shared" si="8437"/>
        <v>42675.414000000004</v>
      </c>
      <c r="AZ2645" s="30">
        <f t="shared" si="8438"/>
        <v>41331.188000000002</v>
      </c>
      <c r="BA2645" s="30">
        <f t="shared" si="8439"/>
        <v>41331.188000000002</v>
      </c>
      <c r="BB2645" s="30">
        <f t="shared" si="8521"/>
        <v>0</v>
      </c>
      <c r="BC2645" s="30">
        <f t="shared" si="8522"/>
        <v>0</v>
      </c>
      <c r="BD2645" s="30">
        <f t="shared" si="8523"/>
        <v>0</v>
      </c>
      <c r="BE2645" s="30">
        <f t="shared" si="8524"/>
        <v>0</v>
      </c>
      <c r="BF2645" s="30">
        <f t="shared" si="8525"/>
        <v>0</v>
      </c>
      <c r="BG2645" s="30">
        <f t="shared" si="8526"/>
        <v>0</v>
      </c>
      <c r="BH2645" s="30">
        <f t="shared" si="8527"/>
        <v>0</v>
      </c>
      <c r="BI2645" s="30">
        <f t="shared" si="8528"/>
        <v>0</v>
      </c>
      <c r="BJ2645" s="30">
        <f t="shared" si="8529"/>
        <v>0</v>
      </c>
      <c r="BK2645" s="30">
        <f t="shared" si="8530"/>
        <v>0</v>
      </c>
      <c r="BL2645" s="30">
        <f t="shared" si="8385"/>
        <v>42675.414000000004</v>
      </c>
      <c r="BM2645" s="30">
        <f t="shared" si="8386"/>
        <v>41331.188000000002</v>
      </c>
      <c r="BN2645" s="30">
        <f t="shared" si="8387"/>
        <v>41331.188000000002</v>
      </c>
      <c r="BO2645" s="30">
        <f t="shared" si="8531"/>
        <v>0</v>
      </c>
      <c r="BP2645" s="31"/>
      <c r="BQ2645" s="1"/>
      <c r="BR2645" s="1"/>
      <c r="BS2645" s="1"/>
      <c r="BT2645" s="1"/>
      <c r="BU2645" s="1"/>
      <c r="BV2645" s="1"/>
      <c r="BW2645" s="1"/>
      <c r="BX2645" s="1"/>
      <c r="BY2645" s="1"/>
    </row>
    <row r="2646" ht="47.25">
      <c r="A2646" s="28" t="s">
        <v>1072</v>
      </c>
      <c r="B2646" s="28" t="s">
        <v>86</v>
      </c>
      <c r="C2646" s="28" t="s">
        <v>325</v>
      </c>
      <c r="D2646" s="28" t="s">
        <v>420</v>
      </c>
      <c r="E2646" s="35"/>
      <c r="F2646" s="29" t="s">
        <v>421</v>
      </c>
      <c r="G2646" s="30">
        <f>G2647+G2651</f>
        <v>40503.599999999999</v>
      </c>
      <c r="H2646" s="30">
        <f>H2647+H2651</f>
        <v>40503.599999999999</v>
      </c>
      <c r="I2646" s="30">
        <f>I2647+I2651</f>
        <v>40503.599999999999</v>
      </c>
      <c r="J2646" s="30">
        <f>J2647+J2651</f>
        <v>0</v>
      </c>
      <c r="K2646" s="30">
        <f>K2647+K2651</f>
        <v>0</v>
      </c>
      <c r="L2646" s="30">
        <f>L2647+L2651</f>
        <v>0</v>
      </c>
      <c r="M2646" s="30">
        <f t="shared" si="8486"/>
        <v>40503.599999999999</v>
      </c>
      <c r="N2646" s="30">
        <f t="shared" si="8487"/>
        <v>40503.599999999999</v>
      </c>
      <c r="O2646" s="30">
        <f t="shared" si="8488"/>
        <v>40503.599999999999</v>
      </c>
      <c r="P2646" s="30">
        <f>P2647+P2651</f>
        <v>0</v>
      </c>
      <c r="Q2646" s="30">
        <f>Q2647+Q2651</f>
        <v>0</v>
      </c>
      <c r="R2646" s="30">
        <f>R2647+R2651</f>
        <v>827.58799999999997</v>
      </c>
      <c r="S2646" s="30">
        <f>S2647+S2651</f>
        <v>0</v>
      </c>
      <c r="T2646" s="30">
        <f>T2647+T2651</f>
        <v>0</v>
      </c>
      <c r="U2646" s="30">
        <f>U2647+U2651</f>
        <v>0</v>
      </c>
      <c r="V2646" s="30">
        <f>V2647+V2651</f>
        <v>827.58799999999997</v>
      </c>
      <c r="W2646" s="30">
        <f>W2647+W2651</f>
        <v>0</v>
      </c>
      <c r="X2646" s="30">
        <f>X2647+X2651</f>
        <v>0</v>
      </c>
      <c r="Y2646" s="30">
        <f>Y2647+Y2651</f>
        <v>0</v>
      </c>
      <c r="Z2646" s="30">
        <f>Z2647+Z2651</f>
        <v>827.58799999999997</v>
      </c>
      <c r="AA2646" s="30">
        <f>AA2647+AA2651</f>
        <v>0</v>
      </c>
      <c r="AB2646" s="30">
        <f>AB2647+AB2651</f>
        <v>0</v>
      </c>
      <c r="AC2646" s="30">
        <f t="shared" si="8388"/>
        <v>41331.188000000002</v>
      </c>
      <c r="AD2646" s="30">
        <f t="shared" si="8389"/>
        <v>41331.188000000002</v>
      </c>
      <c r="AE2646" s="30">
        <f t="shared" si="8390"/>
        <v>41331.188000000002</v>
      </c>
      <c r="AF2646" s="30">
        <f>AF2647+AF2651</f>
        <v>0</v>
      </c>
      <c r="AG2646" s="30">
        <f t="shared" si="8391"/>
        <v>41331.188000000002</v>
      </c>
      <c r="AH2646" s="30">
        <f t="shared" si="8392"/>
        <v>41331.188000000002</v>
      </c>
      <c r="AI2646" s="30">
        <f t="shared" si="8393"/>
        <v>41331.188000000002</v>
      </c>
      <c r="AJ2646" s="30">
        <f>AJ2647+AJ2651</f>
        <v>1344.2260000000001</v>
      </c>
      <c r="AK2646" s="30">
        <f>AK2647+AK2651</f>
        <v>0</v>
      </c>
      <c r="AL2646" s="30">
        <f>AL2647+AL2651</f>
        <v>0</v>
      </c>
      <c r="AM2646" s="30">
        <f>AM2647+AM2651</f>
        <v>0</v>
      </c>
      <c r="AN2646" s="30">
        <f>AN2647+AN2651</f>
        <v>0</v>
      </c>
      <c r="AO2646" s="30">
        <f>AO2647+AO2651</f>
        <v>0</v>
      </c>
      <c r="AP2646" s="30">
        <f>AP2647+AP2651</f>
        <v>0</v>
      </c>
      <c r="AQ2646" s="30">
        <f>AQ2647+AQ2651</f>
        <v>0</v>
      </c>
      <c r="AR2646" s="30">
        <f>AR2647+AR2651</f>
        <v>0</v>
      </c>
      <c r="AS2646" s="30">
        <f t="shared" si="8469"/>
        <v>42675.414000000004</v>
      </c>
      <c r="AT2646" s="30">
        <f t="shared" si="8470"/>
        <v>41331.188000000002</v>
      </c>
      <c r="AU2646" s="30">
        <f t="shared" si="8471"/>
        <v>41331.188000000002</v>
      </c>
      <c r="AV2646" s="30">
        <f>AV2647+AV2651</f>
        <v>0</v>
      </c>
      <c r="AW2646" s="30">
        <f>AW2647+AW2651</f>
        <v>0</v>
      </c>
      <c r="AX2646" s="30">
        <f>AX2647+AX2651</f>
        <v>0</v>
      </c>
      <c r="AY2646" s="30">
        <f t="shared" si="8437"/>
        <v>42675.414000000004</v>
      </c>
      <c r="AZ2646" s="30">
        <f t="shared" si="8438"/>
        <v>41331.188000000002</v>
      </c>
      <c r="BA2646" s="30">
        <f t="shared" si="8439"/>
        <v>41331.188000000002</v>
      </c>
      <c r="BB2646" s="30">
        <f>BB2647+BB2651</f>
        <v>0</v>
      </c>
      <c r="BC2646" s="30">
        <f>BC2647+BC2651</f>
        <v>0</v>
      </c>
      <c r="BD2646" s="30">
        <f>BD2647+BD2651</f>
        <v>0</v>
      </c>
      <c r="BE2646" s="30">
        <f>BE2647+BE2651</f>
        <v>0</v>
      </c>
      <c r="BF2646" s="30">
        <f>BF2647+BF2651</f>
        <v>0</v>
      </c>
      <c r="BG2646" s="30">
        <f>BG2647+BG2651</f>
        <v>0</v>
      </c>
      <c r="BH2646" s="30">
        <f>BH2647+BH2651</f>
        <v>0</v>
      </c>
      <c r="BI2646" s="30">
        <f>BI2647+BI2651</f>
        <v>0</v>
      </c>
      <c r="BJ2646" s="30">
        <f>BJ2647+BJ2651</f>
        <v>0</v>
      </c>
      <c r="BK2646" s="30">
        <f>BK2647+BK2651</f>
        <v>0</v>
      </c>
      <c r="BL2646" s="30">
        <f t="shared" si="8385"/>
        <v>42675.414000000004</v>
      </c>
      <c r="BM2646" s="30">
        <f t="shared" si="8386"/>
        <v>41331.188000000002</v>
      </c>
      <c r="BN2646" s="30">
        <f t="shared" si="8387"/>
        <v>41331.188000000002</v>
      </c>
      <c r="BO2646" s="30">
        <f>BO2647+BO2651</f>
        <v>0</v>
      </c>
      <c r="BP2646" s="31"/>
      <c r="BQ2646" s="1"/>
      <c r="BR2646" s="1"/>
      <c r="BS2646" s="1"/>
      <c r="BT2646" s="1"/>
      <c r="BU2646" s="1"/>
      <c r="BV2646" s="1"/>
      <c r="BW2646" s="1"/>
      <c r="BX2646" s="1"/>
      <c r="BY2646" s="1"/>
    </row>
    <row r="2647" ht="47.25">
      <c r="A2647" s="28" t="s">
        <v>1072</v>
      </c>
      <c r="B2647" s="28" t="s">
        <v>86</v>
      </c>
      <c r="C2647" s="28" t="s">
        <v>325</v>
      </c>
      <c r="D2647" s="28" t="s">
        <v>489</v>
      </c>
      <c r="E2647" s="35"/>
      <c r="F2647" s="29" t="s">
        <v>490</v>
      </c>
      <c r="G2647" s="30">
        <f>G2648+G2650</f>
        <v>14730.300000000001</v>
      </c>
      <c r="H2647" s="30">
        <f>H2648+H2650</f>
        <v>14730.300000000001</v>
      </c>
      <c r="I2647" s="30">
        <f>I2648+I2650</f>
        <v>14730.300000000001</v>
      </c>
      <c r="J2647" s="30">
        <f>J2648+J2650</f>
        <v>0</v>
      </c>
      <c r="K2647" s="30">
        <f>K2648+K2650</f>
        <v>0</v>
      </c>
      <c r="L2647" s="30">
        <f>L2648+L2650</f>
        <v>0</v>
      </c>
      <c r="M2647" s="30">
        <f t="shared" si="8486"/>
        <v>14730.300000000001</v>
      </c>
      <c r="N2647" s="30">
        <f t="shared" si="8487"/>
        <v>14730.300000000001</v>
      </c>
      <c r="O2647" s="30">
        <f t="shared" si="8488"/>
        <v>14730.300000000001</v>
      </c>
      <c r="P2647" s="30">
        <f>P2648+P2650+P2649</f>
        <v>0</v>
      </c>
      <c r="Q2647" s="30">
        <f>Q2648+Q2650+Q2649</f>
        <v>0</v>
      </c>
      <c r="R2647" s="30">
        <f>R2648+R2650+R2649</f>
        <v>827.58799999999997</v>
      </c>
      <c r="S2647" s="30">
        <f>S2648+S2650+S2649</f>
        <v>0</v>
      </c>
      <c r="T2647" s="30">
        <f>T2648+T2650+T2649</f>
        <v>0</v>
      </c>
      <c r="U2647" s="30">
        <f>U2648+U2650+U2649</f>
        <v>0</v>
      </c>
      <c r="V2647" s="30">
        <f>V2648+V2650+V2649</f>
        <v>827.58799999999997</v>
      </c>
      <c r="W2647" s="30">
        <f>W2648+W2650+W2649</f>
        <v>0</v>
      </c>
      <c r="X2647" s="30">
        <f>X2648+X2650+X2649</f>
        <v>0</v>
      </c>
      <c r="Y2647" s="30">
        <f>Y2648+Y2650+Y2649</f>
        <v>0</v>
      </c>
      <c r="Z2647" s="30">
        <f>Z2648+Z2650+Z2649</f>
        <v>827.58799999999997</v>
      </c>
      <c r="AA2647" s="30">
        <f>AA2648+AA2650+AA2649</f>
        <v>0</v>
      </c>
      <c r="AB2647" s="30">
        <f>AB2648+AB2650+AB2649</f>
        <v>0</v>
      </c>
      <c r="AC2647" s="30">
        <f t="shared" si="8388"/>
        <v>15557.888000000001</v>
      </c>
      <c r="AD2647" s="30">
        <f t="shared" si="8389"/>
        <v>15557.888000000001</v>
      </c>
      <c r="AE2647" s="30">
        <f t="shared" si="8390"/>
        <v>15557.888000000001</v>
      </c>
      <c r="AF2647" s="30">
        <f>AF2648+AF2650+AF2649</f>
        <v>0</v>
      </c>
      <c r="AG2647" s="30">
        <f t="shared" si="8391"/>
        <v>15557.888000000001</v>
      </c>
      <c r="AH2647" s="30">
        <f t="shared" si="8392"/>
        <v>15557.888000000001</v>
      </c>
      <c r="AI2647" s="30">
        <f t="shared" si="8393"/>
        <v>15557.888000000001</v>
      </c>
      <c r="AJ2647" s="30">
        <f>AJ2648+AJ2650+AJ2649</f>
        <v>1344.2260000000001</v>
      </c>
      <c r="AK2647" s="30">
        <f>AK2648+AK2650+AK2649</f>
        <v>0</v>
      </c>
      <c r="AL2647" s="30">
        <f>AL2648+AL2650+AL2649</f>
        <v>0</v>
      </c>
      <c r="AM2647" s="30">
        <f>AM2648+AM2650+AM2649</f>
        <v>0</v>
      </c>
      <c r="AN2647" s="30">
        <f>AN2648+AN2650+AN2649</f>
        <v>0</v>
      </c>
      <c r="AO2647" s="30">
        <f>AO2648+AO2650+AO2649</f>
        <v>0</v>
      </c>
      <c r="AP2647" s="30">
        <f>AP2648+AP2650+AP2649</f>
        <v>0</v>
      </c>
      <c r="AQ2647" s="30">
        <f>AQ2648+AQ2650+AQ2649</f>
        <v>0</v>
      </c>
      <c r="AR2647" s="30">
        <f>AR2648+AR2650+AR2649</f>
        <v>0</v>
      </c>
      <c r="AS2647" s="30">
        <f t="shared" si="8469"/>
        <v>16902.114000000001</v>
      </c>
      <c r="AT2647" s="30">
        <f t="shared" si="8470"/>
        <v>15557.888000000001</v>
      </c>
      <c r="AU2647" s="30">
        <f t="shared" si="8471"/>
        <v>15557.888000000001</v>
      </c>
      <c r="AV2647" s="30">
        <f>AV2648+AV2650+AV2649</f>
        <v>0</v>
      </c>
      <c r="AW2647" s="30">
        <f>AW2648+AW2650+AW2649</f>
        <v>0</v>
      </c>
      <c r="AX2647" s="30">
        <f>AX2648+AX2650+AX2649</f>
        <v>0</v>
      </c>
      <c r="AY2647" s="30">
        <f t="shared" si="8437"/>
        <v>16902.114000000001</v>
      </c>
      <c r="AZ2647" s="30">
        <f t="shared" si="8438"/>
        <v>15557.888000000001</v>
      </c>
      <c r="BA2647" s="30">
        <f t="shared" si="8439"/>
        <v>15557.888000000001</v>
      </c>
      <c r="BB2647" s="30">
        <f>BB2648+BB2650+BB2649</f>
        <v>0</v>
      </c>
      <c r="BC2647" s="30">
        <f>BC2648+BC2650+BC2649</f>
        <v>0</v>
      </c>
      <c r="BD2647" s="30">
        <f>BD2648+BD2650+BD2649</f>
        <v>0</v>
      </c>
      <c r="BE2647" s="30">
        <f>BE2648+BE2650+BE2649</f>
        <v>0</v>
      </c>
      <c r="BF2647" s="30">
        <f>BF2648+BF2650+BF2649</f>
        <v>0</v>
      </c>
      <c r="BG2647" s="30">
        <f>BG2648+BG2650+BG2649</f>
        <v>0</v>
      </c>
      <c r="BH2647" s="30">
        <f>BH2648+BH2650+BH2649</f>
        <v>0</v>
      </c>
      <c r="BI2647" s="30">
        <f>BI2648+BI2650+BI2649</f>
        <v>0</v>
      </c>
      <c r="BJ2647" s="30">
        <f>BJ2648+BJ2650+BJ2649</f>
        <v>0</v>
      </c>
      <c r="BK2647" s="30">
        <f>BK2648+BK2650+BK2649</f>
        <v>0</v>
      </c>
      <c r="BL2647" s="30">
        <f t="shared" si="8385"/>
        <v>16902.114000000001</v>
      </c>
      <c r="BM2647" s="30">
        <f t="shared" si="8386"/>
        <v>15557.888000000001</v>
      </c>
      <c r="BN2647" s="30">
        <f t="shared" si="8387"/>
        <v>15557.888000000001</v>
      </c>
      <c r="BO2647" s="30">
        <f>BO2648+BO2650+BO2649</f>
        <v>0</v>
      </c>
      <c r="BP2647" s="31"/>
      <c r="BQ2647" s="1"/>
      <c r="BR2647" s="1"/>
      <c r="BS2647" s="1"/>
      <c r="BT2647" s="1"/>
      <c r="BU2647" s="1"/>
      <c r="BV2647" s="1"/>
      <c r="BW2647" s="1"/>
      <c r="BX2647" s="1"/>
      <c r="BY2647" s="1"/>
    </row>
    <row r="2648" ht="31.5">
      <c r="A2648" s="28" t="s">
        <v>1072</v>
      </c>
      <c r="B2648" s="28" t="s">
        <v>86</v>
      </c>
      <c r="C2648" s="28" t="s">
        <v>325</v>
      </c>
      <c r="D2648" s="28" t="s">
        <v>489</v>
      </c>
      <c r="E2648" s="28" t="s">
        <v>38</v>
      </c>
      <c r="F2648" s="29" t="s">
        <v>39</v>
      </c>
      <c r="G2648" s="30">
        <f>1271.1</f>
        <v>1271.0999999999999</v>
      </c>
      <c r="H2648" s="30">
        <f>26.9+1244.2</f>
        <v>1271.1000000000001</v>
      </c>
      <c r="I2648" s="30">
        <f>26.9+1244.2</f>
        <v>1271.1000000000001</v>
      </c>
      <c r="J2648" s="30"/>
      <c r="K2648" s="30"/>
      <c r="L2648" s="30"/>
      <c r="M2648" s="30">
        <f t="shared" si="8486"/>
        <v>1271.0999999999999</v>
      </c>
      <c r="N2648" s="30">
        <f t="shared" si="8487"/>
        <v>1271.1000000000001</v>
      </c>
      <c r="O2648" s="30">
        <f t="shared" si="8488"/>
        <v>1271.1000000000001</v>
      </c>
      <c r="P2648" s="30"/>
      <c r="Q2648" s="30"/>
      <c r="R2648" s="30"/>
      <c r="S2648" s="30"/>
      <c r="T2648" s="30"/>
      <c r="U2648" s="30"/>
      <c r="V2648" s="30"/>
      <c r="W2648" s="30"/>
      <c r="X2648" s="30"/>
      <c r="Y2648" s="30"/>
      <c r="Z2648" s="30"/>
      <c r="AA2648" s="30"/>
      <c r="AB2648" s="30"/>
      <c r="AC2648" s="30">
        <f t="shared" si="8388"/>
        <v>1271.0999999999999</v>
      </c>
      <c r="AD2648" s="30">
        <f t="shared" si="8389"/>
        <v>1271.1000000000001</v>
      </c>
      <c r="AE2648" s="30">
        <f t="shared" si="8390"/>
        <v>1271.1000000000001</v>
      </c>
      <c r="AF2648" s="30"/>
      <c r="AG2648" s="30">
        <f t="shared" si="8391"/>
        <v>1271.0999999999999</v>
      </c>
      <c r="AH2648" s="30">
        <f t="shared" si="8392"/>
        <v>1271.1000000000001</v>
      </c>
      <c r="AI2648" s="30">
        <f t="shared" si="8393"/>
        <v>1271.1000000000001</v>
      </c>
      <c r="AJ2648" s="30"/>
      <c r="AK2648" s="30"/>
      <c r="AL2648" s="30"/>
      <c r="AM2648" s="30"/>
      <c r="AN2648" s="30"/>
      <c r="AO2648" s="30"/>
      <c r="AP2648" s="30"/>
      <c r="AQ2648" s="30"/>
      <c r="AR2648" s="30"/>
      <c r="AS2648" s="30">
        <f t="shared" si="8469"/>
        <v>1271.0999999999999</v>
      </c>
      <c r="AT2648" s="30">
        <f t="shared" si="8470"/>
        <v>1271.1000000000001</v>
      </c>
      <c r="AU2648" s="30">
        <f t="shared" si="8471"/>
        <v>1271.1000000000001</v>
      </c>
      <c r="AV2648" s="30"/>
      <c r="AW2648" s="30"/>
      <c r="AX2648" s="30"/>
      <c r="AY2648" s="30">
        <f t="shared" si="8437"/>
        <v>1271.0999999999999</v>
      </c>
      <c r="AZ2648" s="30">
        <f t="shared" si="8438"/>
        <v>1271.1000000000001</v>
      </c>
      <c r="BA2648" s="30">
        <f t="shared" si="8439"/>
        <v>1271.1000000000001</v>
      </c>
      <c r="BB2648" s="30"/>
      <c r="BC2648" s="30"/>
      <c r="BD2648" s="30"/>
      <c r="BE2648" s="30"/>
      <c r="BF2648" s="30"/>
      <c r="BG2648" s="30"/>
      <c r="BH2648" s="30"/>
      <c r="BI2648" s="30"/>
      <c r="BJ2648" s="30"/>
      <c r="BK2648" s="30"/>
      <c r="BL2648" s="30">
        <f t="shared" si="8385"/>
        <v>1271.0999999999999</v>
      </c>
      <c r="BM2648" s="30">
        <f t="shared" si="8386"/>
        <v>1271.1000000000001</v>
      </c>
      <c r="BN2648" s="30">
        <f t="shared" si="8387"/>
        <v>1271.1000000000001</v>
      </c>
      <c r="BO2648" s="30"/>
      <c r="BP2648" s="31"/>
      <c r="BQ2648" s="1"/>
      <c r="BR2648" s="1"/>
      <c r="BS2648" s="1"/>
      <c r="BT2648" s="1"/>
      <c r="BU2648" s="1"/>
      <c r="BV2648" s="1"/>
      <c r="BW2648" s="1"/>
      <c r="BX2648" s="1"/>
      <c r="BY2648" s="1"/>
    </row>
    <row r="2649" ht="31.5">
      <c r="A2649" s="28" t="s">
        <v>1072</v>
      </c>
      <c r="B2649" s="28" t="s">
        <v>86</v>
      </c>
      <c r="C2649" s="28" t="s">
        <v>325</v>
      </c>
      <c r="D2649" s="28" t="s">
        <v>489</v>
      </c>
      <c r="E2649" s="28" t="s">
        <v>240</v>
      </c>
      <c r="F2649" s="29" t="s">
        <v>241</v>
      </c>
      <c r="G2649" s="30"/>
      <c r="H2649" s="30"/>
      <c r="I2649" s="30"/>
      <c r="J2649" s="30"/>
      <c r="K2649" s="30"/>
      <c r="L2649" s="30"/>
      <c r="M2649" s="30"/>
      <c r="N2649" s="30"/>
      <c r="O2649" s="30"/>
      <c r="P2649" s="30"/>
      <c r="Q2649" s="30"/>
      <c r="R2649" s="30">
        <v>827.58799999999997</v>
      </c>
      <c r="S2649" s="30"/>
      <c r="T2649" s="30"/>
      <c r="U2649" s="30"/>
      <c r="V2649" s="30">
        <v>827.58799999999997</v>
      </c>
      <c r="W2649" s="30"/>
      <c r="X2649" s="30"/>
      <c r="Y2649" s="30"/>
      <c r="Z2649" s="30">
        <v>827.58799999999997</v>
      </c>
      <c r="AA2649" s="30"/>
      <c r="AB2649" s="30"/>
      <c r="AC2649" s="30">
        <f t="shared" si="8388"/>
        <v>827.58799999999997</v>
      </c>
      <c r="AD2649" s="30">
        <f t="shared" si="8389"/>
        <v>827.58799999999997</v>
      </c>
      <c r="AE2649" s="30">
        <f t="shared" si="8390"/>
        <v>827.58799999999997</v>
      </c>
      <c r="AF2649" s="30"/>
      <c r="AG2649" s="30">
        <f t="shared" si="8391"/>
        <v>827.58799999999997</v>
      </c>
      <c r="AH2649" s="30">
        <f t="shared" si="8392"/>
        <v>827.58799999999997</v>
      </c>
      <c r="AI2649" s="30">
        <f t="shared" si="8393"/>
        <v>827.58799999999997</v>
      </c>
      <c r="AJ2649" s="30"/>
      <c r="AK2649" s="30"/>
      <c r="AL2649" s="30"/>
      <c r="AM2649" s="30"/>
      <c r="AN2649" s="30"/>
      <c r="AO2649" s="30"/>
      <c r="AP2649" s="30"/>
      <c r="AQ2649" s="30"/>
      <c r="AR2649" s="30"/>
      <c r="AS2649" s="30">
        <f t="shared" si="8469"/>
        <v>827.58799999999997</v>
      </c>
      <c r="AT2649" s="30">
        <f t="shared" si="8470"/>
        <v>827.58799999999997</v>
      </c>
      <c r="AU2649" s="30">
        <f t="shared" si="8471"/>
        <v>827.58799999999997</v>
      </c>
      <c r="AV2649" s="30"/>
      <c r="AW2649" s="30"/>
      <c r="AX2649" s="30"/>
      <c r="AY2649" s="30">
        <f t="shared" si="8437"/>
        <v>827.58799999999997</v>
      </c>
      <c r="AZ2649" s="30">
        <f t="shared" si="8438"/>
        <v>827.58799999999997</v>
      </c>
      <c r="BA2649" s="30">
        <f t="shared" si="8439"/>
        <v>827.58799999999997</v>
      </c>
      <c r="BB2649" s="30"/>
      <c r="BC2649" s="30"/>
      <c r="BD2649" s="30"/>
      <c r="BE2649" s="30"/>
      <c r="BF2649" s="30"/>
      <c r="BG2649" s="30"/>
      <c r="BH2649" s="30"/>
      <c r="BI2649" s="30"/>
      <c r="BJ2649" s="30"/>
      <c r="BK2649" s="30"/>
      <c r="BL2649" s="30">
        <f t="shared" si="8385"/>
        <v>827.58799999999997</v>
      </c>
      <c r="BM2649" s="30">
        <f t="shared" si="8386"/>
        <v>827.58799999999997</v>
      </c>
      <c r="BN2649" s="30">
        <f t="shared" si="8387"/>
        <v>827.58799999999997</v>
      </c>
      <c r="BO2649" s="30"/>
      <c r="BP2649" s="31"/>
      <c r="BQ2649" s="1"/>
      <c r="BR2649" s="1"/>
      <c r="BS2649" s="1"/>
      <c r="BT2649" s="1"/>
      <c r="BU2649" s="1"/>
      <c r="BV2649" s="1"/>
      <c r="BW2649" s="1"/>
      <c r="BX2649" s="1"/>
      <c r="BY2649" s="1"/>
    </row>
    <row r="2650" ht="31.5">
      <c r="A2650" s="28" t="s">
        <v>1072</v>
      </c>
      <c r="B2650" s="28" t="s">
        <v>86</v>
      </c>
      <c r="C2650" s="28" t="s">
        <v>325</v>
      </c>
      <c r="D2650" s="28" t="s">
        <v>489</v>
      </c>
      <c r="E2650" s="28" t="s">
        <v>127</v>
      </c>
      <c r="F2650" s="29" t="s">
        <v>128</v>
      </c>
      <c r="G2650" s="30">
        <v>13459.200000000001</v>
      </c>
      <c r="H2650" s="30">
        <f>13486.1-26.9</f>
        <v>13459.200000000001</v>
      </c>
      <c r="I2650" s="30">
        <f>13486.1-26.9</f>
        <v>13459.200000000001</v>
      </c>
      <c r="J2650" s="30"/>
      <c r="K2650" s="30"/>
      <c r="L2650" s="30"/>
      <c r="M2650" s="30">
        <f t="shared" si="8486"/>
        <v>13459.200000000001</v>
      </c>
      <c r="N2650" s="30">
        <f t="shared" si="8487"/>
        <v>13459.200000000001</v>
      </c>
      <c r="O2650" s="30">
        <f t="shared" si="8488"/>
        <v>13459.200000000001</v>
      </c>
      <c r="P2650" s="30"/>
      <c r="Q2650" s="30"/>
      <c r="R2650" s="30"/>
      <c r="S2650" s="30"/>
      <c r="T2650" s="30"/>
      <c r="U2650" s="30"/>
      <c r="V2650" s="30"/>
      <c r="W2650" s="30"/>
      <c r="X2650" s="30"/>
      <c r="Y2650" s="30"/>
      <c r="Z2650" s="30"/>
      <c r="AA2650" s="30"/>
      <c r="AB2650" s="30"/>
      <c r="AC2650" s="30">
        <f t="shared" si="8388"/>
        <v>13459.200000000001</v>
      </c>
      <c r="AD2650" s="30">
        <f t="shared" si="8389"/>
        <v>13459.200000000001</v>
      </c>
      <c r="AE2650" s="30">
        <f t="shared" si="8390"/>
        <v>13459.200000000001</v>
      </c>
      <c r="AF2650" s="30"/>
      <c r="AG2650" s="30">
        <f t="shared" si="8391"/>
        <v>13459.200000000001</v>
      </c>
      <c r="AH2650" s="30">
        <f t="shared" si="8392"/>
        <v>13459.200000000001</v>
      </c>
      <c r="AI2650" s="30">
        <f t="shared" si="8393"/>
        <v>13459.200000000001</v>
      </c>
      <c r="AJ2650" s="30">
        <v>1344.2260000000001</v>
      </c>
      <c r="AK2650" s="30"/>
      <c r="AL2650" s="30"/>
      <c r="AM2650" s="30"/>
      <c r="AN2650" s="30"/>
      <c r="AO2650" s="30"/>
      <c r="AP2650" s="30"/>
      <c r="AQ2650" s="30"/>
      <c r="AR2650" s="30"/>
      <c r="AS2650" s="30">
        <f t="shared" si="8469"/>
        <v>14803.426000000001</v>
      </c>
      <c r="AT2650" s="30">
        <f t="shared" si="8470"/>
        <v>13459.200000000001</v>
      </c>
      <c r="AU2650" s="30">
        <f t="shared" si="8471"/>
        <v>13459.200000000001</v>
      </c>
      <c r="AV2650" s="30"/>
      <c r="AW2650" s="30"/>
      <c r="AX2650" s="30"/>
      <c r="AY2650" s="30">
        <f t="shared" si="8437"/>
        <v>14803.426000000001</v>
      </c>
      <c r="AZ2650" s="30">
        <f t="shared" si="8438"/>
        <v>13459.200000000001</v>
      </c>
      <c r="BA2650" s="30">
        <f t="shared" si="8439"/>
        <v>13459.200000000001</v>
      </c>
      <c r="BB2650" s="30"/>
      <c r="BC2650" s="30"/>
      <c r="BD2650" s="30"/>
      <c r="BE2650" s="30"/>
      <c r="BF2650" s="30"/>
      <c r="BG2650" s="30"/>
      <c r="BH2650" s="30"/>
      <c r="BI2650" s="30"/>
      <c r="BJ2650" s="30"/>
      <c r="BK2650" s="30"/>
      <c r="BL2650" s="30">
        <f t="shared" si="8385"/>
        <v>14803.426000000001</v>
      </c>
      <c r="BM2650" s="30">
        <f t="shared" si="8386"/>
        <v>13459.200000000001</v>
      </c>
      <c r="BN2650" s="30">
        <f t="shared" si="8387"/>
        <v>13459.200000000001</v>
      </c>
      <c r="BO2650" s="30"/>
      <c r="BP2650" s="31"/>
      <c r="BQ2650" s="1"/>
      <c r="BR2650" s="1"/>
      <c r="BS2650" s="1"/>
      <c r="BT2650" s="1"/>
      <c r="BU2650" s="1"/>
      <c r="BV2650" s="1"/>
      <c r="BW2650" s="1"/>
      <c r="BX2650" s="1"/>
      <c r="BY2650" s="1"/>
    </row>
    <row r="2651" ht="94.5">
      <c r="A2651" s="28" t="s">
        <v>1072</v>
      </c>
      <c r="B2651" s="28" t="s">
        <v>86</v>
      </c>
      <c r="C2651" s="28" t="s">
        <v>325</v>
      </c>
      <c r="D2651" s="28" t="s">
        <v>1085</v>
      </c>
      <c r="E2651" s="28"/>
      <c r="F2651" s="29" t="s">
        <v>1086</v>
      </c>
      <c r="G2651" s="30">
        <f>G2652</f>
        <v>25773.299999999999</v>
      </c>
      <c r="H2651" s="30">
        <f>H2652</f>
        <v>25773.299999999999</v>
      </c>
      <c r="I2651" s="30">
        <f>I2652</f>
        <v>25773.299999999999</v>
      </c>
      <c r="J2651" s="30">
        <f>J2652</f>
        <v>0</v>
      </c>
      <c r="K2651" s="30">
        <f>K2652</f>
        <v>0</v>
      </c>
      <c r="L2651" s="30">
        <f>L2652</f>
        <v>0</v>
      </c>
      <c r="M2651" s="30">
        <f t="shared" si="8486"/>
        <v>25773.299999999999</v>
      </c>
      <c r="N2651" s="30">
        <f t="shared" si="8487"/>
        <v>25773.299999999999</v>
      </c>
      <c r="O2651" s="30">
        <f t="shared" si="8488"/>
        <v>25773.299999999999</v>
      </c>
      <c r="P2651" s="30">
        <f>P2652</f>
        <v>0</v>
      </c>
      <c r="Q2651" s="30">
        <f>Q2652</f>
        <v>0</v>
      </c>
      <c r="R2651" s="30">
        <f>R2652</f>
        <v>0</v>
      </c>
      <c r="S2651" s="30">
        <f>S2652</f>
        <v>0</v>
      </c>
      <c r="T2651" s="30">
        <f>T2652</f>
        <v>0</v>
      </c>
      <c r="U2651" s="30">
        <f>U2652</f>
        <v>0</v>
      </c>
      <c r="V2651" s="30">
        <f>V2652</f>
        <v>0</v>
      </c>
      <c r="W2651" s="30">
        <f>W2652</f>
        <v>0</v>
      </c>
      <c r="X2651" s="30">
        <f>X2652</f>
        <v>0</v>
      </c>
      <c r="Y2651" s="30">
        <f>Y2652</f>
        <v>0</v>
      </c>
      <c r="Z2651" s="30">
        <f>Z2652</f>
        <v>0</v>
      </c>
      <c r="AA2651" s="30">
        <f>AA2652</f>
        <v>0</v>
      </c>
      <c r="AB2651" s="30">
        <f>AB2652</f>
        <v>0</v>
      </c>
      <c r="AC2651" s="30">
        <f t="shared" si="8388"/>
        <v>25773.299999999999</v>
      </c>
      <c r="AD2651" s="30">
        <f t="shared" si="8389"/>
        <v>25773.299999999999</v>
      </c>
      <c r="AE2651" s="30">
        <f t="shared" si="8390"/>
        <v>25773.299999999999</v>
      </c>
      <c r="AF2651" s="30">
        <f>AF2652</f>
        <v>0</v>
      </c>
      <c r="AG2651" s="30">
        <f t="shared" si="8391"/>
        <v>25773.299999999999</v>
      </c>
      <c r="AH2651" s="30">
        <f t="shared" si="8392"/>
        <v>25773.299999999999</v>
      </c>
      <c r="AI2651" s="30">
        <f t="shared" si="8393"/>
        <v>25773.299999999999</v>
      </c>
      <c r="AJ2651" s="30">
        <f>AJ2652</f>
        <v>0</v>
      </c>
      <c r="AK2651" s="30">
        <f>AK2652</f>
        <v>0</v>
      </c>
      <c r="AL2651" s="30">
        <f>AL2652</f>
        <v>0</v>
      </c>
      <c r="AM2651" s="30">
        <f>AM2652</f>
        <v>0</v>
      </c>
      <c r="AN2651" s="30">
        <f>AN2652</f>
        <v>0</v>
      </c>
      <c r="AO2651" s="30">
        <f>AO2652</f>
        <v>0</v>
      </c>
      <c r="AP2651" s="30">
        <f>AP2652</f>
        <v>0</v>
      </c>
      <c r="AQ2651" s="30">
        <f>AQ2652</f>
        <v>0</v>
      </c>
      <c r="AR2651" s="30">
        <f>AR2652</f>
        <v>0</v>
      </c>
      <c r="AS2651" s="30">
        <f t="shared" si="8469"/>
        <v>25773.299999999999</v>
      </c>
      <c r="AT2651" s="30">
        <f t="shared" si="8470"/>
        <v>25773.299999999999</v>
      </c>
      <c r="AU2651" s="30">
        <f t="shared" si="8471"/>
        <v>25773.299999999999</v>
      </c>
      <c r="AV2651" s="30">
        <f>AV2652</f>
        <v>0</v>
      </c>
      <c r="AW2651" s="30">
        <f>AW2652</f>
        <v>0</v>
      </c>
      <c r="AX2651" s="30">
        <f>AX2652</f>
        <v>0</v>
      </c>
      <c r="AY2651" s="30">
        <f t="shared" si="8437"/>
        <v>25773.299999999999</v>
      </c>
      <c r="AZ2651" s="30">
        <f t="shared" si="8438"/>
        <v>25773.299999999999</v>
      </c>
      <c r="BA2651" s="30">
        <f t="shared" si="8439"/>
        <v>25773.299999999999</v>
      </c>
      <c r="BB2651" s="30">
        <f>BB2652</f>
        <v>0</v>
      </c>
      <c r="BC2651" s="30">
        <f>BC2652</f>
        <v>0</v>
      </c>
      <c r="BD2651" s="30">
        <f>BD2652</f>
        <v>0</v>
      </c>
      <c r="BE2651" s="30">
        <f>BE2652</f>
        <v>0</v>
      </c>
      <c r="BF2651" s="30">
        <f>BF2652</f>
        <v>0</v>
      </c>
      <c r="BG2651" s="30">
        <f>BG2652</f>
        <v>0</v>
      </c>
      <c r="BH2651" s="30">
        <f>BH2652</f>
        <v>0</v>
      </c>
      <c r="BI2651" s="30">
        <f>BI2652</f>
        <v>0</v>
      </c>
      <c r="BJ2651" s="30">
        <f>BJ2652</f>
        <v>0</v>
      </c>
      <c r="BK2651" s="30">
        <f>BK2652</f>
        <v>0</v>
      </c>
      <c r="BL2651" s="30">
        <f t="shared" si="8385"/>
        <v>25773.299999999999</v>
      </c>
      <c r="BM2651" s="30">
        <f t="shared" si="8386"/>
        <v>25773.299999999999</v>
      </c>
      <c r="BN2651" s="30">
        <f t="shared" si="8387"/>
        <v>25773.299999999999</v>
      </c>
      <c r="BO2651" s="30">
        <f>BO2652</f>
        <v>0</v>
      </c>
      <c r="BP2651" s="31"/>
      <c r="BQ2651" s="1"/>
      <c r="BR2651" s="1"/>
      <c r="BS2651" s="1"/>
      <c r="BT2651" s="1"/>
      <c r="BU2651" s="1"/>
      <c r="BV2651" s="1"/>
      <c r="BW2651" s="1"/>
      <c r="BX2651" s="1"/>
      <c r="BY2651" s="1"/>
    </row>
    <row r="2652" ht="31.5">
      <c r="A2652" s="28" t="s">
        <v>1072</v>
      </c>
      <c r="B2652" s="28" t="s">
        <v>86</v>
      </c>
      <c r="C2652" s="28" t="s">
        <v>325</v>
      </c>
      <c r="D2652" s="28" t="s">
        <v>1085</v>
      </c>
      <c r="E2652" s="28" t="s">
        <v>127</v>
      </c>
      <c r="F2652" s="29" t="s">
        <v>128</v>
      </c>
      <c r="G2652" s="30">
        <v>25773.299999999999</v>
      </c>
      <c r="H2652" s="30">
        <v>25773.299999999999</v>
      </c>
      <c r="I2652" s="30">
        <v>25773.299999999999</v>
      </c>
      <c r="J2652" s="30"/>
      <c r="K2652" s="30"/>
      <c r="L2652" s="30"/>
      <c r="M2652" s="30">
        <f t="shared" si="8486"/>
        <v>25773.299999999999</v>
      </c>
      <c r="N2652" s="30">
        <f t="shared" si="8487"/>
        <v>25773.299999999999</v>
      </c>
      <c r="O2652" s="30">
        <f t="shared" si="8488"/>
        <v>25773.299999999999</v>
      </c>
      <c r="P2652" s="30"/>
      <c r="Q2652" s="30"/>
      <c r="R2652" s="30"/>
      <c r="S2652" s="30"/>
      <c r="T2652" s="30"/>
      <c r="U2652" s="30"/>
      <c r="V2652" s="30"/>
      <c r="W2652" s="30"/>
      <c r="X2652" s="30"/>
      <c r="Y2652" s="30"/>
      <c r="Z2652" s="30"/>
      <c r="AA2652" s="30"/>
      <c r="AB2652" s="30"/>
      <c r="AC2652" s="30">
        <f t="shared" si="8388"/>
        <v>25773.299999999999</v>
      </c>
      <c r="AD2652" s="30">
        <f t="shared" si="8389"/>
        <v>25773.299999999999</v>
      </c>
      <c r="AE2652" s="30">
        <f t="shared" si="8390"/>
        <v>25773.299999999999</v>
      </c>
      <c r="AF2652" s="30"/>
      <c r="AG2652" s="30">
        <f t="shared" si="8391"/>
        <v>25773.299999999999</v>
      </c>
      <c r="AH2652" s="30">
        <f t="shared" si="8392"/>
        <v>25773.299999999999</v>
      </c>
      <c r="AI2652" s="30">
        <f t="shared" si="8393"/>
        <v>25773.299999999999</v>
      </c>
      <c r="AJ2652" s="30"/>
      <c r="AK2652" s="30"/>
      <c r="AL2652" s="30"/>
      <c r="AM2652" s="30"/>
      <c r="AN2652" s="30"/>
      <c r="AO2652" s="30"/>
      <c r="AP2652" s="30"/>
      <c r="AQ2652" s="30"/>
      <c r="AR2652" s="30"/>
      <c r="AS2652" s="30">
        <f t="shared" si="8469"/>
        <v>25773.299999999999</v>
      </c>
      <c r="AT2652" s="30">
        <f t="shared" si="8470"/>
        <v>25773.299999999999</v>
      </c>
      <c r="AU2652" s="30">
        <f t="shared" si="8471"/>
        <v>25773.299999999999</v>
      </c>
      <c r="AV2652" s="30"/>
      <c r="AW2652" s="30"/>
      <c r="AX2652" s="30"/>
      <c r="AY2652" s="30">
        <f t="shared" si="8437"/>
        <v>25773.299999999999</v>
      </c>
      <c r="AZ2652" s="30">
        <f t="shared" si="8438"/>
        <v>25773.299999999999</v>
      </c>
      <c r="BA2652" s="30">
        <f t="shared" si="8439"/>
        <v>25773.299999999999</v>
      </c>
      <c r="BB2652" s="30"/>
      <c r="BC2652" s="30"/>
      <c r="BD2652" s="30"/>
      <c r="BE2652" s="30"/>
      <c r="BF2652" s="30"/>
      <c r="BG2652" s="30"/>
      <c r="BH2652" s="30"/>
      <c r="BI2652" s="30"/>
      <c r="BJ2652" s="30"/>
      <c r="BK2652" s="30"/>
      <c r="BL2652" s="30">
        <f t="shared" si="8385"/>
        <v>25773.299999999999</v>
      </c>
      <c r="BM2652" s="30">
        <f t="shared" si="8386"/>
        <v>25773.299999999999</v>
      </c>
      <c r="BN2652" s="30">
        <f t="shared" si="8387"/>
        <v>25773.299999999999</v>
      </c>
      <c r="BO2652" s="30"/>
      <c r="BP2652" s="31"/>
      <c r="BQ2652" s="1"/>
      <c r="BR2652" s="1"/>
      <c r="BS2652" s="1"/>
      <c r="BT2652" s="1"/>
      <c r="BU2652" s="1"/>
      <c r="BV2652" s="1"/>
      <c r="BW2652" s="1"/>
      <c r="BX2652" s="1"/>
      <c r="BY2652" s="1"/>
    </row>
    <row r="2653" ht="47.25">
      <c r="A2653" s="28" t="s">
        <v>1072</v>
      </c>
      <c r="B2653" s="28" t="s">
        <v>86</v>
      </c>
      <c r="C2653" s="28" t="s">
        <v>325</v>
      </c>
      <c r="D2653" s="28" t="s">
        <v>244</v>
      </c>
      <c r="E2653" s="35"/>
      <c r="F2653" s="29" t="s">
        <v>245</v>
      </c>
      <c r="G2653" s="30">
        <f t="shared" ref="G2653:G2659" si="8532">G2654</f>
        <v>612.5</v>
      </c>
      <c r="H2653" s="30">
        <f t="shared" ref="H2653:H2659" si="8533">H2654</f>
        <v>612.5</v>
      </c>
      <c r="I2653" s="30">
        <f t="shared" ref="I2653:I2659" si="8534">I2654</f>
        <v>612.5</v>
      </c>
      <c r="J2653" s="30">
        <f t="shared" ref="J2653:J2659" si="8535">J2654</f>
        <v>0</v>
      </c>
      <c r="K2653" s="30">
        <f t="shared" ref="K2653:K2659" si="8536">K2654</f>
        <v>0</v>
      </c>
      <c r="L2653" s="30">
        <f t="shared" ref="L2653:L2659" si="8537">L2654</f>
        <v>0</v>
      </c>
      <c r="M2653" s="30">
        <f t="shared" si="8486"/>
        <v>612.5</v>
      </c>
      <c r="N2653" s="30">
        <f t="shared" si="8487"/>
        <v>612.5</v>
      </c>
      <c r="O2653" s="30">
        <f t="shared" si="8488"/>
        <v>612.5</v>
      </c>
      <c r="P2653" s="30">
        <f t="shared" ref="P2653:P2659" si="8538">P2654</f>
        <v>0</v>
      </c>
      <c r="Q2653" s="30">
        <f t="shared" ref="Q2653:Q2659" si="8539">Q2654</f>
        <v>0</v>
      </c>
      <c r="R2653" s="30">
        <f t="shared" ref="R2653:R2659" si="8540">R2654</f>
        <v>0</v>
      </c>
      <c r="S2653" s="30">
        <f t="shared" ref="S2653:S2659" si="8541">S2654</f>
        <v>0</v>
      </c>
      <c r="T2653" s="30">
        <f t="shared" ref="T2653:T2659" si="8542">T2654</f>
        <v>0</v>
      </c>
      <c r="U2653" s="30">
        <f t="shared" ref="U2653:U2659" si="8543">U2654</f>
        <v>0</v>
      </c>
      <c r="V2653" s="30">
        <f t="shared" ref="V2653:V2659" si="8544">V2654</f>
        <v>0</v>
      </c>
      <c r="W2653" s="30">
        <f t="shared" ref="W2653:W2659" si="8545">W2654</f>
        <v>0</v>
      </c>
      <c r="X2653" s="30">
        <f t="shared" ref="X2653:X2659" si="8546">X2654</f>
        <v>0</v>
      </c>
      <c r="Y2653" s="30">
        <f t="shared" ref="Y2653:Y2659" si="8547">Y2654</f>
        <v>0</v>
      </c>
      <c r="Z2653" s="30">
        <f t="shared" ref="Z2653:Z2659" si="8548">Z2654</f>
        <v>0</v>
      </c>
      <c r="AA2653" s="30">
        <f t="shared" ref="AA2653:AA2659" si="8549">AA2654</f>
        <v>0</v>
      </c>
      <c r="AB2653" s="30">
        <f t="shared" ref="AB2653:AB2659" si="8550">AB2654</f>
        <v>0</v>
      </c>
      <c r="AC2653" s="30">
        <f t="shared" si="8388"/>
        <v>612.5</v>
      </c>
      <c r="AD2653" s="30">
        <f t="shared" si="8389"/>
        <v>612.5</v>
      </c>
      <c r="AE2653" s="30">
        <f t="shared" si="8390"/>
        <v>612.5</v>
      </c>
      <c r="AF2653" s="30">
        <f t="shared" ref="AF2653:AF2659" si="8551">AF2654</f>
        <v>0</v>
      </c>
      <c r="AG2653" s="30">
        <f t="shared" si="8391"/>
        <v>612.5</v>
      </c>
      <c r="AH2653" s="30">
        <f t="shared" si="8392"/>
        <v>612.5</v>
      </c>
      <c r="AI2653" s="30">
        <f t="shared" si="8393"/>
        <v>612.5</v>
      </c>
      <c r="AJ2653" s="30">
        <f t="shared" ref="AJ2653:AJ2659" si="8552">AJ2654</f>
        <v>0</v>
      </c>
      <c r="AK2653" s="30">
        <f t="shared" ref="AK2653:AK2659" si="8553">AK2654</f>
        <v>0</v>
      </c>
      <c r="AL2653" s="30">
        <f t="shared" ref="AL2653:AL2659" si="8554">AL2654</f>
        <v>0</v>
      </c>
      <c r="AM2653" s="30">
        <f t="shared" ref="AM2653:AM2659" si="8555">AM2654</f>
        <v>0</v>
      </c>
      <c r="AN2653" s="30">
        <f t="shared" ref="AN2653:AN2659" si="8556">AN2654</f>
        <v>0</v>
      </c>
      <c r="AO2653" s="30">
        <f t="shared" ref="AO2653:AO2659" si="8557">AO2654</f>
        <v>0</v>
      </c>
      <c r="AP2653" s="30">
        <f t="shared" ref="AP2653:AP2659" si="8558">AP2654</f>
        <v>0</v>
      </c>
      <c r="AQ2653" s="30">
        <f t="shared" ref="AQ2653:AQ2659" si="8559">AQ2654</f>
        <v>0</v>
      </c>
      <c r="AR2653" s="30">
        <f t="shared" ref="AR2653:AR2659" si="8560">AR2654</f>
        <v>0</v>
      </c>
      <c r="AS2653" s="30">
        <f t="shared" si="8469"/>
        <v>612.5</v>
      </c>
      <c r="AT2653" s="30">
        <f t="shared" si="8470"/>
        <v>612.5</v>
      </c>
      <c r="AU2653" s="30">
        <f t="shared" si="8471"/>
        <v>612.5</v>
      </c>
      <c r="AV2653" s="30">
        <f t="shared" ref="AV2653:AV2659" si="8561">AV2654</f>
        <v>0</v>
      </c>
      <c r="AW2653" s="30">
        <f t="shared" ref="AW2653:AW2659" si="8562">AW2654</f>
        <v>0</v>
      </c>
      <c r="AX2653" s="30">
        <f t="shared" ref="AX2653:AX2659" si="8563">AX2654</f>
        <v>0</v>
      </c>
      <c r="AY2653" s="30">
        <f t="shared" si="8437"/>
        <v>612.5</v>
      </c>
      <c r="AZ2653" s="30">
        <f t="shared" si="8438"/>
        <v>612.5</v>
      </c>
      <c r="BA2653" s="30">
        <f t="shared" si="8439"/>
        <v>612.5</v>
      </c>
      <c r="BB2653" s="30">
        <f t="shared" ref="BB2653:BB2659" si="8564">BB2654</f>
        <v>0</v>
      </c>
      <c r="BC2653" s="30">
        <f t="shared" ref="BC2653:BC2659" si="8565">BC2654</f>
        <v>0</v>
      </c>
      <c r="BD2653" s="30">
        <f t="shared" ref="BD2653:BD2659" si="8566">BD2654</f>
        <v>0</v>
      </c>
      <c r="BE2653" s="30">
        <f t="shared" ref="BE2653:BE2659" si="8567">BE2654</f>
        <v>0</v>
      </c>
      <c r="BF2653" s="30">
        <f t="shared" ref="BF2653:BF2659" si="8568">BF2654</f>
        <v>0</v>
      </c>
      <c r="BG2653" s="30">
        <f t="shared" ref="BG2653:BG2659" si="8569">BG2654</f>
        <v>0</v>
      </c>
      <c r="BH2653" s="30">
        <f t="shared" ref="BH2653:BH2659" si="8570">BH2654</f>
        <v>0</v>
      </c>
      <c r="BI2653" s="30">
        <f t="shared" ref="BI2653:BI2659" si="8571">BI2654</f>
        <v>0</v>
      </c>
      <c r="BJ2653" s="30">
        <f t="shared" ref="BJ2653:BJ2659" si="8572">BJ2654</f>
        <v>0</v>
      </c>
      <c r="BK2653" s="30">
        <f t="shared" ref="BK2653:BK2659" si="8573">BK2654</f>
        <v>0</v>
      </c>
      <c r="BL2653" s="30">
        <f t="shared" si="8385"/>
        <v>612.5</v>
      </c>
      <c r="BM2653" s="30">
        <f t="shared" si="8386"/>
        <v>612.5</v>
      </c>
      <c r="BN2653" s="30">
        <f t="shared" si="8387"/>
        <v>612.5</v>
      </c>
      <c r="BO2653" s="30">
        <f t="shared" ref="BO2653:BO2659" si="8574">BO2654</f>
        <v>0</v>
      </c>
      <c r="BP2653" s="31"/>
      <c r="BQ2653" s="1"/>
      <c r="BR2653" s="1"/>
      <c r="BS2653" s="1"/>
      <c r="BT2653" s="1"/>
      <c r="BU2653" s="1"/>
      <c r="BV2653" s="1"/>
      <c r="BW2653" s="1"/>
      <c r="BX2653" s="1"/>
      <c r="BY2653" s="1"/>
    </row>
    <row r="2654">
      <c r="A2654" s="28" t="s">
        <v>1072</v>
      </c>
      <c r="B2654" s="28" t="s">
        <v>86</v>
      </c>
      <c r="C2654" s="28" t="s">
        <v>325</v>
      </c>
      <c r="D2654" s="28" t="s">
        <v>246</v>
      </c>
      <c r="E2654" s="35"/>
      <c r="F2654" s="29" t="s">
        <v>33</v>
      </c>
      <c r="G2654" s="30">
        <f t="shared" si="8532"/>
        <v>612.5</v>
      </c>
      <c r="H2654" s="30">
        <f t="shared" si="8533"/>
        <v>612.5</v>
      </c>
      <c r="I2654" s="30">
        <f t="shared" si="8534"/>
        <v>612.5</v>
      </c>
      <c r="J2654" s="30">
        <f t="shared" si="8535"/>
        <v>0</v>
      </c>
      <c r="K2654" s="30">
        <f t="shared" si="8536"/>
        <v>0</v>
      </c>
      <c r="L2654" s="30">
        <f t="shared" si="8537"/>
        <v>0</v>
      </c>
      <c r="M2654" s="30">
        <f t="shared" si="8486"/>
        <v>612.5</v>
      </c>
      <c r="N2654" s="30">
        <f t="shared" si="8487"/>
        <v>612.5</v>
      </c>
      <c r="O2654" s="30">
        <f t="shared" si="8488"/>
        <v>612.5</v>
      </c>
      <c r="P2654" s="30">
        <f t="shared" si="8538"/>
        <v>0</v>
      </c>
      <c r="Q2654" s="30">
        <f t="shared" si="8539"/>
        <v>0</v>
      </c>
      <c r="R2654" s="30">
        <f t="shared" si="8540"/>
        <v>0</v>
      </c>
      <c r="S2654" s="30">
        <f t="shared" si="8541"/>
        <v>0</v>
      </c>
      <c r="T2654" s="30">
        <f t="shared" si="8542"/>
        <v>0</v>
      </c>
      <c r="U2654" s="30">
        <f t="shared" si="8543"/>
        <v>0</v>
      </c>
      <c r="V2654" s="30">
        <f t="shared" si="8544"/>
        <v>0</v>
      </c>
      <c r="W2654" s="30">
        <f t="shared" si="8545"/>
        <v>0</v>
      </c>
      <c r="X2654" s="30">
        <f t="shared" si="8546"/>
        <v>0</v>
      </c>
      <c r="Y2654" s="30">
        <f t="shared" si="8547"/>
        <v>0</v>
      </c>
      <c r="Z2654" s="30">
        <f t="shared" si="8548"/>
        <v>0</v>
      </c>
      <c r="AA2654" s="30">
        <f t="shared" si="8549"/>
        <v>0</v>
      </c>
      <c r="AB2654" s="30">
        <f t="shared" si="8550"/>
        <v>0</v>
      </c>
      <c r="AC2654" s="30">
        <f t="shared" si="8388"/>
        <v>612.5</v>
      </c>
      <c r="AD2654" s="30">
        <f t="shared" si="8389"/>
        <v>612.5</v>
      </c>
      <c r="AE2654" s="30">
        <f t="shared" si="8390"/>
        <v>612.5</v>
      </c>
      <c r="AF2654" s="30">
        <f t="shared" si="8551"/>
        <v>0</v>
      </c>
      <c r="AG2654" s="30">
        <f t="shared" si="8391"/>
        <v>612.5</v>
      </c>
      <c r="AH2654" s="30">
        <f t="shared" si="8392"/>
        <v>612.5</v>
      </c>
      <c r="AI2654" s="30">
        <f t="shared" si="8393"/>
        <v>612.5</v>
      </c>
      <c r="AJ2654" s="30">
        <f t="shared" si="8552"/>
        <v>0</v>
      </c>
      <c r="AK2654" s="30">
        <f t="shared" si="8553"/>
        <v>0</v>
      </c>
      <c r="AL2654" s="30">
        <f t="shared" si="8554"/>
        <v>0</v>
      </c>
      <c r="AM2654" s="30">
        <f t="shared" si="8555"/>
        <v>0</v>
      </c>
      <c r="AN2654" s="30">
        <f t="shared" si="8556"/>
        <v>0</v>
      </c>
      <c r="AO2654" s="30">
        <f t="shared" si="8557"/>
        <v>0</v>
      </c>
      <c r="AP2654" s="30">
        <f t="shared" si="8558"/>
        <v>0</v>
      </c>
      <c r="AQ2654" s="30">
        <f t="shared" si="8559"/>
        <v>0</v>
      </c>
      <c r="AR2654" s="30">
        <f t="shared" si="8560"/>
        <v>0</v>
      </c>
      <c r="AS2654" s="30">
        <f t="shared" si="8469"/>
        <v>612.5</v>
      </c>
      <c r="AT2654" s="30">
        <f t="shared" si="8470"/>
        <v>612.5</v>
      </c>
      <c r="AU2654" s="30">
        <f t="shared" si="8471"/>
        <v>612.5</v>
      </c>
      <c r="AV2654" s="30">
        <f t="shared" si="8561"/>
        <v>0</v>
      </c>
      <c r="AW2654" s="30">
        <f t="shared" si="8562"/>
        <v>0</v>
      </c>
      <c r="AX2654" s="30">
        <f t="shared" si="8563"/>
        <v>0</v>
      </c>
      <c r="AY2654" s="30">
        <f t="shared" si="8437"/>
        <v>612.5</v>
      </c>
      <c r="AZ2654" s="30">
        <f t="shared" si="8438"/>
        <v>612.5</v>
      </c>
      <c r="BA2654" s="30">
        <f t="shared" si="8439"/>
        <v>612.5</v>
      </c>
      <c r="BB2654" s="30">
        <f t="shared" si="8564"/>
        <v>0</v>
      </c>
      <c r="BC2654" s="30">
        <f t="shared" si="8565"/>
        <v>0</v>
      </c>
      <c r="BD2654" s="30">
        <f t="shared" si="8566"/>
        <v>0</v>
      </c>
      <c r="BE2654" s="30">
        <f t="shared" si="8567"/>
        <v>0</v>
      </c>
      <c r="BF2654" s="30">
        <f t="shared" si="8568"/>
        <v>0</v>
      </c>
      <c r="BG2654" s="30">
        <f t="shared" si="8569"/>
        <v>0</v>
      </c>
      <c r="BH2654" s="30">
        <f t="shared" si="8570"/>
        <v>0</v>
      </c>
      <c r="BI2654" s="30">
        <f t="shared" si="8571"/>
        <v>0</v>
      </c>
      <c r="BJ2654" s="30">
        <f t="shared" si="8572"/>
        <v>0</v>
      </c>
      <c r="BK2654" s="30">
        <f t="shared" si="8573"/>
        <v>0</v>
      </c>
      <c r="BL2654" s="30">
        <f t="shared" si="8385"/>
        <v>612.5</v>
      </c>
      <c r="BM2654" s="30">
        <f t="shared" si="8386"/>
        <v>612.5</v>
      </c>
      <c r="BN2654" s="30">
        <f t="shared" si="8387"/>
        <v>612.5</v>
      </c>
      <c r="BO2654" s="30">
        <f t="shared" si="8574"/>
        <v>0</v>
      </c>
      <c r="BP2654" s="31"/>
      <c r="BQ2654" s="1"/>
      <c r="BR2654" s="1"/>
      <c r="BS2654" s="1"/>
      <c r="BT2654" s="1"/>
      <c r="BU2654" s="1"/>
      <c r="BV2654" s="1"/>
      <c r="BW2654" s="1"/>
      <c r="BX2654" s="1"/>
      <c r="BY2654" s="1"/>
    </row>
    <row r="2655" ht="47.25">
      <c r="A2655" s="28" t="s">
        <v>1072</v>
      </c>
      <c r="B2655" s="28" t="s">
        <v>86</v>
      </c>
      <c r="C2655" s="28" t="s">
        <v>325</v>
      </c>
      <c r="D2655" s="28" t="s">
        <v>247</v>
      </c>
      <c r="E2655" s="35"/>
      <c r="F2655" s="29" t="s">
        <v>248</v>
      </c>
      <c r="G2655" s="30">
        <f t="shared" si="8532"/>
        <v>612.5</v>
      </c>
      <c r="H2655" s="30">
        <f t="shared" si="8533"/>
        <v>612.5</v>
      </c>
      <c r="I2655" s="30">
        <f t="shared" si="8534"/>
        <v>612.5</v>
      </c>
      <c r="J2655" s="30">
        <f t="shared" si="8535"/>
        <v>0</v>
      </c>
      <c r="K2655" s="30">
        <f t="shared" si="8536"/>
        <v>0</v>
      </c>
      <c r="L2655" s="30">
        <f t="shared" si="8537"/>
        <v>0</v>
      </c>
      <c r="M2655" s="30">
        <f t="shared" si="8486"/>
        <v>612.5</v>
      </c>
      <c r="N2655" s="30">
        <f t="shared" si="8487"/>
        <v>612.5</v>
      </c>
      <c r="O2655" s="30">
        <f t="shared" si="8488"/>
        <v>612.5</v>
      </c>
      <c r="P2655" s="30">
        <f t="shared" si="8538"/>
        <v>0</v>
      </c>
      <c r="Q2655" s="30">
        <f t="shared" si="8539"/>
        <v>0</v>
      </c>
      <c r="R2655" s="30">
        <f t="shared" si="8540"/>
        <v>0</v>
      </c>
      <c r="S2655" s="30">
        <f t="shared" si="8541"/>
        <v>0</v>
      </c>
      <c r="T2655" s="30">
        <f t="shared" si="8542"/>
        <v>0</v>
      </c>
      <c r="U2655" s="30">
        <f t="shared" si="8543"/>
        <v>0</v>
      </c>
      <c r="V2655" s="30">
        <f t="shared" si="8544"/>
        <v>0</v>
      </c>
      <c r="W2655" s="30">
        <f t="shared" si="8545"/>
        <v>0</v>
      </c>
      <c r="X2655" s="30">
        <f t="shared" si="8546"/>
        <v>0</v>
      </c>
      <c r="Y2655" s="30">
        <f t="shared" si="8547"/>
        <v>0</v>
      </c>
      <c r="Z2655" s="30">
        <f t="shared" si="8548"/>
        <v>0</v>
      </c>
      <c r="AA2655" s="30">
        <f t="shared" si="8549"/>
        <v>0</v>
      </c>
      <c r="AB2655" s="30">
        <f t="shared" si="8550"/>
        <v>0</v>
      </c>
      <c r="AC2655" s="30">
        <f t="shared" si="8388"/>
        <v>612.5</v>
      </c>
      <c r="AD2655" s="30">
        <f t="shared" si="8389"/>
        <v>612.5</v>
      </c>
      <c r="AE2655" s="30">
        <f t="shared" si="8390"/>
        <v>612.5</v>
      </c>
      <c r="AF2655" s="30">
        <f t="shared" si="8551"/>
        <v>0</v>
      </c>
      <c r="AG2655" s="30">
        <f t="shared" si="8391"/>
        <v>612.5</v>
      </c>
      <c r="AH2655" s="30">
        <f t="shared" si="8392"/>
        <v>612.5</v>
      </c>
      <c r="AI2655" s="30">
        <f t="shared" si="8393"/>
        <v>612.5</v>
      </c>
      <c r="AJ2655" s="30">
        <f t="shared" si="8552"/>
        <v>0</v>
      </c>
      <c r="AK2655" s="30">
        <f t="shared" si="8553"/>
        <v>0</v>
      </c>
      <c r="AL2655" s="30">
        <f t="shared" si="8554"/>
        <v>0</v>
      </c>
      <c r="AM2655" s="30">
        <f t="shared" si="8555"/>
        <v>0</v>
      </c>
      <c r="AN2655" s="30">
        <f t="shared" si="8556"/>
        <v>0</v>
      </c>
      <c r="AO2655" s="30">
        <f t="shared" si="8557"/>
        <v>0</v>
      </c>
      <c r="AP2655" s="30">
        <f t="shared" si="8558"/>
        <v>0</v>
      </c>
      <c r="AQ2655" s="30">
        <f t="shared" si="8559"/>
        <v>0</v>
      </c>
      <c r="AR2655" s="30">
        <f t="shared" si="8560"/>
        <v>0</v>
      </c>
      <c r="AS2655" s="30">
        <f t="shared" si="8469"/>
        <v>612.5</v>
      </c>
      <c r="AT2655" s="30">
        <f t="shared" si="8470"/>
        <v>612.5</v>
      </c>
      <c r="AU2655" s="30">
        <f t="shared" si="8471"/>
        <v>612.5</v>
      </c>
      <c r="AV2655" s="30">
        <f t="shared" si="8561"/>
        <v>0</v>
      </c>
      <c r="AW2655" s="30">
        <f t="shared" si="8562"/>
        <v>0</v>
      </c>
      <c r="AX2655" s="30">
        <f t="shared" si="8563"/>
        <v>0</v>
      </c>
      <c r="AY2655" s="30">
        <f t="shared" si="8437"/>
        <v>612.5</v>
      </c>
      <c r="AZ2655" s="30">
        <f t="shared" si="8438"/>
        <v>612.5</v>
      </c>
      <c r="BA2655" s="30">
        <f t="shared" si="8439"/>
        <v>612.5</v>
      </c>
      <c r="BB2655" s="30">
        <f t="shared" si="8564"/>
        <v>0</v>
      </c>
      <c r="BC2655" s="30">
        <f t="shared" si="8565"/>
        <v>0</v>
      </c>
      <c r="BD2655" s="30">
        <f t="shared" si="8566"/>
        <v>0</v>
      </c>
      <c r="BE2655" s="30">
        <f t="shared" si="8567"/>
        <v>0</v>
      </c>
      <c r="BF2655" s="30">
        <f t="shared" si="8568"/>
        <v>0</v>
      </c>
      <c r="BG2655" s="30">
        <f t="shared" si="8569"/>
        <v>0</v>
      </c>
      <c r="BH2655" s="30">
        <f t="shared" si="8570"/>
        <v>0</v>
      </c>
      <c r="BI2655" s="30">
        <f t="shared" si="8571"/>
        <v>0</v>
      </c>
      <c r="BJ2655" s="30">
        <f t="shared" si="8572"/>
        <v>0</v>
      </c>
      <c r="BK2655" s="30">
        <f t="shared" si="8573"/>
        <v>0</v>
      </c>
      <c r="BL2655" s="30">
        <f t="shared" si="8385"/>
        <v>612.5</v>
      </c>
      <c r="BM2655" s="30">
        <f t="shared" si="8386"/>
        <v>612.5</v>
      </c>
      <c r="BN2655" s="30">
        <f t="shared" si="8387"/>
        <v>612.5</v>
      </c>
      <c r="BO2655" s="30">
        <f t="shared" si="8574"/>
        <v>0</v>
      </c>
      <c r="BP2655" s="31"/>
      <c r="BQ2655" s="1"/>
      <c r="BR2655" s="1"/>
      <c r="BS2655" s="1"/>
      <c r="BT2655" s="1"/>
      <c r="BU2655" s="1"/>
      <c r="BV2655" s="1"/>
      <c r="BW2655" s="1"/>
      <c r="BX2655" s="1"/>
      <c r="BY2655" s="1"/>
    </row>
    <row r="2656" ht="31.5">
      <c r="A2656" s="28" t="s">
        <v>1072</v>
      </c>
      <c r="B2656" s="28" t="s">
        <v>86</v>
      </c>
      <c r="C2656" s="28" t="s">
        <v>325</v>
      </c>
      <c r="D2656" s="28" t="s">
        <v>249</v>
      </c>
      <c r="E2656" s="35"/>
      <c r="F2656" s="29" t="s">
        <v>250</v>
      </c>
      <c r="G2656" s="30">
        <f t="shared" si="8532"/>
        <v>612.5</v>
      </c>
      <c r="H2656" s="30">
        <f t="shared" si="8533"/>
        <v>612.5</v>
      </c>
      <c r="I2656" s="30">
        <f t="shared" si="8534"/>
        <v>612.5</v>
      </c>
      <c r="J2656" s="30">
        <f t="shared" si="8535"/>
        <v>0</v>
      </c>
      <c r="K2656" s="30">
        <f t="shared" si="8536"/>
        <v>0</v>
      </c>
      <c r="L2656" s="30">
        <f t="shared" si="8537"/>
        <v>0</v>
      </c>
      <c r="M2656" s="30">
        <f t="shared" si="8486"/>
        <v>612.5</v>
      </c>
      <c r="N2656" s="30">
        <f t="shared" si="8487"/>
        <v>612.5</v>
      </c>
      <c r="O2656" s="30">
        <f t="shared" si="8488"/>
        <v>612.5</v>
      </c>
      <c r="P2656" s="30">
        <f t="shared" si="8538"/>
        <v>0</v>
      </c>
      <c r="Q2656" s="30">
        <f t="shared" si="8539"/>
        <v>0</v>
      </c>
      <c r="R2656" s="30">
        <f t="shared" si="8540"/>
        <v>0</v>
      </c>
      <c r="S2656" s="30">
        <f t="shared" si="8541"/>
        <v>0</v>
      </c>
      <c r="T2656" s="30">
        <f t="shared" si="8542"/>
        <v>0</v>
      </c>
      <c r="U2656" s="30">
        <f t="shared" si="8543"/>
        <v>0</v>
      </c>
      <c r="V2656" s="30">
        <f t="shared" si="8544"/>
        <v>0</v>
      </c>
      <c r="W2656" s="30">
        <f t="shared" si="8545"/>
        <v>0</v>
      </c>
      <c r="X2656" s="30">
        <f t="shared" si="8546"/>
        <v>0</v>
      </c>
      <c r="Y2656" s="30">
        <f t="shared" si="8547"/>
        <v>0</v>
      </c>
      <c r="Z2656" s="30">
        <f t="shared" si="8548"/>
        <v>0</v>
      </c>
      <c r="AA2656" s="30">
        <f t="shared" si="8549"/>
        <v>0</v>
      </c>
      <c r="AB2656" s="30">
        <f t="shared" si="8550"/>
        <v>0</v>
      </c>
      <c r="AC2656" s="30">
        <f t="shared" si="8388"/>
        <v>612.5</v>
      </c>
      <c r="AD2656" s="30">
        <f t="shared" si="8389"/>
        <v>612.5</v>
      </c>
      <c r="AE2656" s="30">
        <f t="shared" si="8390"/>
        <v>612.5</v>
      </c>
      <c r="AF2656" s="30">
        <f t="shared" si="8551"/>
        <v>0</v>
      </c>
      <c r="AG2656" s="30">
        <f t="shared" si="8391"/>
        <v>612.5</v>
      </c>
      <c r="AH2656" s="30">
        <f t="shared" si="8392"/>
        <v>612.5</v>
      </c>
      <c r="AI2656" s="30">
        <f t="shared" si="8393"/>
        <v>612.5</v>
      </c>
      <c r="AJ2656" s="30">
        <f t="shared" si="8552"/>
        <v>0</v>
      </c>
      <c r="AK2656" s="30">
        <f t="shared" si="8553"/>
        <v>0</v>
      </c>
      <c r="AL2656" s="30">
        <f t="shared" si="8554"/>
        <v>0</v>
      </c>
      <c r="AM2656" s="30">
        <f t="shared" si="8555"/>
        <v>0</v>
      </c>
      <c r="AN2656" s="30">
        <f t="shared" si="8556"/>
        <v>0</v>
      </c>
      <c r="AO2656" s="30">
        <f t="shared" si="8557"/>
        <v>0</v>
      </c>
      <c r="AP2656" s="30">
        <f t="shared" si="8558"/>
        <v>0</v>
      </c>
      <c r="AQ2656" s="30">
        <f t="shared" si="8559"/>
        <v>0</v>
      </c>
      <c r="AR2656" s="30">
        <f t="shared" si="8560"/>
        <v>0</v>
      </c>
      <c r="AS2656" s="30">
        <f t="shared" si="8469"/>
        <v>612.5</v>
      </c>
      <c r="AT2656" s="30">
        <f t="shared" si="8470"/>
        <v>612.5</v>
      </c>
      <c r="AU2656" s="30">
        <f t="shared" si="8471"/>
        <v>612.5</v>
      </c>
      <c r="AV2656" s="30">
        <f t="shared" si="8561"/>
        <v>0</v>
      </c>
      <c r="AW2656" s="30">
        <f t="shared" si="8562"/>
        <v>0</v>
      </c>
      <c r="AX2656" s="30">
        <f t="shared" si="8563"/>
        <v>0</v>
      </c>
      <c r="AY2656" s="30">
        <f t="shared" si="8437"/>
        <v>612.5</v>
      </c>
      <c r="AZ2656" s="30">
        <f t="shared" si="8438"/>
        <v>612.5</v>
      </c>
      <c r="BA2656" s="30">
        <f t="shared" si="8439"/>
        <v>612.5</v>
      </c>
      <c r="BB2656" s="30">
        <f t="shared" si="8564"/>
        <v>0</v>
      </c>
      <c r="BC2656" s="30">
        <f t="shared" si="8565"/>
        <v>0</v>
      </c>
      <c r="BD2656" s="30">
        <f t="shared" si="8566"/>
        <v>0</v>
      </c>
      <c r="BE2656" s="30">
        <f t="shared" si="8567"/>
        <v>0</v>
      </c>
      <c r="BF2656" s="30">
        <f t="shared" si="8568"/>
        <v>0</v>
      </c>
      <c r="BG2656" s="30">
        <f t="shared" si="8569"/>
        <v>0</v>
      </c>
      <c r="BH2656" s="30">
        <f t="shared" si="8570"/>
        <v>0</v>
      </c>
      <c r="BI2656" s="30">
        <f t="shared" si="8571"/>
        <v>0</v>
      </c>
      <c r="BJ2656" s="30">
        <f t="shared" si="8572"/>
        <v>0</v>
      </c>
      <c r="BK2656" s="30">
        <f t="shared" si="8573"/>
        <v>0</v>
      </c>
      <c r="BL2656" s="30">
        <f t="shared" si="8385"/>
        <v>612.5</v>
      </c>
      <c r="BM2656" s="30">
        <f t="shared" si="8386"/>
        <v>612.5</v>
      </c>
      <c r="BN2656" s="30">
        <f t="shared" si="8387"/>
        <v>612.5</v>
      </c>
      <c r="BO2656" s="30">
        <f t="shared" si="8574"/>
        <v>0</v>
      </c>
      <c r="BP2656" s="31"/>
      <c r="BQ2656" s="1"/>
      <c r="BR2656" s="1"/>
      <c r="BS2656" s="1"/>
      <c r="BT2656" s="1"/>
      <c r="BU2656" s="1"/>
      <c r="BV2656" s="1"/>
      <c r="BW2656" s="1"/>
      <c r="BX2656" s="1"/>
      <c r="BY2656" s="1"/>
    </row>
    <row r="2657" ht="31.5">
      <c r="A2657" s="28" t="s">
        <v>1072</v>
      </c>
      <c r="B2657" s="28" t="s">
        <v>86</v>
      </c>
      <c r="C2657" s="28" t="s">
        <v>325</v>
      </c>
      <c r="D2657" s="28" t="s">
        <v>249</v>
      </c>
      <c r="E2657" s="28" t="s">
        <v>38</v>
      </c>
      <c r="F2657" s="29" t="s">
        <v>39</v>
      </c>
      <c r="G2657" s="30">
        <v>612.5</v>
      </c>
      <c r="H2657" s="30">
        <v>612.5</v>
      </c>
      <c r="I2657" s="30">
        <v>612.5</v>
      </c>
      <c r="J2657" s="30"/>
      <c r="K2657" s="30"/>
      <c r="L2657" s="30"/>
      <c r="M2657" s="30">
        <f t="shared" si="8486"/>
        <v>612.5</v>
      </c>
      <c r="N2657" s="30">
        <f t="shared" si="8487"/>
        <v>612.5</v>
      </c>
      <c r="O2657" s="30">
        <f t="shared" si="8488"/>
        <v>612.5</v>
      </c>
      <c r="P2657" s="30"/>
      <c r="Q2657" s="30"/>
      <c r="R2657" s="30"/>
      <c r="S2657" s="30"/>
      <c r="T2657" s="30"/>
      <c r="U2657" s="30"/>
      <c r="V2657" s="30"/>
      <c r="W2657" s="30"/>
      <c r="X2657" s="30"/>
      <c r="Y2657" s="30"/>
      <c r="Z2657" s="30"/>
      <c r="AA2657" s="30"/>
      <c r="AB2657" s="30"/>
      <c r="AC2657" s="30">
        <f t="shared" si="8388"/>
        <v>612.5</v>
      </c>
      <c r="AD2657" s="30">
        <f t="shared" si="8389"/>
        <v>612.5</v>
      </c>
      <c r="AE2657" s="30">
        <f t="shared" si="8390"/>
        <v>612.5</v>
      </c>
      <c r="AF2657" s="30"/>
      <c r="AG2657" s="30">
        <f t="shared" si="8391"/>
        <v>612.5</v>
      </c>
      <c r="AH2657" s="30">
        <f t="shared" si="8392"/>
        <v>612.5</v>
      </c>
      <c r="AI2657" s="30">
        <f t="shared" si="8393"/>
        <v>612.5</v>
      </c>
      <c r="AJ2657" s="30"/>
      <c r="AK2657" s="30"/>
      <c r="AL2657" s="30"/>
      <c r="AM2657" s="30"/>
      <c r="AN2657" s="30"/>
      <c r="AO2657" s="30"/>
      <c r="AP2657" s="30"/>
      <c r="AQ2657" s="30"/>
      <c r="AR2657" s="30"/>
      <c r="AS2657" s="30">
        <f t="shared" si="8469"/>
        <v>612.5</v>
      </c>
      <c r="AT2657" s="30">
        <f t="shared" si="8470"/>
        <v>612.5</v>
      </c>
      <c r="AU2657" s="30">
        <f t="shared" si="8471"/>
        <v>612.5</v>
      </c>
      <c r="AV2657" s="30"/>
      <c r="AW2657" s="30"/>
      <c r="AX2657" s="30"/>
      <c r="AY2657" s="30">
        <f t="shared" si="8437"/>
        <v>612.5</v>
      </c>
      <c r="AZ2657" s="30">
        <f t="shared" si="8438"/>
        <v>612.5</v>
      </c>
      <c r="BA2657" s="30">
        <f t="shared" si="8439"/>
        <v>612.5</v>
      </c>
      <c r="BB2657" s="30"/>
      <c r="BC2657" s="30"/>
      <c r="BD2657" s="30"/>
      <c r="BE2657" s="30"/>
      <c r="BF2657" s="30"/>
      <c r="BG2657" s="30"/>
      <c r="BH2657" s="30"/>
      <c r="BI2657" s="30"/>
      <c r="BJ2657" s="30"/>
      <c r="BK2657" s="30"/>
      <c r="BL2657" s="30">
        <f t="shared" si="8385"/>
        <v>612.5</v>
      </c>
      <c r="BM2657" s="30">
        <f t="shared" si="8386"/>
        <v>612.5</v>
      </c>
      <c r="BN2657" s="30">
        <f t="shared" si="8387"/>
        <v>612.5</v>
      </c>
      <c r="BO2657" s="30"/>
      <c r="BP2657" s="31"/>
      <c r="BQ2657" s="1"/>
      <c r="BR2657" s="1"/>
      <c r="BS2657" s="1"/>
      <c r="BT2657" s="1"/>
      <c r="BU2657" s="1"/>
      <c r="BV2657" s="1"/>
      <c r="BW2657" s="1"/>
      <c r="BX2657" s="1"/>
      <c r="BY2657" s="1"/>
    </row>
    <row r="2658" s="23" customFormat="1">
      <c r="A2658" s="24" t="s">
        <v>1072</v>
      </c>
      <c r="B2658" s="24" t="s">
        <v>86</v>
      </c>
      <c r="C2658" s="24" t="s">
        <v>62</v>
      </c>
      <c r="D2658" s="24"/>
      <c r="E2658" s="34"/>
      <c r="F2658" s="25" t="s">
        <v>424</v>
      </c>
      <c r="G2658" s="26">
        <f t="shared" si="8532"/>
        <v>1526019.9999999998</v>
      </c>
      <c r="H2658" s="26">
        <f t="shared" si="8533"/>
        <v>1626078</v>
      </c>
      <c r="I2658" s="26">
        <f t="shared" si="8534"/>
        <v>1630930.8999999999</v>
      </c>
      <c r="J2658" s="26">
        <f t="shared" si="8535"/>
        <v>0</v>
      </c>
      <c r="K2658" s="26">
        <f t="shared" si="8536"/>
        <v>0</v>
      </c>
      <c r="L2658" s="26">
        <f t="shared" si="8537"/>
        <v>0</v>
      </c>
      <c r="M2658" s="26">
        <f t="shared" si="8486"/>
        <v>1526019.9999999998</v>
      </c>
      <c r="N2658" s="26">
        <f t="shared" si="8487"/>
        <v>1626078</v>
      </c>
      <c r="O2658" s="26">
        <f t="shared" si="8488"/>
        <v>1630930.8999999999</v>
      </c>
      <c r="P2658" s="26">
        <f t="shared" si="8538"/>
        <v>9094</v>
      </c>
      <c r="Q2658" s="26">
        <f t="shared" si="8539"/>
        <v>0</v>
      </c>
      <c r="R2658" s="26">
        <f t="shared" si="8540"/>
        <v>-40937.578999999998</v>
      </c>
      <c r="S2658" s="26">
        <f t="shared" si="8541"/>
        <v>-16883.599999999999</v>
      </c>
      <c r="T2658" s="26">
        <f t="shared" si="8542"/>
        <v>0</v>
      </c>
      <c r="U2658" s="26">
        <f t="shared" si="8543"/>
        <v>0</v>
      </c>
      <c r="V2658" s="26">
        <f t="shared" si="8544"/>
        <v>2682</v>
      </c>
      <c r="W2658" s="26">
        <f t="shared" si="8545"/>
        <v>0</v>
      </c>
      <c r="X2658" s="26">
        <f t="shared" si="8546"/>
        <v>0</v>
      </c>
      <c r="Y2658" s="26">
        <f t="shared" si="8547"/>
        <v>0</v>
      </c>
      <c r="Z2658" s="26">
        <f t="shared" si="8548"/>
        <v>2682</v>
      </c>
      <c r="AA2658" s="26">
        <f t="shared" si="8549"/>
        <v>16883.599999999999</v>
      </c>
      <c r="AB2658" s="26">
        <f t="shared" si="8550"/>
        <v>0</v>
      </c>
      <c r="AC2658" s="26">
        <f t="shared" si="8388"/>
        <v>1477292.8209999998</v>
      </c>
      <c r="AD2658" s="26">
        <f t="shared" si="8389"/>
        <v>1628760</v>
      </c>
      <c r="AE2658" s="26">
        <f t="shared" si="8390"/>
        <v>1650496.5</v>
      </c>
      <c r="AF2658" s="26">
        <f t="shared" si="8551"/>
        <v>0</v>
      </c>
      <c r="AG2658" s="26">
        <f t="shared" si="8391"/>
        <v>1477292.8209999998</v>
      </c>
      <c r="AH2658" s="26">
        <f t="shared" si="8392"/>
        <v>1628760</v>
      </c>
      <c r="AI2658" s="26">
        <f t="shared" si="8393"/>
        <v>1650496.5</v>
      </c>
      <c r="AJ2658" s="26">
        <f t="shared" si="8552"/>
        <v>3622.5290000000005</v>
      </c>
      <c r="AK2658" s="26">
        <f t="shared" si="8553"/>
        <v>0</v>
      </c>
      <c r="AL2658" s="26">
        <f t="shared" si="8554"/>
        <v>-2398.915</v>
      </c>
      <c r="AM2658" s="26">
        <f t="shared" si="8555"/>
        <v>0</v>
      </c>
      <c r="AN2658" s="26">
        <f t="shared" si="8556"/>
        <v>0</v>
      </c>
      <c r="AO2658" s="26">
        <f t="shared" si="8557"/>
        <v>0</v>
      </c>
      <c r="AP2658" s="26">
        <f t="shared" si="8558"/>
        <v>0</v>
      </c>
      <c r="AQ2658" s="26">
        <f t="shared" si="8559"/>
        <v>0</v>
      </c>
      <c r="AR2658" s="26">
        <f t="shared" si="8560"/>
        <v>0</v>
      </c>
      <c r="AS2658" s="26">
        <f t="shared" si="8469"/>
        <v>1478516.4349999998</v>
      </c>
      <c r="AT2658" s="26">
        <f t="shared" si="8470"/>
        <v>1628760</v>
      </c>
      <c r="AU2658" s="26">
        <f t="shared" si="8471"/>
        <v>1650496.5</v>
      </c>
      <c r="AV2658" s="26">
        <f t="shared" si="8561"/>
        <v>0</v>
      </c>
      <c r="AW2658" s="26">
        <f t="shared" si="8562"/>
        <v>0</v>
      </c>
      <c r="AX2658" s="26">
        <f t="shared" si="8563"/>
        <v>0</v>
      </c>
      <c r="AY2658" s="26">
        <f t="shared" si="8437"/>
        <v>1478516.4349999998</v>
      </c>
      <c r="AZ2658" s="26">
        <f t="shared" si="8438"/>
        <v>1628760</v>
      </c>
      <c r="BA2658" s="26">
        <f t="shared" si="8439"/>
        <v>1650496.5</v>
      </c>
      <c r="BB2658" s="26">
        <f t="shared" si="8564"/>
        <v>0</v>
      </c>
      <c r="BC2658" s="26">
        <f t="shared" si="8565"/>
        <v>0</v>
      </c>
      <c r="BD2658" s="26">
        <f t="shared" si="8566"/>
        <v>30926.450000000001</v>
      </c>
      <c r="BE2658" s="26">
        <f t="shared" si="8567"/>
        <v>0</v>
      </c>
      <c r="BF2658" s="26">
        <f t="shared" si="8568"/>
        <v>0</v>
      </c>
      <c r="BG2658" s="26">
        <f t="shared" si="8569"/>
        <v>0</v>
      </c>
      <c r="BH2658" s="26">
        <f t="shared" si="8570"/>
        <v>0</v>
      </c>
      <c r="BI2658" s="26">
        <f t="shared" si="8571"/>
        <v>0</v>
      </c>
      <c r="BJ2658" s="26">
        <f t="shared" si="8572"/>
        <v>0</v>
      </c>
      <c r="BK2658" s="26">
        <f t="shared" si="8573"/>
        <v>0</v>
      </c>
      <c r="BL2658" s="26">
        <f t="shared" si="8385"/>
        <v>1509442.8849999998</v>
      </c>
      <c r="BM2658" s="26">
        <f t="shared" si="8386"/>
        <v>1628760</v>
      </c>
      <c r="BN2658" s="26">
        <f t="shared" si="8387"/>
        <v>1650496.5</v>
      </c>
      <c r="BO2658" s="26">
        <f t="shared" si="8574"/>
        <v>0</v>
      </c>
      <c r="BP2658" s="27"/>
      <c r="BQ2658" s="23"/>
      <c r="BR2658" s="23"/>
      <c r="BS2658" s="23"/>
      <c r="BT2658" s="23"/>
      <c r="BU2658" s="23"/>
      <c r="BV2658" s="23"/>
      <c r="BW2658" s="23"/>
      <c r="BX2658" s="23"/>
      <c r="BY2658" s="23"/>
    </row>
    <row r="2659" ht="31.5">
      <c r="A2659" s="28" t="s">
        <v>1072</v>
      </c>
      <c r="B2659" s="28" t="s">
        <v>86</v>
      </c>
      <c r="C2659" s="28" t="s">
        <v>62</v>
      </c>
      <c r="D2659" s="28" t="s">
        <v>413</v>
      </c>
      <c r="E2659" s="35"/>
      <c r="F2659" s="29" t="s">
        <v>414</v>
      </c>
      <c r="G2659" s="30">
        <f t="shared" si="8532"/>
        <v>1526019.9999999998</v>
      </c>
      <c r="H2659" s="30">
        <f t="shared" si="8533"/>
        <v>1626078</v>
      </c>
      <c r="I2659" s="30">
        <f t="shared" si="8534"/>
        <v>1630930.8999999999</v>
      </c>
      <c r="J2659" s="30">
        <f t="shared" si="8535"/>
        <v>0</v>
      </c>
      <c r="K2659" s="30">
        <f t="shared" si="8536"/>
        <v>0</v>
      </c>
      <c r="L2659" s="30">
        <f t="shared" si="8537"/>
        <v>0</v>
      </c>
      <c r="M2659" s="30">
        <f t="shared" si="8486"/>
        <v>1526019.9999999998</v>
      </c>
      <c r="N2659" s="30">
        <f t="shared" si="8487"/>
        <v>1626078</v>
      </c>
      <c r="O2659" s="30">
        <f t="shared" si="8488"/>
        <v>1630930.8999999999</v>
      </c>
      <c r="P2659" s="30">
        <f t="shared" si="8538"/>
        <v>9094</v>
      </c>
      <c r="Q2659" s="30">
        <f t="shared" si="8539"/>
        <v>0</v>
      </c>
      <c r="R2659" s="30">
        <f t="shared" si="8540"/>
        <v>-40937.578999999998</v>
      </c>
      <c r="S2659" s="30">
        <f t="shared" si="8541"/>
        <v>-16883.599999999999</v>
      </c>
      <c r="T2659" s="30">
        <f t="shared" si="8542"/>
        <v>0</v>
      </c>
      <c r="U2659" s="30">
        <f t="shared" si="8543"/>
        <v>0</v>
      </c>
      <c r="V2659" s="30">
        <f t="shared" si="8544"/>
        <v>2682</v>
      </c>
      <c r="W2659" s="30">
        <f t="shared" si="8545"/>
        <v>0</v>
      </c>
      <c r="X2659" s="30">
        <f t="shared" si="8546"/>
        <v>0</v>
      </c>
      <c r="Y2659" s="30">
        <f t="shared" si="8547"/>
        <v>0</v>
      </c>
      <c r="Z2659" s="30">
        <f t="shared" si="8548"/>
        <v>2682</v>
      </c>
      <c r="AA2659" s="30">
        <f t="shared" si="8549"/>
        <v>16883.599999999999</v>
      </c>
      <c r="AB2659" s="30">
        <f t="shared" si="8550"/>
        <v>0</v>
      </c>
      <c r="AC2659" s="30">
        <f t="shared" si="8388"/>
        <v>1477292.8209999998</v>
      </c>
      <c r="AD2659" s="30">
        <f t="shared" si="8389"/>
        <v>1628760</v>
      </c>
      <c r="AE2659" s="30">
        <f t="shared" si="8390"/>
        <v>1650496.5</v>
      </c>
      <c r="AF2659" s="30">
        <f t="shared" si="8551"/>
        <v>0</v>
      </c>
      <c r="AG2659" s="30">
        <f t="shared" si="8391"/>
        <v>1477292.8209999998</v>
      </c>
      <c r="AH2659" s="30">
        <f t="shared" si="8392"/>
        <v>1628760</v>
      </c>
      <c r="AI2659" s="30">
        <f t="shared" si="8393"/>
        <v>1650496.5</v>
      </c>
      <c r="AJ2659" s="30">
        <f t="shared" si="8552"/>
        <v>3622.5290000000005</v>
      </c>
      <c r="AK2659" s="30">
        <f t="shared" si="8553"/>
        <v>0</v>
      </c>
      <c r="AL2659" s="30">
        <f t="shared" si="8554"/>
        <v>-2398.915</v>
      </c>
      <c r="AM2659" s="30">
        <f t="shared" si="8555"/>
        <v>0</v>
      </c>
      <c r="AN2659" s="30">
        <f t="shared" si="8556"/>
        <v>0</v>
      </c>
      <c r="AO2659" s="30">
        <f t="shared" si="8557"/>
        <v>0</v>
      </c>
      <c r="AP2659" s="30">
        <f t="shared" si="8558"/>
        <v>0</v>
      </c>
      <c r="AQ2659" s="30">
        <f t="shared" si="8559"/>
        <v>0</v>
      </c>
      <c r="AR2659" s="30">
        <f t="shared" si="8560"/>
        <v>0</v>
      </c>
      <c r="AS2659" s="30">
        <f t="shared" si="8469"/>
        <v>1478516.4349999998</v>
      </c>
      <c r="AT2659" s="30">
        <f t="shared" si="8470"/>
        <v>1628760</v>
      </c>
      <c r="AU2659" s="30">
        <f t="shared" si="8471"/>
        <v>1650496.5</v>
      </c>
      <c r="AV2659" s="30">
        <f t="shared" si="8561"/>
        <v>0</v>
      </c>
      <c r="AW2659" s="30">
        <f t="shared" si="8562"/>
        <v>0</v>
      </c>
      <c r="AX2659" s="30">
        <f t="shared" si="8563"/>
        <v>0</v>
      </c>
      <c r="AY2659" s="30">
        <f t="shared" si="8437"/>
        <v>1478516.4349999998</v>
      </c>
      <c r="AZ2659" s="30">
        <f t="shared" si="8438"/>
        <v>1628760</v>
      </c>
      <c r="BA2659" s="30">
        <f t="shared" si="8439"/>
        <v>1650496.5</v>
      </c>
      <c r="BB2659" s="30">
        <f t="shared" si="8564"/>
        <v>0</v>
      </c>
      <c r="BC2659" s="30">
        <f t="shared" si="8565"/>
        <v>0</v>
      </c>
      <c r="BD2659" s="30">
        <f t="shared" si="8566"/>
        <v>30926.450000000001</v>
      </c>
      <c r="BE2659" s="30">
        <f t="shared" si="8567"/>
        <v>0</v>
      </c>
      <c r="BF2659" s="30">
        <f t="shared" si="8568"/>
        <v>0</v>
      </c>
      <c r="BG2659" s="30">
        <f t="shared" si="8569"/>
        <v>0</v>
      </c>
      <c r="BH2659" s="30">
        <f t="shared" si="8570"/>
        <v>0</v>
      </c>
      <c r="BI2659" s="30">
        <f t="shared" si="8571"/>
        <v>0</v>
      </c>
      <c r="BJ2659" s="30">
        <f t="shared" si="8572"/>
        <v>0</v>
      </c>
      <c r="BK2659" s="30">
        <f t="shared" si="8573"/>
        <v>0</v>
      </c>
      <c r="BL2659" s="30">
        <f t="shared" si="8385"/>
        <v>1509442.8849999998</v>
      </c>
      <c r="BM2659" s="30">
        <f t="shared" si="8386"/>
        <v>1628760</v>
      </c>
      <c r="BN2659" s="30">
        <f t="shared" si="8387"/>
        <v>1650496.5</v>
      </c>
      <c r="BO2659" s="30">
        <f t="shared" si="8574"/>
        <v>0</v>
      </c>
      <c r="BP2659" s="31"/>
      <c r="BQ2659" s="1"/>
      <c r="BR2659" s="1"/>
      <c r="BS2659" s="1"/>
      <c r="BT2659" s="1"/>
      <c r="BU2659" s="1"/>
      <c r="BV2659" s="1"/>
      <c r="BW2659" s="1"/>
      <c r="BX2659" s="1"/>
      <c r="BY2659" s="1"/>
    </row>
    <row r="2660">
      <c r="A2660" s="28" t="s">
        <v>1072</v>
      </c>
      <c r="B2660" s="28" t="s">
        <v>86</v>
      </c>
      <c r="C2660" s="28" t="s">
        <v>62</v>
      </c>
      <c r="D2660" s="28" t="s">
        <v>419</v>
      </c>
      <c r="E2660" s="35"/>
      <c r="F2660" s="29" t="s">
        <v>33</v>
      </c>
      <c r="G2660" s="30">
        <f>G2661+G2666+G2669</f>
        <v>1526019.9999999998</v>
      </c>
      <c r="H2660" s="30">
        <f>H2661+H2666+H2669</f>
        <v>1626078</v>
      </c>
      <c r="I2660" s="30">
        <f>I2661+I2666+I2669</f>
        <v>1630930.8999999999</v>
      </c>
      <c r="J2660" s="30">
        <f>J2661+J2666+J2669</f>
        <v>0</v>
      </c>
      <c r="K2660" s="30">
        <f>K2661+K2666+K2669</f>
        <v>0</v>
      </c>
      <c r="L2660" s="30">
        <f>L2661+L2666+L2669</f>
        <v>0</v>
      </c>
      <c r="M2660" s="30">
        <f t="shared" si="8486"/>
        <v>1526019.9999999998</v>
      </c>
      <c r="N2660" s="30">
        <f t="shared" si="8487"/>
        <v>1626078</v>
      </c>
      <c r="O2660" s="30">
        <f t="shared" si="8488"/>
        <v>1630930.8999999999</v>
      </c>
      <c r="P2660" s="30">
        <f>P2661+P2666+P2669</f>
        <v>9094</v>
      </c>
      <c r="Q2660" s="30">
        <f>Q2661+Q2666+Q2669</f>
        <v>0</v>
      </c>
      <c r="R2660" s="30">
        <f>R2661+R2666+R2669</f>
        <v>-40937.578999999998</v>
      </c>
      <c r="S2660" s="30">
        <f>S2661+S2666+S2669</f>
        <v>-16883.599999999999</v>
      </c>
      <c r="T2660" s="30">
        <f>T2661+T2666+T2669</f>
        <v>0</v>
      </c>
      <c r="U2660" s="30">
        <f>U2661+U2666+U2669</f>
        <v>0</v>
      </c>
      <c r="V2660" s="30">
        <f>V2661+V2666+V2669</f>
        <v>2682</v>
      </c>
      <c r="W2660" s="30">
        <f>W2661+W2666+W2669</f>
        <v>0</v>
      </c>
      <c r="X2660" s="30">
        <f>X2661+X2666+X2669</f>
        <v>0</v>
      </c>
      <c r="Y2660" s="30">
        <f>Y2661+Y2666+Y2669</f>
        <v>0</v>
      </c>
      <c r="Z2660" s="30">
        <f>Z2661+Z2666+Z2669</f>
        <v>2682</v>
      </c>
      <c r="AA2660" s="30">
        <f>AA2661+AA2666+AA2669</f>
        <v>16883.599999999999</v>
      </c>
      <c r="AB2660" s="30">
        <f>AB2661+AB2666+AB2669</f>
        <v>0</v>
      </c>
      <c r="AC2660" s="30">
        <f t="shared" si="8388"/>
        <v>1477292.8209999998</v>
      </c>
      <c r="AD2660" s="30">
        <f t="shared" si="8389"/>
        <v>1628760</v>
      </c>
      <c r="AE2660" s="30">
        <f t="shared" si="8390"/>
        <v>1650496.5</v>
      </c>
      <c r="AF2660" s="30">
        <f>AF2661+AF2666+AF2669</f>
        <v>0</v>
      </c>
      <c r="AG2660" s="30">
        <f t="shared" si="8391"/>
        <v>1477292.8209999998</v>
      </c>
      <c r="AH2660" s="30">
        <f t="shared" si="8392"/>
        <v>1628760</v>
      </c>
      <c r="AI2660" s="30">
        <f t="shared" si="8393"/>
        <v>1650496.5</v>
      </c>
      <c r="AJ2660" s="30">
        <f>AJ2661+AJ2666+AJ2669</f>
        <v>3622.5290000000005</v>
      </c>
      <c r="AK2660" s="30">
        <f>AK2661+AK2666+AK2669</f>
        <v>0</v>
      </c>
      <c r="AL2660" s="30">
        <f>AL2661+AL2666+AL2669</f>
        <v>-2398.915</v>
      </c>
      <c r="AM2660" s="30">
        <f>AM2661+AM2666+AM2669</f>
        <v>0</v>
      </c>
      <c r="AN2660" s="30">
        <f>AN2661+AN2666+AN2669</f>
        <v>0</v>
      </c>
      <c r="AO2660" s="30">
        <f>AO2661+AO2666+AO2669</f>
        <v>0</v>
      </c>
      <c r="AP2660" s="30">
        <f>AP2661+AP2666+AP2669</f>
        <v>0</v>
      </c>
      <c r="AQ2660" s="30">
        <f>AQ2661+AQ2666+AQ2669</f>
        <v>0</v>
      </c>
      <c r="AR2660" s="30">
        <f>AR2661+AR2666+AR2669</f>
        <v>0</v>
      </c>
      <c r="AS2660" s="30">
        <f t="shared" si="8469"/>
        <v>1478516.4349999998</v>
      </c>
      <c r="AT2660" s="30">
        <f t="shared" si="8470"/>
        <v>1628760</v>
      </c>
      <c r="AU2660" s="30">
        <f t="shared" si="8471"/>
        <v>1650496.5</v>
      </c>
      <c r="AV2660" s="30">
        <f>AV2661+AV2666+AV2669</f>
        <v>0</v>
      </c>
      <c r="AW2660" s="30">
        <f>AW2661+AW2666+AW2669</f>
        <v>0</v>
      </c>
      <c r="AX2660" s="30">
        <f>AX2661+AX2666+AX2669</f>
        <v>0</v>
      </c>
      <c r="AY2660" s="30">
        <f t="shared" si="8437"/>
        <v>1478516.4349999998</v>
      </c>
      <c r="AZ2660" s="30">
        <f t="shared" si="8438"/>
        <v>1628760</v>
      </c>
      <c r="BA2660" s="30">
        <f t="shared" si="8439"/>
        <v>1650496.5</v>
      </c>
      <c r="BB2660" s="30">
        <f>BB2661+BB2666+BB2669</f>
        <v>0</v>
      </c>
      <c r="BC2660" s="30">
        <f>BC2661+BC2666+BC2669</f>
        <v>0</v>
      </c>
      <c r="BD2660" s="30">
        <f>BD2661+BD2666+BD2669</f>
        <v>30926.450000000001</v>
      </c>
      <c r="BE2660" s="30">
        <f>BE2661+BE2666+BE2669</f>
        <v>0</v>
      </c>
      <c r="BF2660" s="30">
        <f>BF2661+BF2666+BF2669</f>
        <v>0</v>
      </c>
      <c r="BG2660" s="30">
        <f>BG2661+BG2666+BG2669</f>
        <v>0</v>
      </c>
      <c r="BH2660" s="30">
        <f>BH2661+BH2666+BH2669</f>
        <v>0</v>
      </c>
      <c r="BI2660" s="30">
        <f>BI2661+BI2666+BI2669</f>
        <v>0</v>
      </c>
      <c r="BJ2660" s="30">
        <f>BJ2661+BJ2666+BJ2669</f>
        <v>0</v>
      </c>
      <c r="BK2660" s="30">
        <f>BK2661+BK2666+BK2669</f>
        <v>0</v>
      </c>
      <c r="BL2660" s="30">
        <f t="shared" si="8385"/>
        <v>1509442.8849999998</v>
      </c>
      <c r="BM2660" s="30">
        <f t="shared" si="8386"/>
        <v>1628760</v>
      </c>
      <c r="BN2660" s="30">
        <f t="shared" si="8387"/>
        <v>1650496.5</v>
      </c>
      <c r="BO2660" s="30">
        <f>BO2661+BO2666+BO2669</f>
        <v>0</v>
      </c>
      <c r="BP2660" s="31"/>
      <c r="BQ2660" s="1"/>
      <c r="BR2660" s="1"/>
      <c r="BS2660" s="1"/>
      <c r="BT2660" s="1"/>
      <c r="BU2660" s="1"/>
      <c r="BV2660" s="1"/>
      <c r="BW2660" s="1"/>
      <c r="BX2660" s="1"/>
      <c r="BY2660" s="1"/>
    </row>
    <row r="2661" ht="63">
      <c r="A2661" s="28" t="s">
        <v>1072</v>
      </c>
      <c r="B2661" s="28" t="s">
        <v>86</v>
      </c>
      <c r="C2661" s="28" t="s">
        <v>62</v>
      </c>
      <c r="D2661" s="28" t="s">
        <v>740</v>
      </c>
      <c r="E2661" s="35"/>
      <c r="F2661" s="29" t="s">
        <v>741</v>
      </c>
      <c r="G2661" s="30">
        <f>G2662+G2664</f>
        <v>105636.70000000001</v>
      </c>
      <c r="H2661" s="30">
        <f>H2662+H2664</f>
        <v>199784.5</v>
      </c>
      <c r="I2661" s="30">
        <f>I2662+I2664</f>
        <v>204637.39999999999</v>
      </c>
      <c r="J2661" s="30">
        <f>J2662+J2664</f>
        <v>0</v>
      </c>
      <c r="K2661" s="30">
        <f>K2662+K2664</f>
        <v>0</v>
      </c>
      <c r="L2661" s="30">
        <f>L2662+L2664</f>
        <v>0</v>
      </c>
      <c r="M2661" s="30">
        <f t="shared" si="8486"/>
        <v>105636.70000000001</v>
      </c>
      <c r="N2661" s="30">
        <f t="shared" si="8487"/>
        <v>199784.5</v>
      </c>
      <c r="O2661" s="30">
        <f t="shared" si="8488"/>
        <v>204637.39999999999</v>
      </c>
      <c r="P2661" s="30">
        <f>P2662+P2664</f>
        <v>9094</v>
      </c>
      <c r="Q2661" s="30">
        <f>Q2662+Q2664</f>
        <v>0</v>
      </c>
      <c r="R2661" s="30">
        <f>R2662+R2664</f>
        <v>2798.0210000000002</v>
      </c>
      <c r="S2661" s="30">
        <f>S2662+S2664</f>
        <v>-16883.599999999999</v>
      </c>
      <c r="T2661" s="30">
        <f>T2662+T2664</f>
        <v>0</v>
      </c>
      <c r="U2661" s="30">
        <f>U2662+U2664</f>
        <v>0</v>
      </c>
      <c r="V2661" s="30">
        <f>V2662+V2664</f>
        <v>0</v>
      </c>
      <c r="W2661" s="30">
        <f>W2662+W2664</f>
        <v>0</v>
      </c>
      <c r="X2661" s="30">
        <f>X2662+X2664</f>
        <v>0</v>
      </c>
      <c r="Y2661" s="30">
        <f>Y2662+Y2664</f>
        <v>0</v>
      </c>
      <c r="Z2661" s="30">
        <f>Z2662+Z2664</f>
        <v>0</v>
      </c>
      <c r="AA2661" s="30">
        <f>AA2662+AA2664</f>
        <v>16883.599999999999</v>
      </c>
      <c r="AB2661" s="30">
        <f>AB2662+AB2664</f>
        <v>0</v>
      </c>
      <c r="AC2661" s="30">
        <f t="shared" si="8388"/>
        <v>100645.12100000001</v>
      </c>
      <c r="AD2661" s="30">
        <f t="shared" si="8389"/>
        <v>199784.5</v>
      </c>
      <c r="AE2661" s="30">
        <f t="shared" si="8390"/>
        <v>221521</v>
      </c>
      <c r="AF2661" s="30">
        <f>AF2662+AF2664</f>
        <v>0</v>
      </c>
      <c r="AG2661" s="30">
        <f t="shared" si="8391"/>
        <v>100645.12100000001</v>
      </c>
      <c r="AH2661" s="30">
        <f t="shared" si="8392"/>
        <v>199784.5</v>
      </c>
      <c r="AI2661" s="30">
        <f t="shared" si="8393"/>
        <v>221521</v>
      </c>
      <c r="AJ2661" s="30">
        <f>AJ2662+AJ2664</f>
        <v>4342.2700000000004</v>
      </c>
      <c r="AK2661" s="30">
        <f>AK2662+AK2664</f>
        <v>0</v>
      </c>
      <c r="AL2661" s="30">
        <f>AL2662+AL2664</f>
        <v>274.04399999999998</v>
      </c>
      <c r="AM2661" s="30">
        <f>AM2662+AM2664</f>
        <v>0</v>
      </c>
      <c r="AN2661" s="30">
        <f>AN2662+AN2664</f>
        <v>0</v>
      </c>
      <c r="AO2661" s="30">
        <f>AO2662+AO2664</f>
        <v>0</v>
      </c>
      <c r="AP2661" s="30">
        <f>AP2662+AP2664</f>
        <v>0</v>
      </c>
      <c r="AQ2661" s="30">
        <f>AQ2662+AQ2664</f>
        <v>0</v>
      </c>
      <c r="AR2661" s="30">
        <f>AR2662+AR2664</f>
        <v>0</v>
      </c>
      <c r="AS2661" s="30">
        <f t="shared" si="8469"/>
        <v>105261.43500000001</v>
      </c>
      <c r="AT2661" s="30">
        <f t="shared" si="8470"/>
        <v>199784.5</v>
      </c>
      <c r="AU2661" s="30">
        <f t="shared" si="8471"/>
        <v>221521</v>
      </c>
      <c r="AV2661" s="30">
        <f>AV2662+AV2664</f>
        <v>0</v>
      </c>
      <c r="AW2661" s="30">
        <f>AW2662+AW2664</f>
        <v>0</v>
      </c>
      <c r="AX2661" s="30">
        <f>AX2662+AX2664</f>
        <v>0</v>
      </c>
      <c r="AY2661" s="30">
        <f t="shared" si="8437"/>
        <v>105261.43500000001</v>
      </c>
      <c r="AZ2661" s="30">
        <f t="shared" si="8438"/>
        <v>199784.5</v>
      </c>
      <c r="BA2661" s="30">
        <f t="shared" si="8439"/>
        <v>221521</v>
      </c>
      <c r="BB2661" s="30">
        <f>BB2662+BB2664</f>
        <v>0</v>
      </c>
      <c r="BC2661" s="30">
        <f>BC2662+BC2664</f>
        <v>0</v>
      </c>
      <c r="BD2661" s="30">
        <f>BD2662+BD2664</f>
        <v>0</v>
      </c>
      <c r="BE2661" s="30">
        <f>BE2662+BE2664</f>
        <v>0</v>
      </c>
      <c r="BF2661" s="30">
        <f>BF2662+BF2664</f>
        <v>0</v>
      </c>
      <c r="BG2661" s="30">
        <f>BG2662+BG2664</f>
        <v>0</v>
      </c>
      <c r="BH2661" s="30">
        <f>BH2662+BH2664</f>
        <v>0</v>
      </c>
      <c r="BI2661" s="30">
        <f>BI2662+BI2664</f>
        <v>0</v>
      </c>
      <c r="BJ2661" s="30">
        <f>BJ2662+BJ2664</f>
        <v>0</v>
      </c>
      <c r="BK2661" s="30">
        <f>BK2662+BK2664</f>
        <v>0</v>
      </c>
      <c r="BL2661" s="30">
        <f t="shared" si="8385"/>
        <v>105261.43500000001</v>
      </c>
      <c r="BM2661" s="30">
        <f t="shared" si="8386"/>
        <v>199784.5</v>
      </c>
      <c r="BN2661" s="30">
        <f t="shared" si="8387"/>
        <v>221521</v>
      </c>
      <c r="BO2661" s="30">
        <f>BO2662+BO2664</f>
        <v>0</v>
      </c>
      <c r="BP2661" s="31"/>
      <c r="BQ2661" s="1"/>
      <c r="BR2661" s="1"/>
      <c r="BS2661" s="1"/>
      <c r="BT2661" s="1"/>
      <c r="BU2661" s="1"/>
      <c r="BV2661" s="1"/>
      <c r="BW2661" s="1"/>
      <c r="BX2661" s="1"/>
      <c r="BY2661" s="1"/>
    </row>
    <row r="2662">
      <c r="A2662" s="28" t="s">
        <v>1072</v>
      </c>
      <c r="B2662" s="28" t="s">
        <v>86</v>
      </c>
      <c r="C2662" s="28" t="s">
        <v>62</v>
      </c>
      <c r="D2662" s="28" t="s">
        <v>1075</v>
      </c>
      <c r="E2662" s="35"/>
      <c r="F2662" s="29" t="s">
        <v>205</v>
      </c>
      <c r="G2662" s="30">
        <f>G2663</f>
        <v>21664.900000000001</v>
      </c>
      <c r="H2662" s="30">
        <f>H2663</f>
        <v>21664.900000000001</v>
      </c>
      <c r="I2662" s="30">
        <f>I2663</f>
        <v>21664.900000000001</v>
      </c>
      <c r="J2662" s="30">
        <f>J2663</f>
        <v>0</v>
      </c>
      <c r="K2662" s="30">
        <f>K2663</f>
        <v>0</v>
      </c>
      <c r="L2662" s="30">
        <f>L2663</f>
        <v>0</v>
      </c>
      <c r="M2662" s="30">
        <f t="shared" si="8486"/>
        <v>21664.900000000001</v>
      </c>
      <c r="N2662" s="30">
        <f t="shared" si="8487"/>
        <v>21664.900000000001</v>
      </c>
      <c r="O2662" s="30">
        <f t="shared" si="8488"/>
        <v>21664.900000000001</v>
      </c>
      <c r="P2662" s="30">
        <f>P2663</f>
        <v>0</v>
      </c>
      <c r="Q2662" s="30">
        <f>Q2663</f>
        <v>0</v>
      </c>
      <c r="R2662" s="30">
        <f>R2663</f>
        <v>2798.0210000000002</v>
      </c>
      <c r="S2662" s="30">
        <f>S2663</f>
        <v>0</v>
      </c>
      <c r="T2662" s="30">
        <f>T2663</f>
        <v>0</v>
      </c>
      <c r="U2662" s="30">
        <f>U2663</f>
        <v>0</v>
      </c>
      <c r="V2662" s="30">
        <f>V2663</f>
        <v>0</v>
      </c>
      <c r="W2662" s="30">
        <f>W2663</f>
        <v>0</v>
      </c>
      <c r="X2662" s="30">
        <f>X2663</f>
        <v>0</v>
      </c>
      <c r="Y2662" s="30">
        <f>Y2663</f>
        <v>0</v>
      </c>
      <c r="Z2662" s="30">
        <f>Z2663</f>
        <v>0</v>
      </c>
      <c r="AA2662" s="30">
        <f>AA2663</f>
        <v>0</v>
      </c>
      <c r="AB2662" s="30">
        <f>AB2663</f>
        <v>0</v>
      </c>
      <c r="AC2662" s="30">
        <f t="shared" si="8388"/>
        <v>24462.921000000002</v>
      </c>
      <c r="AD2662" s="30">
        <f t="shared" si="8389"/>
        <v>21664.900000000001</v>
      </c>
      <c r="AE2662" s="30">
        <f t="shared" si="8390"/>
        <v>21664.900000000001</v>
      </c>
      <c r="AF2662" s="30">
        <f>AF2663</f>
        <v>0</v>
      </c>
      <c r="AG2662" s="30">
        <f t="shared" si="8391"/>
        <v>24462.921000000002</v>
      </c>
      <c r="AH2662" s="30">
        <f t="shared" si="8392"/>
        <v>21664.900000000001</v>
      </c>
      <c r="AI2662" s="30">
        <f t="shared" si="8393"/>
        <v>21664.900000000001</v>
      </c>
      <c r="AJ2662" s="30">
        <f>AJ2663</f>
        <v>0</v>
      </c>
      <c r="AK2662" s="30">
        <f>AK2663</f>
        <v>0</v>
      </c>
      <c r="AL2662" s="30">
        <f>AL2663</f>
        <v>274.04399999999998</v>
      </c>
      <c r="AM2662" s="30">
        <f>AM2663</f>
        <v>0</v>
      </c>
      <c r="AN2662" s="30">
        <f>AN2663</f>
        <v>0</v>
      </c>
      <c r="AO2662" s="30">
        <f>AO2663</f>
        <v>0</v>
      </c>
      <c r="AP2662" s="30">
        <f>AP2663</f>
        <v>0</v>
      </c>
      <c r="AQ2662" s="30">
        <f>AQ2663</f>
        <v>0</v>
      </c>
      <c r="AR2662" s="30">
        <f>AR2663</f>
        <v>0</v>
      </c>
      <c r="AS2662" s="30">
        <f t="shared" si="8469"/>
        <v>24736.965000000004</v>
      </c>
      <c r="AT2662" s="30">
        <f t="shared" si="8470"/>
        <v>21664.900000000001</v>
      </c>
      <c r="AU2662" s="30">
        <f t="shared" si="8471"/>
        <v>21664.900000000001</v>
      </c>
      <c r="AV2662" s="30">
        <f>AV2663</f>
        <v>0</v>
      </c>
      <c r="AW2662" s="30">
        <f>AW2663</f>
        <v>0</v>
      </c>
      <c r="AX2662" s="30">
        <f>AX2663</f>
        <v>0</v>
      </c>
      <c r="AY2662" s="30">
        <f t="shared" si="8437"/>
        <v>24736.965000000004</v>
      </c>
      <c r="AZ2662" s="30">
        <f t="shared" si="8438"/>
        <v>21664.900000000001</v>
      </c>
      <c r="BA2662" s="30">
        <f t="shared" si="8439"/>
        <v>21664.900000000001</v>
      </c>
      <c r="BB2662" s="30">
        <f>BB2663</f>
        <v>-2792.8110000000001</v>
      </c>
      <c r="BC2662" s="30">
        <f>BC2663</f>
        <v>0</v>
      </c>
      <c r="BD2662" s="30">
        <f>BD2663</f>
        <v>0</v>
      </c>
      <c r="BE2662" s="30">
        <f>BE2663</f>
        <v>0</v>
      </c>
      <c r="BF2662" s="30">
        <f>BF2663</f>
        <v>-7569.9620000000004</v>
      </c>
      <c r="BG2662" s="30">
        <f>BG2663</f>
        <v>0</v>
      </c>
      <c r="BH2662" s="30">
        <f>BH2663</f>
        <v>0</v>
      </c>
      <c r="BI2662" s="30">
        <f>BI2663</f>
        <v>-7569.9620000000004</v>
      </c>
      <c r="BJ2662" s="30">
        <f>BJ2663</f>
        <v>0</v>
      </c>
      <c r="BK2662" s="30">
        <f>BK2663</f>
        <v>0</v>
      </c>
      <c r="BL2662" s="30">
        <f t="shared" si="8385"/>
        <v>21944.154000000002</v>
      </c>
      <c r="BM2662" s="30">
        <f t="shared" si="8386"/>
        <v>14094.938000000002</v>
      </c>
      <c r="BN2662" s="30">
        <f t="shared" si="8387"/>
        <v>14094.938000000002</v>
      </c>
      <c r="BO2662" s="30">
        <f>BO2663</f>
        <v>0</v>
      </c>
      <c r="BP2662" s="31"/>
      <c r="BQ2662" s="1"/>
      <c r="BR2662" s="1"/>
      <c r="BS2662" s="1"/>
      <c r="BT2662" s="1"/>
      <c r="BU2662" s="1"/>
      <c r="BV2662" s="1"/>
      <c r="BW2662" s="1"/>
      <c r="BX2662" s="1"/>
      <c r="BY2662" s="1"/>
    </row>
    <row r="2663" ht="31.5">
      <c r="A2663" s="28" t="s">
        <v>1072</v>
      </c>
      <c r="B2663" s="28" t="s">
        <v>86</v>
      </c>
      <c r="C2663" s="28" t="s">
        <v>62</v>
      </c>
      <c r="D2663" s="28" t="s">
        <v>1075</v>
      </c>
      <c r="E2663" s="28" t="s">
        <v>127</v>
      </c>
      <c r="F2663" s="29" t="s">
        <v>128</v>
      </c>
      <c r="G2663" s="30">
        <v>21664.900000000001</v>
      </c>
      <c r="H2663" s="30">
        <v>21664.900000000001</v>
      </c>
      <c r="I2663" s="30">
        <v>21664.900000000001</v>
      </c>
      <c r="J2663" s="30"/>
      <c r="K2663" s="30"/>
      <c r="L2663" s="30"/>
      <c r="M2663" s="30">
        <f t="shared" si="8486"/>
        <v>21664.900000000001</v>
      </c>
      <c r="N2663" s="30">
        <f t="shared" si="8487"/>
        <v>21664.900000000001</v>
      </c>
      <c r="O2663" s="30">
        <f t="shared" si="8488"/>
        <v>21664.900000000001</v>
      </c>
      <c r="P2663" s="30"/>
      <c r="Q2663" s="30"/>
      <c r="R2663" s="30">
        <v>2798.0210000000002</v>
      </c>
      <c r="S2663" s="30"/>
      <c r="T2663" s="30"/>
      <c r="U2663" s="30"/>
      <c r="V2663" s="30"/>
      <c r="W2663" s="30"/>
      <c r="X2663" s="30"/>
      <c r="Y2663" s="30"/>
      <c r="Z2663" s="30"/>
      <c r="AA2663" s="30"/>
      <c r="AB2663" s="30"/>
      <c r="AC2663" s="30">
        <f t="shared" si="8388"/>
        <v>24462.921000000002</v>
      </c>
      <c r="AD2663" s="30">
        <f t="shared" si="8389"/>
        <v>21664.900000000001</v>
      </c>
      <c r="AE2663" s="30">
        <f t="shared" si="8390"/>
        <v>21664.900000000001</v>
      </c>
      <c r="AF2663" s="30"/>
      <c r="AG2663" s="30">
        <f t="shared" si="8391"/>
        <v>24462.921000000002</v>
      </c>
      <c r="AH2663" s="30">
        <f t="shared" si="8392"/>
        <v>21664.900000000001</v>
      </c>
      <c r="AI2663" s="30">
        <f t="shared" si="8393"/>
        <v>21664.900000000001</v>
      </c>
      <c r="AJ2663" s="30"/>
      <c r="AK2663" s="30"/>
      <c r="AL2663" s="30">
        <v>274.04399999999998</v>
      </c>
      <c r="AM2663" s="30"/>
      <c r="AN2663" s="30"/>
      <c r="AO2663" s="30"/>
      <c r="AP2663" s="30"/>
      <c r="AQ2663" s="30"/>
      <c r="AR2663" s="30"/>
      <c r="AS2663" s="30">
        <f t="shared" si="8469"/>
        <v>24736.965000000004</v>
      </c>
      <c r="AT2663" s="30">
        <f t="shared" si="8470"/>
        <v>21664.900000000001</v>
      </c>
      <c r="AU2663" s="30">
        <f t="shared" si="8471"/>
        <v>21664.900000000001</v>
      </c>
      <c r="AV2663" s="30"/>
      <c r="AW2663" s="30"/>
      <c r="AX2663" s="30"/>
      <c r="AY2663" s="30">
        <f t="shared" si="8437"/>
        <v>24736.965000000004</v>
      </c>
      <c r="AZ2663" s="30">
        <f t="shared" si="8438"/>
        <v>21664.900000000001</v>
      </c>
      <c r="BA2663" s="30">
        <f t="shared" si="8439"/>
        <v>21664.900000000001</v>
      </c>
      <c r="BB2663" s="30">
        <v>-2792.8110000000001</v>
      </c>
      <c r="BC2663" s="30"/>
      <c r="BD2663" s="30"/>
      <c r="BE2663" s="30"/>
      <c r="BF2663" s="30">
        <v>-7569.9620000000004</v>
      </c>
      <c r="BG2663" s="30"/>
      <c r="BH2663" s="30"/>
      <c r="BI2663" s="30">
        <v>-7569.9620000000004</v>
      </c>
      <c r="BJ2663" s="30"/>
      <c r="BK2663" s="30"/>
      <c r="BL2663" s="30">
        <f t="shared" si="8385"/>
        <v>21944.154000000002</v>
      </c>
      <c r="BM2663" s="30">
        <f t="shared" si="8386"/>
        <v>14094.938000000002</v>
      </c>
      <c r="BN2663" s="30">
        <f t="shared" si="8387"/>
        <v>14094.938000000002</v>
      </c>
      <c r="BO2663" s="30"/>
      <c r="BP2663" s="31"/>
      <c r="BQ2663" s="1"/>
      <c r="BR2663" s="1"/>
      <c r="BS2663" s="1"/>
      <c r="BT2663" s="1"/>
      <c r="BU2663" s="1"/>
      <c r="BV2663" s="1"/>
      <c r="BW2663" s="1"/>
      <c r="BX2663" s="1"/>
      <c r="BY2663" s="1"/>
    </row>
    <row r="2664" ht="63">
      <c r="A2664" s="28" t="s">
        <v>1072</v>
      </c>
      <c r="B2664" s="28" t="s">
        <v>86</v>
      </c>
      <c r="C2664" s="28" t="s">
        <v>62</v>
      </c>
      <c r="D2664" s="28" t="s">
        <v>742</v>
      </c>
      <c r="E2664" s="35"/>
      <c r="F2664" s="29" t="s">
        <v>743</v>
      </c>
      <c r="G2664" s="30">
        <f>G2665</f>
        <v>83971.800000000003</v>
      </c>
      <c r="H2664" s="30">
        <f>H2665</f>
        <v>178119.60000000001</v>
      </c>
      <c r="I2664" s="30">
        <f>I2665</f>
        <v>182972.5</v>
      </c>
      <c r="J2664" s="30">
        <f>J2665</f>
        <v>0</v>
      </c>
      <c r="K2664" s="30">
        <f>K2665</f>
        <v>0</v>
      </c>
      <c r="L2664" s="30">
        <f>L2665</f>
        <v>0</v>
      </c>
      <c r="M2664" s="30">
        <f t="shared" si="8486"/>
        <v>83971.800000000003</v>
      </c>
      <c r="N2664" s="30">
        <f t="shared" si="8487"/>
        <v>178119.60000000001</v>
      </c>
      <c r="O2664" s="30">
        <f t="shared" si="8488"/>
        <v>182972.5</v>
      </c>
      <c r="P2664" s="30">
        <f>P2665</f>
        <v>9094</v>
      </c>
      <c r="Q2664" s="30">
        <f>Q2665</f>
        <v>0</v>
      </c>
      <c r="R2664" s="30">
        <f>R2665</f>
        <v>0</v>
      </c>
      <c r="S2664" s="30">
        <f>S2665</f>
        <v>-16883.599999999999</v>
      </c>
      <c r="T2664" s="30">
        <f>T2665</f>
        <v>0</v>
      </c>
      <c r="U2664" s="30">
        <f>U2665</f>
        <v>0</v>
      </c>
      <c r="V2664" s="30">
        <f>V2665</f>
        <v>0</v>
      </c>
      <c r="W2664" s="30">
        <f>W2665</f>
        <v>0</v>
      </c>
      <c r="X2664" s="30">
        <f>X2665</f>
        <v>0</v>
      </c>
      <c r="Y2664" s="30">
        <f>Y2665</f>
        <v>0</v>
      </c>
      <c r="Z2664" s="30">
        <f>Z2665</f>
        <v>0</v>
      </c>
      <c r="AA2664" s="30">
        <f>AA2665</f>
        <v>16883.599999999999</v>
      </c>
      <c r="AB2664" s="30">
        <f>AB2665</f>
        <v>0</v>
      </c>
      <c r="AC2664" s="30">
        <f t="shared" si="8388"/>
        <v>76182.200000000012</v>
      </c>
      <c r="AD2664" s="30">
        <f t="shared" si="8389"/>
        <v>178119.60000000001</v>
      </c>
      <c r="AE2664" s="30">
        <f t="shared" si="8390"/>
        <v>199856.10000000001</v>
      </c>
      <c r="AF2664" s="30">
        <f>AF2665</f>
        <v>0</v>
      </c>
      <c r="AG2664" s="30">
        <f t="shared" si="8391"/>
        <v>76182.200000000012</v>
      </c>
      <c r="AH2664" s="30">
        <f t="shared" si="8392"/>
        <v>178119.60000000001</v>
      </c>
      <c r="AI2664" s="30">
        <f t="shared" si="8393"/>
        <v>199856.10000000001</v>
      </c>
      <c r="AJ2664" s="30">
        <f>AJ2665</f>
        <v>4342.2700000000004</v>
      </c>
      <c r="AK2664" s="30">
        <f>AK2665</f>
        <v>0</v>
      </c>
      <c r="AL2664" s="30">
        <f>AL2665</f>
        <v>0</v>
      </c>
      <c r="AM2664" s="30">
        <f>AM2665</f>
        <v>0</v>
      </c>
      <c r="AN2664" s="30">
        <f>AN2665</f>
        <v>0</v>
      </c>
      <c r="AO2664" s="30">
        <f>AO2665</f>
        <v>0</v>
      </c>
      <c r="AP2664" s="30">
        <f>AP2665</f>
        <v>0</v>
      </c>
      <c r="AQ2664" s="30">
        <f>AQ2665</f>
        <v>0</v>
      </c>
      <c r="AR2664" s="30">
        <f>AR2665</f>
        <v>0</v>
      </c>
      <c r="AS2664" s="30">
        <f t="shared" si="8469"/>
        <v>80524.470000000016</v>
      </c>
      <c r="AT2664" s="30">
        <f t="shared" si="8470"/>
        <v>178119.60000000001</v>
      </c>
      <c r="AU2664" s="30">
        <f t="shared" si="8471"/>
        <v>199856.10000000001</v>
      </c>
      <c r="AV2664" s="30">
        <f>AV2665</f>
        <v>0</v>
      </c>
      <c r="AW2664" s="30">
        <f>AW2665</f>
        <v>0</v>
      </c>
      <c r="AX2664" s="30">
        <f>AX2665</f>
        <v>0</v>
      </c>
      <c r="AY2664" s="30">
        <f t="shared" si="8437"/>
        <v>80524.470000000016</v>
      </c>
      <c r="AZ2664" s="30">
        <f t="shared" si="8438"/>
        <v>178119.60000000001</v>
      </c>
      <c r="BA2664" s="30">
        <f t="shared" si="8439"/>
        <v>199856.10000000001</v>
      </c>
      <c r="BB2664" s="30">
        <f>BB2665</f>
        <v>2792.8110000000001</v>
      </c>
      <c r="BC2664" s="30">
        <f>BC2665</f>
        <v>0</v>
      </c>
      <c r="BD2664" s="30">
        <f>BD2665</f>
        <v>0</v>
      </c>
      <c r="BE2664" s="30">
        <f>BE2665</f>
        <v>0</v>
      </c>
      <c r="BF2664" s="30">
        <f>BF2665</f>
        <v>7569.9620000000004</v>
      </c>
      <c r="BG2664" s="30">
        <f>BG2665</f>
        <v>0</v>
      </c>
      <c r="BH2664" s="30">
        <f>BH2665</f>
        <v>0</v>
      </c>
      <c r="BI2664" s="30">
        <f>BI2665</f>
        <v>7569.9620000000004</v>
      </c>
      <c r="BJ2664" s="30">
        <f>BJ2665</f>
        <v>0</v>
      </c>
      <c r="BK2664" s="30">
        <f>BK2665</f>
        <v>0</v>
      </c>
      <c r="BL2664" s="30">
        <f t="shared" ref="BL2664:BL2727" si="8575">AY2664+BB2664+BC2664+BE2664+BD2664</f>
        <v>83317.281000000017</v>
      </c>
      <c r="BM2664" s="30">
        <f t="shared" ref="BM2664:BM2727" si="8576">AZ2664+BF2664+BG2664+BH2664</f>
        <v>185689.56200000001</v>
      </c>
      <c r="BN2664" s="30">
        <f t="shared" ref="BN2664:BN2727" si="8577">BA2664+BI2664+BJ2664+BK2664</f>
        <v>207426.06200000001</v>
      </c>
      <c r="BO2664" s="30">
        <f>BO2665</f>
        <v>0</v>
      </c>
      <c r="BP2664" s="31"/>
      <c r="BQ2664" s="1"/>
      <c r="BR2664" s="1"/>
      <c r="BS2664" s="1"/>
      <c r="BT2664" s="1"/>
      <c r="BU2664" s="1"/>
      <c r="BV2664" s="1"/>
      <c r="BW2664" s="1"/>
      <c r="BX2664" s="1"/>
      <c r="BY2664" s="1"/>
    </row>
    <row r="2665" ht="31.5">
      <c r="A2665" s="28" t="s">
        <v>1072</v>
      </c>
      <c r="B2665" s="28" t="s">
        <v>86</v>
      </c>
      <c r="C2665" s="28" t="s">
        <v>62</v>
      </c>
      <c r="D2665" s="28" t="s">
        <v>742</v>
      </c>
      <c r="E2665" s="28" t="s">
        <v>127</v>
      </c>
      <c r="F2665" s="29" t="s">
        <v>128</v>
      </c>
      <c r="G2665" s="30">
        <v>83971.800000000003</v>
      </c>
      <c r="H2665" s="30">
        <v>178119.60000000001</v>
      </c>
      <c r="I2665" s="30">
        <v>182972.5</v>
      </c>
      <c r="J2665" s="30"/>
      <c r="K2665" s="30"/>
      <c r="L2665" s="30"/>
      <c r="M2665" s="30">
        <f t="shared" si="8486"/>
        <v>83971.800000000003</v>
      </c>
      <c r="N2665" s="30">
        <f t="shared" si="8487"/>
        <v>178119.60000000001</v>
      </c>
      <c r="O2665" s="30">
        <f t="shared" si="8488"/>
        <v>182972.5</v>
      </c>
      <c r="P2665" s="30">
        <v>9094</v>
      </c>
      <c r="Q2665" s="30"/>
      <c r="R2665" s="30"/>
      <c r="S2665" s="30">
        <v>-16883.599999999999</v>
      </c>
      <c r="T2665" s="30"/>
      <c r="U2665" s="30"/>
      <c r="V2665" s="30"/>
      <c r="W2665" s="30"/>
      <c r="X2665" s="30"/>
      <c r="Y2665" s="30"/>
      <c r="Z2665" s="30"/>
      <c r="AA2665" s="30">
        <v>16883.599999999999</v>
      </c>
      <c r="AB2665" s="30"/>
      <c r="AC2665" s="30">
        <f t="shared" si="8388"/>
        <v>76182.200000000012</v>
      </c>
      <c r="AD2665" s="30">
        <f t="shared" si="8389"/>
        <v>178119.60000000001</v>
      </c>
      <c r="AE2665" s="30">
        <f t="shared" si="8390"/>
        <v>199856.10000000001</v>
      </c>
      <c r="AF2665" s="30"/>
      <c r="AG2665" s="30">
        <f t="shared" si="8391"/>
        <v>76182.200000000012</v>
      </c>
      <c r="AH2665" s="30">
        <f t="shared" si="8392"/>
        <v>178119.60000000001</v>
      </c>
      <c r="AI2665" s="30">
        <f t="shared" si="8393"/>
        <v>199856.10000000001</v>
      </c>
      <c r="AJ2665" s="30">
        <v>4342.2700000000004</v>
      </c>
      <c r="AK2665" s="30"/>
      <c r="AL2665" s="30"/>
      <c r="AM2665" s="30"/>
      <c r="AN2665" s="30"/>
      <c r="AO2665" s="30"/>
      <c r="AP2665" s="30"/>
      <c r="AQ2665" s="30"/>
      <c r="AR2665" s="30"/>
      <c r="AS2665" s="30">
        <f t="shared" si="8469"/>
        <v>80524.470000000016</v>
      </c>
      <c r="AT2665" s="30">
        <f t="shared" si="8470"/>
        <v>178119.60000000001</v>
      </c>
      <c r="AU2665" s="30">
        <f t="shared" si="8471"/>
        <v>199856.10000000001</v>
      </c>
      <c r="AV2665" s="30"/>
      <c r="AW2665" s="30"/>
      <c r="AX2665" s="30"/>
      <c r="AY2665" s="30">
        <f t="shared" si="8437"/>
        <v>80524.470000000016</v>
      </c>
      <c r="AZ2665" s="30">
        <f t="shared" si="8438"/>
        <v>178119.60000000001</v>
      </c>
      <c r="BA2665" s="30">
        <f t="shared" si="8439"/>
        <v>199856.10000000001</v>
      </c>
      <c r="BB2665" s="30">
        <v>2792.8110000000001</v>
      </c>
      <c r="BC2665" s="30"/>
      <c r="BD2665" s="30"/>
      <c r="BE2665" s="30"/>
      <c r="BF2665" s="30">
        <v>7569.9620000000004</v>
      </c>
      <c r="BG2665" s="30"/>
      <c r="BH2665" s="30"/>
      <c r="BI2665" s="30">
        <v>7569.9620000000004</v>
      </c>
      <c r="BJ2665" s="30"/>
      <c r="BK2665" s="30"/>
      <c r="BL2665" s="30">
        <f t="shared" si="8575"/>
        <v>83317.281000000017</v>
      </c>
      <c r="BM2665" s="30">
        <f t="shared" si="8576"/>
        <v>185689.56200000001</v>
      </c>
      <c r="BN2665" s="30">
        <f t="shared" si="8577"/>
        <v>207426.06200000001</v>
      </c>
      <c r="BO2665" s="30"/>
      <c r="BP2665" s="31"/>
      <c r="BQ2665" s="1"/>
      <c r="BR2665" s="1"/>
      <c r="BS2665" s="1"/>
      <c r="BT2665" s="1"/>
      <c r="BU2665" s="1"/>
      <c r="BV2665" s="1"/>
      <c r="BW2665" s="1"/>
      <c r="BX2665" s="1"/>
      <c r="BY2665" s="1"/>
    </row>
    <row r="2666" ht="47.25">
      <c r="A2666" s="28" t="s">
        <v>1072</v>
      </c>
      <c r="B2666" s="28" t="s">
        <v>86</v>
      </c>
      <c r="C2666" s="28" t="s">
        <v>62</v>
      </c>
      <c r="D2666" s="28" t="s">
        <v>420</v>
      </c>
      <c r="E2666" s="35"/>
      <c r="F2666" s="29" t="s">
        <v>421</v>
      </c>
      <c r="G2666" s="30">
        <f t="shared" ref="G2666:G2667" si="8578">G2667</f>
        <v>100000</v>
      </c>
      <c r="H2666" s="30">
        <f t="shared" ref="H2666:H2667" si="8579">H2667</f>
        <v>100000</v>
      </c>
      <c r="I2666" s="30">
        <f t="shared" ref="I2666:I2667" si="8580">I2667</f>
        <v>100000</v>
      </c>
      <c r="J2666" s="30">
        <f t="shared" ref="J2666:J2667" si="8581">J2667</f>
        <v>0</v>
      </c>
      <c r="K2666" s="30">
        <f t="shared" ref="K2666:K2667" si="8582">K2667</f>
        <v>0</v>
      </c>
      <c r="L2666" s="30">
        <f t="shared" ref="L2666:L2667" si="8583">L2667</f>
        <v>0</v>
      </c>
      <c r="M2666" s="30">
        <f t="shared" si="8486"/>
        <v>100000</v>
      </c>
      <c r="N2666" s="30">
        <f t="shared" si="8487"/>
        <v>100000</v>
      </c>
      <c r="O2666" s="30">
        <f t="shared" si="8488"/>
        <v>100000</v>
      </c>
      <c r="P2666" s="30">
        <f t="shared" ref="P2666:P2667" si="8584">P2667</f>
        <v>0</v>
      </c>
      <c r="Q2666" s="30">
        <f t="shared" ref="Q2666:Q2667" si="8585">Q2667</f>
        <v>0</v>
      </c>
      <c r="R2666" s="30">
        <f t="shared" ref="R2666:R2667" si="8586">R2667</f>
        <v>0</v>
      </c>
      <c r="S2666" s="30">
        <f t="shared" ref="S2666:S2667" si="8587">S2667</f>
        <v>0</v>
      </c>
      <c r="T2666" s="30">
        <f t="shared" ref="T2666:T2667" si="8588">T2667</f>
        <v>0</v>
      </c>
      <c r="U2666" s="30">
        <f t="shared" ref="U2666:U2667" si="8589">U2667</f>
        <v>0</v>
      </c>
      <c r="V2666" s="30">
        <f t="shared" ref="V2666:V2667" si="8590">V2667</f>
        <v>0</v>
      </c>
      <c r="W2666" s="30">
        <f t="shared" ref="W2666:W2667" si="8591">W2667</f>
        <v>0</v>
      </c>
      <c r="X2666" s="30">
        <f t="shared" ref="X2666:X2667" si="8592">X2667</f>
        <v>0</v>
      </c>
      <c r="Y2666" s="30">
        <f t="shared" ref="Y2666:Y2667" si="8593">Y2667</f>
        <v>0</v>
      </c>
      <c r="Z2666" s="30">
        <f t="shared" ref="Z2666:Z2667" si="8594">Z2667</f>
        <v>0</v>
      </c>
      <c r="AA2666" s="30">
        <f t="shared" ref="AA2666:AA2667" si="8595">AA2667</f>
        <v>0</v>
      </c>
      <c r="AB2666" s="30">
        <f t="shared" ref="AB2666:AB2667" si="8596">AB2667</f>
        <v>0</v>
      </c>
      <c r="AC2666" s="30">
        <f t="shared" si="8388"/>
        <v>100000</v>
      </c>
      <c r="AD2666" s="30">
        <f t="shared" si="8389"/>
        <v>100000</v>
      </c>
      <c r="AE2666" s="30">
        <f t="shared" si="8390"/>
        <v>100000</v>
      </c>
      <c r="AF2666" s="30">
        <f t="shared" ref="AF2666:AF2667" si="8597">AF2667</f>
        <v>0</v>
      </c>
      <c r="AG2666" s="30">
        <f t="shared" si="8391"/>
        <v>100000</v>
      </c>
      <c r="AH2666" s="30">
        <f t="shared" si="8392"/>
        <v>100000</v>
      </c>
      <c r="AI2666" s="30">
        <f t="shared" si="8393"/>
        <v>100000</v>
      </c>
      <c r="AJ2666" s="30">
        <f t="shared" ref="AJ2666:AJ2667" si="8598">AJ2667</f>
        <v>0</v>
      </c>
      <c r="AK2666" s="30">
        <f t="shared" ref="AK2666:AK2667" si="8599">AK2667</f>
        <v>0</v>
      </c>
      <c r="AL2666" s="30">
        <f t="shared" ref="AL2666:AL2667" si="8600">AL2667</f>
        <v>0</v>
      </c>
      <c r="AM2666" s="30">
        <f t="shared" ref="AM2666:AM2667" si="8601">AM2667</f>
        <v>0</v>
      </c>
      <c r="AN2666" s="30">
        <f t="shared" ref="AN2666:AN2667" si="8602">AN2667</f>
        <v>0</v>
      </c>
      <c r="AO2666" s="30">
        <f t="shared" ref="AO2666:AO2667" si="8603">AO2667</f>
        <v>0</v>
      </c>
      <c r="AP2666" s="30">
        <f t="shared" ref="AP2666:AP2667" si="8604">AP2667</f>
        <v>0</v>
      </c>
      <c r="AQ2666" s="30">
        <f t="shared" ref="AQ2666:AQ2667" si="8605">AQ2667</f>
        <v>0</v>
      </c>
      <c r="AR2666" s="30">
        <f t="shared" ref="AR2666:AR2667" si="8606">AR2667</f>
        <v>0</v>
      </c>
      <c r="AS2666" s="30">
        <f t="shared" si="8469"/>
        <v>100000</v>
      </c>
      <c r="AT2666" s="30">
        <f t="shared" si="8470"/>
        <v>100000</v>
      </c>
      <c r="AU2666" s="30">
        <f t="shared" si="8471"/>
        <v>100000</v>
      </c>
      <c r="AV2666" s="30">
        <f t="shared" ref="AV2666:AV2667" si="8607">AV2667</f>
        <v>0</v>
      </c>
      <c r="AW2666" s="30">
        <f t="shared" ref="AW2666:AW2667" si="8608">AW2667</f>
        <v>0</v>
      </c>
      <c r="AX2666" s="30">
        <f t="shared" ref="AX2666:AX2667" si="8609">AX2667</f>
        <v>0</v>
      </c>
      <c r="AY2666" s="30">
        <f t="shared" si="8437"/>
        <v>100000</v>
      </c>
      <c r="AZ2666" s="30">
        <f t="shared" si="8438"/>
        <v>100000</v>
      </c>
      <c r="BA2666" s="30">
        <f t="shared" si="8439"/>
        <v>100000</v>
      </c>
      <c r="BB2666" s="30">
        <f t="shared" ref="BB2666:BB2667" si="8610">BB2667</f>
        <v>0</v>
      </c>
      <c r="BC2666" s="30">
        <f t="shared" ref="BC2666:BC2667" si="8611">BC2667</f>
        <v>0</v>
      </c>
      <c r="BD2666" s="30">
        <f t="shared" ref="BD2666:BD2667" si="8612">BD2667</f>
        <v>0</v>
      </c>
      <c r="BE2666" s="30">
        <f t="shared" ref="BE2666:BE2667" si="8613">BE2667</f>
        <v>0</v>
      </c>
      <c r="BF2666" s="30">
        <f t="shared" ref="BF2666:BF2667" si="8614">BF2667</f>
        <v>0</v>
      </c>
      <c r="BG2666" s="30">
        <f t="shared" ref="BG2666:BG2667" si="8615">BG2667</f>
        <v>0</v>
      </c>
      <c r="BH2666" s="30">
        <f t="shared" ref="BH2666:BH2667" si="8616">BH2667</f>
        <v>0</v>
      </c>
      <c r="BI2666" s="30">
        <f t="shared" ref="BI2666:BI2667" si="8617">BI2667</f>
        <v>0</v>
      </c>
      <c r="BJ2666" s="30">
        <f t="shared" ref="BJ2666:BJ2667" si="8618">BJ2667</f>
        <v>0</v>
      </c>
      <c r="BK2666" s="30">
        <f t="shared" ref="BK2666:BK2667" si="8619">BK2667</f>
        <v>0</v>
      </c>
      <c r="BL2666" s="30">
        <f t="shared" si="8575"/>
        <v>100000</v>
      </c>
      <c r="BM2666" s="30">
        <f t="shared" si="8576"/>
        <v>100000</v>
      </c>
      <c r="BN2666" s="30">
        <f t="shared" si="8577"/>
        <v>100000</v>
      </c>
      <c r="BO2666" s="30">
        <f t="shared" ref="BO2666:BO2667" si="8620">BO2667</f>
        <v>0</v>
      </c>
      <c r="BP2666" s="31"/>
      <c r="BQ2666" s="1"/>
      <c r="BR2666" s="1"/>
      <c r="BS2666" s="1"/>
      <c r="BT2666" s="1"/>
      <c r="BU2666" s="1"/>
      <c r="BV2666" s="1"/>
      <c r="BW2666" s="1"/>
      <c r="BX2666" s="1"/>
      <c r="BY2666" s="1"/>
    </row>
    <row r="2667" ht="94.5">
      <c r="A2667" s="28" t="s">
        <v>1072</v>
      </c>
      <c r="B2667" s="28" t="s">
        <v>86</v>
      </c>
      <c r="C2667" s="28" t="s">
        <v>62</v>
      </c>
      <c r="D2667" s="28" t="s">
        <v>1087</v>
      </c>
      <c r="E2667" s="35"/>
      <c r="F2667" s="29" t="s">
        <v>1088</v>
      </c>
      <c r="G2667" s="30">
        <f t="shared" si="8578"/>
        <v>100000</v>
      </c>
      <c r="H2667" s="30">
        <f t="shared" si="8579"/>
        <v>100000</v>
      </c>
      <c r="I2667" s="30">
        <f t="shared" si="8580"/>
        <v>100000</v>
      </c>
      <c r="J2667" s="30">
        <f t="shared" si="8581"/>
        <v>0</v>
      </c>
      <c r="K2667" s="30">
        <f t="shared" si="8582"/>
        <v>0</v>
      </c>
      <c r="L2667" s="30">
        <f t="shared" si="8583"/>
        <v>0</v>
      </c>
      <c r="M2667" s="30">
        <f t="shared" si="8486"/>
        <v>100000</v>
      </c>
      <c r="N2667" s="30">
        <f t="shared" si="8487"/>
        <v>100000</v>
      </c>
      <c r="O2667" s="30">
        <f t="shared" si="8488"/>
        <v>100000</v>
      </c>
      <c r="P2667" s="30">
        <f t="shared" si="8584"/>
        <v>0</v>
      </c>
      <c r="Q2667" s="30">
        <f t="shared" si="8585"/>
        <v>0</v>
      </c>
      <c r="R2667" s="30">
        <f t="shared" si="8586"/>
        <v>0</v>
      </c>
      <c r="S2667" s="30">
        <f t="shared" si="8587"/>
        <v>0</v>
      </c>
      <c r="T2667" s="30">
        <f t="shared" si="8588"/>
        <v>0</v>
      </c>
      <c r="U2667" s="30">
        <f t="shared" si="8589"/>
        <v>0</v>
      </c>
      <c r="V2667" s="30">
        <f t="shared" si="8590"/>
        <v>0</v>
      </c>
      <c r="W2667" s="30">
        <f t="shared" si="8591"/>
        <v>0</v>
      </c>
      <c r="X2667" s="30">
        <f t="shared" si="8592"/>
        <v>0</v>
      </c>
      <c r="Y2667" s="30">
        <f t="shared" si="8593"/>
        <v>0</v>
      </c>
      <c r="Z2667" s="30">
        <f t="shared" si="8594"/>
        <v>0</v>
      </c>
      <c r="AA2667" s="30">
        <f t="shared" si="8595"/>
        <v>0</v>
      </c>
      <c r="AB2667" s="30">
        <f t="shared" si="8596"/>
        <v>0</v>
      </c>
      <c r="AC2667" s="30">
        <f t="shared" ref="AC2667:AC2730" si="8621">M2667+R2667+P2667+Q2667+T2667+S2667</f>
        <v>100000</v>
      </c>
      <c r="AD2667" s="30">
        <f t="shared" ref="AD2667:AD2730" si="8622">N2667+V2667+X2667+U2667+W2667</f>
        <v>100000</v>
      </c>
      <c r="AE2667" s="30">
        <f t="shared" ref="AE2667:AE2730" si="8623">O2667+Z2667+AB2667+Y2667+AA2667</f>
        <v>100000</v>
      </c>
      <c r="AF2667" s="30">
        <f t="shared" si="8597"/>
        <v>0</v>
      </c>
      <c r="AG2667" s="30">
        <f t="shared" ref="AG2667:AG2730" si="8624">AC2667+AF2667</f>
        <v>100000</v>
      </c>
      <c r="AH2667" s="30">
        <f t="shared" ref="AH2667:AH2730" si="8625">AD2667</f>
        <v>100000</v>
      </c>
      <c r="AI2667" s="30">
        <f t="shared" ref="AI2667:AI2730" si="8626">AE2667</f>
        <v>100000</v>
      </c>
      <c r="AJ2667" s="30">
        <f t="shared" si="8598"/>
        <v>0</v>
      </c>
      <c r="AK2667" s="30">
        <f t="shared" si="8599"/>
        <v>0</v>
      </c>
      <c r="AL2667" s="30">
        <f t="shared" si="8600"/>
        <v>0</v>
      </c>
      <c r="AM2667" s="30">
        <f t="shared" si="8601"/>
        <v>0</v>
      </c>
      <c r="AN2667" s="30">
        <f t="shared" si="8602"/>
        <v>0</v>
      </c>
      <c r="AO2667" s="30">
        <f t="shared" si="8603"/>
        <v>0</v>
      </c>
      <c r="AP2667" s="30">
        <f t="shared" si="8604"/>
        <v>0</v>
      </c>
      <c r="AQ2667" s="30">
        <f t="shared" si="8605"/>
        <v>0</v>
      </c>
      <c r="AR2667" s="30">
        <f t="shared" si="8606"/>
        <v>0</v>
      </c>
      <c r="AS2667" s="30">
        <f t="shared" si="8469"/>
        <v>100000</v>
      </c>
      <c r="AT2667" s="30">
        <f t="shared" si="8470"/>
        <v>100000</v>
      </c>
      <c r="AU2667" s="30">
        <f t="shared" si="8471"/>
        <v>100000</v>
      </c>
      <c r="AV2667" s="30">
        <f t="shared" si="8607"/>
        <v>0</v>
      </c>
      <c r="AW2667" s="30">
        <f t="shared" si="8608"/>
        <v>0</v>
      </c>
      <c r="AX2667" s="30">
        <f t="shared" si="8609"/>
        <v>0</v>
      </c>
      <c r="AY2667" s="30">
        <f t="shared" si="8437"/>
        <v>100000</v>
      </c>
      <c r="AZ2667" s="30">
        <f t="shared" si="8438"/>
        <v>100000</v>
      </c>
      <c r="BA2667" s="30">
        <f t="shared" si="8439"/>
        <v>100000</v>
      </c>
      <c r="BB2667" s="30">
        <f t="shared" si="8610"/>
        <v>0</v>
      </c>
      <c r="BC2667" s="30">
        <f t="shared" si="8611"/>
        <v>0</v>
      </c>
      <c r="BD2667" s="30">
        <f t="shared" si="8612"/>
        <v>0</v>
      </c>
      <c r="BE2667" s="30">
        <f t="shared" si="8613"/>
        <v>0</v>
      </c>
      <c r="BF2667" s="30">
        <f t="shared" si="8614"/>
        <v>0</v>
      </c>
      <c r="BG2667" s="30">
        <f t="shared" si="8615"/>
        <v>0</v>
      </c>
      <c r="BH2667" s="30">
        <f t="shared" si="8616"/>
        <v>0</v>
      </c>
      <c r="BI2667" s="30">
        <f t="shared" si="8617"/>
        <v>0</v>
      </c>
      <c r="BJ2667" s="30">
        <f t="shared" si="8618"/>
        <v>0</v>
      </c>
      <c r="BK2667" s="30">
        <f t="shared" si="8619"/>
        <v>0</v>
      </c>
      <c r="BL2667" s="30">
        <f t="shared" si="8575"/>
        <v>100000</v>
      </c>
      <c r="BM2667" s="30">
        <f t="shared" si="8576"/>
        <v>100000</v>
      </c>
      <c r="BN2667" s="30">
        <f t="shared" si="8577"/>
        <v>100000</v>
      </c>
      <c r="BO2667" s="30">
        <f t="shared" si="8620"/>
        <v>0</v>
      </c>
      <c r="BP2667" s="31"/>
      <c r="BQ2667" s="1"/>
      <c r="BR2667" s="1"/>
      <c r="BS2667" s="1"/>
      <c r="BT2667" s="1"/>
      <c r="BU2667" s="1"/>
      <c r="BV2667" s="1"/>
      <c r="BW2667" s="1"/>
      <c r="BX2667" s="1"/>
      <c r="BY2667" s="1"/>
    </row>
    <row r="2668" ht="31.5">
      <c r="A2668" s="28" t="s">
        <v>1072</v>
      </c>
      <c r="B2668" s="28" t="s">
        <v>86</v>
      </c>
      <c r="C2668" s="28" t="s">
        <v>62</v>
      </c>
      <c r="D2668" s="28" t="s">
        <v>1087</v>
      </c>
      <c r="E2668" s="28" t="s">
        <v>127</v>
      </c>
      <c r="F2668" s="29" t="s">
        <v>128</v>
      </c>
      <c r="G2668" s="30">
        <v>100000</v>
      </c>
      <c r="H2668" s="30">
        <v>100000</v>
      </c>
      <c r="I2668" s="30">
        <v>100000</v>
      </c>
      <c r="J2668" s="30"/>
      <c r="K2668" s="30"/>
      <c r="L2668" s="30"/>
      <c r="M2668" s="30">
        <f t="shared" si="8486"/>
        <v>100000</v>
      </c>
      <c r="N2668" s="30">
        <f t="shared" si="8487"/>
        <v>100000</v>
      </c>
      <c r="O2668" s="30">
        <f t="shared" si="8488"/>
        <v>100000</v>
      </c>
      <c r="P2668" s="30"/>
      <c r="Q2668" s="30"/>
      <c r="R2668" s="30"/>
      <c r="S2668" s="30"/>
      <c r="T2668" s="30"/>
      <c r="U2668" s="30"/>
      <c r="V2668" s="30"/>
      <c r="W2668" s="30"/>
      <c r="X2668" s="30"/>
      <c r="Y2668" s="30"/>
      <c r="Z2668" s="30"/>
      <c r="AA2668" s="30"/>
      <c r="AB2668" s="30"/>
      <c r="AC2668" s="30">
        <f t="shared" si="8621"/>
        <v>100000</v>
      </c>
      <c r="AD2668" s="30">
        <f t="shared" si="8622"/>
        <v>100000</v>
      </c>
      <c r="AE2668" s="30">
        <f t="shared" si="8623"/>
        <v>100000</v>
      </c>
      <c r="AF2668" s="30"/>
      <c r="AG2668" s="30">
        <f t="shared" si="8624"/>
        <v>100000</v>
      </c>
      <c r="AH2668" s="30">
        <f t="shared" si="8625"/>
        <v>100000</v>
      </c>
      <c r="AI2668" s="30">
        <f t="shared" si="8626"/>
        <v>100000</v>
      </c>
      <c r="AJ2668" s="30"/>
      <c r="AK2668" s="30"/>
      <c r="AL2668" s="30"/>
      <c r="AM2668" s="30"/>
      <c r="AN2668" s="30"/>
      <c r="AO2668" s="30"/>
      <c r="AP2668" s="30"/>
      <c r="AQ2668" s="30"/>
      <c r="AR2668" s="30"/>
      <c r="AS2668" s="30">
        <f t="shared" si="8469"/>
        <v>100000</v>
      </c>
      <c r="AT2668" s="30">
        <f t="shared" si="8470"/>
        <v>100000</v>
      </c>
      <c r="AU2668" s="30">
        <f t="shared" si="8471"/>
        <v>100000</v>
      </c>
      <c r="AV2668" s="30"/>
      <c r="AW2668" s="30"/>
      <c r="AX2668" s="30"/>
      <c r="AY2668" s="30">
        <f t="shared" si="8437"/>
        <v>100000</v>
      </c>
      <c r="AZ2668" s="30">
        <f t="shared" si="8438"/>
        <v>100000</v>
      </c>
      <c r="BA2668" s="30">
        <f t="shared" si="8439"/>
        <v>100000</v>
      </c>
      <c r="BB2668" s="30"/>
      <c r="BC2668" s="30"/>
      <c r="BD2668" s="30"/>
      <c r="BE2668" s="30"/>
      <c r="BF2668" s="30"/>
      <c r="BG2668" s="30"/>
      <c r="BH2668" s="30"/>
      <c r="BI2668" s="30"/>
      <c r="BJ2668" s="30"/>
      <c r="BK2668" s="30"/>
      <c r="BL2668" s="30">
        <f t="shared" si="8575"/>
        <v>100000</v>
      </c>
      <c r="BM2668" s="30">
        <f t="shared" si="8576"/>
        <v>100000</v>
      </c>
      <c r="BN2668" s="30">
        <f t="shared" si="8577"/>
        <v>100000</v>
      </c>
      <c r="BO2668" s="30"/>
      <c r="BP2668" s="31"/>
      <c r="BQ2668" s="1"/>
      <c r="BR2668" s="1"/>
      <c r="BS2668" s="1"/>
      <c r="BT2668" s="1"/>
      <c r="BU2668" s="1"/>
      <c r="BV2668" s="1"/>
      <c r="BW2668" s="1"/>
      <c r="BX2668" s="1"/>
      <c r="BY2668" s="1"/>
    </row>
    <row r="2669" ht="31.5">
      <c r="A2669" s="28" t="s">
        <v>1072</v>
      </c>
      <c r="B2669" s="28" t="s">
        <v>86</v>
      </c>
      <c r="C2669" s="28" t="s">
        <v>62</v>
      </c>
      <c r="D2669" s="28" t="s">
        <v>425</v>
      </c>
      <c r="E2669" s="35"/>
      <c r="F2669" s="29" t="s">
        <v>426</v>
      </c>
      <c r="G2669" s="30">
        <f>G2670+G2672+G2674+G2676+G2678</f>
        <v>1320383.2999999998</v>
      </c>
      <c r="H2669" s="30">
        <f>H2670+H2672+H2674+H2676+H2678</f>
        <v>1326293.5</v>
      </c>
      <c r="I2669" s="30">
        <f>I2670+I2672+I2674+I2676+I2678</f>
        <v>1326293.5</v>
      </c>
      <c r="J2669" s="30">
        <f>J2670+J2672+J2674+J2676+J2678</f>
        <v>0</v>
      </c>
      <c r="K2669" s="30">
        <f>K2670+K2672+K2674+K2676+K2678</f>
        <v>0</v>
      </c>
      <c r="L2669" s="30">
        <f>L2670+L2672+L2674+L2676+L2678</f>
        <v>0</v>
      </c>
      <c r="M2669" s="30">
        <f t="shared" si="8486"/>
        <v>1320383.2999999998</v>
      </c>
      <c r="N2669" s="30">
        <f t="shared" si="8487"/>
        <v>1326293.5</v>
      </c>
      <c r="O2669" s="30">
        <f t="shared" si="8488"/>
        <v>1326293.5</v>
      </c>
      <c r="P2669" s="30">
        <f>P2670+P2672+P2674+P2676+P2678</f>
        <v>0</v>
      </c>
      <c r="Q2669" s="30">
        <f>Q2670+Q2672+Q2674+Q2676+Q2678</f>
        <v>0</v>
      </c>
      <c r="R2669" s="30">
        <f>R2670+R2672+R2674+R2676+R2678</f>
        <v>-43735.599999999999</v>
      </c>
      <c r="S2669" s="30">
        <f>S2670+S2672+S2674+S2676+S2678</f>
        <v>0</v>
      </c>
      <c r="T2669" s="30">
        <f>T2670+T2672+T2674+T2676+T2678</f>
        <v>0</v>
      </c>
      <c r="U2669" s="30">
        <f>U2670+U2672+U2674+U2676+U2678</f>
        <v>0</v>
      </c>
      <c r="V2669" s="30">
        <f>V2670+V2672+V2674+V2676+V2678</f>
        <v>2682</v>
      </c>
      <c r="W2669" s="30">
        <f>W2670+W2672+W2674+W2676+W2678</f>
        <v>0</v>
      </c>
      <c r="X2669" s="30">
        <f>X2670+X2672+X2674+X2676+X2678</f>
        <v>0</v>
      </c>
      <c r="Y2669" s="30">
        <f>Y2670+Y2672+Y2674+Y2676+Y2678</f>
        <v>0</v>
      </c>
      <c r="Z2669" s="30">
        <f>Z2670+Z2672+Z2674+Z2676+Z2678</f>
        <v>2682</v>
      </c>
      <c r="AA2669" s="30">
        <f>AA2670+AA2672+AA2674+AA2676+AA2678</f>
        <v>0</v>
      </c>
      <c r="AB2669" s="30">
        <f>AB2670+AB2672+AB2674+AB2676+AB2678</f>
        <v>0</v>
      </c>
      <c r="AC2669" s="30">
        <f t="shared" si="8621"/>
        <v>1276647.6999999997</v>
      </c>
      <c r="AD2669" s="30">
        <f t="shared" si="8622"/>
        <v>1328975.5</v>
      </c>
      <c r="AE2669" s="30">
        <f t="shared" si="8623"/>
        <v>1328975.5</v>
      </c>
      <c r="AF2669" s="30">
        <f>AF2670+AF2672+AF2674+AF2676+AF2678</f>
        <v>0</v>
      </c>
      <c r="AG2669" s="30">
        <f t="shared" si="8624"/>
        <v>1276647.6999999997</v>
      </c>
      <c r="AH2669" s="30">
        <f t="shared" si="8625"/>
        <v>1328975.5</v>
      </c>
      <c r="AI2669" s="30">
        <f t="shared" si="8626"/>
        <v>1328975.5</v>
      </c>
      <c r="AJ2669" s="30">
        <f>AJ2670+AJ2672+AJ2674+AJ2676+AJ2678</f>
        <v>-719.74099999999999</v>
      </c>
      <c r="AK2669" s="30">
        <f>AK2670+AK2672+AK2674+AK2676+AK2678</f>
        <v>0</v>
      </c>
      <c r="AL2669" s="30">
        <f>AL2670+AL2672+AL2674+AL2676+AL2678</f>
        <v>-2672.9589999999998</v>
      </c>
      <c r="AM2669" s="30">
        <f>AM2670+AM2672+AM2674+AM2676+AM2678</f>
        <v>0</v>
      </c>
      <c r="AN2669" s="30">
        <f>AN2670+AN2672+AN2674+AN2676+AN2678</f>
        <v>0</v>
      </c>
      <c r="AO2669" s="30">
        <f>AO2670+AO2672+AO2674+AO2676+AO2678</f>
        <v>0</v>
      </c>
      <c r="AP2669" s="30">
        <f>AP2670+AP2672+AP2674+AP2676+AP2678</f>
        <v>0</v>
      </c>
      <c r="AQ2669" s="30">
        <f>AQ2670+AQ2672+AQ2674+AQ2676+AQ2678</f>
        <v>0</v>
      </c>
      <c r="AR2669" s="30">
        <f>AR2670+AR2672+AR2674+AR2676+AR2678</f>
        <v>0</v>
      </c>
      <c r="AS2669" s="30">
        <f t="shared" si="8469"/>
        <v>1273254.9999999998</v>
      </c>
      <c r="AT2669" s="30">
        <f t="shared" si="8470"/>
        <v>1328975.5</v>
      </c>
      <c r="AU2669" s="30">
        <f t="shared" si="8471"/>
        <v>1328975.5</v>
      </c>
      <c r="AV2669" s="30">
        <f>AV2670+AV2672+AV2674+AV2676+AV2678</f>
        <v>0</v>
      </c>
      <c r="AW2669" s="30">
        <f>AW2670+AW2672+AW2674+AW2676+AW2678</f>
        <v>0</v>
      </c>
      <c r="AX2669" s="30">
        <f>AX2670+AX2672+AX2674+AX2676+AX2678</f>
        <v>0</v>
      </c>
      <c r="AY2669" s="30">
        <f t="shared" si="8437"/>
        <v>1273254.9999999998</v>
      </c>
      <c r="AZ2669" s="30">
        <f t="shared" si="8438"/>
        <v>1328975.5</v>
      </c>
      <c r="BA2669" s="30">
        <f t="shared" si="8439"/>
        <v>1328975.5</v>
      </c>
      <c r="BB2669" s="30">
        <f>BB2670+BB2672+BB2674+BB2676+BB2678</f>
        <v>0</v>
      </c>
      <c r="BC2669" s="30">
        <f>BC2670+BC2672+BC2674+BC2676+BC2678</f>
        <v>0</v>
      </c>
      <c r="BD2669" s="30">
        <f>BD2670+BD2672+BD2674+BD2676+BD2678</f>
        <v>30926.450000000001</v>
      </c>
      <c r="BE2669" s="30">
        <f>BE2670+BE2672+BE2674+BE2676+BE2678</f>
        <v>0</v>
      </c>
      <c r="BF2669" s="30">
        <f>BF2670+BF2672+BF2674+BF2676+BF2678</f>
        <v>0</v>
      </c>
      <c r="BG2669" s="30">
        <f>BG2670+BG2672+BG2674+BG2676+BG2678</f>
        <v>0</v>
      </c>
      <c r="BH2669" s="30">
        <f>BH2670+BH2672+BH2674+BH2676+BH2678</f>
        <v>0</v>
      </c>
      <c r="BI2669" s="30">
        <f>BI2670+BI2672+BI2674+BI2676+BI2678</f>
        <v>0</v>
      </c>
      <c r="BJ2669" s="30">
        <f>BJ2670+BJ2672+BJ2674+BJ2676+BJ2678</f>
        <v>0</v>
      </c>
      <c r="BK2669" s="30">
        <f>BK2670+BK2672+BK2674+BK2676+BK2678</f>
        <v>0</v>
      </c>
      <c r="BL2669" s="30">
        <f t="shared" si="8575"/>
        <v>1304181.4499999997</v>
      </c>
      <c r="BM2669" s="30">
        <f t="shared" si="8576"/>
        <v>1328975.5</v>
      </c>
      <c r="BN2669" s="30">
        <f t="shared" si="8577"/>
        <v>1328975.5</v>
      </c>
      <c r="BO2669" s="30">
        <f>BO2670+BO2672+BO2674+BO2676+BO2678</f>
        <v>0</v>
      </c>
      <c r="BP2669" s="31"/>
      <c r="BQ2669" s="1"/>
      <c r="BR2669" s="1"/>
      <c r="BS2669" s="1"/>
      <c r="BT2669" s="1"/>
      <c r="BU2669" s="1"/>
      <c r="BV2669" s="1"/>
      <c r="BW2669" s="1"/>
      <c r="BX2669" s="1"/>
      <c r="BY2669" s="1"/>
    </row>
    <row r="2670" ht="47.25">
      <c r="A2670" s="28" t="s">
        <v>1072</v>
      </c>
      <c r="B2670" s="28" t="s">
        <v>86</v>
      </c>
      <c r="C2670" s="28" t="s">
        <v>62</v>
      </c>
      <c r="D2670" s="28" t="s">
        <v>427</v>
      </c>
      <c r="E2670" s="35"/>
      <c r="F2670" s="29" t="s">
        <v>53</v>
      </c>
      <c r="G2670" s="30">
        <f>G2671</f>
        <v>1239279.5999999999</v>
      </c>
      <c r="H2670" s="30">
        <f>H2671</f>
        <v>1250535.5</v>
      </c>
      <c r="I2670" s="30">
        <f>I2671</f>
        <v>1250535.5</v>
      </c>
      <c r="J2670" s="30">
        <f>J2671</f>
        <v>0</v>
      </c>
      <c r="K2670" s="30">
        <f>K2671</f>
        <v>0</v>
      </c>
      <c r="L2670" s="30">
        <f>L2671</f>
        <v>0</v>
      </c>
      <c r="M2670" s="30">
        <f t="shared" si="8486"/>
        <v>1239279.5999999999</v>
      </c>
      <c r="N2670" s="30">
        <f t="shared" si="8487"/>
        <v>1250535.5</v>
      </c>
      <c r="O2670" s="30">
        <f t="shared" si="8488"/>
        <v>1250535.5</v>
      </c>
      <c r="P2670" s="30">
        <f>P2671</f>
        <v>0</v>
      </c>
      <c r="Q2670" s="30">
        <f>Q2671</f>
        <v>0</v>
      </c>
      <c r="R2670" s="30">
        <f>R2671</f>
        <v>-46417.599999999999</v>
      </c>
      <c r="S2670" s="30">
        <f>S2671</f>
        <v>0</v>
      </c>
      <c r="T2670" s="30">
        <f>T2671</f>
        <v>0</v>
      </c>
      <c r="U2670" s="30">
        <f>U2671</f>
        <v>0</v>
      </c>
      <c r="V2670" s="30">
        <f>V2671</f>
        <v>0</v>
      </c>
      <c r="W2670" s="30">
        <f>W2671</f>
        <v>0</v>
      </c>
      <c r="X2670" s="30">
        <f>X2671</f>
        <v>0</v>
      </c>
      <c r="Y2670" s="30">
        <f>Y2671</f>
        <v>0</v>
      </c>
      <c r="Z2670" s="30">
        <f>Z2671</f>
        <v>0</v>
      </c>
      <c r="AA2670" s="30">
        <f>AA2671</f>
        <v>0</v>
      </c>
      <c r="AB2670" s="30">
        <f>AB2671</f>
        <v>0</v>
      </c>
      <c r="AC2670" s="30">
        <f t="shared" si="8621"/>
        <v>1192861.9999999998</v>
      </c>
      <c r="AD2670" s="30">
        <f t="shared" si="8622"/>
        <v>1250535.5</v>
      </c>
      <c r="AE2670" s="30">
        <f t="shared" si="8623"/>
        <v>1250535.5</v>
      </c>
      <c r="AF2670" s="30">
        <f>AF2671</f>
        <v>0</v>
      </c>
      <c r="AG2670" s="30">
        <f t="shared" si="8624"/>
        <v>1192861.9999999998</v>
      </c>
      <c r="AH2670" s="30">
        <f t="shared" si="8625"/>
        <v>1250535.5</v>
      </c>
      <c r="AI2670" s="30">
        <f t="shared" si="8626"/>
        <v>1250535.5</v>
      </c>
      <c r="AJ2670" s="30">
        <f>AJ2671</f>
        <v>0</v>
      </c>
      <c r="AK2670" s="30">
        <f>AK2671</f>
        <v>0</v>
      </c>
      <c r="AL2670" s="30">
        <f>AL2671</f>
        <v>0</v>
      </c>
      <c r="AM2670" s="30">
        <f>AM2671</f>
        <v>0</v>
      </c>
      <c r="AN2670" s="30">
        <f>AN2671</f>
        <v>0</v>
      </c>
      <c r="AO2670" s="30">
        <f>AO2671</f>
        <v>0</v>
      </c>
      <c r="AP2670" s="30">
        <f>AP2671</f>
        <v>0</v>
      </c>
      <c r="AQ2670" s="30">
        <f>AQ2671</f>
        <v>0</v>
      </c>
      <c r="AR2670" s="30">
        <f>AR2671</f>
        <v>0</v>
      </c>
      <c r="AS2670" s="30">
        <f t="shared" si="8469"/>
        <v>1192861.9999999998</v>
      </c>
      <c r="AT2670" s="30">
        <f t="shared" si="8470"/>
        <v>1250535.5</v>
      </c>
      <c r="AU2670" s="30">
        <f t="shared" si="8471"/>
        <v>1250535.5</v>
      </c>
      <c r="AV2670" s="30">
        <f>AV2671</f>
        <v>0</v>
      </c>
      <c r="AW2670" s="30">
        <f>AW2671</f>
        <v>0</v>
      </c>
      <c r="AX2670" s="30">
        <f>AX2671</f>
        <v>0</v>
      </c>
      <c r="AY2670" s="30">
        <f t="shared" si="8437"/>
        <v>1192861.9999999998</v>
      </c>
      <c r="AZ2670" s="30">
        <f t="shared" si="8438"/>
        <v>1250535.5</v>
      </c>
      <c r="BA2670" s="30">
        <f t="shared" si="8439"/>
        <v>1250535.5</v>
      </c>
      <c r="BB2670" s="30">
        <f>BB2671</f>
        <v>0</v>
      </c>
      <c r="BC2670" s="30">
        <f>BC2671</f>
        <v>0</v>
      </c>
      <c r="BD2670" s="30">
        <f>BD2671</f>
        <v>30926.450000000001</v>
      </c>
      <c r="BE2670" s="30">
        <f>BE2671</f>
        <v>0</v>
      </c>
      <c r="BF2670" s="30">
        <f>BF2671</f>
        <v>0</v>
      </c>
      <c r="BG2670" s="30">
        <f>BG2671</f>
        <v>0</v>
      </c>
      <c r="BH2670" s="30">
        <f>BH2671</f>
        <v>0</v>
      </c>
      <c r="BI2670" s="30">
        <f>BI2671</f>
        <v>0</v>
      </c>
      <c r="BJ2670" s="30">
        <f>BJ2671</f>
        <v>0</v>
      </c>
      <c r="BK2670" s="30">
        <f>BK2671</f>
        <v>0</v>
      </c>
      <c r="BL2670" s="30">
        <f t="shared" si="8575"/>
        <v>1223788.4499999997</v>
      </c>
      <c r="BM2670" s="30">
        <f t="shared" si="8576"/>
        <v>1250535.5</v>
      </c>
      <c r="BN2670" s="30">
        <f t="shared" si="8577"/>
        <v>1250535.5</v>
      </c>
      <c r="BO2670" s="30">
        <f>BO2671</f>
        <v>0</v>
      </c>
      <c r="BP2670" s="31"/>
      <c r="BQ2670" s="1"/>
      <c r="BR2670" s="1"/>
      <c r="BS2670" s="1"/>
      <c r="BT2670" s="1"/>
      <c r="BU2670" s="1"/>
      <c r="BV2670" s="1"/>
      <c r="BW2670" s="1"/>
      <c r="BX2670" s="1"/>
      <c r="BY2670" s="1"/>
    </row>
    <row r="2671" ht="31.5">
      <c r="A2671" s="28" t="s">
        <v>1072</v>
      </c>
      <c r="B2671" s="28" t="s">
        <v>86</v>
      </c>
      <c r="C2671" s="28" t="s">
        <v>62</v>
      </c>
      <c r="D2671" s="28" t="s">
        <v>427</v>
      </c>
      <c r="E2671" s="28" t="s">
        <v>127</v>
      </c>
      <c r="F2671" s="29" t="s">
        <v>128</v>
      </c>
      <c r="G2671" s="30">
        <f>1239429.7-150.1</f>
        <v>1239279.5999999999</v>
      </c>
      <c r="H2671" s="30">
        <f>1250512.8+22.7</f>
        <v>1250535.5</v>
      </c>
      <c r="I2671" s="30">
        <f>1250512.8+22.7</f>
        <v>1250535.5</v>
      </c>
      <c r="J2671" s="30"/>
      <c r="K2671" s="30"/>
      <c r="L2671" s="30"/>
      <c r="M2671" s="30">
        <f t="shared" si="8486"/>
        <v>1239279.5999999999</v>
      </c>
      <c r="N2671" s="30">
        <f t="shared" si="8487"/>
        <v>1250535.5</v>
      </c>
      <c r="O2671" s="30">
        <f t="shared" si="8488"/>
        <v>1250535.5</v>
      </c>
      <c r="P2671" s="30"/>
      <c r="Q2671" s="30"/>
      <c r="R2671" s="30">
        <v>-46417.599999999999</v>
      </c>
      <c r="S2671" s="30"/>
      <c r="T2671" s="30"/>
      <c r="U2671" s="30"/>
      <c r="V2671" s="30"/>
      <c r="W2671" s="30"/>
      <c r="X2671" s="30"/>
      <c r="Y2671" s="30"/>
      <c r="Z2671" s="30"/>
      <c r="AA2671" s="30"/>
      <c r="AB2671" s="30"/>
      <c r="AC2671" s="30">
        <f t="shared" si="8621"/>
        <v>1192861.9999999998</v>
      </c>
      <c r="AD2671" s="30">
        <f t="shared" si="8622"/>
        <v>1250535.5</v>
      </c>
      <c r="AE2671" s="30">
        <f t="shared" si="8623"/>
        <v>1250535.5</v>
      </c>
      <c r="AF2671" s="30"/>
      <c r="AG2671" s="30">
        <f t="shared" si="8624"/>
        <v>1192861.9999999998</v>
      </c>
      <c r="AH2671" s="30">
        <f t="shared" si="8625"/>
        <v>1250535.5</v>
      </c>
      <c r="AI2671" s="30">
        <f t="shared" si="8626"/>
        <v>1250535.5</v>
      </c>
      <c r="AJ2671" s="30"/>
      <c r="AK2671" s="30"/>
      <c r="AL2671" s="30"/>
      <c r="AM2671" s="30"/>
      <c r="AN2671" s="30"/>
      <c r="AO2671" s="30"/>
      <c r="AP2671" s="30"/>
      <c r="AQ2671" s="30"/>
      <c r="AR2671" s="30"/>
      <c r="AS2671" s="30">
        <f t="shared" si="8469"/>
        <v>1192861.9999999998</v>
      </c>
      <c r="AT2671" s="30">
        <f t="shared" si="8470"/>
        <v>1250535.5</v>
      </c>
      <c r="AU2671" s="30">
        <f t="shared" si="8471"/>
        <v>1250535.5</v>
      </c>
      <c r="AV2671" s="30"/>
      <c r="AW2671" s="30"/>
      <c r="AX2671" s="30"/>
      <c r="AY2671" s="30">
        <f t="shared" si="8437"/>
        <v>1192861.9999999998</v>
      </c>
      <c r="AZ2671" s="30">
        <f t="shared" si="8438"/>
        <v>1250535.5</v>
      </c>
      <c r="BA2671" s="30">
        <f t="shared" si="8439"/>
        <v>1250535.5</v>
      </c>
      <c r="BB2671" s="30"/>
      <c r="BC2671" s="30"/>
      <c r="BD2671" s="30">
        <v>30926.450000000001</v>
      </c>
      <c r="BE2671" s="30"/>
      <c r="BF2671" s="30"/>
      <c r="BG2671" s="30"/>
      <c r="BH2671" s="30"/>
      <c r="BI2671" s="30"/>
      <c r="BJ2671" s="30"/>
      <c r="BK2671" s="30"/>
      <c r="BL2671" s="30">
        <f t="shared" si="8575"/>
        <v>1223788.4499999997</v>
      </c>
      <c r="BM2671" s="30">
        <f t="shared" si="8576"/>
        <v>1250535.5</v>
      </c>
      <c r="BN2671" s="30">
        <f t="shared" si="8577"/>
        <v>1250535.5</v>
      </c>
      <c r="BO2671" s="30"/>
      <c r="BP2671" s="31"/>
      <c r="BQ2671" s="1"/>
      <c r="BR2671" s="1"/>
      <c r="BS2671" s="1"/>
      <c r="BT2671" s="1"/>
      <c r="BU2671" s="1"/>
      <c r="BV2671" s="1"/>
      <c r="BW2671" s="1"/>
      <c r="BX2671" s="1"/>
      <c r="BY2671" s="1"/>
    </row>
    <row r="2672" ht="63">
      <c r="A2672" s="28" t="s">
        <v>1072</v>
      </c>
      <c r="B2672" s="28" t="s">
        <v>86</v>
      </c>
      <c r="C2672" s="28" t="s">
        <v>62</v>
      </c>
      <c r="D2672" s="28" t="s">
        <v>1089</v>
      </c>
      <c r="E2672" s="35"/>
      <c r="F2672" s="29" t="s">
        <v>1090</v>
      </c>
      <c r="G2672" s="30">
        <f>G2673</f>
        <v>53855.699999999997</v>
      </c>
      <c r="H2672" s="30">
        <f>H2673</f>
        <v>53855.699999999997</v>
      </c>
      <c r="I2672" s="30">
        <f>I2673</f>
        <v>53855.699999999997</v>
      </c>
      <c r="J2672" s="30">
        <f>J2673</f>
        <v>0</v>
      </c>
      <c r="K2672" s="30">
        <f>K2673</f>
        <v>0</v>
      </c>
      <c r="L2672" s="30">
        <f>L2673</f>
        <v>0</v>
      </c>
      <c r="M2672" s="30">
        <f t="shared" si="8486"/>
        <v>53855.699999999997</v>
      </c>
      <c r="N2672" s="30">
        <f t="shared" si="8487"/>
        <v>53855.699999999997</v>
      </c>
      <c r="O2672" s="30">
        <f t="shared" si="8488"/>
        <v>53855.699999999997</v>
      </c>
      <c r="P2672" s="30">
        <f>P2673</f>
        <v>0</v>
      </c>
      <c r="Q2672" s="30">
        <f>Q2673</f>
        <v>0</v>
      </c>
      <c r="R2672" s="30">
        <f>R2673</f>
        <v>0</v>
      </c>
      <c r="S2672" s="30">
        <f>S2673</f>
        <v>0</v>
      </c>
      <c r="T2672" s="30">
        <f>T2673</f>
        <v>0</v>
      </c>
      <c r="U2672" s="30">
        <f>U2673</f>
        <v>0</v>
      </c>
      <c r="V2672" s="30">
        <f>V2673</f>
        <v>0</v>
      </c>
      <c r="W2672" s="30">
        <f>W2673</f>
        <v>0</v>
      </c>
      <c r="X2672" s="30">
        <f>X2673</f>
        <v>0</v>
      </c>
      <c r="Y2672" s="30">
        <f>Y2673</f>
        <v>0</v>
      </c>
      <c r="Z2672" s="30">
        <f>Z2673</f>
        <v>0</v>
      </c>
      <c r="AA2672" s="30">
        <f>AA2673</f>
        <v>0</v>
      </c>
      <c r="AB2672" s="30">
        <f>AB2673</f>
        <v>0</v>
      </c>
      <c r="AC2672" s="30">
        <f t="shared" si="8621"/>
        <v>53855.699999999997</v>
      </c>
      <c r="AD2672" s="30">
        <f t="shared" si="8622"/>
        <v>53855.699999999997</v>
      </c>
      <c r="AE2672" s="30">
        <f t="shared" si="8623"/>
        <v>53855.699999999997</v>
      </c>
      <c r="AF2672" s="30">
        <f>AF2673</f>
        <v>0</v>
      </c>
      <c r="AG2672" s="30">
        <f t="shared" si="8624"/>
        <v>53855.699999999997</v>
      </c>
      <c r="AH2672" s="30">
        <f t="shared" si="8625"/>
        <v>53855.699999999997</v>
      </c>
      <c r="AI2672" s="30">
        <f t="shared" si="8626"/>
        <v>53855.699999999997</v>
      </c>
      <c r="AJ2672" s="30">
        <f>AJ2673</f>
        <v>0</v>
      </c>
      <c r="AK2672" s="30">
        <f>AK2673</f>
        <v>0</v>
      </c>
      <c r="AL2672" s="30">
        <f>AL2673</f>
        <v>0</v>
      </c>
      <c r="AM2672" s="30">
        <f>AM2673</f>
        <v>0</v>
      </c>
      <c r="AN2672" s="30">
        <f>AN2673</f>
        <v>0</v>
      </c>
      <c r="AO2672" s="30">
        <f>AO2673</f>
        <v>0</v>
      </c>
      <c r="AP2672" s="30">
        <f>AP2673</f>
        <v>0</v>
      </c>
      <c r="AQ2672" s="30">
        <f>AQ2673</f>
        <v>0</v>
      </c>
      <c r="AR2672" s="30">
        <f>AR2673</f>
        <v>0</v>
      </c>
      <c r="AS2672" s="30">
        <f t="shared" si="8469"/>
        <v>53855.699999999997</v>
      </c>
      <c r="AT2672" s="30">
        <f t="shared" si="8470"/>
        <v>53855.699999999997</v>
      </c>
      <c r="AU2672" s="30">
        <f t="shared" si="8471"/>
        <v>53855.699999999997</v>
      </c>
      <c r="AV2672" s="30">
        <f>AV2673</f>
        <v>0</v>
      </c>
      <c r="AW2672" s="30">
        <f>AW2673</f>
        <v>0</v>
      </c>
      <c r="AX2672" s="30">
        <f>AX2673</f>
        <v>0</v>
      </c>
      <c r="AY2672" s="30">
        <f t="shared" si="8437"/>
        <v>53855.699999999997</v>
      </c>
      <c r="AZ2672" s="30">
        <f t="shared" si="8438"/>
        <v>53855.699999999997</v>
      </c>
      <c r="BA2672" s="30">
        <f t="shared" si="8439"/>
        <v>53855.699999999997</v>
      </c>
      <c r="BB2672" s="30">
        <f>BB2673</f>
        <v>0</v>
      </c>
      <c r="BC2672" s="30">
        <f>BC2673</f>
        <v>0</v>
      </c>
      <c r="BD2672" s="30">
        <f>BD2673</f>
        <v>0</v>
      </c>
      <c r="BE2672" s="30">
        <f>BE2673</f>
        <v>0</v>
      </c>
      <c r="BF2672" s="30">
        <f>BF2673</f>
        <v>0</v>
      </c>
      <c r="BG2672" s="30">
        <f>BG2673</f>
        <v>0</v>
      </c>
      <c r="BH2672" s="30">
        <f>BH2673</f>
        <v>0</v>
      </c>
      <c r="BI2672" s="30">
        <f>BI2673</f>
        <v>0</v>
      </c>
      <c r="BJ2672" s="30">
        <f>BJ2673</f>
        <v>0</v>
      </c>
      <c r="BK2672" s="30">
        <f>BK2673</f>
        <v>0</v>
      </c>
      <c r="BL2672" s="30">
        <f t="shared" si="8575"/>
        <v>53855.699999999997</v>
      </c>
      <c r="BM2672" s="30">
        <f t="shared" si="8576"/>
        <v>53855.699999999997</v>
      </c>
      <c r="BN2672" s="30">
        <f t="shared" si="8577"/>
        <v>53855.699999999997</v>
      </c>
      <c r="BO2672" s="30">
        <f>BO2673</f>
        <v>0</v>
      </c>
      <c r="BP2672" s="31"/>
      <c r="BQ2672" s="1"/>
      <c r="BR2672" s="1"/>
      <c r="BS2672" s="1"/>
      <c r="BT2672" s="1"/>
      <c r="BU2672" s="1"/>
      <c r="BV2672" s="1"/>
      <c r="BW2672" s="1"/>
      <c r="BX2672" s="1"/>
      <c r="BY2672" s="1"/>
    </row>
    <row r="2673" ht="31.5">
      <c r="A2673" s="28" t="s">
        <v>1072</v>
      </c>
      <c r="B2673" s="28" t="s">
        <v>86</v>
      </c>
      <c r="C2673" s="28" t="s">
        <v>62</v>
      </c>
      <c r="D2673" s="28" t="s">
        <v>1089</v>
      </c>
      <c r="E2673" s="28" t="s">
        <v>127</v>
      </c>
      <c r="F2673" s="29" t="s">
        <v>128</v>
      </c>
      <c r="G2673" s="30">
        <v>53855.699999999997</v>
      </c>
      <c r="H2673" s="30">
        <v>53855.699999999997</v>
      </c>
      <c r="I2673" s="30">
        <v>53855.699999999997</v>
      </c>
      <c r="J2673" s="30"/>
      <c r="K2673" s="30"/>
      <c r="L2673" s="30"/>
      <c r="M2673" s="30">
        <f t="shared" si="8486"/>
        <v>53855.699999999997</v>
      </c>
      <c r="N2673" s="30">
        <f t="shared" si="8487"/>
        <v>53855.699999999997</v>
      </c>
      <c r="O2673" s="30">
        <f t="shared" si="8488"/>
        <v>53855.699999999997</v>
      </c>
      <c r="P2673" s="30"/>
      <c r="Q2673" s="30"/>
      <c r="R2673" s="30"/>
      <c r="S2673" s="30"/>
      <c r="T2673" s="30"/>
      <c r="U2673" s="30"/>
      <c r="V2673" s="30"/>
      <c r="W2673" s="30"/>
      <c r="X2673" s="30"/>
      <c r="Y2673" s="30"/>
      <c r="Z2673" s="30"/>
      <c r="AA2673" s="30"/>
      <c r="AB2673" s="30"/>
      <c r="AC2673" s="30">
        <f t="shared" si="8621"/>
        <v>53855.699999999997</v>
      </c>
      <c r="AD2673" s="30">
        <f t="shared" si="8622"/>
        <v>53855.699999999997</v>
      </c>
      <c r="AE2673" s="30">
        <f t="shared" si="8623"/>
        <v>53855.699999999997</v>
      </c>
      <c r="AF2673" s="30"/>
      <c r="AG2673" s="30">
        <f t="shared" si="8624"/>
        <v>53855.699999999997</v>
      </c>
      <c r="AH2673" s="30">
        <f t="shared" si="8625"/>
        <v>53855.699999999997</v>
      </c>
      <c r="AI2673" s="30">
        <f t="shared" si="8626"/>
        <v>53855.699999999997</v>
      </c>
      <c r="AJ2673" s="30"/>
      <c r="AK2673" s="30"/>
      <c r="AL2673" s="30"/>
      <c r="AM2673" s="30"/>
      <c r="AN2673" s="30"/>
      <c r="AO2673" s="30"/>
      <c r="AP2673" s="30"/>
      <c r="AQ2673" s="30"/>
      <c r="AR2673" s="30"/>
      <c r="AS2673" s="30">
        <f t="shared" si="8469"/>
        <v>53855.699999999997</v>
      </c>
      <c r="AT2673" s="30">
        <f t="shared" si="8470"/>
        <v>53855.699999999997</v>
      </c>
      <c r="AU2673" s="30">
        <f t="shared" si="8471"/>
        <v>53855.699999999997</v>
      </c>
      <c r="AV2673" s="30"/>
      <c r="AW2673" s="30"/>
      <c r="AX2673" s="30"/>
      <c r="AY2673" s="30">
        <f t="shared" si="8437"/>
        <v>53855.699999999997</v>
      </c>
      <c r="AZ2673" s="30">
        <f t="shared" si="8438"/>
        <v>53855.699999999997</v>
      </c>
      <c r="BA2673" s="30">
        <f t="shared" si="8439"/>
        <v>53855.699999999997</v>
      </c>
      <c r="BB2673" s="30"/>
      <c r="BC2673" s="30"/>
      <c r="BD2673" s="30"/>
      <c r="BE2673" s="30"/>
      <c r="BF2673" s="30"/>
      <c r="BG2673" s="30"/>
      <c r="BH2673" s="30"/>
      <c r="BI2673" s="30"/>
      <c r="BJ2673" s="30"/>
      <c r="BK2673" s="30"/>
      <c r="BL2673" s="30">
        <f t="shared" si="8575"/>
        <v>53855.699999999997</v>
      </c>
      <c r="BM2673" s="30">
        <f t="shared" si="8576"/>
        <v>53855.699999999997</v>
      </c>
      <c r="BN2673" s="30">
        <f t="shared" si="8577"/>
        <v>53855.699999999997</v>
      </c>
      <c r="BO2673" s="30"/>
      <c r="BP2673" s="31"/>
      <c r="BQ2673" s="1"/>
      <c r="BR2673" s="1"/>
      <c r="BS2673" s="1"/>
      <c r="BT2673" s="1"/>
      <c r="BU2673" s="1"/>
      <c r="BV2673" s="1"/>
      <c r="BW2673" s="1"/>
      <c r="BX2673" s="1"/>
      <c r="BY2673" s="1"/>
    </row>
    <row r="2674">
      <c r="A2674" s="28" t="s">
        <v>1072</v>
      </c>
      <c r="B2674" s="28" t="s">
        <v>86</v>
      </c>
      <c r="C2674" s="28" t="s">
        <v>62</v>
      </c>
      <c r="D2674" s="28" t="s">
        <v>428</v>
      </c>
      <c r="E2674" s="35"/>
      <c r="F2674" s="29" t="s">
        <v>214</v>
      </c>
      <c r="G2674" s="30">
        <f>G2675</f>
        <v>5345.7000000000007</v>
      </c>
      <c r="H2674" s="30">
        <f>H2675</f>
        <v>0</v>
      </c>
      <c r="I2674" s="30">
        <f>I2675</f>
        <v>0</v>
      </c>
      <c r="J2674" s="30">
        <f>J2675</f>
        <v>0</v>
      </c>
      <c r="K2674" s="30">
        <f>K2675</f>
        <v>0</v>
      </c>
      <c r="L2674" s="30">
        <f>L2675</f>
        <v>0</v>
      </c>
      <c r="M2674" s="30">
        <f t="shared" si="8486"/>
        <v>5345.7000000000007</v>
      </c>
      <c r="N2674" s="30">
        <f t="shared" si="8487"/>
        <v>0</v>
      </c>
      <c r="O2674" s="30">
        <f t="shared" si="8488"/>
        <v>0</v>
      </c>
      <c r="P2674" s="30">
        <f>P2675</f>
        <v>0</v>
      </c>
      <c r="Q2674" s="30">
        <f>Q2675</f>
        <v>0</v>
      </c>
      <c r="R2674" s="30">
        <f>R2675</f>
        <v>0</v>
      </c>
      <c r="S2674" s="30">
        <f>S2675</f>
        <v>0</v>
      </c>
      <c r="T2674" s="30">
        <f>T2675</f>
        <v>0</v>
      </c>
      <c r="U2674" s="30">
        <f>U2675</f>
        <v>0</v>
      </c>
      <c r="V2674" s="30">
        <f>V2675</f>
        <v>0</v>
      </c>
      <c r="W2674" s="30">
        <f>W2675</f>
        <v>0</v>
      </c>
      <c r="X2674" s="30">
        <f>X2675</f>
        <v>0</v>
      </c>
      <c r="Y2674" s="30">
        <f>Y2675</f>
        <v>0</v>
      </c>
      <c r="Z2674" s="30">
        <f>Z2675</f>
        <v>0</v>
      </c>
      <c r="AA2674" s="30">
        <f>AA2675</f>
        <v>0</v>
      </c>
      <c r="AB2674" s="30">
        <f>AB2675</f>
        <v>0</v>
      </c>
      <c r="AC2674" s="30">
        <f t="shared" si="8621"/>
        <v>5345.7000000000007</v>
      </c>
      <c r="AD2674" s="30">
        <f t="shared" si="8622"/>
        <v>0</v>
      </c>
      <c r="AE2674" s="30">
        <f t="shared" si="8623"/>
        <v>0</v>
      </c>
      <c r="AF2674" s="30">
        <f>AF2675</f>
        <v>0</v>
      </c>
      <c r="AG2674" s="30">
        <f t="shared" si="8624"/>
        <v>5345.7000000000007</v>
      </c>
      <c r="AH2674" s="30">
        <f t="shared" si="8625"/>
        <v>0</v>
      </c>
      <c r="AI2674" s="30">
        <f t="shared" si="8626"/>
        <v>0</v>
      </c>
      <c r="AJ2674" s="30">
        <f>AJ2675</f>
        <v>0</v>
      </c>
      <c r="AK2674" s="30">
        <f>AK2675</f>
        <v>0</v>
      </c>
      <c r="AL2674" s="30">
        <f>AL2675</f>
        <v>-2672.6999999999998</v>
      </c>
      <c r="AM2674" s="30">
        <f>AM2675</f>
        <v>0</v>
      </c>
      <c r="AN2674" s="30">
        <f>AN2675</f>
        <v>0</v>
      </c>
      <c r="AO2674" s="30">
        <f>AO2675</f>
        <v>0</v>
      </c>
      <c r="AP2674" s="30">
        <f>AP2675</f>
        <v>0</v>
      </c>
      <c r="AQ2674" s="30">
        <f>AQ2675</f>
        <v>0</v>
      </c>
      <c r="AR2674" s="30">
        <f>AR2675</f>
        <v>0</v>
      </c>
      <c r="AS2674" s="30">
        <f t="shared" si="8469"/>
        <v>2673.0000000000009</v>
      </c>
      <c r="AT2674" s="30">
        <f t="shared" si="8470"/>
        <v>0</v>
      </c>
      <c r="AU2674" s="30">
        <f t="shared" si="8471"/>
        <v>0</v>
      </c>
      <c r="AV2674" s="30">
        <f>AV2675</f>
        <v>0</v>
      </c>
      <c r="AW2674" s="30">
        <f>AW2675</f>
        <v>0</v>
      </c>
      <c r="AX2674" s="30">
        <f>AX2675</f>
        <v>0</v>
      </c>
      <c r="AY2674" s="30">
        <f t="shared" ref="AY2674:AY2737" si="8627">AS2674+AV2674</f>
        <v>2673.0000000000009</v>
      </c>
      <c r="AZ2674" s="30">
        <f t="shared" ref="AZ2674:AZ2737" si="8628">AT2674+AW2674</f>
        <v>0</v>
      </c>
      <c r="BA2674" s="30">
        <f t="shared" ref="BA2674:BA2737" si="8629">AU2674+AX2674</f>
        <v>0</v>
      </c>
      <c r="BB2674" s="30">
        <f>BB2675</f>
        <v>0</v>
      </c>
      <c r="BC2674" s="30">
        <f>BC2675</f>
        <v>0</v>
      </c>
      <c r="BD2674" s="30">
        <f>BD2675</f>
        <v>0</v>
      </c>
      <c r="BE2674" s="30">
        <f>BE2675</f>
        <v>0</v>
      </c>
      <c r="BF2674" s="30">
        <f>BF2675</f>
        <v>0</v>
      </c>
      <c r="BG2674" s="30">
        <f>BG2675</f>
        <v>0</v>
      </c>
      <c r="BH2674" s="30">
        <f>BH2675</f>
        <v>0</v>
      </c>
      <c r="BI2674" s="30">
        <f>BI2675</f>
        <v>0</v>
      </c>
      <c r="BJ2674" s="30">
        <f>BJ2675</f>
        <v>0</v>
      </c>
      <c r="BK2674" s="30">
        <f>BK2675</f>
        <v>0</v>
      </c>
      <c r="BL2674" s="30">
        <f t="shared" si="8575"/>
        <v>2673.0000000000009</v>
      </c>
      <c r="BM2674" s="30">
        <f t="shared" si="8576"/>
        <v>0</v>
      </c>
      <c r="BN2674" s="30">
        <f t="shared" si="8577"/>
        <v>0</v>
      </c>
      <c r="BO2674" s="30">
        <f>BO2675</f>
        <v>0</v>
      </c>
      <c r="BP2674" s="31"/>
      <c r="BQ2674" s="1"/>
      <c r="BR2674" s="1"/>
      <c r="BS2674" s="1"/>
      <c r="BT2674" s="1"/>
      <c r="BU2674" s="1"/>
      <c r="BV2674" s="1"/>
      <c r="BW2674" s="1"/>
      <c r="BX2674" s="1"/>
      <c r="BY2674" s="1"/>
    </row>
    <row r="2675" ht="31.5">
      <c r="A2675" s="28" t="s">
        <v>1072</v>
      </c>
      <c r="B2675" s="28" t="s">
        <v>86</v>
      </c>
      <c r="C2675" s="28" t="s">
        <v>62</v>
      </c>
      <c r="D2675" s="28" t="s">
        <v>428</v>
      </c>
      <c r="E2675" s="28" t="s">
        <v>127</v>
      </c>
      <c r="F2675" s="29" t="s">
        <v>128</v>
      </c>
      <c r="G2675" s="30">
        <f>5169.6+176.1</f>
        <v>5345.7000000000007</v>
      </c>
      <c r="H2675" s="30"/>
      <c r="I2675" s="30"/>
      <c r="J2675" s="30"/>
      <c r="K2675" s="30"/>
      <c r="L2675" s="30"/>
      <c r="M2675" s="30">
        <f t="shared" si="8486"/>
        <v>5345.7000000000007</v>
      </c>
      <c r="N2675" s="30">
        <f t="shared" si="8487"/>
        <v>0</v>
      </c>
      <c r="O2675" s="30">
        <f t="shared" si="8488"/>
        <v>0</v>
      </c>
      <c r="P2675" s="30"/>
      <c r="Q2675" s="30"/>
      <c r="R2675" s="30"/>
      <c r="S2675" s="30"/>
      <c r="T2675" s="30"/>
      <c r="U2675" s="30"/>
      <c r="V2675" s="30"/>
      <c r="W2675" s="30"/>
      <c r="X2675" s="30"/>
      <c r="Y2675" s="30"/>
      <c r="Z2675" s="30"/>
      <c r="AA2675" s="30"/>
      <c r="AB2675" s="30"/>
      <c r="AC2675" s="30">
        <f t="shared" si="8621"/>
        <v>5345.7000000000007</v>
      </c>
      <c r="AD2675" s="30">
        <f t="shared" si="8622"/>
        <v>0</v>
      </c>
      <c r="AE2675" s="30">
        <f t="shared" si="8623"/>
        <v>0</v>
      </c>
      <c r="AF2675" s="30"/>
      <c r="AG2675" s="30">
        <f t="shared" si="8624"/>
        <v>5345.7000000000007</v>
      </c>
      <c r="AH2675" s="30">
        <f t="shared" si="8625"/>
        <v>0</v>
      </c>
      <c r="AI2675" s="30">
        <f t="shared" si="8626"/>
        <v>0</v>
      </c>
      <c r="AJ2675" s="30"/>
      <c r="AK2675" s="30"/>
      <c r="AL2675" s="30">
        <v>-2672.6999999999998</v>
      </c>
      <c r="AM2675" s="30"/>
      <c r="AN2675" s="30"/>
      <c r="AO2675" s="30"/>
      <c r="AP2675" s="30"/>
      <c r="AQ2675" s="30"/>
      <c r="AR2675" s="30"/>
      <c r="AS2675" s="30">
        <f t="shared" si="8469"/>
        <v>2673.0000000000009</v>
      </c>
      <c r="AT2675" s="30">
        <f t="shared" si="8470"/>
        <v>0</v>
      </c>
      <c r="AU2675" s="30">
        <f t="shared" si="8471"/>
        <v>0</v>
      </c>
      <c r="AV2675" s="30"/>
      <c r="AW2675" s="30"/>
      <c r="AX2675" s="30"/>
      <c r="AY2675" s="30">
        <f t="shared" si="8627"/>
        <v>2673.0000000000009</v>
      </c>
      <c r="AZ2675" s="30">
        <f t="shared" si="8628"/>
        <v>0</v>
      </c>
      <c r="BA2675" s="30">
        <f t="shared" si="8629"/>
        <v>0</v>
      </c>
      <c r="BB2675" s="30"/>
      <c r="BC2675" s="30"/>
      <c r="BD2675" s="30"/>
      <c r="BE2675" s="30"/>
      <c r="BF2675" s="30"/>
      <c r="BG2675" s="30"/>
      <c r="BH2675" s="30"/>
      <c r="BI2675" s="30"/>
      <c r="BJ2675" s="30"/>
      <c r="BK2675" s="30"/>
      <c r="BL2675" s="30">
        <f t="shared" si="8575"/>
        <v>2673.0000000000009</v>
      </c>
      <c r="BM2675" s="30">
        <f t="shared" si="8576"/>
        <v>0</v>
      </c>
      <c r="BN2675" s="30">
        <f t="shared" si="8577"/>
        <v>0</v>
      </c>
      <c r="BO2675" s="30"/>
      <c r="BP2675" s="31"/>
      <c r="BQ2675" s="1"/>
      <c r="BR2675" s="1"/>
      <c r="BS2675" s="1"/>
      <c r="BT2675" s="1"/>
      <c r="BU2675" s="1"/>
      <c r="BV2675" s="1"/>
      <c r="BW2675" s="1"/>
      <c r="BX2675" s="1"/>
      <c r="BY2675" s="1"/>
    </row>
    <row r="2676" ht="31.5">
      <c r="A2676" s="28" t="s">
        <v>1072</v>
      </c>
      <c r="B2676" s="28" t="s">
        <v>86</v>
      </c>
      <c r="C2676" s="28" t="s">
        <v>62</v>
      </c>
      <c r="D2676" s="28" t="s">
        <v>1091</v>
      </c>
      <c r="E2676" s="35"/>
      <c r="F2676" s="29" t="s">
        <v>1092</v>
      </c>
      <c r="G2676" s="30">
        <f>G2677</f>
        <v>2682</v>
      </c>
      <c r="H2676" s="30">
        <f>H2677</f>
        <v>2682</v>
      </c>
      <c r="I2676" s="30">
        <f>I2677</f>
        <v>2682</v>
      </c>
      <c r="J2676" s="30">
        <f>J2677</f>
        <v>0</v>
      </c>
      <c r="K2676" s="30">
        <f>K2677</f>
        <v>0</v>
      </c>
      <c r="L2676" s="30">
        <f>L2677</f>
        <v>0</v>
      </c>
      <c r="M2676" s="30">
        <f t="shared" si="8486"/>
        <v>2682</v>
      </c>
      <c r="N2676" s="30">
        <f t="shared" si="8487"/>
        <v>2682</v>
      </c>
      <c r="O2676" s="30">
        <f t="shared" si="8488"/>
        <v>2682</v>
      </c>
      <c r="P2676" s="30">
        <f>P2677</f>
        <v>0</v>
      </c>
      <c r="Q2676" s="30">
        <f>Q2677</f>
        <v>0</v>
      </c>
      <c r="R2676" s="30">
        <f>R2677</f>
        <v>2682</v>
      </c>
      <c r="S2676" s="30">
        <f>S2677</f>
        <v>0</v>
      </c>
      <c r="T2676" s="30">
        <f>T2677</f>
        <v>0</v>
      </c>
      <c r="U2676" s="30">
        <f>U2677</f>
        <v>0</v>
      </c>
      <c r="V2676" s="30">
        <f>V2677</f>
        <v>2682</v>
      </c>
      <c r="W2676" s="30">
        <f>W2677</f>
        <v>0</v>
      </c>
      <c r="X2676" s="30">
        <f>X2677</f>
        <v>0</v>
      </c>
      <c r="Y2676" s="30">
        <f>Y2677</f>
        <v>0</v>
      </c>
      <c r="Z2676" s="30">
        <f>Z2677</f>
        <v>2682</v>
      </c>
      <c r="AA2676" s="30">
        <f>AA2677</f>
        <v>0</v>
      </c>
      <c r="AB2676" s="30">
        <f>AB2677</f>
        <v>0</v>
      </c>
      <c r="AC2676" s="30">
        <f t="shared" si="8621"/>
        <v>5364</v>
      </c>
      <c r="AD2676" s="30">
        <f t="shared" si="8622"/>
        <v>5364</v>
      </c>
      <c r="AE2676" s="30">
        <f t="shared" si="8623"/>
        <v>5364</v>
      </c>
      <c r="AF2676" s="30">
        <f>AF2677</f>
        <v>0</v>
      </c>
      <c r="AG2676" s="30">
        <f t="shared" si="8624"/>
        <v>5364</v>
      </c>
      <c r="AH2676" s="30">
        <f t="shared" si="8625"/>
        <v>5364</v>
      </c>
      <c r="AI2676" s="30">
        <f t="shared" si="8626"/>
        <v>5364</v>
      </c>
      <c r="AJ2676" s="30">
        <f>AJ2677</f>
        <v>-719.74099999999999</v>
      </c>
      <c r="AK2676" s="30">
        <f>AK2677</f>
        <v>0</v>
      </c>
      <c r="AL2676" s="30">
        <f>AL2677</f>
        <v>-0.25900000000000001</v>
      </c>
      <c r="AM2676" s="30">
        <f>AM2677</f>
        <v>0</v>
      </c>
      <c r="AN2676" s="30">
        <f>AN2677</f>
        <v>0</v>
      </c>
      <c r="AO2676" s="30">
        <f>AO2677</f>
        <v>0</v>
      </c>
      <c r="AP2676" s="30">
        <f>AP2677</f>
        <v>0</v>
      </c>
      <c r="AQ2676" s="30">
        <f>AQ2677</f>
        <v>0</v>
      </c>
      <c r="AR2676" s="30">
        <f>AR2677</f>
        <v>0</v>
      </c>
      <c r="AS2676" s="30">
        <f t="shared" si="8469"/>
        <v>4644</v>
      </c>
      <c r="AT2676" s="30">
        <f t="shared" si="8470"/>
        <v>5364</v>
      </c>
      <c r="AU2676" s="30">
        <f t="shared" si="8471"/>
        <v>5364</v>
      </c>
      <c r="AV2676" s="30">
        <f>AV2677</f>
        <v>0</v>
      </c>
      <c r="AW2676" s="30">
        <f>AW2677</f>
        <v>0</v>
      </c>
      <c r="AX2676" s="30">
        <f>AX2677</f>
        <v>0</v>
      </c>
      <c r="AY2676" s="30">
        <f t="shared" si="8627"/>
        <v>4644</v>
      </c>
      <c r="AZ2676" s="30">
        <f t="shared" si="8628"/>
        <v>5364</v>
      </c>
      <c r="BA2676" s="30">
        <f t="shared" si="8629"/>
        <v>5364</v>
      </c>
      <c r="BB2676" s="30">
        <f>BB2677</f>
        <v>0</v>
      </c>
      <c r="BC2676" s="30">
        <f>BC2677</f>
        <v>0</v>
      </c>
      <c r="BD2676" s="30">
        <f>BD2677</f>
        <v>0</v>
      </c>
      <c r="BE2676" s="30">
        <f>BE2677</f>
        <v>0</v>
      </c>
      <c r="BF2676" s="30">
        <f>BF2677</f>
        <v>0</v>
      </c>
      <c r="BG2676" s="30">
        <f>BG2677</f>
        <v>0</v>
      </c>
      <c r="BH2676" s="30">
        <f>BH2677</f>
        <v>0</v>
      </c>
      <c r="BI2676" s="30">
        <f>BI2677</f>
        <v>0</v>
      </c>
      <c r="BJ2676" s="30">
        <f>BJ2677</f>
        <v>0</v>
      </c>
      <c r="BK2676" s="30">
        <f>BK2677</f>
        <v>0</v>
      </c>
      <c r="BL2676" s="30">
        <f t="shared" si="8575"/>
        <v>4644</v>
      </c>
      <c r="BM2676" s="30">
        <f t="shared" si="8576"/>
        <v>5364</v>
      </c>
      <c r="BN2676" s="30">
        <f t="shared" si="8577"/>
        <v>5364</v>
      </c>
      <c r="BO2676" s="30">
        <f>BO2677</f>
        <v>0</v>
      </c>
      <c r="BP2676" s="31"/>
      <c r="BQ2676" s="1"/>
      <c r="BR2676" s="1"/>
      <c r="BS2676" s="1"/>
      <c r="BT2676" s="1"/>
      <c r="BU2676" s="1"/>
      <c r="BV2676" s="1"/>
      <c r="BW2676" s="1"/>
      <c r="BX2676" s="1"/>
      <c r="BY2676" s="1"/>
    </row>
    <row r="2677">
      <c r="A2677" s="28" t="s">
        <v>1072</v>
      </c>
      <c r="B2677" s="28" t="s">
        <v>86</v>
      </c>
      <c r="C2677" s="28" t="s">
        <v>62</v>
      </c>
      <c r="D2677" s="28" t="s">
        <v>1091</v>
      </c>
      <c r="E2677" s="28" t="s">
        <v>240</v>
      </c>
      <c r="F2677" s="29" t="s">
        <v>241</v>
      </c>
      <c r="G2677" s="30">
        <v>2682</v>
      </c>
      <c r="H2677" s="30">
        <v>2682</v>
      </c>
      <c r="I2677" s="30">
        <v>2682</v>
      </c>
      <c r="J2677" s="30"/>
      <c r="K2677" s="30"/>
      <c r="L2677" s="30"/>
      <c r="M2677" s="30">
        <f t="shared" si="8486"/>
        <v>2682</v>
      </c>
      <c r="N2677" s="30">
        <f t="shared" si="8487"/>
        <v>2682</v>
      </c>
      <c r="O2677" s="30">
        <f t="shared" si="8488"/>
        <v>2682</v>
      </c>
      <c r="P2677" s="30"/>
      <c r="Q2677" s="30"/>
      <c r="R2677" s="30">
        <v>2682</v>
      </c>
      <c r="S2677" s="30"/>
      <c r="T2677" s="30"/>
      <c r="U2677" s="30"/>
      <c r="V2677" s="30">
        <v>2682</v>
      </c>
      <c r="W2677" s="30"/>
      <c r="X2677" s="30"/>
      <c r="Y2677" s="30"/>
      <c r="Z2677" s="30">
        <v>2682</v>
      </c>
      <c r="AA2677" s="30"/>
      <c r="AB2677" s="30"/>
      <c r="AC2677" s="30">
        <f t="shared" si="8621"/>
        <v>5364</v>
      </c>
      <c r="AD2677" s="30">
        <f t="shared" si="8622"/>
        <v>5364</v>
      </c>
      <c r="AE2677" s="30">
        <f t="shared" si="8623"/>
        <v>5364</v>
      </c>
      <c r="AF2677" s="30"/>
      <c r="AG2677" s="30">
        <f t="shared" si="8624"/>
        <v>5364</v>
      </c>
      <c r="AH2677" s="30">
        <f t="shared" si="8625"/>
        <v>5364</v>
      </c>
      <c r="AI2677" s="30">
        <f t="shared" si="8626"/>
        <v>5364</v>
      </c>
      <c r="AJ2677" s="30">
        <v>-719.74099999999999</v>
      </c>
      <c r="AK2677" s="30"/>
      <c r="AL2677" s="30">
        <v>-0.25900000000000001</v>
      </c>
      <c r="AM2677" s="30"/>
      <c r="AN2677" s="30"/>
      <c r="AO2677" s="30"/>
      <c r="AP2677" s="30"/>
      <c r="AQ2677" s="30"/>
      <c r="AR2677" s="30"/>
      <c r="AS2677" s="30">
        <f t="shared" si="8469"/>
        <v>4644</v>
      </c>
      <c r="AT2677" s="30">
        <f t="shared" si="8470"/>
        <v>5364</v>
      </c>
      <c r="AU2677" s="30">
        <f t="shared" si="8471"/>
        <v>5364</v>
      </c>
      <c r="AV2677" s="30"/>
      <c r="AW2677" s="30"/>
      <c r="AX2677" s="30"/>
      <c r="AY2677" s="30">
        <f t="shared" si="8627"/>
        <v>4644</v>
      </c>
      <c r="AZ2677" s="30">
        <f t="shared" si="8628"/>
        <v>5364</v>
      </c>
      <c r="BA2677" s="30">
        <f t="shared" si="8629"/>
        <v>5364</v>
      </c>
      <c r="BB2677" s="30"/>
      <c r="BC2677" s="30"/>
      <c r="BD2677" s="30"/>
      <c r="BE2677" s="30"/>
      <c r="BF2677" s="30"/>
      <c r="BG2677" s="30"/>
      <c r="BH2677" s="30"/>
      <c r="BI2677" s="30"/>
      <c r="BJ2677" s="30"/>
      <c r="BK2677" s="30"/>
      <c r="BL2677" s="30">
        <f t="shared" si="8575"/>
        <v>4644</v>
      </c>
      <c r="BM2677" s="30">
        <f t="shared" si="8576"/>
        <v>5364</v>
      </c>
      <c r="BN2677" s="30">
        <f t="shared" si="8577"/>
        <v>5364</v>
      </c>
      <c r="BO2677" s="30"/>
      <c r="BP2677" s="31"/>
      <c r="BQ2677" s="1"/>
      <c r="BR2677" s="1"/>
      <c r="BS2677" s="1"/>
      <c r="BT2677" s="1"/>
      <c r="BU2677" s="1"/>
      <c r="BV2677" s="1"/>
      <c r="BW2677" s="1"/>
      <c r="BX2677" s="1"/>
      <c r="BY2677" s="1"/>
    </row>
    <row r="2678" ht="63">
      <c r="A2678" s="28" t="s">
        <v>1072</v>
      </c>
      <c r="B2678" s="28" t="s">
        <v>86</v>
      </c>
      <c r="C2678" s="28" t="s">
        <v>62</v>
      </c>
      <c r="D2678" s="28" t="s">
        <v>1074</v>
      </c>
      <c r="E2678" s="35"/>
      <c r="F2678" s="29" t="s">
        <v>216</v>
      </c>
      <c r="G2678" s="30">
        <f>G2679</f>
        <v>19220.299999999999</v>
      </c>
      <c r="H2678" s="30">
        <f>H2679</f>
        <v>19220.299999999999</v>
      </c>
      <c r="I2678" s="30">
        <f>I2679</f>
        <v>19220.299999999999</v>
      </c>
      <c r="J2678" s="30">
        <f>J2679</f>
        <v>0</v>
      </c>
      <c r="K2678" s="30">
        <f>K2679</f>
        <v>0</v>
      </c>
      <c r="L2678" s="30">
        <f>L2679</f>
        <v>0</v>
      </c>
      <c r="M2678" s="30">
        <f t="shared" si="8486"/>
        <v>19220.299999999999</v>
      </c>
      <c r="N2678" s="30">
        <f t="shared" si="8487"/>
        <v>19220.299999999999</v>
      </c>
      <c r="O2678" s="30">
        <f t="shared" si="8488"/>
        <v>19220.299999999999</v>
      </c>
      <c r="P2678" s="30">
        <f>P2679</f>
        <v>0</v>
      </c>
      <c r="Q2678" s="30">
        <f>Q2679</f>
        <v>0</v>
      </c>
      <c r="R2678" s="30">
        <f>R2679</f>
        <v>0</v>
      </c>
      <c r="S2678" s="30">
        <f>S2679</f>
        <v>0</v>
      </c>
      <c r="T2678" s="30">
        <f>T2679</f>
        <v>0</v>
      </c>
      <c r="U2678" s="30">
        <f>U2679</f>
        <v>0</v>
      </c>
      <c r="V2678" s="30">
        <f>V2679</f>
        <v>0</v>
      </c>
      <c r="W2678" s="30">
        <f>W2679</f>
        <v>0</v>
      </c>
      <c r="X2678" s="30">
        <f>X2679</f>
        <v>0</v>
      </c>
      <c r="Y2678" s="30">
        <f>Y2679</f>
        <v>0</v>
      </c>
      <c r="Z2678" s="30">
        <f>Z2679</f>
        <v>0</v>
      </c>
      <c r="AA2678" s="30">
        <f>AA2679</f>
        <v>0</v>
      </c>
      <c r="AB2678" s="30">
        <f>AB2679</f>
        <v>0</v>
      </c>
      <c r="AC2678" s="30">
        <f t="shared" si="8621"/>
        <v>19220.299999999999</v>
      </c>
      <c r="AD2678" s="30">
        <f t="shared" si="8622"/>
        <v>19220.299999999999</v>
      </c>
      <c r="AE2678" s="30">
        <f t="shared" si="8623"/>
        <v>19220.299999999999</v>
      </c>
      <c r="AF2678" s="30">
        <f>AF2679</f>
        <v>0</v>
      </c>
      <c r="AG2678" s="30">
        <f t="shared" si="8624"/>
        <v>19220.299999999999</v>
      </c>
      <c r="AH2678" s="30">
        <f t="shared" si="8625"/>
        <v>19220.299999999999</v>
      </c>
      <c r="AI2678" s="30">
        <f t="shared" si="8626"/>
        <v>19220.299999999999</v>
      </c>
      <c r="AJ2678" s="30">
        <f>AJ2679</f>
        <v>0</v>
      </c>
      <c r="AK2678" s="30">
        <f>AK2679</f>
        <v>0</v>
      </c>
      <c r="AL2678" s="30">
        <f>AL2679</f>
        <v>0</v>
      </c>
      <c r="AM2678" s="30">
        <f>AM2679</f>
        <v>0</v>
      </c>
      <c r="AN2678" s="30">
        <f>AN2679</f>
        <v>0</v>
      </c>
      <c r="AO2678" s="30">
        <f>AO2679</f>
        <v>0</v>
      </c>
      <c r="AP2678" s="30">
        <f>AP2679</f>
        <v>0</v>
      </c>
      <c r="AQ2678" s="30">
        <f>AQ2679</f>
        <v>0</v>
      </c>
      <c r="AR2678" s="30">
        <f>AR2679</f>
        <v>0</v>
      </c>
      <c r="AS2678" s="30">
        <f t="shared" si="8469"/>
        <v>19220.299999999999</v>
      </c>
      <c r="AT2678" s="30">
        <f t="shared" si="8470"/>
        <v>19220.299999999999</v>
      </c>
      <c r="AU2678" s="30">
        <f t="shared" si="8471"/>
        <v>19220.299999999999</v>
      </c>
      <c r="AV2678" s="30">
        <f>AV2679</f>
        <v>0</v>
      </c>
      <c r="AW2678" s="30">
        <f>AW2679</f>
        <v>0</v>
      </c>
      <c r="AX2678" s="30">
        <f>AX2679</f>
        <v>0</v>
      </c>
      <c r="AY2678" s="30">
        <f t="shared" si="8627"/>
        <v>19220.299999999999</v>
      </c>
      <c r="AZ2678" s="30">
        <f t="shared" si="8628"/>
        <v>19220.299999999999</v>
      </c>
      <c r="BA2678" s="30">
        <f t="shared" si="8629"/>
        <v>19220.299999999999</v>
      </c>
      <c r="BB2678" s="30">
        <f>BB2679</f>
        <v>0</v>
      </c>
      <c r="BC2678" s="30">
        <f>BC2679</f>
        <v>0</v>
      </c>
      <c r="BD2678" s="30">
        <f>BD2679</f>
        <v>0</v>
      </c>
      <c r="BE2678" s="30">
        <f>BE2679</f>
        <v>0</v>
      </c>
      <c r="BF2678" s="30">
        <f>BF2679</f>
        <v>0</v>
      </c>
      <c r="BG2678" s="30">
        <f>BG2679</f>
        <v>0</v>
      </c>
      <c r="BH2678" s="30">
        <f>BH2679</f>
        <v>0</v>
      </c>
      <c r="BI2678" s="30">
        <f>BI2679</f>
        <v>0</v>
      </c>
      <c r="BJ2678" s="30">
        <f>BJ2679</f>
        <v>0</v>
      </c>
      <c r="BK2678" s="30">
        <f>BK2679</f>
        <v>0</v>
      </c>
      <c r="BL2678" s="30">
        <f t="shared" si="8575"/>
        <v>19220.299999999999</v>
      </c>
      <c r="BM2678" s="30">
        <f t="shared" si="8576"/>
        <v>19220.299999999999</v>
      </c>
      <c r="BN2678" s="30">
        <f t="shared" si="8577"/>
        <v>19220.299999999999</v>
      </c>
      <c r="BO2678" s="30">
        <f>BO2679</f>
        <v>0</v>
      </c>
      <c r="BP2678" s="31"/>
      <c r="BQ2678" s="1"/>
      <c r="BR2678" s="1"/>
      <c r="BS2678" s="1"/>
      <c r="BT2678" s="1"/>
      <c r="BU2678" s="1"/>
      <c r="BV2678" s="1"/>
      <c r="BW2678" s="1"/>
      <c r="BX2678" s="1"/>
      <c r="BY2678" s="1"/>
    </row>
    <row r="2679" ht="31.5">
      <c r="A2679" s="28" t="s">
        <v>1072</v>
      </c>
      <c r="B2679" s="28" t="s">
        <v>86</v>
      </c>
      <c r="C2679" s="28" t="s">
        <v>62</v>
      </c>
      <c r="D2679" s="28" t="s">
        <v>1074</v>
      </c>
      <c r="E2679" s="28" t="s">
        <v>127</v>
      </c>
      <c r="F2679" s="29" t="s">
        <v>128</v>
      </c>
      <c r="G2679" s="30">
        <v>19220.299999999999</v>
      </c>
      <c r="H2679" s="30">
        <v>19220.299999999999</v>
      </c>
      <c r="I2679" s="30">
        <v>19220.299999999999</v>
      </c>
      <c r="J2679" s="30"/>
      <c r="K2679" s="30"/>
      <c r="L2679" s="30"/>
      <c r="M2679" s="30">
        <f t="shared" si="8486"/>
        <v>19220.299999999999</v>
      </c>
      <c r="N2679" s="30">
        <f t="shared" si="8487"/>
        <v>19220.299999999999</v>
      </c>
      <c r="O2679" s="30">
        <f t="shared" si="8488"/>
        <v>19220.299999999999</v>
      </c>
      <c r="P2679" s="30"/>
      <c r="Q2679" s="30"/>
      <c r="R2679" s="30"/>
      <c r="S2679" s="30"/>
      <c r="T2679" s="30"/>
      <c r="U2679" s="30"/>
      <c r="V2679" s="30"/>
      <c r="W2679" s="30"/>
      <c r="X2679" s="30"/>
      <c r="Y2679" s="30"/>
      <c r="Z2679" s="30"/>
      <c r="AA2679" s="30"/>
      <c r="AB2679" s="30"/>
      <c r="AC2679" s="30">
        <f t="shared" si="8621"/>
        <v>19220.299999999999</v>
      </c>
      <c r="AD2679" s="30">
        <f t="shared" si="8622"/>
        <v>19220.299999999999</v>
      </c>
      <c r="AE2679" s="30">
        <f t="shared" si="8623"/>
        <v>19220.299999999999</v>
      </c>
      <c r="AF2679" s="30"/>
      <c r="AG2679" s="30">
        <f t="shared" si="8624"/>
        <v>19220.299999999999</v>
      </c>
      <c r="AH2679" s="30">
        <f t="shared" si="8625"/>
        <v>19220.299999999999</v>
      </c>
      <c r="AI2679" s="30">
        <f t="shared" si="8626"/>
        <v>19220.299999999999</v>
      </c>
      <c r="AJ2679" s="30"/>
      <c r="AK2679" s="30"/>
      <c r="AL2679" s="30"/>
      <c r="AM2679" s="30"/>
      <c r="AN2679" s="30"/>
      <c r="AO2679" s="30"/>
      <c r="AP2679" s="30"/>
      <c r="AQ2679" s="30"/>
      <c r="AR2679" s="30"/>
      <c r="AS2679" s="30">
        <f t="shared" si="8469"/>
        <v>19220.299999999999</v>
      </c>
      <c r="AT2679" s="30">
        <f t="shared" si="8470"/>
        <v>19220.299999999999</v>
      </c>
      <c r="AU2679" s="30">
        <f t="shared" si="8471"/>
        <v>19220.299999999999</v>
      </c>
      <c r="AV2679" s="30"/>
      <c r="AW2679" s="30"/>
      <c r="AX2679" s="30"/>
      <c r="AY2679" s="30">
        <f t="shared" si="8627"/>
        <v>19220.299999999999</v>
      </c>
      <c r="AZ2679" s="30">
        <f t="shared" si="8628"/>
        <v>19220.299999999999</v>
      </c>
      <c r="BA2679" s="30">
        <f t="shared" si="8629"/>
        <v>19220.299999999999</v>
      </c>
      <c r="BB2679" s="30"/>
      <c r="BC2679" s="30"/>
      <c r="BD2679" s="30"/>
      <c r="BE2679" s="30"/>
      <c r="BF2679" s="30"/>
      <c r="BG2679" s="30"/>
      <c r="BH2679" s="30"/>
      <c r="BI2679" s="30"/>
      <c r="BJ2679" s="30"/>
      <c r="BK2679" s="30"/>
      <c r="BL2679" s="30">
        <f t="shared" si="8575"/>
        <v>19220.299999999999</v>
      </c>
      <c r="BM2679" s="30">
        <f t="shared" si="8576"/>
        <v>19220.299999999999</v>
      </c>
      <c r="BN2679" s="30">
        <f t="shared" si="8577"/>
        <v>19220.299999999999</v>
      </c>
      <c r="BO2679" s="30"/>
      <c r="BP2679" s="31"/>
      <c r="BQ2679" s="1"/>
      <c r="BR2679" s="1"/>
      <c r="BS2679" s="1"/>
      <c r="BT2679" s="1"/>
      <c r="BU2679" s="1"/>
      <c r="BV2679" s="1"/>
      <c r="BW2679" s="1"/>
      <c r="BX2679" s="1"/>
      <c r="BY2679" s="1"/>
    </row>
    <row r="2680" s="23" customFormat="1" ht="31.5">
      <c r="A2680" s="24" t="s">
        <v>1072</v>
      </c>
      <c r="B2680" s="24" t="s">
        <v>86</v>
      </c>
      <c r="C2680" s="24" t="s">
        <v>60</v>
      </c>
      <c r="D2680" s="24"/>
      <c r="E2680" s="34"/>
      <c r="F2680" s="25" t="s">
        <v>1093</v>
      </c>
      <c r="G2680" s="26">
        <f t="shared" ref="G2680:G2682" si="8630">G2681</f>
        <v>96382.800000000003</v>
      </c>
      <c r="H2680" s="26">
        <f t="shared" ref="H2680:H2682" si="8631">H2681</f>
        <v>98934.300000000003</v>
      </c>
      <c r="I2680" s="26">
        <f t="shared" ref="I2680:I2682" si="8632">I2681</f>
        <v>98934.300000000003</v>
      </c>
      <c r="J2680" s="26">
        <f t="shared" ref="J2680:J2682" si="8633">J2681</f>
        <v>0</v>
      </c>
      <c r="K2680" s="26">
        <f t="shared" ref="K2680:K2682" si="8634">K2681</f>
        <v>0</v>
      </c>
      <c r="L2680" s="26">
        <f t="shared" ref="L2680:L2682" si="8635">L2681</f>
        <v>0</v>
      </c>
      <c r="M2680" s="26">
        <f t="shared" si="8486"/>
        <v>96382.800000000003</v>
      </c>
      <c r="N2680" s="26">
        <f t="shared" si="8487"/>
        <v>98934.300000000003</v>
      </c>
      <c r="O2680" s="26">
        <f t="shared" si="8488"/>
        <v>98934.300000000003</v>
      </c>
      <c r="P2680" s="26">
        <f t="shared" ref="P2680:P2682" si="8636">P2681</f>
        <v>0</v>
      </c>
      <c r="Q2680" s="26">
        <f t="shared" ref="Q2680:Q2682" si="8637">Q2681</f>
        <v>0</v>
      </c>
      <c r="R2680" s="26">
        <f t="shared" ref="R2680:R2682" si="8638">R2681</f>
        <v>0</v>
      </c>
      <c r="S2680" s="26">
        <f t="shared" ref="S2680:S2682" si="8639">S2681</f>
        <v>0</v>
      </c>
      <c r="T2680" s="26">
        <f t="shared" ref="T2680:T2682" si="8640">T2681</f>
        <v>0</v>
      </c>
      <c r="U2680" s="26">
        <f t="shared" ref="U2680:U2682" si="8641">U2681</f>
        <v>0</v>
      </c>
      <c r="V2680" s="26">
        <f t="shared" ref="V2680:V2682" si="8642">V2681</f>
        <v>0</v>
      </c>
      <c r="W2680" s="26">
        <f t="shared" ref="W2680:W2682" si="8643">W2681</f>
        <v>0</v>
      </c>
      <c r="X2680" s="26">
        <f t="shared" ref="X2680:X2682" si="8644">X2681</f>
        <v>0</v>
      </c>
      <c r="Y2680" s="26">
        <f t="shared" ref="Y2680:Y2682" si="8645">Y2681</f>
        <v>0</v>
      </c>
      <c r="Z2680" s="26">
        <f t="shared" ref="Z2680:Z2682" si="8646">Z2681</f>
        <v>0</v>
      </c>
      <c r="AA2680" s="26">
        <f t="shared" ref="AA2680:AA2682" si="8647">AA2681</f>
        <v>0</v>
      </c>
      <c r="AB2680" s="26">
        <f t="shared" ref="AB2680:AB2682" si="8648">AB2681</f>
        <v>0</v>
      </c>
      <c r="AC2680" s="26">
        <f t="shared" si="8621"/>
        <v>96382.800000000003</v>
      </c>
      <c r="AD2680" s="26">
        <f t="shared" si="8622"/>
        <v>98934.300000000003</v>
      </c>
      <c r="AE2680" s="26">
        <f t="shared" si="8623"/>
        <v>98934.300000000003</v>
      </c>
      <c r="AF2680" s="26">
        <f t="shared" ref="AF2680:AF2682" si="8649">AF2681</f>
        <v>0</v>
      </c>
      <c r="AG2680" s="26">
        <f t="shared" si="8624"/>
        <v>96382.800000000003</v>
      </c>
      <c r="AH2680" s="26">
        <f t="shared" si="8625"/>
        <v>98934.300000000003</v>
      </c>
      <c r="AI2680" s="26">
        <f t="shared" si="8626"/>
        <v>98934.300000000003</v>
      </c>
      <c r="AJ2680" s="26">
        <f t="shared" ref="AJ2680:AJ2682" si="8650">AJ2681</f>
        <v>0</v>
      </c>
      <c r="AK2680" s="26">
        <f t="shared" ref="AK2680:AK2682" si="8651">AK2681</f>
        <v>0</v>
      </c>
      <c r="AL2680" s="26">
        <f t="shared" ref="AL2680:AL2682" si="8652">AL2681</f>
        <v>-1274.0999999999999</v>
      </c>
      <c r="AM2680" s="26">
        <f t="shared" ref="AM2680:AM2682" si="8653">AM2681</f>
        <v>0</v>
      </c>
      <c r="AN2680" s="26">
        <f t="shared" ref="AN2680:AN2682" si="8654">AN2681</f>
        <v>0</v>
      </c>
      <c r="AO2680" s="26">
        <f t="shared" ref="AO2680:AO2682" si="8655">AO2681</f>
        <v>0</v>
      </c>
      <c r="AP2680" s="26">
        <f t="shared" ref="AP2680:AP2682" si="8656">AP2681</f>
        <v>0</v>
      </c>
      <c r="AQ2680" s="26">
        <f t="shared" ref="AQ2680:AQ2682" si="8657">AQ2681</f>
        <v>0</v>
      </c>
      <c r="AR2680" s="26">
        <f t="shared" ref="AR2680:AR2682" si="8658">AR2681</f>
        <v>0</v>
      </c>
      <c r="AS2680" s="26">
        <f t="shared" si="8469"/>
        <v>95108.699999999997</v>
      </c>
      <c r="AT2680" s="26">
        <f t="shared" si="8470"/>
        <v>98934.300000000003</v>
      </c>
      <c r="AU2680" s="26">
        <f t="shared" si="8471"/>
        <v>98934.300000000003</v>
      </c>
      <c r="AV2680" s="26">
        <f t="shared" ref="AV2680:AV2682" si="8659">AV2681</f>
        <v>0</v>
      </c>
      <c r="AW2680" s="26">
        <f t="shared" ref="AW2680:AW2682" si="8660">AW2681</f>
        <v>0</v>
      </c>
      <c r="AX2680" s="26">
        <f t="shared" ref="AX2680:AX2682" si="8661">AX2681</f>
        <v>0</v>
      </c>
      <c r="AY2680" s="26">
        <f t="shared" si="8627"/>
        <v>95108.699999999997</v>
      </c>
      <c r="AZ2680" s="26">
        <f t="shared" si="8628"/>
        <v>98934.300000000003</v>
      </c>
      <c r="BA2680" s="26">
        <f t="shared" si="8629"/>
        <v>98934.300000000003</v>
      </c>
      <c r="BB2680" s="26">
        <f t="shared" ref="BB2680:BB2682" si="8662">BB2681</f>
        <v>0</v>
      </c>
      <c r="BC2680" s="26">
        <f t="shared" ref="BC2680:BC2682" si="8663">BC2681</f>
        <v>0</v>
      </c>
      <c r="BD2680" s="26">
        <f t="shared" ref="BD2680:BD2682" si="8664">BD2681</f>
        <v>0</v>
      </c>
      <c r="BE2680" s="26">
        <f t="shared" ref="BE2680:BE2682" si="8665">BE2681</f>
        <v>0</v>
      </c>
      <c r="BF2680" s="26">
        <f t="shared" ref="BF2680:BF2682" si="8666">BF2681</f>
        <v>0</v>
      </c>
      <c r="BG2680" s="26">
        <f t="shared" ref="BG2680:BG2682" si="8667">BG2681</f>
        <v>0</v>
      </c>
      <c r="BH2680" s="26">
        <f t="shared" ref="BH2680:BH2682" si="8668">BH2681</f>
        <v>0</v>
      </c>
      <c r="BI2680" s="26">
        <f t="shared" ref="BI2680:BI2682" si="8669">BI2681</f>
        <v>0</v>
      </c>
      <c r="BJ2680" s="26">
        <f t="shared" ref="BJ2680:BJ2682" si="8670">BJ2681</f>
        <v>0</v>
      </c>
      <c r="BK2680" s="26">
        <f t="shared" ref="BK2680:BK2682" si="8671">BK2681</f>
        <v>0</v>
      </c>
      <c r="BL2680" s="26">
        <f t="shared" si="8575"/>
        <v>95108.699999999997</v>
      </c>
      <c r="BM2680" s="26">
        <f t="shared" si="8576"/>
        <v>98934.300000000003</v>
      </c>
      <c r="BN2680" s="26">
        <f t="shared" si="8577"/>
        <v>98934.300000000003</v>
      </c>
      <c r="BO2680" s="26">
        <f t="shared" ref="BO2680:BO2682" si="8672">BO2681</f>
        <v>0</v>
      </c>
      <c r="BP2680" s="27"/>
      <c r="BQ2680" s="23"/>
      <c r="BR2680" s="23"/>
      <c r="BS2680" s="23"/>
      <c r="BT2680" s="23"/>
      <c r="BU2680" s="23"/>
      <c r="BV2680" s="23"/>
      <c r="BW2680" s="23"/>
      <c r="BX2680" s="23"/>
      <c r="BY2680" s="23"/>
    </row>
    <row r="2681" ht="31.5">
      <c r="A2681" s="28" t="s">
        <v>1072</v>
      </c>
      <c r="B2681" s="28" t="s">
        <v>86</v>
      </c>
      <c r="C2681" s="28" t="s">
        <v>60</v>
      </c>
      <c r="D2681" s="28" t="s">
        <v>413</v>
      </c>
      <c r="E2681" s="35"/>
      <c r="F2681" s="29" t="s">
        <v>414</v>
      </c>
      <c r="G2681" s="30">
        <f t="shared" si="8630"/>
        <v>96382.800000000003</v>
      </c>
      <c r="H2681" s="30">
        <f t="shared" si="8631"/>
        <v>98934.300000000003</v>
      </c>
      <c r="I2681" s="30">
        <f t="shared" si="8632"/>
        <v>98934.300000000003</v>
      </c>
      <c r="J2681" s="30">
        <f t="shared" si="8633"/>
        <v>0</v>
      </c>
      <c r="K2681" s="30">
        <f t="shared" si="8634"/>
        <v>0</v>
      </c>
      <c r="L2681" s="30">
        <f t="shared" si="8635"/>
        <v>0</v>
      </c>
      <c r="M2681" s="30">
        <f t="shared" si="8486"/>
        <v>96382.800000000003</v>
      </c>
      <c r="N2681" s="30">
        <f t="shared" si="8487"/>
        <v>98934.300000000003</v>
      </c>
      <c r="O2681" s="30">
        <f t="shared" si="8488"/>
        <v>98934.300000000003</v>
      </c>
      <c r="P2681" s="30">
        <f t="shared" si="8636"/>
        <v>0</v>
      </c>
      <c r="Q2681" s="30">
        <f t="shared" si="8637"/>
        <v>0</v>
      </c>
      <c r="R2681" s="30">
        <f t="shared" si="8638"/>
        <v>0</v>
      </c>
      <c r="S2681" s="30">
        <f t="shared" si="8639"/>
        <v>0</v>
      </c>
      <c r="T2681" s="30">
        <f t="shared" si="8640"/>
        <v>0</v>
      </c>
      <c r="U2681" s="30">
        <f t="shared" si="8641"/>
        <v>0</v>
      </c>
      <c r="V2681" s="30">
        <f t="shared" si="8642"/>
        <v>0</v>
      </c>
      <c r="W2681" s="30">
        <f t="shared" si="8643"/>
        <v>0</v>
      </c>
      <c r="X2681" s="30">
        <f t="shared" si="8644"/>
        <v>0</v>
      </c>
      <c r="Y2681" s="30">
        <f t="shared" si="8645"/>
        <v>0</v>
      </c>
      <c r="Z2681" s="30">
        <f t="shared" si="8646"/>
        <v>0</v>
      </c>
      <c r="AA2681" s="30">
        <f t="shared" si="8647"/>
        <v>0</v>
      </c>
      <c r="AB2681" s="30">
        <f t="shared" si="8648"/>
        <v>0</v>
      </c>
      <c r="AC2681" s="30">
        <f t="shared" si="8621"/>
        <v>96382.800000000003</v>
      </c>
      <c r="AD2681" s="30">
        <f t="shared" si="8622"/>
        <v>98934.300000000003</v>
      </c>
      <c r="AE2681" s="30">
        <f t="shared" si="8623"/>
        <v>98934.300000000003</v>
      </c>
      <c r="AF2681" s="30">
        <f t="shared" si="8649"/>
        <v>0</v>
      </c>
      <c r="AG2681" s="30">
        <f t="shared" si="8624"/>
        <v>96382.800000000003</v>
      </c>
      <c r="AH2681" s="30">
        <f t="shared" si="8625"/>
        <v>98934.300000000003</v>
      </c>
      <c r="AI2681" s="30">
        <f t="shared" si="8626"/>
        <v>98934.300000000003</v>
      </c>
      <c r="AJ2681" s="30">
        <f t="shared" si="8650"/>
        <v>0</v>
      </c>
      <c r="AK2681" s="30">
        <f t="shared" si="8651"/>
        <v>0</v>
      </c>
      <c r="AL2681" s="30">
        <f t="shared" si="8652"/>
        <v>-1274.0999999999999</v>
      </c>
      <c r="AM2681" s="30">
        <f t="shared" si="8653"/>
        <v>0</v>
      </c>
      <c r="AN2681" s="30">
        <f t="shared" si="8654"/>
        <v>0</v>
      </c>
      <c r="AO2681" s="30">
        <f t="shared" si="8655"/>
        <v>0</v>
      </c>
      <c r="AP2681" s="30">
        <f t="shared" si="8656"/>
        <v>0</v>
      </c>
      <c r="AQ2681" s="30">
        <f t="shared" si="8657"/>
        <v>0</v>
      </c>
      <c r="AR2681" s="30">
        <f t="shared" si="8658"/>
        <v>0</v>
      </c>
      <c r="AS2681" s="30">
        <f t="shared" ref="AS2681:AS2744" si="8673">AG2681+AJ2681+AK2681+AL2681+AM2681</f>
        <v>95108.699999999997</v>
      </c>
      <c r="AT2681" s="30">
        <f t="shared" ref="AT2681:AT2744" si="8674">AH2681+AN2681+AO2681+AP2681</f>
        <v>98934.300000000003</v>
      </c>
      <c r="AU2681" s="30">
        <f t="shared" ref="AU2681:AU2744" si="8675">AI2681+AR2681+AQ2681</f>
        <v>98934.300000000003</v>
      </c>
      <c r="AV2681" s="30">
        <f t="shared" si="8659"/>
        <v>0</v>
      </c>
      <c r="AW2681" s="30">
        <f t="shared" si="8660"/>
        <v>0</v>
      </c>
      <c r="AX2681" s="30">
        <f t="shared" si="8661"/>
        <v>0</v>
      </c>
      <c r="AY2681" s="30">
        <f t="shared" si="8627"/>
        <v>95108.699999999997</v>
      </c>
      <c r="AZ2681" s="30">
        <f t="shared" si="8628"/>
        <v>98934.300000000003</v>
      </c>
      <c r="BA2681" s="30">
        <f t="shared" si="8629"/>
        <v>98934.300000000003</v>
      </c>
      <c r="BB2681" s="30">
        <f t="shared" si="8662"/>
        <v>0</v>
      </c>
      <c r="BC2681" s="30">
        <f t="shared" si="8663"/>
        <v>0</v>
      </c>
      <c r="BD2681" s="30">
        <f t="shared" si="8664"/>
        <v>0</v>
      </c>
      <c r="BE2681" s="30">
        <f t="shared" si="8665"/>
        <v>0</v>
      </c>
      <c r="BF2681" s="30">
        <f t="shared" si="8666"/>
        <v>0</v>
      </c>
      <c r="BG2681" s="30">
        <f t="shared" si="8667"/>
        <v>0</v>
      </c>
      <c r="BH2681" s="30">
        <f t="shared" si="8668"/>
        <v>0</v>
      </c>
      <c r="BI2681" s="30">
        <f t="shared" si="8669"/>
        <v>0</v>
      </c>
      <c r="BJ2681" s="30">
        <f t="shared" si="8670"/>
        <v>0</v>
      </c>
      <c r="BK2681" s="30">
        <f t="shared" si="8671"/>
        <v>0</v>
      </c>
      <c r="BL2681" s="30">
        <f t="shared" si="8575"/>
        <v>95108.699999999997</v>
      </c>
      <c r="BM2681" s="30">
        <f t="shared" si="8576"/>
        <v>98934.300000000003</v>
      </c>
      <c r="BN2681" s="30">
        <f t="shared" si="8577"/>
        <v>98934.300000000003</v>
      </c>
      <c r="BO2681" s="30">
        <f t="shared" si="8672"/>
        <v>0</v>
      </c>
      <c r="BP2681" s="31"/>
      <c r="BQ2681" s="1"/>
      <c r="BR2681" s="1"/>
      <c r="BS2681" s="1"/>
      <c r="BT2681" s="1"/>
      <c r="BU2681" s="1"/>
      <c r="BV2681" s="1"/>
      <c r="BW2681" s="1"/>
      <c r="BX2681" s="1"/>
      <c r="BY2681" s="1"/>
    </row>
    <row r="2682">
      <c r="A2682" s="28" t="s">
        <v>1072</v>
      </c>
      <c r="B2682" s="28" t="s">
        <v>86</v>
      </c>
      <c r="C2682" s="28" t="s">
        <v>60</v>
      </c>
      <c r="D2682" s="28" t="s">
        <v>419</v>
      </c>
      <c r="E2682" s="35"/>
      <c r="F2682" s="29" t="s">
        <v>33</v>
      </c>
      <c r="G2682" s="30">
        <f t="shared" si="8630"/>
        <v>96382.800000000003</v>
      </c>
      <c r="H2682" s="30">
        <f t="shared" si="8631"/>
        <v>98934.300000000003</v>
      </c>
      <c r="I2682" s="30">
        <f t="shared" si="8632"/>
        <v>98934.300000000003</v>
      </c>
      <c r="J2682" s="30">
        <f t="shared" si="8633"/>
        <v>0</v>
      </c>
      <c r="K2682" s="30">
        <f t="shared" si="8634"/>
        <v>0</v>
      </c>
      <c r="L2682" s="30">
        <f t="shared" si="8635"/>
        <v>0</v>
      </c>
      <c r="M2682" s="30">
        <f t="shared" ref="M2682:M2745" si="8676">G2682+J2682</f>
        <v>96382.800000000003</v>
      </c>
      <c r="N2682" s="30">
        <f t="shared" ref="N2682:N2745" si="8677">H2682+K2682</f>
        <v>98934.300000000003</v>
      </c>
      <c r="O2682" s="30">
        <f t="shared" ref="O2682:O2745" si="8678">I2682+L2682</f>
        <v>98934.300000000003</v>
      </c>
      <c r="P2682" s="30">
        <f t="shared" si="8636"/>
        <v>0</v>
      </c>
      <c r="Q2682" s="30">
        <f t="shared" si="8637"/>
        <v>0</v>
      </c>
      <c r="R2682" s="30">
        <f t="shared" si="8638"/>
        <v>0</v>
      </c>
      <c r="S2682" s="30">
        <f t="shared" si="8639"/>
        <v>0</v>
      </c>
      <c r="T2682" s="30">
        <f t="shared" si="8640"/>
        <v>0</v>
      </c>
      <c r="U2682" s="30">
        <f t="shared" si="8641"/>
        <v>0</v>
      </c>
      <c r="V2682" s="30">
        <f t="shared" si="8642"/>
        <v>0</v>
      </c>
      <c r="W2682" s="30">
        <f t="shared" si="8643"/>
        <v>0</v>
      </c>
      <c r="X2682" s="30">
        <f t="shared" si="8644"/>
        <v>0</v>
      </c>
      <c r="Y2682" s="30">
        <f t="shared" si="8645"/>
        <v>0</v>
      </c>
      <c r="Z2682" s="30">
        <f t="shared" si="8646"/>
        <v>0</v>
      </c>
      <c r="AA2682" s="30">
        <f t="shared" si="8647"/>
        <v>0</v>
      </c>
      <c r="AB2682" s="30">
        <f t="shared" si="8648"/>
        <v>0</v>
      </c>
      <c r="AC2682" s="30">
        <f t="shared" si="8621"/>
        <v>96382.800000000003</v>
      </c>
      <c r="AD2682" s="30">
        <f t="shared" si="8622"/>
        <v>98934.300000000003</v>
      </c>
      <c r="AE2682" s="30">
        <f t="shared" si="8623"/>
        <v>98934.300000000003</v>
      </c>
      <c r="AF2682" s="30">
        <f t="shared" si="8649"/>
        <v>0</v>
      </c>
      <c r="AG2682" s="30">
        <f t="shared" si="8624"/>
        <v>96382.800000000003</v>
      </c>
      <c r="AH2682" s="30">
        <f t="shared" si="8625"/>
        <v>98934.300000000003</v>
      </c>
      <c r="AI2682" s="30">
        <f t="shared" si="8626"/>
        <v>98934.300000000003</v>
      </c>
      <c r="AJ2682" s="30">
        <f t="shared" si="8650"/>
        <v>0</v>
      </c>
      <c r="AK2682" s="30">
        <f t="shared" si="8651"/>
        <v>0</v>
      </c>
      <c r="AL2682" s="30">
        <f t="shared" si="8652"/>
        <v>-1274.0999999999999</v>
      </c>
      <c r="AM2682" s="30">
        <f t="shared" si="8653"/>
        <v>0</v>
      </c>
      <c r="AN2682" s="30">
        <f t="shared" si="8654"/>
        <v>0</v>
      </c>
      <c r="AO2682" s="30">
        <f t="shared" si="8655"/>
        <v>0</v>
      </c>
      <c r="AP2682" s="30">
        <f t="shared" si="8656"/>
        <v>0</v>
      </c>
      <c r="AQ2682" s="30">
        <f t="shared" si="8657"/>
        <v>0</v>
      </c>
      <c r="AR2682" s="30">
        <f t="shared" si="8658"/>
        <v>0</v>
      </c>
      <c r="AS2682" s="30">
        <f t="shared" si="8673"/>
        <v>95108.699999999997</v>
      </c>
      <c r="AT2682" s="30">
        <f t="shared" si="8674"/>
        <v>98934.300000000003</v>
      </c>
      <c r="AU2682" s="30">
        <f t="shared" si="8675"/>
        <v>98934.300000000003</v>
      </c>
      <c r="AV2682" s="30">
        <f t="shared" si="8659"/>
        <v>0</v>
      </c>
      <c r="AW2682" s="30">
        <f t="shared" si="8660"/>
        <v>0</v>
      </c>
      <c r="AX2682" s="30">
        <f t="shared" si="8661"/>
        <v>0</v>
      </c>
      <c r="AY2682" s="30">
        <f t="shared" si="8627"/>
        <v>95108.699999999997</v>
      </c>
      <c r="AZ2682" s="30">
        <f t="shared" si="8628"/>
        <v>98934.300000000003</v>
      </c>
      <c r="BA2682" s="30">
        <f t="shared" si="8629"/>
        <v>98934.300000000003</v>
      </c>
      <c r="BB2682" s="30">
        <f t="shared" si="8662"/>
        <v>0</v>
      </c>
      <c r="BC2682" s="30">
        <f t="shared" si="8663"/>
        <v>0</v>
      </c>
      <c r="BD2682" s="30">
        <f t="shared" si="8664"/>
        <v>0</v>
      </c>
      <c r="BE2682" s="30">
        <f t="shared" si="8665"/>
        <v>0</v>
      </c>
      <c r="BF2682" s="30">
        <f t="shared" si="8666"/>
        <v>0</v>
      </c>
      <c r="BG2682" s="30">
        <f t="shared" si="8667"/>
        <v>0</v>
      </c>
      <c r="BH2682" s="30">
        <f t="shared" si="8668"/>
        <v>0</v>
      </c>
      <c r="BI2682" s="30">
        <f t="shared" si="8669"/>
        <v>0</v>
      </c>
      <c r="BJ2682" s="30">
        <f t="shared" si="8670"/>
        <v>0</v>
      </c>
      <c r="BK2682" s="30">
        <f t="shared" si="8671"/>
        <v>0</v>
      </c>
      <c r="BL2682" s="30">
        <f t="shared" si="8575"/>
        <v>95108.699999999997</v>
      </c>
      <c r="BM2682" s="30">
        <f t="shared" si="8576"/>
        <v>98934.300000000003</v>
      </c>
      <c r="BN2682" s="30">
        <f t="shared" si="8577"/>
        <v>98934.300000000003</v>
      </c>
      <c r="BO2682" s="30">
        <f t="shared" si="8672"/>
        <v>0</v>
      </c>
      <c r="BP2682" s="31"/>
      <c r="BQ2682" s="1"/>
      <c r="BR2682" s="1"/>
      <c r="BS2682" s="1"/>
      <c r="BT2682" s="1"/>
      <c r="BU2682" s="1"/>
      <c r="BV2682" s="1"/>
      <c r="BW2682" s="1"/>
      <c r="BX2682" s="1"/>
      <c r="BY2682" s="1"/>
    </row>
    <row r="2683" ht="47.25">
      <c r="A2683" s="28" t="s">
        <v>1072</v>
      </c>
      <c r="B2683" s="28" t="s">
        <v>86</v>
      </c>
      <c r="C2683" s="28" t="s">
        <v>60</v>
      </c>
      <c r="D2683" s="28" t="s">
        <v>1094</v>
      </c>
      <c r="E2683" s="35"/>
      <c r="F2683" s="29" t="s">
        <v>1095</v>
      </c>
      <c r="G2683" s="30">
        <f>G2687+G2684</f>
        <v>96382.800000000003</v>
      </c>
      <c r="H2683" s="30">
        <f>H2687+H2684</f>
        <v>98934.300000000003</v>
      </c>
      <c r="I2683" s="30">
        <f>I2687+I2684</f>
        <v>98934.300000000003</v>
      </c>
      <c r="J2683" s="30">
        <f>J2687+J2684</f>
        <v>0</v>
      </c>
      <c r="K2683" s="30">
        <f>K2687+K2684</f>
        <v>0</v>
      </c>
      <c r="L2683" s="30">
        <f>L2687+L2684</f>
        <v>0</v>
      </c>
      <c r="M2683" s="30">
        <f t="shared" si="8676"/>
        <v>96382.800000000003</v>
      </c>
      <c r="N2683" s="30">
        <f t="shared" si="8677"/>
        <v>98934.300000000003</v>
      </c>
      <c r="O2683" s="30">
        <f t="shared" si="8678"/>
        <v>98934.300000000003</v>
      </c>
      <c r="P2683" s="30">
        <f>P2687+P2684</f>
        <v>0</v>
      </c>
      <c r="Q2683" s="30">
        <f>Q2687+Q2684</f>
        <v>0</v>
      </c>
      <c r="R2683" s="30">
        <f>R2687+R2684</f>
        <v>0</v>
      </c>
      <c r="S2683" s="30">
        <f>S2687+S2684</f>
        <v>0</v>
      </c>
      <c r="T2683" s="30">
        <f>T2687+T2684</f>
        <v>0</v>
      </c>
      <c r="U2683" s="30">
        <f>U2687+U2684</f>
        <v>0</v>
      </c>
      <c r="V2683" s="30">
        <f>V2687+V2684</f>
        <v>0</v>
      </c>
      <c r="W2683" s="30">
        <f>W2687+W2684</f>
        <v>0</v>
      </c>
      <c r="X2683" s="30">
        <f>X2687+X2684</f>
        <v>0</v>
      </c>
      <c r="Y2683" s="30">
        <f>Y2687+Y2684</f>
        <v>0</v>
      </c>
      <c r="Z2683" s="30">
        <f>Z2687+Z2684</f>
        <v>0</v>
      </c>
      <c r="AA2683" s="30">
        <f>AA2687+AA2684</f>
        <v>0</v>
      </c>
      <c r="AB2683" s="30">
        <f>AB2687+AB2684</f>
        <v>0</v>
      </c>
      <c r="AC2683" s="30">
        <f t="shared" si="8621"/>
        <v>96382.800000000003</v>
      </c>
      <c r="AD2683" s="30">
        <f t="shared" si="8622"/>
        <v>98934.300000000003</v>
      </c>
      <c r="AE2683" s="30">
        <f t="shared" si="8623"/>
        <v>98934.300000000003</v>
      </c>
      <c r="AF2683" s="30">
        <f>AF2687+AF2684</f>
        <v>0</v>
      </c>
      <c r="AG2683" s="30">
        <f t="shared" si="8624"/>
        <v>96382.800000000003</v>
      </c>
      <c r="AH2683" s="30">
        <f t="shared" si="8625"/>
        <v>98934.300000000003</v>
      </c>
      <c r="AI2683" s="30">
        <f t="shared" si="8626"/>
        <v>98934.300000000003</v>
      </c>
      <c r="AJ2683" s="30">
        <f>AJ2687+AJ2684</f>
        <v>0</v>
      </c>
      <c r="AK2683" s="30">
        <f>AK2687+AK2684</f>
        <v>0</v>
      </c>
      <c r="AL2683" s="30">
        <f>AL2687+AL2684</f>
        <v>-1274.0999999999999</v>
      </c>
      <c r="AM2683" s="30">
        <f>AM2687+AM2684</f>
        <v>0</v>
      </c>
      <c r="AN2683" s="30">
        <f>AN2687+AN2684</f>
        <v>0</v>
      </c>
      <c r="AO2683" s="30">
        <f>AO2687+AO2684</f>
        <v>0</v>
      </c>
      <c r="AP2683" s="30">
        <f>AP2687+AP2684</f>
        <v>0</v>
      </c>
      <c r="AQ2683" s="30">
        <f>AQ2687+AQ2684</f>
        <v>0</v>
      </c>
      <c r="AR2683" s="30">
        <f>AR2687+AR2684</f>
        <v>0</v>
      </c>
      <c r="AS2683" s="30">
        <f t="shared" si="8673"/>
        <v>95108.699999999997</v>
      </c>
      <c r="AT2683" s="30">
        <f t="shared" si="8674"/>
        <v>98934.300000000003</v>
      </c>
      <c r="AU2683" s="30">
        <f t="shared" si="8675"/>
        <v>98934.300000000003</v>
      </c>
      <c r="AV2683" s="30">
        <f>AV2687+AV2684</f>
        <v>0</v>
      </c>
      <c r="AW2683" s="30">
        <f>AW2687+AW2684</f>
        <v>0</v>
      </c>
      <c r="AX2683" s="30">
        <f>AX2687+AX2684</f>
        <v>0</v>
      </c>
      <c r="AY2683" s="30">
        <f t="shared" si="8627"/>
        <v>95108.699999999997</v>
      </c>
      <c r="AZ2683" s="30">
        <f t="shared" si="8628"/>
        <v>98934.300000000003</v>
      </c>
      <c r="BA2683" s="30">
        <f t="shared" si="8629"/>
        <v>98934.300000000003</v>
      </c>
      <c r="BB2683" s="30">
        <f>BB2687+BB2684</f>
        <v>0</v>
      </c>
      <c r="BC2683" s="30">
        <f>BC2687+BC2684</f>
        <v>0</v>
      </c>
      <c r="BD2683" s="30">
        <f>BD2687+BD2684</f>
        <v>0</v>
      </c>
      <c r="BE2683" s="30">
        <f>BE2687+BE2684</f>
        <v>0</v>
      </c>
      <c r="BF2683" s="30">
        <f>BF2687+BF2684</f>
        <v>0</v>
      </c>
      <c r="BG2683" s="30">
        <f>BG2687+BG2684</f>
        <v>0</v>
      </c>
      <c r="BH2683" s="30">
        <f>BH2687+BH2684</f>
        <v>0</v>
      </c>
      <c r="BI2683" s="30">
        <f>BI2687+BI2684</f>
        <v>0</v>
      </c>
      <c r="BJ2683" s="30">
        <f>BJ2687+BJ2684</f>
        <v>0</v>
      </c>
      <c r="BK2683" s="30">
        <f>BK2687+BK2684</f>
        <v>0</v>
      </c>
      <c r="BL2683" s="30">
        <f t="shared" si="8575"/>
        <v>95108.699999999997</v>
      </c>
      <c r="BM2683" s="30">
        <f t="shared" si="8576"/>
        <v>98934.300000000003</v>
      </c>
      <c r="BN2683" s="30">
        <f t="shared" si="8577"/>
        <v>98934.300000000003</v>
      </c>
      <c r="BO2683" s="30">
        <f>BO2687+BO2684</f>
        <v>0</v>
      </c>
      <c r="BP2683" s="31"/>
      <c r="BQ2683" s="1"/>
      <c r="BR2683" s="1"/>
      <c r="BS2683" s="1"/>
      <c r="BT2683" s="1"/>
      <c r="BU2683" s="1"/>
      <c r="BV2683" s="1"/>
      <c r="BW2683" s="1"/>
      <c r="BX2683" s="1"/>
      <c r="BY2683" s="1"/>
    </row>
    <row r="2684">
      <c r="A2684" s="28" t="s">
        <v>1072</v>
      </c>
      <c r="B2684" s="28" t="s">
        <v>86</v>
      </c>
      <c r="C2684" s="28" t="s">
        <v>60</v>
      </c>
      <c r="D2684" s="28" t="s">
        <v>1096</v>
      </c>
      <c r="E2684" s="35"/>
      <c r="F2684" s="29" t="s">
        <v>49</v>
      </c>
      <c r="G2684" s="30">
        <f>G2685+G2686</f>
        <v>25170</v>
      </c>
      <c r="H2684" s="30">
        <f>H2685+H2686</f>
        <v>25840.100000000002</v>
      </c>
      <c r="I2684" s="30">
        <f>I2685+I2686</f>
        <v>25840.100000000002</v>
      </c>
      <c r="J2684" s="30">
        <f>J2685+J2686</f>
        <v>0</v>
      </c>
      <c r="K2684" s="30">
        <f>K2685+K2686</f>
        <v>0</v>
      </c>
      <c r="L2684" s="30">
        <f>L2685+L2686</f>
        <v>0</v>
      </c>
      <c r="M2684" s="30">
        <f t="shared" si="8676"/>
        <v>25170</v>
      </c>
      <c r="N2684" s="30">
        <f t="shared" si="8677"/>
        <v>25840.100000000002</v>
      </c>
      <c r="O2684" s="30">
        <f t="shared" si="8678"/>
        <v>25840.100000000002</v>
      </c>
      <c r="P2684" s="30">
        <f>P2685+P2686</f>
        <v>0</v>
      </c>
      <c r="Q2684" s="30">
        <f>Q2685+Q2686</f>
        <v>0</v>
      </c>
      <c r="R2684" s="30">
        <f>R2685+R2686</f>
        <v>0</v>
      </c>
      <c r="S2684" s="30">
        <f>S2685+S2686</f>
        <v>0</v>
      </c>
      <c r="T2684" s="30">
        <f>T2685+T2686</f>
        <v>0</v>
      </c>
      <c r="U2684" s="30">
        <f>U2685+U2686</f>
        <v>0</v>
      </c>
      <c r="V2684" s="30">
        <f>V2685+V2686</f>
        <v>0</v>
      </c>
      <c r="W2684" s="30">
        <f>W2685+W2686</f>
        <v>0</v>
      </c>
      <c r="X2684" s="30">
        <f>X2685+X2686</f>
        <v>0</v>
      </c>
      <c r="Y2684" s="30">
        <f>Y2685+Y2686</f>
        <v>0</v>
      </c>
      <c r="Z2684" s="30">
        <f>Z2685+Z2686</f>
        <v>0</v>
      </c>
      <c r="AA2684" s="30">
        <f>AA2685+AA2686</f>
        <v>0</v>
      </c>
      <c r="AB2684" s="30">
        <f>AB2685+AB2686</f>
        <v>0</v>
      </c>
      <c r="AC2684" s="30">
        <f t="shared" si="8621"/>
        <v>25170</v>
      </c>
      <c r="AD2684" s="30">
        <f t="shared" si="8622"/>
        <v>25840.100000000002</v>
      </c>
      <c r="AE2684" s="30">
        <f t="shared" si="8623"/>
        <v>25840.100000000002</v>
      </c>
      <c r="AF2684" s="30">
        <f>AF2685+AF2686</f>
        <v>0</v>
      </c>
      <c r="AG2684" s="30">
        <f t="shared" si="8624"/>
        <v>25170</v>
      </c>
      <c r="AH2684" s="30">
        <f t="shared" si="8625"/>
        <v>25840.100000000002</v>
      </c>
      <c r="AI2684" s="30">
        <f t="shared" si="8626"/>
        <v>25840.100000000002</v>
      </c>
      <c r="AJ2684" s="30">
        <f>AJ2685+AJ2686</f>
        <v>0</v>
      </c>
      <c r="AK2684" s="30">
        <f>AK2685+AK2686</f>
        <v>0</v>
      </c>
      <c r="AL2684" s="30">
        <f>AL2685+AL2686</f>
        <v>-333.39999999999998</v>
      </c>
      <c r="AM2684" s="30">
        <f>AM2685+AM2686</f>
        <v>0</v>
      </c>
      <c r="AN2684" s="30">
        <f>AN2685+AN2686</f>
        <v>0</v>
      </c>
      <c r="AO2684" s="30">
        <f>AO2685+AO2686</f>
        <v>0</v>
      </c>
      <c r="AP2684" s="30">
        <f>AP2685+AP2686</f>
        <v>0</v>
      </c>
      <c r="AQ2684" s="30">
        <f>AQ2685+AQ2686</f>
        <v>0</v>
      </c>
      <c r="AR2684" s="30">
        <f>AR2685+AR2686</f>
        <v>0</v>
      </c>
      <c r="AS2684" s="30">
        <f t="shared" si="8673"/>
        <v>24836.599999999999</v>
      </c>
      <c r="AT2684" s="30">
        <f t="shared" si="8674"/>
        <v>25840.100000000002</v>
      </c>
      <c r="AU2684" s="30">
        <f t="shared" si="8675"/>
        <v>25840.100000000002</v>
      </c>
      <c r="AV2684" s="30">
        <f>AV2685+AV2686</f>
        <v>0</v>
      </c>
      <c r="AW2684" s="30">
        <f>AW2685+AW2686</f>
        <v>0</v>
      </c>
      <c r="AX2684" s="30">
        <f>AX2685+AX2686</f>
        <v>0</v>
      </c>
      <c r="AY2684" s="30">
        <f t="shared" si="8627"/>
        <v>24836.599999999999</v>
      </c>
      <c r="AZ2684" s="30">
        <f t="shared" si="8628"/>
        <v>25840.100000000002</v>
      </c>
      <c r="BA2684" s="30">
        <f t="shared" si="8629"/>
        <v>25840.100000000002</v>
      </c>
      <c r="BB2684" s="30">
        <f>BB2685+BB2686</f>
        <v>0</v>
      </c>
      <c r="BC2684" s="30">
        <f>BC2685+BC2686</f>
        <v>0</v>
      </c>
      <c r="BD2684" s="30">
        <f>BD2685+BD2686</f>
        <v>0</v>
      </c>
      <c r="BE2684" s="30">
        <f>BE2685+BE2686</f>
        <v>0</v>
      </c>
      <c r="BF2684" s="30">
        <f>BF2685+BF2686</f>
        <v>0</v>
      </c>
      <c r="BG2684" s="30">
        <f>BG2685+BG2686</f>
        <v>0</v>
      </c>
      <c r="BH2684" s="30">
        <f>BH2685+BH2686</f>
        <v>0</v>
      </c>
      <c r="BI2684" s="30">
        <f>BI2685+BI2686</f>
        <v>0</v>
      </c>
      <c r="BJ2684" s="30">
        <f>BJ2685+BJ2686</f>
        <v>0</v>
      </c>
      <c r="BK2684" s="30">
        <f>BK2685+BK2686</f>
        <v>0</v>
      </c>
      <c r="BL2684" s="30">
        <f t="shared" si="8575"/>
        <v>24836.599999999999</v>
      </c>
      <c r="BM2684" s="30">
        <f t="shared" si="8576"/>
        <v>25840.100000000002</v>
      </c>
      <c r="BN2684" s="30">
        <f t="shared" si="8577"/>
        <v>25840.100000000002</v>
      </c>
      <c r="BO2684" s="30">
        <f>BO2685+BO2686</f>
        <v>0</v>
      </c>
      <c r="BP2684" s="31"/>
      <c r="BQ2684" s="1"/>
      <c r="BR2684" s="1"/>
      <c r="BS2684" s="1"/>
      <c r="BT2684" s="1"/>
      <c r="BU2684" s="1"/>
      <c r="BV2684" s="1"/>
      <c r="BW2684" s="1"/>
      <c r="BX2684" s="1"/>
      <c r="BY2684" s="1"/>
    </row>
    <row r="2685" ht="78.75">
      <c r="A2685" s="28" t="s">
        <v>1072</v>
      </c>
      <c r="B2685" s="28" t="s">
        <v>86</v>
      </c>
      <c r="C2685" s="28" t="s">
        <v>60</v>
      </c>
      <c r="D2685" s="28" t="s">
        <v>1096</v>
      </c>
      <c r="E2685" s="28" t="s">
        <v>50</v>
      </c>
      <c r="F2685" s="29" t="s">
        <v>51</v>
      </c>
      <c r="G2685" s="30">
        <v>23975</v>
      </c>
      <c r="H2685" s="30">
        <v>24645.100000000002</v>
      </c>
      <c r="I2685" s="30">
        <v>24645.100000000002</v>
      </c>
      <c r="J2685" s="30"/>
      <c r="K2685" s="30"/>
      <c r="L2685" s="30"/>
      <c r="M2685" s="30">
        <f t="shared" si="8676"/>
        <v>23975</v>
      </c>
      <c r="N2685" s="30">
        <f t="shared" si="8677"/>
        <v>24645.100000000002</v>
      </c>
      <c r="O2685" s="30">
        <f t="shared" si="8678"/>
        <v>24645.100000000002</v>
      </c>
      <c r="P2685" s="30"/>
      <c r="Q2685" s="30"/>
      <c r="R2685" s="30"/>
      <c r="S2685" s="30"/>
      <c r="T2685" s="30"/>
      <c r="U2685" s="30"/>
      <c r="V2685" s="30"/>
      <c r="W2685" s="30"/>
      <c r="X2685" s="30"/>
      <c r="Y2685" s="30"/>
      <c r="Z2685" s="30"/>
      <c r="AA2685" s="30"/>
      <c r="AB2685" s="30"/>
      <c r="AC2685" s="30">
        <f t="shared" si="8621"/>
        <v>23975</v>
      </c>
      <c r="AD2685" s="30">
        <f t="shared" si="8622"/>
        <v>24645.100000000002</v>
      </c>
      <c r="AE2685" s="30">
        <f t="shared" si="8623"/>
        <v>24645.100000000002</v>
      </c>
      <c r="AF2685" s="30"/>
      <c r="AG2685" s="30">
        <f t="shared" si="8624"/>
        <v>23975</v>
      </c>
      <c r="AH2685" s="30">
        <f t="shared" si="8625"/>
        <v>24645.100000000002</v>
      </c>
      <c r="AI2685" s="30">
        <f t="shared" si="8626"/>
        <v>24645.100000000002</v>
      </c>
      <c r="AJ2685" s="30"/>
      <c r="AK2685" s="30"/>
      <c r="AL2685" s="30">
        <v>-333.39999999999998</v>
      </c>
      <c r="AM2685" s="30"/>
      <c r="AN2685" s="30"/>
      <c r="AO2685" s="30"/>
      <c r="AP2685" s="30"/>
      <c r="AQ2685" s="30"/>
      <c r="AR2685" s="30"/>
      <c r="AS2685" s="30">
        <f t="shared" si="8673"/>
        <v>23641.599999999999</v>
      </c>
      <c r="AT2685" s="30">
        <f t="shared" si="8674"/>
        <v>24645.100000000002</v>
      </c>
      <c r="AU2685" s="30">
        <f t="shared" si="8675"/>
        <v>24645.100000000002</v>
      </c>
      <c r="AV2685" s="30"/>
      <c r="AW2685" s="30"/>
      <c r="AX2685" s="30"/>
      <c r="AY2685" s="30">
        <f t="shared" si="8627"/>
        <v>23641.599999999999</v>
      </c>
      <c r="AZ2685" s="30">
        <f t="shared" si="8628"/>
        <v>24645.100000000002</v>
      </c>
      <c r="BA2685" s="30">
        <f t="shared" si="8629"/>
        <v>24645.100000000002</v>
      </c>
      <c r="BB2685" s="30"/>
      <c r="BC2685" s="30"/>
      <c r="BD2685" s="30"/>
      <c r="BE2685" s="30"/>
      <c r="BF2685" s="30"/>
      <c r="BG2685" s="30"/>
      <c r="BH2685" s="30"/>
      <c r="BI2685" s="30"/>
      <c r="BJ2685" s="30"/>
      <c r="BK2685" s="30"/>
      <c r="BL2685" s="30">
        <f t="shared" si="8575"/>
        <v>23641.599999999999</v>
      </c>
      <c r="BM2685" s="30">
        <f t="shared" si="8576"/>
        <v>24645.100000000002</v>
      </c>
      <c r="BN2685" s="30">
        <f t="shared" si="8577"/>
        <v>24645.100000000002</v>
      </c>
      <c r="BO2685" s="30"/>
      <c r="BP2685" s="31"/>
      <c r="BQ2685" s="1"/>
      <c r="BR2685" s="1"/>
      <c r="BS2685" s="1"/>
      <c r="BT2685" s="1"/>
      <c r="BU2685" s="1"/>
      <c r="BV2685" s="1"/>
      <c r="BW2685" s="1"/>
      <c r="BX2685" s="1"/>
      <c r="BY2685" s="1"/>
    </row>
    <row r="2686" ht="31.5">
      <c r="A2686" s="28" t="s">
        <v>1072</v>
      </c>
      <c r="B2686" s="28" t="s">
        <v>86</v>
      </c>
      <c r="C2686" s="28" t="s">
        <v>60</v>
      </c>
      <c r="D2686" s="28" t="s">
        <v>1096</v>
      </c>
      <c r="E2686" s="28" t="s">
        <v>38</v>
      </c>
      <c r="F2686" s="29" t="s">
        <v>39</v>
      </c>
      <c r="G2686" s="30">
        <v>1195</v>
      </c>
      <c r="H2686" s="30">
        <v>1195</v>
      </c>
      <c r="I2686" s="30">
        <v>1195</v>
      </c>
      <c r="J2686" s="30"/>
      <c r="K2686" s="30"/>
      <c r="L2686" s="30"/>
      <c r="M2686" s="30">
        <f t="shared" si="8676"/>
        <v>1195</v>
      </c>
      <c r="N2686" s="30">
        <f t="shared" si="8677"/>
        <v>1195</v>
      </c>
      <c r="O2686" s="30">
        <f t="shared" si="8678"/>
        <v>1195</v>
      </c>
      <c r="P2686" s="30"/>
      <c r="Q2686" s="30"/>
      <c r="R2686" s="30"/>
      <c r="S2686" s="30"/>
      <c r="T2686" s="30"/>
      <c r="U2686" s="30"/>
      <c r="V2686" s="30"/>
      <c r="W2686" s="30"/>
      <c r="X2686" s="30"/>
      <c r="Y2686" s="30"/>
      <c r="Z2686" s="30"/>
      <c r="AA2686" s="30"/>
      <c r="AB2686" s="30"/>
      <c r="AC2686" s="30">
        <f t="shared" si="8621"/>
        <v>1195</v>
      </c>
      <c r="AD2686" s="30">
        <f t="shared" si="8622"/>
        <v>1195</v>
      </c>
      <c r="AE2686" s="30">
        <f t="shared" si="8623"/>
        <v>1195</v>
      </c>
      <c r="AF2686" s="30"/>
      <c r="AG2686" s="30">
        <f t="shared" si="8624"/>
        <v>1195</v>
      </c>
      <c r="AH2686" s="30">
        <f t="shared" si="8625"/>
        <v>1195</v>
      </c>
      <c r="AI2686" s="30">
        <f t="shared" si="8626"/>
        <v>1195</v>
      </c>
      <c r="AJ2686" s="30"/>
      <c r="AK2686" s="30"/>
      <c r="AL2686" s="30"/>
      <c r="AM2686" s="30"/>
      <c r="AN2686" s="30"/>
      <c r="AO2686" s="30"/>
      <c r="AP2686" s="30"/>
      <c r="AQ2686" s="30"/>
      <c r="AR2686" s="30"/>
      <c r="AS2686" s="30">
        <f t="shared" si="8673"/>
        <v>1195</v>
      </c>
      <c r="AT2686" s="30">
        <f t="shared" si="8674"/>
        <v>1195</v>
      </c>
      <c r="AU2686" s="30">
        <f t="shared" si="8675"/>
        <v>1195</v>
      </c>
      <c r="AV2686" s="30"/>
      <c r="AW2686" s="30"/>
      <c r="AX2686" s="30"/>
      <c r="AY2686" s="30">
        <f t="shared" si="8627"/>
        <v>1195</v>
      </c>
      <c r="AZ2686" s="30">
        <f t="shared" si="8628"/>
        <v>1195</v>
      </c>
      <c r="BA2686" s="30">
        <f t="shared" si="8629"/>
        <v>1195</v>
      </c>
      <c r="BB2686" s="30"/>
      <c r="BC2686" s="30"/>
      <c r="BD2686" s="30"/>
      <c r="BE2686" s="30"/>
      <c r="BF2686" s="30"/>
      <c r="BG2686" s="30"/>
      <c r="BH2686" s="30"/>
      <c r="BI2686" s="30"/>
      <c r="BJ2686" s="30"/>
      <c r="BK2686" s="30"/>
      <c r="BL2686" s="30">
        <f t="shared" si="8575"/>
        <v>1195</v>
      </c>
      <c r="BM2686" s="30">
        <f t="shared" si="8576"/>
        <v>1195</v>
      </c>
      <c r="BN2686" s="30">
        <f t="shared" si="8577"/>
        <v>1195</v>
      </c>
      <c r="BO2686" s="30"/>
      <c r="BP2686" s="31"/>
      <c r="BQ2686" s="1"/>
      <c r="BR2686" s="1"/>
      <c r="BS2686" s="1"/>
      <c r="BT2686" s="1"/>
      <c r="BU2686" s="1"/>
      <c r="BV2686" s="1"/>
      <c r="BW2686" s="1"/>
      <c r="BX2686" s="1"/>
      <c r="BY2686" s="1"/>
    </row>
    <row r="2687" ht="47.25">
      <c r="A2687" s="28" t="s">
        <v>1072</v>
      </c>
      <c r="B2687" s="28" t="s">
        <v>86</v>
      </c>
      <c r="C2687" s="28" t="s">
        <v>60</v>
      </c>
      <c r="D2687" s="28" t="s">
        <v>1097</v>
      </c>
      <c r="E2687" s="35"/>
      <c r="F2687" s="29" t="s">
        <v>53</v>
      </c>
      <c r="G2687" s="30">
        <f>G2688+G2689</f>
        <v>71212.800000000003</v>
      </c>
      <c r="H2687" s="30">
        <f>H2688+H2689</f>
        <v>73094.199999999997</v>
      </c>
      <c r="I2687" s="30">
        <f>I2688+I2689</f>
        <v>73094.199999999997</v>
      </c>
      <c r="J2687" s="30">
        <f>J2688+J2689</f>
        <v>0</v>
      </c>
      <c r="K2687" s="30">
        <f>K2688+K2689</f>
        <v>0</v>
      </c>
      <c r="L2687" s="30">
        <f>L2688+L2689</f>
        <v>0</v>
      </c>
      <c r="M2687" s="30">
        <f t="shared" si="8676"/>
        <v>71212.800000000003</v>
      </c>
      <c r="N2687" s="30">
        <f t="shared" si="8677"/>
        <v>73094.199999999997</v>
      </c>
      <c r="O2687" s="30">
        <f t="shared" si="8678"/>
        <v>73094.199999999997</v>
      </c>
      <c r="P2687" s="30">
        <f>P2688+P2689</f>
        <v>0</v>
      </c>
      <c r="Q2687" s="30">
        <f>Q2688+Q2689</f>
        <v>0</v>
      </c>
      <c r="R2687" s="30">
        <f>R2688+R2689</f>
        <v>0</v>
      </c>
      <c r="S2687" s="30">
        <f>S2688+S2689</f>
        <v>0</v>
      </c>
      <c r="T2687" s="30">
        <f>T2688+T2689</f>
        <v>0</v>
      </c>
      <c r="U2687" s="30">
        <f>U2688+U2689</f>
        <v>0</v>
      </c>
      <c r="V2687" s="30">
        <f>V2688+V2689</f>
        <v>0</v>
      </c>
      <c r="W2687" s="30">
        <f>W2688+W2689</f>
        <v>0</v>
      </c>
      <c r="X2687" s="30">
        <f>X2688+X2689</f>
        <v>0</v>
      </c>
      <c r="Y2687" s="30">
        <f>Y2688+Y2689</f>
        <v>0</v>
      </c>
      <c r="Z2687" s="30">
        <f>Z2688+Z2689</f>
        <v>0</v>
      </c>
      <c r="AA2687" s="30">
        <f>AA2688+AA2689</f>
        <v>0</v>
      </c>
      <c r="AB2687" s="30">
        <f>AB2688+AB2689</f>
        <v>0</v>
      </c>
      <c r="AC2687" s="30">
        <f t="shared" si="8621"/>
        <v>71212.800000000003</v>
      </c>
      <c r="AD2687" s="30">
        <f t="shared" si="8622"/>
        <v>73094.199999999997</v>
      </c>
      <c r="AE2687" s="30">
        <f t="shared" si="8623"/>
        <v>73094.199999999997</v>
      </c>
      <c r="AF2687" s="30">
        <f>AF2688+AF2689</f>
        <v>0</v>
      </c>
      <c r="AG2687" s="30">
        <f t="shared" si="8624"/>
        <v>71212.800000000003</v>
      </c>
      <c r="AH2687" s="30">
        <f t="shared" si="8625"/>
        <v>73094.199999999997</v>
      </c>
      <c r="AI2687" s="30">
        <f t="shared" si="8626"/>
        <v>73094.199999999997</v>
      </c>
      <c r="AJ2687" s="30">
        <f>AJ2688+AJ2689</f>
        <v>0</v>
      </c>
      <c r="AK2687" s="30">
        <f>AK2688+AK2689</f>
        <v>0</v>
      </c>
      <c r="AL2687" s="30">
        <f>AL2688+AL2689</f>
        <v>-940.70000000000005</v>
      </c>
      <c r="AM2687" s="30">
        <f>AM2688+AM2689</f>
        <v>0</v>
      </c>
      <c r="AN2687" s="30">
        <f>AN2688+AN2689</f>
        <v>0</v>
      </c>
      <c r="AO2687" s="30">
        <f>AO2688+AO2689</f>
        <v>0</v>
      </c>
      <c r="AP2687" s="30">
        <f>AP2688+AP2689</f>
        <v>0</v>
      </c>
      <c r="AQ2687" s="30">
        <f>AQ2688+AQ2689</f>
        <v>0</v>
      </c>
      <c r="AR2687" s="30">
        <f>AR2688+AR2689</f>
        <v>0</v>
      </c>
      <c r="AS2687" s="30">
        <f t="shared" si="8673"/>
        <v>70272.100000000006</v>
      </c>
      <c r="AT2687" s="30">
        <f t="shared" si="8674"/>
        <v>73094.199999999997</v>
      </c>
      <c r="AU2687" s="30">
        <f t="shared" si="8675"/>
        <v>73094.199999999997</v>
      </c>
      <c r="AV2687" s="30">
        <f>AV2688+AV2689</f>
        <v>0</v>
      </c>
      <c r="AW2687" s="30">
        <f>AW2688+AW2689</f>
        <v>0</v>
      </c>
      <c r="AX2687" s="30">
        <f>AX2688+AX2689</f>
        <v>0</v>
      </c>
      <c r="AY2687" s="30">
        <f t="shared" si="8627"/>
        <v>70272.100000000006</v>
      </c>
      <c r="AZ2687" s="30">
        <f t="shared" si="8628"/>
        <v>73094.199999999997</v>
      </c>
      <c r="BA2687" s="30">
        <f t="shared" si="8629"/>
        <v>73094.199999999997</v>
      </c>
      <c r="BB2687" s="30">
        <f>BB2688+BB2689</f>
        <v>0</v>
      </c>
      <c r="BC2687" s="30">
        <f>BC2688+BC2689</f>
        <v>0</v>
      </c>
      <c r="BD2687" s="30">
        <f>BD2688+BD2689</f>
        <v>0</v>
      </c>
      <c r="BE2687" s="30">
        <f>BE2688+BE2689</f>
        <v>0</v>
      </c>
      <c r="BF2687" s="30">
        <f>BF2688+BF2689</f>
        <v>0</v>
      </c>
      <c r="BG2687" s="30">
        <f>BG2688+BG2689</f>
        <v>0</v>
      </c>
      <c r="BH2687" s="30">
        <f>BH2688+BH2689</f>
        <v>0</v>
      </c>
      <c r="BI2687" s="30">
        <f>BI2688+BI2689</f>
        <v>0</v>
      </c>
      <c r="BJ2687" s="30">
        <f>BJ2688+BJ2689</f>
        <v>0</v>
      </c>
      <c r="BK2687" s="30">
        <f>BK2688+BK2689</f>
        <v>0</v>
      </c>
      <c r="BL2687" s="30">
        <f t="shared" si="8575"/>
        <v>70272.100000000006</v>
      </c>
      <c r="BM2687" s="30">
        <f t="shared" si="8576"/>
        <v>73094.199999999997</v>
      </c>
      <c r="BN2687" s="30">
        <f t="shared" si="8577"/>
        <v>73094.199999999997</v>
      </c>
      <c r="BO2687" s="30">
        <f>BO2688+BO2689</f>
        <v>0</v>
      </c>
      <c r="BP2687" s="31"/>
      <c r="BQ2687" s="1"/>
      <c r="BR2687" s="1"/>
      <c r="BS2687" s="1"/>
      <c r="BT2687" s="1"/>
      <c r="BU2687" s="1"/>
      <c r="BV2687" s="1"/>
      <c r="BW2687" s="1"/>
      <c r="BX2687" s="1"/>
      <c r="BY2687" s="1"/>
    </row>
    <row r="2688" ht="78.75">
      <c r="A2688" s="28" t="s">
        <v>1072</v>
      </c>
      <c r="B2688" s="28" t="s">
        <v>86</v>
      </c>
      <c r="C2688" s="28" t="s">
        <v>60</v>
      </c>
      <c r="D2688" s="28" t="s">
        <v>1097</v>
      </c>
      <c r="E2688" s="28" t="s">
        <v>50</v>
      </c>
      <c r="F2688" s="29" t="s">
        <v>51</v>
      </c>
      <c r="G2688" s="30">
        <v>66827.600000000006</v>
      </c>
      <c r="H2688" s="30">
        <v>68709</v>
      </c>
      <c r="I2688" s="30">
        <v>68709</v>
      </c>
      <c r="J2688" s="30"/>
      <c r="K2688" s="30"/>
      <c r="L2688" s="30"/>
      <c r="M2688" s="30">
        <f t="shared" si="8676"/>
        <v>66827.600000000006</v>
      </c>
      <c r="N2688" s="30">
        <f t="shared" si="8677"/>
        <v>68709</v>
      </c>
      <c r="O2688" s="30">
        <f t="shared" si="8678"/>
        <v>68709</v>
      </c>
      <c r="P2688" s="30"/>
      <c r="Q2688" s="30"/>
      <c r="R2688" s="30"/>
      <c r="S2688" s="30"/>
      <c r="T2688" s="30"/>
      <c r="U2688" s="30"/>
      <c r="V2688" s="30"/>
      <c r="W2688" s="30"/>
      <c r="X2688" s="30"/>
      <c r="Y2688" s="30"/>
      <c r="Z2688" s="30"/>
      <c r="AA2688" s="30"/>
      <c r="AB2688" s="30"/>
      <c r="AC2688" s="30">
        <f t="shared" si="8621"/>
        <v>66827.600000000006</v>
      </c>
      <c r="AD2688" s="30">
        <f t="shared" si="8622"/>
        <v>68709</v>
      </c>
      <c r="AE2688" s="30">
        <f t="shared" si="8623"/>
        <v>68709</v>
      </c>
      <c r="AF2688" s="30"/>
      <c r="AG2688" s="30">
        <f t="shared" si="8624"/>
        <v>66827.600000000006</v>
      </c>
      <c r="AH2688" s="30">
        <f t="shared" si="8625"/>
        <v>68709</v>
      </c>
      <c r="AI2688" s="30">
        <f t="shared" si="8626"/>
        <v>68709</v>
      </c>
      <c r="AJ2688" s="30"/>
      <c r="AK2688" s="30"/>
      <c r="AL2688" s="30">
        <v>-940.70000000000005</v>
      </c>
      <c r="AM2688" s="30"/>
      <c r="AN2688" s="30"/>
      <c r="AO2688" s="30"/>
      <c r="AP2688" s="30"/>
      <c r="AQ2688" s="30"/>
      <c r="AR2688" s="30"/>
      <c r="AS2688" s="30">
        <f t="shared" si="8673"/>
        <v>65886.900000000009</v>
      </c>
      <c r="AT2688" s="30">
        <f t="shared" si="8674"/>
        <v>68709</v>
      </c>
      <c r="AU2688" s="30">
        <f t="shared" si="8675"/>
        <v>68709</v>
      </c>
      <c r="AV2688" s="30"/>
      <c r="AW2688" s="30"/>
      <c r="AX2688" s="30"/>
      <c r="AY2688" s="30">
        <f t="shared" si="8627"/>
        <v>65886.900000000009</v>
      </c>
      <c r="AZ2688" s="30">
        <f t="shared" si="8628"/>
        <v>68709</v>
      </c>
      <c r="BA2688" s="30">
        <f t="shared" si="8629"/>
        <v>68709</v>
      </c>
      <c r="BB2688" s="30"/>
      <c r="BC2688" s="30"/>
      <c r="BD2688" s="30"/>
      <c r="BE2688" s="30"/>
      <c r="BF2688" s="30"/>
      <c r="BG2688" s="30"/>
      <c r="BH2688" s="30"/>
      <c r="BI2688" s="30"/>
      <c r="BJ2688" s="30"/>
      <c r="BK2688" s="30"/>
      <c r="BL2688" s="30">
        <f t="shared" si="8575"/>
        <v>65886.900000000009</v>
      </c>
      <c r="BM2688" s="30">
        <f t="shared" si="8576"/>
        <v>68709</v>
      </c>
      <c r="BN2688" s="30">
        <f t="shared" si="8577"/>
        <v>68709</v>
      </c>
      <c r="BO2688" s="30"/>
      <c r="BP2688" s="31"/>
      <c r="BQ2688" s="1"/>
      <c r="BR2688" s="1"/>
      <c r="BS2688" s="1"/>
      <c r="BT2688" s="1"/>
      <c r="BU2688" s="1"/>
      <c r="BV2688" s="1"/>
      <c r="BW2688" s="1"/>
      <c r="BX2688" s="1"/>
      <c r="BY2688" s="1"/>
    </row>
    <row r="2689" ht="31.5">
      <c r="A2689" s="28" t="s">
        <v>1072</v>
      </c>
      <c r="B2689" s="28" t="s">
        <v>86</v>
      </c>
      <c r="C2689" s="28" t="s">
        <v>60</v>
      </c>
      <c r="D2689" s="28" t="s">
        <v>1097</v>
      </c>
      <c r="E2689" s="28" t="s">
        <v>38</v>
      </c>
      <c r="F2689" s="29" t="s">
        <v>39</v>
      </c>
      <c r="G2689" s="30">
        <v>4385.1999999999998</v>
      </c>
      <c r="H2689" s="30">
        <v>4385.1999999999998</v>
      </c>
      <c r="I2689" s="30">
        <v>4385.1999999999998</v>
      </c>
      <c r="J2689" s="30"/>
      <c r="K2689" s="30"/>
      <c r="L2689" s="30"/>
      <c r="M2689" s="30">
        <f t="shared" si="8676"/>
        <v>4385.1999999999998</v>
      </c>
      <c r="N2689" s="30">
        <f t="shared" si="8677"/>
        <v>4385.1999999999998</v>
      </c>
      <c r="O2689" s="30">
        <f t="shared" si="8678"/>
        <v>4385.1999999999998</v>
      </c>
      <c r="P2689" s="30"/>
      <c r="Q2689" s="30"/>
      <c r="R2689" s="30"/>
      <c r="S2689" s="30"/>
      <c r="T2689" s="30"/>
      <c r="U2689" s="30"/>
      <c r="V2689" s="30"/>
      <c r="W2689" s="30"/>
      <c r="X2689" s="30"/>
      <c r="Y2689" s="30"/>
      <c r="Z2689" s="30"/>
      <c r="AA2689" s="30"/>
      <c r="AB2689" s="30"/>
      <c r="AC2689" s="30">
        <f t="shared" si="8621"/>
        <v>4385.1999999999998</v>
      </c>
      <c r="AD2689" s="30">
        <f t="shared" si="8622"/>
        <v>4385.1999999999998</v>
      </c>
      <c r="AE2689" s="30">
        <f t="shared" si="8623"/>
        <v>4385.1999999999998</v>
      </c>
      <c r="AF2689" s="30"/>
      <c r="AG2689" s="30">
        <f t="shared" si="8624"/>
        <v>4385.1999999999998</v>
      </c>
      <c r="AH2689" s="30">
        <f t="shared" si="8625"/>
        <v>4385.1999999999998</v>
      </c>
      <c r="AI2689" s="30">
        <f t="shared" si="8626"/>
        <v>4385.1999999999998</v>
      </c>
      <c r="AJ2689" s="30"/>
      <c r="AK2689" s="30"/>
      <c r="AL2689" s="30"/>
      <c r="AM2689" s="30"/>
      <c r="AN2689" s="30"/>
      <c r="AO2689" s="30"/>
      <c r="AP2689" s="30"/>
      <c r="AQ2689" s="30"/>
      <c r="AR2689" s="30"/>
      <c r="AS2689" s="30">
        <f t="shared" si="8673"/>
        <v>4385.1999999999998</v>
      </c>
      <c r="AT2689" s="30">
        <f t="shared" si="8674"/>
        <v>4385.1999999999998</v>
      </c>
      <c r="AU2689" s="30">
        <f t="shared" si="8675"/>
        <v>4385.1999999999998</v>
      </c>
      <c r="AV2689" s="30"/>
      <c r="AW2689" s="30"/>
      <c r="AX2689" s="30"/>
      <c r="AY2689" s="30">
        <f t="shared" si="8627"/>
        <v>4385.1999999999998</v>
      </c>
      <c r="AZ2689" s="30">
        <f t="shared" si="8628"/>
        <v>4385.1999999999998</v>
      </c>
      <c r="BA2689" s="30">
        <f t="shared" si="8629"/>
        <v>4385.1999999999998</v>
      </c>
      <c r="BB2689" s="30"/>
      <c r="BC2689" s="30"/>
      <c r="BD2689" s="30"/>
      <c r="BE2689" s="30"/>
      <c r="BF2689" s="30"/>
      <c r="BG2689" s="30"/>
      <c r="BH2689" s="30"/>
      <c r="BI2689" s="30"/>
      <c r="BJ2689" s="30"/>
      <c r="BK2689" s="30"/>
      <c r="BL2689" s="30">
        <f t="shared" si="8575"/>
        <v>4385.1999999999998</v>
      </c>
      <c r="BM2689" s="30">
        <f t="shared" si="8576"/>
        <v>4385.1999999999998</v>
      </c>
      <c r="BN2689" s="30">
        <f t="shared" si="8577"/>
        <v>4385.1999999999998</v>
      </c>
      <c r="BO2689" s="30"/>
      <c r="BP2689" s="31"/>
      <c r="BQ2689" s="1"/>
      <c r="BR2689" s="1"/>
      <c r="BS2689" s="1"/>
      <c r="BT2689" s="1"/>
      <c r="BU2689" s="1"/>
      <c r="BV2689" s="1"/>
      <c r="BW2689" s="1"/>
      <c r="BX2689" s="1"/>
      <c r="BY2689" s="1"/>
    </row>
    <row r="2690" s="18" customFormat="1">
      <c r="A2690" s="19" t="s">
        <v>1098</v>
      </c>
      <c r="B2690" s="19"/>
      <c r="C2690" s="19"/>
      <c r="D2690" s="19"/>
      <c r="E2690" s="33"/>
      <c r="F2690" s="20" t="s">
        <v>1099</v>
      </c>
      <c r="G2690" s="21">
        <f t="shared" ref="G2690:G2692" si="8679">G2691</f>
        <v>95310.199999999997</v>
      </c>
      <c r="H2690" s="21">
        <f t="shared" ref="H2690:H2692" si="8680">H2691</f>
        <v>97692</v>
      </c>
      <c r="I2690" s="21">
        <f t="shared" ref="I2690:I2692" si="8681">I2691</f>
        <v>97692</v>
      </c>
      <c r="J2690" s="21">
        <f t="shared" ref="J2690:J2692" si="8682">J2691</f>
        <v>0</v>
      </c>
      <c r="K2690" s="21">
        <f t="shared" ref="K2690:K2692" si="8683">K2691</f>
        <v>0</v>
      </c>
      <c r="L2690" s="21">
        <f t="shared" ref="L2690:L2692" si="8684">L2691</f>
        <v>0</v>
      </c>
      <c r="M2690" s="21">
        <f t="shared" si="8676"/>
        <v>95310.199999999997</v>
      </c>
      <c r="N2690" s="21">
        <f t="shared" si="8677"/>
        <v>97692</v>
      </c>
      <c r="O2690" s="21">
        <f t="shared" si="8678"/>
        <v>97692</v>
      </c>
      <c r="P2690" s="21">
        <f t="shared" ref="P2690:P2692" si="8685">P2691</f>
        <v>0</v>
      </c>
      <c r="Q2690" s="21">
        <f t="shared" ref="Q2690:Q2692" si="8686">Q2691</f>
        <v>0</v>
      </c>
      <c r="R2690" s="21">
        <f t="shared" ref="R2690:R2692" si="8687">R2691</f>
        <v>0</v>
      </c>
      <c r="S2690" s="21">
        <f t="shared" ref="S2690:S2692" si="8688">S2691</f>
        <v>0</v>
      </c>
      <c r="T2690" s="21">
        <f t="shared" ref="T2690:T2692" si="8689">T2691</f>
        <v>0</v>
      </c>
      <c r="U2690" s="21">
        <f t="shared" ref="U2690:U2692" si="8690">U2691</f>
        <v>0</v>
      </c>
      <c r="V2690" s="21">
        <f t="shared" ref="V2690:V2692" si="8691">V2691</f>
        <v>0</v>
      </c>
      <c r="W2690" s="21">
        <f t="shared" ref="W2690:W2692" si="8692">W2691</f>
        <v>0</v>
      </c>
      <c r="X2690" s="21">
        <f t="shared" ref="X2690:X2692" si="8693">X2691</f>
        <v>0</v>
      </c>
      <c r="Y2690" s="21">
        <f t="shared" ref="Y2690:Y2692" si="8694">Y2691</f>
        <v>0</v>
      </c>
      <c r="Z2690" s="21">
        <f t="shared" ref="Z2690:Z2692" si="8695">Z2691</f>
        <v>0</v>
      </c>
      <c r="AA2690" s="21">
        <f t="shared" ref="AA2690:AA2692" si="8696">AA2691</f>
        <v>0</v>
      </c>
      <c r="AB2690" s="21">
        <f t="shared" ref="AB2690:AB2692" si="8697">AB2691</f>
        <v>0</v>
      </c>
      <c r="AC2690" s="21">
        <f t="shared" si="8621"/>
        <v>95310.199999999997</v>
      </c>
      <c r="AD2690" s="21">
        <f t="shared" si="8622"/>
        <v>97692</v>
      </c>
      <c r="AE2690" s="21">
        <f t="shared" si="8623"/>
        <v>97692</v>
      </c>
      <c r="AF2690" s="21">
        <f t="shared" ref="AF2690:AF2692" si="8698">AF2691</f>
        <v>2500</v>
      </c>
      <c r="AG2690" s="21">
        <f t="shared" si="8624"/>
        <v>97810.199999999997</v>
      </c>
      <c r="AH2690" s="21">
        <f t="shared" si="8625"/>
        <v>97692</v>
      </c>
      <c r="AI2690" s="21">
        <f t="shared" si="8626"/>
        <v>97692</v>
      </c>
      <c r="AJ2690" s="21">
        <f t="shared" ref="AJ2690:AJ2692" si="8699">AJ2691</f>
        <v>0</v>
      </c>
      <c r="AK2690" s="21">
        <f t="shared" ref="AK2690:AK2692" si="8700">AK2691</f>
        <v>0</v>
      </c>
      <c r="AL2690" s="21">
        <f t="shared" ref="AL2690:AL2692" si="8701">AL2691</f>
        <v>-1190.8</v>
      </c>
      <c r="AM2690" s="21">
        <f t="shared" ref="AM2690:AM2692" si="8702">AM2691</f>
        <v>0</v>
      </c>
      <c r="AN2690" s="21">
        <f t="shared" ref="AN2690:AN2692" si="8703">AN2691</f>
        <v>0</v>
      </c>
      <c r="AO2690" s="21">
        <f t="shared" ref="AO2690:AO2692" si="8704">AO2691</f>
        <v>0</v>
      </c>
      <c r="AP2690" s="21">
        <f t="shared" ref="AP2690:AP2692" si="8705">AP2691</f>
        <v>0</v>
      </c>
      <c r="AQ2690" s="21">
        <f t="shared" ref="AQ2690:AQ2692" si="8706">AQ2691</f>
        <v>0</v>
      </c>
      <c r="AR2690" s="21">
        <f t="shared" ref="AR2690:AR2692" si="8707">AR2691</f>
        <v>0</v>
      </c>
      <c r="AS2690" s="21">
        <f t="shared" si="8673"/>
        <v>96619.399999999994</v>
      </c>
      <c r="AT2690" s="21">
        <f t="shared" si="8674"/>
        <v>97692</v>
      </c>
      <c r="AU2690" s="21">
        <f t="shared" si="8675"/>
        <v>97692</v>
      </c>
      <c r="AV2690" s="21">
        <f t="shared" ref="AV2690:AV2692" si="8708">AV2691</f>
        <v>0</v>
      </c>
      <c r="AW2690" s="21">
        <f t="shared" ref="AW2690:AW2692" si="8709">AW2691</f>
        <v>0</v>
      </c>
      <c r="AX2690" s="21">
        <f t="shared" ref="AX2690:AX2692" si="8710">AX2691</f>
        <v>0</v>
      </c>
      <c r="AY2690" s="21">
        <f t="shared" si="8627"/>
        <v>96619.399999999994</v>
      </c>
      <c r="AZ2690" s="21">
        <f t="shared" si="8628"/>
        <v>97692</v>
      </c>
      <c r="BA2690" s="21">
        <f t="shared" si="8629"/>
        <v>97692</v>
      </c>
      <c r="BB2690" s="21">
        <f t="shared" ref="BB2690:BB2692" si="8711">BB2691</f>
        <v>0</v>
      </c>
      <c r="BC2690" s="21">
        <f t="shared" ref="BC2690:BC2692" si="8712">BC2691</f>
        <v>0</v>
      </c>
      <c r="BD2690" s="21">
        <f t="shared" ref="BD2690:BD2692" si="8713">BD2691</f>
        <v>0</v>
      </c>
      <c r="BE2690" s="21">
        <f t="shared" ref="BE2690:BE2692" si="8714">BE2691</f>
        <v>0</v>
      </c>
      <c r="BF2690" s="21">
        <f t="shared" ref="BF2690:BF2692" si="8715">BF2691</f>
        <v>0</v>
      </c>
      <c r="BG2690" s="21">
        <f t="shared" ref="BG2690:BG2692" si="8716">BG2691</f>
        <v>0</v>
      </c>
      <c r="BH2690" s="21">
        <f t="shared" ref="BH2690:BH2692" si="8717">BH2691</f>
        <v>0</v>
      </c>
      <c r="BI2690" s="21">
        <f t="shared" ref="BI2690:BI2692" si="8718">BI2691</f>
        <v>0</v>
      </c>
      <c r="BJ2690" s="21">
        <f t="shared" ref="BJ2690:BJ2692" si="8719">BJ2691</f>
        <v>0</v>
      </c>
      <c r="BK2690" s="21">
        <f t="shared" ref="BK2690:BK2692" si="8720">BK2691</f>
        <v>0</v>
      </c>
      <c r="BL2690" s="21">
        <f t="shared" si="8575"/>
        <v>96619.399999999994</v>
      </c>
      <c r="BM2690" s="21">
        <f t="shared" si="8576"/>
        <v>97692</v>
      </c>
      <c r="BN2690" s="21">
        <f t="shared" si="8577"/>
        <v>97692</v>
      </c>
      <c r="BO2690" s="21">
        <f t="shared" ref="BO2690:BO2692" si="8721">BO2691</f>
        <v>0</v>
      </c>
      <c r="BP2690" s="22"/>
      <c r="BQ2690" s="18"/>
      <c r="BR2690" s="18"/>
      <c r="BS2690" s="18"/>
      <c r="BT2690" s="18"/>
      <c r="BU2690" s="18"/>
      <c r="BV2690" s="18"/>
      <c r="BW2690" s="18"/>
      <c r="BX2690" s="18"/>
      <c r="BY2690" s="18"/>
    </row>
    <row r="2691" s="18" customFormat="1">
      <c r="A2691" s="19" t="s">
        <v>1098</v>
      </c>
      <c r="B2691" s="19" t="s">
        <v>26</v>
      </c>
      <c r="C2691" s="19"/>
      <c r="D2691" s="19"/>
      <c r="E2691" s="33"/>
      <c r="F2691" s="20" t="s">
        <v>27</v>
      </c>
      <c r="G2691" s="21">
        <f t="shared" si="8679"/>
        <v>95310.199999999997</v>
      </c>
      <c r="H2691" s="21">
        <f t="shared" si="8680"/>
        <v>97692</v>
      </c>
      <c r="I2691" s="21">
        <f t="shared" si="8681"/>
        <v>97692</v>
      </c>
      <c r="J2691" s="21">
        <f t="shared" si="8682"/>
        <v>0</v>
      </c>
      <c r="K2691" s="21">
        <f t="shared" si="8683"/>
        <v>0</v>
      </c>
      <c r="L2691" s="21">
        <f t="shared" si="8684"/>
        <v>0</v>
      </c>
      <c r="M2691" s="21">
        <f t="shared" si="8676"/>
        <v>95310.199999999997</v>
      </c>
      <c r="N2691" s="21">
        <f t="shared" si="8677"/>
        <v>97692</v>
      </c>
      <c r="O2691" s="21">
        <f t="shared" si="8678"/>
        <v>97692</v>
      </c>
      <c r="P2691" s="21">
        <f t="shared" si="8685"/>
        <v>0</v>
      </c>
      <c r="Q2691" s="21">
        <f t="shared" si="8686"/>
        <v>0</v>
      </c>
      <c r="R2691" s="21">
        <f t="shared" si="8687"/>
        <v>0</v>
      </c>
      <c r="S2691" s="21">
        <f t="shared" si="8688"/>
        <v>0</v>
      </c>
      <c r="T2691" s="21">
        <f t="shared" si="8689"/>
        <v>0</v>
      </c>
      <c r="U2691" s="21">
        <f t="shared" si="8690"/>
        <v>0</v>
      </c>
      <c r="V2691" s="21">
        <f t="shared" si="8691"/>
        <v>0</v>
      </c>
      <c r="W2691" s="21">
        <f t="shared" si="8692"/>
        <v>0</v>
      </c>
      <c r="X2691" s="21">
        <f t="shared" si="8693"/>
        <v>0</v>
      </c>
      <c r="Y2691" s="21">
        <f t="shared" si="8694"/>
        <v>0</v>
      </c>
      <c r="Z2691" s="21">
        <f t="shared" si="8695"/>
        <v>0</v>
      </c>
      <c r="AA2691" s="21">
        <f t="shared" si="8696"/>
        <v>0</v>
      </c>
      <c r="AB2691" s="21">
        <f t="shared" si="8697"/>
        <v>0</v>
      </c>
      <c r="AC2691" s="21">
        <f t="shared" si="8621"/>
        <v>95310.199999999997</v>
      </c>
      <c r="AD2691" s="21">
        <f t="shared" si="8622"/>
        <v>97692</v>
      </c>
      <c r="AE2691" s="21">
        <f t="shared" si="8623"/>
        <v>97692</v>
      </c>
      <c r="AF2691" s="21">
        <f t="shared" si="8698"/>
        <v>2500</v>
      </c>
      <c r="AG2691" s="21">
        <f t="shared" si="8624"/>
        <v>97810.199999999997</v>
      </c>
      <c r="AH2691" s="21">
        <f t="shared" si="8625"/>
        <v>97692</v>
      </c>
      <c r="AI2691" s="21">
        <f t="shared" si="8626"/>
        <v>97692</v>
      </c>
      <c r="AJ2691" s="21">
        <f t="shared" si="8699"/>
        <v>0</v>
      </c>
      <c r="AK2691" s="21">
        <f t="shared" si="8700"/>
        <v>0</v>
      </c>
      <c r="AL2691" s="21">
        <f t="shared" si="8701"/>
        <v>-1190.8</v>
      </c>
      <c r="AM2691" s="21">
        <f t="shared" si="8702"/>
        <v>0</v>
      </c>
      <c r="AN2691" s="21">
        <f t="shared" si="8703"/>
        <v>0</v>
      </c>
      <c r="AO2691" s="21">
        <f t="shared" si="8704"/>
        <v>0</v>
      </c>
      <c r="AP2691" s="21">
        <f t="shared" si="8705"/>
        <v>0</v>
      </c>
      <c r="AQ2691" s="21">
        <f t="shared" si="8706"/>
        <v>0</v>
      </c>
      <c r="AR2691" s="21">
        <f t="shared" si="8707"/>
        <v>0</v>
      </c>
      <c r="AS2691" s="21">
        <f t="shared" si="8673"/>
        <v>96619.399999999994</v>
      </c>
      <c r="AT2691" s="21">
        <f t="shared" si="8674"/>
        <v>97692</v>
      </c>
      <c r="AU2691" s="21">
        <f t="shared" si="8675"/>
        <v>97692</v>
      </c>
      <c r="AV2691" s="21">
        <f t="shared" si="8708"/>
        <v>0</v>
      </c>
      <c r="AW2691" s="21">
        <f t="shared" si="8709"/>
        <v>0</v>
      </c>
      <c r="AX2691" s="21">
        <f t="shared" si="8710"/>
        <v>0</v>
      </c>
      <c r="AY2691" s="21">
        <f t="shared" si="8627"/>
        <v>96619.399999999994</v>
      </c>
      <c r="AZ2691" s="21">
        <f t="shared" si="8628"/>
        <v>97692</v>
      </c>
      <c r="BA2691" s="21">
        <f t="shared" si="8629"/>
        <v>97692</v>
      </c>
      <c r="BB2691" s="21">
        <f t="shared" si="8711"/>
        <v>0</v>
      </c>
      <c r="BC2691" s="21">
        <f t="shared" si="8712"/>
        <v>0</v>
      </c>
      <c r="BD2691" s="21">
        <f t="shared" si="8713"/>
        <v>0</v>
      </c>
      <c r="BE2691" s="21">
        <f t="shared" si="8714"/>
        <v>0</v>
      </c>
      <c r="BF2691" s="21">
        <f t="shared" si="8715"/>
        <v>0</v>
      </c>
      <c r="BG2691" s="21">
        <f t="shared" si="8716"/>
        <v>0</v>
      </c>
      <c r="BH2691" s="21">
        <f t="shared" si="8717"/>
        <v>0</v>
      </c>
      <c r="BI2691" s="21">
        <f t="shared" si="8718"/>
        <v>0</v>
      </c>
      <c r="BJ2691" s="21">
        <f t="shared" si="8719"/>
        <v>0</v>
      </c>
      <c r="BK2691" s="21">
        <f t="shared" si="8720"/>
        <v>0</v>
      </c>
      <c r="BL2691" s="21">
        <f t="shared" si="8575"/>
        <v>96619.399999999994</v>
      </c>
      <c r="BM2691" s="21">
        <f t="shared" si="8576"/>
        <v>97692</v>
      </c>
      <c r="BN2691" s="21">
        <f t="shared" si="8577"/>
        <v>97692</v>
      </c>
      <c r="BO2691" s="21">
        <f t="shared" si="8721"/>
        <v>0</v>
      </c>
      <c r="BP2691" s="22"/>
      <c r="BQ2691" s="18"/>
      <c r="BR2691" s="18"/>
      <c r="BS2691" s="18"/>
      <c r="BT2691" s="18"/>
      <c r="BU2691" s="18"/>
      <c r="BV2691" s="18"/>
      <c r="BW2691" s="18"/>
      <c r="BX2691" s="18"/>
      <c r="BY2691" s="18"/>
    </row>
    <row r="2692" s="23" customFormat="1" ht="47.25">
      <c r="A2692" s="24" t="s">
        <v>1098</v>
      </c>
      <c r="B2692" s="24" t="s">
        <v>26</v>
      </c>
      <c r="C2692" s="24" t="s">
        <v>79</v>
      </c>
      <c r="D2692" s="24"/>
      <c r="E2692" s="34"/>
      <c r="F2692" s="25" t="s">
        <v>80</v>
      </c>
      <c r="G2692" s="26">
        <f t="shared" si="8679"/>
        <v>95310.199999999997</v>
      </c>
      <c r="H2692" s="26">
        <f t="shared" si="8680"/>
        <v>97692</v>
      </c>
      <c r="I2692" s="26">
        <f t="shared" si="8681"/>
        <v>97692</v>
      </c>
      <c r="J2692" s="26">
        <f t="shared" si="8682"/>
        <v>0</v>
      </c>
      <c r="K2692" s="26">
        <f t="shared" si="8683"/>
        <v>0</v>
      </c>
      <c r="L2692" s="26">
        <f t="shared" si="8684"/>
        <v>0</v>
      </c>
      <c r="M2692" s="26">
        <f t="shared" si="8676"/>
        <v>95310.199999999997</v>
      </c>
      <c r="N2692" s="26">
        <f t="shared" si="8677"/>
        <v>97692</v>
      </c>
      <c r="O2692" s="26">
        <f t="shared" si="8678"/>
        <v>97692</v>
      </c>
      <c r="P2692" s="26">
        <f t="shared" si="8685"/>
        <v>0</v>
      </c>
      <c r="Q2692" s="26">
        <f t="shared" si="8686"/>
        <v>0</v>
      </c>
      <c r="R2692" s="26">
        <f t="shared" si="8687"/>
        <v>0</v>
      </c>
      <c r="S2692" s="26">
        <f t="shared" si="8688"/>
        <v>0</v>
      </c>
      <c r="T2692" s="26">
        <f t="shared" si="8689"/>
        <v>0</v>
      </c>
      <c r="U2692" s="26">
        <f t="shared" si="8690"/>
        <v>0</v>
      </c>
      <c r="V2692" s="26">
        <f t="shared" si="8691"/>
        <v>0</v>
      </c>
      <c r="W2692" s="26">
        <f t="shared" si="8692"/>
        <v>0</v>
      </c>
      <c r="X2692" s="26">
        <f t="shared" si="8693"/>
        <v>0</v>
      </c>
      <c r="Y2692" s="26">
        <f t="shared" si="8694"/>
        <v>0</v>
      </c>
      <c r="Z2692" s="26">
        <f t="shared" si="8695"/>
        <v>0</v>
      </c>
      <c r="AA2692" s="26">
        <f t="shared" si="8696"/>
        <v>0</v>
      </c>
      <c r="AB2692" s="26">
        <f t="shared" si="8697"/>
        <v>0</v>
      </c>
      <c r="AC2692" s="26">
        <f t="shared" si="8621"/>
        <v>95310.199999999997</v>
      </c>
      <c r="AD2692" s="26">
        <f t="shared" si="8622"/>
        <v>97692</v>
      </c>
      <c r="AE2692" s="26">
        <f t="shared" si="8623"/>
        <v>97692</v>
      </c>
      <c r="AF2692" s="26">
        <f t="shared" si="8698"/>
        <v>2500</v>
      </c>
      <c r="AG2692" s="26">
        <f t="shared" si="8624"/>
        <v>97810.199999999997</v>
      </c>
      <c r="AH2692" s="26">
        <f t="shared" si="8625"/>
        <v>97692</v>
      </c>
      <c r="AI2692" s="26">
        <f t="shared" si="8626"/>
        <v>97692</v>
      </c>
      <c r="AJ2692" s="26">
        <f t="shared" si="8699"/>
        <v>0</v>
      </c>
      <c r="AK2692" s="26">
        <f t="shared" si="8700"/>
        <v>0</v>
      </c>
      <c r="AL2692" s="26">
        <f t="shared" si="8701"/>
        <v>-1190.8</v>
      </c>
      <c r="AM2692" s="26">
        <f t="shared" si="8702"/>
        <v>0</v>
      </c>
      <c r="AN2692" s="26">
        <f t="shared" si="8703"/>
        <v>0</v>
      </c>
      <c r="AO2692" s="26">
        <f t="shared" si="8704"/>
        <v>0</v>
      </c>
      <c r="AP2692" s="26">
        <f t="shared" si="8705"/>
        <v>0</v>
      </c>
      <c r="AQ2692" s="26">
        <f t="shared" si="8706"/>
        <v>0</v>
      </c>
      <c r="AR2692" s="26">
        <f t="shared" si="8707"/>
        <v>0</v>
      </c>
      <c r="AS2692" s="26">
        <f t="shared" si="8673"/>
        <v>96619.399999999994</v>
      </c>
      <c r="AT2692" s="26">
        <f t="shared" si="8674"/>
        <v>97692</v>
      </c>
      <c r="AU2692" s="26">
        <f t="shared" si="8675"/>
        <v>97692</v>
      </c>
      <c r="AV2692" s="26">
        <f t="shared" si="8708"/>
        <v>0</v>
      </c>
      <c r="AW2692" s="26">
        <f t="shared" si="8709"/>
        <v>0</v>
      </c>
      <c r="AX2692" s="26">
        <f t="shared" si="8710"/>
        <v>0</v>
      </c>
      <c r="AY2692" s="26">
        <f t="shared" si="8627"/>
        <v>96619.399999999994</v>
      </c>
      <c r="AZ2692" s="26">
        <f t="shared" si="8628"/>
        <v>97692</v>
      </c>
      <c r="BA2692" s="26">
        <f t="shared" si="8629"/>
        <v>97692</v>
      </c>
      <c r="BB2692" s="26">
        <f t="shared" si="8711"/>
        <v>0</v>
      </c>
      <c r="BC2692" s="26">
        <f t="shared" si="8712"/>
        <v>0</v>
      </c>
      <c r="BD2692" s="26">
        <f t="shared" si="8713"/>
        <v>0</v>
      </c>
      <c r="BE2692" s="26">
        <f t="shared" si="8714"/>
        <v>0</v>
      </c>
      <c r="BF2692" s="26">
        <f t="shared" si="8715"/>
        <v>0</v>
      </c>
      <c r="BG2692" s="26">
        <f t="shared" si="8716"/>
        <v>0</v>
      </c>
      <c r="BH2692" s="26">
        <f t="shared" si="8717"/>
        <v>0</v>
      </c>
      <c r="BI2692" s="26">
        <f t="shared" si="8718"/>
        <v>0</v>
      </c>
      <c r="BJ2692" s="26">
        <f t="shared" si="8719"/>
        <v>0</v>
      </c>
      <c r="BK2692" s="26">
        <f t="shared" si="8720"/>
        <v>0</v>
      </c>
      <c r="BL2692" s="26">
        <f t="shared" si="8575"/>
        <v>96619.399999999994</v>
      </c>
      <c r="BM2692" s="26">
        <f t="shared" si="8576"/>
        <v>97692</v>
      </c>
      <c r="BN2692" s="26">
        <f t="shared" si="8577"/>
        <v>97692</v>
      </c>
      <c r="BO2692" s="26">
        <f t="shared" si="8721"/>
        <v>0</v>
      </c>
      <c r="BP2692" s="27"/>
      <c r="BQ2692" s="23"/>
      <c r="BR2692" s="23"/>
      <c r="BS2692" s="23"/>
      <c r="BT2692" s="23"/>
      <c r="BU2692" s="23"/>
      <c r="BV2692" s="23"/>
      <c r="BW2692" s="23"/>
      <c r="BX2692" s="23"/>
      <c r="BY2692" s="23"/>
    </row>
    <row r="2693" ht="47.25">
      <c r="A2693" s="28" t="s">
        <v>1098</v>
      </c>
      <c r="B2693" s="28" t="s">
        <v>26</v>
      </c>
      <c r="C2693" s="28" t="s">
        <v>79</v>
      </c>
      <c r="D2693" s="28" t="s">
        <v>1100</v>
      </c>
      <c r="E2693" s="35"/>
      <c r="F2693" s="29" t="s">
        <v>1101</v>
      </c>
      <c r="G2693" s="30">
        <f>G2694+G2697</f>
        <v>95310.199999999997</v>
      </c>
      <c r="H2693" s="30">
        <f>H2694+H2697</f>
        <v>97692</v>
      </c>
      <c r="I2693" s="30">
        <f>I2694+I2697</f>
        <v>97692</v>
      </c>
      <c r="J2693" s="30">
        <f>J2694+J2697</f>
        <v>0</v>
      </c>
      <c r="K2693" s="30">
        <f>K2694+K2697</f>
        <v>0</v>
      </c>
      <c r="L2693" s="30">
        <f>L2694+L2697</f>
        <v>0</v>
      </c>
      <c r="M2693" s="30">
        <f t="shared" si="8676"/>
        <v>95310.199999999997</v>
      </c>
      <c r="N2693" s="30">
        <f t="shared" si="8677"/>
        <v>97692</v>
      </c>
      <c r="O2693" s="30">
        <f t="shared" si="8678"/>
        <v>97692</v>
      </c>
      <c r="P2693" s="30">
        <f>P2694+P2697</f>
        <v>0</v>
      </c>
      <c r="Q2693" s="30">
        <f>Q2694+Q2697</f>
        <v>0</v>
      </c>
      <c r="R2693" s="30">
        <f>R2694+R2697</f>
        <v>0</v>
      </c>
      <c r="S2693" s="30">
        <f>S2694+S2697</f>
        <v>0</v>
      </c>
      <c r="T2693" s="30">
        <f>T2694+T2697</f>
        <v>0</v>
      </c>
      <c r="U2693" s="30">
        <f>U2694+U2697</f>
        <v>0</v>
      </c>
      <c r="V2693" s="30">
        <f>V2694+V2697</f>
        <v>0</v>
      </c>
      <c r="W2693" s="30">
        <f>W2694+W2697</f>
        <v>0</v>
      </c>
      <c r="X2693" s="30">
        <f>X2694+X2697</f>
        <v>0</v>
      </c>
      <c r="Y2693" s="30">
        <f>Y2694+Y2697</f>
        <v>0</v>
      </c>
      <c r="Z2693" s="30">
        <f>Z2694+Z2697</f>
        <v>0</v>
      </c>
      <c r="AA2693" s="30">
        <f>AA2694+AA2697</f>
        <v>0</v>
      </c>
      <c r="AB2693" s="30">
        <f>AB2694+AB2697</f>
        <v>0</v>
      </c>
      <c r="AC2693" s="30">
        <f t="shared" si="8621"/>
        <v>95310.199999999997</v>
      </c>
      <c r="AD2693" s="30">
        <f t="shared" si="8622"/>
        <v>97692</v>
      </c>
      <c r="AE2693" s="30">
        <f t="shared" si="8623"/>
        <v>97692</v>
      </c>
      <c r="AF2693" s="30">
        <f>AF2694+AF2697</f>
        <v>2500</v>
      </c>
      <c r="AG2693" s="30">
        <f t="shared" si="8624"/>
        <v>97810.199999999997</v>
      </c>
      <c r="AH2693" s="30">
        <f t="shared" si="8625"/>
        <v>97692</v>
      </c>
      <c r="AI2693" s="30">
        <f t="shared" si="8626"/>
        <v>97692</v>
      </c>
      <c r="AJ2693" s="30">
        <f>AJ2694+AJ2697</f>
        <v>0</v>
      </c>
      <c r="AK2693" s="30">
        <f>AK2694+AK2697</f>
        <v>0</v>
      </c>
      <c r="AL2693" s="30">
        <f>AL2694+AL2697</f>
        <v>-1190.8</v>
      </c>
      <c r="AM2693" s="30">
        <f>AM2694+AM2697</f>
        <v>0</v>
      </c>
      <c r="AN2693" s="30">
        <f>AN2694+AN2697</f>
        <v>0</v>
      </c>
      <c r="AO2693" s="30">
        <f>AO2694+AO2697</f>
        <v>0</v>
      </c>
      <c r="AP2693" s="30">
        <f>AP2694+AP2697</f>
        <v>0</v>
      </c>
      <c r="AQ2693" s="30">
        <f>AQ2694+AQ2697</f>
        <v>0</v>
      </c>
      <c r="AR2693" s="30">
        <f>AR2694+AR2697</f>
        <v>0</v>
      </c>
      <c r="AS2693" s="30">
        <f t="shared" si="8673"/>
        <v>96619.399999999994</v>
      </c>
      <c r="AT2693" s="30">
        <f t="shared" si="8674"/>
        <v>97692</v>
      </c>
      <c r="AU2693" s="30">
        <f t="shared" si="8675"/>
        <v>97692</v>
      </c>
      <c r="AV2693" s="30">
        <f>AV2694+AV2697</f>
        <v>0</v>
      </c>
      <c r="AW2693" s="30">
        <f>AW2694+AW2697</f>
        <v>0</v>
      </c>
      <c r="AX2693" s="30">
        <f>AX2694+AX2697</f>
        <v>0</v>
      </c>
      <c r="AY2693" s="30">
        <f t="shared" si="8627"/>
        <v>96619.399999999994</v>
      </c>
      <c r="AZ2693" s="30">
        <f t="shared" si="8628"/>
        <v>97692</v>
      </c>
      <c r="BA2693" s="30">
        <f t="shared" si="8629"/>
        <v>97692</v>
      </c>
      <c r="BB2693" s="30">
        <f>BB2694+BB2697</f>
        <v>0</v>
      </c>
      <c r="BC2693" s="30">
        <f>BC2694+BC2697</f>
        <v>0</v>
      </c>
      <c r="BD2693" s="30">
        <f>BD2694+BD2697</f>
        <v>0</v>
      </c>
      <c r="BE2693" s="30">
        <f>BE2694+BE2697</f>
        <v>0</v>
      </c>
      <c r="BF2693" s="30">
        <f>BF2694+BF2697</f>
        <v>0</v>
      </c>
      <c r="BG2693" s="30">
        <f>BG2694+BG2697</f>
        <v>0</v>
      </c>
      <c r="BH2693" s="30">
        <f>BH2694+BH2697</f>
        <v>0</v>
      </c>
      <c r="BI2693" s="30">
        <f>BI2694+BI2697</f>
        <v>0</v>
      </c>
      <c r="BJ2693" s="30">
        <f>BJ2694+BJ2697</f>
        <v>0</v>
      </c>
      <c r="BK2693" s="30">
        <f>BK2694+BK2697</f>
        <v>0</v>
      </c>
      <c r="BL2693" s="30">
        <f t="shared" si="8575"/>
        <v>96619.399999999994</v>
      </c>
      <c r="BM2693" s="30">
        <f t="shared" si="8576"/>
        <v>97692</v>
      </c>
      <c r="BN2693" s="30">
        <f t="shared" si="8577"/>
        <v>97692</v>
      </c>
      <c r="BO2693" s="30">
        <f>BO2694+BO2697</f>
        <v>0</v>
      </c>
      <c r="BP2693" s="31"/>
      <c r="BQ2693" s="1"/>
      <c r="BR2693" s="1"/>
      <c r="BS2693" s="1"/>
      <c r="BT2693" s="1"/>
      <c r="BU2693" s="1"/>
      <c r="BV2693" s="1"/>
      <c r="BW2693" s="1"/>
      <c r="BX2693" s="1"/>
      <c r="BY2693" s="1"/>
    </row>
    <row r="2694" ht="31.5">
      <c r="A2694" s="28" t="s">
        <v>1098</v>
      </c>
      <c r="B2694" s="28" t="s">
        <v>26</v>
      </c>
      <c r="C2694" s="28" t="s">
        <v>79</v>
      </c>
      <c r="D2694" s="28" t="s">
        <v>1102</v>
      </c>
      <c r="E2694" s="35"/>
      <c r="F2694" s="29" t="s">
        <v>1103</v>
      </c>
      <c r="G2694" s="30">
        <f t="shared" ref="G2694:G2697" si="8722">G2695</f>
        <v>42151.800000000003</v>
      </c>
      <c r="H2694" s="30">
        <f t="shared" ref="H2694:H2697" si="8723">H2695</f>
        <v>43339.699999999997</v>
      </c>
      <c r="I2694" s="30">
        <f t="shared" ref="I2694:I2697" si="8724">I2695</f>
        <v>43339.699999999997</v>
      </c>
      <c r="J2694" s="30">
        <f t="shared" ref="J2694:J2697" si="8725">J2695</f>
        <v>0</v>
      </c>
      <c r="K2694" s="30">
        <f t="shared" ref="K2694:K2697" si="8726">K2695</f>
        <v>0</v>
      </c>
      <c r="L2694" s="30">
        <f t="shared" ref="L2694:L2697" si="8727">L2695</f>
        <v>0</v>
      </c>
      <c r="M2694" s="30">
        <f t="shared" si="8676"/>
        <v>42151.800000000003</v>
      </c>
      <c r="N2694" s="30">
        <f t="shared" si="8677"/>
        <v>43339.699999999997</v>
      </c>
      <c r="O2694" s="30">
        <f t="shared" si="8678"/>
        <v>43339.699999999997</v>
      </c>
      <c r="P2694" s="30">
        <f t="shared" ref="P2694:P2697" si="8728">P2695</f>
        <v>0</v>
      </c>
      <c r="Q2694" s="30">
        <f t="shared" ref="Q2694:Q2697" si="8729">Q2695</f>
        <v>0</v>
      </c>
      <c r="R2694" s="30">
        <f t="shared" ref="R2694:R2697" si="8730">R2695</f>
        <v>0</v>
      </c>
      <c r="S2694" s="30">
        <f t="shared" ref="S2694:S2697" si="8731">S2695</f>
        <v>0</v>
      </c>
      <c r="T2694" s="30">
        <f t="shared" ref="T2694:T2697" si="8732">T2695</f>
        <v>0</v>
      </c>
      <c r="U2694" s="30">
        <f t="shared" ref="U2694:U2697" si="8733">U2695</f>
        <v>0</v>
      </c>
      <c r="V2694" s="30">
        <f t="shared" ref="V2694:V2697" si="8734">V2695</f>
        <v>0</v>
      </c>
      <c r="W2694" s="30">
        <f t="shared" ref="W2694:W2697" si="8735">W2695</f>
        <v>0</v>
      </c>
      <c r="X2694" s="30">
        <f t="shared" ref="X2694:X2697" si="8736">X2695</f>
        <v>0</v>
      </c>
      <c r="Y2694" s="30">
        <f t="shared" ref="Y2694:Y2697" si="8737">Y2695</f>
        <v>0</v>
      </c>
      <c r="Z2694" s="30">
        <f t="shared" ref="Z2694:Z2697" si="8738">Z2695</f>
        <v>0</v>
      </c>
      <c r="AA2694" s="30">
        <f t="shared" ref="AA2694:AA2697" si="8739">AA2695</f>
        <v>0</v>
      </c>
      <c r="AB2694" s="30">
        <f t="shared" ref="AB2694:AB2697" si="8740">AB2695</f>
        <v>0</v>
      </c>
      <c r="AC2694" s="30">
        <f t="shared" si="8621"/>
        <v>42151.800000000003</v>
      </c>
      <c r="AD2694" s="30">
        <f t="shared" si="8622"/>
        <v>43339.699999999997</v>
      </c>
      <c r="AE2694" s="30">
        <f t="shared" si="8623"/>
        <v>43339.699999999997</v>
      </c>
      <c r="AF2694" s="30">
        <f t="shared" ref="AF2694:AF2697" si="8741">AF2695</f>
        <v>2500</v>
      </c>
      <c r="AG2694" s="30">
        <f t="shared" si="8624"/>
        <v>44651.800000000003</v>
      </c>
      <c r="AH2694" s="30">
        <f t="shared" si="8625"/>
        <v>43339.699999999997</v>
      </c>
      <c r="AI2694" s="30">
        <f t="shared" si="8626"/>
        <v>43339.699999999997</v>
      </c>
      <c r="AJ2694" s="30">
        <f t="shared" ref="AJ2694:AJ2697" si="8742">AJ2695</f>
        <v>0</v>
      </c>
      <c r="AK2694" s="30">
        <f t="shared" ref="AK2694:AK2697" si="8743">AK2695</f>
        <v>0</v>
      </c>
      <c r="AL2694" s="30">
        <f t="shared" ref="AL2694:AL2697" si="8744">AL2695</f>
        <v>-593.89999999999998</v>
      </c>
      <c r="AM2694" s="30">
        <f t="shared" ref="AM2694:AM2697" si="8745">AM2695</f>
        <v>0</v>
      </c>
      <c r="AN2694" s="30">
        <f t="shared" ref="AN2694:AN2697" si="8746">AN2695</f>
        <v>0</v>
      </c>
      <c r="AO2694" s="30">
        <f t="shared" ref="AO2694:AO2697" si="8747">AO2695</f>
        <v>0</v>
      </c>
      <c r="AP2694" s="30">
        <f t="shared" ref="AP2694:AP2697" si="8748">AP2695</f>
        <v>0</v>
      </c>
      <c r="AQ2694" s="30">
        <f t="shared" ref="AQ2694:AQ2697" si="8749">AQ2695</f>
        <v>0</v>
      </c>
      <c r="AR2694" s="30">
        <f t="shared" ref="AR2694:AR2697" si="8750">AR2695</f>
        <v>0</v>
      </c>
      <c r="AS2694" s="30">
        <f t="shared" si="8673"/>
        <v>44057.900000000001</v>
      </c>
      <c r="AT2694" s="30">
        <f t="shared" si="8674"/>
        <v>43339.699999999997</v>
      </c>
      <c r="AU2694" s="30">
        <f t="shared" si="8675"/>
        <v>43339.699999999997</v>
      </c>
      <c r="AV2694" s="30">
        <f t="shared" ref="AV2694:AV2697" si="8751">AV2695</f>
        <v>0</v>
      </c>
      <c r="AW2694" s="30">
        <f t="shared" ref="AW2694:AW2697" si="8752">AW2695</f>
        <v>0</v>
      </c>
      <c r="AX2694" s="30">
        <f t="shared" ref="AX2694:AX2697" si="8753">AX2695</f>
        <v>0</v>
      </c>
      <c r="AY2694" s="30">
        <f t="shared" si="8627"/>
        <v>44057.900000000001</v>
      </c>
      <c r="AZ2694" s="30">
        <f t="shared" si="8628"/>
        <v>43339.699999999997</v>
      </c>
      <c r="BA2694" s="30">
        <f t="shared" si="8629"/>
        <v>43339.699999999997</v>
      </c>
      <c r="BB2694" s="30">
        <f t="shared" ref="BB2694:BB2697" si="8754">BB2695</f>
        <v>0</v>
      </c>
      <c r="BC2694" s="30">
        <f t="shared" ref="BC2694:BC2697" si="8755">BC2695</f>
        <v>0</v>
      </c>
      <c r="BD2694" s="30">
        <f t="shared" ref="BD2694:BD2697" si="8756">BD2695</f>
        <v>0</v>
      </c>
      <c r="BE2694" s="30">
        <f t="shared" ref="BE2694:BE2697" si="8757">BE2695</f>
        <v>0</v>
      </c>
      <c r="BF2694" s="30">
        <f t="shared" ref="BF2694:BF2697" si="8758">BF2695</f>
        <v>0</v>
      </c>
      <c r="BG2694" s="30">
        <f t="shared" ref="BG2694:BG2697" si="8759">BG2695</f>
        <v>0</v>
      </c>
      <c r="BH2694" s="30">
        <f t="shared" ref="BH2694:BH2697" si="8760">BH2695</f>
        <v>0</v>
      </c>
      <c r="BI2694" s="30">
        <f t="shared" ref="BI2694:BI2697" si="8761">BI2695</f>
        <v>0</v>
      </c>
      <c r="BJ2694" s="30">
        <f t="shared" ref="BJ2694:BJ2697" si="8762">BJ2695</f>
        <v>0</v>
      </c>
      <c r="BK2694" s="30">
        <f t="shared" ref="BK2694:BK2697" si="8763">BK2695</f>
        <v>0</v>
      </c>
      <c r="BL2694" s="30">
        <f t="shared" si="8575"/>
        <v>44057.900000000001</v>
      </c>
      <c r="BM2694" s="30">
        <f t="shared" si="8576"/>
        <v>43339.699999999997</v>
      </c>
      <c r="BN2694" s="30">
        <f t="shared" si="8577"/>
        <v>43339.699999999997</v>
      </c>
      <c r="BO2694" s="30">
        <f t="shared" ref="BO2694:BO2697" si="8764">BO2695</f>
        <v>0</v>
      </c>
      <c r="BP2694" s="31"/>
      <c r="BQ2694" s="1"/>
      <c r="BR2694" s="1"/>
      <c r="BS2694" s="1"/>
      <c r="BT2694" s="1"/>
      <c r="BU2694" s="1"/>
      <c r="BV2694" s="1"/>
      <c r="BW2694" s="1"/>
      <c r="BX2694" s="1"/>
      <c r="BY2694" s="1"/>
    </row>
    <row r="2695">
      <c r="A2695" s="28" t="s">
        <v>1098</v>
      </c>
      <c r="B2695" s="28" t="s">
        <v>26</v>
      </c>
      <c r="C2695" s="28" t="s">
        <v>79</v>
      </c>
      <c r="D2695" s="28" t="s">
        <v>1104</v>
      </c>
      <c r="E2695" s="35"/>
      <c r="F2695" s="29" t="s">
        <v>49</v>
      </c>
      <c r="G2695" s="30">
        <f t="shared" si="8722"/>
        <v>42151.800000000003</v>
      </c>
      <c r="H2695" s="30">
        <f t="shared" si="8723"/>
        <v>43339.699999999997</v>
      </c>
      <c r="I2695" s="30">
        <f t="shared" si="8724"/>
        <v>43339.699999999997</v>
      </c>
      <c r="J2695" s="30">
        <f t="shared" si="8725"/>
        <v>0</v>
      </c>
      <c r="K2695" s="30">
        <f t="shared" si="8726"/>
        <v>0</v>
      </c>
      <c r="L2695" s="30">
        <f t="shared" si="8727"/>
        <v>0</v>
      </c>
      <c r="M2695" s="30">
        <f t="shared" si="8676"/>
        <v>42151.800000000003</v>
      </c>
      <c r="N2695" s="30">
        <f t="shared" si="8677"/>
        <v>43339.699999999997</v>
      </c>
      <c r="O2695" s="30">
        <f t="shared" si="8678"/>
        <v>43339.699999999997</v>
      </c>
      <c r="P2695" s="30">
        <f t="shared" si="8728"/>
        <v>0</v>
      </c>
      <c r="Q2695" s="30">
        <f t="shared" si="8729"/>
        <v>0</v>
      </c>
      <c r="R2695" s="30">
        <f t="shared" si="8730"/>
        <v>0</v>
      </c>
      <c r="S2695" s="30">
        <f t="shared" si="8731"/>
        <v>0</v>
      </c>
      <c r="T2695" s="30">
        <f t="shared" si="8732"/>
        <v>0</v>
      </c>
      <c r="U2695" s="30">
        <f t="shared" si="8733"/>
        <v>0</v>
      </c>
      <c r="V2695" s="30">
        <f t="shared" si="8734"/>
        <v>0</v>
      </c>
      <c r="W2695" s="30">
        <f t="shared" si="8735"/>
        <v>0</v>
      </c>
      <c r="X2695" s="30">
        <f t="shared" si="8736"/>
        <v>0</v>
      </c>
      <c r="Y2695" s="30">
        <f t="shared" si="8737"/>
        <v>0</v>
      </c>
      <c r="Z2695" s="30">
        <f t="shared" si="8738"/>
        <v>0</v>
      </c>
      <c r="AA2695" s="30">
        <f t="shared" si="8739"/>
        <v>0</v>
      </c>
      <c r="AB2695" s="30">
        <f t="shared" si="8740"/>
        <v>0</v>
      </c>
      <c r="AC2695" s="30">
        <f t="shared" si="8621"/>
        <v>42151.800000000003</v>
      </c>
      <c r="AD2695" s="30">
        <f t="shared" si="8622"/>
        <v>43339.699999999997</v>
      </c>
      <c r="AE2695" s="30">
        <f t="shared" si="8623"/>
        <v>43339.699999999997</v>
      </c>
      <c r="AF2695" s="30">
        <f t="shared" si="8741"/>
        <v>2500</v>
      </c>
      <c r="AG2695" s="30">
        <f t="shared" si="8624"/>
        <v>44651.800000000003</v>
      </c>
      <c r="AH2695" s="30">
        <f t="shared" si="8625"/>
        <v>43339.699999999997</v>
      </c>
      <c r="AI2695" s="30">
        <f t="shared" si="8626"/>
        <v>43339.699999999997</v>
      </c>
      <c r="AJ2695" s="30">
        <f t="shared" si="8742"/>
        <v>0</v>
      </c>
      <c r="AK2695" s="30">
        <f t="shared" si="8743"/>
        <v>0</v>
      </c>
      <c r="AL2695" s="30">
        <f t="shared" si="8744"/>
        <v>-593.89999999999998</v>
      </c>
      <c r="AM2695" s="30">
        <f t="shared" si="8745"/>
        <v>0</v>
      </c>
      <c r="AN2695" s="30">
        <f t="shared" si="8746"/>
        <v>0</v>
      </c>
      <c r="AO2695" s="30">
        <f t="shared" si="8747"/>
        <v>0</v>
      </c>
      <c r="AP2695" s="30">
        <f t="shared" si="8748"/>
        <v>0</v>
      </c>
      <c r="AQ2695" s="30">
        <f t="shared" si="8749"/>
        <v>0</v>
      </c>
      <c r="AR2695" s="30">
        <f t="shared" si="8750"/>
        <v>0</v>
      </c>
      <c r="AS2695" s="30">
        <f t="shared" si="8673"/>
        <v>44057.900000000001</v>
      </c>
      <c r="AT2695" s="30">
        <f t="shared" si="8674"/>
        <v>43339.699999999997</v>
      </c>
      <c r="AU2695" s="30">
        <f t="shared" si="8675"/>
        <v>43339.699999999997</v>
      </c>
      <c r="AV2695" s="30">
        <f t="shared" si="8751"/>
        <v>0</v>
      </c>
      <c r="AW2695" s="30">
        <f t="shared" si="8752"/>
        <v>0</v>
      </c>
      <c r="AX2695" s="30">
        <f t="shared" si="8753"/>
        <v>0</v>
      </c>
      <c r="AY2695" s="30">
        <f t="shared" si="8627"/>
        <v>44057.900000000001</v>
      </c>
      <c r="AZ2695" s="30">
        <f t="shared" si="8628"/>
        <v>43339.699999999997</v>
      </c>
      <c r="BA2695" s="30">
        <f t="shared" si="8629"/>
        <v>43339.699999999997</v>
      </c>
      <c r="BB2695" s="30">
        <f t="shared" si="8754"/>
        <v>0</v>
      </c>
      <c r="BC2695" s="30">
        <f t="shared" si="8755"/>
        <v>0</v>
      </c>
      <c r="BD2695" s="30">
        <f t="shared" si="8756"/>
        <v>0</v>
      </c>
      <c r="BE2695" s="30">
        <f t="shared" si="8757"/>
        <v>0</v>
      </c>
      <c r="BF2695" s="30">
        <f t="shared" si="8758"/>
        <v>0</v>
      </c>
      <c r="BG2695" s="30">
        <f t="shared" si="8759"/>
        <v>0</v>
      </c>
      <c r="BH2695" s="30">
        <f t="shared" si="8760"/>
        <v>0</v>
      </c>
      <c r="BI2695" s="30">
        <f t="shared" si="8761"/>
        <v>0</v>
      </c>
      <c r="BJ2695" s="30">
        <f t="shared" si="8762"/>
        <v>0</v>
      </c>
      <c r="BK2695" s="30">
        <f t="shared" si="8763"/>
        <v>0</v>
      </c>
      <c r="BL2695" s="30">
        <f t="shared" si="8575"/>
        <v>44057.900000000001</v>
      </c>
      <c r="BM2695" s="30">
        <f t="shared" si="8576"/>
        <v>43339.699999999997</v>
      </c>
      <c r="BN2695" s="30">
        <f t="shared" si="8577"/>
        <v>43339.699999999997</v>
      </c>
      <c r="BO2695" s="30">
        <f t="shared" si="8764"/>
        <v>0</v>
      </c>
      <c r="BP2695" s="31"/>
      <c r="BQ2695" s="1"/>
      <c r="BR2695" s="1"/>
      <c r="BS2695" s="1"/>
      <c r="BT2695" s="1"/>
      <c r="BU2695" s="1"/>
      <c r="BV2695" s="1"/>
      <c r="BW2695" s="1"/>
      <c r="BX2695" s="1"/>
      <c r="BY2695" s="1"/>
    </row>
    <row r="2696" ht="78.75">
      <c r="A2696" s="28" t="s">
        <v>1098</v>
      </c>
      <c r="B2696" s="28" t="s">
        <v>26</v>
      </c>
      <c r="C2696" s="28" t="s">
        <v>79</v>
      </c>
      <c r="D2696" s="28" t="s">
        <v>1104</v>
      </c>
      <c r="E2696" s="28" t="s">
        <v>50</v>
      </c>
      <c r="F2696" s="29" t="s">
        <v>51</v>
      </c>
      <c r="G2696" s="30">
        <v>42151.800000000003</v>
      </c>
      <c r="H2696" s="30">
        <v>43339.699999999997</v>
      </c>
      <c r="I2696" s="30">
        <v>43339.699999999997</v>
      </c>
      <c r="J2696" s="30"/>
      <c r="K2696" s="30"/>
      <c r="L2696" s="30"/>
      <c r="M2696" s="30">
        <f t="shared" si="8676"/>
        <v>42151.800000000003</v>
      </c>
      <c r="N2696" s="30">
        <f t="shared" si="8677"/>
        <v>43339.699999999997</v>
      </c>
      <c r="O2696" s="30">
        <f t="shared" si="8678"/>
        <v>43339.699999999997</v>
      </c>
      <c r="P2696" s="30"/>
      <c r="Q2696" s="30"/>
      <c r="R2696" s="30"/>
      <c r="S2696" s="30"/>
      <c r="T2696" s="30"/>
      <c r="U2696" s="30"/>
      <c r="V2696" s="30"/>
      <c r="W2696" s="30"/>
      <c r="X2696" s="30"/>
      <c r="Y2696" s="30"/>
      <c r="Z2696" s="30"/>
      <c r="AA2696" s="30"/>
      <c r="AB2696" s="30"/>
      <c r="AC2696" s="30">
        <f t="shared" si="8621"/>
        <v>42151.800000000003</v>
      </c>
      <c r="AD2696" s="30">
        <f t="shared" si="8622"/>
        <v>43339.699999999997</v>
      </c>
      <c r="AE2696" s="30">
        <f t="shared" si="8623"/>
        <v>43339.699999999997</v>
      </c>
      <c r="AF2696" s="30">
        <v>2500</v>
      </c>
      <c r="AG2696" s="30">
        <f t="shared" si="8624"/>
        <v>44651.800000000003</v>
      </c>
      <c r="AH2696" s="30">
        <f t="shared" si="8625"/>
        <v>43339.699999999997</v>
      </c>
      <c r="AI2696" s="30">
        <f t="shared" si="8626"/>
        <v>43339.699999999997</v>
      </c>
      <c r="AJ2696" s="30"/>
      <c r="AK2696" s="30"/>
      <c r="AL2696" s="30">
        <v>-593.89999999999998</v>
      </c>
      <c r="AM2696" s="30"/>
      <c r="AN2696" s="30"/>
      <c r="AO2696" s="30"/>
      <c r="AP2696" s="30"/>
      <c r="AQ2696" s="30"/>
      <c r="AR2696" s="30"/>
      <c r="AS2696" s="30">
        <f t="shared" si="8673"/>
        <v>44057.900000000001</v>
      </c>
      <c r="AT2696" s="30">
        <f t="shared" si="8674"/>
        <v>43339.699999999997</v>
      </c>
      <c r="AU2696" s="30">
        <f t="shared" si="8675"/>
        <v>43339.699999999997</v>
      </c>
      <c r="AV2696" s="30"/>
      <c r="AW2696" s="30"/>
      <c r="AX2696" s="30"/>
      <c r="AY2696" s="30">
        <f t="shared" si="8627"/>
        <v>44057.900000000001</v>
      </c>
      <c r="AZ2696" s="30">
        <f t="shared" si="8628"/>
        <v>43339.699999999997</v>
      </c>
      <c r="BA2696" s="30">
        <f t="shared" si="8629"/>
        <v>43339.699999999997</v>
      </c>
      <c r="BB2696" s="30"/>
      <c r="BC2696" s="30"/>
      <c r="BD2696" s="30"/>
      <c r="BE2696" s="30"/>
      <c r="BF2696" s="30"/>
      <c r="BG2696" s="30"/>
      <c r="BH2696" s="30"/>
      <c r="BI2696" s="30"/>
      <c r="BJ2696" s="30"/>
      <c r="BK2696" s="30"/>
      <c r="BL2696" s="30">
        <f t="shared" si="8575"/>
        <v>44057.900000000001</v>
      </c>
      <c r="BM2696" s="30">
        <f t="shared" si="8576"/>
        <v>43339.699999999997</v>
      </c>
      <c r="BN2696" s="30">
        <f t="shared" si="8577"/>
        <v>43339.699999999997</v>
      </c>
      <c r="BO2696" s="30"/>
      <c r="BP2696" s="31"/>
      <c r="BQ2696" s="1"/>
      <c r="BR2696" s="1"/>
      <c r="BS2696" s="1"/>
      <c r="BT2696" s="1"/>
      <c r="BU2696" s="1"/>
      <c r="BV2696" s="1"/>
      <c r="BW2696" s="1"/>
      <c r="BX2696" s="1"/>
      <c r="BY2696" s="1"/>
    </row>
    <row r="2697">
      <c r="A2697" s="28" t="s">
        <v>1098</v>
      </c>
      <c r="B2697" s="28" t="s">
        <v>26</v>
      </c>
      <c r="C2697" s="28" t="s">
        <v>79</v>
      </c>
      <c r="D2697" s="28" t="s">
        <v>1105</v>
      </c>
      <c r="E2697" s="35"/>
      <c r="F2697" s="29" t="s">
        <v>137</v>
      </c>
      <c r="G2697" s="30">
        <f t="shared" si="8722"/>
        <v>53158.399999999994</v>
      </c>
      <c r="H2697" s="30">
        <f t="shared" si="8723"/>
        <v>54352.300000000003</v>
      </c>
      <c r="I2697" s="30">
        <f t="shared" si="8724"/>
        <v>54352.300000000003</v>
      </c>
      <c r="J2697" s="30">
        <f t="shared" si="8725"/>
        <v>0</v>
      </c>
      <c r="K2697" s="30">
        <f t="shared" si="8726"/>
        <v>0</v>
      </c>
      <c r="L2697" s="30">
        <f t="shared" si="8727"/>
        <v>0</v>
      </c>
      <c r="M2697" s="30">
        <f t="shared" si="8676"/>
        <v>53158.399999999994</v>
      </c>
      <c r="N2697" s="30">
        <f t="shared" si="8677"/>
        <v>54352.300000000003</v>
      </c>
      <c r="O2697" s="30">
        <f t="shared" si="8678"/>
        <v>54352.300000000003</v>
      </c>
      <c r="P2697" s="30">
        <f t="shared" si="8728"/>
        <v>0</v>
      </c>
      <c r="Q2697" s="30">
        <f t="shared" si="8729"/>
        <v>0</v>
      </c>
      <c r="R2697" s="30">
        <f t="shared" si="8730"/>
        <v>0</v>
      </c>
      <c r="S2697" s="30">
        <f t="shared" si="8731"/>
        <v>0</v>
      </c>
      <c r="T2697" s="30">
        <f t="shared" si="8732"/>
        <v>0</v>
      </c>
      <c r="U2697" s="30">
        <f t="shared" si="8733"/>
        <v>0</v>
      </c>
      <c r="V2697" s="30">
        <f t="shared" si="8734"/>
        <v>0</v>
      </c>
      <c r="W2697" s="30">
        <f t="shared" si="8735"/>
        <v>0</v>
      </c>
      <c r="X2697" s="30">
        <f t="shared" si="8736"/>
        <v>0</v>
      </c>
      <c r="Y2697" s="30">
        <f t="shared" si="8737"/>
        <v>0</v>
      </c>
      <c r="Z2697" s="30">
        <f t="shared" si="8738"/>
        <v>0</v>
      </c>
      <c r="AA2697" s="30">
        <f t="shared" si="8739"/>
        <v>0</v>
      </c>
      <c r="AB2697" s="30">
        <f t="shared" si="8740"/>
        <v>0</v>
      </c>
      <c r="AC2697" s="30">
        <f t="shared" si="8621"/>
        <v>53158.399999999994</v>
      </c>
      <c r="AD2697" s="30">
        <f t="shared" si="8622"/>
        <v>54352.300000000003</v>
      </c>
      <c r="AE2697" s="30">
        <f t="shared" si="8623"/>
        <v>54352.300000000003</v>
      </c>
      <c r="AF2697" s="30">
        <f t="shared" si="8741"/>
        <v>0</v>
      </c>
      <c r="AG2697" s="30">
        <f t="shared" si="8624"/>
        <v>53158.399999999994</v>
      </c>
      <c r="AH2697" s="30">
        <f t="shared" si="8625"/>
        <v>54352.300000000003</v>
      </c>
      <c r="AI2697" s="30">
        <f t="shared" si="8626"/>
        <v>54352.300000000003</v>
      </c>
      <c r="AJ2697" s="30">
        <f t="shared" si="8742"/>
        <v>0</v>
      </c>
      <c r="AK2697" s="30">
        <f t="shared" si="8743"/>
        <v>0</v>
      </c>
      <c r="AL2697" s="30">
        <f t="shared" si="8744"/>
        <v>-596.89999999999998</v>
      </c>
      <c r="AM2697" s="30">
        <f t="shared" si="8745"/>
        <v>0</v>
      </c>
      <c r="AN2697" s="30">
        <f t="shared" si="8746"/>
        <v>0</v>
      </c>
      <c r="AO2697" s="30">
        <f t="shared" si="8747"/>
        <v>0</v>
      </c>
      <c r="AP2697" s="30">
        <f t="shared" si="8748"/>
        <v>0</v>
      </c>
      <c r="AQ2697" s="30">
        <f t="shared" si="8749"/>
        <v>0</v>
      </c>
      <c r="AR2697" s="30">
        <f t="shared" si="8750"/>
        <v>0</v>
      </c>
      <c r="AS2697" s="30">
        <f t="shared" si="8673"/>
        <v>52561.499999999993</v>
      </c>
      <c r="AT2697" s="30">
        <f t="shared" si="8674"/>
        <v>54352.300000000003</v>
      </c>
      <c r="AU2697" s="30">
        <f t="shared" si="8675"/>
        <v>54352.300000000003</v>
      </c>
      <c r="AV2697" s="30">
        <f t="shared" si="8751"/>
        <v>0</v>
      </c>
      <c r="AW2697" s="30">
        <f t="shared" si="8752"/>
        <v>0</v>
      </c>
      <c r="AX2697" s="30">
        <f t="shared" si="8753"/>
        <v>0</v>
      </c>
      <c r="AY2697" s="30">
        <f t="shared" si="8627"/>
        <v>52561.499999999993</v>
      </c>
      <c r="AZ2697" s="30">
        <f t="shared" si="8628"/>
        <v>54352.300000000003</v>
      </c>
      <c r="BA2697" s="30">
        <f t="shared" si="8629"/>
        <v>54352.300000000003</v>
      </c>
      <c r="BB2697" s="30">
        <f t="shared" si="8754"/>
        <v>0</v>
      </c>
      <c r="BC2697" s="30">
        <f t="shared" si="8755"/>
        <v>0</v>
      </c>
      <c r="BD2697" s="30">
        <f t="shared" si="8756"/>
        <v>0</v>
      </c>
      <c r="BE2697" s="30">
        <f t="shared" si="8757"/>
        <v>0</v>
      </c>
      <c r="BF2697" s="30">
        <f t="shared" si="8758"/>
        <v>0</v>
      </c>
      <c r="BG2697" s="30">
        <f t="shared" si="8759"/>
        <v>0</v>
      </c>
      <c r="BH2697" s="30">
        <f t="shared" si="8760"/>
        <v>0</v>
      </c>
      <c r="BI2697" s="30">
        <f t="shared" si="8761"/>
        <v>0</v>
      </c>
      <c r="BJ2697" s="30">
        <f t="shared" si="8762"/>
        <v>0</v>
      </c>
      <c r="BK2697" s="30">
        <f t="shared" si="8763"/>
        <v>0</v>
      </c>
      <c r="BL2697" s="30">
        <f t="shared" si="8575"/>
        <v>52561.499999999993</v>
      </c>
      <c r="BM2697" s="30">
        <f t="shared" si="8576"/>
        <v>54352.300000000003</v>
      </c>
      <c r="BN2697" s="30">
        <f t="shared" si="8577"/>
        <v>54352.300000000003</v>
      </c>
      <c r="BO2697" s="30">
        <f t="shared" si="8764"/>
        <v>0</v>
      </c>
      <c r="BP2697" s="31"/>
      <c r="BQ2697" s="1"/>
      <c r="BR2697" s="1"/>
      <c r="BS2697" s="1"/>
      <c r="BT2697" s="1"/>
      <c r="BU2697" s="1"/>
      <c r="BV2697" s="1"/>
      <c r="BW2697" s="1"/>
      <c r="BX2697" s="1"/>
      <c r="BY2697" s="1"/>
    </row>
    <row r="2698">
      <c r="A2698" s="28" t="s">
        <v>1098</v>
      </c>
      <c r="B2698" s="28" t="s">
        <v>26</v>
      </c>
      <c r="C2698" s="28" t="s">
        <v>79</v>
      </c>
      <c r="D2698" s="28" t="s">
        <v>1106</v>
      </c>
      <c r="E2698" s="35"/>
      <c r="F2698" s="29" t="s">
        <v>49</v>
      </c>
      <c r="G2698" s="30">
        <f>G2699+G2700+G2701</f>
        <v>53158.399999999994</v>
      </c>
      <c r="H2698" s="30">
        <f>H2699+H2700+H2701</f>
        <v>54352.300000000003</v>
      </c>
      <c r="I2698" s="30">
        <f>I2699+I2700+I2701</f>
        <v>54352.300000000003</v>
      </c>
      <c r="J2698" s="30">
        <f>J2699+J2700+J2701</f>
        <v>0</v>
      </c>
      <c r="K2698" s="30">
        <f>K2699+K2700+K2701</f>
        <v>0</v>
      </c>
      <c r="L2698" s="30">
        <f>L2699+L2700+L2701</f>
        <v>0</v>
      </c>
      <c r="M2698" s="30">
        <f t="shared" si="8676"/>
        <v>53158.399999999994</v>
      </c>
      <c r="N2698" s="30">
        <f t="shared" si="8677"/>
        <v>54352.300000000003</v>
      </c>
      <c r="O2698" s="30">
        <f t="shared" si="8678"/>
        <v>54352.300000000003</v>
      </c>
      <c r="P2698" s="30">
        <f>P2699+P2700+P2701</f>
        <v>0</v>
      </c>
      <c r="Q2698" s="30">
        <f>Q2699+Q2700+Q2701</f>
        <v>0</v>
      </c>
      <c r="R2698" s="30">
        <f>R2699+R2700+R2701</f>
        <v>0</v>
      </c>
      <c r="S2698" s="30">
        <f>S2699+S2700+S2701</f>
        <v>0</v>
      </c>
      <c r="T2698" s="30">
        <f>T2699+T2700+T2701</f>
        <v>0</v>
      </c>
      <c r="U2698" s="30">
        <f>U2699+U2700+U2701</f>
        <v>0</v>
      </c>
      <c r="V2698" s="30">
        <f>V2699+V2700+V2701</f>
        <v>0</v>
      </c>
      <c r="W2698" s="30">
        <f>W2699+W2700+W2701</f>
        <v>0</v>
      </c>
      <c r="X2698" s="30">
        <f>X2699+X2700+X2701</f>
        <v>0</v>
      </c>
      <c r="Y2698" s="30">
        <f>Y2699+Y2700+Y2701</f>
        <v>0</v>
      </c>
      <c r="Z2698" s="30">
        <f>Z2699+Z2700+Z2701</f>
        <v>0</v>
      </c>
      <c r="AA2698" s="30">
        <f>AA2699+AA2700+AA2701</f>
        <v>0</v>
      </c>
      <c r="AB2698" s="30">
        <f>AB2699+AB2700+AB2701</f>
        <v>0</v>
      </c>
      <c r="AC2698" s="30">
        <f t="shared" si="8621"/>
        <v>53158.399999999994</v>
      </c>
      <c r="AD2698" s="30">
        <f t="shared" si="8622"/>
        <v>54352.300000000003</v>
      </c>
      <c r="AE2698" s="30">
        <f t="shared" si="8623"/>
        <v>54352.300000000003</v>
      </c>
      <c r="AF2698" s="30">
        <f>AF2699+AF2700+AF2701</f>
        <v>0</v>
      </c>
      <c r="AG2698" s="30">
        <f t="shared" si="8624"/>
        <v>53158.399999999994</v>
      </c>
      <c r="AH2698" s="30">
        <f t="shared" si="8625"/>
        <v>54352.300000000003</v>
      </c>
      <c r="AI2698" s="30">
        <f t="shared" si="8626"/>
        <v>54352.300000000003</v>
      </c>
      <c r="AJ2698" s="30">
        <f>AJ2699+AJ2700+AJ2701</f>
        <v>0</v>
      </c>
      <c r="AK2698" s="30">
        <f>AK2699+AK2700+AK2701</f>
        <v>0</v>
      </c>
      <c r="AL2698" s="30">
        <f>AL2699+AL2700+AL2701</f>
        <v>-596.89999999999998</v>
      </c>
      <c r="AM2698" s="30">
        <f>AM2699+AM2700+AM2701</f>
        <v>0</v>
      </c>
      <c r="AN2698" s="30">
        <f>AN2699+AN2700+AN2701</f>
        <v>0</v>
      </c>
      <c r="AO2698" s="30">
        <f>AO2699+AO2700+AO2701</f>
        <v>0</v>
      </c>
      <c r="AP2698" s="30">
        <f>AP2699+AP2700+AP2701</f>
        <v>0</v>
      </c>
      <c r="AQ2698" s="30">
        <f>AQ2699+AQ2700+AQ2701</f>
        <v>0</v>
      </c>
      <c r="AR2698" s="30">
        <f>AR2699+AR2700+AR2701</f>
        <v>0</v>
      </c>
      <c r="AS2698" s="30">
        <f t="shared" si="8673"/>
        <v>52561.499999999993</v>
      </c>
      <c r="AT2698" s="30">
        <f t="shared" si="8674"/>
        <v>54352.300000000003</v>
      </c>
      <c r="AU2698" s="30">
        <f t="shared" si="8675"/>
        <v>54352.300000000003</v>
      </c>
      <c r="AV2698" s="30">
        <f>AV2699+AV2700+AV2701</f>
        <v>0</v>
      </c>
      <c r="AW2698" s="30">
        <f>AW2699+AW2700+AW2701</f>
        <v>0</v>
      </c>
      <c r="AX2698" s="30">
        <f>AX2699+AX2700+AX2701</f>
        <v>0</v>
      </c>
      <c r="AY2698" s="30">
        <f t="shared" si="8627"/>
        <v>52561.499999999993</v>
      </c>
      <c r="AZ2698" s="30">
        <f t="shared" si="8628"/>
        <v>54352.300000000003</v>
      </c>
      <c r="BA2698" s="30">
        <f t="shared" si="8629"/>
        <v>54352.300000000003</v>
      </c>
      <c r="BB2698" s="30">
        <f>BB2699+BB2700+BB2701</f>
        <v>0</v>
      </c>
      <c r="BC2698" s="30">
        <f>BC2699+BC2700+BC2701</f>
        <v>0</v>
      </c>
      <c r="BD2698" s="30">
        <f>BD2699+BD2700+BD2701</f>
        <v>0</v>
      </c>
      <c r="BE2698" s="30">
        <f>BE2699+BE2700+BE2701</f>
        <v>0</v>
      </c>
      <c r="BF2698" s="30">
        <f>BF2699+BF2700+BF2701</f>
        <v>0</v>
      </c>
      <c r="BG2698" s="30">
        <f>BG2699+BG2700+BG2701</f>
        <v>0</v>
      </c>
      <c r="BH2698" s="30">
        <f>BH2699+BH2700+BH2701</f>
        <v>0</v>
      </c>
      <c r="BI2698" s="30">
        <f>BI2699+BI2700+BI2701</f>
        <v>0</v>
      </c>
      <c r="BJ2698" s="30">
        <f>BJ2699+BJ2700+BJ2701</f>
        <v>0</v>
      </c>
      <c r="BK2698" s="30">
        <f>BK2699+BK2700+BK2701</f>
        <v>0</v>
      </c>
      <c r="BL2698" s="30">
        <f t="shared" si="8575"/>
        <v>52561.499999999993</v>
      </c>
      <c r="BM2698" s="30">
        <f t="shared" si="8576"/>
        <v>54352.300000000003</v>
      </c>
      <c r="BN2698" s="30">
        <f t="shared" si="8577"/>
        <v>54352.300000000003</v>
      </c>
      <c r="BO2698" s="30">
        <f>BO2699+BO2700+BO2701</f>
        <v>0</v>
      </c>
      <c r="BP2698" s="31"/>
      <c r="BQ2698" s="1"/>
      <c r="BR2698" s="1"/>
      <c r="BS2698" s="1"/>
      <c r="BT2698" s="1"/>
      <c r="BU2698" s="1"/>
      <c r="BV2698" s="1"/>
      <c r="BW2698" s="1"/>
      <c r="BX2698" s="1"/>
      <c r="BY2698" s="1"/>
    </row>
    <row r="2699" ht="78.75">
      <c r="A2699" s="28" t="s">
        <v>1098</v>
      </c>
      <c r="B2699" s="28" t="s">
        <v>26</v>
      </c>
      <c r="C2699" s="28" t="s">
        <v>79</v>
      </c>
      <c r="D2699" s="28" t="s">
        <v>1106</v>
      </c>
      <c r="E2699" s="28" t="s">
        <v>50</v>
      </c>
      <c r="F2699" s="29" t="s">
        <v>51</v>
      </c>
      <c r="G2699" s="30">
        <v>42957.699999999997</v>
      </c>
      <c r="H2699" s="30">
        <v>44151.600000000006</v>
      </c>
      <c r="I2699" s="30">
        <v>44151.600000000006</v>
      </c>
      <c r="J2699" s="30"/>
      <c r="K2699" s="30"/>
      <c r="L2699" s="30"/>
      <c r="M2699" s="30">
        <f t="shared" si="8676"/>
        <v>42957.699999999997</v>
      </c>
      <c r="N2699" s="30">
        <f t="shared" si="8677"/>
        <v>44151.600000000006</v>
      </c>
      <c r="O2699" s="30">
        <f t="shared" si="8678"/>
        <v>44151.600000000006</v>
      </c>
      <c r="P2699" s="30"/>
      <c r="Q2699" s="30"/>
      <c r="R2699" s="30"/>
      <c r="S2699" s="30"/>
      <c r="T2699" s="30"/>
      <c r="U2699" s="30"/>
      <c r="V2699" s="30"/>
      <c r="W2699" s="30"/>
      <c r="X2699" s="30"/>
      <c r="Y2699" s="30"/>
      <c r="Z2699" s="30"/>
      <c r="AA2699" s="30"/>
      <c r="AB2699" s="30"/>
      <c r="AC2699" s="30">
        <f t="shared" si="8621"/>
        <v>42957.699999999997</v>
      </c>
      <c r="AD2699" s="30">
        <f t="shared" si="8622"/>
        <v>44151.600000000006</v>
      </c>
      <c r="AE2699" s="30">
        <f t="shared" si="8623"/>
        <v>44151.600000000006</v>
      </c>
      <c r="AF2699" s="30"/>
      <c r="AG2699" s="30">
        <f t="shared" si="8624"/>
        <v>42957.699999999997</v>
      </c>
      <c r="AH2699" s="30">
        <f t="shared" si="8625"/>
        <v>44151.600000000006</v>
      </c>
      <c r="AI2699" s="30">
        <f t="shared" si="8626"/>
        <v>44151.600000000006</v>
      </c>
      <c r="AJ2699" s="30"/>
      <c r="AK2699" s="30"/>
      <c r="AL2699" s="30">
        <v>-596.89999999999998</v>
      </c>
      <c r="AM2699" s="30"/>
      <c r="AN2699" s="30"/>
      <c r="AO2699" s="30"/>
      <c r="AP2699" s="30"/>
      <c r="AQ2699" s="30"/>
      <c r="AR2699" s="30"/>
      <c r="AS2699" s="30">
        <f t="shared" si="8673"/>
        <v>42360.799999999996</v>
      </c>
      <c r="AT2699" s="30">
        <f t="shared" si="8674"/>
        <v>44151.600000000006</v>
      </c>
      <c r="AU2699" s="30">
        <f t="shared" si="8675"/>
        <v>44151.600000000006</v>
      </c>
      <c r="AV2699" s="30"/>
      <c r="AW2699" s="30"/>
      <c r="AX2699" s="30"/>
      <c r="AY2699" s="30">
        <f t="shared" si="8627"/>
        <v>42360.799999999996</v>
      </c>
      <c r="AZ2699" s="30">
        <f t="shared" si="8628"/>
        <v>44151.600000000006</v>
      </c>
      <c r="BA2699" s="30">
        <f t="shared" si="8629"/>
        <v>44151.600000000006</v>
      </c>
      <c r="BB2699" s="30"/>
      <c r="BC2699" s="30"/>
      <c r="BD2699" s="30"/>
      <c r="BE2699" s="30"/>
      <c r="BF2699" s="30"/>
      <c r="BG2699" s="30"/>
      <c r="BH2699" s="30"/>
      <c r="BI2699" s="30"/>
      <c r="BJ2699" s="30"/>
      <c r="BK2699" s="30"/>
      <c r="BL2699" s="30">
        <f t="shared" si="8575"/>
        <v>42360.799999999996</v>
      </c>
      <c r="BM2699" s="30">
        <f t="shared" si="8576"/>
        <v>44151.600000000006</v>
      </c>
      <c r="BN2699" s="30">
        <f t="shared" si="8577"/>
        <v>44151.600000000006</v>
      </c>
      <c r="BO2699" s="30"/>
      <c r="BP2699" s="31"/>
      <c r="BQ2699" s="1"/>
      <c r="BR2699" s="1"/>
      <c r="BS2699" s="1"/>
      <c r="BT2699" s="1"/>
      <c r="BU2699" s="1"/>
      <c r="BV2699" s="1"/>
      <c r="BW2699" s="1"/>
      <c r="BX2699" s="1"/>
      <c r="BY2699" s="1"/>
    </row>
    <row r="2700" ht="31.5">
      <c r="A2700" s="28" t="s">
        <v>1098</v>
      </c>
      <c r="B2700" s="28" t="s">
        <v>26</v>
      </c>
      <c r="C2700" s="28" t="s">
        <v>79</v>
      </c>
      <c r="D2700" s="28" t="s">
        <v>1106</v>
      </c>
      <c r="E2700" s="28" t="s">
        <v>38</v>
      </c>
      <c r="F2700" s="29" t="s">
        <v>39</v>
      </c>
      <c r="G2700" s="30">
        <v>10106.700000000001</v>
      </c>
      <c r="H2700" s="30">
        <v>10106.700000000001</v>
      </c>
      <c r="I2700" s="30">
        <v>10106.700000000001</v>
      </c>
      <c r="J2700" s="30"/>
      <c r="K2700" s="30"/>
      <c r="L2700" s="30"/>
      <c r="M2700" s="30">
        <f t="shared" si="8676"/>
        <v>10106.700000000001</v>
      </c>
      <c r="N2700" s="30">
        <f t="shared" si="8677"/>
        <v>10106.700000000001</v>
      </c>
      <c r="O2700" s="30">
        <f t="shared" si="8678"/>
        <v>10106.700000000001</v>
      </c>
      <c r="P2700" s="30"/>
      <c r="Q2700" s="30"/>
      <c r="R2700" s="30"/>
      <c r="S2700" s="30"/>
      <c r="T2700" s="30"/>
      <c r="U2700" s="30"/>
      <c r="V2700" s="30"/>
      <c r="W2700" s="30"/>
      <c r="X2700" s="30"/>
      <c r="Y2700" s="30"/>
      <c r="Z2700" s="30"/>
      <c r="AA2700" s="30"/>
      <c r="AB2700" s="30"/>
      <c r="AC2700" s="30">
        <f t="shared" si="8621"/>
        <v>10106.700000000001</v>
      </c>
      <c r="AD2700" s="30">
        <f t="shared" si="8622"/>
        <v>10106.700000000001</v>
      </c>
      <c r="AE2700" s="30">
        <f t="shared" si="8623"/>
        <v>10106.700000000001</v>
      </c>
      <c r="AF2700" s="30"/>
      <c r="AG2700" s="30">
        <f t="shared" si="8624"/>
        <v>10106.700000000001</v>
      </c>
      <c r="AH2700" s="30">
        <f t="shared" si="8625"/>
        <v>10106.700000000001</v>
      </c>
      <c r="AI2700" s="30">
        <f t="shared" si="8626"/>
        <v>10106.700000000001</v>
      </c>
      <c r="AJ2700" s="30"/>
      <c r="AK2700" s="30"/>
      <c r="AL2700" s="30"/>
      <c r="AM2700" s="30"/>
      <c r="AN2700" s="30"/>
      <c r="AO2700" s="30"/>
      <c r="AP2700" s="30"/>
      <c r="AQ2700" s="30"/>
      <c r="AR2700" s="30"/>
      <c r="AS2700" s="30">
        <f t="shared" si="8673"/>
        <v>10106.700000000001</v>
      </c>
      <c r="AT2700" s="30">
        <f t="shared" si="8674"/>
        <v>10106.700000000001</v>
      </c>
      <c r="AU2700" s="30">
        <f t="shared" si="8675"/>
        <v>10106.700000000001</v>
      </c>
      <c r="AV2700" s="30"/>
      <c r="AW2700" s="30"/>
      <c r="AX2700" s="30"/>
      <c r="AY2700" s="30">
        <f t="shared" si="8627"/>
        <v>10106.700000000001</v>
      </c>
      <c r="AZ2700" s="30">
        <f t="shared" si="8628"/>
        <v>10106.700000000001</v>
      </c>
      <c r="BA2700" s="30">
        <f t="shared" si="8629"/>
        <v>10106.700000000001</v>
      </c>
      <c r="BB2700" s="30"/>
      <c r="BC2700" s="30"/>
      <c r="BD2700" s="30"/>
      <c r="BE2700" s="30"/>
      <c r="BF2700" s="30"/>
      <c r="BG2700" s="30"/>
      <c r="BH2700" s="30"/>
      <c r="BI2700" s="30"/>
      <c r="BJ2700" s="30"/>
      <c r="BK2700" s="30"/>
      <c r="BL2700" s="30">
        <f t="shared" si="8575"/>
        <v>10106.700000000001</v>
      </c>
      <c r="BM2700" s="30">
        <f t="shared" si="8576"/>
        <v>10106.700000000001</v>
      </c>
      <c r="BN2700" s="30">
        <f t="shared" si="8577"/>
        <v>10106.700000000001</v>
      </c>
      <c r="BO2700" s="30"/>
      <c r="BP2700" s="31"/>
      <c r="BQ2700" s="1"/>
      <c r="BR2700" s="1"/>
      <c r="BS2700" s="1"/>
      <c r="BT2700" s="1"/>
      <c r="BU2700" s="1"/>
      <c r="BV2700" s="1"/>
      <c r="BW2700" s="1"/>
      <c r="BX2700" s="1"/>
      <c r="BY2700" s="1"/>
    </row>
    <row r="2701">
      <c r="A2701" s="28" t="s">
        <v>1098</v>
      </c>
      <c r="B2701" s="28" t="s">
        <v>26</v>
      </c>
      <c r="C2701" s="28" t="s">
        <v>79</v>
      </c>
      <c r="D2701" s="28" t="s">
        <v>1106</v>
      </c>
      <c r="E2701" s="28" t="s">
        <v>40</v>
      </c>
      <c r="F2701" s="29" t="s">
        <v>41</v>
      </c>
      <c r="G2701" s="30">
        <v>94</v>
      </c>
      <c r="H2701" s="30">
        <v>94</v>
      </c>
      <c r="I2701" s="30">
        <v>94</v>
      </c>
      <c r="J2701" s="30"/>
      <c r="K2701" s="30"/>
      <c r="L2701" s="30"/>
      <c r="M2701" s="30">
        <f t="shared" si="8676"/>
        <v>94</v>
      </c>
      <c r="N2701" s="30">
        <f t="shared" si="8677"/>
        <v>94</v>
      </c>
      <c r="O2701" s="30">
        <f t="shared" si="8678"/>
        <v>94</v>
      </c>
      <c r="P2701" s="30"/>
      <c r="Q2701" s="30"/>
      <c r="R2701" s="30"/>
      <c r="S2701" s="30"/>
      <c r="T2701" s="30"/>
      <c r="U2701" s="30"/>
      <c r="V2701" s="30"/>
      <c r="W2701" s="30"/>
      <c r="X2701" s="30"/>
      <c r="Y2701" s="30"/>
      <c r="Z2701" s="30"/>
      <c r="AA2701" s="30"/>
      <c r="AB2701" s="30"/>
      <c r="AC2701" s="30">
        <f t="shared" si="8621"/>
        <v>94</v>
      </c>
      <c r="AD2701" s="30">
        <f t="shared" si="8622"/>
        <v>94</v>
      </c>
      <c r="AE2701" s="30">
        <f t="shared" si="8623"/>
        <v>94</v>
      </c>
      <c r="AF2701" s="30"/>
      <c r="AG2701" s="30">
        <f t="shared" si="8624"/>
        <v>94</v>
      </c>
      <c r="AH2701" s="30">
        <f t="shared" si="8625"/>
        <v>94</v>
      </c>
      <c r="AI2701" s="30">
        <f t="shared" si="8626"/>
        <v>94</v>
      </c>
      <c r="AJ2701" s="30"/>
      <c r="AK2701" s="30"/>
      <c r="AL2701" s="30"/>
      <c r="AM2701" s="30"/>
      <c r="AN2701" s="30"/>
      <c r="AO2701" s="30"/>
      <c r="AP2701" s="30"/>
      <c r="AQ2701" s="30"/>
      <c r="AR2701" s="30"/>
      <c r="AS2701" s="30">
        <f t="shared" si="8673"/>
        <v>94</v>
      </c>
      <c r="AT2701" s="30">
        <f t="shared" si="8674"/>
        <v>94</v>
      </c>
      <c r="AU2701" s="30">
        <f t="shared" si="8675"/>
        <v>94</v>
      </c>
      <c r="AV2701" s="30"/>
      <c r="AW2701" s="30"/>
      <c r="AX2701" s="30"/>
      <c r="AY2701" s="30">
        <f t="shared" si="8627"/>
        <v>94</v>
      </c>
      <c r="AZ2701" s="30">
        <f t="shared" si="8628"/>
        <v>94</v>
      </c>
      <c r="BA2701" s="30">
        <f t="shared" si="8629"/>
        <v>94</v>
      </c>
      <c r="BB2701" s="30"/>
      <c r="BC2701" s="30"/>
      <c r="BD2701" s="30"/>
      <c r="BE2701" s="30"/>
      <c r="BF2701" s="30"/>
      <c r="BG2701" s="30"/>
      <c r="BH2701" s="30"/>
      <c r="BI2701" s="30"/>
      <c r="BJ2701" s="30"/>
      <c r="BK2701" s="30"/>
      <c r="BL2701" s="30">
        <f t="shared" si="8575"/>
        <v>94</v>
      </c>
      <c r="BM2701" s="30">
        <f t="shared" si="8576"/>
        <v>94</v>
      </c>
      <c r="BN2701" s="30">
        <f t="shared" si="8577"/>
        <v>94</v>
      </c>
      <c r="BO2701" s="30"/>
      <c r="BP2701" s="31"/>
      <c r="BQ2701" s="1"/>
      <c r="BR2701" s="1"/>
      <c r="BS2701" s="1"/>
      <c r="BT2701" s="1"/>
      <c r="BU2701" s="1"/>
      <c r="BV2701" s="1"/>
      <c r="BW2701" s="1"/>
      <c r="BX2701" s="1"/>
      <c r="BY2701" s="1"/>
    </row>
    <row r="2702" s="18" customFormat="1">
      <c r="A2702" s="19" t="s">
        <v>1107</v>
      </c>
      <c r="B2702" s="19"/>
      <c r="C2702" s="19"/>
      <c r="D2702" s="19"/>
      <c r="E2702" s="33"/>
      <c r="F2702" s="20" t="s">
        <v>1108</v>
      </c>
      <c r="G2702" s="21">
        <f>G2703</f>
        <v>341703.70000000001</v>
      </c>
      <c r="H2702" s="21">
        <f>H2703</f>
        <v>348742.69999999995</v>
      </c>
      <c r="I2702" s="21">
        <f>I2703</f>
        <v>348742.69999999995</v>
      </c>
      <c r="J2702" s="21">
        <f>J2703</f>
        <v>0</v>
      </c>
      <c r="K2702" s="21">
        <f>K2703</f>
        <v>0</v>
      </c>
      <c r="L2702" s="21">
        <f>L2703</f>
        <v>0</v>
      </c>
      <c r="M2702" s="21">
        <f t="shared" si="8676"/>
        <v>341703.70000000001</v>
      </c>
      <c r="N2702" s="21">
        <f t="shared" si="8677"/>
        <v>348742.69999999995</v>
      </c>
      <c r="O2702" s="21">
        <f t="shared" si="8678"/>
        <v>348742.69999999995</v>
      </c>
      <c r="P2702" s="21">
        <f>P2703</f>
        <v>0</v>
      </c>
      <c r="Q2702" s="21">
        <f>Q2703</f>
        <v>0</v>
      </c>
      <c r="R2702" s="21">
        <f>R2703</f>
        <v>0</v>
      </c>
      <c r="S2702" s="21">
        <f>S2703</f>
        <v>0</v>
      </c>
      <c r="T2702" s="21">
        <f>T2703</f>
        <v>0</v>
      </c>
      <c r="U2702" s="21">
        <f>U2703</f>
        <v>0</v>
      </c>
      <c r="V2702" s="21">
        <f>V2703</f>
        <v>0</v>
      </c>
      <c r="W2702" s="21">
        <f>W2703</f>
        <v>0</v>
      </c>
      <c r="X2702" s="21">
        <f>X2703</f>
        <v>0</v>
      </c>
      <c r="Y2702" s="21">
        <f>Y2703</f>
        <v>0</v>
      </c>
      <c r="Z2702" s="21">
        <f>Z2703</f>
        <v>0</v>
      </c>
      <c r="AA2702" s="21">
        <f>AA2703</f>
        <v>0</v>
      </c>
      <c r="AB2702" s="21">
        <f>AB2703</f>
        <v>0</v>
      </c>
      <c r="AC2702" s="21">
        <f t="shared" si="8621"/>
        <v>341703.70000000001</v>
      </c>
      <c r="AD2702" s="21">
        <f t="shared" si="8622"/>
        <v>348742.69999999995</v>
      </c>
      <c r="AE2702" s="21">
        <f t="shared" si="8623"/>
        <v>348742.69999999995</v>
      </c>
      <c r="AF2702" s="21">
        <f>AF2703</f>
        <v>0</v>
      </c>
      <c r="AG2702" s="21">
        <f t="shared" si="8624"/>
        <v>341703.70000000001</v>
      </c>
      <c r="AH2702" s="21">
        <f t="shared" si="8625"/>
        <v>348742.69999999995</v>
      </c>
      <c r="AI2702" s="21">
        <f t="shared" si="8626"/>
        <v>348742.69999999995</v>
      </c>
      <c r="AJ2702" s="21">
        <f>AJ2703</f>
        <v>0</v>
      </c>
      <c r="AK2702" s="21">
        <f>AK2703</f>
        <v>0</v>
      </c>
      <c r="AL2702" s="21">
        <f>AL2703</f>
        <v>-1795.1080000000002</v>
      </c>
      <c r="AM2702" s="21">
        <f>AM2703</f>
        <v>0</v>
      </c>
      <c r="AN2702" s="21">
        <f>AN2703</f>
        <v>0</v>
      </c>
      <c r="AO2702" s="21">
        <f>AO2703</f>
        <v>0</v>
      </c>
      <c r="AP2702" s="21">
        <f>AP2703</f>
        <v>0</v>
      </c>
      <c r="AQ2702" s="21">
        <f>AQ2703</f>
        <v>0</v>
      </c>
      <c r="AR2702" s="21">
        <f>AR2703</f>
        <v>0</v>
      </c>
      <c r="AS2702" s="21">
        <f t="shared" si="8673"/>
        <v>339908.592</v>
      </c>
      <c r="AT2702" s="21">
        <f t="shared" si="8674"/>
        <v>348742.69999999995</v>
      </c>
      <c r="AU2702" s="21">
        <f t="shared" si="8675"/>
        <v>348742.69999999995</v>
      </c>
      <c r="AV2702" s="21">
        <f>AV2703</f>
        <v>0</v>
      </c>
      <c r="AW2702" s="21">
        <f>AW2703</f>
        <v>0</v>
      </c>
      <c r="AX2702" s="21">
        <f>AX2703</f>
        <v>0</v>
      </c>
      <c r="AY2702" s="21">
        <f t="shared" si="8627"/>
        <v>339908.592</v>
      </c>
      <c r="AZ2702" s="21">
        <f t="shared" si="8628"/>
        <v>348742.69999999995</v>
      </c>
      <c r="BA2702" s="21">
        <f t="shared" si="8629"/>
        <v>348742.69999999995</v>
      </c>
      <c r="BB2702" s="21">
        <f>BB2703</f>
        <v>0</v>
      </c>
      <c r="BC2702" s="21">
        <f>BC2703</f>
        <v>0</v>
      </c>
      <c r="BD2702" s="21">
        <f>BD2703</f>
        <v>0</v>
      </c>
      <c r="BE2702" s="21">
        <f>BE2703</f>
        <v>0</v>
      </c>
      <c r="BF2702" s="21">
        <f>BF2703</f>
        <v>0</v>
      </c>
      <c r="BG2702" s="21">
        <f>BG2703</f>
        <v>0</v>
      </c>
      <c r="BH2702" s="21">
        <f>BH2703</f>
        <v>0</v>
      </c>
      <c r="BI2702" s="21">
        <f>BI2703</f>
        <v>0</v>
      </c>
      <c r="BJ2702" s="21">
        <f>BJ2703</f>
        <v>0</v>
      </c>
      <c r="BK2702" s="21">
        <f>BK2703</f>
        <v>0</v>
      </c>
      <c r="BL2702" s="21">
        <f t="shared" si="8575"/>
        <v>339908.592</v>
      </c>
      <c r="BM2702" s="21">
        <f t="shared" si="8576"/>
        <v>348742.69999999995</v>
      </c>
      <c r="BN2702" s="21">
        <f t="shared" si="8577"/>
        <v>348742.69999999995</v>
      </c>
      <c r="BO2702" s="21">
        <f>BO2703</f>
        <v>0</v>
      </c>
      <c r="BP2702" s="22"/>
      <c r="BQ2702" s="18"/>
      <c r="BR2702" s="18"/>
      <c r="BS2702" s="18"/>
      <c r="BT2702" s="18"/>
      <c r="BU2702" s="18"/>
      <c r="BV2702" s="18"/>
      <c r="BW2702" s="18"/>
      <c r="BX2702" s="18"/>
      <c r="BY2702" s="18"/>
    </row>
    <row r="2703" s="18" customFormat="1">
      <c r="A2703" s="19" t="s">
        <v>1107</v>
      </c>
      <c r="B2703" s="19" t="s">
        <v>26</v>
      </c>
      <c r="C2703" s="19"/>
      <c r="D2703" s="19"/>
      <c r="E2703" s="33"/>
      <c r="F2703" s="20" t="s">
        <v>27</v>
      </c>
      <c r="G2703" s="21">
        <f>G2704+G2713</f>
        <v>341703.70000000001</v>
      </c>
      <c r="H2703" s="21">
        <f>H2704+H2713</f>
        <v>348742.69999999995</v>
      </c>
      <c r="I2703" s="21">
        <f>I2704+I2713</f>
        <v>348742.69999999995</v>
      </c>
      <c r="J2703" s="21">
        <f>J2704+J2713</f>
        <v>0</v>
      </c>
      <c r="K2703" s="21">
        <f>K2704+K2713</f>
        <v>0</v>
      </c>
      <c r="L2703" s="21">
        <f>L2704+L2713</f>
        <v>0</v>
      </c>
      <c r="M2703" s="21">
        <f t="shared" si="8676"/>
        <v>341703.70000000001</v>
      </c>
      <c r="N2703" s="21">
        <f t="shared" si="8677"/>
        <v>348742.69999999995</v>
      </c>
      <c r="O2703" s="21">
        <f t="shared" si="8678"/>
        <v>348742.69999999995</v>
      </c>
      <c r="P2703" s="21">
        <f>P2704+P2713</f>
        <v>0</v>
      </c>
      <c r="Q2703" s="21">
        <f>Q2704+Q2713</f>
        <v>0</v>
      </c>
      <c r="R2703" s="21">
        <f>R2704+R2713</f>
        <v>0</v>
      </c>
      <c r="S2703" s="21">
        <f>S2704+S2713</f>
        <v>0</v>
      </c>
      <c r="T2703" s="21">
        <f>T2704+T2713</f>
        <v>0</v>
      </c>
      <c r="U2703" s="21">
        <f>U2704+U2713</f>
        <v>0</v>
      </c>
      <c r="V2703" s="21">
        <f>V2704+V2713</f>
        <v>0</v>
      </c>
      <c r="W2703" s="21">
        <f>W2704+W2713</f>
        <v>0</v>
      </c>
      <c r="X2703" s="21">
        <f>X2704+X2713</f>
        <v>0</v>
      </c>
      <c r="Y2703" s="21">
        <f>Y2704+Y2713</f>
        <v>0</v>
      </c>
      <c r="Z2703" s="21">
        <f>Z2704+Z2713</f>
        <v>0</v>
      </c>
      <c r="AA2703" s="21">
        <f>AA2704+AA2713</f>
        <v>0</v>
      </c>
      <c r="AB2703" s="21">
        <f>AB2704+AB2713</f>
        <v>0</v>
      </c>
      <c r="AC2703" s="21">
        <f t="shared" si="8621"/>
        <v>341703.70000000001</v>
      </c>
      <c r="AD2703" s="21">
        <f t="shared" si="8622"/>
        <v>348742.69999999995</v>
      </c>
      <c r="AE2703" s="21">
        <f t="shared" si="8623"/>
        <v>348742.69999999995</v>
      </c>
      <c r="AF2703" s="21">
        <f>AF2704+AF2713</f>
        <v>0</v>
      </c>
      <c r="AG2703" s="21">
        <f t="shared" si="8624"/>
        <v>341703.70000000001</v>
      </c>
      <c r="AH2703" s="21">
        <f t="shared" si="8625"/>
        <v>348742.69999999995</v>
      </c>
      <c r="AI2703" s="21">
        <f t="shared" si="8626"/>
        <v>348742.69999999995</v>
      </c>
      <c r="AJ2703" s="21">
        <f>AJ2704+AJ2713</f>
        <v>0</v>
      </c>
      <c r="AK2703" s="21">
        <f>AK2704+AK2713</f>
        <v>0</v>
      </c>
      <c r="AL2703" s="21">
        <f>AL2704+AL2713</f>
        <v>-1795.1080000000002</v>
      </c>
      <c r="AM2703" s="21">
        <f>AM2704+AM2713</f>
        <v>0</v>
      </c>
      <c r="AN2703" s="21">
        <f>AN2704+AN2713</f>
        <v>0</v>
      </c>
      <c r="AO2703" s="21">
        <f>AO2704+AO2713</f>
        <v>0</v>
      </c>
      <c r="AP2703" s="21">
        <f>AP2704+AP2713</f>
        <v>0</v>
      </c>
      <c r="AQ2703" s="21">
        <f>AQ2704+AQ2713</f>
        <v>0</v>
      </c>
      <c r="AR2703" s="21">
        <f>AR2704+AR2713</f>
        <v>0</v>
      </c>
      <c r="AS2703" s="21">
        <f t="shared" si="8673"/>
        <v>339908.592</v>
      </c>
      <c r="AT2703" s="21">
        <f t="shared" si="8674"/>
        <v>348742.69999999995</v>
      </c>
      <c r="AU2703" s="21">
        <f t="shared" si="8675"/>
        <v>348742.69999999995</v>
      </c>
      <c r="AV2703" s="21">
        <f>AV2704+AV2713</f>
        <v>0</v>
      </c>
      <c r="AW2703" s="21">
        <f>AW2704+AW2713</f>
        <v>0</v>
      </c>
      <c r="AX2703" s="21">
        <f>AX2704+AX2713</f>
        <v>0</v>
      </c>
      <c r="AY2703" s="21">
        <f t="shared" si="8627"/>
        <v>339908.592</v>
      </c>
      <c r="AZ2703" s="21">
        <f t="shared" si="8628"/>
        <v>348742.69999999995</v>
      </c>
      <c r="BA2703" s="21">
        <f t="shared" si="8629"/>
        <v>348742.69999999995</v>
      </c>
      <c r="BB2703" s="21">
        <f>BB2704+BB2713</f>
        <v>0</v>
      </c>
      <c r="BC2703" s="21">
        <f>BC2704+BC2713</f>
        <v>0</v>
      </c>
      <c r="BD2703" s="21">
        <f>BD2704+BD2713</f>
        <v>0</v>
      </c>
      <c r="BE2703" s="21">
        <f>BE2704+BE2713</f>
        <v>0</v>
      </c>
      <c r="BF2703" s="21">
        <f>BF2704+BF2713</f>
        <v>0</v>
      </c>
      <c r="BG2703" s="21">
        <f>BG2704+BG2713</f>
        <v>0</v>
      </c>
      <c r="BH2703" s="21">
        <f>BH2704+BH2713</f>
        <v>0</v>
      </c>
      <c r="BI2703" s="21">
        <f>BI2704+BI2713</f>
        <v>0</v>
      </c>
      <c r="BJ2703" s="21">
        <f>BJ2704+BJ2713</f>
        <v>0</v>
      </c>
      <c r="BK2703" s="21">
        <f>BK2704+BK2713</f>
        <v>0</v>
      </c>
      <c r="BL2703" s="21">
        <f t="shared" si="8575"/>
        <v>339908.592</v>
      </c>
      <c r="BM2703" s="21">
        <f t="shared" si="8576"/>
        <v>348742.69999999995</v>
      </c>
      <c r="BN2703" s="21">
        <f t="shared" si="8577"/>
        <v>348742.69999999995</v>
      </c>
      <c r="BO2703" s="21">
        <f>BO2704+BO2713</f>
        <v>0</v>
      </c>
      <c r="BP2703" s="22"/>
      <c r="BQ2703" s="18"/>
      <c r="BR2703" s="18"/>
      <c r="BS2703" s="18"/>
      <c r="BT2703" s="18"/>
      <c r="BU2703" s="18"/>
      <c r="BV2703" s="18"/>
      <c r="BW2703" s="18"/>
      <c r="BX2703" s="18"/>
      <c r="BY2703" s="18"/>
    </row>
    <row r="2704" s="23" customFormat="1" ht="63">
      <c r="A2704" s="24" t="s">
        <v>1107</v>
      </c>
      <c r="B2704" s="24" t="s">
        <v>26</v>
      </c>
      <c r="C2704" s="24" t="s">
        <v>62</v>
      </c>
      <c r="D2704" s="24"/>
      <c r="E2704" s="34"/>
      <c r="F2704" s="25" t="s">
        <v>1109</v>
      </c>
      <c r="G2704" s="26">
        <f>G2705</f>
        <v>294135.10000000003</v>
      </c>
      <c r="H2704" s="26">
        <f>H2705</f>
        <v>301174.09999999998</v>
      </c>
      <c r="I2704" s="26">
        <f>I2705</f>
        <v>301174.09999999998</v>
      </c>
      <c r="J2704" s="26">
        <f>J2705</f>
        <v>0</v>
      </c>
      <c r="K2704" s="26">
        <f>K2705</f>
        <v>0</v>
      </c>
      <c r="L2704" s="26">
        <f>L2705</f>
        <v>0</v>
      </c>
      <c r="M2704" s="26">
        <f t="shared" si="8676"/>
        <v>294135.10000000003</v>
      </c>
      <c r="N2704" s="26">
        <f t="shared" si="8677"/>
        <v>301174.09999999998</v>
      </c>
      <c r="O2704" s="26">
        <f t="shared" si="8678"/>
        <v>301174.09999999998</v>
      </c>
      <c r="P2704" s="26">
        <f>P2705</f>
        <v>0</v>
      </c>
      <c r="Q2704" s="26">
        <f>Q2705</f>
        <v>0</v>
      </c>
      <c r="R2704" s="26">
        <f>R2705</f>
        <v>0</v>
      </c>
      <c r="S2704" s="26">
        <f>S2705</f>
        <v>0</v>
      </c>
      <c r="T2704" s="26">
        <f>T2705</f>
        <v>0</v>
      </c>
      <c r="U2704" s="26">
        <f>U2705</f>
        <v>0</v>
      </c>
      <c r="V2704" s="26">
        <f>V2705</f>
        <v>0</v>
      </c>
      <c r="W2704" s="26">
        <f>W2705</f>
        <v>0</v>
      </c>
      <c r="X2704" s="26">
        <f>X2705</f>
        <v>0</v>
      </c>
      <c r="Y2704" s="26">
        <f>Y2705</f>
        <v>0</v>
      </c>
      <c r="Z2704" s="26">
        <f>Z2705</f>
        <v>0</v>
      </c>
      <c r="AA2704" s="26">
        <f>AA2705</f>
        <v>0</v>
      </c>
      <c r="AB2704" s="26">
        <f>AB2705</f>
        <v>0</v>
      </c>
      <c r="AC2704" s="26">
        <f t="shared" si="8621"/>
        <v>294135.10000000003</v>
      </c>
      <c r="AD2704" s="26">
        <f t="shared" si="8622"/>
        <v>301174.09999999998</v>
      </c>
      <c r="AE2704" s="26">
        <f t="shared" si="8623"/>
        <v>301174.09999999998</v>
      </c>
      <c r="AF2704" s="26">
        <f>AF2705</f>
        <v>0</v>
      </c>
      <c r="AG2704" s="26">
        <f t="shared" si="8624"/>
        <v>294135.10000000003</v>
      </c>
      <c r="AH2704" s="26">
        <f t="shared" si="8625"/>
        <v>301174.09999999998</v>
      </c>
      <c r="AI2704" s="26">
        <f t="shared" si="8626"/>
        <v>301174.09999999998</v>
      </c>
      <c r="AJ2704" s="26">
        <f>AJ2705</f>
        <v>0</v>
      </c>
      <c r="AK2704" s="26">
        <f>AK2705</f>
        <v>0</v>
      </c>
      <c r="AL2704" s="26">
        <f>AL2705</f>
        <v>-1795.1080000000002</v>
      </c>
      <c r="AM2704" s="26">
        <f>AM2705</f>
        <v>0</v>
      </c>
      <c r="AN2704" s="26">
        <f>AN2705</f>
        <v>0</v>
      </c>
      <c r="AO2704" s="26">
        <f>AO2705</f>
        <v>0</v>
      </c>
      <c r="AP2704" s="26">
        <f>AP2705</f>
        <v>0</v>
      </c>
      <c r="AQ2704" s="26">
        <f>AQ2705</f>
        <v>0</v>
      </c>
      <c r="AR2704" s="26">
        <f>AR2705</f>
        <v>0</v>
      </c>
      <c r="AS2704" s="26">
        <f t="shared" si="8673"/>
        <v>292339.99200000003</v>
      </c>
      <c r="AT2704" s="26">
        <f t="shared" si="8674"/>
        <v>301174.09999999998</v>
      </c>
      <c r="AU2704" s="26">
        <f t="shared" si="8675"/>
        <v>301174.09999999998</v>
      </c>
      <c r="AV2704" s="26">
        <f>AV2705</f>
        <v>0</v>
      </c>
      <c r="AW2704" s="26">
        <f>AW2705</f>
        <v>0</v>
      </c>
      <c r="AX2704" s="26">
        <f>AX2705</f>
        <v>0</v>
      </c>
      <c r="AY2704" s="26">
        <f t="shared" si="8627"/>
        <v>292339.99200000003</v>
      </c>
      <c r="AZ2704" s="26">
        <f t="shared" si="8628"/>
        <v>301174.09999999998</v>
      </c>
      <c r="BA2704" s="26">
        <f t="shared" si="8629"/>
        <v>301174.09999999998</v>
      </c>
      <c r="BB2704" s="26">
        <f>BB2705</f>
        <v>0</v>
      </c>
      <c r="BC2704" s="26">
        <f>BC2705</f>
        <v>0</v>
      </c>
      <c r="BD2704" s="26">
        <f>BD2705</f>
        <v>0</v>
      </c>
      <c r="BE2704" s="26">
        <f>BE2705</f>
        <v>0</v>
      </c>
      <c r="BF2704" s="26">
        <f>BF2705</f>
        <v>0</v>
      </c>
      <c r="BG2704" s="26">
        <f>BG2705</f>
        <v>0</v>
      </c>
      <c r="BH2704" s="26">
        <f>BH2705</f>
        <v>0</v>
      </c>
      <c r="BI2704" s="26">
        <f>BI2705</f>
        <v>0</v>
      </c>
      <c r="BJ2704" s="26">
        <f>BJ2705</f>
        <v>0</v>
      </c>
      <c r="BK2704" s="26">
        <f>BK2705</f>
        <v>0</v>
      </c>
      <c r="BL2704" s="26">
        <f t="shared" si="8575"/>
        <v>292339.99200000003</v>
      </c>
      <c r="BM2704" s="26">
        <f t="shared" si="8576"/>
        <v>301174.09999999998</v>
      </c>
      <c r="BN2704" s="26">
        <f t="shared" si="8577"/>
        <v>301174.09999999998</v>
      </c>
      <c r="BO2704" s="26">
        <f>BO2705</f>
        <v>0</v>
      </c>
      <c r="BP2704" s="27"/>
      <c r="BQ2704" s="23"/>
      <c r="BR2704" s="23"/>
      <c r="BS2704" s="23"/>
      <c r="BT2704" s="23"/>
      <c r="BU2704" s="23"/>
      <c r="BV2704" s="23"/>
      <c r="BW2704" s="23"/>
      <c r="BX2704" s="23"/>
      <c r="BY2704" s="23"/>
    </row>
    <row r="2705" ht="31.5">
      <c r="A2705" s="28" t="s">
        <v>1107</v>
      </c>
      <c r="B2705" s="28" t="s">
        <v>26</v>
      </c>
      <c r="C2705" s="28" t="s">
        <v>62</v>
      </c>
      <c r="D2705" s="28" t="s">
        <v>1110</v>
      </c>
      <c r="E2705" s="35"/>
      <c r="F2705" s="29" t="s">
        <v>1111</v>
      </c>
      <c r="G2705" s="30">
        <f>G2706+G2709</f>
        <v>294135.10000000003</v>
      </c>
      <c r="H2705" s="30">
        <f>H2706+H2709</f>
        <v>301174.09999999998</v>
      </c>
      <c r="I2705" s="30">
        <f>I2706+I2709</f>
        <v>301174.09999999998</v>
      </c>
      <c r="J2705" s="30">
        <f>J2706+J2709</f>
        <v>0</v>
      </c>
      <c r="K2705" s="30">
        <f>K2706+K2709</f>
        <v>0</v>
      </c>
      <c r="L2705" s="30">
        <f>L2706+L2709</f>
        <v>0</v>
      </c>
      <c r="M2705" s="30">
        <f t="shared" si="8676"/>
        <v>294135.10000000003</v>
      </c>
      <c r="N2705" s="30">
        <f t="shared" si="8677"/>
        <v>301174.09999999998</v>
      </c>
      <c r="O2705" s="30">
        <f t="shared" si="8678"/>
        <v>301174.09999999998</v>
      </c>
      <c r="P2705" s="30">
        <f>P2706+P2709</f>
        <v>0</v>
      </c>
      <c r="Q2705" s="30">
        <f>Q2706+Q2709</f>
        <v>0</v>
      </c>
      <c r="R2705" s="30">
        <f>R2706+R2709</f>
        <v>0</v>
      </c>
      <c r="S2705" s="30">
        <f>S2706+S2709</f>
        <v>0</v>
      </c>
      <c r="T2705" s="30">
        <f>T2706+T2709</f>
        <v>0</v>
      </c>
      <c r="U2705" s="30">
        <f>U2706+U2709</f>
        <v>0</v>
      </c>
      <c r="V2705" s="30">
        <f>V2706+V2709</f>
        <v>0</v>
      </c>
      <c r="W2705" s="30">
        <f>W2706+W2709</f>
        <v>0</v>
      </c>
      <c r="X2705" s="30">
        <f>X2706+X2709</f>
        <v>0</v>
      </c>
      <c r="Y2705" s="30">
        <f>Y2706+Y2709</f>
        <v>0</v>
      </c>
      <c r="Z2705" s="30">
        <f>Z2706+Z2709</f>
        <v>0</v>
      </c>
      <c r="AA2705" s="30">
        <f>AA2706+AA2709</f>
        <v>0</v>
      </c>
      <c r="AB2705" s="30">
        <f>AB2706+AB2709</f>
        <v>0</v>
      </c>
      <c r="AC2705" s="30">
        <f t="shared" si="8621"/>
        <v>294135.10000000003</v>
      </c>
      <c r="AD2705" s="30">
        <f t="shared" si="8622"/>
        <v>301174.09999999998</v>
      </c>
      <c r="AE2705" s="30">
        <f t="shared" si="8623"/>
        <v>301174.09999999998</v>
      </c>
      <c r="AF2705" s="30">
        <f>AF2706+AF2709</f>
        <v>0</v>
      </c>
      <c r="AG2705" s="30">
        <f t="shared" si="8624"/>
        <v>294135.10000000003</v>
      </c>
      <c r="AH2705" s="30">
        <f t="shared" si="8625"/>
        <v>301174.09999999998</v>
      </c>
      <c r="AI2705" s="30">
        <f t="shared" si="8626"/>
        <v>301174.09999999998</v>
      </c>
      <c r="AJ2705" s="30">
        <f>AJ2706+AJ2709</f>
        <v>0</v>
      </c>
      <c r="AK2705" s="30">
        <f>AK2706+AK2709</f>
        <v>0</v>
      </c>
      <c r="AL2705" s="30">
        <f>AL2706+AL2709</f>
        <v>-1795.1080000000002</v>
      </c>
      <c r="AM2705" s="30">
        <f>AM2706+AM2709</f>
        <v>0</v>
      </c>
      <c r="AN2705" s="30">
        <f>AN2706+AN2709</f>
        <v>0</v>
      </c>
      <c r="AO2705" s="30">
        <f>AO2706+AO2709</f>
        <v>0</v>
      </c>
      <c r="AP2705" s="30">
        <f>AP2706+AP2709</f>
        <v>0</v>
      </c>
      <c r="AQ2705" s="30">
        <f>AQ2706+AQ2709</f>
        <v>0</v>
      </c>
      <c r="AR2705" s="30">
        <f>AR2706+AR2709</f>
        <v>0</v>
      </c>
      <c r="AS2705" s="30">
        <f t="shared" si="8673"/>
        <v>292339.99200000003</v>
      </c>
      <c r="AT2705" s="30">
        <f t="shared" si="8674"/>
        <v>301174.09999999998</v>
      </c>
      <c r="AU2705" s="30">
        <f t="shared" si="8675"/>
        <v>301174.09999999998</v>
      </c>
      <c r="AV2705" s="30">
        <f>AV2706+AV2709</f>
        <v>0</v>
      </c>
      <c r="AW2705" s="30">
        <f>AW2706+AW2709</f>
        <v>0</v>
      </c>
      <c r="AX2705" s="30">
        <f>AX2706+AX2709</f>
        <v>0</v>
      </c>
      <c r="AY2705" s="30">
        <f t="shared" si="8627"/>
        <v>292339.99200000003</v>
      </c>
      <c r="AZ2705" s="30">
        <f t="shared" si="8628"/>
        <v>301174.09999999998</v>
      </c>
      <c r="BA2705" s="30">
        <f t="shared" si="8629"/>
        <v>301174.09999999998</v>
      </c>
      <c r="BB2705" s="30">
        <f>BB2706+BB2709</f>
        <v>0</v>
      </c>
      <c r="BC2705" s="30">
        <f>BC2706+BC2709</f>
        <v>0</v>
      </c>
      <c r="BD2705" s="30">
        <f>BD2706+BD2709</f>
        <v>0</v>
      </c>
      <c r="BE2705" s="30">
        <f>BE2706+BE2709</f>
        <v>0</v>
      </c>
      <c r="BF2705" s="30">
        <f>BF2706+BF2709</f>
        <v>0</v>
      </c>
      <c r="BG2705" s="30">
        <f>BG2706+BG2709</f>
        <v>0</v>
      </c>
      <c r="BH2705" s="30">
        <f>BH2706+BH2709</f>
        <v>0</v>
      </c>
      <c r="BI2705" s="30">
        <f>BI2706+BI2709</f>
        <v>0</v>
      </c>
      <c r="BJ2705" s="30">
        <f>BJ2706+BJ2709</f>
        <v>0</v>
      </c>
      <c r="BK2705" s="30">
        <f>BK2706+BK2709</f>
        <v>0</v>
      </c>
      <c r="BL2705" s="30">
        <f t="shared" si="8575"/>
        <v>292339.99200000003</v>
      </c>
      <c r="BM2705" s="30">
        <f t="shared" si="8576"/>
        <v>301174.09999999998</v>
      </c>
      <c r="BN2705" s="30">
        <f t="shared" si="8577"/>
        <v>301174.09999999998</v>
      </c>
      <c r="BO2705" s="30">
        <f>BO2706+BO2709</f>
        <v>0</v>
      </c>
      <c r="BP2705" s="31"/>
      <c r="BQ2705" s="1"/>
      <c r="BR2705" s="1"/>
      <c r="BS2705" s="1"/>
      <c r="BT2705" s="1"/>
      <c r="BU2705" s="1"/>
      <c r="BV2705" s="1"/>
      <c r="BW2705" s="1"/>
      <c r="BX2705" s="1"/>
      <c r="BY2705" s="1"/>
    </row>
    <row r="2706">
      <c r="A2706" s="28" t="s">
        <v>1107</v>
      </c>
      <c r="B2706" s="28" t="s">
        <v>26</v>
      </c>
      <c r="C2706" s="28" t="s">
        <v>62</v>
      </c>
      <c r="D2706" s="28" t="s">
        <v>1112</v>
      </c>
      <c r="E2706" s="35"/>
      <c r="F2706" s="29" t="s">
        <v>1113</v>
      </c>
      <c r="G2706" s="30">
        <f t="shared" ref="G2706:G2709" si="8765">G2707</f>
        <v>86921.199999999997</v>
      </c>
      <c r="H2706" s="30">
        <f t="shared" ref="H2706:H2709" si="8766">H2707</f>
        <v>89368.600000000006</v>
      </c>
      <c r="I2706" s="30">
        <f t="shared" ref="I2706:I2709" si="8767">I2707</f>
        <v>89368.600000000006</v>
      </c>
      <c r="J2706" s="30">
        <f t="shared" ref="J2706:J2709" si="8768">J2707</f>
        <v>0</v>
      </c>
      <c r="K2706" s="30">
        <f t="shared" ref="K2706:K2709" si="8769">K2707</f>
        <v>0</v>
      </c>
      <c r="L2706" s="30">
        <f t="shared" ref="L2706:L2709" si="8770">L2707</f>
        <v>0</v>
      </c>
      <c r="M2706" s="30">
        <f t="shared" si="8676"/>
        <v>86921.199999999997</v>
      </c>
      <c r="N2706" s="30">
        <f t="shared" si="8677"/>
        <v>89368.600000000006</v>
      </c>
      <c r="O2706" s="30">
        <f t="shared" si="8678"/>
        <v>89368.600000000006</v>
      </c>
      <c r="P2706" s="30">
        <f t="shared" ref="P2706:P2709" si="8771">P2707</f>
        <v>0</v>
      </c>
      <c r="Q2706" s="30">
        <f t="shared" ref="Q2706:Q2709" si="8772">Q2707</f>
        <v>0</v>
      </c>
      <c r="R2706" s="30">
        <f t="shared" ref="R2706:R2709" si="8773">R2707</f>
        <v>0</v>
      </c>
      <c r="S2706" s="30">
        <f t="shared" ref="S2706:S2709" si="8774">S2707</f>
        <v>0</v>
      </c>
      <c r="T2706" s="30">
        <f t="shared" ref="T2706:T2709" si="8775">T2707</f>
        <v>0</v>
      </c>
      <c r="U2706" s="30">
        <f t="shared" ref="U2706:U2709" si="8776">U2707</f>
        <v>0</v>
      </c>
      <c r="V2706" s="30">
        <f t="shared" ref="V2706:V2709" si="8777">V2707</f>
        <v>0</v>
      </c>
      <c r="W2706" s="30">
        <f t="shared" ref="W2706:W2709" si="8778">W2707</f>
        <v>0</v>
      </c>
      <c r="X2706" s="30">
        <f t="shared" ref="X2706:X2709" si="8779">X2707</f>
        <v>0</v>
      </c>
      <c r="Y2706" s="30">
        <f t="shared" ref="Y2706:Y2709" si="8780">Y2707</f>
        <v>0</v>
      </c>
      <c r="Z2706" s="30">
        <f t="shared" ref="Z2706:Z2709" si="8781">Z2707</f>
        <v>0</v>
      </c>
      <c r="AA2706" s="30">
        <f t="shared" ref="AA2706:AA2709" si="8782">AA2707</f>
        <v>0</v>
      </c>
      <c r="AB2706" s="30">
        <f t="shared" ref="AB2706:AB2709" si="8783">AB2707</f>
        <v>0</v>
      </c>
      <c r="AC2706" s="30">
        <f t="shared" si="8621"/>
        <v>86921.199999999997</v>
      </c>
      <c r="AD2706" s="30">
        <f t="shared" si="8622"/>
        <v>89368.600000000006</v>
      </c>
      <c r="AE2706" s="30">
        <f t="shared" si="8623"/>
        <v>89368.600000000006</v>
      </c>
      <c r="AF2706" s="30">
        <f t="shared" ref="AF2706:AF2709" si="8784">AF2707</f>
        <v>0</v>
      </c>
      <c r="AG2706" s="30">
        <f t="shared" si="8624"/>
        <v>86921.199999999997</v>
      </c>
      <c r="AH2706" s="30">
        <f t="shared" si="8625"/>
        <v>89368.600000000006</v>
      </c>
      <c r="AI2706" s="30">
        <f t="shared" si="8626"/>
        <v>89368.600000000006</v>
      </c>
      <c r="AJ2706" s="30">
        <f t="shared" ref="AJ2706:AJ2709" si="8785">AJ2707</f>
        <v>0</v>
      </c>
      <c r="AK2706" s="30">
        <f t="shared" ref="AK2706:AK2709" si="8786">AK2707</f>
        <v>0</v>
      </c>
      <c r="AL2706" s="30">
        <f t="shared" ref="AL2706:AL2709" si="8787">AL2707</f>
        <v>-1223.5999999999999</v>
      </c>
      <c r="AM2706" s="30">
        <f t="shared" ref="AM2706:AM2709" si="8788">AM2707</f>
        <v>0</v>
      </c>
      <c r="AN2706" s="30">
        <f t="shared" ref="AN2706:AN2709" si="8789">AN2707</f>
        <v>0</v>
      </c>
      <c r="AO2706" s="30">
        <f t="shared" ref="AO2706:AO2709" si="8790">AO2707</f>
        <v>0</v>
      </c>
      <c r="AP2706" s="30">
        <f t="shared" ref="AP2706:AP2709" si="8791">AP2707</f>
        <v>0</v>
      </c>
      <c r="AQ2706" s="30">
        <f t="shared" ref="AQ2706:AQ2709" si="8792">AQ2707</f>
        <v>0</v>
      </c>
      <c r="AR2706" s="30">
        <f t="shared" ref="AR2706:AR2709" si="8793">AR2707</f>
        <v>0</v>
      </c>
      <c r="AS2706" s="30">
        <f t="shared" si="8673"/>
        <v>85697.599999999991</v>
      </c>
      <c r="AT2706" s="30">
        <f t="shared" si="8674"/>
        <v>89368.600000000006</v>
      </c>
      <c r="AU2706" s="30">
        <f t="shared" si="8675"/>
        <v>89368.600000000006</v>
      </c>
      <c r="AV2706" s="30">
        <f t="shared" ref="AV2706:AV2709" si="8794">AV2707</f>
        <v>0</v>
      </c>
      <c r="AW2706" s="30">
        <f t="shared" ref="AW2706:AW2709" si="8795">AW2707</f>
        <v>0</v>
      </c>
      <c r="AX2706" s="30">
        <f t="shared" ref="AX2706:AX2709" si="8796">AX2707</f>
        <v>0</v>
      </c>
      <c r="AY2706" s="30">
        <f t="shared" si="8627"/>
        <v>85697.599999999991</v>
      </c>
      <c r="AZ2706" s="30">
        <f t="shared" si="8628"/>
        <v>89368.600000000006</v>
      </c>
      <c r="BA2706" s="30">
        <f t="shared" si="8629"/>
        <v>89368.600000000006</v>
      </c>
      <c r="BB2706" s="30">
        <f t="shared" ref="BB2706:BB2709" si="8797">BB2707</f>
        <v>0</v>
      </c>
      <c r="BC2706" s="30">
        <f t="shared" ref="BC2706:BC2709" si="8798">BC2707</f>
        <v>0</v>
      </c>
      <c r="BD2706" s="30">
        <f t="shared" ref="BD2706:BD2709" si="8799">BD2707</f>
        <v>0</v>
      </c>
      <c r="BE2706" s="30">
        <f t="shared" ref="BE2706:BE2709" si="8800">BE2707</f>
        <v>0</v>
      </c>
      <c r="BF2706" s="30">
        <f t="shared" ref="BF2706:BF2709" si="8801">BF2707</f>
        <v>0</v>
      </c>
      <c r="BG2706" s="30">
        <f t="shared" ref="BG2706:BG2709" si="8802">BG2707</f>
        <v>0</v>
      </c>
      <c r="BH2706" s="30">
        <f t="shared" ref="BH2706:BH2709" si="8803">BH2707</f>
        <v>0</v>
      </c>
      <c r="BI2706" s="30">
        <f t="shared" ref="BI2706:BI2709" si="8804">BI2707</f>
        <v>0</v>
      </c>
      <c r="BJ2706" s="30">
        <f t="shared" ref="BJ2706:BJ2709" si="8805">BJ2707</f>
        <v>0</v>
      </c>
      <c r="BK2706" s="30">
        <f t="shared" ref="BK2706:BK2709" si="8806">BK2707</f>
        <v>0</v>
      </c>
      <c r="BL2706" s="30">
        <f t="shared" si="8575"/>
        <v>85697.599999999991</v>
      </c>
      <c r="BM2706" s="30">
        <f t="shared" si="8576"/>
        <v>89368.600000000006</v>
      </c>
      <c r="BN2706" s="30">
        <f t="shared" si="8577"/>
        <v>89368.600000000006</v>
      </c>
      <c r="BO2706" s="30">
        <f t="shared" ref="BO2706:BO2709" si="8807">BO2707</f>
        <v>0</v>
      </c>
      <c r="BP2706" s="31"/>
      <c r="BQ2706" s="1"/>
      <c r="BR2706" s="1"/>
      <c r="BS2706" s="1"/>
      <c r="BT2706" s="1"/>
      <c r="BU2706" s="1"/>
      <c r="BV2706" s="1"/>
      <c r="BW2706" s="1"/>
      <c r="BX2706" s="1"/>
      <c r="BY2706" s="1"/>
    </row>
    <row r="2707">
      <c r="A2707" s="28" t="s">
        <v>1107</v>
      </c>
      <c r="B2707" s="28" t="s">
        <v>26</v>
      </c>
      <c r="C2707" s="28" t="s">
        <v>62</v>
      </c>
      <c r="D2707" s="28" t="s">
        <v>1114</v>
      </c>
      <c r="E2707" s="35"/>
      <c r="F2707" s="29" t="s">
        <v>49</v>
      </c>
      <c r="G2707" s="30">
        <f t="shared" si="8765"/>
        <v>86921.199999999997</v>
      </c>
      <c r="H2707" s="30">
        <f t="shared" si="8766"/>
        <v>89368.600000000006</v>
      </c>
      <c r="I2707" s="30">
        <f t="shared" si="8767"/>
        <v>89368.600000000006</v>
      </c>
      <c r="J2707" s="30">
        <f t="shared" si="8768"/>
        <v>0</v>
      </c>
      <c r="K2707" s="30">
        <f t="shared" si="8769"/>
        <v>0</v>
      </c>
      <c r="L2707" s="30">
        <f t="shared" si="8770"/>
        <v>0</v>
      </c>
      <c r="M2707" s="30">
        <f t="shared" si="8676"/>
        <v>86921.199999999997</v>
      </c>
      <c r="N2707" s="30">
        <f t="shared" si="8677"/>
        <v>89368.600000000006</v>
      </c>
      <c r="O2707" s="30">
        <f t="shared" si="8678"/>
        <v>89368.600000000006</v>
      </c>
      <c r="P2707" s="30">
        <f t="shared" si="8771"/>
        <v>0</v>
      </c>
      <c r="Q2707" s="30">
        <f t="shared" si="8772"/>
        <v>0</v>
      </c>
      <c r="R2707" s="30">
        <f t="shared" si="8773"/>
        <v>0</v>
      </c>
      <c r="S2707" s="30">
        <f t="shared" si="8774"/>
        <v>0</v>
      </c>
      <c r="T2707" s="30">
        <f t="shared" si="8775"/>
        <v>0</v>
      </c>
      <c r="U2707" s="30">
        <f t="shared" si="8776"/>
        <v>0</v>
      </c>
      <c r="V2707" s="30">
        <f t="shared" si="8777"/>
        <v>0</v>
      </c>
      <c r="W2707" s="30">
        <f t="shared" si="8778"/>
        <v>0</v>
      </c>
      <c r="X2707" s="30">
        <f t="shared" si="8779"/>
        <v>0</v>
      </c>
      <c r="Y2707" s="30">
        <f t="shared" si="8780"/>
        <v>0</v>
      </c>
      <c r="Z2707" s="30">
        <f t="shared" si="8781"/>
        <v>0</v>
      </c>
      <c r="AA2707" s="30">
        <f t="shared" si="8782"/>
        <v>0</v>
      </c>
      <c r="AB2707" s="30">
        <f t="shared" si="8783"/>
        <v>0</v>
      </c>
      <c r="AC2707" s="30">
        <f t="shared" si="8621"/>
        <v>86921.199999999997</v>
      </c>
      <c r="AD2707" s="30">
        <f t="shared" si="8622"/>
        <v>89368.600000000006</v>
      </c>
      <c r="AE2707" s="30">
        <f t="shared" si="8623"/>
        <v>89368.600000000006</v>
      </c>
      <c r="AF2707" s="30">
        <f t="shared" si="8784"/>
        <v>0</v>
      </c>
      <c r="AG2707" s="30">
        <f t="shared" si="8624"/>
        <v>86921.199999999997</v>
      </c>
      <c r="AH2707" s="30">
        <f t="shared" si="8625"/>
        <v>89368.600000000006</v>
      </c>
      <c r="AI2707" s="30">
        <f t="shared" si="8626"/>
        <v>89368.600000000006</v>
      </c>
      <c r="AJ2707" s="30">
        <f t="shared" si="8785"/>
        <v>0</v>
      </c>
      <c r="AK2707" s="30">
        <f t="shared" si="8786"/>
        <v>0</v>
      </c>
      <c r="AL2707" s="30">
        <f t="shared" si="8787"/>
        <v>-1223.5999999999999</v>
      </c>
      <c r="AM2707" s="30">
        <f t="shared" si="8788"/>
        <v>0</v>
      </c>
      <c r="AN2707" s="30">
        <f t="shared" si="8789"/>
        <v>0</v>
      </c>
      <c r="AO2707" s="30">
        <f t="shared" si="8790"/>
        <v>0</v>
      </c>
      <c r="AP2707" s="30">
        <f t="shared" si="8791"/>
        <v>0</v>
      </c>
      <c r="AQ2707" s="30">
        <f t="shared" si="8792"/>
        <v>0</v>
      </c>
      <c r="AR2707" s="30">
        <f t="shared" si="8793"/>
        <v>0</v>
      </c>
      <c r="AS2707" s="30">
        <f t="shared" si="8673"/>
        <v>85697.599999999991</v>
      </c>
      <c r="AT2707" s="30">
        <f t="shared" si="8674"/>
        <v>89368.600000000006</v>
      </c>
      <c r="AU2707" s="30">
        <f t="shared" si="8675"/>
        <v>89368.600000000006</v>
      </c>
      <c r="AV2707" s="30">
        <f t="shared" si="8794"/>
        <v>0</v>
      </c>
      <c r="AW2707" s="30">
        <f t="shared" si="8795"/>
        <v>0</v>
      </c>
      <c r="AX2707" s="30">
        <f t="shared" si="8796"/>
        <v>0</v>
      </c>
      <c r="AY2707" s="30">
        <f t="shared" si="8627"/>
        <v>85697.599999999991</v>
      </c>
      <c r="AZ2707" s="30">
        <f t="shared" si="8628"/>
        <v>89368.600000000006</v>
      </c>
      <c r="BA2707" s="30">
        <f t="shared" si="8629"/>
        <v>89368.600000000006</v>
      </c>
      <c r="BB2707" s="30">
        <f t="shared" si="8797"/>
        <v>0</v>
      </c>
      <c r="BC2707" s="30">
        <f t="shared" si="8798"/>
        <v>0</v>
      </c>
      <c r="BD2707" s="30">
        <f t="shared" si="8799"/>
        <v>0</v>
      </c>
      <c r="BE2707" s="30">
        <f t="shared" si="8800"/>
        <v>0</v>
      </c>
      <c r="BF2707" s="30">
        <f t="shared" si="8801"/>
        <v>0</v>
      </c>
      <c r="BG2707" s="30">
        <f t="shared" si="8802"/>
        <v>0</v>
      </c>
      <c r="BH2707" s="30">
        <f t="shared" si="8803"/>
        <v>0</v>
      </c>
      <c r="BI2707" s="30">
        <f t="shared" si="8804"/>
        <v>0</v>
      </c>
      <c r="BJ2707" s="30">
        <f t="shared" si="8805"/>
        <v>0</v>
      </c>
      <c r="BK2707" s="30">
        <f t="shared" si="8806"/>
        <v>0</v>
      </c>
      <c r="BL2707" s="30">
        <f t="shared" si="8575"/>
        <v>85697.599999999991</v>
      </c>
      <c r="BM2707" s="30">
        <f t="shared" si="8576"/>
        <v>89368.600000000006</v>
      </c>
      <c r="BN2707" s="30">
        <f t="shared" si="8577"/>
        <v>89368.600000000006</v>
      </c>
      <c r="BO2707" s="30">
        <f t="shared" si="8807"/>
        <v>0</v>
      </c>
      <c r="BP2707" s="31"/>
      <c r="BQ2707" s="1"/>
      <c r="BR2707" s="1"/>
      <c r="BS2707" s="1"/>
      <c r="BT2707" s="1"/>
      <c r="BU2707" s="1"/>
      <c r="BV2707" s="1"/>
      <c r="BW2707" s="1"/>
      <c r="BX2707" s="1"/>
      <c r="BY2707" s="1"/>
    </row>
    <row r="2708" ht="78.75">
      <c r="A2708" s="28" t="s">
        <v>1107</v>
      </c>
      <c r="B2708" s="28" t="s">
        <v>26</v>
      </c>
      <c r="C2708" s="28" t="s">
        <v>62</v>
      </c>
      <c r="D2708" s="28" t="s">
        <v>1114</v>
      </c>
      <c r="E2708" s="28" t="s">
        <v>50</v>
      </c>
      <c r="F2708" s="29" t="s">
        <v>51</v>
      </c>
      <c r="G2708" s="30">
        <v>86921.199999999997</v>
      </c>
      <c r="H2708" s="30">
        <v>89368.600000000006</v>
      </c>
      <c r="I2708" s="30">
        <v>89368.600000000006</v>
      </c>
      <c r="J2708" s="30"/>
      <c r="K2708" s="30"/>
      <c r="L2708" s="30"/>
      <c r="M2708" s="30">
        <f t="shared" si="8676"/>
        <v>86921.199999999997</v>
      </c>
      <c r="N2708" s="30">
        <f t="shared" si="8677"/>
        <v>89368.600000000006</v>
      </c>
      <c r="O2708" s="30">
        <f t="shared" si="8678"/>
        <v>89368.600000000006</v>
      </c>
      <c r="P2708" s="30"/>
      <c r="Q2708" s="30"/>
      <c r="R2708" s="30"/>
      <c r="S2708" s="30"/>
      <c r="T2708" s="30"/>
      <c r="U2708" s="30"/>
      <c r="V2708" s="30"/>
      <c r="W2708" s="30"/>
      <c r="X2708" s="30"/>
      <c r="Y2708" s="30"/>
      <c r="Z2708" s="30"/>
      <c r="AA2708" s="30"/>
      <c r="AB2708" s="30"/>
      <c r="AC2708" s="30">
        <f t="shared" si="8621"/>
        <v>86921.199999999997</v>
      </c>
      <c r="AD2708" s="30">
        <f t="shared" si="8622"/>
        <v>89368.600000000006</v>
      </c>
      <c r="AE2708" s="30">
        <f t="shared" si="8623"/>
        <v>89368.600000000006</v>
      </c>
      <c r="AF2708" s="30"/>
      <c r="AG2708" s="30">
        <f t="shared" si="8624"/>
        <v>86921.199999999997</v>
      </c>
      <c r="AH2708" s="30">
        <f t="shared" si="8625"/>
        <v>89368.600000000006</v>
      </c>
      <c r="AI2708" s="30">
        <f t="shared" si="8626"/>
        <v>89368.600000000006</v>
      </c>
      <c r="AJ2708" s="30"/>
      <c r="AK2708" s="30"/>
      <c r="AL2708" s="30">
        <v>-1223.5999999999999</v>
      </c>
      <c r="AM2708" s="30"/>
      <c r="AN2708" s="30"/>
      <c r="AO2708" s="30"/>
      <c r="AP2708" s="30"/>
      <c r="AQ2708" s="30"/>
      <c r="AR2708" s="30"/>
      <c r="AS2708" s="30">
        <f t="shared" si="8673"/>
        <v>85697.599999999991</v>
      </c>
      <c r="AT2708" s="30">
        <f t="shared" si="8674"/>
        <v>89368.600000000006</v>
      </c>
      <c r="AU2708" s="30">
        <f t="shared" si="8675"/>
        <v>89368.600000000006</v>
      </c>
      <c r="AV2708" s="30"/>
      <c r="AW2708" s="30"/>
      <c r="AX2708" s="30"/>
      <c r="AY2708" s="30">
        <f t="shared" si="8627"/>
        <v>85697.599999999991</v>
      </c>
      <c r="AZ2708" s="30">
        <f t="shared" si="8628"/>
        <v>89368.600000000006</v>
      </c>
      <c r="BA2708" s="30">
        <f t="shared" si="8629"/>
        <v>89368.600000000006</v>
      </c>
      <c r="BB2708" s="30"/>
      <c r="BC2708" s="30"/>
      <c r="BD2708" s="30"/>
      <c r="BE2708" s="30"/>
      <c r="BF2708" s="30"/>
      <c r="BG2708" s="30"/>
      <c r="BH2708" s="30"/>
      <c r="BI2708" s="30"/>
      <c r="BJ2708" s="30"/>
      <c r="BK2708" s="30"/>
      <c r="BL2708" s="30">
        <f t="shared" si="8575"/>
        <v>85697.599999999991</v>
      </c>
      <c r="BM2708" s="30">
        <f t="shared" si="8576"/>
        <v>89368.600000000006</v>
      </c>
      <c r="BN2708" s="30">
        <f t="shared" si="8577"/>
        <v>89368.600000000006</v>
      </c>
      <c r="BO2708" s="30"/>
      <c r="BP2708" s="31"/>
      <c r="BQ2708" s="1"/>
      <c r="BR2708" s="1"/>
      <c r="BS2708" s="1"/>
      <c r="BT2708" s="1"/>
      <c r="BU2708" s="1"/>
      <c r="BV2708" s="1"/>
      <c r="BW2708" s="1"/>
      <c r="BX2708" s="1"/>
      <c r="BY2708" s="1"/>
    </row>
    <row r="2709">
      <c r="A2709" s="28" t="s">
        <v>1107</v>
      </c>
      <c r="B2709" s="28" t="s">
        <v>26</v>
      </c>
      <c r="C2709" s="28" t="s">
        <v>62</v>
      </c>
      <c r="D2709" s="28" t="s">
        <v>1115</v>
      </c>
      <c r="E2709" s="35"/>
      <c r="F2709" s="29" t="s">
        <v>137</v>
      </c>
      <c r="G2709" s="30">
        <f t="shared" si="8765"/>
        <v>207213.90000000002</v>
      </c>
      <c r="H2709" s="30">
        <f t="shared" si="8766"/>
        <v>211805.5</v>
      </c>
      <c r="I2709" s="30">
        <f t="shared" si="8767"/>
        <v>211805.5</v>
      </c>
      <c r="J2709" s="30">
        <f t="shared" si="8768"/>
        <v>0</v>
      </c>
      <c r="K2709" s="30">
        <f t="shared" si="8769"/>
        <v>0</v>
      </c>
      <c r="L2709" s="30">
        <f t="shared" si="8770"/>
        <v>0</v>
      </c>
      <c r="M2709" s="30">
        <f t="shared" si="8676"/>
        <v>207213.90000000002</v>
      </c>
      <c r="N2709" s="30">
        <f t="shared" si="8677"/>
        <v>211805.5</v>
      </c>
      <c r="O2709" s="30">
        <f t="shared" si="8678"/>
        <v>211805.5</v>
      </c>
      <c r="P2709" s="30">
        <f t="shared" si="8771"/>
        <v>0</v>
      </c>
      <c r="Q2709" s="30">
        <f t="shared" si="8772"/>
        <v>0</v>
      </c>
      <c r="R2709" s="30">
        <f t="shared" si="8773"/>
        <v>0</v>
      </c>
      <c r="S2709" s="30">
        <f t="shared" si="8774"/>
        <v>0</v>
      </c>
      <c r="T2709" s="30">
        <f t="shared" si="8775"/>
        <v>0</v>
      </c>
      <c r="U2709" s="30">
        <f t="shared" si="8776"/>
        <v>0</v>
      </c>
      <c r="V2709" s="30">
        <f t="shared" si="8777"/>
        <v>0</v>
      </c>
      <c r="W2709" s="30">
        <f t="shared" si="8778"/>
        <v>0</v>
      </c>
      <c r="X2709" s="30">
        <f t="shared" si="8779"/>
        <v>0</v>
      </c>
      <c r="Y2709" s="30">
        <f t="shared" si="8780"/>
        <v>0</v>
      </c>
      <c r="Z2709" s="30">
        <f t="shared" si="8781"/>
        <v>0</v>
      </c>
      <c r="AA2709" s="30">
        <f t="shared" si="8782"/>
        <v>0</v>
      </c>
      <c r="AB2709" s="30">
        <f t="shared" si="8783"/>
        <v>0</v>
      </c>
      <c r="AC2709" s="30">
        <f t="shared" si="8621"/>
        <v>207213.90000000002</v>
      </c>
      <c r="AD2709" s="30">
        <f t="shared" si="8622"/>
        <v>211805.5</v>
      </c>
      <c r="AE2709" s="30">
        <f t="shared" si="8623"/>
        <v>211805.5</v>
      </c>
      <c r="AF2709" s="30">
        <f t="shared" si="8784"/>
        <v>0</v>
      </c>
      <c r="AG2709" s="30">
        <f t="shared" si="8624"/>
        <v>207213.90000000002</v>
      </c>
      <c r="AH2709" s="30">
        <f t="shared" si="8625"/>
        <v>211805.5</v>
      </c>
      <c r="AI2709" s="30">
        <f t="shared" si="8626"/>
        <v>211805.5</v>
      </c>
      <c r="AJ2709" s="30">
        <f t="shared" si="8785"/>
        <v>0</v>
      </c>
      <c r="AK2709" s="30">
        <f t="shared" si="8786"/>
        <v>0</v>
      </c>
      <c r="AL2709" s="30">
        <f t="shared" si="8787"/>
        <v>-571.50800000000027</v>
      </c>
      <c r="AM2709" s="30">
        <f t="shared" si="8788"/>
        <v>0</v>
      </c>
      <c r="AN2709" s="30">
        <f t="shared" si="8789"/>
        <v>0</v>
      </c>
      <c r="AO2709" s="30">
        <f t="shared" si="8790"/>
        <v>0</v>
      </c>
      <c r="AP2709" s="30">
        <f t="shared" si="8791"/>
        <v>0</v>
      </c>
      <c r="AQ2709" s="30">
        <f t="shared" si="8792"/>
        <v>0</v>
      </c>
      <c r="AR2709" s="30">
        <f t="shared" si="8793"/>
        <v>0</v>
      </c>
      <c r="AS2709" s="30">
        <f t="shared" si="8673"/>
        <v>206642.39200000002</v>
      </c>
      <c r="AT2709" s="30">
        <f t="shared" si="8674"/>
        <v>211805.5</v>
      </c>
      <c r="AU2709" s="30">
        <f t="shared" si="8675"/>
        <v>211805.5</v>
      </c>
      <c r="AV2709" s="30">
        <f t="shared" si="8794"/>
        <v>0</v>
      </c>
      <c r="AW2709" s="30">
        <f t="shared" si="8795"/>
        <v>0</v>
      </c>
      <c r="AX2709" s="30">
        <f t="shared" si="8796"/>
        <v>0</v>
      </c>
      <c r="AY2709" s="30">
        <f t="shared" si="8627"/>
        <v>206642.39200000002</v>
      </c>
      <c r="AZ2709" s="30">
        <f t="shared" si="8628"/>
        <v>211805.5</v>
      </c>
      <c r="BA2709" s="30">
        <f t="shared" si="8629"/>
        <v>211805.5</v>
      </c>
      <c r="BB2709" s="30">
        <f t="shared" si="8797"/>
        <v>0</v>
      </c>
      <c r="BC2709" s="30">
        <f t="shared" si="8798"/>
        <v>0</v>
      </c>
      <c r="BD2709" s="30">
        <f t="shared" si="8799"/>
        <v>0</v>
      </c>
      <c r="BE2709" s="30">
        <f t="shared" si="8800"/>
        <v>0</v>
      </c>
      <c r="BF2709" s="30">
        <f t="shared" si="8801"/>
        <v>0</v>
      </c>
      <c r="BG2709" s="30">
        <f t="shared" si="8802"/>
        <v>0</v>
      </c>
      <c r="BH2709" s="30">
        <f t="shared" si="8803"/>
        <v>0</v>
      </c>
      <c r="BI2709" s="30">
        <f t="shared" si="8804"/>
        <v>0</v>
      </c>
      <c r="BJ2709" s="30">
        <f t="shared" si="8805"/>
        <v>0</v>
      </c>
      <c r="BK2709" s="30">
        <f t="shared" si="8806"/>
        <v>0</v>
      </c>
      <c r="BL2709" s="30">
        <f t="shared" si="8575"/>
        <v>206642.39200000002</v>
      </c>
      <c r="BM2709" s="30">
        <f t="shared" si="8576"/>
        <v>211805.5</v>
      </c>
      <c r="BN2709" s="30">
        <f t="shared" si="8577"/>
        <v>211805.5</v>
      </c>
      <c r="BO2709" s="30">
        <f t="shared" si="8807"/>
        <v>0</v>
      </c>
      <c r="BP2709" s="31"/>
      <c r="BQ2709" s="1"/>
      <c r="BR2709" s="1"/>
      <c r="BS2709" s="1"/>
      <c r="BT2709" s="1"/>
      <c r="BU2709" s="1"/>
      <c r="BV2709" s="1"/>
      <c r="BW2709" s="1"/>
      <c r="BX2709" s="1"/>
      <c r="BY2709" s="1"/>
    </row>
    <row r="2710">
      <c r="A2710" s="28" t="s">
        <v>1107</v>
      </c>
      <c r="B2710" s="28" t="s">
        <v>26</v>
      </c>
      <c r="C2710" s="28" t="s">
        <v>62</v>
      </c>
      <c r="D2710" s="28" t="s">
        <v>1116</v>
      </c>
      <c r="E2710" s="35"/>
      <c r="F2710" s="29" t="s">
        <v>49</v>
      </c>
      <c r="G2710" s="30">
        <f>G2711+G2712</f>
        <v>207213.90000000002</v>
      </c>
      <c r="H2710" s="30">
        <f>H2711+H2712</f>
        <v>211805.5</v>
      </c>
      <c r="I2710" s="30">
        <f>I2711+I2712</f>
        <v>211805.5</v>
      </c>
      <c r="J2710" s="30">
        <f>J2711+J2712</f>
        <v>0</v>
      </c>
      <c r="K2710" s="30">
        <f>K2711+K2712</f>
        <v>0</v>
      </c>
      <c r="L2710" s="30">
        <f>L2711+L2712</f>
        <v>0</v>
      </c>
      <c r="M2710" s="30">
        <f t="shared" si="8676"/>
        <v>207213.90000000002</v>
      </c>
      <c r="N2710" s="30">
        <f t="shared" si="8677"/>
        <v>211805.5</v>
      </c>
      <c r="O2710" s="30">
        <f t="shared" si="8678"/>
        <v>211805.5</v>
      </c>
      <c r="P2710" s="30">
        <f>P2711+P2712</f>
        <v>0</v>
      </c>
      <c r="Q2710" s="30">
        <f>Q2711+Q2712</f>
        <v>0</v>
      </c>
      <c r="R2710" s="30">
        <f>R2711+R2712</f>
        <v>0</v>
      </c>
      <c r="S2710" s="30">
        <f>S2711+S2712</f>
        <v>0</v>
      </c>
      <c r="T2710" s="30">
        <f>T2711+T2712</f>
        <v>0</v>
      </c>
      <c r="U2710" s="30">
        <f>U2711+U2712</f>
        <v>0</v>
      </c>
      <c r="V2710" s="30">
        <f>V2711+V2712</f>
        <v>0</v>
      </c>
      <c r="W2710" s="30">
        <f>W2711+W2712</f>
        <v>0</v>
      </c>
      <c r="X2710" s="30">
        <f>X2711+X2712</f>
        <v>0</v>
      </c>
      <c r="Y2710" s="30">
        <f>Y2711+Y2712</f>
        <v>0</v>
      </c>
      <c r="Z2710" s="30">
        <f>Z2711+Z2712</f>
        <v>0</v>
      </c>
      <c r="AA2710" s="30">
        <f>AA2711+AA2712</f>
        <v>0</v>
      </c>
      <c r="AB2710" s="30">
        <f>AB2711+AB2712</f>
        <v>0</v>
      </c>
      <c r="AC2710" s="30">
        <f t="shared" si="8621"/>
        <v>207213.90000000002</v>
      </c>
      <c r="AD2710" s="30">
        <f t="shared" si="8622"/>
        <v>211805.5</v>
      </c>
      <c r="AE2710" s="30">
        <f t="shared" si="8623"/>
        <v>211805.5</v>
      </c>
      <c r="AF2710" s="30">
        <f>AF2711+AF2712</f>
        <v>0</v>
      </c>
      <c r="AG2710" s="30">
        <f t="shared" si="8624"/>
        <v>207213.90000000002</v>
      </c>
      <c r="AH2710" s="30">
        <f t="shared" si="8625"/>
        <v>211805.5</v>
      </c>
      <c r="AI2710" s="30">
        <f t="shared" si="8626"/>
        <v>211805.5</v>
      </c>
      <c r="AJ2710" s="30">
        <f>AJ2711+AJ2712</f>
        <v>0</v>
      </c>
      <c r="AK2710" s="30">
        <f>AK2711+AK2712</f>
        <v>0</v>
      </c>
      <c r="AL2710" s="30">
        <f>AL2711+AL2712</f>
        <v>-571.50800000000027</v>
      </c>
      <c r="AM2710" s="30">
        <f>AM2711+AM2712</f>
        <v>0</v>
      </c>
      <c r="AN2710" s="30">
        <f>AN2711+AN2712</f>
        <v>0</v>
      </c>
      <c r="AO2710" s="30">
        <f>AO2711+AO2712</f>
        <v>0</v>
      </c>
      <c r="AP2710" s="30">
        <f>AP2711+AP2712</f>
        <v>0</v>
      </c>
      <c r="AQ2710" s="30">
        <f>AQ2711+AQ2712</f>
        <v>0</v>
      </c>
      <c r="AR2710" s="30">
        <f>AR2711+AR2712</f>
        <v>0</v>
      </c>
      <c r="AS2710" s="30">
        <f t="shared" si="8673"/>
        <v>206642.39200000002</v>
      </c>
      <c r="AT2710" s="30">
        <f t="shared" si="8674"/>
        <v>211805.5</v>
      </c>
      <c r="AU2710" s="30">
        <f t="shared" si="8675"/>
        <v>211805.5</v>
      </c>
      <c r="AV2710" s="30">
        <f>AV2711+AV2712</f>
        <v>0</v>
      </c>
      <c r="AW2710" s="30">
        <f>AW2711+AW2712</f>
        <v>0</v>
      </c>
      <c r="AX2710" s="30">
        <f>AX2711+AX2712</f>
        <v>0</v>
      </c>
      <c r="AY2710" s="30">
        <f t="shared" si="8627"/>
        <v>206642.39200000002</v>
      </c>
      <c r="AZ2710" s="30">
        <f t="shared" si="8628"/>
        <v>211805.5</v>
      </c>
      <c r="BA2710" s="30">
        <f t="shared" si="8629"/>
        <v>211805.5</v>
      </c>
      <c r="BB2710" s="30">
        <f>BB2711+BB2712</f>
        <v>0</v>
      </c>
      <c r="BC2710" s="30">
        <f>BC2711+BC2712</f>
        <v>0</v>
      </c>
      <c r="BD2710" s="30">
        <f>BD2711+BD2712</f>
        <v>0</v>
      </c>
      <c r="BE2710" s="30">
        <f>BE2711+BE2712</f>
        <v>0</v>
      </c>
      <c r="BF2710" s="30">
        <f>BF2711+BF2712</f>
        <v>0</v>
      </c>
      <c r="BG2710" s="30">
        <f>BG2711+BG2712</f>
        <v>0</v>
      </c>
      <c r="BH2710" s="30">
        <f>BH2711+BH2712</f>
        <v>0</v>
      </c>
      <c r="BI2710" s="30">
        <f>BI2711+BI2712</f>
        <v>0</v>
      </c>
      <c r="BJ2710" s="30">
        <f>BJ2711+BJ2712</f>
        <v>0</v>
      </c>
      <c r="BK2710" s="30">
        <f>BK2711+BK2712</f>
        <v>0</v>
      </c>
      <c r="BL2710" s="30">
        <f t="shared" si="8575"/>
        <v>206642.39200000002</v>
      </c>
      <c r="BM2710" s="30">
        <f t="shared" si="8576"/>
        <v>211805.5</v>
      </c>
      <c r="BN2710" s="30">
        <f t="shared" si="8577"/>
        <v>211805.5</v>
      </c>
      <c r="BO2710" s="30">
        <f>BO2711+BO2712</f>
        <v>0</v>
      </c>
      <c r="BP2710" s="31"/>
      <c r="BQ2710" s="1"/>
      <c r="BR2710" s="1"/>
      <c r="BS2710" s="1"/>
      <c r="BT2710" s="1"/>
      <c r="BU2710" s="1"/>
      <c r="BV2710" s="1"/>
      <c r="BW2710" s="1"/>
      <c r="BX2710" s="1"/>
      <c r="BY2710" s="1"/>
    </row>
    <row r="2711" ht="78.75">
      <c r="A2711" s="28" t="s">
        <v>1107</v>
      </c>
      <c r="B2711" s="28" t="s">
        <v>26</v>
      </c>
      <c r="C2711" s="28" t="s">
        <v>62</v>
      </c>
      <c r="D2711" s="28" t="s">
        <v>1116</v>
      </c>
      <c r="E2711" s="28" t="s">
        <v>50</v>
      </c>
      <c r="F2711" s="29" t="s">
        <v>51</v>
      </c>
      <c r="G2711" s="30">
        <v>171024.70000000001</v>
      </c>
      <c r="H2711" s="30">
        <v>175883.29999999999</v>
      </c>
      <c r="I2711" s="30">
        <v>175884.20000000001</v>
      </c>
      <c r="J2711" s="30"/>
      <c r="K2711" s="30"/>
      <c r="L2711" s="30"/>
      <c r="M2711" s="30">
        <f t="shared" si="8676"/>
        <v>171024.70000000001</v>
      </c>
      <c r="N2711" s="30">
        <f t="shared" si="8677"/>
        <v>175883.29999999999</v>
      </c>
      <c r="O2711" s="30">
        <f t="shared" si="8678"/>
        <v>175884.20000000001</v>
      </c>
      <c r="P2711" s="30"/>
      <c r="Q2711" s="30"/>
      <c r="R2711" s="30"/>
      <c r="S2711" s="30"/>
      <c r="T2711" s="30"/>
      <c r="U2711" s="30"/>
      <c r="V2711" s="30"/>
      <c r="W2711" s="30"/>
      <c r="X2711" s="30"/>
      <c r="Y2711" s="30"/>
      <c r="Z2711" s="30"/>
      <c r="AA2711" s="30"/>
      <c r="AB2711" s="30"/>
      <c r="AC2711" s="30">
        <f t="shared" si="8621"/>
        <v>171024.70000000001</v>
      </c>
      <c r="AD2711" s="30">
        <f t="shared" si="8622"/>
        <v>175883.29999999999</v>
      </c>
      <c r="AE2711" s="30">
        <f t="shared" si="8623"/>
        <v>175884.20000000001</v>
      </c>
      <c r="AF2711" s="30"/>
      <c r="AG2711" s="30">
        <f t="shared" si="8624"/>
        <v>171024.70000000001</v>
      </c>
      <c r="AH2711" s="30">
        <f t="shared" si="8625"/>
        <v>175883.29999999999</v>
      </c>
      <c r="AI2711" s="30">
        <f t="shared" si="8626"/>
        <v>175884.20000000001</v>
      </c>
      <c r="AJ2711" s="30"/>
      <c r="AK2711" s="30"/>
      <c r="AL2711" s="30">
        <v>-2295.8000000000002</v>
      </c>
      <c r="AM2711" s="30"/>
      <c r="AN2711" s="30"/>
      <c r="AO2711" s="30"/>
      <c r="AP2711" s="30"/>
      <c r="AQ2711" s="30"/>
      <c r="AR2711" s="30"/>
      <c r="AS2711" s="30">
        <f t="shared" si="8673"/>
        <v>168728.90000000002</v>
      </c>
      <c r="AT2711" s="30">
        <f t="shared" si="8674"/>
        <v>175883.29999999999</v>
      </c>
      <c r="AU2711" s="30">
        <f t="shared" si="8675"/>
        <v>175884.20000000001</v>
      </c>
      <c r="AV2711" s="30"/>
      <c r="AW2711" s="30"/>
      <c r="AX2711" s="30"/>
      <c r="AY2711" s="30">
        <f t="shared" si="8627"/>
        <v>168728.90000000002</v>
      </c>
      <c r="AZ2711" s="30">
        <f t="shared" si="8628"/>
        <v>175883.29999999999</v>
      </c>
      <c r="BA2711" s="30">
        <f t="shared" si="8629"/>
        <v>175884.20000000001</v>
      </c>
      <c r="BB2711" s="30"/>
      <c r="BC2711" s="30"/>
      <c r="BD2711" s="30"/>
      <c r="BE2711" s="30"/>
      <c r="BF2711" s="30"/>
      <c r="BG2711" s="30"/>
      <c r="BH2711" s="30"/>
      <c r="BI2711" s="30"/>
      <c r="BJ2711" s="30"/>
      <c r="BK2711" s="30"/>
      <c r="BL2711" s="30">
        <f t="shared" si="8575"/>
        <v>168728.90000000002</v>
      </c>
      <c r="BM2711" s="30">
        <f t="shared" si="8576"/>
        <v>175883.29999999999</v>
      </c>
      <c r="BN2711" s="30">
        <f t="shared" si="8577"/>
        <v>175884.20000000001</v>
      </c>
      <c r="BO2711" s="30"/>
      <c r="BP2711" s="31"/>
      <c r="BQ2711" s="1"/>
      <c r="BR2711" s="1"/>
      <c r="BS2711" s="1"/>
      <c r="BT2711" s="1"/>
      <c r="BU2711" s="1"/>
      <c r="BV2711" s="1"/>
      <c r="BW2711" s="1"/>
      <c r="BX2711" s="1"/>
      <c r="BY2711" s="1"/>
    </row>
    <row r="2712" ht="31.5">
      <c r="A2712" s="28" t="s">
        <v>1107</v>
      </c>
      <c r="B2712" s="28" t="s">
        <v>26</v>
      </c>
      <c r="C2712" s="28" t="s">
        <v>62</v>
      </c>
      <c r="D2712" s="28" t="s">
        <v>1116</v>
      </c>
      <c r="E2712" s="28" t="s">
        <v>38</v>
      </c>
      <c r="F2712" s="29" t="s">
        <v>39</v>
      </c>
      <c r="G2712" s="30">
        <v>36189.199999999997</v>
      </c>
      <c r="H2712" s="30">
        <v>35922.199999999997</v>
      </c>
      <c r="I2712" s="30">
        <v>35921.300000000003</v>
      </c>
      <c r="J2712" s="30"/>
      <c r="K2712" s="30"/>
      <c r="L2712" s="30"/>
      <c r="M2712" s="30">
        <f t="shared" si="8676"/>
        <v>36189.199999999997</v>
      </c>
      <c r="N2712" s="30">
        <f t="shared" si="8677"/>
        <v>35922.199999999997</v>
      </c>
      <c r="O2712" s="30">
        <f t="shared" si="8678"/>
        <v>35921.300000000003</v>
      </c>
      <c r="P2712" s="30"/>
      <c r="Q2712" s="30"/>
      <c r="R2712" s="30"/>
      <c r="S2712" s="30"/>
      <c r="T2712" s="30"/>
      <c r="U2712" s="30"/>
      <c r="V2712" s="30"/>
      <c r="W2712" s="30"/>
      <c r="X2712" s="30"/>
      <c r="Y2712" s="30"/>
      <c r="Z2712" s="30"/>
      <c r="AA2712" s="30"/>
      <c r="AB2712" s="30"/>
      <c r="AC2712" s="30">
        <f t="shared" si="8621"/>
        <v>36189.199999999997</v>
      </c>
      <c r="AD2712" s="30">
        <f t="shared" si="8622"/>
        <v>35922.199999999997</v>
      </c>
      <c r="AE2712" s="30">
        <f t="shared" si="8623"/>
        <v>35921.300000000003</v>
      </c>
      <c r="AF2712" s="30"/>
      <c r="AG2712" s="30">
        <f t="shared" si="8624"/>
        <v>36189.199999999997</v>
      </c>
      <c r="AH2712" s="30">
        <f t="shared" si="8625"/>
        <v>35922.199999999997</v>
      </c>
      <c r="AI2712" s="30">
        <f t="shared" si="8626"/>
        <v>35921.300000000003</v>
      </c>
      <c r="AJ2712" s="30"/>
      <c r="AK2712" s="30"/>
      <c r="AL2712" s="30">
        <v>1724.2919999999999</v>
      </c>
      <c r="AM2712" s="30"/>
      <c r="AN2712" s="30"/>
      <c r="AO2712" s="30"/>
      <c r="AP2712" s="30"/>
      <c r="AQ2712" s="30"/>
      <c r="AR2712" s="30"/>
      <c r="AS2712" s="30">
        <f t="shared" si="8673"/>
        <v>37913.491999999998</v>
      </c>
      <c r="AT2712" s="30">
        <f t="shared" si="8674"/>
        <v>35922.199999999997</v>
      </c>
      <c r="AU2712" s="30">
        <f t="shared" si="8675"/>
        <v>35921.300000000003</v>
      </c>
      <c r="AV2712" s="30"/>
      <c r="AW2712" s="30"/>
      <c r="AX2712" s="30"/>
      <c r="AY2712" s="30">
        <f t="shared" si="8627"/>
        <v>37913.491999999998</v>
      </c>
      <c r="AZ2712" s="30">
        <f t="shared" si="8628"/>
        <v>35922.199999999997</v>
      </c>
      <c r="BA2712" s="30">
        <f t="shared" si="8629"/>
        <v>35921.300000000003</v>
      </c>
      <c r="BB2712" s="30"/>
      <c r="BC2712" s="30"/>
      <c r="BD2712" s="30"/>
      <c r="BE2712" s="30"/>
      <c r="BF2712" s="30"/>
      <c r="BG2712" s="30"/>
      <c r="BH2712" s="30"/>
      <c r="BI2712" s="30"/>
      <c r="BJ2712" s="30"/>
      <c r="BK2712" s="30"/>
      <c r="BL2712" s="30">
        <f t="shared" si="8575"/>
        <v>37913.491999999998</v>
      </c>
      <c r="BM2712" s="30">
        <f t="shared" si="8576"/>
        <v>35922.199999999997</v>
      </c>
      <c r="BN2712" s="30">
        <f t="shared" si="8577"/>
        <v>35921.300000000003</v>
      </c>
      <c r="BO2712" s="30"/>
      <c r="BP2712" s="31"/>
      <c r="BQ2712" s="1"/>
      <c r="BR2712" s="1"/>
      <c r="BS2712" s="1"/>
      <c r="BT2712" s="1"/>
      <c r="BU2712" s="1"/>
      <c r="BV2712" s="1"/>
      <c r="BW2712" s="1"/>
      <c r="BX2712" s="1"/>
      <c r="BY2712" s="1"/>
    </row>
    <row r="2713" s="23" customFormat="1">
      <c r="A2713" s="24" t="s">
        <v>1107</v>
      </c>
      <c r="B2713" s="24" t="s">
        <v>26</v>
      </c>
      <c r="C2713" s="24" t="s">
        <v>28</v>
      </c>
      <c r="D2713" s="24"/>
      <c r="E2713" s="34"/>
      <c r="F2713" s="25" t="s">
        <v>29</v>
      </c>
      <c r="G2713" s="26">
        <f t="shared" ref="G2713:G2714" si="8808">G2714</f>
        <v>47568.599999999999</v>
      </c>
      <c r="H2713" s="26">
        <f t="shared" ref="H2713:H2714" si="8809">H2714</f>
        <v>47568.599999999999</v>
      </c>
      <c r="I2713" s="26">
        <f t="shared" ref="I2713:I2714" si="8810">I2714</f>
        <v>47568.599999999999</v>
      </c>
      <c r="J2713" s="26">
        <f t="shared" ref="J2713:J2714" si="8811">J2714</f>
        <v>0</v>
      </c>
      <c r="K2713" s="26">
        <f t="shared" ref="K2713:K2714" si="8812">K2714</f>
        <v>0</v>
      </c>
      <c r="L2713" s="26">
        <f t="shared" ref="L2713:L2714" si="8813">L2714</f>
        <v>0</v>
      </c>
      <c r="M2713" s="26">
        <f t="shared" si="8676"/>
        <v>47568.599999999999</v>
      </c>
      <c r="N2713" s="26">
        <f t="shared" si="8677"/>
        <v>47568.599999999999</v>
      </c>
      <c r="O2713" s="26">
        <f t="shared" si="8678"/>
        <v>47568.599999999999</v>
      </c>
      <c r="P2713" s="26">
        <f t="shared" ref="P2713:P2714" si="8814">P2714</f>
        <v>0</v>
      </c>
      <c r="Q2713" s="26">
        <f t="shared" ref="Q2713:Q2714" si="8815">Q2714</f>
        <v>0</v>
      </c>
      <c r="R2713" s="26">
        <f t="shared" ref="R2713:R2714" si="8816">R2714</f>
        <v>0</v>
      </c>
      <c r="S2713" s="26">
        <f t="shared" ref="S2713:S2714" si="8817">S2714</f>
        <v>0</v>
      </c>
      <c r="T2713" s="26">
        <f t="shared" ref="T2713:T2714" si="8818">T2714</f>
        <v>0</v>
      </c>
      <c r="U2713" s="26">
        <f t="shared" ref="U2713:U2714" si="8819">U2714</f>
        <v>0</v>
      </c>
      <c r="V2713" s="26">
        <f t="shared" ref="V2713:V2714" si="8820">V2714</f>
        <v>0</v>
      </c>
      <c r="W2713" s="26">
        <f t="shared" ref="W2713:W2714" si="8821">W2714</f>
        <v>0</v>
      </c>
      <c r="X2713" s="26">
        <f t="shared" ref="X2713:X2714" si="8822">X2714</f>
        <v>0</v>
      </c>
      <c r="Y2713" s="26">
        <f t="shared" ref="Y2713:Y2714" si="8823">Y2714</f>
        <v>0</v>
      </c>
      <c r="Z2713" s="26">
        <f t="shared" ref="Z2713:Z2714" si="8824">Z2714</f>
        <v>0</v>
      </c>
      <c r="AA2713" s="26">
        <f t="shared" ref="AA2713:AA2714" si="8825">AA2714</f>
        <v>0</v>
      </c>
      <c r="AB2713" s="26">
        <f t="shared" ref="AB2713:AB2714" si="8826">AB2714</f>
        <v>0</v>
      </c>
      <c r="AC2713" s="26">
        <f t="shared" si="8621"/>
        <v>47568.599999999999</v>
      </c>
      <c r="AD2713" s="26">
        <f t="shared" si="8622"/>
        <v>47568.599999999999</v>
      </c>
      <c r="AE2713" s="26">
        <f t="shared" si="8623"/>
        <v>47568.599999999999</v>
      </c>
      <c r="AF2713" s="26">
        <f t="shared" ref="AF2713:AF2714" si="8827">AF2714</f>
        <v>0</v>
      </c>
      <c r="AG2713" s="26">
        <f t="shared" si="8624"/>
        <v>47568.599999999999</v>
      </c>
      <c r="AH2713" s="26">
        <f t="shared" si="8625"/>
        <v>47568.599999999999</v>
      </c>
      <c r="AI2713" s="26">
        <f t="shared" si="8626"/>
        <v>47568.599999999999</v>
      </c>
      <c r="AJ2713" s="26">
        <f t="shared" ref="AJ2713:AJ2714" si="8828">AJ2714</f>
        <v>0</v>
      </c>
      <c r="AK2713" s="26">
        <f t="shared" ref="AK2713:AK2714" si="8829">AK2714</f>
        <v>0</v>
      </c>
      <c r="AL2713" s="26">
        <f t="shared" ref="AL2713:AL2714" si="8830">AL2714</f>
        <v>0</v>
      </c>
      <c r="AM2713" s="26">
        <f t="shared" ref="AM2713:AM2714" si="8831">AM2714</f>
        <v>0</v>
      </c>
      <c r="AN2713" s="26">
        <f t="shared" ref="AN2713:AN2714" si="8832">AN2714</f>
        <v>0</v>
      </c>
      <c r="AO2713" s="26">
        <f t="shared" ref="AO2713:AO2714" si="8833">AO2714</f>
        <v>0</v>
      </c>
      <c r="AP2713" s="26">
        <f t="shared" ref="AP2713:AP2714" si="8834">AP2714</f>
        <v>0</v>
      </c>
      <c r="AQ2713" s="26">
        <f t="shared" ref="AQ2713:AQ2714" si="8835">AQ2714</f>
        <v>0</v>
      </c>
      <c r="AR2713" s="26">
        <f t="shared" ref="AR2713:AR2714" si="8836">AR2714</f>
        <v>0</v>
      </c>
      <c r="AS2713" s="26">
        <f t="shared" si="8673"/>
        <v>47568.599999999999</v>
      </c>
      <c r="AT2713" s="26">
        <f t="shared" si="8674"/>
        <v>47568.599999999999</v>
      </c>
      <c r="AU2713" s="26">
        <f t="shared" si="8675"/>
        <v>47568.599999999999</v>
      </c>
      <c r="AV2713" s="26">
        <f t="shared" ref="AV2713:AV2714" si="8837">AV2714</f>
        <v>0</v>
      </c>
      <c r="AW2713" s="26">
        <f t="shared" ref="AW2713:AW2714" si="8838">AW2714</f>
        <v>0</v>
      </c>
      <c r="AX2713" s="26">
        <f t="shared" ref="AX2713:AX2714" si="8839">AX2714</f>
        <v>0</v>
      </c>
      <c r="AY2713" s="26">
        <f t="shared" si="8627"/>
        <v>47568.599999999999</v>
      </c>
      <c r="AZ2713" s="26">
        <f t="shared" si="8628"/>
        <v>47568.599999999999</v>
      </c>
      <c r="BA2713" s="26">
        <f t="shared" si="8629"/>
        <v>47568.599999999999</v>
      </c>
      <c r="BB2713" s="26">
        <f t="shared" ref="BB2713:BB2714" si="8840">BB2714</f>
        <v>0</v>
      </c>
      <c r="BC2713" s="26">
        <f t="shared" ref="BC2713:BC2714" si="8841">BC2714</f>
        <v>0</v>
      </c>
      <c r="BD2713" s="26">
        <f t="shared" ref="BD2713:BD2714" si="8842">BD2714</f>
        <v>0</v>
      </c>
      <c r="BE2713" s="26">
        <f t="shared" ref="BE2713:BE2714" si="8843">BE2714</f>
        <v>0</v>
      </c>
      <c r="BF2713" s="26">
        <f t="shared" ref="BF2713:BF2714" si="8844">BF2714</f>
        <v>0</v>
      </c>
      <c r="BG2713" s="26">
        <f t="shared" ref="BG2713:BG2714" si="8845">BG2714</f>
        <v>0</v>
      </c>
      <c r="BH2713" s="26">
        <f t="shared" ref="BH2713:BH2714" si="8846">BH2714</f>
        <v>0</v>
      </c>
      <c r="BI2713" s="26">
        <f t="shared" ref="BI2713:BI2714" si="8847">BI2714</f>
        <v>0</v>
      </c>
      <c r="BJ2713" s="26">
        <f t="shared" ref="BJ2713:BJ2714" si="8848">BJ2714</f>
        <v>0</v>
      </c>
      <c r="BK2713" s="26">
        <f t="shared" ref="BK2713:BK2714" si="8849">BK2714</f>
        <v>0</v>
      </c>
      <c r="BL2713" s="26">
        <f t="shared" si="8575"/>
        <v>47568.599999999999</v>
      </c>
      <c r="BM2713" s="26">
        <f t="shared" si="8576"/>
        <v>47568.599999999999</v>
      </c>
      <c r="BN2713" s="26">
        <f t="shared" si="8577"/>
        <v>47568.599999999999</v>
      </c>
      <c r="BO2713" s="26">
        <f t="shared" ref="BO2713:BO2714" si="8850">BO2714</f>
        <v>0</v>
      </c>
      <c r="BP2713" s="27"/>
      <c r="BQ2713" s="23"/>
      <c r="BR2713" s="23"/>
      <c r="BS2713" s="23"/>
      <c r="BT2713" s="23"/>
      <c r="BU2713" s="23"/>
      <c r="BV2713" s="23"/>
      <c r="BW2713" s="23"/>
      <c r="BX2713" s="23"/>
      <c r="BY2713" s="23"/>
    </row>
    <row r="2714" ht="31.5">
      <c r="A2714" s="28" t="s">
        <v>1107</v>
      </c>
      <c r="B2714" s="28" t="s">
        <v>26</v>
      </c>
      <c r="C2714" s="28" t="s">
        <v>28</v>
      </c>
      <c r="D2714" s="28" t="s">
        <v>54</v>
      </c>
      <c r="E2714" s="35"/>
      <c r="F2714" s="29" t="s">
        <v>55</v>
      </c>
      <c r="G2714" s="30">
        <f t="shared" si="8808"/>
        <v>47568.599999999999</v>
      </c>
      <c r="H2714" s="30">
        <f t="shared" si="8809"/>
        <v>47568.599999999999</v>
      </c>
      <c r="I2714" s="30">
        <f t="shared" si="8810"/>
        <v>47568.599999999999</v>
      </c>
      <c r="J2714" s="30">
        <f t="shared" si="8811"/>
        <v>0</v>
      </c>
      <c r="K2714" s="30">
        <f t="shared" si="8812"/>
        <v>0</v>
      </c>
      <c r="L2714" s="30">
        <f t="shared" si="8813"/>
        <v>0</v>
      </c>
      <c r="M2714" s="30">
        <f t="shared" si="8676"/>
        <v>47568.599999999999</v>
      </c>
      <c r="N2714" s="30">
        <f t="shared" si="8677"/>
        <v>47568.599999999999</v>
      </c>
      <c r="O2714" s="30">
        <f t="shared" si="8678"/>
        <v>47568.599999999999</v>
      </c>
      <c r="P2714" s="30">
        <f t="shared" si="8814"/>
        <v>0</v>
      </c>
      <c r="Q2714" s="30">
        <f t="shared" si="8815"/>
        <v>0</v>
      </c>
      <c r="R2714" s="30">
        <f t="shared" si="8816"/>
        <v>0</v>
      </c>
      <c r="S2714" s="30">
        <f t="shared" si="8817"/>
        <v>0</v>
      </c>
      <c r="T2714" s="30">
        <f t="shared" si="8818"/>
        <v>0</v>
      </c>
      <c r="U2714" s="30">
        <f t="shared" si="8819"/>
        <v>0</v>
      </c>
      <c r="V2714" s="30">
        <f t="shared" si="8820"/>
        <v>0</v>
      </c>
      <c r="W2714" s="30">
        <f t="shared" si="8821"/>
        <v>0</v>
      </c>
      <c r="X2714" s="30">
        <f t="shared" si="8822"/>
        <v>0</v>
      </c>
      <c r="Y2714" s="30">
        <f t="shared" si="8823"/>
        <v>0</v>
      </c>
      <c r="Z2714" s="30">
        <f t="shared" si="8824"/>
        <v>0</v>
      </c>
      <c r="AA2714" s="30">
        <f t="shared" si="8825"/>
        <v>0</v>
      </c>
      <c r="AB2714" s="30">
        <f t="shared" si="8826"/>
        <v>0</v>
      </c>
      <c r="AC2714" s="30">
        <f t="shared" si="8621"/>
        <v>47568.599999999999</v>
      </c>
      <c r="AD2714" s="30">
        <f t="shared" si="8622"/>
        <v>47568.599999999999</v>
      </c>
      <c r="AE2714" s="30">
        <f t="shared" si="8623"/>
        <v>47568.599999999999</v>
      </c>
      <c r="AF2714" s="30">
        <f t="shared" si="8827"/>
        <v>0</v>
      </c>
      <c r="AG2714" s="30">
        <f t="shared" si="8624"/>
        <v>47568.599999999999</v>
      </c>
      <c r="AH2714" s="30">
        <f t="shared" si="8625"/>
        <v>47568.599999999999</v>
      </c>
      <c r="AI2714" s="30">
        <f t="shared" si="8626"/>
        <v>47568.599999999999</v>
      </c>
      <c r="AJ2714" s="30">
        <f t="shared" si="8828"/>
        <v>0</v>
      </c>
      <c r="AK2714" s="30">
        <f t="shared" si="8829"/>
        <v>0</v>
      </c>
      <c r="AL2714" s="30">
        <f t="shared" si="8830"/>
        <v>0</v>
      </c>
      <c r="AM2714" s="30">
        <f t="shared" si="8831"/>
        <v>0</v>
      </c>
      <c r="AN2714" s="30">
        <f t="shared" si="8832"/>
        <v>0</v>
      </c>
      <c r="AO2714" s="30">
        <f t="shared" si="8833"/>
        <v>0</v>
      </c>
      <c r="AP2714" s="30">
        <f t="shared" si="8834"/>
        <v>0</v>
      </c>
      <c r="AQ2714" s="30">
        <f t="shared" si="8835"/>
        <v>0</v>
      </c>
      <c r="AR2714" s="30">
        <f t="shared" si="8836"/>
        <v>0</v>
      </c>
      <c r="AS2714" s="30">
        <f t="shared" si="8673"/>
        <v>47568.599999999999</v>
      </c>
      <c r="AT2714" s="30">
        <f t="shared" si="8674"/>
        <v>47568.599999999999</v>
      </c>
      <c r="AU2714" s="30">
        <f t="shared" si="8675"/>
        <v>47568.599999999999</v>
      </c>
      <c r="AV2714" s="30">
        <f t="shared" si="8837"/>
        <v>0</v>
      </c>
      <c r="AW2714" s="30">
        <f t="shared" si="8838"/>
        <v>0</v>
      </c>
      <c r="AX2714" s="30">
        <f t="shared" si="8839"/>
        <v>0</v>
      </c>
      <c r="AY2714" s="30">
        <f t="shared" si="8627"/>
        <v>47568.599999999999</v>
      </c>
      <c r="AZ2714" s="30">
        <f t="shared" si="8628"/>
        <v>47568.599999999999</v>
      </c>
      <c r="BA2714" s="30">
        <f t="shared" si="8629"/>
        <v>47568.599999999999</v>
      </c>
      <c r="BB2714" s="30">
        <f t="shared" si="8840"/>
        <v>0</v>
      </c>
      <c r="BC2714" s="30">
        <f t="shared" si="8841"/>
        <v>0</v>
      </c>
      <c r="BD2714" s="30">
        <f t="shared" si="8842"/>
        <v>0</v>
      </c>
      <c r="BE2714" s="30">
        <f t="shared" si="8843"/>
        <v>0</v>
      </c>
      <c r="BF2714" s="30">
        <f t="shared" si="8844"/>
        <v>0</v>
      </c>
      <c r="BG2714" s="30">
        <f t="shared" si="8845"/>
        <v>0</v>
      </c>
      <c r="BH2714" s="30">
        <f t="shared" si="8846"/>
        <v>0</v>
      </c>
      <c r="BI2714" s="30">
        <f t="shared" si="8847"/>
        <v>0</v>
      </c>
      <c r="BJ2714" s="30">
        <f t="shared" si="8848"/>
        <v>0</v>
      </c>
      <c r="BK2714" s="30">
        <f t="shared" si="8849"/>
        <v>0</v>
      </c>
      <c r="BL2714" s="30">
        <f t="shared" si="8575"/>
        <v>47568.599999999999</v>
      </c>
      <c r="BM2714" s="30">
        <f t="shared" si="8576"/>
        <v>47568.599999999999</v>
      </c>
      <c r="BN2714" s="30">
        <f t="shared" si="8577"/>
        <v>47568.599999999999</v>
      </c>
      <c r="BO2714" s="30">
        <f t="shared" si="8850"/>
        <v>0</v>
      </c>
      <c r="BP2714" s="31"/>
      <c r="BQ2714" s="1"/>
      <c r="BR2714" s="1"/>
      <c r="BS2714" s="1"/>
      <c r="BT2714" s="1"/>
      <c r="BU2714" s="1"/>
      <c r="BV2714" s="1"/>
      <c r="BW2714" s="1"/>
      <c r="BX2714" s="1"/>
      <c r="BY2714" s="1"/>
    </row>
    <row r="2715">
      <c r="A2715" s="28" t="s">
        <v>1107</v>
      </c>
      <c r="B2715" s="28" t="s">
        <v>26</v>
      </c>
      <c r="C2715" s="28" t="s">
        <v>28</v>
      </c>
      <c r="D2715" s="28" t="s">
        <v>56</v>
      </c>
      <c r="E2715" s="35"/>
      <c r="F2715" s="29" t="s">
        <v>57</v>
      </c>
      <c r="G2715" s="30">
        <f>G2716+G2718+G2720</f>
        <v>47568.599999999999</v>
      </c>
      <c r="H2715" s="30">
        <f>H2716+H2718+H2720</f>
        <v>47568.599999999999</v>
      </c>
      <c r="I2715" s="30">
        <f>I2716+I2718+I2720</f>
        <v>47568.599999999999</v>
      </c>
      <c r="J2715" s="30">
        <f>J2716+J2718+J2720</f>
        <v>0</v>
      </c>
      <c r="K2715" s="30">
        <f>K2716+K2718+K2720</f>
        <v>0</v>
      </c>
      <c r="L2715" s="30">
        <f>L2716+L2718+L2720</f>
        <v>0</v>
      </c>
      <c r="M2715" s="30">
        <f t="shared" si="8676"/>
        <v>47568.599999999999</v>
      </c>
      <c r="N2715" s="30">
        <f t="shared" si="8677"/>
        <v>47568.599999999999</v>
      </c>
      <c r="O2715" s="30">
        <f t="shared" si="8678"/>
        <v>47568.599999999999</v>
      </c>
      <c r="P2715" s="30">
        <f>P2716+P2718+P2720</f>
        <v>0</v>
      </c>
      <c r="Q2715" s="30">
        <f>Q2716+Q2718+Q2720</f>
        <v>0</v>
      </c>
      <c r="R2715" s="30">
        <f>R2716+R2718+R2720</f>
        <v>0</v>
      </c>
      <c r="S2715" s="30">
        <f>S2716+S2718+S2720</f>
        <v>0</v>
      </c>
      <c r="T2715" s="30">
        <f>T2716+T2718+T2720</f>
        <v>0</v>
      </c>
      <c r="U2715" s="30">
        <f>U2716+U2718+U2720</f>
        <v>0</v>
      </c>
      <c r="V2715" s="30">
        <f>V2716+V2718+V2720</f>
        <v>0</v>
      </c>
      <c r="W2715" s="30">
        <f>W2716+W2718+W2720</f>
        <v>0</v>
      </c>
      <c r="X2715" s="30">
        <f>X2716+X2718+X2720</f>
        <v>0</v>
      </c>
      <c r="Y2715" s="30">
        <f>Y2716+Y2718+Y2720</f>
        <v>0</v>
      </c>
      <c r="Z2715" s="30">
        <f>Z2716+Z2718+Z2720</f>
        <v>0</v>
      </c>
      <c r="AA2715" s="30">
        <f>AA2716+AA2718+AA2720</f>
        <v>0</v>
      </c>
      <c r="AB2715" s="30">
        <f>AB2716+AB2718+AB2720</f>
        <v>0</v>
      </c>
      <c r="AC2715" s="30">
        <f t="shared" si="8621"/>
        <v>47568.599999999999</v>
      </c>
      <c r="AD2715" s="30">
        <f t="shared" si="8622"/>
        <v>47568.599999999999</v>
      </c>
      <c r="AE2715" s="30">
        <f t="shared" si="8623"/>
        <v>47568.599999999999</v>
      </c>
      <c r="AF2715" s="30">
        <f>AF2716+AF2718+AF2720</f>
        <v>0</v>
      </c>
      <c r="AG2715" s="30">
        <f t="shared" si="8624"/>
        <v>47568.599999999999</v>
      </c>
      <c r="AH2715" s="30">
        <f t="shared" si="8625"/>
        <v>47568.599999999999</v>
      </c>
      <c r="AI2715" s="30">
        <f t="shared" si="8626"/>
        <v>47568.599999999999</v>
      </c>
      <c r="AJ2715" s="30">
        <f>AJ2716+AJ2718+AJ2720</f>
        <v>0</v>
      </c>
      <c r="AK2715" s="30">
        <f>AK2716+AK2718+AK2720</f>
        <v>0</v>
      </c>
      <c r="AL2715" s="30">
        <f>AL2716+AL2718+AL2720</f>
        <v>0</v>
      </c>
      <c r="AM2715" s="30">
        <f>AM2716+AM2718+AM2720</f>
        <v>0</v>
      </c>
      <c r="AN2715" s="30">
        <f>AN2716+AN2718+AN2720</f>
        <v>0</v>
      </c>
      <c r="AO2715" s="30">
        <f>AO2716+AO2718+AO2720</f>
        <v>0</v>
      </c>
      <c r="AP2715" s="30">
        <f>AP2716+AP2718+AP2720</f>
        <v>0</v>
      </c>
      <c r="AQ2715" s="30">
        <f>AQ2716+AQ2718+AQ2720</f>
        <v>0</v>
      </c>
      <c r="AR2715" s="30">
        <f>AR2716+AR2718+AR2720</f>
        <v>0</v>
      </c>
      <c r="AS2715" s="30">
        <f t="shared" si="8673"/>
        <v>47568.599999999999</v>
      </c>
      <c r="AT2715" s="30">
        <f t="shared" si="8674"/>
        <v>47568.599999999999</v>
      </c>
      <c r="AU2715" s="30">
        <f t="shared" si="8675"/>
        <v>47568.599999999999</v>
      </c>
      <c r="AV2715" s="30">
        <f>AV2716+AV2718+AV2720</f>
        <v>0</v>
      </c>
      <c r="AW2715" s="30">
        <f>AW2716+AW2718+AW2720</f>
        <v>0</v>
      </c>
      <c r="AX2715" s="30">
        <f>AX2716+AX2718+AX2720</f>
        <v>0</v>
      </c>
      <c r="AY2715" s="30">
        <f t="shared" si="8627"/>
        <v>47568.599999999999</v>
      </c>
      <c r="AZ2715" s="30">
        <f t="shared" si="8628"/>
        <v>47568.599999999999</v>
      </c>
      <c r="BA2715" s="30">
        <f t="shared" si="8629"/>
        <v>47568.599999999999</v>
      </c>
      <c r="BB2715" s="30">
        <f>BB2716+BB2718+BB2720</f>
        <v>0</v>
      </c>
      <c r="BC2715" s="30">
        <f>BC2716+BC2718+BC2720</f>
        <v>0</v>
      </c>
      <c r="BD2715" s="30">
        <f>BD2716+BD2718+BD2720</f>
        <v>0</v>
      </c>
      <c r="BE2715" s="30">
        <f>BE2716+BE2718+BE2720</f>
        <v>0</v>
      </c>
      <c r="BF2715" s="30">
        <f>BF2716+BF2718+BF2720</f>
        <v>0</v>
      </c>
      <c r="BG2715" s="30">
        <f>BG2716+BG2718+BG2720</f>
        <v>0</v>
      </c>
      <c r="BH2715" s="30">
        <f>BH2716+BH2718+BH2720</f>
        <v>0</v>
      </c>
      <c r="BI2715" s="30">
        <f>BI2716+BI2718+BI2720</f>
        <v>0</v>
      </c>
      <c r="BJ2715" s="30">
        <f>BJ2716+BJ2718+BJ2720</f>
        <v>0</v>
      </c>
      <c r="BK2715" s="30">
        <f>BK2716+BK2718+BK2720</f>
        <v>0</v>
      </c>
      <c r="BL2715" s="30">
        <f t="shared" si="8575"/>
        <v>47568.599999999999</v>
      </c>
      <c r="BM2715" s="30">
        <f t="shared" si="8576"/>
        <v>47568.599999999999</v>
      </c>
      <c r="BN2715" s="30">
        <f t="shared" si="8577"/>
        <v>47568.599999999999</v>
      </c>
      <c r="BO2715" s="30">
        <f>BO2716+BO2718+BO2720</f>
        <v>0</v>
      </c>
      <c r="BP2715" s="31"/>
      <c r="BQ2715" s="1"/>
      <c r="BR2715" s="1"/>
      <c r="BS2715" s="1"/>
      <c r="BT2715" s="1"/>
      <c r="BU2715" s="1"/>
      <c r="BV2715" s="1"/>
      <c r="BW2715" s="1"/>
      <c r="BX2715" s="1"/>
      <c r="BY2715" s="1"/>
    </row>
    <row r="2716" ht="31.5">
      <c r="A2716" s="28" t="s">
        <v>1107</v>
      </c>
      <c r="B2716" s="28" t="s">
        <v>26</v>
      </c>
      <c r="C2716" s="28" t="s">
        <v>28</v>
      </c>
      <c r="D2716" s="28" t="s">
        <v>1052</v>
      </c>
      <c r="E2716" s="35"/>
      <c r="F2716" s="29" t="s">
        <v>1053</v>
      </c>
      <c r="G2716" s="30">
        <f>G2717</f>
        <v>47165.400000000001</v>
      </c>
      <c r="H2716" s="30">
        <f>H2717</f>
        <v>47165.400000000001</v>
      </c>
      <c r="I2716" s="30">
        <f>I2717</f>
        <v>47165.400000000001</v>
      </c>
      <c r="J2716" s="30">
        <f>J2717</f>
        <v>0</v>
      </c>
      <c r="K2716" s="30">
        <f>K2717</f>
        <v>0</v>
      </c>
      <c r="L2716" s="30">
        <f>L2717</f>
        <v>0</v>
      </c>
      <c r="M2716" s="30">
        <f t="shared" si="8676"/>
        <v>47165.400000000001</v>
      </c>
      <c r="N2716" s="30">
        <f t="shared" si="8677"/>
        <v>47165.400000000001</v>
      </c>
      <c r="O2716" s="30">
        <f t="shared" si="8678"/>
        <v>47165.400000000001</v>
      </c>
      <c r="P2716" s="30">
        <f>P2717</f>
        <v>0</v>
      </c>
      <c r="Q2716" s="30">
        <f>Q2717</f>
        <v>0</v>
      </c>
      <c r="R2716" s="30">
        <f>R2717</f>
        <v>0</v>
      </c>
      <c r="S2716" s="30">
        <f>S2717</f>
        <v>0</v>
      </c>
      <c r="T2716" s="30">
        <f>T2717</f>
        <v>0</v>
      </c>
      <c r="U2716" s="30">
        <f>U2717</f>
        <v>0</v>
      </c>
      <c r="V2716" s="30">
        <f>V2717</f>
        <v>0</v>
      </c>
      <c r="W2716" s="30">
        <f>W2717</f>
        <v>0</v>
      </c>
      <c r="X2716" s="30">
        <f>X2717</f>
        <v>0</v>
      </c>
      <c r="Y2716" s="30">
        <f>Y2717</f>
        <v>0</v>
      </c>
      <c r="Z2716" s="30">
        <f>Z2717</f>
        <v>0</v>
      </c>
      <c r="AA2716" s="30">
        <f>AA2717</f>
        <v>0</v>
      </c>
      <c r="AB2716" s="30">
        <f>AB2717</f>
        <v>0</v>
      </c>
      <c r="AC2716" s="30">
        <f t="shared" si="8621"/>
        <v>47165.400000000001</v>
      </c>
      <c r="AD2716" s="30">
        <f t="shared" si="8622"/>
        <v>47165.400000000001</v>
      </c>
      <c r="AE2716" s="30">
        <f t="shared" si="8623"/>
        <v>47165.400000000001</v>
      </c>
      <c r="AF2716" s="30">
        <f>AF2717</f>
        <v>0</v>
      </c>
      <c r="AG2716" s="30">
        <f t="shared" si="8624"/>
        <v>47165.400000000001</v>
      </c>
      <c r="AH2716" s="30">
        <f t="shared" si="8625"/>
        <v>47165.400000000001</v>
      </c>
      <c r="AI2716" s="30">
        <f t="shared" si="8626"/>
        <v>47165.400000000001</v>
      </c>
      <c r="AJ2716" s="30">
        <f>AJ2717</f>
        <v>0</v>
      </c>
      <c r="AK2716" s="30">
        <f>AK2717</f>
        <v>0</v>
      </c>
      <c r="AL2716" s="30">
        <f>AL2717</f>
        <v>0</v>
      </c>
      <c r="AM2716" s="30">
        <f>AM2717</f>
        <v>0</v>
      </c>
      <c r="AN2716" s="30">
        <f>AN2717</f>
        <v>0</v>
      </c>
      <c r="AO2716" s="30">
        <f>AO2717</f>
        <v>0</v>
      </c>
      <c r="AP2716" s="30">
        <f>AP2717</f>
        <v>0</v>
      </c>
      <c r="AQ2716" s="30">
        <f>AQ2717</f>
        <v>0</v>
      </c>
      <c r="AR2716" s="30">
        <f>AR2717</f>
        <v>0</v>
      </c>
      <c r="AS2716" s="30">
        <f t="shared" si="8673"/>
        <v>47165.400000000001</v>
      </c>
      <c r="AT2716" s="30">
        <f t="shared" si="8674"/>
        <v>47165.400000000001</v>
      </c>
      <c r="AU2716" s="30">
        <f t="shared" si="8675"/>
        <v>47165.400000000001</v>
      </c>
      <c r="AV2716" s="30">
        <f>AV2717</f>
        <v>0</v>
      </c>
      <c r="AW2716" s="30">
        <f>AW2717</f>
        <v>0</v>
      </c>
      <c r="AX2716" s="30">
        <f>AX2717</f>
        <v>0</v>
      </c>
      <c r="AY2716" s="30">
        <f t="shared" si="8627"/>
        <v>47165.400000000001</v>
      </c>
      <c r="AZ2716" s="30">
        <f t="shared" si="8628"/>
        <v>47165.400000000001</v>
      </c>
      <c r="BA2716" s="30">
        <f t="shared" si="8629"/>
        <v>47165.400000000001</v>
      </c>
      <c r="BB2716" s="30">
        <f>BB2717</f>
        <v>0</v>
      </c>
      <c r="BC2716" s="30">
        <f>BC2717</f>
        <v>0</v>
      </c>
      <c r="BD2716" s="30">
        <f>BD2717</f>
        <v>0</v>
      </c>
      <c r="BE2716" s="30">
        <f>BE2717</f>
        <v>0</v>
      </c>
      <c r="BF2716" s="30">
        <f>BF2717</f>
        <v>0</v>
      </c>
      <c r="BG2716" s="30">
        <f>BG2717</f>
        <v>0</v>
      </c>
      <c r="BH2716" s="30">
        <f>BH2717</f>
        <v>0</v>
      </c>
      <c r="BI2716" s="30">
        <f>BI2717</f>
        <v>0</v>
      </c>
      <c r="BJ2716" s="30">
        <f>BJ2717</f>
        <v>0</v>
      </c>
      <c r="BK2716" s="30">
        <f>BK2717</f>
        <v>0</v>
      </c>
      <c r="BL2716" s="30">
        <f t="shared" si="8575"/>
        <v>47165.400000000001</v>
      </c>
      <c r="BM2716" s="30">
        <f t="shared" si="8576"/>
        <v>47165.400000000001</v>
      </c>
      <c r="BN2716" s="30">
        <f t="shared" si="8577"/>
        <v>47165.400000000001</v>
      </c>
      <c r="BO2716" s="30">
        <f>BO2717</f>
        <v>0</v>
      </c>
      <c r="BP2716" s="31"/>
      <c r="BQ2716" s="1"/>
      <c r="BR2716" s="1"/>
      <c r="BS2716" s="1"/>
      <c r="BT2716" s="1"/>
      <c r="BU2716" s="1"/>
      <c r="BV2716" s="1"/>
      <c r="BW2716" s="1"/>
      <c r="BX2716" s="1"/>
      <c r="BY2716" s="1"/>
    </row>
    <row r="2717" ht="31.5">
      <c r="A2717" s="28" t="s">
        <v>1107</v>
      </c>
      <c r="B2717" s="28" t="s">
        <v>26</v>
      </c>
      <c r="C2717" s="28" t="s">
        <v>28</v>
      </c>
      <c r="D2717" s="28" t="s">
        <v>1052</v>
      </c>
      <c r="E2717" s="28" t="s">
        <v>38</v>
      </c>
      <c r="F2717" s="29" t="s">
        <v>39</v>
      </c>
      <c r="G2717" s="30">
        <v>47165.400000000001</v>
      </c>
      <c r="H2717" s="30">
        <v>47165.400000000001</v>
      </c>
      <c r="I2717" s="30">
        <v>47165.400000000001</v>
      </c>
      <c r="J2717" s="30"/>
      <c r="K2717" s="30"/>
      <c r="L2717" s="30"/>
      <c r="M2717" s="30">
        <f t="shared" si="8676"/>
        <v>47165.400000000001</v>
      </c>
      <c r="N2717" s="30">
        <f t="shared" si="8677"/>
        <v>47165.400000000001</v>
      </c>
      <c r="O2717" s="30">
        <f t="shared" si="8678"/>
        <v>47165.400000000001</v>
      </c>
      <c r="P2717" s="30"/>
      <c r="Q2717" s="30"/>
      <c r="R2717" s="30"/>
      <c r="S2717" s="30"/>
      <c r="T2717" s="30"/>
      <c r="U2717" s="30"/>
      <c r="V2717" s="30"/>
      <c r="W2717" s="30"/>
      <c r="X2717" s="30"/>
      <c r="Y2717" s="30"/>
      <c r="Z2717" s="30"/>
      <c r="AA2717" s="30"/>
      <c r="AB2717" s="30"/>
      <c r="AC2717" s="30">
        <f t="shared" si="8621"/>
        <v>47165.400000000001</v>
      </c>
      <c r="AD2717" s="30">
        <f t="shared" si="8622"/>
        <v>47165.400000000001</v>
      </c>
      <c r="AE2717" s="30">
        <f t="shared" si="8623"/>
        <v>47165.400000000001</v>
      </c>
      <c r="AF2717" s="30"/>
      <c r="AG2717" s="30">
        <f t="shared" si="8624"/>
        <v>47165.400000000001</v>
      </c>
      <c r="AH2717" s="30">
        <f t="shared" si="8625"/>
        <v>47165.400000000001</v>
      </c>
      <c r="AI2717" s="30">
        <f t="shared" si="8626"/>
        <v>47165.400000000001</v>
      </c>
      <c r="AJ2717" s="30"/>
      <c r="AK2717" s="30"/>
      <c r="AL2717" s="30"/>
      <c r="AM2717" s="30"/>
      <c r="AN2717" s="30"/>
      <c r="AO2717" s="30"/>
      <c r="AP2717" s="30"/>
      <c r="AQ2717" s="30"/>
      <c r="AR2717" s="30"/>
      <c r="AS2717" s="30">
        <f t="shared" si="8673"/>
        <v>47165.400000000001</v>
      </c>
      <c r="AT2717" s="30">
        <f t="shared" si="8674"/>
        <v>47165.400000000001</v>
      </c>
      <c r="AU2717" s="30">
        <f t="shared" si="8675"/>
        <v>47165.400000000001</v>
      </c>
      <c r="AV2717" s="30"/>
      <c r="AW2717" s="30"/>
      <c r="AX2717" s="30"/>
      <c r="AY2717" s="30">
        <f t="shared" si="8627"/>
        <v>47165.400000000001</v>
      </c>
      <c r="AZ2717" s="30">
        <f t="shared" si="8628"/>
        <v>47165.400000000001</v>
      </c>
      <c r="BA2717" s="30">
        <f t="shared" si="8629"/>
        <v>47165.400000000001</v>
      </c>
      <c r="BB2717" s="30"/>
      <c r="BC2717" s="30"/>
      <c r="BD2717" s="30"/>
      <c r="BE2717" s="30"/>
      <c r="BF2717" s="30"/>
      <c r="BG2717" s="30"/>
      <c r="BH2717" s="30"/>
      <c r="BI2717" s="30"/>
      <c r="BJ2717" s="30"/>
      <c r="BK2717" s="30"/>
      <c r="BL2717" s="30">
        <f t="shared" si="8575"/>
        <v>47165.400000000001</v>
      </c>
      <c r="BM2717" s="30">
        <f t="shared" si="8576"/>
        <v>47165.400000000001</v>
      </c>
      <c r="BN2717" s="30">
        <f t="shared" si="8577"/>
        <v>47165.400000000001</v>
      </c>
      <c r="BO2717" s="30"/>
      <c r="BP2717" s="31"/>
      <c r="BQ2717" s="1"/>
      <c r="BR2717" s="1"/>
      <c r="BS2717" s="1"/>
      <c r="BT2717" s="1"/>
      <c r="BU2717" s="1"/>
      <c r="BV2717" s="1"/>
      <c r="BW2717" s="1"/>
      <c r="BX2717" s="1"/>
      <c r="BY2717" s="1"/>
    </row>
    <row r="2718" ht="47.25">
      <c r="A2718" s="28" t="s">
        <v>1107</v>
      </c>
      <c r="B2718" s="28" t="s">
        <v>26</v>
      </c>
      <c r="C2718" s="28" t="s">
        <v>28</v>
      </c>
      <c r="D2718" s="28" t="s">
        <v>1117</v>
      </c>
      <c r="E2718" s="35"/>
      <c r="F2718" s="29" t="s">
        <v>1118</v>
      </c>
      <c r="G2718" s="30">
        <f>G2719</f>
        <v>58.200000000000003</v>
      </c>
      <c r="H2718" s="30">
        <f>H2719</f>
        <v>58.200000000000003</v>
      </c>
      <c r="I2718" s="30">
        <f>I2719</f>
        <v>58.200000000000003</v>
      </c>
      <c r="J2718" s="30">
        <f>J2719</f>
        <v>0</v>
      </c>
      <c r="K2718" s="30">
        <f>K2719</f>
        <v>0</v>
      </c>
      <c r="L2718" s="30">
        <f>L2719</f>
        <v>0</v>
      </c>
      <c r="M2718" s="30">
        <f t="shared" si="8676"/>
        <v>58.200000000000003</v>
      </c>
      <c r="N2718" s="30">
        <f t="shared" si="8677"/>
        <v>58.200000000000003</v>
      </c>
      <c r="O2718" s="30">
        <f t="shared" si="8678"/>
        <v>58.200000000000003</v>
      </c>
      <c r="P2718" s="30">
        <f>P2719</f>
        <v>0</v>
      </c>
      <c r="Q2718" s="30">
        <f>Q2719</f>
        <v>0</v>
      </c>
      <c r="R2718" s="30">
        <f>R2719</f>
        <v>0</v>
      </c>
      <c r="S2718" s="30">
        <f>S2719</f>
        <v>0</v>
      </c>
      <c r="T2718" s="30">
        <f>T2719</f>
        <v>0</v>
      </c>
      <c r="U2718" s="30">
        <f>U2719</f>
        <v>0</v>
      </c>
      <c r="V2718" s="30">
        <f>V2719</f>
        <v>0</v>
      </c>
      <c r="W2718" s="30">
        <f>W2719</f>
        <v>0</v>
      </c>
      <c r="X2718" s="30">
        <f>X2719</f>
        <v>0</v>
      </c>
      <c r="Y2718" s="30">
        <f>Y2719</f>
        <v>0</v>
      </c>
      <c r="Z2718" s="30">
        <f>Z2719</f>
        <v>0</v>
      </c>
      <c r="AA2718" s="30">
        <f>AA2719</f>
        <v>0</v>
      </c>
      <c r="AB2718" s="30">
        <f>AB2719</f>
        <v>0</v>
      </c>
      <c r="AC2718" s="30">
        <f t="shared" si="8621"/>
        <v>58.200000000000003</v>
      </c>
      <c r="AD2718" s="30">
        <f t="shared" si="8622"/>
        <v>58.200000000000003</v>
      </c>
      <c r="AE2718" s="30">
        <f t="shared" si="8623"/>
        <v>58.200000000000003</v>
      </c>
      <c r="AF2718" s="30">
        <f>AF2719</f>
        <v>0</v>
      </c>
      <c r="AG2718" s="30">
        <f t="shared" si="8624"/>
        <v>58.200000000000003</v>
      </c>
      <c r="AH2718" s="30">
        <f t="shared" si="8625"/>
        <v>58.200000000000003</v>
      </c>
      <c r="AI2718" s="30">
        <f t="shared" si="8626"/>
        <v>58.200000000000003</v>
      </c>
      <c r="AJ2718" s="30">
        <f>AJ2719</f>
        <v>0</v>
      </c>
      <c r="AK2718" s="30">
        <f>AK2719</f>
        <v>0</v>
      </c>
      <c r="AL2718" s="30">
        <f>AL2719</f>
        <v>0</v>
      </c>
      <c r="AM2718" s="30">
        <f>AM2719</f>
        <v>0</v>
      </c>
      <c r="AN2718" s="30">
        <f>AN2719</f>
        <v>0</v>
      </c>
      <c r="AO2718" s="30">
        <f>AO2719</f>
        <v>0</v>
      </c>
      <c r="AP2718" s="30">
        <f>AP2719</f>
        <v>0</v>
      </c>
      <c r="AQ2718" s="30">
        <f>AQ2719</f>
        <v>0</v>
      </c>
      <c r="AR2718" s="30">
        <f>AR2719</f>
        <v>0</v>
      </c>
      <c r="AS2718" s="30">
        <f t="shared" si="8673"/>
        <v>58.200000000000003</v>
      </c>
      <c r="AT2718" s="30">
        <f t="shared" si="8674"/>
        <v>58.200000000000003</v>
      </c>
      <c r="AU2718" s="30">
        <f t="shared" si="8675"/>
        <v>58.200000000000003</v>
      </c>
      <c r="AV2718" s="30">
        <f>AV2719</f>
        <v>0</v>
      </c>
      <c r="AW2718" s="30">
        <f>AW2719</f>
        <v>0</v>
      </c>
      <c r="AX2718" s="30">
        <f>AX2719</f>
        <v>0</v>
      </c>
      <c r="AY2718" s="30">
        <f t="shared" si="8627"/>
        <v>58.200000000000003</v>
      </c>
      <c r="AZ2718" s="30">
        <f t="shared" si="8628"/>
        <v>58.200000000000003</v>
      </c>
      <c r="BA2718" s="30">
        <f t="shared" si="8629"/>
        <v>58.200000000000003</v>
      </c>
      <c r="BB2718" s="30">
        <f>BB2719</f>
        <v>0</v>
      </c>
      <c r="BC2718" s="30">
        <f>BC2719</f>
        <v>0</v>
      </c>
      <c r="BD2718" s="30">
        <f>BD2719</f>
        <v>0</v>
      </c>
      <c r="BE2718" s="30">
        <f>BE2719</f>
        <v>0</v>
      </c>
      <c r="BF2718" s="30">
        <f>BF2719</f>
        <v>0</v>
      </c>
      <c r="BG2718" s="30">
        <f>BG2719</f>
        <v>0</v>
      </c>
      <c r="BH2718" s="30">
        <f>BH2719</f>
        <v>0</v>
      </c>
      <c r="BI2718" s="30">
        <f>BI2719</f>
        <v>0</v>
      </c>
      <c r="BJ2718" s="30">
        <f>BJ2719</f>
        <v>0</v>
      </c>
      <c r="BK2718" s="30">
        <f>BK2719</f>
        <v>0</v>
      </c>
      <c r="BL2718" s="30">
        <f t="shared" si="8575"/>
        <v>58.200000000000003</v>
      </c>
      <c r="BM2718" s="30">
        <f t="shared" si="8576"/>
        <v>58.200000000000003</v>
      </c>
      <c r="BN2718" s="30">
        <f t="shared" si="8577"/>
        <v>58.200000000000003</v>
      </c>
      <c r="BO2718" s="30">
        <f>BO2719</f>
        <v>0</v>
      </c>
      <c r="BP2718" s="31"/>
      <c r="BQ2718" s="1"/>
      <c r="BR2718" s="1"/>
      <c r="BS2718" s="1"/>
      <c r="BT2718" s="1"/>
      <c r="BU2718" s="1"/>
      <c r="BV2718" s="1"/>
      <c r="BW2718" s="1"/>
      <c r="BX2718" s="1"/>
      <c r="BY2718" s="1"/>
    </row>
    <row r="2719" ht="31.5">
      <c r="A2719" s="28" t="s">
        <v>1107</v>
      </c>
      <c r="B2719" s="28" t="s">
        <v>26</v>
      </c>
      <c r="C2719" s="28" t="s">
        <v>28</v>
      </c>
      <c r="D2719" s="28" t="s">
        <v>1117</v>
      </c>
      <c r="E2719" s="28" t="s">
        <v>38</v>
      </c>
      <c r="F2719" s="29" t="s">
        <v>39</v>
      </c>
      <c r="G2719" s="30">
        <v>58.200000000000003</v>
      </c>
      <c r="H2719" s="30">
        <v>58.200000000000003</v>
      </c>
      <c r="I2719" s="30">
        <v>58.200000000000003</v>
      </c>
      <c r="J2719" s="30"/>
      <c r="K2719" s="30"/>
      <c r="L2719" s="30"/>
      <c r="M2719" s="30">
        <f t="shared" si="8676"/>
        <v>58.200000000000003</v>
      </c>
      <c r="N2719" s="30">
        <f t="shared" si="8677"/>
        <v>58.200000000000003</v>
      </c>
      <c r="O2719" s="30">
        <f t="shared" si="8678"/>
        <v>58.200000000000003</v>
      </c>
      <c r="P2719" s="30"/>
      <c r="Q2719" s="30"/>
      <c r="R2719" s="30"/>
      <c r="S2719" s="30"/>
      <c r="T2719" s="30"/>
      <c r="U2719" s="30"/>
      <c r="V2719" s="30"/>
      <c r="W2719" s="30"/>
      <c r="X2719" s="30"/>
      <c r="Y2719" s="30"/>
      <c r="Z2719" s="30"/>
      <c r="AA2719" s="30"/>
      <c r="AB2719" s="30"/>
      <c r="AC2719" s="30">
        <f t="shared" si="8621"/>
        <v>58.200000000000003</v>
      </c>
      <c r="AD2719" s="30">
        <f t="shared" si="8622"/>
        <v>58.200000000000003</v>
      </c>
      <c r="AE2719" s="30">
        <f t="shared" si="8623"/>
        <v>58.200000000000003</v>
      </c>
      <c r="AF2719" s="30"/>
      <c r="AG2719" s="30">
        <f t="shared" si="8624"/>
        <v>58.200000000000003</v>
      </c>
      <c r="AH2719" s="30">
        <f t="shared" si="8625"/>
        <v>58.200000000000003</v>
      </c>
      <c r="AI2719" s="30">
        <f t="shared" si="8626"/>
        <v>58.200000000000003</v>
      </c>
      <c r="AJ2719" s="30"/>
      <c r="AK2719" s="30"/>
      <c r="AL2719" s="30"/>
      <c r="AM2719" s="30"/>
      <c r="AN2719" s="30"/>
      <c r="AO2719" s="30"/>
      <c r="AP2719" s="30"/>
      <c r="AQ2719" s="30"/>
      <c r="AR2719" s="30"/>
      <c r="AS2719" s="30">
        <f t="shared" si="8673"/>
        <v>58.200000000000003</v>
      </c>
      <c r="AT2719" s="30">
        <f t="shared" si="8674"/>
        <v>58.200000000000003</v>
      </c>
      <c r="AU2719" s="30">
        <f t="shared" si="8675"/>
        <v>58.200000000000003</v>
      </c>
      <c r="AV2719" s="30"/>
      <c r="AW2719" s="30"/>
      <c r="AX2719" s="30"/>
      <c r="AY2719" s="30">
        <f t="shared" si="8627"/>
        <v>58.200000000000003</v>
      </c>
      <c r="AZ2719" s="30">
        <f t="shared" si="8628"/>
        <v>58.200000000000003</v>
      </c>
      <c r="BA2719" s="30">
        <f t="shared" si="8629"/>
        <v>58.200000000000003</v>
      </c>
      <c r="BB2719" s="30"/>
      <c r="BC2719" s="30"/>
      <c r="BD2719" s="30"/>
      <c r="BE2719" s="30"/>
      <c r="BF2719" s="30"/>
      <c r="BG2719" s="30"/>
      <c r="BH2719" s="30"/>
      <c r="BI2719" s="30"/>
      <c r="BJ2719" s="30"/>
      <c r="BK2719" s="30"/>
      <c r="BL2719" s="30">
        <f t="shared" si="8575"/>
        <v>58.200000000000003</v>
      </c>
      <c r="BM2719" s="30">
        <f t="shared" si="8576"/>
        <v>58.200000000000003</v>
      </c>
      <c r="BN2719" s="30">
        <f t="shared" si="8577"/>
        <v>58.200000000000003</v>
      </c>
      <c r="BO2719" s="30"/>
      <c r="BP2719" s="31"/>
      <c r="BQ2719" s="1"/>
      <c r="BR2719" s="1"/>
      <c r="BS2719" s="1"/>
      <c r="BT2719" s="1"/>
      <c r="BU2719" s="1"/>
      <c r="BV2719" s="1"/>
      <c r="BW2719" s="1"/>
      <c r="BX2719" s="1"/>
      <c r="BY2719" s="1"/>
    </row>
    <row r="2720" ht="63">
      <c r="A2720" s="28" t="s">
        <v>1107</v>
      </c>
      <c r="B2720" s="28" t="s">
        <v>26</v>
      </c>
      <c r="C2720" s="28" t="s">
        <v>28</v>
      </c>
      <c r="D2720" s="28" t="s">
        <v>1119</v>
      </c>
      <c r="E2720" s="35"/>
      <c r="F2720" s="29" t="s">
        <v>1120</v>
      </c>
      <c r="G2720" s="30">
        <f>G2721</f>
        <v>345</v>
      </c>
      <c r="H2720" s="30">
        <f>H2721</f>
        <v>345</v>
      </c>
      <c r="I2720" s="30">
        <f>I2721</f>
        <v>345</v>
      </c>
      <c r="J2720" s="30">
        <f>J2721</f>
        <v>0</v>
      </c>
      <c r="K2720" s="30">
        <f>K2721</f>
        <v>0</v>
      </c>
      <c r="L2720" s="30">
        <f>L2721</f>
        <v>0</v>
      </c>
      <c r="M2720" s="30">
        <f t="shared" si="8676"/>
        <v>345</v>
      </c>
      <c r="N2720" s="30">
        <f t="shared" si="8677"/>
        <v>345</v>
      </c>
      <c r="O2720" s="30">
        <f t="shared" si="8678"/>
        <v>345</v>
      </c>
      <c r="P2720" s="30">
        <f>P2721</f>
        <v>0</v>
      </c>
      <c r="Q2720" s="30">
        <f>Q2721</f>
        <v>0</v>
      </c>
      <c r="R2720" s="30">
        <f>R2721</f>
        <v>0</v>
      </c>
      <c r="S2720" s="30">
        <f>S2721</f>
        <v>0</v>
      </c>
      <c r="T2720" s="30">
        <f>T2721</f>
        <v>0</v>
      </c>
      <c r="U2720" s="30">
        <f>U2721</f>
        <v>0</v>
      </c>
      <c r="V2720" s="30">
        <f>V2721</f>
        <v>0</v>
      </c>
      <c r="W2720" s="30">
        <f>W2721</f>
        <v>0</v>
      </c>
      <c r="X2720" s="30">
        <f>X2721</f>
        <v>0</v>
      </c>
      <c r="Y2720" s="30">
        <f>Y2721</f>
        <v>0</v>
      </c>
      <c r="Z2720" s="30">
        <f>Z2721</f>
        <v>0</v>
      </c>
      <c r="AA2720" s="30">
        <f>AA2721</f>
        <v>0</v>
      </c>
      <c r="AB2720" s="30">
        <f>AB2721</f>
        <v>0</v>
      </c>
      <c r="AC2720" s="30">
        <f t="shared" si="8621"/>
        <v>345</v>
      </c>
      <c r="AD2720" s="30">
        <f t="shared" si="8622"/>
        <v>345</v>
      </c>
      <c r="AE2720" s="30">
        <f t="shared" si="8623"/>
        <v>345</v>
      </c>
      <c r="AF2720" s="30">
        <f>AF2721</f>
        <v>0</v>
      </c>
      <c r="AG2720" s="30">
        <f t="shared" si="8624"/>
        <v>345</v>
      </c>
      <c r="AH2720" s="30">
        <f t="shared" si="8625"/>
        <v>345</v>
      </c>
      <c r="AI2720" s="30">
        <f t="shared" si="8626"/>
        <v>345</v>
      </c>
      <c r="AJ2720" s="30">
        <f>AJ2721</f>
        <v>0</v>
      </c>
      <c r="AK2720" s="30">
        <f>AK2721</f>
        <v>0</v>
      </c>
      <c r="AL2720" s="30">
        <f>AL2721</f>
        <v>0</v>
      </c>
      <c r="AM2720" s="30">
        <f>AM2721</f>
        <v>0</v>
      </c>
      <c r="AN2720" s="30">
        <f>AN2721</f>
        <v>0</v>
      </c>
      <c r="AO2720" s="30">
        <f>AO2721</f>
        <v>0</v>
      </c>
      <c r="AP2720" s="30">
        <f>AP2721</f>
        <v>0</v>
      </c>
      <c r="AQ2720" s="30">
        <f>AQ2721</f>
        <v>0</v>
      </c>
      <c r="AR2720" s="30">
        <f>AR2721</f>
        <v>0</v>
      </c>
      <c r="AS2720" s="30">
        <f t="shared" si="8673"/>
        <v>345</v>
      </c>
      <c r="AT2720" s="30">
        <f t="shared" si="8674"/>
        <v>345</v>
      </c>
      <c r="AU2720" s="30">
        <f t="shared" si="8675"/>
        <v>345</v>
      </c>
      <c r="AV2720" s="30">
        <f>AV2721</f>
        <v>0</v>
      </c>
      <c r="AW2720" s="30">
        <f>AW2721</f>
        <v>0</v>
      </c>
      <c r="AX2720" s="30">
        <f>AX2721</f>
        <v>0</v>
      </c>
      <c r="AY2720" s="30">
        <f t="shared" si="8627"/>
        <v>345</v>
      </c>
      <c r="AZ2720" s="30">
        <f t="shared" si="8628"/>
        <v>345</v>
      </c>
      <c r="BA2720" s="30">
        <f t="shared" si="8629"/>
        <v>345</v>
      </c>
      <c r="BB2720" s="30">
        <f>BB2721</f>
        <v>0</v>
      </c>
      <c r="BC2720" s="30">
        <f>BC2721</f>
        <v>0</v>
      </c>
      <c r="BD2720" s="30">
        <f>BD2721</f>
        <v>0</v>
      </c>
      <c r="BE2720" s="30">
        <f>BE2721</f>
        <v>0</v>
      </c>
      <c r="BF2720" s="30">
        <f>BF2721</f>
        <v>0</v>
      </c>
      <c r="BG2720" s="30">
        <f>BG2721</f>
        <v>0</v>
      </c>
      <c r="BH2720" s="30">
        <f>BH2721</f>
        <v>0</v>
      </c>
      <c r="BI2720" s="30">
        <f>BI2721</f>
        <v>0</v>
      </c>
      <c r="BJ2720" s="30">
        <f>BJ2721</f>
        <v>0</v>
      </c>
      <c r="BK2720" s="30">
        <f>BK2721</f>
        <v>0</v>
      </c>
      <c r="BL2720" s="30">
        <f t="shared" si="8575"/>
        <v>345</v>
      </c>
      <c r="BM2720" s="30">
        <f t="shared" si="8576"/>
        <v>345</v>
      </c>
      <c r="BN2720" s="30">
        <f t="shared" si="8577"/>
        <v>345</v>
      </c>
      <c r="BO2720" s="30">
        <f>BO2721</f>
        <v>0</v>
      </c>
      <c r="BP2720" s="31"/>
      <c r="BQ2720" s="1"/>
      <c r="BR2720" s="1"/>
      <c r="BS2720" s="1"/>
      <c r="BT2720" s="1"/>
      <c r="BU2720" s="1"/>
      <c r="BV2720" s="1"/>
      <c r="BW2720" s="1"/>
      <c r="BX2720" s="1"/>
      <c r="BY2720" s="1"/>
    </row>
    <row r="2721">
      <c r="A2721" s="28" t="s">
        <v>1107</v>
      </c>
      <c r="B2721" s="28" t="s">
        <v>26</v>
      </c>
      <c r="C2721" s="28" t="s">
        <v>28</v>
      </c>
      <c r="D2721" s="28" t="s">
        <v>1119</v>
      </c>
      <c r="E2721" s="28" t="s">
        <v>240</v>
      </c>
      <c r="F2721" s="29" t="s">
        <v>241</v>
      </c>
      <c r="G2721" s="30">
        <v>345</v>
      </c>
      <c r="H2721" s="30">
        <v>345</v>
      </c>
      <c r="I2721" s="30">
        <v>345</v>
      </c>
      <c r="J2721" s="30"/>
      <c r="K2721" s="30"/>
      <c r="L2721" s="30"/>
      <c r="M2721" s="30">
        <f t="shared" si="8676"/>
        <v>345</v>
      </c>
      <c r="N2721" s="30">
        <f t="shared" si="8677"/>
        <v>345</v>
      </c>
      <c r="O2721" s="30">
        <f t="shared" si="8678"/>
        <v>345</v>
      </c>
      <c r="P2721" s="30"/>
      <c r="Q2721" s="30"/>
      <c r="R2721" s="30"/>
      <c r="S2721" s="30"/>
      <c r="T2721" s="30"/>
      <c r="U2721" s="30"/>
      <c r="V2721" s="30"/>
      <c r="W2721" s="30"/>
      <c r="X2721" s="30"/>
      <c r="Y2721" s="30"/>
      <c r="Z2721" s="30"/>
      <c r="AA2721" s="30"/>
      <c r="AB2721" s="30"/>
      <c r="AC2721" s="30">
        <f t="shared" si="8621"/>
        <v>345</v>
      </c>
      <c r="AD2721" s="30">
        <f t="shared" si="8622"/>
        <v>345</v>
      </c>
      <c r="AE2721" s="30">
        <f t="shared" si="8623"/>
        <v>345</v>
      </c>
      <c r="AF2721" s="30"/>
      <c r="AG2721" s="30">
        <f t="shared" si="8624"/>
        <v>345</v>
      </c>
      <c r="AH2721" s="30">
        <f t="shared" si="8625"/>
        <v>345</v>
      </c>
      <c r="AI2721" s="30">
        <f t="shared" si="8626"/>
        <v>345</v>
      </c>
      <c r="AJ2721" s="30"/>
      <c r="AK2721" s="30"/>
      <c r="AL2721" s="30"/>
      <c r="AM2721" s="30"/>
      <c r="AN2721" s="30"/>
      <c r="AO2721" s="30"/>
      <c r="AP2721" s="30"/>
      <c r="AQ2721" s="30"/>
      <c r="AR2721" s="30"/>
      <c r="AS2721" s="30">
        <f t="shared" si="8673"/>
        <v>345</v>
      </c>
      <c r="AT2721" s="30">
        <f t="shared" si="8674"/>
        <v>345</v>
      </c>
      <c r="AU2721" s="30">
        <f t="shared" si="8675"/>
        <v>345</v>
      </c>
      <c r="AV2721" s="30"/>
      <c r="AW2721" s="30"/>
      <c r="AX2721" s="30"/>
      <c r="AY2721" s="30">
        <f t="shared" si="8627"/>
        <v>345</v>
      </c>
      <c r="AZ2721" s="30">
        <f t="shared" si="8628"/>
        <v>345</v>
      </c>
      <c r="BA2721" s="30">
        <f t="shared" si="8629"/>
        <v>345</v>
      </c>
      <c r="BB2721" s="30"/>
      <c r="BC2721" s="30"/>
      <c r="BD2721" s="30"/>
      <c r="BE2721" s="30"/>
      <c r="BF2721" s="30"/>
      <c r="BG2721" s="30"/>
      <c r="BH2721" s="30"/>
      <c r="BI2721" s="30"/>
      <c r="BJ2721" s="30"/>
      <c r="BK2721" s="30"/>
      <c r="BL2721" s="30">
        <f t="shared" si="8575"/>
        <v>345</v>
      </c>
      <c r="BM2721" s="30">
        <f t="shared" si="8576"/>
        <v>345</v>
      </c>
      <c r="BN2721" s="30">
        <f t="shared" si="8577"/>
        <v>345</v>
      </c>
      <c r="BO2721" s="30"/>
      <c r="BP2721" s="31"/>
      <c r="BQ2721" s="1"/>
      <c r="BR2721" s="1"/>
      <c r="BS2721" s="1"/>
      <c r="BT2721" s="1"/>
      <c r="BU2721" s="1"/>
      <c r="BV2721" s="1"/>
      <c r="BW2721" s="1"/>
      <c r="BX2721" s="1"/>
      <c r="BY2721" s="1"/>
    </row>
    <row r="2722" s="18" customFormat="1" ht="31.5">
      <c r="A2722" s="19" t="s">
        <v>1121</v>
      </c>
      <c r="B2722" s="19"/>
      <c r="C2722" s="19"/>
      <c r="D2722" s="19"/>
      <c r="E2722" s="19"/>
      <c r="F2722" s="20" t="s">
        <v>1122</v>
      </c>
      <c r="G2722" s="21">
        <f>G2729+G2781+G2723</f>
        <v>3331043.6999999997</v>
      </c>
      <c r="H2722" s="21">
        <f>H2729+H2781+H2723</f>
        <v>3206733.6999999997</v>
      </c>
      <c r="I2722" s="21">
        <f>I2729+I2781+I2723</f>
        <v>3150357.6000000001</v>
      </c>
      <c r="J2722" s="21">
        <f>J2729+J2781+J2723</f>
        <v>0</v>
      </c>
      <c r="K2722" s="21">
        <f>K2729+K2781+K2723</f>
        <v>0</v>
      </c>
      <c r="L2722" s="21">
        <f>L2729+L2781+L2723</f>
        <v>0</v>
      </c>
      <c r="M2722" s="21">
        <f t="shared" si="8676"/>
        <v>3331043.6999999997</v>
      </c>
      <c r="N2722" s="21">
        <f t="shared" si="8677"/>
        <v>3206733.6999999997</v>
      </c>
      <c r="O2722" s="21">
        <f t="shared" si="8678"/>
        <v>3150357.6000000001</v>
      </c>
      <c r="P2722" s="21">
        <f>P2729+P2781+P2723</f>
        <v>0</v>
      </c>
      <c r="Q2722" s="21">
        <f>Q2729+Q2781+Q2723</f>
        <v>0</v>
      </c>
      <c r="R2722" s="21">
        <f>R2729+R2781+R2723</f>
        <v>67963.346999999994</v>
      </c>
      <c r="S2722" s="21">
        <f>S2729+S2781+S2723</f>
        <v>0</v>
      </c>
      <c r="T2722" s="21">
        <f>T2729+T2781+T2723</f>
        <v>0</v>
      </c>
      <c r="U2722" s="21">
        <f>U2729+U2781+U2723</f>
        <v>0</v>
      </c>
      <c r="V2722" s="21">
        <f>V2729+V2781+V2723</f>
        <v>0</v>
      </c>
      <c r="W2722" s="21">
        <f>W2729+W2781+W2723</f>
        <v>0</v>
      </c>
      <c r="X2722" s="21">
        <f>X2729+X2781+X2723</f>
        <v>0</v>
      </c>
      <c r="Y2722" s="21">
        <f>Y2729+Y2781+Y2723</f>
        <v>0</v>
      </c>
      <c r="Z2722" s="21">
        <f>Z2729+Z2781+Z2723</f>
        <v>0</v>
      </c>
      <c r="AA2722" s="21">
        <f>AA2729+AA2781+AA2723</f>
        <v>0</v>
      </c>
      <c r="AB2722" s="21">
        <f>AB2729+AB2781+AB2723</f>
        <v>0</v>
      </c>
      <c r="AC2722" s="21">
        <f t="shared" si="8621"/>
        <v>3399007.0469999998</v>
      </c>
      <c r="AD2722" s="21">
        <f t="shared" si="8622"/>
        <v>3206733.6999999997</v>
      </c>
      <c r="AE2722" s="21">
        <f t="shared" si="8623"/>
        <v>3150357.6000000001</v>
      </c>
      <c r="AF2722" s="21">
        <f>AF2729+AF2781+AF2723</f>
        <v>0</v>
      </c>
      <c r="AG2722" s="21">
        <f t="shared" si="8624"/>
        <v>3399007.0469999998</v>
      </c>
      <c r="AH2722" s="21">
        <f t="shared" si="8625"/>
        <v>3206733.6999999997</v>
      </c>
      <c r="AI2722" s="21">
        <f t="shared" si="8626"/>
        <v>3150357.6000000001</v>
      </c>
      <c r="AJ2722" s="21">
        <f>AJ2729+AJ2781+AJ2723</f>
        <v>0</v>
      </c>
      <c r="AK2722" s="21">
        <f>AK2729+AK2781+AK2723</f>
        <v>0</v>
      </c>
      <c r="AL2722" s="21">
        <f>AL2729+AL2781+AL2723</f>
        <v>-36822.217000000011</v>
      </c>
      <c r="AM2722" s="21">
        <f>AM2729+AM2781+AM2723</f>
        <v>48329.347999999998</v>
      </c>
      <c r="AN2722" s="21">
        <f>AN2729+AN2781+AN2723</f>
        <v>0</v>
      </c>
      <c r="AO2722" s="21">
        <f>AO2729+AO2781+AO2723</f>
        <v>0</v>
      </c>
      <c r="AP2722" s="21">
        <f>AP2729+AP2781+AP2723</f>
        <v>-48329.347999999998</v>
      </c>
      <c r="AQ2722" s="21">
        <f>AQ2729+AQ2781+AQ2723</f>
        <v>0</v>
      </c>
      <c r="AR2722" s="21">
        <f>AR2729+AR2781+AR2723</f>
        <v>0</v>
      </c>
      <c r="AS2722" s="21">
        <f t="shared" si="8673"/>
        <v>3410514.1779999994</v>
      </c>
      <c r="AT2722" s="21">
        <f t="shared" si="8674"/>
        <v>3158404.352</v>
      </c>
      <c r="AU2722" s="21">
        <f t="shared" si="8675"/>
        <v>3150357.6000000001</v>
      </c>
      <c r="AV2722" s="21">
        <f>AV2729+AV2781+AV2723</f>
        <v>45859.000000000007</v>
      </c>
      <c r="AW2722" s="21">
        <f>AW2729+AW2781+AW2723</f>
        <v>0</v>
      </c>
      <c r="AX2722" s="21">
        <f>AX2729+AX2781+AX2723</f>
        <v>0</v>
      </c>
      <c r="AY2722" s="21">
        <f t="shared" si="8627"/>
        <v>3456373.1779999994</v>
      </c>
      <c r="AZ2722" s="21">
        <f t="shared" si="8628"/>
        <v>3158404.352</v>
      </c>
      <c r="BA2722" s="21">
        <f t="shared" si="8629"/>
        <v>3150357.6000000001</v>
      </c>
      <c r="BB2722" s="21">
        <f>BB2729+BB2781+BB2723</f>
        <v>0</v>
      </c>
      <c r="BC2722" s="21">
        <f>BC2729+BC2781+BC2723</f>
        <v>0</v>
      </c>
      <c r="BD2722" s="21">
        <f>BD2729+BD2781+BD2723</f>
        <v>158941.67200000002</v>
      </c>
      <c r="BE2722" s="21">
        <f>BE2729+BE2781+BE2723</f>
        <v>0</v>
      </c>
      <c r="BF2722" s="21">
        <f>BF2729+BF2781+BF2723</f>
        <v>0</v>
      </c>
      <c r="BG2722" s="21">
        <f>BG2729+BG2781+BG2723</f>
        <v>0</v>
      </c>
      <c r="BH2722" s="21">
        <f>BH2729+BH2781+BH2723</f>
        <v>0</v>
      </c>
      <c r="BI2722" s="21">
        <f>BI2729+BI2781+BI2723</f>
        <v>0</v>
      </c>
      <c r="BJ2722" s="21">
        <f>BJ2729+BJ2781+BJ2723</f>
        <v>0</v>
      </c>
      <c r="BK2722" s="21">
        <f>BK2729+BK2781+BK2723</f>
        <v>0</v>
      </c>
      <c r="BL2722" s="21">
        <f t="shared" si="8575"/>
        <v>3615314.8499999996</v>
      </c>
      <c r="BM2722" s="21">
        <f t="shared" si="8576"/>
        <v>3158404.352</v>
      </c>
      <c r="BN2722" s="21">
        <f t="shared" si="8577"/>
        <v>3150357.6000000001</v>
      </c>
      <c r="BO2722" s="21">
        <f>BO2729+BO2781+BO2723</f>
        <v>0</v>
      </c>
      <c r="BP2722" s="22"/>
      <c r="BQ2722" s="18"/>
      <c r="BR2722" s="18"/>
      <c r="BS2722" s="18"/>
      <c r="BT2722" s="18"/>
      <c r="BU2722" s="18"/>
      <c r="BV2722" s="18"/>
      <c r="BW2722" s="18"/>
      <c r="BX2722" s="18"/>
      <c r="BY2722" s="18"/>
    </row>
    <row r="2723" s="18" customFormat="1">
      <c r="A2723" s="19" t="s">
        <v>1121</v>
      </c>
      <c r="B2723" s="19" t="s">
        <v>26</v>
      </c>
      <c r="C2723" s="19"/>
      <c r="D2723" s="19"/>
      <c r="E2723" s="19"/>
      <c r="F2723" s="20" t="s">
        <v>27</v>
      </c>
      <c r="G2723" s="21">
        <f t="shared" ref="G2723:G2727" si="8851">G2724</f>
        <v>4.4000000000000004</v>
      </c>
      <c r="H2723" s="21">
        <f t="shared" ref="H2723:H2727" si="8852">H2724</f>
        <v>4.5</v>
      </c>
      <c r="I2723" s="21">
        <f t="shared" ref="I2723:I2727" si="8853">I2724</f>
        <v>4.5</v>
      </c>
      <c r="J2723" s="21">
        <f t="shared" ref="J2723:J2727" si="8854">J2724</f>
        <v>0</v>
      </c>
      <c r="K2723" s="21">
        <f t="shared" ref="K2723:K2727" si="8855">K2724</f>
        <v>0</v>
      </c>
      <c r="L2723" s="21">
        <f t="shared" ref="L2723:L2727" si="8856">L2724</f>
        <v>0</v>
      </c>
      <c r="M2723" s="21">
        <f t="shared" si="8676"/>
        <v>4.4000000000000004</v>
      </c>
      <c r="N2723" s="21">
        <f t="shared" si="8677"/>
        <v>4.5</v>
      </c>
      <c r="O2723" s="21">
        <f t="shared" si="8678"/>
        <v>4.5</v>
      </c>
      <c r="P2723" s="21">
        <f t="shared" ref="P2723:P2727" si="8857">P2724</f>
        <v>0</v>
      </c>
      <c r="Q2723" s="21">
        <f t="shared" ref="Q2723:Q2727" si="8858">Q2724</f>
        <v>0</v>
      </c>
      <c r="R2723" s="21">
        <f t="shared" ref="R2723:R2727" si="8859">R2724</f>
        <v>0</v>
      </c>
      <c r="S2723" s="21">
        <f t="shared" ref="S2723:S2727" si="8860">S2724</f>
        <v>0</v>
      </c>
      <c r="T2723" s="21">
        <f t="shared" ref="T2723:T2727" si="8861">T2724</f>
        <v>0</v>
      </c>
      <c r="U2723" s="21">
        <f t="shared" ref="U2723:U2727" si="8862">U2724</f>
        <v>0</v>
      </c>
      <c r="V2723" s="21">
        <f t="shared" ref="V2723:V2727" si="8863">V2724</f>
        <v>0</v>
      </c>
      <c r="W2723" s="21">
        <f t="shared" ref="W2723:W2727" si="8864">W2724</f>
        <v>0</v>
      </c>
      <c r="X2723" s="21">
        <f t="shared" ref="X2723:X2727" si="8865">X2724</f>
        <v>0</v>
      </c>
      <c r="Y2723" s="21">
        <f t="shared" ref="Y2723:Y2727" si="8866">Y2724</f>
        <v>0</v>
      </c>
      <c r="Z2723" s="21">
        <f t="shared" ref="Z2723:Z2727" si="8867">Z2724</f>
        <v>0</v>
      </c>
      <c r="AA2723" s="21">
        <f t="shared" ref="AA2723:AA2727" si="8868">AA2724</f>
        <v>0</v>
      </c>
      <c r="AB2723" s="21">
        <f t="shared" ref="AB2723:AB2727" si="8869">AB2724</f>
        <v>0</v>
      </c>
      <c r="AC2723" s="21">
        <f t="shared" si="8621"/>
        <v>4.4000000000000004</v>
      </c>
      <c r="AD2723" s="21">
        <f t="shared" si="8622"/>
        <v>4.5</v>
      </c>
      <c r="AE2723" s="21">
        <f t="shared" si="8623"/>
        <v>4.5</v>
      </c>
      <c r="AF2723" s="21">
        <f t="shared" ref="AF2723:AF2727" si="8870">AF2724</f>
        <v>0</v>
      </c>
      <c r="AG2723" s="21">
        <f t="shared" si="8624"/>
        <v>4.4000000000000004</v>
      </c>
      <c r="AH2723" s="21">
        <f t="shared" si="8625"/>
        <v>4.5</v>
      </c>
      <c r="AI2723" s="21">
        <f t="shared" si="8626"/>
        <v>4.5</v>
      </c>
      <c r="AJ2723" s="21">
        <f t="shared" ref="AJ2723:AJ2727" si="8871">AJ2724</f>
        <v>0</v>
      </c>
      <c r="AK2723" s="21">
        <f t="shared" ref="AK2723:AK2727" si="8872">AK2724</f>
        <v>0</v>
      </c>
      <c r="AL2723" s="21">
        <f t="shared" ref="AL2723:AL2727" si="8873">AL2724</f>
        <v>0</v>
      </c>
      <c r="AM2723" s="21">
        <f t="shared" ref="AM2723:AM2727" si="8874">AM2724</f>
        <v>0</v>
      </c>
      <c r="AN2723" s="21">
        <f t="shared" ref="AN2723:AN2727" si="8875">AN2724</f>
        <v>0</v>
      </c>
      <c r="AO2723" s="21">
        <f t="shared" ref="AO2723:AO2727" si="8876">AO2724</f>
        <v>0</v>
      </c>
      <c r="AP2723" s="21">
        <f t="shared" ref="AP2723:AP2727" si="8877">AP2724</f>
        <v>0</v>
      </c>
      <c r="AQ2723" s="21">
        <f t="shared" ref="AQ2723:AQ2727" si="8878">AQ2724</f>
        <v>0</v>
      </c>
      <c r="AR2723" s="21">
        <f t="shared" ref="AR2723:AR2727" si="8879">AR2724</f>
        <v>0</v>
      </c>
      <c r="AS2723" s="21">
        <f t="shared" si="8673"/>
        <v>4.4000000000000004</v>
      </c>
      <c r="AT2723" s="21">
        <f t="shared" si="8674"/>
        <v>4.5</v>
      </c>
      <c r="AU2723" s="21">
        <f t="shared" si="8675"/>
        <v>4.5</v>
      </c>
      <c r="AV2723" s="21">
        <f t="shared" ref="AV2723:AV2727" si="8880">AV2724</f>
        <v>0</v>
      </c>
      <c r="AW2723" s="21">
        <f t="shared" ref="AW2723:AW2727" si="8881">AW2724</f>
        <v>0</v>
      </c>
      <c r="AX2723" s="21">
        <f t="shared" ref="AX2723:AX2727" si="8882">AX2724</f>
        <v>0</v>
      </c>
      <c r="AY2723" s="21">
        <f t="shared" si="8627"/>
        <v>4.4000000000000004</v>
      </c>
      <c r="AZ2723" s="21">
        <f t="shared" si="8628"/>
        <v>4.5</v>
      </c>
      <c r="BA2723" s="21">
        <f t="shared" si="8629"/>
        <v>4.5</v>
      </c>
      <c r="BB2723" s="21">
        <f t="shared" ref="BB2723:BB2727" si="8883">BB2724</f>
        <v>0</v>
      </c>
      <c r="BC2723" s="21">
        <f t="shared" ref="BC2723:BC2727" si="8884">BC2724</f>
        <v>0</v>
      </c>
      <c r="BD2723" s="21">
        <f t="shared" ref="BD2723:BD2727" si="8885">BD2724</f>
        <v>0</v>
      </c>
      <c r="BE2723" s="21">
        <f t="shared" ref="BE2723:BE2727" si="8886">BE2724</f>
        <v>0</v>
      </c>
      <c r="BF2723" s="21">
        <f t="shared" ref="BF2723:BF2727" si="8887">BF2724</f>
        <v>0</v>
      </c>
      <c r="BG2723" s="21">
        <f t="shared" ref="BG2723:BG2727" si="8888">BG2724</f>
        <v>0</v>
      </c>
      <c r="BH2723" s="21">
        <f t="shared" ref="BH2723:BH2727" si="8889">BH2724</f>
        <v>0</v>
      </c>
      <c r="BI2723" s="21">
        <f t="shared" ref="BI2723:BI2727" si="8890">BI2724</f>
        <v>0</v>
      </c>
      <c r="BJ2723" s="21">
        <f t="shared" ref="BJ2723:BJ2727" si="8891">BJ2724</f>
        <v>0</v>
      </c>
      <c r="BK2723" s="21">
        <f t="shared" ref="BK2723:BK2727" si="8892">BK2724</f>
        <v>0</v>
      </c>
      <c r="BL2723" s="21">
        <f t="shared" si="8575"/>
        <v>4.4000000000000004</v>
      </c>
      <c r="BM2723" s="21">
        <f t="shared" si="8576"/>
        <v>4.5</v>
      </c>
      <c r="BN2723" s="21">
        <f t="shared" si="8577"/>
        <v>4.5</v>
      </c>
      <c r="BO2723" s="21">
        <f t="shared" ref="BO2723:BO2727" si="8893">BO2724</f>
        <v>0</v>
      </c>
      <c r="BP2723" s="22"/>
      <c r="BQ2723" s="18"/>
      <c r="BR2723" s="18"/>
      <c r="BS2723" s="18"/>
      <c r="BT2723" s="18"/>
      <c r="BU2723" s="18"/>
      <c r="BV2723" s="18"/>
      <c r="BW2723" s="18"/>
      <c r="BX2723" s="18"/>
      <c r="BY2723" s="18"/>
    </row>
    <row r="2724" s="23" customFormat="1">
      <c r="A2724" s="24" t="s">
        <v>1121</v>
      </c>
      <c r="B2724" s="24" t="s">
        <v>26</v>
      </c>
      <c r="C2724" s="24" t="s">
        <v>28</v>
      </c>
      <c r="D2724" s="24"/>
      <c r="E2724" s="24"/>
      <c r="F2724" s="25" t="s">
        <v>29</v>
      </c>
      <c r="G2724" s="26">
        <f t="shared" si="8851"/>
        <v>4.4000000000000004</v>
      </c>
      <c r="H2724" s="26">
        <f t="shared" si="8852"/>
        <v>4.5</v>
      </c>
      <c r="I2724" s="26">
        <f t="shared" si="8853"/>
        <v>4.5</v>
      </c>
      <c r="J2724" s="26">
        <f t="shared" si="8854"/>
        <v>0</v>
      </c>
      <c r="K2724" s="26">
        <f t="shared" si="8855"/>
        <v>0</v>
      </c>
      <c r="L2724" s="26">
        <f t="shared" si="8856"/>
        <v>0</v>
      </c>
      <c r="M2724" s="26">
        <f t="shared" si="8676"/>
        <v>4.4000000000000004</v>
      </c>
      <c r="N2724" s="26">
        <f t="shared" si="8677"/>
        <v>4.5</v>
      </c>
      <c r="O2724" s="26">
        <f t="shared" si="8678"/>
        <v>4.5</v>
      </c>
      <c r="P2724" s="26">
        <f t="shared" si="8857"/>
        <v>0</v>
      </c>
      <c r="Q2724" s="26">
        <f t="shared" si="8858"/>
        <v>0</v>
      </c>
      <c r="R2724" s="26">
        <f t="shared" si="8859"/>
        <v>0</v>
      </c>
      <c r="S2724" s="26">
        <f t="shared" si="8860"/>
        <v>0</v>
      </c>
      <c r="T2724" s="26">
        <f t="shared" si="8861"/>
        <v>0</v>
      </c>
      <c r="U2724" s="26">
        <f t="shared" si="8862"/>
        <v>0</v>
      </c>
      <c r="V2724" s="26">
        <f t="shared" si="8863"/>
        <v>0</v>
      </c>
      <c r="W2724" s="26">
        <f t="shared" si="8864"/>
        <v>0</v>
      </c>
      <c r="X2724" s="26">
        <f t="shared" si="8865"/>
        <v>0</v>
      </c>
      <c r="Y2724" s="26">
        <f t="shared" si="8866"/>
        <v>0</v>
      </c>
      <c r="Z2724" s="26">
        <f t="shared" si="8867"/>
        <v>0</v>
      </c>
      <c r="AA2724" s="26">
        <f t="shared" si="8868"/>
        <v>0</v>
      </c>
      <c r="AB2724" s="26">
        <f t="shared" si="8869"/>
        <v>0</v>
      </c>
      <c r="AC2724" s="26">
        <f t="shared" si="8621"/>
        <v>4.4000000000000004</v>
      </c>
      <c r="AD2724" s="26">
        <f t="shared" si="8622"/>
        <v>4.5</v>
      </c>
      <c r="AE2724" s="26">
        <f t="shared" si="8623"/>
        <v>4.5</v>
      </c>
      <c r="AF2724" s="26">
        <f t="shared" si="8870"/>
        <v>0</v>
      </c>
      <c r="AG2724" s="26">
        <f t="shared" si="8624"/>
        <v>4.4000000000000004</v>
      </c>
      <c r="AH2724" s="26">
        <f t="shared" si="8625"/>
        <v>4.5</v>
      </c>
      <c r="AI2724" s="26">
        <f t="shared" si="8626"/>
        <v>4.5</v>
      </c>
      <c r="AJ2724" s="26">
        <f t="shared" si="8871"/>
        <v>0</v>
      </c>
      <c r="AK2724" s="26">
        <f t="shared" si="8872"/>
        <v>0</v>
      </c>
      <c r="AL2724" s="26">
        <f t="shared" si="8873"/>
        <v>0</v>
      </c>
      <c r="AM2724" s="26">
        <f t="shared" si="8874"/>
        <v>0</v>
      </c>
      <c r="AN2724" s="26">
        <f t="shared" si="8875"/>
        <v>0</v>
      </c>
      <c r="AO2724" s="26">
        <f t="shared" si="8876"/>
        <v>0</v>
      </c>
      <c r="AP2724" s="26">
        <f t="shared" si="8877"/>
        <v>0</v>
      </c>
      <c r="AQ2724" s="26">
        <f t="shared" si="8878"/>
        <v>0</v>
      </c>
      <c r="AR2724" s="26">
        <f t="shared" si="8879"/>
        <v>0</v>
      </c>
      <c r="AS2724" s="26">
        <f t="shared" si="8673"/>
        <v>4.4000000000000004</v>
      </c>
      <c r="AT2724" s="26">
        <f t="shared" si="8674"/>
        <v>4.5</v>
      </c>
      <c r="AU2724" s="26">
        <f t="shared" si="8675"/>
        <v>4.5</v>
      </c>
      <c r="AV2724" s="26">
        <f t="shared" si="8880"/>
        <v>0</v>
      </c>
      <c r="AW2724" s="26">
        <f t="shared" si="8881"/>
        <v>0</v>
      </c>
      <c r="AX2724" s="26">
        <f t="shared" si="8882"/>
        <v>0</v>
      </c>
      <c r="AY2724" s="26">
        <f t="shared" si="8627"/>
        <v>4.4000000000000004</v>
      </c>
      <c r="AZ2724" s="26">
        <f t="shared" si="8628"/>
        <v>4.5</v>
      </c>
      <c r="BA2724" s="26">
        <f t="shared" si="8629"/>
        <v>4.5</v>
      </c>
      <c r="BB2724" s="26">
        <f t="shared" si="8883"/>
        <v>0</v>
      </c>
      <c r="BC2724" s="26">
        <f t="shared" si="8884"/>
        <v>0</v>
      </c>
      <c r="BD2724" s="26">
        <f t="shared" si="8885"/>
        <v>0</v>
      </c>
      <c r="BE2724" s="26">
        <f t="shared" si="8886"/>
        <v>0</v>
      </c>
      <c r="BF2724" s="26">
        <f t="shared" si="8887"/>
        <v>0</v>
      </c>
      <c r="BG2724" s="26">
        <f t="shared" si="8888"/>
        <v>0</v>
      </c>
      <c r="BH2724" s="26">
        <f t="shared" si="8889"/>
        <v>0</v>
      </c>
      <c r="BI2724" s="26">
        <f t="shared" si="8890"/>
        <v>0</v>
      </c>
      <c r="BJ2724" s="26">
        <f t="shared" si="8891"/>
        <v>0</v>
      </c>
      <c r="BK2724" s="26">
        <f t="shared" si="8892"/>
        <v>0</v>
      </c>
      <c r="BL2724" s="26">
        <f t="shared" si="8575"/>
        <v>4.4000000000000004</v>
      </c>
      <c r="BM2724" s="26">
        <f t="shared" si="8576"/>
        <v>4.5</v>
      </c>
      <c r="BN2724" s="26">
        <f t="shared" si="8577"/>
        <v>4.5</v>
      </c>
      <c r="BO2724" s="26">
        <f t="shared" si="8893"/>
        <v>0</v>
      </c>
      <c r="BP2724" s="27"/>
      <c r="BQ2724" s="23"/>
      <c r="BR2724" s="23"/>
      <c r="BS2724" s="23"/>
      <c r="BT2724" s="23"/>
      <c r="BU2724" s="23"/>
      <c r="BV2724" s="23"/>
      <c r="BW2724" s="23"/>
      <c r="BX2724" s="23"/>
      <c r="BY2724" s="23"/>
    </row>
    <row r="2725" s="18" customFormat="1" ht="31.5">
      <c r="A2725" s="28" t="s">
        <v>1121</v>
      </c>
      <c r="B2725" s="28" t="s">
        <v>26</v>
      </c>
      <c r="C2725" s="28" t="s">
        <v>28</v>
      </c>
      <c r="D2725" s="28" t="s">
        <v>54</v>
      </c>
      <c r="E2725" s="35"/>
      <c r="F2725" s="29" t="s">
        <v>55</v>
      </c>
      <c r="G2725" s="30">
        <f t="shared" si="8851"/>
        <v>4.4000000000000004</v>
      </c>
      <c r="H2725" s="30">
        <f t="shared" si="8852"/>
        <v>4.5</v>
      </c>
      <c r="I2725" s="30">
        <f t="shared" si="8853"/>
        <v>4.5</v>
      </c>
      <c r="J2725" s="30">
        <f t="shared" si="8854"/>
        <v>0</v>
      </c>
      <c r="K2725" s="30">
        <f t="shared" si="8855"/>
        <v>0</v>
      </c>
      <c r="L2725" s="30">
        <f t="shared" si="8856"/>
        <v>0</v>
      </c>
      <c r="M2725" s="30">
        <f t="shared" si="8676"/>
        <v>4.4000000000000004</v>
      </c>
      <c r="N2725" s="30">
        <f t="shared" si="8677"/>
        <v>4.5</v>
      </c>
      <c r="O2725" s="30">
        <f t="shared" si="8678"/>
        <v>4.5</v>
      </c>
      <c r="P2725" s="30">
        <f t="shared" si="8857"/>
        <v>0</v>
      </c>
      <c r="Q2725" s="30">
        <f t="shared" si="8858"/>
        <v>0</v>
      </c>
      <c r="R2725" s="30">
        <f t="shared" si="8859"/>
        <v>0</v>
      </c>
      <c r="S2725" s="30">
        <f t="shared" si="8860"/>
        <v>0</v>
      </c>
      <c r="T2725" s="30">
        <f t="shared" si="8861"/>
        <v>0</v>
      </c>
      <c r="U2725" s="30">
        <f t="shared" si="8862"/>
        <v>0</v>
      </c>
      <c r="V2725" s="30">
        <f t="shared" si="8863"/>
        <v>0</v>
      </c>
      <c r="W2725" s="30">
        <f t="shared" si="8864"/>
        <v>0</v>
      </c>
      <c r="X2725" s="30">
        <f t="shared" si="8865"/>
        <v>0</v>
      </c>
      <c r="Y2725" s="30">
        <f t="shared" si="8866"/>
        <v>0</v>
      </c>
      <c r="Z2725" s="30">
        <f t="shared" si="8867"/>
        <v>0</v>
      </c>
      <c r="AA2725" s="30">
        <f t="shared" si="8868"/>
        <v>0</v>
      </c>
      <c r="AB2725" s="30">
        <f t="shared" si="8869"/>
        <v>0</v>
      </c>
      <c r="AC2725" s="30">
        <f t="shared" si="8621"/>
        <v>4.4000000000000004</v>
      </c>
      <c r="AD2725" s="30">
        <f t="shared" si="8622"/>
        <v>4.5</v>
      </c>
      <c r="AE2725" s="30">
        <f t="shared" si="8623"/>
        <v>4.5</v>
      </c>
      <c r="AF2725" s="30">
        <f t="shared" si="8870"/>
        <v>0</v>
      </c>
      <c r="AG2725" s="30">
        <f t="shared" si="8624"/>
        <v>4.4000000000000004</v>
      </c>
      <c r="AH2725" s="30">
        <f t="shared" si="8625"/>
        <v>4.5</v>
      </c>
      <c r="AI2725" s="30">
        <f t="shared" si="8626"/>
        <v>4.5</v>
      </c>
      <c r="AJ2725" s="30">
        <f t="shared" si="8871"/>
        <v>0</v>
      </c>
      <c r="AK2725" s="30">
        <f t="shared" si="8872"/>
        <v>0</v>
      </c>
      <c r="AL2725" s="30">
        <f t="shared" si="8873"/>
        <v>0</v>
      </c>
      <c r="AM2725" s="30">
        <f t="shared" si="8874"/>
        <v>0</v>
      </c>
      <c r="AN2725" s="30">
        <f t="shared" si="8875"/>
        <v>0</v>
      </c>
      <c r="AO2725" s="30">
        <f t="shared" si="8876"/>
        <v>0</v>
      </c>
      <c r="AP2725" s="30">
        <f t="shared" si="8877"/>
        <v>0</v>
      </c>
      <c r="AQ2725" s="30">
        <f t="shared" si="8878"/>
        <v>0</v>
      </c>
      <c r="AR2725" s="30">
        <f t="shared" si="8879"/>
        <v>0</v>
      </c>
      <c r="AS2725" s="30">
        <f t="shared" si="8673"/>
        <v>4.4000000000000004</v>
      </c>
      <c r="AT2725" s="30">
        <f t="shared" si="8674"/>
        <v>4.5</v>
      </c>
      <c r="AU2725" s="30">
        <f t="shared" si="8675"/>
        <v>4.5</v>
      </c>
      <c r="AV2725" s="30">
        <f t="shared" si="8880"/>
        <v>0</v>
      </c>
      <c r="AW2725" s="30">
        <f t="shared" si="8881"/>
        <v>0</v>
      </c>
      <c r="AX2725" s="30">
        <f t="shared" si="8882"/>
        <v>0</v>
      </c>
      <c r="AY2725" s="30">
        <f t="shared" si="8627"/>
        <v>4.4000000000000004</v>
      </c>
      <c r="AZ2725" s="30">
        <f t="shared" si="8628"/>
        <v>4.5</v>
      </c>
      <c r="BA2725" s="30">
        <f t="shared" si="8629"/>
        <v>4.5</v>
      </c>
      <c r="BB2725" s="30">
        <f t="shared" si="8883"/>
        <v>0</v>
      </c>
      <c r="BC2725" s="30">
        <f t="shared" si="8884"/>
        <v>0</v>
      </c>
      <c r="BD2725" s="30">
        <f t="shared" si="8885"/>
        <v>0</v>
      </c>
      <c r="BE2725" s="30">
        <f t="shared" si="8886"/>
        <v>0</v>
      </c>
      <c r="BF2725" s="30">
        <f t="shared" si="8887"/>
        <v>0</v>
      </c>
      <c r="BG2725" s="30">
        <f t="shared" si="8888"/>
        <v>0</v>
      </c>
      <c r="BH2725" s="30">
        <f t="shared" si="8889"/>
        <v>0</v>
      </c>
      <c r="BI2725" s="30">
        <f t="shared" si="8890"/>
        <v>0</v>
      </c>
      <c r="BJ2725" s="30">
        <f t="shared" si="8891"/>
        <v>0</v>
      </c>
      <c r="BK2725" s="30">
        <f t="shared" si="8892"/>
        <v>0</v>
      </c>
      <c r="BL2725" s="30">
        <f t="shared" si="8575"/>
        <v>4.4000000000000004</v>
      </c>
      <c r="BM2725" s="30">
        <f t="shared" si="8576"/>
        <v>4.5</v>
      </c>
      <c r="BN2725" s="30">
        <f t="shared" si="8577"/>
        <v>4.5</v>
      </c>
      <c r="BO2725" s="30">
        <f t="shared" si="8893"/>
        <v>0</v>
      </c>
      <c r="BP2725" s="31"/>
      <c r="BQ2725" s="18"/>
      <c r="BR2725" s="18"/>
      <c r="BS2725" s="18"/>
      <c r="BT2725" s="18"/>
      <c r="BU2725" s="18"/>
      <c r="BV2725" s="18"/>
      <c r="BW2725" s="18"/>
      <c r="BX2725" s="18"/>
      <c r="BY2725" s="18"/>
    </row>
    <row r="2726" s="18" customFormat="1">
      <c r="A2726" s="28" t="s">
        <v>1121</v>
      </c>
      <c r="B2726" s="28" t="s">
        <v>26</v>
      </c>
      <c r="C2726" s="28" t="s">
        <v>28</v>
      </c>
      <c r="D2726" s="28" t="s">
        <v>56</v>
      </c>
      <c r="E2726" s="35"/>
      <c r="F2726" s="29" t="s">
        <v>57</v>
      </c>
      <c r="G2726" s="30">
        <f t="shared" si="8851"/>
        <v>4.4000000000000004</v>
      </c>
      <c r="H2726" s="30">
        <f t="shared" si="8852"/>
        <v>4.5</v>
      </c>
      <c r="I2726" s="30">
        <f t="shared" si="8853"/>
        <v>4.5</v>
      </c>
      <c r="J2726" s="30">
        <f t="shared" si="8854"/>
        <v>0</v>
      </c>
      <c r="K2726" s="30">
        <f t="shared" si="8855"/>
        <v>0</v>
      </c>
      <c r="L2726" s="30">
        <f t="shared" si="8856"/>
        <v>0</v>
      </c>
      <c r="M2726" s="30">
        <f t="shared" si="8676"/>
        <v>4.4000000000000004</v>
      </c>
      <c r="N2726" s="30">
        <f t="shared" si="8677"/>
        <v>4.5</v>
      </c>
      <c r="O2726" s="30">
        <f t="shared" si="8678"/>
        <v>4.5</v>
      </c>
      <c r="P2726" s="30">
        <f t="shared" si="8857"/>
        <v>0</v>
      </c>
      <c r="Q2726" s="30">
        <f t="shared" si="8858"/>
        <v>0</v>
      </c>
      <c r="R2726" s="30">
        <f t="shared" si="8859"/>
        <v>0</v>
      </c>
      <c r="S2726" s="30">
        <f t="shared" si="8860"/>
        <v>0</v>
      </c>
      <c r="T2726" s="30">
        <f t="shared" si="8861"/>
        <v>0</v>
      </c>
      <c r="U2726" s="30">
        <f t="shared" si="8862"/>
        <v>0</v>
      </c>
      <c r="V2726" s="30">
        <f t="shared" si="8863"/>
        <v>0</v>
      </c>
      <c r="W2726" s="30">
        <f t="shared" si="8864"/>
        <v>0</v>
      </c>
      <c r="X2726" s="30">
        <f t="shared" si="8865"/>
        <v>0</v>
      </c>
      <c r="Y2726" s="30">
        <f t="shared" si="8866"/>
        <v>0</v>
      </c>
      <c r="Z2726" s="30">
        <f t="shared" si="8867"/>
        <v>0</v>
      </c>
      <c r="AA2726" s="30">
        <f t="shared" si="8868"/>
        <v>0</v>
      </c>
      <c r="AB2726" s="30">
        <f t="shared" si="8869"/>
        <v>0</v>
      </c>
      <c r="AC2726" s="30">
        <f t="shared" si="8621"/>
        <v>4.4000000000000004</v>
      </c>
      <c r="AD2726" s="30">
        <f t="shared" si="8622"/>
        <v>4.5</v>
      </c>
      <c r="AE2726" s="30">
        <f t="shared" si="8623"/>
        <v>4.5</v>
      </c>
      <c r="AF2726" s="30">
        <f t="shared" si="8870"/>
        <v>0</v>
      </c>
      <c r="AG2726" s="30">
        <f t="shared" si="8624"/>
        <v>4.4000000000000004</v>
      </c>
      <c r="AH2726" s="30">
        <f t="shared" si="8625"/>
        <v>4.5</v>
      </c>
      <c r="AI2726" s="30">
        <f t="shared" si="8626"/>
        <v>4.5</v>
      </c>
      <c r="AJ2726" s="30">
        <f t="shared" si="8871"/>
        <v>0</v>
      </c>
      <c r="AK2726" s="30">
        <f t="shared" si="8872"/>
        <v>0</v>
      </c>
      <c r="AL2726" s="30">
        <f t="shared" si="8873"/>
        <v>0</v>
      </c>
      <c r="AM2726" s="30">
        <f t="shared" si="8874"/>
        <v>0</v>
      </c>
      <c r="AN2726" s="30">
        <f t="shared" si="8875"/>
        <v>0</v>
      </c>
      <c r="AO2726" s="30">
        <f t="shared" si="8876"/>
        <v>0</v>
      </c>
      <c r="AP2726" s="30">
        <f t="shared" si="8877"/>
        <v>0</v>
      </c>
      <c r="AQ2726" s="30">
        <f t="shared" si="8878"/>
        <v>0</v>
      </c>
      <c r="AR2726" s="30">
        <f t="shared" si="8879"/>
        <v>0</v>
      </c>
      <c r="AS2726" s="30">
        <f t="shared" si="8673"/>
        <v>4.4000000000000004</v>
      </c>
      <c r="AT2726" s="30">
        <f t="shared" si="8674"/>
        <v>4.5</v>
      </c>
      <c r="AU2726" s="30">
        <f t="shared" si="8675"/>
        <v>4.5</v>
      </c>
      <c r="AV2726" s="30">
        <f t="shared" si="8880"/>
        <v>0</v>
      </c>
      <c r="AW2726" s="30">
        <f t="shared" si="8881"/>
        <v>0</v>
      </c>
      <c r="AX2726" s="30">
        <f t="shared" si="8882"/>
        <v>0</v>
      </c>
      <c r="AY2726" s="30">
        <f t="shared" si="8627"/>
        <v>4.4000000000000004</v>
      </c>
      <c r="AZ2726" s="30">
        <f t="shared" si="8628"/>
        <v>4.5</v>
      </c>
      <c r="BA2726" s="30">
        <f t="shared" si="8629"/>
        <v>4.5</v>
      </c>
      <c r="BB2726" s="30">
        <f t="shared" si="8883"/>
        <v>0</v>
      </c>
      <c r="BC2726" s="30">
        <f t="shared" si="8884"/>
        <v>0</v>
      </c>
      <c r="BD2726" s="30">
        <f t="shared" si="8885"/>
        <v>0</v>
      </c>
      <c r="BE2726" s="30">
        <f t="shared" si="8886"/>
        <v>0</v>
      </c>
      <c r="BF2726" s="30">
        <f t="shared" si="8887"/>
        <v>0</v>
      </c>
      <c r="BG2726" s="30">
        <f t="shared" si="8888"/>
        <v>0</v>
      </c>
      <c r="BH2726" s="30">
        <f t="shared" si="8889"/>
        <v>0</v>
      </c>
      <c r="BI2726" s="30">
        <f t="shared" si="8890"/>
        <v>0</v>
      </c>
      <c r="BJ2726" s="30">
        <f t="shared" si="8891"/>
        <v>0</v>
      </c>
      <c r="BK2726" s="30">
        <f t="shared" si="8892"/>
        <v>0</v>
      </c>
      <c r="BL2726" s="30">
        <f t="shared" si="8575"/>
        <v>4.4000000000000004</v>
      </c>
      <c r="BM2726" s="30">
        <f t="shared" si="8576"/>
        <v>4.5</v>
      </c>
      <c r="BN2726" s="30">
        <f t="shared" si="8577"/>
        <v>4.5</v>
      </c>
      <c r="BO2726" s="30">
        <f t="shared" si="8893"/>
        <v>0</v>
      </c>
      <c r="BP2726" s="31"/>
      <c r="BQ2726" s="18"/>
      <c r="BR2726" s="18"/>
      <c r="BS2726" s="18"/>
      <c r="BT2726" s="18"/>
      <c r="BU2726" s="18"/>
      <c r="BV2726" s="18"/>
      <c r="BW2726" s="18"/>
      <c r="BX2726" s="18"/>
      <c r="BY2726" s="18"/>
    </row>
    <row r="2727" s="18" customFormat="1" ht="78.75">
      <c r="A2727" s="28" t="s">
        <v>1121</v>
      </c>
      <c r="B2727" s="28" t="s">
        <v>26</v>
      </c>
      <c r="C2727" s="28" t="s">
        <v>28</v>
      </c>
      <c r="D2727" s="28" t="s">
        <v>1123</v>
      </c>
      <c r="E2727" s="35"/>
      <c r="F2727" s="29" t="s">
        <v>1124</v>
      </c>
      <c r="G2727" s="30">
        <f t="shared" si="8851"/>
        <v>4.4000000000000004</v>
      </c>
      <c r="H2727" s="30">
        <f t="shared" si="8852"/>
        <v>4.5</v>
      </c>
      <c r="I2727" s="30">
        <f t="shared" si="8853"/>
        <v>4.5</v>
      </c>
      <c r="J2727" s="30">
        <f t="shared" si="8854"/>
        <v>0</v>
      </c>
      <c r="K2727" s="30">
        <f t="shared" si="8855"/>
        <v>0</v>
      </c>
      <c r="L2727" s="30">
        <f t="shared" si="8856"/>
        <v>0</v>
      </c>
      <c r="M2727" s="30">
        <f t="shared" si="8676"/>
        <v>4.4000000000000004</v>
      </c>
      <c r="N2727" s="30">
        <f t="shared" si="8677"/>
        <v>4.5</v>
      </c>
      <c r="O2727" s="30">
        <f t="shared" si="8678"/>
        <v>4.5</v>
      </c>
      <c r="P2727" s="30">
        <f t="shared" si="8857"/>
        <v>0</v>
      </c>
      <c r="Q2727" s="30">
        <f t="shared" si="8858"/>
        <v>0</v>
      </c>
      <c r="R2727" s="30">
        <f t="shared" si="8859"/>
        <v>0</v>
      </c>
      <c r="S2727" s="30">
        <f t="shared" si="8860"/>
        <v>0</v>
      </c>
      <c r="T2727" s="30">
        <f t="shared" si="8861"/>
        <v>0</v>
      </c>
      <c r="U2727" s="30">
        <f t="shared" si="8862"/>
        <v>0</v>
      </c>
      <c r="V2727" s="30">
        <f t="shared" si="8863"/>
        <v>0</v>
      </c>
      <c r="W2727" s="30">
        <f t="shared" si="8864"/>
        <v>0</v>
      </c>
      <c r="X2727" s="30">
        <f t="shared" si="8865"/>
        <v>0</v>
      </c>
      <c r="Y2727" s="30">
        <f t="shared" si="8866"/>
        <v>0</v>
      </c>
      <c r="Z2727" s="30">
        <f t="shared" si="8867"/>
        <v>0</v>
      </c>
      <c r="AA2727" s="30">
        <f t="shared" si="8868"/>
        <v>0</v>
      </c>
      <c r="AB2727" s="30">
        <f t="shared" si="8869"/>
        <v>0</v>
      </c>
      <c r="AC2727" s="30">
        <f t="shared" si="8621"/>
        <v>4.4000000000000004</v>
      </c>
      <c r="AD2727" s="30">
        <f t="shared" si="8622"/>
        <v>4.5</v>
      </c>
      <c r="AE2727" s="30">
        <f t="shared" si="8623"/>
        <v>4.5</v>
      </c>
      <c r="AF2727" s="30">
        <f t="shared" si="8870"/>
        <v>0</v>
      </c>
      <c r="AG2727" s="30">
        <f t="shared" si="8624"/>
        <v>4.4000000000000004</v>
      </c>
      <c r="AH2727" s="30">
        <f t="shared" si="8625"/>
        <v>4.5</v>
      </c>
      <c r="AI2727" s="30">
        <f t="shared" si="8626"/>
        <v>4.5</v>
      </c>
      <c r="AJ2727" s="30">
        <f t="shared" si="8871"/>
        <v>0</v>
      </c>
      <c r="AK2727" s="30">
        <f t="shared" si="8872"/>
        <v>0</v>
      </c>
      <c r="AL2727" s="30">
        <f t="shared" si="8873"/>
        <v>0</v>
      </c>
      <c r="AM2727" s="30">
        <f t="shared" si="8874"/>
        <v>0</v>
      </c>
      <c r="AN2727" s="30">
        <f t="shared" si="8875"/>
        <v>0</v>
      </c>
      <c r="AO2727" s="30">
        <f t="shared" si="8876"/>
        <v>0</v>
      </c>
      <c r="AP2727" s="30">
        <f t="shared" si="8877"/>
        <v>0</v>
      </c>
      <c r="AQ2727" s="30">
        <f t="shared" si="8878"/>
        <v>0</v>
      </c>
      <c r="AR2727" s="30">
        <f t="shared" si="8879"/>
        <v>0</v>
      </c>
      <c r="AS2727" s="30">
        <f t="shared" si="8673"/>
        <v>4.4000000000000004</v>
      </c>
      <c r="AT2727" s="30">
        <f t="shared" si="8674"/>
        <v>4.5</v>
      </c>
      <c r="AU2727" s="30">
        <f t="shared" si="8675"/>
        <v>4.5</v>
      </c>
      <c r="AV2727" s="30">
        <f t="shared" si="8880"/>
        <v>0</v>
      </c>
      <c r="AW2727" s="30">
        <f t="shared" si="8881"/>
        <v>0</v>
      </c>
      <c r="AX2727" s="30">
        <f t="shared" si="8882"/>
        <v>0</v>
      </c>
      <c r="AY2727" s="30">
        <f t="shared" si="8627"/>
        <v>4.4000000000000004</v>
      </c>
      <c r="AZ2727" s="30">
        <f t="shared" si="8628"/>
        <v>4.5</v>
      </c>
      <c r="BA2727" s="30">
        <f t="shared" si="8629"/>
        <v>4.5</v>
      </c>
      <c r="BB2727" s="30">
        <f t="shared" si="8883"/>
        <v>0</v>
      </c>
      <c r="BC2727" s="30">
        <f t="shared" si="8884"/>
        <v>0</v>
      </c>
      <c r="BD2727" s="30">
        <f t="shared" si="8885"/>
        <v>0</v>
      </c>
      <c r="BE2727" s="30">
        <f t="shared" si="8886"/>
        <v>0</v>
      </c>
      <c r="BF2727" s="30">
        <f t="shared" si="8887"/>
        <v>0</v>
      </c>
      <c r="BG2727" s="30">
        <f t="shared" si="8888"/>
        <v>0</v>
      </c>
      <c r="BH2727" s="30">
        <f t="shared" si="8889"/>
        <v>0</v>
      </c>
      <c r="BI2727" s="30">
        <f t="shared" si="8890"/>
        <v>0</v>
      </c>
      <c r="BJ2727" s="30">
        <f t="shared" si="8891"/>
        <v>0</v>
      </c>
      <c r="BK2727" s="30">
        <f t="shared" si="8892"/>
        <v>0</v>
      </c>
      <c r="BL2727" s="30">
        <f t="shared" si="8575"/>
        <v>4.4000000000000004</v>
      </c>
      <c r="BM2727" s="30">
        <f t="shared" si="8576"/>
        <v>4.5</v>
      </c>
      <c r="BN2727" s="30">
        <f t="shared" si="8577"/>
        <v>4.5</v>
      </c>
      <c r="BO2727" s="30">
        <f t="shared" si="8893"/>
        <v>0</v>
      </c>
      <c r="BP2727" s="31"/>
      <c r="BQ2727" s="18"/>
      <c r="BR2727" s="18"/>
      <c r="BS2727" s="18"/>
      <c r="BT2727" s="18"/>
      <c r="BU2727" s="18"/>
      <c r="BV2727" s="18"/>
      <c r="BW2727" s="18"/>
      <c r="BX2727" s="18"/>
      <c r="BY2727" s="18"/>
    </row>
    <row r="2728" s="18" customFormat="1" ht="31.5">
      <c r="A2728" s="28" t="s">
        <v>1121</v>
      </c>
      <c r="B2728" s="28" t="s">
        <v>26</v>
      </c>
      <c r="C2728" s="28" t="s">
        <v>28</v>
      </c>
      <c r="D2728" s="28" t="s">
        <v>1123</v>
      </c>
      <c r="E2728" s="28" t="s">
        <v>38</v>
      </c>
      <c r="F2728" s="29" t="s">
        <v>39</v>
      </c>
      <c r="G2728" s="30">
        <v>4.4000000000000004</v>
      </c>
      <c r="H2728" s="30">
        <v>4.5</v>
      </c>
      <c r="I2728" s="30">
        <v>4.5</v>
      </c>
      <c r="J2728" s="30"/>
      <c r="K2728" s="30"/>
      <c r="L2728" s="30"/>
      <c r="M2728" s="30">
        <f t="shared" si="8676"/>
        <v>4.4000000000000004</v>
      </c>
      <c r="N2728" s="30">
        <f t="shared" si="8677"/>
        <v>4.5</v>
      </c>
      <c r="O2728" s="30">
        <f t="shared" si="8678"/>
        <v>4.5</v>
      </c>
      <c r="P2728" s="30"/>
      <c r="Q2728" s="30"/>
      <c r="R2728" s="30"/>
      <c r="S2728" s="30"/>
      <c r="T2728" s="30"/>
      <c r="U2728" s="30"/>
      <c r="V2728" s="30"/>
      <c r="W2728" s="30"/>
      <c r="X2728" s="30"/>
      <c r="Y2728" s="30"/>
      <c r="Z2728" s="30"/>
      <c r="AA2728" s="30"/>
      <c r="AB2728" s="30"/>
      <c r="AC2728" s="30">
        <f t="shared" si="8621"/>
        <v>4.4000000000000004</v>
      </c>
      <c r="AD2728" s="30">
        <f t="shared" si="8622"/>
        <v>4.5</v>
      </c>
      <c r="AE2728" s="30">
        <f t="shared" si="8623"/>
        <v>4.5</v>
      </c>
      <c r="AF2728" s="30"/>
      <c r="AG2728" s="30">
        <f t="shared" si="8624"/>
        <v>4.4000000000000004</v>
      </c>
      <c r="AH2728" s="30">
        <f t="shared" si="8625"/>
        <v>4.5</v>
      </c>
      <c r="AI2728" s="30">
        <f t="shared" si="8626"/>
        <v>4.5</v>
      </c>
      <c r="AJ2728" s="30"/>
      <c r="AK2728" s="30"/>
      <c r="AL2728" s="30"/>
      <c r="AM2728" s="30"/>
      <c r="AN2728" s="30"/>
      <c r="AO2728" s="30"/>
      <c r="AP2728" s="30"/>
      <c r="AQ2728" s="30"/>
      <c r="AR2728" s="30"/>
      <c r="AS2728" s="30">
        <f t="shared" si="8673"/>
        <v>4.4000000000000004</v>
      </c>
      <c r="AT2728" s="30">
        <f t="shared" si="8674"/>
        <v>4.5</v>
      </c>
      <c r="AU2728" s="30">
        <f t="shared" si="8675"/>
        <v>4.5</v>
      </c>
      <c r="AV2728" s="30"/>
      <c r="AW2728" s="30"/>
      <c r="AX2728" s="30"/>
      <c r="AY2728" s="30">
        <f t="shared" si="8627"/>
        <v>4.4000000000000004</v>
      </c>
      <c r="AZ2728" s="30">
        <f t="shared" si="8628"/>
        <v>4.5</v>
      </c>
      <c r="BA2728" s="30">
        <f t="shared" si="8629"/>
        <v>4.5</v>
      </c>
      <c r="BB2728" s="30"/>
      <c r="BC2728" s="30"/>
      <c r="BD2728" s="30"/>
      <c r="BE2728" s="30"/>
      <c r="BF2728" s="30"/>
      <c r="BG2728" s="30"/>
      <c r="BH2728" s="30"/>
      <c r="BI2728" s="30"/>
      <c r="BJ2728" s="30"/>
      <c r="BK2728" s="30"/>
      <c r="BL2728" s="30">
        <f t="shared" ref="BL2728:BL2791" si="8894">AY2728+BB2728+BC2728+BE2728+BD2728</f>
        <v>4.4000000000000004</v>
      </c>
      <c r="BM2728" s="30">
        <f t="shared" ref="BM2728:BM2791" si="8895">AZ2728+BF2728+BG2728+BH2728</f>
        <v>4.5</v>
      </c>
      <c r="BN2728" s="30">
        <f t="shared" ref="BN2728:BN2791" si="8896">BA2728+BI2728+BJ2728+BK2728</f>
        <v>4.5</v>
      </c>
      <c r="BO2728" s="30"/>
      <c r="BP2728" s="31"/>
      <c r="BQ2728" s="18"/>
      <c r="BR2728" s="18"/>
      <c r="BS2728" s="18"/>
      <c r="BT2728" s="18"/>
      <c r="BU2728" s="18"/>
      <c r="BV2728" s="18"/>
      <c r="BW2728" s="18"/>
      <c r="BX2728" s="18"/>
      <c r="BY2728" s="18"/>
    </row>
    <row r="2729" s="18" customFormat="1">
      <c r="A2729" s="19" t="s">
        <v>1121</v>
      </c>
      <c r="B2729" s="19" t="s">
        <v>60</v>
      </c>
      <c r="C2729" s="19"/>
      <c r="D2729" s="19"/>
      <c r="E2729" s="19"/>
      <c r="F2729" s="20" t="s">
        <v>61</v>
      </c>
      <c r="G2729" s="21">
        <f>G2730+G2770</f>
        <v>2666556</v>
      </c>
      <c r="H2729" s="21">
        <f>H2730+H2770</f>
        <v>2428822.7999999998</v>
      </c>
      <c r="I2729" s="21">
        <f>I2730+I2770</f>
        <v>2449467.7000000002</v>
      </c>
      <c r="J2729" s="21">
        <f>J2730+J2770</f>
        <v>0</v>
      </c>
      <c r="K2729" s="21">
        <f>K2730+K2770</f>
        <v>0</v>
      </c>
      <c r="L2729" s="21">
        <f>L2730+L2770</f>
        <v>0</v>
      </c>
      <c r="M2729" s="21">
        <f t="shared" si="8676"/>
        <v>2666556</v>
      </c>
      <c r="N2729" s="21">
        <f t="shared" si="8677"/>
        <v>2428822.7999999998</v>
      </c>
      <c r="O2729" s="21">
        <f t="shared" si="8678"/>
        <v>2449467.7000000002</v>
      </c>
      <c r="P2729" s="21">
        <f>P2730+P2770</f>
        <v>0</v>
      </c>
      <c r="Q2729" s="21">
        <f>Q2730+Q2770</f>
        <v>0</v>
      </c>
      <c r="R2729" s="21">
        <f>R2730+R2770</f>
        <v>67963.346999999994</v>
      </c>
      <c r="S2729" s="21">
        <f>S2730+S2770</f>
        <v>0</v>
      </c>
      <c r="T2729" s="21">
        <f>T2730+T2770</f>
        <v>0</v>
      </c>
      <c r="U2729" s="21">
        <f>U2730+U2770</f>
        <v>0</v>
      </c>
      <c r="V2729" s="21">
        <f>V2730+V2770</f>
        <v>0</v>
      </c>
      <c r="W2729" s="21">
        <f>W2730+W2770</f>
        <v>0</v>
      </c>
      <c r="X2729" s="21">
        <f>X2730+X2770</f>
        <v>0</v>
      </c>
      <c r="Y2729" s="21">
        <f>Y2730+Y2770</f>
        <v>0</v>
      </c>
      <c r="Z2729" s="21">
        <f>Z2730+Z2770</f>
        <v>0</v>
      </c>
      <c r="AA2729" s="21">
        <f>AA2730+AA2770</f>
        <v>0</v>
      </c>
      <c r="AB2729" s="21">
        <f>AB2730+AB2770</f>
        <v>0</v>
      </c>
      <c r="AC2729" s="21">
        <f t="shared" si="8621"/>
        <v>2734519.3470000001</v>
      </c>
      <c r="AD2729" s="21">
        <f t="shared" si="8622"/>
        <v>2428822.7999999998</v>
      </c>
      <c r="AE2729" s="21">
        <f t="shared" si="8623"/>
        <v>2449467.7000000002</v>
      </c>
      <c r="AF2729" s="21">
        <f>AF2730+AF2770</f>
        <v>0</v>
      </c>
      <c r="AG2729" s="21">
        <f t="shared" si="8624"/>
        <v>2734519.3470000001</v>
      </c>
      <c r="AH2729" s="21">
        <f t="shared" si="8625"/>
        <v>2428822.7999999998</v>
      </c>
      <c r="AI2729" s="21">
        <f t="shared" si="8626"/>
        <v>2449467.7000000002</v>
      </c>
      <c r="AJ2729" s="21">
        <f>AJ2730+AJ2770</f>
        <v>0</v>
      </c>
      <c r="AK2729" s="21">
        <f>AK2730+AK2770</f>
        <v>0</v>
      </c>
      <c r="AL2729" s="21">
        <f>AL2730+AL2770</f>
        <v>-36822.217000000011</v>
      </c>
      <c r="AM2729" s="21">
        <f>AM2730+AM2770</f>
        <v>48329.347999999998</v>
      </c>
      <c r="AN2729" s="21">
        <f>AN2730+AN2770</f>
        <v>0</v>
      </c>
      <c r="AO2729" s="21">
        <f>AO2730+AO2770</f>
        <v>0</v>
      </c>
      <c r="AP2729" s="21">
        <f>AP2730+AP2770</f>
        <v>-48329.347999999998</v>
      </c>
      <c r="AQ2729" s="21">
        <f>AQ2730+AQ2770</f>
        <v>0</v>
      </c>
      <c r="AR2729" s="21">
        <f>AR2730+AR2770</f>
        <v>0</v>
      </c>
      <c r="AS2729" s="21">
        <f t="shared" si="8673"/>
        <v>2746026.4780000001</v>
      </c>
      <c r="AT2729" s="21">
        <f t="shared" si="8674"/>
        <v>2380493.4519999996</v>
      </c>
      <c r="AU2729" s="21">
        <f t="shared" si="8675"/>
        <v>2449467.7000000002</v>
      </c>
      <c r="AV2729" s="21">
        <f>AV2730+AV2770</f>
        <v>45859.000000000007</v>
      </c>
      <c r="AW2729" s="21">
        <f>AW2730+AW2770</f>
        <v>0</v>
      </c>
      <c r="AX2729" s="21">
        <f>AX2730+AX2770</f>
        <v>0</v>
      </c>
      <c r="AY2729" s="21">
        <f t="shared" si="8627"/>
        <v>2791885.4780000001</v>
      </c>
      <c r="AZ2729" s="21">
        <f t="shared" si="8628"/>
        <v>2380493.4519999996</v>
      </c>
      <c r="BA2729" s="21">
        <f t="shared" si="8629"/>
        <v>2449467.7000000002</v>
      </c>
      <c r="BB2729" s="21">
        <f>BB2730+BB2770</f>
        <v>0</v>
      </c>
      <c r="BC2729" s="21">
        <f>BC2730+BC2770</f>
        <v>0</v>
      </c>
      <c r="BD2729" s="21">
        <f>BD2730+BD2770</f>
        <v>158941.67200000002</v>
      </c>
      <c r="BE2729" s="21">
        <f>BE2730+BE2770</f>
        <v>0</v>
      </c>
      <c r="BF2729" s="21">
        <f>BF2730+BF2770</f>
        <v>0</v>
      </c>
      <c r="BG2729" s="21">
        <f>BG2730+BG2770</f>
        <v>0</v>
      </c>
      <c r="BH2729" s="21">
        <f>BH2730+BH2770</f>
        <v>0</v>
      </c>
      <c r="BI2729" s="21">
        <f>BI2730+BI2770</f>
        <v>0</v>
      </c>
      <c r="BJ2729" s="21">
        <f>BJ2730+BJ2770</f>
        <v>0</v>
      </c>
      <c r="BK2729" s="21">
        <f>BK2730+BK2770</f>
        <v>0</v>
      </c>
      <c r="BL2729" s="21">
        <f t="shared" si="8894"/>
        <v>2950827.1500000004</v>
      </c>
      <c r="BM2729" s="21">
        <f t="shared" si="8895"/>
        <v>2380493.4519999996</v>
      </c>
      <c r="BN2729" s="21">
        <f t="shared" si="8896"/>
        <v>2449467.7000000002</v>
      </c>
      <c r="BO2729" s="21">
        <f>BO2730+BO2770</f>
        <v>0</v>
      </c>
      <c r="BP2729" s="22"/>
      <c r="BQ2729" s="18"/>
      <c r="BR2729" s="18"/>
      <c r="BS2729" s="18"/>
      <c r="BT2729" s="18"/>
      <c r="BU2729" s="18"/>
      <c r="BV2729" s="18"/>
      <c r="BW2729" s="18"/>
      <c r="BX2729" s="18"/>
      <c r="BY2729" s="18"/>
    </row>
    <row r="2730" s="23" customFormat="1">
      <c r="A2730" s="24" t="s">
        <v>1121</v>
      </c>
      <c r="B2730" s="24" t="s">
        <v>60</v>
      </c>
      <c r="C2730" s="24" t="s">
        <v>26</v>
      </c>
      <c r="D2730" s="24"/>
      <c r="E2730" s="24"/>
      <c r="F2730" s="25" t="s">
        <v>532</v>
      </c>
      <c r="G2730" s="26">
        <f>G2731</f>
        <v>2468826.2999999998</v>
      </c>
      <c r="H2730" s="26">
        <f>H2731</f>
        <v>2225910.6999999997</v>
      </c>
      <c r="I2730" s="26">
        <f>I2731</f>
        <v>2246555.6000000001</v>
      </c>
      <c r="J2730" s="26">
        <f>J2731</f>
        <v>0</v>
      </c>
      <c r="K2730" s="26">
        <f>K2731</f>
        <v>0</v>
      </c>
      <c r="L2730" s="26">
        <f>L2731</f>
        <v>0</v>
      </c>
      <c r="M2730" s="26">
        <f t="shared" si="8676"/>
        <v>2468826.2999999998</v>
      </c>
      <c r="N2730" s="26">
        <f t="shared" si="8677"/>
        <v>2225910.6999999997</v>
      </c>
      <c r="O2730" s="26">
        <f t="shared" si="8678"/>
        <v>2246555.6000000001</v>
      </c>
      <c r="P2730" s="26">
        <f>P2731</f>
        <v>0</v>
      </c>
      <c r="Q2730" s="26">
        <f>Q2731</f>
        <v>0</v>
      </c>
      <c r="R2730" s="26">
        <f>R2731</f>
        <v>67963.346999999994</v>
      </c>
      <c r="S2730" s="26">
        <f>S2731</f>
        <v>0</v>
      </c>
      <c r="T2730" s="26">
        <f>T2731</f>
        <v>0</v>
      </c>
      <c r="U2730" s="26">
        <f>U2731</f>
        <v>0</v>
      </c>
      <c r="V2730" s="26">
        <f>V2731</f>
        <v>0</v>
      </c>
      <c r="W2730" s="26">
        <f>W2731</f>
        <v>0</v>
      </c>
      <c r="X2730" s="26">
        <f>X2731</f>
        <v>0</v>
      </c>
      <c r="Y2730" s="26">
        <f>Y2731</f>
        <v>0</v>
      </c>
      <c r="Z2730" s="26">
        <f>Z2731</f>
        <v>0</v>
      </c>
      <c r="AA2730" s="26">
        <f>AA2731</f>
        <v>0</v>
      </c>
      <c r="AB2730" s="26">
        <f>AB2731</f>
        <v>0</v>
      </c>
      <c r="AC2730" s="26">
        <f t="shared" si="8621"/>
        <v>2536789.6469999999</v>
      </c>
      <c r="AD2730" s="26">
        <f t="shared" si="8622"/>
        <v>2225910.6999999997</v>
      </c>
      <c r="AE2730" s="26">
        <f t="shared" si="8623"/>
        <v>2246555.6000000001</v>
      </c>
      <c r="AF2730" s="26">
        <f>AF2731</f>
        <v>0</v>
      </c>
      <c r="AG2730" s="26">
        <f t="shared" si="8624"/>
        <v>2536789.6469999999</v>
      </c>
      <c r="AH2730" s="26">
        <f t="shared" si="8625"/>
        <v>2225910.6999999997</v>
      </c>
      <c r="AI2730" s="26">
        <f t="shared" si="8626"/>
        <v>2246555.6000000001</v>
      </c>
      <c r="AJ2730" s="26">
        <f>AJ2731+AJ2760</f>
        <v>0</v>
      </c>
      <c r="AK2730" s="26">
        <f>AK2731+AK2760</f>
        <v>0</v>
      </c>
      <c r="AL2730" s="26">
        <f>AL2731+AL2760</f>
        <v>-34238.117000000013</v>
      </c>
      <c r="AM2730" s="26">
        <f>AM2731+AM2760</f>
        <v>48329.347999999998</v>
      </c>
      <c r="AN2730" s="26">
        <f>AN2731+AN2760</f>
        <v>0</v>
      </c>
      <c r="AO2730" s="26">
        <f>AO2731+AO2760</f>
        <v>0</v>
      </c>
      <c r="AP2730" s="26">
        <f>AP2731+AP2760</f>
        <v>-48329.347999999998</v>
      </c>
      <c r="AQ2730" s="26">
        <f>AQ2731+AQ2760</f>
        <v>0</v>
      </c>
      <c r="AR2730" s="26">
        <f>AR2731+AR2760</f>
        <v>0</v>
      </c>
      <c r="AS2730" s="26">
        <f t="shared" si="8673"/>
        <v>2550880.8779999996</v>
      </c>
      <c r="AT2730" s="26">
        <f t="shared" si="8674"/>
        <v>2177581.352</v>
      </c>
      <c r="AU2730" s="26">
        <f t="shared" si="8675"/>
        <v>2246555.6000000001</v>
      </c>
      <c r="AV2730" s="26">
        <f>AV2731+AV2760</f>
        <v>45859.000000000007</v>
      </c>
      <c r="AW2730" s="26">
        <f>AW2731+AW2760</f>
        <v>0</v>
      </c>
      <c r="AX2730" s="26">
        <f>AX2731+AX2760</f>
        <v>0</v>
      </c>
      <c r="AY2730" s="26">
        <f t="shared" si="8627"/>
        <v>2596739.8779999996</v>
      </c>
      <c r="AZ2730" s="26">
        <f t="shared" si="8628"/>
        <v>2177581.352</v>
      </c>
      <c r="BA2730" s="26">
        <f t="shared" si="8629"/>
        <v>2246555.6000000001</v>
      </c>
      <c r="BB2730" s="26">
        <f>BB2731+BB2760+BB2766</f>
        <v>0</v>
      </c>
      <c r="BC2730" s="26">
        <f>BC2731+BC2760+BC2766</f>
        <v>0</v>
      </c>
      <c r="BD2730" s="26">
        <f>BD2731+BD2760+BD2766</f>
        <v>158941.67200000002</v>
      </c>
      <c r="BE2730" s="26">
        <f>BE2731+BE2760+BE2766</f>
        <v>0</v>
      </c>
      <c r="BF2730" s="26">
        <f>BF2731+BF2760+BF2766</f>
        <v>0</v>
      </c>
      <c r="BG2730" s="26">
        <f>BG2731+BG2760+BG2766</f>
        <v>0</v>
      </c>
      <c r="BH2730" s="26">
        <f>BH2731+BH2760+BH2766</f>
        <v>0</v>
      </c>
      <c r="BI2730" s="26">
        <f>BI2731+BI2760+BI2766</f>
        <v>0</v>
      </c>
      <c r="BJ2730" s="26">
        <f>BJ2731+BJ2760+BJ2766</f>
        <v>0</v>
      </c>
      <c r="BK2730" s="26">
        <f>BK2731+BK2760+BK2766</f>
        <v>0</v>
      </c>
      <c r="BL2730" s="26">
        <f t="shared" si="8894"/>
        <v>2755681.5499999998</v>
      </c>
      <c r="BM2730" s="26">
        <f t="shared" si="8895"/>
        <v>2177581.352</v>
      </c>
      <c r="BN2730" s="26">
        <f t="shared" si="8896"/>
        <v>2246555.6000000001</v>
      </c>
      <c r="BO2730" s="26">
        <f>BO2731+BO2760+BO2766</f>
        <v>0</v>
      </c>
      <c r="BP2730" s="27"/>
      <c r="BQ2730" s="23"/>
      <c r="BR2730" s="23"/>
      <c r="BS2730" s="23"/>
      <c r="BT2730" s="23"/>
      <c r="BU2730" s="23"/>
      <c r="BV2730" s="23"/>
      <c r="BW2730" s="23"/>
      <c r="BX2730" s="23"/>
      <c r="BY2730" s="23"/>
    </row>
    <row r="2731" ht="31.5">
      <c r="A2731" s="28" t="s">
        <v>1121</v>
      </c>
      <c r="B2731" s="28" t="s">
        <v>60</v>
      </c>
      <c r="C2731" s="28" t="s">
        <v>26</v>
      </c>
      <c r="D2731" s="28" t="s">
        <v>596</v>
      </c>
      <c r="E2731" s="35"/>
      <c r="F2731" s="29" t="s">
        <v>597</v>
      </c>
      <c r="G2731" s="30">
        <f>G2732+G2746+G2753+G2742</f>
        <v>2468826.2999999998</v>
      </c>
      <c r="H2731" s="30">
        <f>H2732+H2746+H2753+H2742</f>
        <v>2225910.6999999997</v>
      </c>
      <c r="I2731" s="30">
        <f>I2732+I2746+I2753+I2742</f>
        <v>2246555.6000000001</v>
      </c>
      <c r="J2731" s="30">
        <f>J2732+J2746+J2753+J2742</f>
        <v>0</v>
      </c>
      <c r="K2731" s="30">
        <f>K2732+K2746+K2753+K2742</f>
        <v>0</v>
      </c>
      <c r="L2731" s="30">
        <f>L2732+L2746+L2753+L2742</f>
        <v>0</v>
      </c>
      <c r="M2731" s="30">
        <f t="shared" si="8676"/>
        <v>2468826.2999999998</v>
      </c>
      <c r="N2731" s="30">
        <f t="shared" si="8677"/>
        <v>2225910.6999999997</v>
      </c>
      <c r="O2731" s="30">
        <f t="shared" si="8678"/>
        <v>2246555.6000000001</v>
      </c>
      <c r="P2731" s="30">
        <f>P2732+P2746+P2753+P2742</f>
        <v>0</v>
      </c>
      <c r="Q2731" s="30">
        <f>Q2732+Q2746+Q2753+Q2742</f>
        <v>0</v>
      </c>
      <c r="R2731" s="30">
        <f>R2732+R2746+R2753+R2742</f>
        <v>67963.346999999994</v>
      </c>
      <c r="S2731" s="30">
        <f>S2732+S2746+S2753+S2742</f>
        <v>0</v>
      </c>
      <c r="T2731" s="30">
        <f>T2732+T2746+T2753+T2742</f>
        <v>0</v>
      </c>
      <c r="U2731" s="30">
        <f>U2732+U2746+U2753+U2742</f>
        <v>0</v>
      </c>
      <c r="V2731" s="30">
        <f>V2732+V2746+V2753+V2742</f>
        <v>0</v>
      </c>
      <c r="W2731" s="30">
        <f>W2732+W2746+W2753+W2742</f>
        <v>0</v>
      </c>
      <c r="X2731" s="30">
        <f>X2732+X2746+X2753+X2742</f>
        <v>0</v>
      </c>
      <c r="Y2731" s="30">
        <f>Y2732+Y2746+Y2753+Y2742</f>
        <v>0</v>
      </c>
      <c r="Z2731" s="30">
        <f>Z2732+Z2746+Z2753+Z2742</f>
        <v>0</v>
      </c>
      <c r="AA2731" s="30">
        <f>AA2732+AA2746+AA2753+AA2742</f>
        <v>0</v>
      </c>
      <c r="AB2731" s="30">
        <f>AB2732+AB2746+AB2753+AB2742</f>
        <v>0</v>
      </c>
      <c r="AC2731" s="30">
        <f t="shared" ref="AC2731:AC2794" si="8897">M2731+R2731+P2731+Q2731+T2731+S2731</f>
        <v>2536789.6469999999</v>
      </c>
      <c r="AD2731" s="30">
        <f t="shared" ref="AD2731:AD2794" si="8898">N2731+V2731+X2731+U2731+W2731</f>
        <v>2225910.6999999997</v>
      </c>
      <c r="AE2731" s="30">
        <f t="shared" ref="AE2731:AE2794" si="8899">O2731+Z2731+AB2731+Y2731+AA2731</f>
        <v>2246555.6000000001</v>
      </c>
      <c r="AF2731" s="30">
        <f>AF2732+AF2746+AF2753+AF2742</f>
        <v>0</v>
      </c>
      <c r="AG2731" s="30">
        <f t="shared" ref="AG2731:AG2794" si="8900">AC2731+AF2731</f>
        <v>2536789.6469999999</v>
      </c>
      <c r="AH2731" s="30">
        <f t="shared" ref="AH2731:AH2794" si="8901">AD2731</f>
        <v>2225910.6999999997</v>
      </c>
      <c r="AI2731" s="30">
        <f t="shared" ref="AI2731:AI2794" si="8902">AE2731</f>
        <v>2246555.6000000001</v>
      </c>
      <c r="AJ2731" s="30">
        <f>AJ2732+AJ2746+AJ2753+AJ2742</f>
        <v>0</v>
      </c>
      <c r="AK2731" s="30">
        <f>AK2732+AK2746+AK2753+AK2742</f>
        <v>0</v>
      </c>
      <c r="AL2731" s="30">
        <f>AL2732+AL2746+AL2753+AL2742</f>
        <v>-124851.08100000001</v>
      </c>
      <c r="AM2731" s="30">
        <f>AM2732+AM2746+AM2753+AM2742</f>
        <v>48329.347999999998</v>
      </c>
      <c r="AN2731" s="30">
        <f>AN2732+AN2746+AN2753+AN2742</f>
        <v>0</v>
      </c>
      <c r="AO2731" s="30">
        <f>AO2732+AO2746+AO2753+AO2742</f>
        <v>0</v>
      </c>
      <c r="AP2731" s="30">
        <f>AP2732+AP2746+AP2753+AP2742</f>
        <v>-48329.347999999998</v>
      </c>
      <c r="AQ2731" s="30">
        <f>AQ2732+AQ2746+AQ2753+AQ2742</f>
        <v>0</v>
      </c>
      <c r="AR2731" s="30">
        <f>AR2732+AR2746+AR2753+AR2742</f>
        <v>0</v>
      </c>
      <c r="AS2731" s="30">
        <f t="shared" si="8673"/>
        <v>2460267.9139999999</v>
      </c>
      <c r="AT2731" s="30">
        <f t="shared" si="8674"/>
        <v>2177581.352</v>
      </c>
      <c r="AU2731" s="30">
        <f t="shared" si="8675"/>
        <v>2246555.6000000001</v>
      </c>
      <c r="AV2731" s="30">
        <f>AV2732+AV2746+AV2753+AV2742</f>
        <v>46114.318000000007</v>
      </c>
      <c r="AW2731" s="30">
        <f>AW2732+AW2746+AW2753+AW2742</f>
        <v>0</v>
      </c>
      <c r="AX2731" s="30">
        <f>AX2732+AX2746+AX2753+AX2742</f>
        <v>0</v>
      </c>
      <c r="AY2731" s="30">
        <f t="shared" si="8627"/>
        <v>2506382.2319999998</v>
      </c>
      <c r="AZ2731" s="30">
        <f t="shared" si="8628"/>
        <v>2177581.352</v>
      </c>
      <c r="BA2731" s="30">
        <f t="shared" si="8629"/>
        <v>2246555.6000000001</v>
      </c>
      <c r="BB2731" s="30">
        <f>BB2732+BB2746+BB2753+BB2742</f>
        <v>0</v>
      </c>
      <c r="BC2731" s="30">
        <f>BC2732+BC2746+BC2753+BC2742</f>
        <v>0</v>
      </c>
      <c r="BD2731" s="30">
        <f>BD2732+BD2746+BD2753+BD2742</f>
        <v>156225.76300000001</v>
      </c>
      <c r="BE2731" s="30">
        <f>BE2732+BE2746+BE2753+BE2742</f>
        <v>0</v>
      </c>
      <c r="BF2731" s="30">
        <f>BF2732+BF2746+BF2753+BF2742</f>
        <v>0</v>
      </c>
      <c r="BG2731" s="30">
        <f>BG2732+BG2746+BG2753+BG2742</f>
        <v>0</v>
      </c>
      <c r="BH2731" s="30">
        <f>BH2732+BH2746+BH2753+BH2742</f>
        <v>0</v>
      </c>
      <c r="BI2731" s="30">
        <f>BI2732+BI2746+BI2753+BI2742</f>
        <v>0</v>
      </c>
      <c r="BJ2731" s="30">
        <f>BJ2732+BJ2746+BJ2753+BJ2742</f>
        <v>0</v>
      </c>
      <c r="BK2731" s="30">
        <f>BK2732+BK2746+BK2753+BK2742</f>
        <v>0</v>
      </c>
      <c r="BL2731" s="30">
        <f t="shared" si="8894"/>
        <v>2662607.9949999996</v>
      </c>
      <c r="BM2731" s="30">
        <f t="shared" si="8895"/>
        <v>2177581.352</v>
      </c>
      <c r="BN2731" s="30">
        <f t="shared" si="8896"/>
        <v>2246555.6000000001</v>
      </c>
      <c r="BO2731" s="30">
        <f>BO2732+BO2746+BO2753+BO2742</f>
        <v>0</v>
      </c>
      <c r="BP2731" s="31"/>
      <c r="BQ2731" s="1"/>
      <c r="BR2731" s="1"/>
      <c r="BS2731" s="1"/>
      <c r="BT2731" s="1"/>
      <c r="BU2731" s="1"/>
      <c r="BV2731" s="1"/>
      <c r="BW2731" s="1"/>
      <c r="BX2731" s="1"/>
      <c r="BY2731" s="1"/>
    </row>
    <row r="2732" ht="31.5">
      <c r="A2732" s="28" t="s">
        <v>1121</v>
      </c>
      <c r="B2732" s="28" t="s">
        <v>60</v>
      </c>
      <c r="C2732" s="28" t="s">
        <v>26</v>
      </c>
      <c r="D2732" s="28" t="s">
        <v>1125</v>
      </c>
      <c r="E2732" s="35"/>
      <c r="F2732" s="29" t="s">
        <v>300</v>
      </c>
      <c r="G2732" s="30">
        <f t="shared" ref="G2732:G2746" si="8903">G2733</f>
        <v>1760417.7999999998</v>
      </c>
      <c r="H2732" s="30">
        <f>H2733</f>
        <v>1775683.5</v>
      </c>
      <c r="I2732" s="30">
        <f t="shared" ref="I2732:I2746" si="8904">I2733</f>
        <v>1887072.3</v>
      </c>
      <c r="J2732" s="30">
        <f>J2733</f>
        <v>0</v>
      </c>
      <c r="K2732" s="30">
        <f>K2733</f>
        <v>0</v>
      </c>
      <c r="L2732" s="30">
        <f>L2733</f>
        <v>0</v>
      </c>
      <c r="M2732" s="30">
        <f t="shared" si="8676"/>
        <v>1760417.7999999998</v>
      </c>
      <c r="N2732" s="30">
        <f t="shared" si="8677"/>
        <v>1775683.5</v>
      </c>
      <c r="O2732" s="30">
        <f t="shared" si="8678"/>
        <v>1887072.3</v>
      </c>
      <c r="P2732" s="30">
        <f>P2733</f>
        <v>0</v>
      </c>
      <c r="Q2732" s="30">
        <f>Q2733</f>
        <v>0</v>
      </c>
      <c r="R2732" s="30">
        <f>R2733</f>
        <v>0</v>
      </c>
      <c r="S2732" s="30">
        <f>S2733</f>
        <v>0</v>
      </c>
      <c r="T2732" s="30">
        <f>T2733</f>
        <v>0</v>
      </c>
      <c r="U2732" s="30">
        <f>U2733</f>
        <v>0</v>
      </c>
      <c r="V2732" s="30">
        <f>V2733</f>
        <v>0</v>
      </c>
      <c r="W2732" s="30">
        <f>W2733</f>
        <v>0</v>
      </c>
      <c r="X2732" s="30">
        <f>X2733</f>
        <v>0</v>
      </c>
      <c r="Y2732" s="30">
        <f>Y2733</f>
        <v>0</v>
      </c>
      <c r="Z2732" s="30">
        <f>Z2733</f>
        <v>0</v>
      </c>
      <c r="AA2732" s="30">
        <f>AA2733</f>
        <v>0</v>
      </c>
      <c r="AB2732" s="30">
        <f>AB2733</f>
        <v>0</v>
      </c>
      <c r="AC2732" s="30">
        <f t="shared" si="8897"/>
        <v>1760417.7999999998</v>
      </c>
      <c r="AD2732" s="30">
        <f t="shared" si="8898"/>
        <v>1775683.5</v>
      </c>
      <c r="AE2732" s="30">
        <f t="shared" si="8899"/>
        <v>1887072.3</v>
      </c>
      <c r="AF2732" s="30">
        <f>AF2733</f>
        <v>0</v>
      </c>
      <c r="AG2732" s="30">
        <f t="shared" si="8900"/>
        <v>1760417.7999999998</v>
      </c>
      <c r="AH2732" s="30">
        <f t="shared" si="8901"/>
        <v>1775683.5</v>
      </c>
      <c r="AI2732" s="30">
        <f t="shared" si="8902"/>
        <v>1887072.3</v>
      </c>
      <c r="AJ2732" s="30">
        <f>AJ2733</f>
        <v>0</v>
      </c>
      <c r="AK2732" s="30">
        <f>AK2733</f>
        <v>0</v>
      </c>
      <c r="AL2732" s="30">
        <f>AL2733</f>
        <v>0</v>
      </c>
      <c r="AM2732" s="30">
        <f>AM2733</f>
        <v>48329.347999999998</v>
      </c>
      <c r="AN2732" s="30">
        <f>AN2733</f>
        <v>0</v>
      </c>
      <c r="AO2732" s="30">
        <f>AO2733</f>
        <v>0</v>
      </c>
      <c r="AP2732" s="30">
        <f>AP2733</f>
        <v>-48329.347999999998</v>
      </c>
      <c r="AQ2732" s="30">
        <f>AQ2733</f>
        <v>-11445.052</v>
      </c>
      <c r="AR2732" s="30">
        <f>AR2733</f>
        <v>0</v>
      </c>
      <c r="AS2732" s="30">
        <f t="shared" si="8673"/>
        <v>1808747.1479999998</v>
      </c>
      <c r="AT2732" s="30">
        <f t="shared" si="8674"/>
        <v>1727354.152</v>
      </c>
      <c r="AU2732" s="30">
        <f t="shared" si="8675"/>
        <v>1875627.2480000001</v>
      </c>
      <c r="AV2732" s="30">
        <f>AV2733</f>
        <v>0</v>
      </c>
      <c r="AW2732" s="30">
        <f>AW2733</f>
        <v>0</v>
      </c>
      <c r="AX2732" s="30">
        <f>AX2733</f>
        <v>0</v>
      </c>
      <c r="AY2732" s="30">
        <f t="shared" si="8627"/>
        <v>1808747.1479999998</v>
      </c>
      <c r="AZ2732" s="30">
        <f t="shared" si="8628"/>
        <v>1727354.152</v>
      </c>
      <c r="BA2732" s="30">
        <f t="shared" si="8629"/>
        <v>1875627.2480000001</v>
      </c>
      <c r="BB2732" s="30">
        <f>BB2733</f>
        <v>0</v>
      </c>
      <c r="BC2732" s="30">
        <f>BC2733</f>
        <v>0</v>
      </c>
      <c r="BD2732" s="30">
        <f>BD2733</f>
        <v>0</v>
      </c>
      <c r="BE2732" s="30">
        <f>BE2733</f>
        <v>0</v>
      </c>
      <c r="BF2732" s="30">
        <f>BF2733</f>
        <v>0</v>
      </c>
      <c r="BG2732" s="30">
        <f>BG2733</f>
        <v>0</v>
      </c>
      <c r="BH2732" s="30">
        <f>BH2733</f>
        <v>0</v>
      </c>
      <c r="BI2732" s="30">
        <f>BI2733</f>
        <v>0</v>
      </c>
      <c r="BJ2732" s="30">
        <f>BJ2733</f>
        <v>0</v>
      </c>
      <c r="BK2732" s="30">
        <f>BK2733</f>
        <v>0</v>
      </c>
      <c r="BL2732" s="30">
        <f t="shared" si="8894"/>
        <v>1808747.1479999998</v>
      </c>
      <c r="BM2732" s="30">
        <f t="shared" si="8895"/>
        <v>1727354.152</v>
      </c>
      <c r="BN2732" s="30">
        <f t="shared" si="8896"/>
        <v>1875627.2480000001</v>
      </c>
      <c r="BO2732" s="30">
        <f>BO2733</f>
        <v>0</v>
      </c>
      <c r="BP2732" s="31"/>
      <c r="BQ2732" s="1"/>
      <c r="BR2732" s="1"/>
      <c r="BS2732" s="1"/>
      <c r="BT2732" s="1"/>
      <c r="BU2732" s="1"/>
      <c r="BV2732" s="1"/>
      <c r="BW2732" s="1"/>
      <c r="BX2732" s="1"/>
      <c r="BY2732" s="1"/>
    </row>
    <row r="2733">
      <c r="A2733" s="28" t="s">
        <v>1121</v>
      </c>
      <c r="B2733" s="28" t="s">
        <v>60</v>
      </c>
      <c r="C2733" s="28" t="s">
        <v>26</v>
      </c>
      <c r="D2733" s="28" t="s">
        <v>1126</v>
      </c>
      <c r="E2733" s="35"/>
      <c r="F2733" s="29" t="s">
        <v>1127</v>
      </c>
      <c r="G2733" s="30">
        <f>G2738+G2740+G2734+G2736</f>
        <v>1760417.7999999998</v>
      </c>
      <c r="H2733" s="30">
        <f>H2738+H2740+H2734+H2736</f>
        <v>1775683.5</v>
      </c>
      <c r="I2733" s="30">
        <f>I2738+I2740+I2734+I2736</f>
        <v>1887072.3</v>
      </c>
      <c r="J2733" s="30">
        <f>J2738+J2740+J2734+J2736</f>
        <v>0</v>
      </c>
      <c r="K2733" s="30">
        <f>K2738+K2740+K2734+K2736</f>
        <v>0</v>
      </c>
      <c r="L2733" s="30">
        <f>L2738+L2740+L2734+L2736</f>
        <v>0</v>
      </c>
      <c r="M2733" s="30">
        <f t="shared" si="8676"/>
        <v>1760417.7999999998</v>
      </c>
      <c r="N2733" s="30">
        <f t="shared" si="8677"/>
        <v>1775683.5</v>
      </c>
      <c r="O2733" s="30">
        <f t="shared" si="8678"/>
        <v>1887072.3</v>
      </c>
      <c r="P2733" s="30">
        <f>P2738+P2740+P2734+P2736</f>
        <v>0</v>
      </c>
      <c r="Q2733" s="30">
        <f>Q2738+Q2740+Q2734+Q2736</f>
        <v>0</v>
      </c>
      <c r="R2733" s="30">
        <f>R2738+R2740+R2734+R2736</f>
        <v>0</v>
      </c>
      <c r="S2733" s="30">
        <f>S2738+S2740+S2734+S2736</f>
        <v>0</v>
      </c>
      <c r="T2733" s="30">
        <f>T2738+T2740+T2734+T2736</f>
        <v>0</v>
      </c>
      <c r="U2733" s="30">
        <f>U2738+U2740+U2734+U2736</f>
        <v>0</v>
      </c>
      <c r="V2733" s="30">
        <f>V2738+V2740+V2734+V2736</f>
        <v>0</v>
      </c>
      <c r="W2733" s="30">
        <f>W2738+W2740+W2734+W2736</f>
        <v>0</v>
      </c>
      <c r="X2733" s="30">
        <f>X2738+X2740+X2734+X2736</f>
        <v>0</v>
      </c>
      <c r="Y2733" s="30">
        <f>Y2738+Y2740+Y2734+Y2736</f>
        <v>0</v>
      </c>
      <c r="Z2733" s="30">
        <f>Z2738+Z2740+Z2734+Z2736</f>
        <v>0</v>
      </c>
      <c r="AA2733" s="30">
        <f>AA2738+AA2740+AA2734+AA2736</f>
        <v>0</v>
      </c>
      <c r="AB2733" s="30">
        <f>AB2738+AB2740+AB2734+AB2736</f>
        <v>0</v>
      </c>
      <c r="AC2733" s="30">
        <f t="shared" si="8897"/>
        <v>1760417.7999999998</v>
      </c>
      <c r="AD2733" s="30">
        <f t="shared" si="8898"/>
        <v>1775683.5</v>
      </c>
      <c r="AE2733" s="30">
        <f t="shared" si="8899"/>
        <v>1887072.3</v>
      </c>
      <c r="AF2733" s="30">
        <f>AF2738+AF2740+AF2734+AF2736</f>
        <v>0</v>
      </c>
      <c r="AG2733" s="30">
        <f t="shared" si="8900"/>
        <v>1760417.7999999998</v>
      </c>
      <c r="AH2733" s="30">
        <f t="shared" si="8901"/>
        <v>1775683.5</v>
      </c>
      <c r="AI2733" s="30">
        <f t="shared" si="8902"/>
        <v>1887072.3</v>
      </c>
      <c r="AJ2733" s="30">
        <f>AJ2738+AJ2740+AJ2734+AJ2736</f>
        <v>0</v>
      </c>
      <c r="AK2733" s="30">
        <f>AK2738+AK2740+AK2734+AK2736</f>
        <v>0</v>
      </c>
      <c r="AL2733" s="30">
        <f>AL2738+AL2740+AL2734+AL2736</f>
        <v>0</v>
      </c>
      <c r="AM2733" s="30">
        <f>AM2738+AM2740+AM2734+AM2736</f>
        <v>48329.347999999998</v>
      </c>
      <c r="AN2733" s="30">
        <f>AN2738+AN2740+AN2734+AN2736</f>
        <v>0</v>
      </c>
      <c r="AO2733" s="30">
        <f>AO2738+AO2740+AO2734+AO2736</f>
        <v>0</v>
      </c>
      <c r="AP2733" s="30">
        <f>AP2738+AP2740+AP2734+AP2736</f>
        <v>-48329.347999999998</v>
      </c>
      <c r="AQ2733" s="30">
        <f>AQ2738+AQ2740+AQ2734+AQ2736</f>
        <v>-11445.052</v>
      </c>
      <c r="AR2733" s="30">
        <f>AR2738+AR2740+AR2734+AR2736</f>
        <v>0</v>
      </c>
      <c r="AS2733" s="30">
        <f t="shared" si="8673"/>
        <v>1808747.1479999998</v>
      </c>
      <c r="AT2733" s="30">
        <f t="shared" si="8674"/>
        <v>1727354.152</v>
      </c>
      <c r="AU2733" s="30">
        <f t="shared" si="8675"/>
        <v>1875627.2480000001</v>
      </c>
      <c r="AV2733" s="30">
        <f>AV2738+AV2740+AV2734+AV2736</f>
        <v>0</v>
      </c>
      <c r="AW2733" s="30">
        <f>AW2738+AW2740+AW2734+AW2736</f>
        <v>0</v>
      </c>
      <c r="AX2733" s="30">
        <f>AX2738+AX2740+AX2734+AX2736</f>
        <v>0</v>
      </c>
      <c r="AY2733" s="30">
        <f t="shared" si="8627"/>
        <v>1808747.1479999998</v>
      </c>
      <c r="AZ2733" s="30">
        <f t="shared" si="8628"/>
        <v>1727354.152</v>
      </c>
      <c r="BA2733" s="30">
        <f t="shared" si="8629"/>
        <v>1875627.2480000001</v>
      </c>
      <c r="BB2733" s="30">
        <f>BB2738+BB2740+BB2734+BB2736</f>
        <v>0</v>
      </c>
      <c r="BC2733" s="30">
        <f>BC2738+BC2740+BC2734+BC2736</f>
        <v>0</v>
      </c>
      <c r="BD2733" s="30">
        <f>BD2738+BD2740+BD2734+BD2736</f>
        <v>0</v>
      </c>
      <c r="BE2733" s="30">
        <f>BE2738+BE2740+BE2734+BE2736</f>
        <v>0</v>
      </c>
      <c r="BF2733" s="30">
        <f>BF2738+BF2740+BF2734+BF2736</f>
        <v>0</v>
      </c>
      <c r="BG2733" s="30">
        <f>BG2738+BG2740+BG2734+BG2736</f>
        <v>0</v>
      </c>
      <c r="BH2733" s="30">
        <f>BH2738+BH2740+BH2734+BH2736</f>
        <v>0</v>
      </c>
      <c r="BI2733" s="30">
        <f>BI2738+BI2740+BI2734+BI2736</f>
        <v>0</v>
      </c>
      <c r="BJ2733" s="30">
        <f>BJ2738+BJ2740+BJ2734+BJ2736</f>
        <v>0</v>
      </c>
      <c r="BK2733" s="30">
        <f>BK2738+BK2740+BK2734+BK2736</f>
        <v>0</v>
      </c>
      <c r="BL2733" s="30">
        <f t="shared" si="8894"/>
        <v>1808747.1479999998</v>
      </c>
      <c r="BM2733" s="30">
        <f t="shared" si="8895"/>
        <v>1727354.152</v>
      </c>
      <c r="BN2733" s="30">
        <f t="shared" si="8896"/>
        <v>1875627.2480000001</v>
      </c>
      <c r="BO2733" s="30">
        <f>BO2738+BO2740+BO2734+BO2736</f>
        <v>0</v>
      </c>
      <c r="BP2733" s="31"/>
      <c r="BQ2733" s="1"/>
      <c r="BR2733" s="1"/>
      <c r="BS2733" s="1"/>
      <c r="BT2733" s="1"/>
      <c r="BU2733" s="1"/>
      <c r="BV2733" s="1"/>
      <c r="BW2733" s="1"/>
      <c r="BX2733" s="1"/>
      <c r="BY2733" s="1"/>
    </row>
    <row r="2734" ht="31.5">
      <c r="A2734" s="28" t="s">
        <v>1121</v>
      </c>
      <c r="B2734" s="28" t="s">
        <v>60</v>
      </c>
      <c r="C2734" s="28" t="s">
        <v>26</v>
      </c>
      <c r="D2734" s="28" t="s">
        <v>1128</v>
      </c>
      <c r="E2734" s="35"/>
      <c r="F2734" s="29" t="s">
        <v>1129</v>
      </c>
      <c r="G2734" s="30">
        <f>G2735</f>
        <v>784891.90000000002</v>
      </c>
      <c r="H2734" s="30">
        <f>H2735</f>
        <v>885996.09999999998</v>
      </c>
      <c r="I2734" s="30">
        <f>I2735</f>
        <v>808023.09999999998</v>
      </c>
      <c r="J2734" s="30">
        <f>J2735</f>
        <v>0</v>
      </c>
      <c r="K2734" s="30">
        <f>K2735</f>
        <v>0</v>
      </c>
      <c r="L2734" s="30">
        <f>L2735</f>
        <v>0</v>
      </c>
      <c r="M2734" s="30">
        <f t="shared" si="8676"/>
        <v>784891.90000000002</v>
      </c>
      <c r="N2734" s="30">
        <f t="shared" si="8677"/>
        <v>885996.09999999998</v>
      </c>
      <c r="O2734" s="30">
        <f t="shared" si="8678"/>
        <v>808023.09999999998</v>
      </c>
      <c r="P2734" s="30">
        <f>P2735</f>
        <v>0</v>
      </c>
      <c r="Q2734" s="30">
        <f>Q2735</f>
        <v>0</v>
      </c>
      <c r="R2734" s="30">
        <f>R2735</f>
        <v>0</v>
      </c>
      <c r="S2734" s="30">
        <f>S2735</f>
        <v>0</v>
      </c>
      <c r="T2734" s="30">
        <f>T2735</f>
        <v>0</v>
      </c>
      <c r="U2734" s="30">
        <f>U2735</f>
        <v>0</v>
      </c>
      <c r="V2734" s="30">
        <f>V2735</f>
        <v>0</v>
      </c>
      <c r="W2734" s="30">
        <f>W2735</f>
        <v>0</v>
      </c>
      <c r="X2734" s="30">
        <f>X2735</f>
        <v>0</v>
      </c>
      <c r="Y2734" s="30">
        <f>Y2735</f>
        <v>0</v>
      </c>
      <c r="Z2734" s="30">
        <f>Z2735</f>
        <v>0</v>
      </c>
      <c r="AA2734" s="30">
        <f>AA2735</f>
        <v>0</v>
      </c>
      <c r="AB2734" s="30">
        <f>AB2735</f>
        <v>0</v>
      </c>
      <c r="AC2734" s="30">
        <f t="shared" si="8897"/>
        <v>784891.90000000002</v>
      </c>
      <c r="AD2734" s="30">
        <f t="shared" si="8898"/>
        <v>885996.09999999998</v>
      </c>
      <c r="AE2734" s="30">
        <f t="shared" si="8899"/>
        <v>808023.09999999998</v>
      </c>
      <c r="AF2734" s="30">
        <f>AF2735</f>
        <v>0</v>
      </c>
      <c r="AG2734" s="30">
        <f t="shared" si="8900"/>
        <v>784891.90000000002</v>
      </c>
      <c r="AH2734" s="30">
        <f t="shared" si="8901"/>
        <v>885996.09999999998</v>
      </c>
      <c r="AI2734" s="30">
        <f t="shared" si="8902"/>
        <v>808023.09999999998</v>
      </c>
      <c r="AJ2734" s="30">
        <f>AJ2735</f>
        <v>0</v>
      </c>
      <c r="AK2734" s="30">
        <f>AK2735</f>
        <v>0</v>
      </c>
      <c r="AL2734" s="30">
        <f>AL2735</f>
        <v>0</v>
      </c>
      <c r="AM2734" s="30">
        <f>AM2735</f>
        <v>0</v>
      </c>
      <c r="AN2734" s="30">
        <f>AN2735</f>
        <v>0</v>
      </c>
      <c r="AO2734" s="30">
        <f>AO2735</f>
        <v>0</v>
      </c>
      <c r="AP2734" s="30">
        <f>AP2735</f>
        <v>0</v>
      </c>
      <c r="AQ2734" s="30">
        <f>AQ2735</f>
        <v>0</v>
      </c>
      <c r="AR2734" s="30">
        <f>AR2735</f>
        <v>0</v>
      </c>
      <c r="AS2734" s="30">
        <f t="shared" si="8673"/>
        <v>784891.90000000002</v>
      </c>
      <c r="AT2734" s="30">
        <f t="shared" si="8674"/>
        <v>885996.09999999998</v>
      </c>
      <c r="AU2734" s="30">
        <f t="shared" si="8675"/>
        <v>808023.09999999998</v>
      </c>
      <c r="AV2734" s="30">
        <f>AV2735</f>
        <v>0</v>
      </c>
      <c r="AW2734" s="30">
        <f>AW2735</f>
        <v>0</v>
      </c>
      <c r="AX2734" s="30">
        <f>AX2735</f>
        <v>0</v>
      </c>
      <c r="AY2734" s="30">
        <f t="shared" si="8627"/>
        <v>784891.90000000002</v>
      </c>
      <c r="AZ2734" s="30">
        <f t="shared" si="8628"/>
        <v>885996.09999999998</v>
      </c>
      <c r="BA2734" s="30">
        <f t="shared" si="8629"/>
        <v>808023.09999999998</v>
      </c>
      <c r="BB2734" s="30">
        <f>BB2735</f>
        <v>0</v>
      </c>
      <c r="BC2734" s="30">
        <f>BC2735</f>
        <v>0</v>
      </c>
      <c r="BD2734" s="30">
        <f>BD2735</f>
        <v>0</v>
      </c>
      <c r="BE2734" s="30">
        <f>BE2735</f>
        <v>0</v>
      </c>
      <c r="BF2734" s="30">
        <f>BF2735</f>
        <v>0</v>
      </c>
      <c r="BG2734" s="30">
        <f>BG2735</f>
        <v>0</v>
      </c>
      <c r="BH2734" s="30">
        <f>BH2735</f>
        <v>0</v>
      </c>
      <c r="BI2734" s="30">
        <f>BI2735</f>
        <v>0</v>
      </c>
      <c r="BJ2734" s="30">
        <f>BJ2735</f>
        <v>0</v>
      </c>
      <c r="BK2734" s="30">
        <f>BK2735</f>
        <v>0</v>
      </c>
      <c r="BL2734" s="30">
        <f t="shared" si="8894"/>
        <v>784891.90000000002</v>
      </c>
      <c r="BM2734" s="30">
        <f t="shared" si="8895"/>
        <v>885996.09999999998</v>
      </c>
      <c r="BN2734" s="30">
        <f t="shared" si="8896"/>
        <v>808023.09999999998</v>
      </c>
      <c r="BO2734" s="30">
        <f>BO2735</f>
        <v>0</v>
      </c>
      <c r="BP2734" s="31"/>
      <c r="BQ2734" s="1"/>
      <c r="BR2734" s="1"/>
      <c r="BS2734" s="1"/>
      <c r="BT2734" s="1"/>
      <c r="BU2734" s="1"/>
      <c r="BV2734" s="1"/>
      <c r="BW2734" s="1"/>
      <c r="BX2734" s="1"/>
      <c r="BY2734" s="1"/>
    </row>
    <row r="2735" ht="31.5">
      <c r="A2735" s="28" t="s">
        <v>1121</v>
      </c>
      <c r="B2735" s="28" t="s">
        <v>60</v>
      </c>
      <c r="C2735" s="28" t="s">
        <v>26</v>
      </c>
      <c r="D2735" s="28" t="s">
        <v>1128</v>
      </c>
      <c r="E2735" s="28" t="s">
        <v>331</v>
      </c>
      <c r="F2735" s="29" t="s">
        <v>332</v>
      </c>
      <c r="G2735" s="38">
        <v>784891.90000000002</v>
      </c>
      <c r="H2735" s="38">
        <v>885996.09999999998</v>
      </c>
      <c r="I2735" s="38">
        <v>808023.09999999998</v>
      </c>
      <c r="J2735" s="38"/>
      <c r="K2735" s="38"/>
      <c r="L2735" s="38"/>
      <c r="M2735" s="30">
        <f t="shared" si="8676"/>
        <v>784891.90000000002</v>
      </c>
      <c r="N2735" s="30">
        <f t="shared" si="8677"/>
        <v>885996.09999999998</v>
      </c>
      <c r="O2735" s="30">
        <f t="shared" si="8678"/>
        <v>808023.09999999998</v>
      </c>
      <c r="P2735" s="30"/>
      <c r="Q2735" s="30"/>
      <c r="R2735" s="30"/>
      <c r="S2735" s="30"/>
      <c r="T2735" s="30"/>
      <c r="U2735" s="30"/>
      <c r="V2735" s="30"/>
      <c r="W2735" s="30"/>
      <c r="X2735" s="30"/>
      <c r="Y2735" s="30"/>
      <c r="Z2735" s="30"/>
      <c r="AA2735" s="30"/>
      <c r="AB2735" s="30"/>
      <c r="AC2735" s="30">
        <f t="shared" si="8897"/>
        <v>784891.90000000002</v>
      </c>
      <c r="AD2735" s="30">
        <f t="shared" si="8898"/>
        <v>885996.09999999998</v>
      </c>
      <c r="AE2735" s="30">
        <f t="shared" si="8899"/>
        <v>808023.09999999998</v>
      </c>
      <c r="AF2735" s="30"/>
      <c r="AG2735" s="30">
        <f t="shared" si="8900"/>
        <v>784891.90000000002</v>
      </c>
      <c r="AH2735" s="30">
        <f t="shared" si="8901"/>
        <v>885996.09999999998</v>
      </c>
      <c r="AI2735" s="30">
        <f t="shared" si="8902"/>
        <v>808023.09999999998</v>
      </c>
      <c r="AJ2735" s="30"/>
      <c r="AK2735" s="30"/>
      <c r="AL2735" s="30"/>
      <c r="AM2735" s="30"/>
      <c r="AN2735" s="30"/>
      <c r="AO2735" s="30"/>
      <c r="AP2735" s="30"/>
      <c r="AQ2735" s="30"/>
      <c r="AR2735" s="30"/>
      <c r="AS2735" s="30">
        <f t="shared" si="8673"/>
        <v>784891.90000000002</v>
      </c>
      <c r="AT2735" s="30">
        <f t="shared" si="8674"/>
        <v>885996.09999999998</v>
      </c>
      <c r="AU2735" s="30">
        <f t="shared" si="8675"/>
        <v>808023.09999999998</v>
      </c>
      <c r="AV2735" s="30"/>
      <c r="AW2735" s="30"/>
      <c r="AX2735" s="30"/>
      <c r="AY2735" s="30">
        <f t="shared" si="8627"/>
        <v>784891.90000000002</v>
      </c>
      <c r="AZ2735" s="30">
        <f t="shared" si="8628"/>
        <v>885996.09999999998</v>
      </c>
      <c r="BA2735" s="30">
        <f t="shared" si="8629"/>
        <v>808023.09999999998</v>
      </c>
      <c r="BB2735" s="30"/>
      <c r="BC2735" s="30"/>
      <c r="BD2735" s="30"/>
      <c r="BE2735" s="30"/>
      <c r="BF2735" s="30"/>
      <c r="BG2735" s="30"/>
      <c r="BH2735" s="30"/>
      <c r="BI2735" s="30"/>
      <c r="BJ2735" s="30"/>
      <c r="BK2735" s="30"/>
      <c r="BL2735" s="30">
        <f t="shared" si="8894"/>
        <v>784891.90000000002</v>
      </c>
      <c r="BM2735" s="30">
        <f t="shared" si="8895"/>
        <v>885996.09999999998</v>
      </c>
      <c r="BN2735" s="30">
        <f t="shared" si="8896"/>
        <v>808023.09999999998</v>
      </c>
      <c r="BO2735" s="30"/>
      <c r="BP2735" s="31"/>
      <c r="BQ2735" s="1"/>
      <c r="BR2735" s="1"/>
      <c r="BS2735" s="1"/>
      <c r="BT2735" s="1"/>
      <c r="BU2735" s="1"/>
      <c r="BV2735" s="1"/>
      <c r="BW2735" s="1"/>
      <c r="BX2735" s="1"/>
      <c r="BY2735" s="1"/>
    </row>
    <row r="2736" ht="47.25">
      <c r="A2736" s="28" t="s">
        <v>1121</v>
      </c>
      <c r="B2736" s="28" t="s">
        <v>60</v>
      </c>
      <c r="C2736" s="28" t="s">
        <v>26</v>
      </c>
      <c r="D2736" s="28" t="s">
        <v>1130</v>
      </c>
      <c r="E2736" s="35"/>
      <c r="F2736" s="29" t="s">
        <v>1131</v>
      </c>
      <c r="G2736" s="30">
        <f>G2737</f>
        <v>431001.59999999998</v>
      </c>
      <c r="H2736" s="30">
        <f>H2737</f>
        <v>361133.29999999999</v>
      </c>
      <c r="I2736" s="30">
        <f>I2737</f>
        <v>152350.29999999999</v>
      </c>
      <c r="J2736" s="30">
        <f>J2737</f>
        <v>0</v>
      </c>
      <c r="K2736" s="30">
        <f>K2737</f>
        <v>0</v>
      </c>
      <c r="L2736" s="30">
        <f>L2737</f>
        <v>0</v>
      </c>
      <c r="M2736" s="30">
        <f t="shared" si="8676"/>
        <v>431001.59999999998</v>
      </c>
      <c r="N2736" s="30">
        <f t="shared" si="8677"/>
        <v>361133.29999999999</v>
      </c>
      <c r="O2736" s="30">
        <f t="shared" si="8678"/>
        <v>152350.29999999999</v>
      </c>
      <c r="P2736" s="30">
        <f>P2737</f>
        <v>0</v>
      </c>
      <c r="Q2736" s="30">
        <f>Q2737</f>
        <v>0</v>
      </c>
      <c r="R2736" s="30">
        <f>R2737</f>
        <v>0</v>
      </c>
      <c r="S2736" s="30">
        <f>S2737</f>
        <v>0</v>
      </c>
      <c r="T2736" s="30">
        <f>T2737</f>
        <v>0</v>
      </c>
      <c r="U2736" s="30">
        <f>U2737</f>
        <v>0</v>
      </c>
      <c r="V2736" s="30">
        <f>V2737</f>
        <v>0</v>
      </c>
      <c r="W2736" s="30">
        <f>W2737</f>
        <v>0</v>
      </c>
      <c r="X2736" s="30">
        <f>X2737</f>
        <v>0</v>
      </c>
      <c r="Y2736" s="30">
        <f>Y2737</f>
        <v>0</v>
      </c>
      <c r="Z2736" s="30">
        <f>Z2737</f>
        <v>0</v>
      </c>
      <c r="AA2736" s="30">
        <f>AA2737</f>
        <v>0</v>
      </c>
      <c r="AB2736" s="30">
        <f>AB2737</f>
        <v>0</v>
      </c>
      <c r="AC2736" s="30">
        <f t="shared" si="8897"/>
        <v>431001.59999999998</v>
      </c>
      <c r="AD2736" s="30">
        <f t="shared" si="8898"/>
        <v>361133.29999999999</v>
      </c>
      <c r="AE2736" s="30">
        <f t="shared" si="8899"/>
        <v>152350.29999999999</v>
      </c>
      <c r="AF2736" s="30">
        <f>AF2737</f>
        <v>0</v>
      </c>
      <c r="AG2736" s="30">
        <f t="shared" si="8900"/>
        <v>431001.59999999998</v>
      </c>
      <c r="AH2736" s="30">
        <f t="shared" si="8901"/>
        <v>361133.29999999999</v>
      </c>
      <c r="AI2736" s="30">
        <f t="shared" si="8902"/>
        <v>152350.29999999999</v>
      </c>
      <c r="AJ2736" s="30">
        <f>AJ2737</f>
        <v>0</v>
      </c>
      <c r="AK2736" s="30">
        <f>AK2737</f>
        <v>0</v>
      </c>
      <c r="AL2736" s="30">
        <f>AL2737</f>
        <v>0</v>
      </c>
      <c r="AM2736" s="30">
        <f>AM2737</f>
        <v>0</v>
      </c>
      <c r="AN2736" s="30">
        <f>AN2737</f>
        <v>0</v>
      </c>
      <c r="AO2736" s="30">
        <f>AO2737</f>
        <v>0</v>
      </c>
      <c r="AP2736" s="30">
        <f>AP2737</f>
        <v>0</v>
      </c>
      <c r="AQ2736" s="30">
        <f>AQ2737</f>
        <v>0</v>
      </c>
      <c r="AR2736" s="30">
        <f>AR2737</f>
        <v>0</v>
      </c>
      <c r="AS2736" s="30">
        <f t="shared" si="8673"/>
        <v>431001.59999999998</v>
      </c>
      <c r="AT2736" s="30">
        <f t="shared" si="8674"/>
        <v>361133.29999999999</v>
      </c>
      <c r="AU2736" s="30">
        <f t="shared" si="8675"/>
        <v>152350.29999999999</v>
      </c>
      <c r="AV2736" s="30">
        <f>AV2737</f>
        <v>0</v>
      </c>
      <c r="AW2736" s="30">
        <f>AW2737</f>
        <v>0</v>
      </c>
      <c r="AX2736" s="30">
        <f>AX2737</f>
        <v>0</v>
      </c>
      <c r="AY2736" s="30">
        <f t="shared" si="8627"/>
        <v>431001.59999999998</v>
      </c>
      <c r="AZ2736" s="30">
        <f t="shared" si="8628"/>
        <v>361133.29999999999</v>
      </c>
      <c r="BA2736" s="30">
        <f t="shared" si="8629"/>
        <v>152350.29999999999</v>
      </c>
      <c r="BB2736" s="30">
        <f>BB2737</f>
        <v>0</v>
      </c>
      <c r="BC2736" s="30">
        <f>BC2737</f>
        <v>0</v>
      </c>
      <c r="BD2736" s="30">
        <f>BD2737</f>
        <v>0</v>
      </c>
      <c r="BE2736" s="30">
        <f>BE2737</f>
        <v>0</v>
      </c>
      <c r="BF2736" s="30">
        <f>BF2737</f>
        <v>0</v>
      </c>
      <c r="BG2736" s="30">
        <f>BG2737</f>
        <v>0</v>
      </c>
      <c r="BH2736" s="30">
        <f>BH2737</f>
        <v>0</v>
      </c>
      <c r="BI2736" s="30">
        <f>BI2737</f>
        <v>0</v>
      </c>
      <c r="BJ2736" s="30">
        <f>BJ2737</f>
        <v>0</v>
      </c>
      <c r="BK2736" s="30">
        <f>BK2737</f>
        <v>0</v>
      </c>
      <c r="BL2736" s="30">
        <f t="shared" si="8894"/>
        <v>431001.59999999998</v>
      </c>
      <c r="BM2736" s="30">
        <f t="shared" si="8895"/>
        <v>361133.29999999999</v>
      </c>
      <c r="BN2736" s="30">
        <f t="shared" si="8896"/>
        <v>152350.29999999999</v>
      </c>
      <c r="BO2736" s="30">
        <f>BO2737</f>
        <v>0</v>
      </c>
      <c r="BP2736" s="31"/>
      <c r="BQ2736" s="1"/>
      <c r="BR2736" s="1"/>
      <c r="BS2736" s="1"/>
      <c r="BT2736" s="1"/>
      <c r="BU2736" s="1"/>
      <c r="BV2736" s="1"/>
      <c r="BW2736" s="1"/>
      <c r="BX2736" s="1"/>
      <c r="BY2736" s="1"/>
    </row>
    <row r="2737" ht="31.5">
      <c r="A2737" s="28" t="s">
        <v>1121</v>
      </c>
      <c r="B2737" s="28" t="s">
        <v>60</v>
      </c>
      <c r="C2737" s="28" t="s">
        <v>26</v>
      </c>
      <c r="D2737" s="28" t="s">
        <v>1130</v>
      </c>
      <c r="E2737" s="28" t="s">
        <v>331</v>
      </c>
      <c r="F2737" s="29" t="s">
        <v>332</v>
      </c>
      <c r="G2737" s="38">
        <v>431001.59999999998</v>
      </c>
      <c r="H2737" s="38">
        <v>361133.29999999999</v>
      </c>
      <c r="I2737" s="38">
        <v>152350.29999999999</v>
      </c>
      <c r="J2737" s="38"/>
      <c r="K2737" s="38"/>
      <c r="L2737" s="38"/>
      <c r="M2737" s="30">
        <f t="shared" si="8676"/>
        <v>431001.59999999998</v>
      </c>
      <c r="N2737" s="30">
        <f t="shared" si="8677"/>
        <v>361133.29999999999</v>
      </c>
      <c r="O2737" s="30">
        <f t="shared" si="8678"/>
        <v>152350.29999999999</v>
      </c>
      <c r="P2737" s="30"/>
      <c r="Q2737" s="30"/>
      <c r="R2737" s="30"/>
      <c r="S2737" s="30"/>
      <c r="T2737" s="30"/>
      <c r="U2737" s="30"/>
      <c r="V2737" s="30"/>
      <c r="W2737" s="30"/>
      <c r="X2737" s="30"/>
      <c r="Y2737" s="30"/>
      <c r="Z2737" s="30"/>
      <c r="AA2737" s="30"/>
      <c r="AB2737" s="30"/>
      <c r="AC2737" s="30">
        <f t="shared" si="8897"/>
        <v>431001.59999999998</v>
      </c>
      <c r="AD2737" s="30">
        <f t="shared" si="8898"/>
        <v>361133.29999999999</v>
      </c>
      <c r="AE2737" s="30">
        <f t="shared" si="8899"/>
        <v>152350.29999999999</v>
      </c>
      <c r="AF2737" s="30"/>
      <c r="AG2737" s="30">
        <f t="shared" si="8900"/>
        <v>431001.59999999998</v>
      </c>
      <c r="AH2737" s="30">
        <f t="shared" si="8901"/>
        <v>361133.29999999999</v>
      </c>
      <c r="AI2737" s="30">
        <f t="shared" si="8902"/>
        <v>152350.29999999999</v>
      </c>
      <c r="AJ2737" s="30"/>
      <c r="AK2737" s="30"/>
      <c r="AL2737" s="30"/>
      <c r="AM2737" s="30"/>
      <c r="AN2737" s="30"/>
      <c r="AO2737" s="30"/>
      <c r="AP2737" s="30"/>
      <c r="AQ2737" s="30"/>
      <c r="AR2737" s="30"/>
      <c r="AS2737" s="30">
        <f t="shared" si="8673"/>
        <v>431001.59999999998</v>
      </c>
      <c r="AT2737" s="30">
        <f t="shared" si="8674"/>
        <v>361133.29999999999</v>
      </c>
      <c r="AU2737" s="30">
        <f t="shared" si="8675"/>
        <v>152350.29999999999</v>
      </c>
      <c r="AV2737" s="30"/>
      <c r="AW2737" s="30"/>
      <c r="AX2737" s="30"/>
      <c r="AY2737" s="30">
        <f t="shared" si="8627"/>
        <v>431001.59999999998</v>
      </c>
      <c r="AZ2737" s="30">
        <f t="shared" si="8628"/>
        <v>361133.29999999999</v>
      </c>
      <c r="BA2737" s="30">
        <f t="shared" si="8629"/>
        <v>152350.29999999999</v>
      </c>
      <c r="BB2737" s="30"/>
      <c r="BC2737" s="30"/>
      <c r="BD2737" s="30"/>
      <c r="BE2737" s="30"/>
      <c r="BF2737" s="30"/>
      <c r="BG2737" s="30"/>
      <c r="BH2737" s="30"/>
      <c r="BI2737" s="30"/>
      <c r="BJ2737" s="30"/>
      <c r="BK2737" s="30"/>
      <c r="BL2737" s="30">
        <f t="shared" si="8894"/>
        <v>431001.59999999998</v>
      </c>
      <c r="BM2737" s="30">
        <f t="shared" si="8895"/>
        <v>361133.29999999999</v>
      </c>
      <c r="BN2737" s="30">
        <f t="shared" si="8896"/>
        <v>152350.29999999999</v>
      </c>
      <c r="BO2737" s="30"/>
      <c r="BP2737" s="31"/>
      <c r="BQ2737" s="1"/>
      <c r="BR2737" s="1"/>
      <c r="BS2737" s="1"/>
      <c r="BT2737" s="1"/>
      <c r="BU2737" s="1"/>
      <c r="BV2737" s="1"/>
      <c r="BW2737" s="1"/>
      <c r="BX2737" s="1"/>
      <c r="BY2737" s="1"/>
    </row>
    <row r="2738" ht="45">
      <c r="A2738" s="28" t="s">
        <v>1121</v>
      </c>
      <c r="B2738" s="28" t="s">
        <v>60</v>
      </c>
      <c r="C2738" s="28" t="s">
        <v>26</v>
      </c>
      <c r="D2738" s="28" t="s">
        <v>1132</v>
      </c>
      <c r="E2738" s="35"/>
      <c r="F2738" s="29" t="s">
        <v>1131</v>
      </c>
      <c r="G2738" s="30">
        <f t="shared" si="8903"/>
        <v>431001.59999999998</v>
      </c>
      <c r="H2738" s="30">
        <f>H2739</f>
        <v>361133.29999999999</v>
      </c>
      <c r="I2738" s="30">
        <f t="shared" si="8904"/>
        <v>152350.29999999999</v>
      </c>
      <c r="J2738" s="30">
        <f>J2739</f>
        <v>0</v>
      </c>
      <c r="K2738" s="30">
        <f>K2739</f>
        <v>0</v>
      </c>
      <c r="L2738" s="30">
        <f>L2739</f>
        <v>0</v>
      </c>
      <c r="M2738" s="30">
        <f t="shared" si="8676"/>
        <v>431001.59999999998</v>
      </c>
      <c r="N2738" s="30">
        <f t="shared" si="8677"/>
        <v>361133.29999999999</v>
      </c>
      <c r="O2738" s="30">
        <f t="shared" si="8678"/>
        <v>152350.29999999999</v>
      </c>
      <c r="P2738" s="30">
        <f>P2739</f>
        <v>0</v>
      </c>
      <c r="Q2738" s="30">
        <f>Q2739</f>
        <v>0</v>
      </c>
      <c r="R2738" s="30">
        <f>R2739</f>
        <v>0</v>
      </c>
      <c r="S2738" s="30">
        <f>S2739</f>
        <v>0</v>
      </c>
      <c r="T2738" s="30">
        <f>T2739</f>
        <v>0</v>
      </c>
      <c r="U2738" s="30">
        <f>U2739</f>
        <v>0</v>
      </c>
      <c r="V2738" s="30">
        <f>V2739</f>
        <v>0</v>
      </c>
      <c r="W2738" s="30">
        <f>W2739</f>
        <v>0</v>
      </c>
      <c r="X2738" s="30">
        <f>X2739</f>
        <v>0</v>
      </c>
      <c r="Y2738" s="30">
        <f>Y2739</f>
        <v>0</v>
      </c>
      <c r="Z2738" s="30">
        <f>Z2739</f>
        <v>0</v>
      </c>
      <c r="AA2738" s="30">
        <f>AA2739</f>
        <v>0</v>
      </c>
      <c r="AB2738" s="30">
        <f>AB2739</f>
        <v>0</v>
      </c>
      <c r="AC2738" s="30">
        <f t="shared" si="8897"/>
        <v>431001.59999999998</v>
      </c>
      <c r="AD2738" s="30">
        <f t="shared" si="8898"/>
        <v>361133.29999999999</v>
      </c>
      <c r="AE2738" s="30">
        <f t="shared" si="8899"/>
        <v>152350.29999999999</v>
      </c>
      <c r="AF2738" s="30">
        <f>AF2739</f>
        <v>0</v>
      </c>
      <c r="AG2738" s="30">
        <f t="shared" si="8900"/>
        <v>431001.59999999998</v>
      </c>
      <c r="AH2738" s="30">
        <f t="shared" si="8901"/>
        <v>361133.29999999999</v>
      </c>
      <c r="AI2738" s="30">
        <f t="shared" si="8902"/>
        <v>152350.29999999999</v>
      </c>
      <c r="AJ2738" s="30">
        <f>AJ2739</f>
        <v>0</v>
      </c>
      <c r="AK2738" s="30">
        <f>AK2739</f>
        <v>0</v>
      </c>
      <c r="AL2738" s="30">
        <f>AL2739</f>
        <v>0</v>
      </c>
      <c r="AM2738" s="30">
        <f>AM2739</f>
        <v>0</v>
      </c>
      <c r="AN2738" s="30">
        <f>AN2739</f>
        <v>0</v>
      </c>
      <c r="AO2738" s="30">
        <f>AO2739</f>
        <v>0</v>
      </c>
      <c r="AP2738" s="30">
        <f>AP2739</f>
        <v>0</v>
      </c>
      <c r="AQ2738" s="30">
        <f>AQ2739</f>
        <v>0</v>
      </c>
      <c r="AR2738" s="30">
        <f>AR2739</f>
        <v>0</v>
      </c>
      <c r="AS2738" s="30">
        <f t="shared" si="8673"/>
        <v>431001.59999999998</v>
      </c>
      <c r="AT2738" s="30">
        <f t="shared" si="8674"/>
        <v>361133.29999999999</v>
      </c>
      <c r="AU2738" s="30">
        <f t="shared" si="8675"/>
        <v>152350.29999999999</v>
      </c>
      <c r="AV2738" s="30">
        <f>AV2739</f>
        <v>0</v>
      </c>
      <c r="AW2738" s="30">
        <f>AW2739</f>
        <v>0</v>
      </c>
      <c r="AX2738" s="30">
        <f>AX2739</f>
        <v>0</v>
      </c>
      <c r="AY2738" s="30">
        <f t="shared" ref="AY2738:AY2801" si="8905">AS2738+AV2738</f>
        <v>431001.59999999998</v>
      </c>
      <c r="AZ2738" s="30">
        <f t="shared" ref="AZ2738:AZ2801" si="8906">AT2738+AW2738</f>
        <v>361133.29999999999</v>
      </c>
      <c r="BA2738" s="30">
        <f t="shared" ref="BA2738:BA2801" si="8907">AU2738+AX2738</f>
        <v>152350.29999999999</v>
      </c>
      <c r="BB2738" s="30">
        <f>BB2739</f>
        <v>0</v>
      </c>
      <c r="BC2738" s="30">
        <f>BC2739</f>
        <v>0</v>
      </c>
      <c r="BD2738" s="30">
        <f>BD2739</f>
        <v>0</v>
      </c>
      <c r="BE2738" s="30">
        <f>BE2739</f>
        <v>0</v>
      </c>
      <c r="BF2738" s="30">
        <f>BF2739</f>
        <v>0</v>
      </c>
      <c r="BG2738" s="30">
        <f>BG2739</f>
        <v>0</v>
      </c>
      <c r="BH2738" s="30">
        <f>BH2739</f>
        <v>0</v>
      </c>
      <c r="BI2738" s="30">
        <f>BI2739</f>
        <v>0</v>
      </c>
      <c r="BJ2738" s="30">
        <f>BJ2739</f>
        <v>0</v>
      </c>
      <c r="BK2738" s="30">
        <f>BK2739</f>
        <v>0</v>
      </c>
      <c r="BL2738" s="30">
        <f t="shared" si="8894"/>
        <v>431001.59999999998</v>
      </c>
      <c r="BM2738" s="30">
        <f t="shared" si="8895"/>
        <v>361133.29999999999</v>
      </c>
      <c r="BN2738" s="30">
        <f t="shared" si="8896"/>
        <v>152350.29999999999</v>
      </c>
      <c r="BO2738" s="30">
        <f>BO2739</f>
        <v>0</v>
      </c>
      <c r="BP2738" s="31"/>
      <c r="BQ2738" s="1"/>
      <c r="BR2738" s="1"/>
      <c r="BS2738" s="1"/>
      <c r="BT2738" s="1"/>
      <c r="BU2738" s="1"/>
      <c r="BV2738" s="1"/>
      <c r="BW2738" s="1"/>
      <c r="BX2738" s="1"/>
      <c r="BY2738" s="1"/>
    </row>
    <row r="2739" ht="30">
      <c r="A2739" s="28" t="s">
        <v>1121</v>
      </c>
      <c r="B2739" s="28" t="s">
        <v>60</v>
      </c>
      <c r="C2739" s="28" t="s">
        <v>26</v>
      </c>
      <c r="D2739" s="28" t="s">
        <v>1132</v>
      </c>
      <c r="E2739" s="28" t="s">
        <v>331</v>
      </c>
      <c r="F2739" s="29" t="s">
        <v>332</v>
      </c>
      <c r="G2739" s="30">
        <v>431001.59999999998</v>
      </c>
      <c r="H2739" s="30">
        <v>361133.29999999999</v>
      </c>
      <c r="I2739" s="30">
        <v>152350.29999999999</v>
      </c>
      <c r="J2739" s="30"/>
      <c r="K2739" s="30"/>
      <c r="L2739" s="30"/>
      <c r="M2739" s="30">
        <f t="shared" si="8676"/>
        <v>431001.59999999998</v>
      </c>
      <c r="N2739" s="30">
        <f t="shared" si="8677"/>
        <v>361133.29999999999</v>
      </c>
      <c r="O2739" s="30">
        <f t="shared" si="8678"/>
        <v>152350.29999999999</v>
      </c>
      <c r="P2739" s="30"/>
      <c r="Q2739" s="30"/>
      <c r="R2739" s="30"/>
      <c r="S2739" s="30"/>
      <c r="T2739" s="30"/>
      <c r="U2739" s="30"/>
      <c r="V2739" s="30"/>
      <c r="W2739" s="30"/>
      <c r="X2739" s="30"/>
      <c r="Y2739" s="30"/>
      <c r="Z2739" s="30"/>
      <c r="AA2739" s="30"/>
      <c r="AB2739" s="30"/>
      <c r="AC2739" s="30">
        <f t="shared" si="8897"/>
        <v>431001.59999999998</v>
      </c>
      <c r="AD2739" s="30">
        <f t="shared" si="8898"/>
        <v>361133.29999999999</v>
      </c>
      <c r="AE2739" s="30">
        <f t="shared" si="8899"/>
        <v>152350.29999999999</v>
      </c>
      <c r="AF2739" s="30"/>
      <c r="AG2739" s="30">
        <f t="shared" si="8900"/>
        <v>431001.59999999998</v>
      </c>
      <c r="AH2739" s="30">
        <f t="shared" si="8901"/>
        <v>361133.29999999999</v>
      </c>
      <c r="AI2739" s="30">
        <f t="shared" si="8902"/>
        <v>152350.29999999999</v>
      </c>
      <c r="AJ2739" s="30"/>
      <c r="AK2739" s="30"/>
      <c r="AL2739" s="30"/>
      <c r="AM2739" s="30"/>
      <c r="AN2739" s="30"/>
      <c r="AO2739" s="30"/>
      <c r="AP2739" s="30"/>
      <c r="AQ2739" s="30"/>
      <c r="AR2739" s="30"/>
      <c r="AS2739" s="30">
        <f t="shared" si="8673"/>
        <v>431001.59999999998</v>
      </c>
      <c r="AT2739" s="30">
        <f t="shared" si="8674"/>
        <v>361133.29999999999</v>
      </c>
      <c r="AU2739" s="30">
        <f t="shared" si="8675"/>
        <v>152350.29999999999</v>
      </c>
      <c r="AV2739" s="30"/>
      <c r="AW2739" s="30"/>
      <c r="AX2739" s="30"/>
      <c r="AY2739" s="30">
        <f t="shared" si="8905"/>
        <v>431001.59999999998</v>
      </c>
      <c r="AZ2739" s="30">
        <f t="shared" si="8906"/>
        <v>361133.29999999999</v>
      </c>
      <c r="BA2739" s="30">
        <f t="shared" si="8907"/>
        <v>152350.29999999999</v>
      </c>
      <c r="BB2739" s="30"/>
      <c r="BC2739" s="30"/>
      <c r="BD2739" s="30"/>
      <c r="BE2739" s="30"/>
      <c r="BF2739" s="30"/>
      <c r="BG2739" s="30"/>
      <c r="BH2739" s="30"/>
      <c r="BI2739" s="30"/>
      <c r="BJ2739" s="30"/>
      <c r="BK2739" s="30"/>
      <c r="BL2739" s="30">
        <f t="shared" si="8894"/>
        <v>431001.59999999998</v>
      </c>
      <c r="BM2739" s="30">
        <f t="shared" si="8895"/>
        <v>361133.29999999999</v>
      </c>
      <c r="BN2739" s="30">
        <f t="shared" si="8896"/>
        <v>152350.29999999999</v>
      </c>
      <c r="BO2739" s="30"/>
      <c r="BP2739" s="31"/>
      <c r="BQ2739" s="1"/>
      <c r="BR2739" s="1"/>
      <c r="BS2739" s="1"/>
      <c r="BT2739" s="1"/>
      <c r="BU2739" s="1"/>
      <c r="BV2739" s="1"/>
      <c r="BW2739" s="1"/>
      <c r="BX2739" s="1"/>
      <c r="BY2739" s="1"/>
    </row>
    <row r="2740" ht="135">
      <c r="A2740" s="28" t="s">
        <v>1121</v>
      </c>
      <c r="B2740" s="28" t="s">
        <v>60</v>
      </c>
      <c r="C2740" s="28" t="s">
        <v>26</v>
      </c>
      <c r="D2740" s="28" t="s">
        <v>1133</v>
      </c>
      <c r="E2740" s="35"/>
      <c r="F2740" s="29" t="s">
        <v>1134</v>
      </c>
      <c r="G2740" s="30">
        <f t="shared" si="8903"/>
        <v>113522.7</v>
      </c>
      <c r="H2740" s="30">
        <f>H2741</f>
        <v>167420.79999999999</v>
      </c>
      <c r="I2740" s="30">
        <f t="shared" si="8904"/>
        <v>774348.59999999998</v>
      </c>
      <c r="J2740" s="30">
        <f>J2741</f>
        <v>0</v>
      </c>
      <c r="K2740" s="30">
        <f>K2741</f>
        <v>0</v>
      </c>
      <c r="L2740" s="30">
        <f>L2741</f>
        <v>0</v>
      </c>
      <c r="M2740" s="30">
        <f t="shared" si="8676"/>
        <v>113522.7</v>
      </c>
      <c r="N2740" s="30">
        <f t="shared" si="8677"/>
        <v>167420.79999999999</v>
      </c>
      <c r="O2740" s="30">
        <f t="shared" si="8678"/>
        <v>774348.59999999998</v>
      </c>
      <c r="P2740" s="30">
        <f>P2741</f>
        <v>0</v>
      </c>
      <c r="Q2740" s="30">
        <f>Q2741</f>
        <v>0</v>
      </c>
      <c r="R2740" s="30">
        <f>R2741</f>
        <v>0</v>
      </c>
      <c r="S2740" s="30">
        <f>S2741</f>
        <v>0</v>
      </c>
      <c r="T2740" s="30">
        <f>T2741</f>
        <v>0</v>
      </c>
      <c r="U2740" s="30">
        <f>U2741</f>
        <v>0</v>
      </c>
      <c r="V2740" s="30">
        <f>V2741</f>
        <v>0</v>
      </c>
      <c r="W2740" s="30">
        <f>W2741</f>
        <v>0</v>
      </c>
      <c r="X2740" s="30">
        <f>X2741</f>
        <v>0</v>
      </c>
      <c r="Y2740" s="30">
        <f>Y2741</f>
        <v>0</v>
      </c>
      <c r="Z2740" s="30">
        <f>Z2741</f>
        <v>0</v>
      </c>
      <c r="AA2740" s="30">
        <f>AA2741</f>
        <v>0</v>
      </c>
      <c r="AB2740" s="30">
        <f>AB2741</f>
        <v>0</v>
      </c>
      <c r="AC2740" s="30">
        <f t="shared" si="8897"/>
        <v>113522.7</v>
      </c>
      <c r="AD2740" s="30">
        <f t="shared" si="8898"/>
        <v>167420.79999999999</v>
      </c>
      <c r="AE2740" s="30">
        <f t="shared" si="8899"/>
        <v>774348.59999999998</v>
      </c>
      <c r="AF2740" s="30">
        <f>AF2741</f>
        <v>0</v>
      </c>
      <c r="AG2740" s="30">
        <f t="shared" si="8900"/>
        <v>113522.7</v>
      </c>
      <c r="AH2740" s="30">
        <f t="shared" si="8901"/>
        <v>167420.79999999999</v>
      </c>
      <c r="AI2740" s="30">
        <f t="shared" si="8902"/>
        <v>774348.59999999998</v>
      </c>
      <c r="AJ2740" s="30">
        <f>AJ2741</f>
        <v>0</v>
      </c>
      <c r="AK2740" s="30">
        <f>AK2741</f>
        <v>0</v>
      </c>
      <c r="AL2740" s="30">
        <f>AL2741</f>
        <v>0</v>
      </c>
      <c r="AM2740" s="30">
        <f>AM2741</f>
        <v>48329.347999999998</v>
      </c>
      <c r="AN2740" s="30">
        <f>AN2741</f>
        <v>0</v>
      </c>
      <c r="AO2740" s="30">
        <f>AO2741</f>
        <v>0</v>
      </c>
      <c r="AP2740" s="30">
        <f>AP2741</f>
        <v>-48329.347999999998</v>
      </c>
      <c r="AQ2740" s="30">
        <f>AQ2741</f>
        <v>-11445.052</v>
      </c>
      <c r="AR2740" s="30">
        <f>AR2741</f>
        <v>0</v>
      </c>
      <c r="AS2740" s="30">
        <f t="shared" si="8673"/>
        <v>161852.04800000001</v>
      </c>
      <c r="AT2740" s="30">
        <f t="shared" si="8674"/>
        <v>119091.45199999999</v>
      </c>
      <c r="AU2740" s="30">
        <f t="shared" si="8675"/>
        <v>762903.54799999995</v>
      </c>
      <c r="AV2740" s="30">
        <f>AV2741</f>
        <v>0</v>
      </c>
      <c r="AW2740" s="30">
        <f>AW2741</f>
        <v>0</v>
      </c>
      <c r="AX2740" s="30">
        <f>AX2741</f>
        <v>0</v>
      </c>
      <c r="AY2740" s="30">
        <f t="shared" si="8905"/>
        <v>161852.04800000001</v>
      </c>
      <c r="AZ2740" s="30">
        <f t="shared" si="8906"/>
        <v>119091.45199999999</v>
      </c>
      <c r="BA2740" s="30">
        <f t="shared" si="8907"/>
        <v>762903.54799999995</v>
      </c>
      <c r="BB2740" s="30">
        <f>BB2741</f>
        <v>0</v>
      </c>
      <c r="BC2740" s="30">
        <f>BC2741</f>
        <v>0</v>
      </c>
      <c r="BD2740" s="30">
        <f>BD2741</f>
        <v>0</v>
      </c>
      <c r="BE2740" s="30">
        <f>BE2741</f>
        <v>0</v>
      </c>
      <c r="BF2740" s="30">
        <f>BF2741</f>
        <v>0</v>
      </c>
      <c r="BG2740" s="30">
        <f>BG2741</f>
        <v>0</v>
      </c>
      <c r="BH2740" s="30">
        <f>BH2741</f>
        <v>0</v>
      </c>
      <c r="BI2740" s="30">
        <f>BI2741</f>
        <v>0</v>
      </c>
      <c r="BJ2740" s="30">
        <f>BJ2741</f>
        <v>0</v>
      </c>
      <c r="BK2740" s="30">
        <f>BK2741</f>
        <v>0</v>
      </c>
      <c r="BL2740" s="30">
        <f t="shared" si="8894"/>
        <v>161852.04800000001</v>
      </c>
      <c r="BM2740" s="30">
        <f t="shared" si="8895"/>
        <v>119091.45199999999</v>
      </c>
      <c r="BN2740" s="30">
        <f t="shared" si="8896"/>
        <v>762903.54799999995</v>
      </c>
      <c r="BO2740" s="30">
        <f>BO2741</f>
        <v>0</v>
      </c>
      <c r="BP2740" s="31"/>
      <c r="BQ2740" s="1"/>
      <c r="BR2740" s="1"/>
      <c r="BS2740" s="1"/>
      <c r="BT2740" s="1"/>
      <c r="BU2740" s="1"/>
      <c r="BV2740" s="1"/>
      <c r="BW2740" s="1"/>
      <c r="BX2740" s="1"/>
      <c r="BY2740" s="1"/>
    </row>
    <row r="2741" ht="30">
      <c r="A2741" s="28" t="s">
        <v>1121</v>
      </c>
      <c r="B2741" s="28" t="s">
        <v>60</v>
      </c>
      <c r="C2741" s="28" t="s">
        <v>26</v>
      </c>
      <c r="D2741" s="28" t="s">
        <v>1133</v>
      </c>
      <c r="E2741" s="28" t="s">
        <v>331</v>
      </c>
      <c r="F2741" s="29" t="s">
        <v>332</v>
      </c>
      <c r="G2741" s="30">
        <f>55654.5+57868.2</f>
        <v>113522.7</v>
      </c>
      <c r="H2741" s="30">
        <f>87647.4+79773.4</f>
        <v>167420.79999999999</v>
      </c>
      <c r="I2741" s="30">
        <f>387174.3+387174.3</f>
        <v>774348.59999999998</v>
      </c>
      <c r="J2741" s="30"/>
      <c r="K2741" s="30"/>
      <c r="L2741" s="30"/>
      <c r="M2741" s="30">
        <f t="shared" si="8676"/>
        <v>113522.7</v>
      </c>
      <c r="N2741" s="30">
        <f t="shared" si="8677"/>
        <v>167420.79999999999</v>
      </c>
      <c r="O2741" s="30">
        <f t="shared" si="8678"/>
        <v>774348.59999999998</v>
      </c>
      <c r="P2741" s="30"/>
      <c r="Q2741" s="30"/>
      <c r="R2741" s="30"/>
      <c r="S2741" s="30"/>
      <c r="T2741" s="30"/>
      <c r="U2741" s="30"/>
      <c r="V2741" s="30"/>
      <c r="W2741" s="30"/>
      <c r="X2741" s="30"/>
      <c r="Y2741" s="30"/>
      <c r="Z2741" s="30"/>
      <c r="AA2741" s="30"/>
      <c r="AB2741" s="30"/>
      <c r="AC2741" s="30">
        <f t="shared" si="8897"/>
        <v>113522.7</v>
      </c>
      <c r="AD2741" s="30">
        <f t="shared" si="8898"/>
        <v>167420.79999999999</v>
      </c>
      <c r="AE2741" s="30">
        <f t="shared" si="8899"/>
        <v>774348.59999999998</v>
      </c>
      <c r="AF2741" s="30"/>
      <c r="AG2741" s="30">
        <f t="shared" si="8900"/>
        <v>113522.7</v>
      </c>
      <c r="AH2741" s="30">
        <f t="shared" si="8901"/>
        <v>167420.79999999999</v>
      </c>
      <c r="AI2741" s="30">
        <f t="shared" si="8902"/>
        <v>774348.59999999998</v>
      </c>
      <c r="AJ2741" s="30"/>
      <c r="AK2741" s="30"/>
      <c r="AL2741" s="30"/>
      <c r="AM2741" s="30">
        <v>48329.347999999998</v>
      </c>
      <c r="AN2741" s="30"/>
      <c r="AO2741" s="30"/>
      <c r="AP2741" s="30">
        <v>-48329.347999999998</v>
      </c>
      <c r="AQ2741" s="30">
        <v>-11445.052</v>
      </c>
      <c r="AR2741" s="30"/>
      <c r="AS2741" s="30">
        <f t="shared" si="8673"/>
        <v>161852.04800000001</v>
      </c>
      <c r="AT2741" s="30">
        <f t="shared" si="8674"/>
        <v>119091.45199999999</v>
      </c>
      <c r="AU2741" s="30">
        <f t="shared" si="8675"/>
        <v>762903.54799999995</v>
      </c>
      <c r="AV2741" s="30"/>
      <c r="AW2741" s="30"/>
      <c r="AX2741" s="30"/>
      <c r="AY2741" s="30">
        <f t="shared" si="8905"/>
        <v>161852.04800000001</v>
      </c>
      <c r="AZ2741" s="30">
        <f t="shared" si="8906"/>
        <v>119091.45199999999</v>
      </c>
      <c r="BA2741" s="30">
        <f t="shared" si="8907"/>
        <v>762903.54799999995</v>
      </c>
      <c r="BB2741" s="30"/>
      <c r="BC2741" s="30"/>
      <c r="BD2741" s="30"/>
      <c r="BE2741" s="30"/>
      <c r="BF2741" s="30"/>
      <c r="BG2741" s="30"/>
      <c r="BH2741" s="30"/>
      <c r="BI2741" s="30"/>
      <c r="BJ2741" s="30"/>
      <c r="BK2741" s="30"/>
      <c r="BL2741" s="30">
        <f t="shared" si="8894"/>
        <v>161852.04800000001</v>
      </c>
      <c r="BM2741" s="30">
        <f t="shared" si="8895"/>
        <v>119091.45199999999</v>
      </c>
      <c r="BN2741" s="30">
        <f t="shared" si="8896"/>
        <v>762903.54799999995</v>
      </c>
      <c r="BO2741" s="30"/>
      <c r="BP2741" s="31"/>
      <c r="BQ2741" s="1"/>
      <c r="BR2741" s="1"/>
      <c r="BS2741" s="1"/>
      <c r="BT2741" s="1"/>
      <c r="BU2741" s="1"/>
      <c r="BV2741" s="1"/>
      <c r="BW2741" s="1"/>
      <c r="BX2741" s="1"/>
      <c r="BY2741" s="1"/>
    </row>
    <row r="2742" ht="30">
      <c r="A2742" s="28" t="s">
        <v>1121</v>
      </c>
      <c r="B2742" s="28" t="s">
        <v>60</v>
      </c>
      <c r="C2742" s="28" t="s">
        <v>26</v>
      </c>
      <c r="D2742" s="28" t="s">
        <v>1135</v>
      </c>
      <c r="E2742" s="35"/>
      <c r="F2742" s="29" t="s">
        <v>162</v>
      </c>
      <c r="G2742" s="30">
        <f t="shared" si="8903"/>
        <v>427033.40000000002</v>
      </c>
      <c r="H2742" s="30">
        <f t="shared" ref="H2742:H2746" si="8908">H2743</f>
        <v>0</v>
      </c>
      <c r="I2742" s="30">
        <f t="shared" si="8904"/>
        <v>0</v>
      </c>
      <c r="J2742" s="30">
        <f t="shared" ref="J2742:J2746" si="8909">J2743</f>
        <v>0</v>
      </c>
      <c r="K2742" s="30">
        <f t="shared" ref="K2742:K2746" si="8910">K2743</f>
        <v>0</v>
      </c>
      <c r="L2742" s="30">
        <f t="shared" ref="L2742:L2746" si="8911">L2743</f>
        <v>0</v>
      </c>
      <c r="M2742" s="30">
        <f t="shared" si="8676"/>
        <v>427033.40000000002</v>
      </c>
      <c r="N2742" s="30">
        <f t="shared" si="8677"/>
        <v>0</v>
      </c>
      <c r="O2742" s="30">
        <f t="shared" si="8678"/>
        <v>0</v>
      </c>
      <c r="P2742" s="30">
        <f t="shared" ref="P2742:P2746" si="8912">P2743</f>
        <v>0</v>
      </c>
      <c r="Q2742" s="30">
        <f t="shared" ref="Q2742:Q2746" si="8913">Q2743</f>
        <v>0</v>
      </c>
      <c r="R2742" s="30">
        <f t="shared" ref="R2742:R2746" si="8914">R2743</f>
        <v>0</v>
      </c>
      <c r="S2742" s="30">
        <f t="shared" ref="S2742:S2746" si="8915">S2743</f>
        <v>0</v>
      </c>
      <c r="T2742" s="30">
        <f t="shared" ref="T2742:T2746" si="8916">T2743</f>
        <v>0</v>
      </c>
      <c r="U2742" s="30">
        <f t="shared" ref="U2742:U2746" si="8917">U2743</f>
        <v>0</v>
      </c>
      <c r="V2742" s="30">
        <f t="shared" ref="V2742:V2746" si="8918">V2743</f>
        <v>0</v>
      </c>
      <c r="W2742" s="30">
        <f t="shared" ref="W2742:W2746" si="8919">W2743</f>
        <v>0</v>
      </c>
      <c r="X2742" s="30">
        <f t="shared" ref="X2742:X2746" si="8920">X2743</f>
        <v>0</v>
      </c>
      <c r="Y2742" s="30">
        <f t="shared" ref="Y2742:Y2746" si="8921">Y2743</f>
        <v>0</v>
      </c>
      <c r="Z2742" s="30">
        <f t="shared" ref="Z2742:Z2746" si="8922">Z2743</f>
        <v>0</v>
      </c>
      <c r="AA2742" s="30">
        <f t="shared" ref="AA2742:AA2746" si="8923">AA2743</f>
        <v>0</v>
      </c>
      <c r="AB2742" s="30">
        <f t="shared" ref="AB2742:AB2746" si="8924">AB2743</f>
        <v>0</v>
      </c>
      <c r="AC2742" s="30">
        <f t="shared" si="8897"/>
        <v>427033.40000000002</v>
      </c>
      <c r="AD2742" s="30">
        <f t="shared" si="8898"/>
        <v>0</v>
      </c>
      <c r="AE2742" s="30">
        <f t="shared" si="8899"/>
        <v>0</v>
      </c>
      <c r="AF2742" s="30">
        <f t="shared" ref="AF2742:AF2746" si="8925">AF2743</f>
        <v>0</v>
      </c>
      <c r="AG2742" s="30">
        <f t="shared" si="8900"/>
        <v>427033.40000000002</v>
      </c>
      <c r="AH2742" s="30">
        <f t="shared" si="8901"/>
        <v>0</v>
      </c>
      <c r="AI2742" s="30">
        <f t="shared" si="8902"/>
        <v>0</v>
      </c>
      <c r="AJ2742" s="30">
        <f t="shared" ref="AJ2742:AJ2746" si="8926">AJ2743</f>
        <v>0</v>
      </c>
      <c r="AK2742" s="30">
        <f t="shared" ref="AK2742:AK2746" si="8927">AK2743</f>
        <v>0</v>
      </c>
      <c r="AL2742" s="30">
        <f t="shared" ref="AL2742:AL2746" si="8928">AL2743</f>
        <v>-180307.655</v>
      </c>
      <c r="AM2742" s="30">
        <f t="shared" ref="AM2742:AM2746" si="8929">AM2743</f>
        <v>0</v>
      </c>
      <c r="AN2742" s="30">
        <f t="shared" ref="AN2742:AN2746" si="8930">AN2743</f>
        <v>0</v>
      </c>
      <c r="AO2742" s="30">
        <f t="shared" ref="AO2742:AO2746" si="8931">AO2743</f>
        <v>0</v>
      </c>
      <c r="AP2742" s="30">
        <f t="shared" ref="AP2742:AP2746" si="8932">AP2743</f>
        <v>0</v>
      </c>
      <c r="AQ2742" s="30">
        <f t="shared" ref="AQ2742:AQ2746" si="8933">AQ2743</f>
        <v>0</v>
      </c>
      <c r="AR2742" s="30">
        <f t="shared" ref="AR2742:AR2746" si="8934">AR2743</f>
        <v>0</v>
      </c>
      <c r="AS2742" s="30">
        <f t="shared" si="8673"/>
        <v>246725.74500000002</v>
      </c>
      <c r="AT2742" s="30">
        <f t="shared" si="8674"/>
        <v>0</v>
      </c>
      <c r="AU2742" s="30">
        <f t="shared" si="8675"/>
        <v>0</v>
      </c>
      <c r="AV2742" s="30">
        <f t="shared" ref="AV2742:AV2746" si="8935">AV2743</f>
        <v>510.63499999999999</v>
      </c>
      <c r="AW2742" s="30">
        <f t="shared" ref="AW2742:AW2746" si="8936">AW2743</f>
        <v>0</v>
      </c>
      <c r="AX2742" s="30">
        <f t="shared" ref="AX2742:AX2746" si="8937">AX2743</f>
        <v>0</v>
      </c>
      <c r="AY2742" s="30">
        <f t="shared" si="8905"/>
        <v>247236.38000000003</v>
      </c>
      <c r="AZ2742" s="30">
        <f t="shared" si="8906"/>
        <v>0</v>
      </c>
      <c r="BA2742" s="30">
        <f t="shared" si="8907"/>
        <v>0</v>
      </c>
      <c r="BB2742" s="30">
        <f t="shared" ref="BB2742:BB2746" si="8938">BB2743</f>
        <v>0</v>
      </c>
      <c r="BC2742" s="30">
        <f t="shared" ref="BC2742:BC2746" si="8939">BC2743</f>
        <v>0</v>
      </c>
      <c r="BD2742" s="30">
        <f t="shared" ref="BD2742:BD2746" si="8940">BD2743</f>
        <v>0</v>
      </c>
      <c r="BE2742" s="30">
        <f t="shared" ref="BE2742:BE2746" si="8941">BE2743</f>
        <v>0</v>
      </c>
      <c r="BF2742" s="30">
        <f t="shared" ref="BF2742:BF2746" si="8942">BF2743</f>
        <v>0</v>
      </c>
      <c r="BG2742" s="30">
        <f t="shared" ref="BG2742:BG2746" si="8943">BG2743</f>
        <v>0</v>
      </c>
      <c r="BH2742" s="30">
        <f t="shared" ref="BH2742:BH2746" si="8944">BH2743</f>
        <v>0</v>
      </c>
      <c r="BI2742" s="30">
        <f t="shared" ref="BI2742:BI2746" si="8945">BI2743</f>
        <v>0</v>
      </c>
      <c r="BJ2742" s="30">
        <f t="shared" ref="BJ2742:BJ2746" si="8946">BJ2743</f>
        <v>0</v>
      </c>
      <c r="BK2742" s="30">
        <f t="shared" ref="BK2742:BK2746" si="8947">BK2743</f>
        <v>0</v>
      </c>
      <c r="BL2742" s="30">
        <f t="shared" si="8894"/>
        <v>247236.38000000003</v>
      </c>
      <c r="BM2742" s="30">
        <f t="shared" si="8895"/>
        <v>0</v>
      </c>
      <c r="BN2742" s="30">
        <f t="shared" si="8896"/>
        <v>0</v>
      </c>
      <c r="BO2742" s="30">
        <f t="shared" ref="BO2742:BO2746" si="8948">BO2743</f>
        <v>0</v>
      </c>
      <c r="BP2742" s="31"/>
      <c r="BQ2742" s="1"/>
      <c r="BR2742" s="1"/>
      <c r="BS2742" s="1"/>
      <c r="BT2742" s="1"/>
      <c r="BU2742" s="1"/>
      <c r="BV2742" s="1"/>
      <c r="BW2742" s="1"/>
      <c r="BX2742" s="1"/>
      <c r="BY2742" s="1"/>
    </row>
    <row r="2743" ht="30">
      <c r="A2743" s="28" t="s">
        <v>1121</v>
      </c>
      <c r="B2743" s="28" t="s">
        <v>60</v>
      </c>
      <c r="C2743" s="28" t="s">
        <v>26</v>
      </c>
      <c r="D2743" s="28" t="s">
        <v>1136</v>
      </c>
      <c r="E2743" s="35"/>
      <c r="F2743" s="29" t="s">
        <v>1137</v>
      </c>
      <c r="G2743" s="30">
        <f t="shared" si="8903"/>
        <v>427033.40000000002</v>
      </c>
      <c r="H2743" s="30">
        <f t="shared" si="8908"/>
        <v>0</v>
      </c>
      <c r="I2743" s="30">
        <f t="shared" si="8904"/>
        <v>0</v>
      </c>
      <c r="J2743" s="30">
        <f t="shared" si="8909"/>
        <v>0</v>
      </c>
      <c r="K2743" s="30">
        <f t="shared" si="8910"/>
        <v>0</v>
      </c>
      <c r="L2743" s="30">
        <f t="shared" si="8911"/>
        <v>0</v>
      </c>
      <c r="M2743" s="30">
        <f t="shared" si="8676"/>
        <v>427033.40000000002</v>
      </c>
      <c r="N2743" s="30">
        <f t="shared" si="8677"/>
        <v>0</v>
      </c>
      <c r="O2743" s="30">
        <f t="shared" si="8678"/>
        <v>0</v>
      </c>
      <c r="P2743" s="30">
        <f t="shared" si="8912"/>
        <v>0</v>
      </c>
      <c r="Q2743" s="30">
        <f t="shared" si="8913"/>
        <v>0</v>
      </c>
      <c r="R2743" s="30">
        <f t="shared" si="8914"/>
        <v>0</v>
      </c>
      <c r="S2743" s="30">
        <f t="shared" si="8915"/>
        <v>0</v>
      </c>
      <c r="T2743" s="30">
        <f t="shared" si="8916"/>
        <v>0</v>
      </c>
      <c r="U2743" s="30">
        <f t="shared" si="8917"/>
        <v>0</v>
      </c>
      <c r="V2743" s="30">
        <f t="shared" si="8918"/>
        <v>0</v>
      </c>
      <c r="W2743" s="30">
        <f t="shared" si="8919"/>
        <v>0</v>
      </c>
      <c r="X2743" s="30">
        <f t="shared" si="8920"/>
        <v>0</v>
      </c>
      <c r="Y2743" s="30">
        <f t="shared" si="8921"/>
        <v>0</v>
      </c>
      <c r="Z2743" s="30">
        <f t="shared" si="8922"/>
        <v>0</v>
      </c>
      <c r="AA2743" s="30">
        <f t="shared" si="8923"/>
        <v>0</v>
      </c>
      <c r="AB2743" s="30">
        <f t="shared" si="8924"/>
        <v>0</v>
      </c>
      <c r="AC2743" s="30">
        <f t="shared" si="8897"/>
        <v>427033.40000000002</v>
      </c>
      <c r="AD2743" s="30">
        <f t="shared" si="8898"/>
        <v>0</v>
      </c>
      <c r="AE2743" s="30">
        <f t="shared" si="8899"/>
        <v>0</v>
      </c>
      <c r="AF2743" s="30">
        <f t="shared" si="8925"/>
        <v>0</v>
      </c>
      <c r="AG2743" s="30">
        <f t="shared" si="8900"/>
        <v>427033.40000000002</v>
      </c>
      <c r="AH2743" s="30">
        <f t="shared" si="8901"/>
        <v>0</v>
      </c>
      <c r="AI2743" s="30">
        <f t="shared" si="8902"/>
        <v>0</v>
      </c>
      <c r="AJ2743" s="30">
        <f t="shared" si="8926"/>
        <v>0</v>
      </c>
      <c r="AK2743" s="30">
        <f t="shared" si="8927"/>
        <v>0</v>
      </c>
      <c r="AL2743" s="30">
        <f t="shared" si="8928"/>
        <v>-180307.655</v>
      </c>
      <c r="AM2743" s="30">
        <f t="shared" si="8929"/>
        <v>0</v>
      </c>
      <c r="AN2743" s="30">
        <f t="shared" si="8930"/>
        <v>0</v>
      </c>
      <c r="AO2743" s="30">
        <f t="shared" si="8931"/>
        <v>0</v>
      </c>
      <c r="AP2743" s="30">
        <f t="shared" si="8932"/>
        <v>0</v>
      </c>
      <c r="AQ2743" s="30">
        <f t="shared" si="8933"/>
        <v>0</v>
      </c>
      <c r="AR2743" s="30">
        <f t="shared" si="8934"/>
        <v>0</v>
      </c>
      <c r="AS2743" s="30">
        <f t="shared" si="8673"/>
        <v>246725.74500000002</v>
      </c>
      <c r="AT2743" s="30">
        <f t="shared" si="8674"/>
        <v>0</v>
      </c>
      <c r="AU2743" s="30">
        <f t="shared" si="8675"/>
        <v>0</v>
      </c>
      <c r="AV2743" s="30">
        <f t="shared" si="8935"/>
        <v>510.63499999999999</v>
      </c>
      <c r="AW2743" s="30">
        <f t="shared" si="8936"/>
        <v>0</v>
      </c>
      <c r="AX2743" s="30">
        <f t="shared" si="8937"/>
        <v>0</v>
      </c>
      <c r="AY2743" s="30">
        <f t="shared" si="8905"/>
        <v>247236.38000000003</v>
      </c>
      <c r="AZ2743" s="30">
        <f t="shared" si="8906"/>
        <v>0</v>
      </c>
      <c r="BA2743" s="30">
        <f t="shared" si="8907"/>
        <v>0</v>
      </c>
      <c r="BB2743" s="30">
        <f t="shared" si="8938"/>
        <v>0</v>
      </c>
      <c r="BC2743" s="30">
        <f t="shared" si="8939"/>
        <v>0</v>
      </c>
      <c r="BD2743" s="30">
        <f t="shared" si="8940"/>
        <v>0</v>
      </c>
      <c r="BE2743" s="30">
        <f t="shared" si="8941"/>
        <v>0</v>
      </c>
      <c r="BF2743" s="30">
        <f t="shared" si="8942"/>
        <v>0</v>
      </c>
      <c r="BG2743" s="30">
        <f t="shared" si="8943"/>
        <v>0</v>
      </c>
      <c r="BH2743" s="30">
        <f t="shared" si="8944"/>
        <v>0</v>
      </c>
      <c r="BI2743" s="30">
        <f t="shared" si="8945"/>
        <v>0</v>
      </c>
      <c r="BJ2743" s="30">
        <f t="shared" si="8946"/>
        <v>0</v>
      </c>
      <c r="BK2743" s="30">
        <f t="shared" si="8947"/>
        <v>0</v>
      </c>
      <c r="BL2743" s="30">
        <f t="shared" si="8894"/>
        <v>247236.38000000003</v>
      </c>
      <c r="BM2743" s="30">
        <f t="shared" si="8895"/>
        <v>0</v>
      </c>
      <c r="BN2743" s="30">
        <f t="shared" si="8896"/>
        <v>0</v>
      </c>
      <c r="BO2743" s="30">
        <f t="shared" si="8948"/>
        <v>0</v>
      </c>
      <c r="BP2743" s="31"/>
      <c r="BQ2743" s="1"/>
      <c r="BR2743" s="1"/>
      <c r="BS2743" s="1"/>
      <c r="BT2743" s="1"/>
      <c r="BU2743" s="1"/>
      <c r="BV2743" s="1"/>
      <c r="BW2743" s="1"/>
      <c r="BX2743" s="1"/>
      <c r="BY2743" s="1"/>
    </row>
    <row r="2744" ht="60">
      <c r="A2744" s="28" t="s">
        <v>1121</v>
      </c>
      <c r="B2744" s="28" t="s">
        <v>60</v>
      </c>
      <c r="C2744" s="28" t="s">
        <v>26</v>
      </c>
      <c r="D2744" s="28" t="s">
        <v>1138</v>
      </c>
      <c r="E2744" s="35"/>
      <c r="F2744" s="29" t="s">
        <v>1139</v>
      </c>
      <c r="G2744" s="30">
        <f t="shared" si="8903"/>
        <v>427033.40000000002</v>
      </c>
      <c r="H2744" s="30">
        <f t="shared" si="8908"/>
        <v>0</v>
      </c>
      <c r="I2744" s="30">
        <f t="shared" si="8904"/>
        <v>0</v>
      </c>
      <c r="J2744" s="30">
        <f t="shared" si="8909"/>
        <v>0</v>
      </c>
      <c r="K2744" s="30">
        <f t="shared" si="8910"/>
        <v>0</v>
      </c>
      <c r="L2744" s="30">
        <f t="shared" si="8911"/>
        <v>0</v>
      </c>
      <c r="M2744" s="30">
        <f t="shared" si="8676"/>
        <v>427033.40000000002</v>
      </c>
      <c r="N2744" s="30">
        <f t="shared" si="8677"/>
        <v>0</v>
      </c>
      <c r="O2744" s="30">
        <f t="shared" si="8678"/>
        <v>0</v>
      </c>
      <c r="P2744" s="30">
        <f t="shared" si="8912"/>
        <v>0</v>
      </c>
      <c r="Q2744" s="30">
        <f t="shared" si="8913"/>
        <v>0</v>
      </c>
      <c r="R2744" s="30">
        <f t="shared" si="8914"/>
        <v>0</v>
      </c>
      <c r="S2744" s="30">
        <f t="shared" si="8915"/>
        <v>0</v>
      </c>
      <c r="T2744" s="30">
        <f t="shared" si="8916"/>
        <v>0</v>
      </c>
      <c r="U2744" s="30">
        <f t="shared" si="8917"/>
        <v>0</v>
      </c>
      <c r="V2744" s="30">
        <f t="shared" si="8918"/>
        <v>0</v>
      </c>
      <c r="W2744" s="30">
        <f t="shared" si="8919"/>
        <v>0</v>
      </c>
      <c r="X2744" s="30">
        <f t="shared" si="8920"/>
        <v>0</v>
      </c>
      <c r="Y2744" s="30">
        <f t="shared" si="8921"/>
        <v>0</v>
      </c>
      <c r="Z2744" s="30">
        <f t="shared" si="8922"/>
        <v>0</v>
      </c>
      <c r="AA2744" s="30">
        <f t="shared" si="8923"/>
        <v>0</v>
      </c>
      <c r="AB2744" s="30">
        <f t="shared" si="8924"/>
        <v>0</v>
      </c>
      <c r="AC2744" s="30">
        <f t="shared" si="8897"/>
        <v>427033.40000000002</v>
      </c>
      <c r="AD2744" s="30">
        <f t="shared" si="8898"/>
        <v>0</v>
      </c>
      <c r="AE2744" s="30">
        <f t="shared" si="8899"/>
        <v>0</v>
      </c>
      <c r="AF2744" s="30">
        <f t="shared" si="8925"/>
        <v>0</v>
      </c>
      <c r="AG2744" s="30">
        <f t="shared" si="8900"/>
        <v>427033.40000000002</v>
      </c>
      <c r="AH2744" s="30">
        <f t="shared" si="8901"/>
        <v>0</v>
      </c>
      <c r="AI2744" s="30">
        <f t="shared" si="8902"/>
        <v>0</v>
      </c>
      <c r="AJ2744" s="30">
        <f t="shared" si="8926"/>
        <v>0</v>
      </c>
      <c r="AK2744" s="30">
        <f t="shared" si="8927"/>
        <v>0</v>
      </c>
      <c r="AL2744" s="30">
        <f t="shared" si="8928"/>
        <v>-180307.655</v>
      </c>
      <c r="AM2744" s="30">
        <f t="shared" si="8929"/>
        <v>0</v>
      </c>
      <c r="AN2744" s="30">
        <f t="shared" si="8930"/>
        <v>0</v>
      </c>
      <c r="AO2744" s="30">
        <f t="shared" si="8931"/>
        <v>0</v>
      </c>
      <c r="AP2744" s="30">
        <f t="shared" si="8932"/>
        <v>0</v>
      </c>
      <c r="AQ2744" s="30">
        <f t="shared" si="8933"/>
        <v>0</v>
      </c>
      <c r="AR2744" s="30">
        <f t="shared" si="8934"/>
        <v>0</v>
      </c>
      <c r="AS2744" s="30">
        <f t="shared" si="8673"/>
        <v>246725.74500000002</v>
      </c>
      <c r="AT2744" s="30">
        <f t="shared" si="8674"/>
        <v>0</v>
      </c>
      <c r="AU2744" s="30">
        <f t="shared" si="8675"/>
        <v>0</v>
      </c>
      <c r="AV2744" s="30">
        <f t="shared" si="8935"/>
        <v>510.63499999999999</v>
      </c>
      <c r="AW2744" s="30">
        <f t="shared" si="8936"/>
        <v>0</v>
      </c>
      <c r="AX2744" s="30">
        <f t="shared" si="8937"/>
        <v>0</v>
      </c>
      <c r="AY2744" s="30">
        <f t="shared" si="8905"/>
        <v>247236.38000000003</v>
      </c>
      <c r="AZ2744" s="30">
        <f t="shared" si="8906"/>
        <v>0</v>
      </c>
      <c r="BA2744" s="30">
        <f t="shared" si="8907"/>
        <v>0</v>
      </c>
      <c r="BB2744" s="30">
        <f t="shared" si="8938"/>
        <v>0</v>
      </c>
      <c r="BC2744" s="30">
        <f t="shared" si="8939"/>
        <v>0</v>
      </c>
      <c r="BD2744" s="30">
        <f t="shared" si="8940"/>
        <v>0</v>
      </c>
      <c r="BE2744" s="30">
        <f t="shared" si="8941"/>
        <v>0</v>
      </c>
      <c r="BF2744" s="30">
        <f t="shared" si="8942"/>
        <v>0</v>
      </c>
      <c r="BG2744" s="30">
        <f t="shared" si="8943"/>
        <v>0</v>
      </c>
      <c r="BH2744" s="30">
        <f t="shared" si="8944"/>
        <v>0</v>
      </c>
      <c r="BI2744" s="30">
        <f t="shared" si="8945"/>
        <v>0</v>
      </c>
      <c r="BJ2744" s="30">
        <f t="shared" si="8946"/>
        <v>0</v>
      </c>
      <c r="BK2744" s="30">
        <f t="shared" si="8947"/>
        <v>0</v>
      </c>
      <c r="BL2744" s="30">
        <f t="shared" si="8894"/>
        <v>247236.38000000003</v>
      </c>
      <c r="BM2744" s="30">
        <f t="shared" si="8895"/>
        <v>0</v>
      </c>
      <c r="BN2744" s="30">
        <f t="shared" si="8896"/>
        <v>0</v>
      </c>
      <c r="BO2744" s="30">
        <f t="shared" si="8948"/>
        <v>0</v>
      </c>
      <c r="BP2744" s="31"/>
      <c r="BQ2744" s="1"/>
      <c r="BR2744" s="1"/>
      <c r="BS2744" s="1"/>
      <c r="BT2744" s="1"/>
      <c r="BU2744" s="1"/>
      <c r="BV2744" s="1"/>
      <c r="BW2744" s="1"/>
      <c r="BX2744" s="1"/>
      <c r="BY2744" s="1"/>
    </row>
    <row r="2745" s="1" customFormat="1" ht="30">
      <c r="A2745" s="28" t="s">
        <v>1121</v>
      </c>
      <c r="B2745" s="28" t="s">
        <v>60</v>
      </c>
      <c r="C2745" s="28" t="s">
        <v>26</v>
      </c>
      <c r="D2745" s="28" t="s">
        <v>1138</v>
      </c>
      <c r="E2745" s="28" t="s">
        <v>331</v>
      </c>
      <c r="F2745" s="29" t="s">
        <v>332</v>
      </c>
      <c r="G2745" s="30">
        <v>427033.40000000002</v>
      </c>
      <c r="H2745" s="30"/>
      <c r="I2745" s="30"/>
      <c r="J2745" s="30"/>
      <c r="K2745" s="30"/>
      <c r="L2745" s="30"/>
      <c r="M2745" s="30">
        <f t="shared" si="8676"/>
        <v>427033.40000000002</v>
      </c>
      <c r="N2745" s="30">
        <f t="shared" si="8677"/>
        <v>0</v>
      </c>
      <c r="O2745" s="30">
        <f t="shared" si="8678"/>
        <v>0</v>
      </c>
      <c r="P2745" s="30"/>
      <c r="Q2745" s="30"/>
      <c r="R2745" s="30"/>
      <c r="S2745" s="30"/>
      <c r="T2745" s="30"/>
      <c r="U2745" s="30"/>
      <c r="V2745" s="30"/>
      <c r="W2745" s="30"/>
      <c r="X2745" s="30"/>
      <c r="Y2745" s="30"/>
      <c r="Z2745" s="30"/>
      <c r="AA2745" s="30"/>
      <c r="AB2745" s="30"/>
      <c r="AC2745" s="30">
        <f t="shared" si="8897"/>
        <v>427033.40000000002</v>
      </c>
      <c r="AD2745" s="30">
        <f t="shared" si="8898"/>
        <v>0</v>
      </c>
      <c r="AE2745" s="30">
        <f t="shared" si="8899"/>
        <v>0</v>
      </c>
      <c r="AF2745" s="30"/>
      <c r="AG2745" s="30">
        <f t="shared" si="8900"/>
        <v>427033.40000000002</v>
      </c>
      <c r="AH2745" s="30">
        <f t="shared" si="8901"/>
        <v>0</v>
      </c>
      <c r="AI2745" s="30">
        <f t="shared" si="8902"/>
        <v>0</v>
      </c>
      <c r="AJ2745" s="30"/>
      <c r="AK2745" s="30"/>
      <c r="AL2745" s="30">
        <v>-180307.655</v>
      </c>
      <c r="AM2745" s="30"/>
      <c r="AN2745" s="30"/>
      <c r="AO2745" s="30"/>
      <c r="AP2745" s="30"/>
      <c r="AQ2745" s="30"/>
      <c r="AR2745" s="30"/>
      <c r="AS2745" s="30">
        <f t="shared" ref="AS2745:AS2808" si="8949">AG2745+AJ2745+AK2745+AL2745+AM2745</f>
        <v>246725.74500000002</v>
      </c>
      <c r="AT2745" s="30">
        <f t="shared" ref="AT2745:AT2808" si="8950">AH2745+AN2745+AO2745+AP2745</f>
        <v>0</v>
      </c>
      <c r="AU2745" s="30">
        <f t="shared" ref="AU2745:AU2808" si="8951">AI2745+AR2745+AQ2745</f>
        <v>0</v>
      </c>
      <c r="AV2745" s="30">
        <v>510.63499999999999</v>
      </c>
      <c r="AW2745" s="30"/>
      <c r="AX2745" s="30"/>
      <c r="AY2745" s="30">
        <f t="shared" si="8905"/>
        <v>247236.38000000003</v>
      </c>
      <c r="AZ2745" s="30">
        <f t="shared" si="8906"/>
        <v>0</v>
      </c>
      <c r="BA2745" s="30">
        <f t="shared" si="8907"/>
        <v>0</v>
      </c>
      <c r="BB2745" s="30"/>
      <c r="BC2745" s="30"/>
      <c r="BD2745" s="30"/>
      <c r="BE2745" s="30"/>
      <c r="BF2745" s="30"/>
      <c r="BG2745" s="30"/>
      <c r="BH2745" s="30"/>
      <c r="BI2745" s="30"/>
      <c r="BJ2745" s="30"/>
      <c r="BK2745" s="30"/>
      <c r="BL2745" s="30">
        <f t="shared" si="8894"/>
        <v>247236.38000000003</v>
      </c>
      <c r="BM2745" s="30">
        <f t="shared" si="8895"/>
        <v>0</v>
      </c>
      <c r="BN2745" s="30">
        <f t="shared" si="8896"/>
        <v>0</v>
      </c>
      <c r="BO2745" s="30"/>
      <c r="BP2745" s="31"/>
      <c r="BQ2745" s="1"/>
      <c r="BR2745" s="1"/>
      <c r="BS2745" s="1"/>
      <c r="BT2745" s="1"/>
      <c r="BU2745" s="1"/>
      <c r="BV2745" s="1"/>
      <c r="BW2745" s="1"/>
      <c r="BX2745" s="1"/>
      <c r="BY2745" s="1"/>
      <c r="BZ2745" s="1"/>
    </row>
    <row r="2746" ht="15">
      <c r="A2746" s="28" t="s">
        <v>1121</v>
      </c>
      <c r="B2746" s="28" t="s">
        <v>60</v>
      </c>
      <c r="C2746" s="28" t="s">
        <v>26</v>
      </c>
      <c r="D2746" s="28" t="s">
        <v>598</v>
      </c>
      <c r="E2746" s="35"/>
      <c r="F2746" s="29" t="s">
        <v>440</v>
      </c>
      <c r="G2746" s="30">
        <f t="shared" si="8903"/>
        <v>209999.89999999999</v>
      </c>
      <c r="H2746" s="30">
        <f t="shared" si="8908"/>
        <v>351219.29999999999</v>
      </c>
      <c r="I2746" s="30">
        <f t="shared" si="8904"/>
        <v>260475.39999999999</v>
      </c>
      <c r="J2746" s="30">
        <f t="shared" si="8909"/>
        <v>0</v>
      </c>
      <c r="K2746" s="30">
        <f t="shared" si="8910"/>
        <v>0</v>
      </c>
      <c r="L2746" s="30">
        <f t="shared" si="8911"/>
        <v>0</v>
      </c>
      <c r="M2746" s="30">
        <f t="shared" ref="M2746:M2809" si="8952">G2746+J2746</f>
        <v>209999.89999999999</v>
      </c>
      <c r="N2746" s="30">
        <f t="shared" ref="N2746:N2809" si="8953">H2746+K2746</f>
        <v>351219.29999999999</v>
      </c>
      <c r="O2746" s="30">
        <f t="shared" ref="O2746:O2809" si="8954">I2746+L2746</f>
        <v>260475.39999999999</v>
      </c>
      <c r="P2746" s="30">
        <f t="shared" si="8912"/>
        <v>0</v>
      </c>
      <c r="Q2746" s="30">
        <f t="shared" si="8913"/>
        <v>0</v>
      </c>
      <c r="R2746" s="30">
        <f t="shared" si="8914"/>
        <v>70000</v>
      </c>
      <c r="S2746" s="30">
        <f t="shared" si="8915"/>
        <v>0</v>
      </c>
      <c r="T2746" s="30">
        <f t="shared" si="8916"/>
        <v>0</v>
      </c>
      <c r="U2746" s="30">
        <f t="shared" si="8917"/>
        <v>0</v>
      </c>
      <c r="V2746" s="30">
        <f t="shared" si="8918"/>
        <v>0</v>
      </c>
      <c r="W2746" s="30">
        <f t="shared" si="8919"/>
        <v>0</v>
      </c>
      <c r="X2746" s="30">
        <f t="shared" si="8920"/>
        <v>0</v>
      </c>
      <c r="Y2746" s="30">
        <f t="shared" si="8921"/>
        <v>0</v>
      </c>
      <c r="Z2746" s="30">
        <f t="shared" si="8922"/>
        <v>0</v>
      </c>
      <c r="AA2746" s="30">
        <f t="shared" si="8923"/>
        <v>0</v>
      </c>
      <c r="AB2746" s="30">
        <f t="shared" si="8924"/>
        <v>0</v>
      </c>
      <c r="AC2746" s="30">
        <f t="shared" si="8897"/>
        <v>279999.90000000002</v>
      </c>
      <c r="AD2746" s="30">
        <f t="shared" si="8898"/>
        <v>351219.29999999999</v>
      </c>
      <c r="AE2746" s="30">
        <f t="shared" si="8899"/>
        <v>260475.39999999999</v>
      </c>
      <c r="AF2746" s="30">
        <f t="shared" si="8925"/>
        <v>0</v>
      </c>
      <c r="AG2746" s="30">
        <f t="shared" si="8900"/>
        <v>279999.90000000002</v>
      </c>
      <c r="AH2746" s="30">
        <f t="shared" si="8901"/>
        <v>351219.29999999999</v>
      </c>
      <c r="AI2746" s="30">
        <f t="shared" si="8902"/>
        <v>260475.39999999999</v>
      </c>
      <c r="AJ2746" s="30">
        <f t="shared" si="8926"/>
        <v>0</v>
      </c>
      <c r="AK2746" s="30">
        <f t="shared" si="8927"/>
        <v>0</v>
      </c>
      <c r="AL2746" s="30">
        <f t="shared" si="8928"/>
        <v>55779.112000000001</v>
      </c>
      <c r="AM2746" s="30">
        <f t="shared" si="8929"/>
        <v>0</v>
      </c>
      <c r="AN2746" s="30">
        <f t="shared" si="8930"/>
        <v>0</v>
      </c>
      <c r="AO2746" s="30">
        <f t="shared" si="8931"/>
        <v>0</v>
      </c>
      <c r="AP2746" s="30">
        <f t="shared" si="8932"/>
        <v>0</v>
      </c>
      <c r="AQ2746" s="30">
        <f t="shared" si="8933"/>
        <v>11445.052</v>
      </c>
      <c r="AR2746" s="30">
        <f t="shared" si="8934"/>
        <v>0</v>
      </c>
      <c r="AS2746" s="30">
        <f t="shared" si="8949"/>
        <v>335779.01200000005</v>
      </c>
      <c r="AT2746" s="30">
        <f t="shared" si="8950"/>
        <v>351219.29999999999</v>
      </c>
      <c r="AU2746" s="30">
        <f t="shared" si="8951"/>
        <v>271920.45199999999</v>
      </c>
      <c r="AV2746" s="30">
        <f t="shared" si="8935"/>
        <v>45603.683000000005</v>
      </c>
      <c r="AW2746" s="30">
        <f t="shared" si="8936"/>
        <v>0</v>
      </c>
      <c r="AX2746" s="30">
        <f t="shared" si="8937"/>
        <v>0</v>
      </c>
      <c r="AY2746" s="30">
        <f t="shared" si="8905"/>
        <v>381382.69500000007</v>
      </c>
      <c r="AZ2746" s="30">
        <f t="shared" si="8906"/>
        <v>351219.29999999999</v>
      </c>
      <c r="BA2746" s="30">
        <f t="shared" si="8907"/>
        <v>271920.45199999999</v>
      </c>
      <c r="BB2746" s="30">
        <f t="shared" si="8938"/>
        <v>0</v>
      </c>
      <c r="BC2746" s="30">
        <f t="shared" si="8939"/>
        <v>0</v>
      </c>
      <c r="BD2746" s="30">
        <f t="shared" si="8940"/>
        <v>145461.655</v>
      </c>
      <c r="BE2746" s="30">
        <f t="shared" si="8941"/>
        <v>0</v>
      </c>
      <c r="BF2746" s="30">
        <f t="shared" si="8942"/>
        <v>0</v>
      </c>
      <c r="BG2746" s="30">
        <f t="shared" si="8943"/>
        <v>0</v>
      </c>
      <c r="BH2746" s="30">
        <f t="shared" si="8944"/>
        <v>0</v>
      </c>
      <c r="BI2746" s="30">
        <f t="shared" si="8945"/>
        <v>0</v>
      </c>
      <c r="BJ2746" s="30">
        <f t="shared" si="8946"/>
        <v>0</v>
      </c>
      <c r="BK2746" s="30">
        <f t="shared" si="8947"/>
        <v>0</v>
      </c>
      <c r="BL2746" s="30">
        <f t="shared" si="8894"/>
        <v>526844.35000000009</v>
      </c>
      <c r="BM2746" s="30">
        <f t="shared" si="8895"/>
        <v>351219.29999999999</v>
      </c>
      <c r="BN2746" s="30">
        <f t="shared" si="8896"/>
        <v>271920.45199999999</v>
      </c>
      <c r="BO2746" s="30">
        <f t="shared" si="8948"/>
        <v>0</v>
      </c>
      <c r="BP2746" s="31"/>
      <c r="BQ2746" s="1"/>
      <c r="BR2746" s="1"/>
      <c r="BS2746" s="1"/>
      <c r="BT2746" s="1"/>
      <c r="BU2746" s="1"/>
      <c r="BV2746" s="1"/>
      <c r="BW2746" s="1"/>
      <c r="BX2746" s="1"/>
      <c r="BY2746" s="1"/>
    </row>
    <row r="2747" ht="45">
      <c r="A2747" s="28" t="s">
        <v>1121</v>
      </c>
      <c r="B2747" s="28" t="s">
        <v>60</v>
      </c>
      <c r="C2747" s="28" t="s">
        <v>26</v>
      </c>
      <c r="D2747" s="28" t="s">
        <v>1140</v>
      </c>
      <c r="E2747" s="35"/>
      <c r="F2747" s="29" t="s">
        <v>1141</v>
      </c>
      <c r="G2747" s="30">
        <f>G2748+G2751</f>
        <v>209999.89999999999</v>
      </c>
      <c r="H2747" s="30">
        <f>H2748+H2751</f>
        <v>351219.29999999999</v>
      </c>
      <c r="I2747" s="30">
        <f>I2748+I2751</f>
        <v>260475.39999999999</v>
      </c>
      <c r="J2747" s="30">
        <f>J2748+J2751</f>
        <v>0</v>
      </c>
      <c r="K2747" s="30">
        <f>K2748+K2751</f>
        <v>0</v>
      </c>
      <c r="L2747" s="30">
        <f>L2748+L2751</f>
        <v>0</v>
      </c>
      <c r="M2747" s="30">
        <f t="shared" si="8952"/>
        <v>209999.89999999999</v>
      </c>
      <c r="N2747" s="30">
        <f t="shared" si="8953"/>
        <v>351219.29999999999</v>
      </c>
      <c r="O2747" s="30">
        <f t="shared" si="8954"/>
        <v>260475.39999999999</v>
      </c>
      <c r="P2747" s="30">
        <f>P2748+P2751</f>
        <v>0</v>
      </c>
      <c r="Q2747" s="30">
        <f>Q2748+Q2751</f>
        <v>0</v>
      </c>
      <c r="R2747" s="30">
        <f>R2748+R2751</f>
        <v>70000</v>
      </c>
      <c r="S2747" s="30">
        <f>S2748+S2751</f>
        <v>0</v>
      </c>
      <c r="T2747" s="30">
        <f>T2748+T2751</f>
        <v>0</v>
      </c>
      <c r="U2747" s="30">
        <f>U2748+U2751</f>
        <v>0</v>
      </c>
      <c r="V2747" s="30">
        <f>V2748+V2751</f>
        <v>0</v>
      </c>
      <c r="W2747" s="30">
        <f>W2748+W2751</f>
        <v>0</v>
      </c>
      <c r="X2747" s="30">
        <f>X2748+X2751</f>
        <v>0</v>
      </c>
      <c r="Y2747" s="30">
        <f>Y2748+Y2751</f>
        <v>0</v>
      </c>
      <c r="Z2747" s="30">
        <f>Z2748+Z2751</f>
        <v>0</v>
      </c>
      <c r="AA2747" s="30">
        <f>AA2748+AA2751</f>
        <v>0</v>
      </c>
      <c r="AB2747" s="30">
        <f>AB2748+AB2751</f>
        <v>0</v>
      </c>
      <c r="AC2747" s="30">
        <f t="shared" si="8897"/>
        <v>279999.90000000002</v>
      </c>
      <c r="AD2747" s="30">
        <f t="shared" si="8898"/>
        <v>351219.29999999999</v>
      </c>
      <c r="AE2747" s="30">
        <f t="shared" si="8899"/>
        <v>260475.39999999999</v>
      </c>
      <c r="AF2747" s="30">
        <f>AF2748+AF2751</f>
        <v>0</v>
      </c>
      <c r="AG2747" s="30">
        <f t="shared" si="8900"/>
        <v>279999.90000000002</v>
      </c>
      <c r="AH2747" s="30">
        <f t="shared" si="8901"/>
        <v>351219.29999999999</v>
      </c>
      <c r="AI2747" s="30">
        <f t="shared" si="8902"/>
        <v>260475.39999999999</v>
      </c>
      <c r="AJ2747" s="30">
        <f>AJ2748+AJ2751</f>
        <v>0</v>
      </c>
      <c r="AK2747" s="30">
        <f>AK2748+AK2751</f>
        <v>0</v>
      </c>
      <c r="AL2747" s="30">
        <f>AL2748+AL2751</f>
        <v>55779.112000000001</v>
      </c>
      <c r="AM2747" s="30">
        <f>AM2748+AM2751</f>
        <v>0</v>
      </c>
      <c r="AN2747" s="30">
        <f>AN2748+AN2751</f>
        <v>0</v>
      </c>
      <c r="AO2747" s="30">
        <f>AO2748+AO2751</f>
        <v>0</v>
      </c>
      <c r="AP2747" s="30">
        <f>AP2748+AP2751</f>
        <v>0</v>
      </c>
      <c r="AQ2747" s="30">
        <f>AQ2748+AQ2751</f>
        <v>11445.052</v>
      </c>
      <c r="AR2747" s="30">
        <f>AR2748+AR2751</f>
        <v>0</v>
      </c>
      <c r="AS2747" s="30">
        <f t="shared" si="8949"/>
        <v>335779.01200000005</v>
      </c>
      <c r="AT2747" s="30">
        <f t="shared" si="8950"/>
        <v>351219.29999999999</v>
      </c>
      <c r="AU2747" s="30">
        <f t="shared" si="8951"/>
        <v>271920.45199999999</v>
      </c>
      <c r="AV2747" s="30">
        <f>AV2748+AV2751</f>
        <v>45603.683000000005</v>
      </c>
      <c r="AW2747" s="30">
        <f>AW2748+AW2751</f>
        <v>0</v>
      </c>
      <c r="AX2747" s="30">
        <f>AX2748+AX2751</f>
        <v>0</v>
      </c>
      <c r="AY2747" s="30">
        <f t="shared" si="8905"/>
        <v>381382.69500000007</v>
      </c>
      <c r="AZ2747" s="30">
        <f t="shared" si="8906"/>
        <v>351219.29999999999</v>
      </c>
      <c r="BA2747" s="30">
        <f t="shared" si="8907"/>
        <v>271920.45199999999</v>
      </c>
      <c r="BB2747" s="30">
        <f>BB2748+BB2751</f>
        <v>0</v>
      </c>
      <c r="BC2747" s="30">
        <f>BC2748+BC2751</f>
        <v>0</v>
      </c>
      <c r="BD2747" s="30">
        <f>BD2748+BD2751</f>
        <v>145461.655</v>
      </c>
      <c r="BE2747" s="30">
        <f>BE2748+BE2751</f>
        <v>0</v>
      </c>
      <c r="BF2747" s="30">
        <f>BF2748+BF2751</f>
        <v>0</v>
      </c>
      <c r="BG2747" s="30">
        <f>BG2748+BG2751</f>
        <v>0</v>
      </c>
      <c r="BH2747" s="30">
        <f>BH2748+BH2751</f>
        <v>0</v>
      </c>
      <c r="BI2747" s="30">
        <f>BI2748+BI2751</f>
        <v>0</v>
      </c>
      <c r="BJ2747" s="30">
        <f>BJ2748+BJ2751</f>
        <v>0</v>
      </c>
      <c r="BK2747" s="30">
        <f>BK2748+BK2751</f>
        <v>0</v>
      </c>
      <c r="BL2747" s="30">
        <f t="shared" si="8894"/>
        <v>526844.35000000009</v>
      </c>
      <c r="BM2747" s="30">
        <f t="shared" si="8895"/>
        <v>351219.29999999999</v>
      </c>
      <c r="BN2747" s="30">
        <f t="shared" si="8896"/>
        <v>271920.45199999999</v>
      </c>
      <c r="BO2747" s="30">
        <f>BO2748+BO2751</f>
        <v>0</v>
      </c>
      <c r="BP2747" s="31"/>
      <c r="BQ2747" s="1"/>
      <c r="BR2747" s="1"/>
      <c r="BS2747" s="1"/>
      <c r="BT2747" s="1"/>
      <c r="BU2747" s="1"/>
      <c r="BV2747" s="1"/>
      <c r="BW2747" s="1"/>
      <c r="BX2747" s="1"/>
      <c r="BY2747" s="1"/>
    </row>
    <row r="2748" ht="30">
      <c r="A2748" s="28" t="s">
        <v>1121</v>
      </c>
      <c r="B2748" s="28" t="s">
        <v>60</v>
      </c>
      <c r="C2748" s="28" t="s">
        <v>26</v>
      </c>
      <c r="D2748" s="28" t="s">
        <v>1142</v>
      </c>
      <c r="E2748" s="35"/>
      <c r="F2748" s="29" t="s">
        <v>1143</v>
      </c>
      <c r="G2748" s="30">
        <f>G2749</f>
        <v>69999.899999999994</v>
      </c>
      <c r="H2748" s="30">
        <f>H2749</f>
        <v>211219.29999999999</v>
      </c>
      <c r="I2748" s="30">
        <f>I2749</f>
        <v>120475.39999999999</v>
      </c>
      <c r="J2748" s="30">
        <f>J2749</f>
        <v>0</v>
      </c>
      <c r="K2748" s="30">
        <f>K2749</f>
        <v>0</v>
      </c>
      <c r="L2748" s="30">
        <f>L2749</f>
        <v>0</v>
      </c>
      <c r="M2748" s="30">
        <f t="shared" si="8952"/>
        <v>69999.899999999994</v>
      </c>
      <c r="N2748" s="30">
        <f t="shared" si="8953"/>
        <v>211219.29999999999</v>
      </c>
      <c r="O2748" s="30">
        <f t="shared" si="8954"/>
        <v>120475.39999999999</v>
      </c>
      <c r="P2748" s="30">
        <f>P2749+P2750</f>
        <v>0</v>
      </c>
      <c r="Q2748" s="30">
        <f>Q2749+Q2750</f>
        <v>0</v>
      </c>
      <c r="R2748" s="30">
        <f>R2749+R2750</f>
        <v>70000</v>
      </c>
      <c r="S2748" s="30">
        <f>S2749+S2750</f>
        <v>0</v>
      </c>
      <c r="T2748" s="30">
        <f>T2749+T2750</f>
        <v>0</v>
      </c>
      <c r="U2748" s="30">
        <f>U2749+U2750</f>
        <v>0</v>
      </c>
      <c r="V2748" s="30">
        <f>V2749+V2750</f>
        <v>0</v>
      </c>
      <c r="W2748" s="30">
        <f>W2749+W2750</f>
        <v>0</v>
      </c>
      <c r="X2748" s="30">
        <f>X2749+X2750</f>
        <v>0</v>
      </c>
      <c r="Y2748" s="30">
        <f>Y2749+Y2750</f>
        <v>0</v>
      </c>
      <c r="Z2748" s="30">
        <f>Z2749+Z2750</f>
        <v>0</v>
      </c>
      <c r="AA2748" s="30">
        <f>AA2749+AA2750</f>
        <v>0</v>
      </c>
      <c r="AB2748" s="30">
        <f>AB2749+AB2750</f>
        <v>0</v>
      </c>
      <c r="AC2748" s="30">
        <f t="shared" si="8897"/>
        <v>139999.89999999999</v>
      </c>
      <c r="AD2748" s="30">
        <f t="shared" si="8898"/>
        <v>211219.29999999999</v>
      </c>
      <c r="AE2748" s="30">
        <f t="shared" si="8899"/>
        <v>120475.39999999999</v>
      </c>
      <c r="AF2748" s="30">
        <f>AF2749+AF2750</f>
        <v>0</v>
      </c>
      <c r="AG2748" s="30">
        <f t="shared" si="8900"/>
        <v>139999.89999999999</v>
      </c>
      <c r="AH2748" s="30">
        <f t="shared" si="8901"/>
        <v>211219.29999999999</v>
      </c>
      <c r="AI2748" s="30">
        <f t="shared" si="8902"/>
        <v>120475.39999999999</v>
      </c>
      <c r="AJ2748" s="30">
        <f>AJ2749+AJ2750</f>
        <v>0</v>
      </c>
      <c r="AK2748" s="30">
        <f>AK2749+AK2750</f>
        <v>0</v>
      </c>
      <c r="AL2748" s="30">
        <f>AL2749+AL2750</f>
        <v>55779.112000000001</v>
      </c>
      <c r="AM2748" s="30">
        <f>AM2749+AM2750</f>
        <v>0</v>
      </c>
      <c r="AN2748" s="30">
        <f>AN2749+AN2750</f>
        <v>0</v>
      </c>
      <c r="AO2748" s="30">
        <f>AO2749+AO2750</f>
        <v>0</v>
      </c>
      <c r="AP2748" s="30">
        <f>AP2749+AP2750</f>
        <v>0</v>
      </c>
      <c r="AQ2748" s="30">
        <f>AQ2749+AQ2750</f>
        <v>11445.052</v>
      </c>
      <c r="AR2748" s="30">
        <f>AR2749+AR2750</f>
        <v>0</v>
      </c>
      <c r="AS2748" s="30">
        <f t="shared" si="8949"/>
        <v>195779.01199999999</v>
      </c>
      <c r="AT2748" s="30">
        <f t="shared" si="8950"/>
        <v>211219.29999999999</v>
      </c>
      <c r="AU2748" s="30">
        <f t="shared" si="8951"/>
        <v>131920.45199999999</v>
      </c>
      <c r="AV2748" s="30">
        <f>AV2749+AV2750</f>
        <v>45603.683000000005</v>
      </c>
      <c r="AW2748" s="30">
        <f>AW2749+AW2750</f>
        <v>0</v>
      </c>
      <c r="AX2748" s="30">
        <f>AX2749+AX2750</f>
        <v>0</v>
      </c>
      <c r="AY2748" s="30">
        <f t="shared" si="8905"/>
        <v>241382.69500000001</v>
      </c>
      <c r="AZ2748" s="30">
        <f t="shared" si="8906"/>
        <v>211219.29999999999</v>
      </c>
      <c r="BA2748" s="30">
        <f t="shared" si="8907"/>
        <v>131920.45199999999</v>
      </c>
      <c r="BB2748" s="30">
        <f>BB2749+BB2750</f>
        <v>0</v>
      </c>
      <c r="BC2748" s="30">
        <f>BC2749+BC2750</f>
        <v>0</v>
      </c>
      <c r="BD2748" s="30">
        <f>BD2749+BD2750</f>
        <v>145461.655</v>
      </c>
      <c r="BE2748" s="30">
        <f>BE2749+BE2750</f>
        <v>0</v>
      </c>
      <c r="BF2748" s="30">
        <f>BF2749+BF2750</f>
        <v>0</v>
      </c>
      <c r="BG2748" s="30">
        <f>BG2749+BG2750</f>
        <v>0</v>
      </c>
      <c r="BH2748" s="30">
        <f>BH2749+BH2750</f>
        <v>0</v>
      </c>
      <c r="BI2748" s="30">
        <f>BI2749+BI2750</f>
        <v>0</v>
      </c>
      <c r="BJ2748" s="30">
        <f>BJ2749+BJ2750</f>
        <v>0</v>
      </c>
      <c r="BK2748" s="30">
        <f>BK2749+BK2750</f>
        <v>0</v>
      </c>
      <c r="BL2748" s="30">
        <f t="shared" si="8894"/>
        <v>386844.34999999998</v>
      </c>
      <c r="BM2748" s="30">
        <f t="shared" si="8895"/>
        <v>211219.29999999999</v>
      </c>
      <c r="BN2748" s="30">
        <f t="shared" si="8896"/>
        <v>131920.45199999999</v>
      </c>
      <c r="BO2748" s="30">
        <f>BO2749+BO2750</f>
        <v>0</v>
      </c>
      <c r="BP2748" s="31"/>
      <c r="BQ2748" s="1"/>
      <c r="BR2748" s="1"/>
      <c r="BS2748" s="1"/>
      <c r="BT2748" s="1"/>
      <c r="BU2748" s="1"/>
      <c r="BV2748" s="1"/>
      <c r="BW2748" s="1"/>
      <c r="BX2748" s="1"/>
      <c r="BY2748" s="1"/>
    </row>
    <row r="2749" s="1" customFormat="1" ht="30">
      <c r="A2749" s="28" t="s">
        <v>1121</v>
      </c>
      <c r="B2749" s="28" t="s">
        <v>60</v>
      </c>
      <c r="C2749" s="28" t="s">
        <v>26</v>
      </c>
      <c r="D2749" s="28" t="s">
        <v>1142</v>
      </c>
      <c r="E2749" s="28" t="s">
        <v>331</v>
      </c>
      <c r="F2749" s="29" t="s">
        <v>332</v>
      </c>
      <c r="G2749" s="30">
        <v>69999.899999999994</v>
      </c>
      <c r="H2749" s="30">
        <v>211219.29999999999</v>
      </c>
      <c r="I2749" s="30">
        <v>120475.39999999999</v>
      </c>
      <c r="J2749" s="30"/>
      <c r="K2749" s="30"/>
      <c r="L2749" s="30"/>
      <c r="M2749" s="30">
        <f t="shared" si="8952"/>
        <v>69999.899999999994</v>
      </c>
      <c r="N2749" s="30">
        <f t="shared" si="8953"/>
        <v>211219.29999999999</v>
      </c>
      <c r="O2749" s="30">
        <f t="shared" si="8954"/>
        <v>120475.39999999999</v>
      </c>
      <c r="P2749" s="30"/>
      <c r="Q2749" s="30"/>
      <c r="R2749" s="30">
        <v>64540.538</v>
      </c>
      <c r="S2749" s="30"/>
      <c r="T2749" s="30"/>
      <c r="U2749" s="30"/>
      <c r="V2749" s="30"/>
      <c r="W2749" s="30"/>
      <c r="X2749" s="30"/>
      <c r="Y2749" s="30"/>
      <c r="Z2749" s="30"/>
      <c r="AA2749" s="30"/>
      <c r="AB2749" s="30"/>
      <c r="AC2749" s="30">
        <f t="shared" si="8897"/>
        <v>134540.43799999999</v>
      </c>
      <c r="AD2749" s="30">
        <f t="shared" si="8898"/>
        <v>211219.29999999999</v>
      </c>
      <c r="AE2749" s="30">
        <f t="shared" si="8899"/>
        <v>120475.39999999999</v>
      </c>
      <c r="AF2749" s="30"/>
      <c r="AG2749" s="30">
        <f t="shared" si="8900"/>
        <v>134540.43799999999</v>
      </c>
      <c r="AH2749" s="30">
        <f t="shared" si="8901"/>
        <v>211219.29999999999</v>
      </c>
      <c r="AI2749" s="30">
        <f t="shared" si="8902"/>
        <v>120475.39999999999</v>
      </c>
      <c r="AJ2749" s="30"/>
      <c r="AK2749" s="30"/>
      <c r="AL2749" s="30">
        <v>51173.144</v>
      </c>
      <c r="AM2749" s="30"/>
      <c r="AN2749" s="30"/>
      <c r="AO2749" s="30"/>
      <c r="AP2749" s="30"/>
      <c r="AQ2749" s="30">
        <v>11445.052</v>
      </c>
      <c r="AR2749" s="30"/>
      <c r="AS2749" s="30">
        <f t="shared" si="8949"/>
        <v>185713.58199999999</v>
      </c>
      <c r="AT2749" s="30">
        <f t="shared" si="8950"/>
        <v>211219.29999999999</v>
      </c>
      <c r="AU2749" s="30">
        <f t="shared" si="8951"/>
        <v>131920.45199999999</v>
      </c>
      <c r="AV2749" s="30">
        <f>44954.883+648.8</f>
        <v>45603.683000000005</v>
      </c>
      <c r="AW2749" s="30"/>
      <c r="AX2749" s="30"/>
      <c r="AY2749" s="30">
        <f t="shared" si="8905"/>
        <v>231317.26500000001</v>
      </c>
      <c r="AZ2749" s="30">
        <f t="shared" si="8906"/>
        <v>211219.29999999999</v>
      </c>
      <c r="BA2749" s="30">
        <f t="shared" si="8907"/>
        <v>131920.45199999999</v>
      </c>
      <c r="BB2749" s="30"/>
      <c r="BC2749" s="30"/>
      <c r="BD2749" s="30">
        <v>136455.95000000001</v>
      </c>
      <c r="BE2749" s="30"/>
      <c r="BF2749" s="30"/>
      <c r="BG2749" s="30"/>
      <c r="BH2749" s="30"/>
      <c r="BI2749" s="30"/>
      <c r="BJ2749" s="30"/>
      <c r="BK2749" s="30"/>
      <c r="BL2749" s="30">
        <f t="shared" si="8894"/>
        <v>367773.21500000003</v>
      </c>
      <c r="BM2749" s="30">
        <f t="shared" si="8895"/>
        <v>211219.29999999999</v>
      </c>
      <c r="BN2749" s="30">
        <f t="shared" si="8896"/>
        <v>131920.45199999999</v>
      </c>
      <c r="BO2749" s="30"/>
      <c r="BP2749" s="31"/>
      <c r="BQ2749" s="1"/>
      <c r="BR2749" s="1"/>
      <c r="BS2749" s="1"/>
      <c r="BT2749" s="1"/>
      <c r="BU2749" s="1"/>
      <c r="BV2749" s="1"/>
      <c r="BW2749" s="1"/>
      <c r="BX2749" s="1"/>
      <c r="BY2749" s="1"/>
      <c r="BZ2749" s="1"/>
    </row>
    <row r="2750" ht="15">
      <c r="A2750" s="28" t="s">
        <v>1121</v>
      </c>
      <c r="B2750" s="28" t="s">
        <v>60</v>
      </c>
      <c r="C2750" s="28" t="s">
        <v>26</v>
      </c>
      <c r="D2750" s="28" t="s">
        <v>1142</v>
      </c>
      <c r="E2750" s="28" t="s">
        <v>40</v>
      </c>
      <c r="F2750" s="29" t="s">
        <v>41</v>
      </c>
      <c r="G2750" s="30"/>
      <c r="H2750" s="30"/>
      <c r="I2750" s="30"/>
      <c r="J2750" s="30"/>
      <c r="K2750" s="30"/>
      <c r="L2750" s="30"/>
      <c r="M2750" s="30"/>
      <c r="N2750" s="30"/>
      <c r="O2750" s="30"/>
      <c r="P2750" s="30"/>
      <c r="Q2750" s="30"/>
      <c r="R2750" s="30">
        <v>5459.4620000000004</v>
      </c>
      <c r="S2750" s="30"/>
      <c r="T2750" s="30"/>
      <c r="U2750" s="30"/>
      <c r="V2750" s="30"/>
      <c r="W2750" s="30"/>
      <c r="X2750" s="30"/>
      <c r="Y2750" s="30"/>
      <c r="Z2750" s="30"/>
      <c r="AA2750" s="30"/>
      <c r="AB2750" s="30"/>
      <c r="AC2750" s="30">
        <f t="shared" si="8897"/>
        <v>5459.4620000000004</v>
      </c>
      <c r="AD2750" s="30">
        <f t="shared" si="8898"/>
        <v>0</v>
      </c>
      <c r="AE2750" s="30">
        <f t="shared" si="8899"/>
        <v>0</v>
      </c>
      <c r="AF2750" s="30"/>
      <c r="AG2750" s="30">
        <f t="shared" si="8900"/>
        <v>5459.4620000000004</v>
      </c>
      <c r="AH2750" s="30">
        <f t="shared" si="8901"/>
        <v>0</v>
      </c>
      <c r="AI2750" s="30">
        <f t="shared" si="8902"/>
        <v>0</v>
      </c>
      <c r="AJ2750" s="30"/>
      <c r="AK2750" s="30"/>
      <c r="AL2750" s="30">
        <v>4605.9679999999998</v>
      </c>
      <c r="AM2750" s="30"/>
      <c r="AN2750" s="30"/>
      <c r="AO2750" s="30"/>
      <c r="AP2750" s="30"/>
      <c r="AQ2750" s="30"/>
      <c r="AR2750" s="30"/>
      <c r="AS2750" s="30">
        <f t="shared" si="8949"/>
        <v>10065.43</v>
      </c>
      <c r="AT2750" s="30">
        <f t="shared" si="8950"/>
        <v>0</v>
      </c>
      <c r="AU2750" s="30">
        <f t="shared" si="8951"/>
        <v>0</v>
      </c>
      <c r="AV2750" s="30"/>
      <c r="AW2750" s="30"/>
      <c r="AX2750" s="30"/>
      <c r="AY2750" s="30">
        <f t="shared" si="8905"/>
        <v>10065.43</v>
      </c>
      <c r="AZ2750" s="30">
        <f t="shared" si="8906"/>
        <v>0</v>
      </c>
      <c r="BA2750" s="30">
        <f t="shared" si="8907"/>
        <v>0</v>
      </c>
      <c r="BB2750" s="30"/>
      <c r="BC2750" s="30"/>
      <c r="BD2750" s="30">
        <v>9005.7049999999999</v>
      </c>
      <c r="BE2750" s="30"/>
      <c r="BF2750" s="30"/>
      <c r="BG2750" s="30"/>
      <c r="BH2750" s="30"/>
      <c r="BI2750" s="30"/>
      <c r="BJ2750" s="30"/>
      <c r="BK2750" s="30"/>
      <c r="BL2750" s="30">
        <f t="shared" si="8894"/>
        <v>19071.135000000002</v>
      </c>
      <c r="BM2750" s="30">
        <f t="shared" si="8895"/>
        <v>0</v>
      </c>
      <c r="BN2750" s="30">
        <f t="shared" si="8896"/>
        <v>0</v>
      </c>
      <c r="BO2750" s="30"/>
      <c r="BP2750" s="31"/>
      <c r="BQ2750" s="1"/>
      <c r="BR2750" s="1"/>
      <c r="BS2750" s="1"/>
      <c r="BT2750" s="1"/>
      <c r="BU2750" s="1"/>
      <c r="BV2750" s="1"/>
      <c r="BW2750" s="1"/>
      <c r="BX2750" s="1"/>
      <c r="BY2750" s="1"/>
    </row>
    <row r="2751" ht="105">
      <c r="A2751" s="28" t="s">
        <v>1121</v>
      </c>
      <c r="B2751" s="28" t="s">
        <v>60</v>
      </c>
      <c r="C2751" s="28" t="s">
        <v>26</v>
      </c>
      <c r="D2751" s="28" t="s">
        <v>1144</v>
      </c>
      <c r="E2751" s="28"/>
      <c r="F2751" s="29" t="s">
        <v>1145</v>
      </c>
      <c r="G2751" s="30">
        <f>G2752</f>
        <v>140000</v>
      </c>
      <c r="H2751" s="30">
        <f>H2752</f>
        <v>140000</v>
      </c>
      <c r="I2751" s="30">
        <f>I2752</f>
        <v>140000</v>
      </c>
      <c r="J2751" s="30">
        <f>J2752</f>
        <v>0</v>
      </c>
      <c r="K2751" s="30">
        <f>K2752</f>
        <v>0</v>
      </c>
      <c r="L2751" s="30">
        <f>L2752</f>
        <v>0</v>
      </c>
      <c r="M2751" s="30">
        <f t="shared" si="8952"/>
        <v>140000</v>
      </c>
      <c r="N2751" s="30">
        <f t="shared" si="8953"/>
        <v>140000</v>
      </c>
      <c r="O2751" s="30">
        <f t="shared" si="8954"/>
        <v>140000</v>
      </c>
      <c r="P2751" s="30">
        <f>P2752</f>
        <v>0</v>
      </c>
      <c r="Q2751" s="30">
        <f>Q2752</f>
        <v>0</v>
      </c>
      <c r="R2751" s="30">
        <f>R2752</f>
        <v>0</v>
      </c>
      <c r="S2751" s="30">
        <f>S2752</f>
        <v>0</v>
      </c>
      <c r="T2751" s="30">
        <f>T2752</f>
        <v>0</v>
      </c>
      <c r="U2751" s="30">
        <f>U2752</f>
        <v>0</v>
      </c>
      <c r="V2751" s="30">
        <f>V2752</f>
        <v>0</v>
      </c>
      <c r="W2751" s="30">
        <f>W2752</f>
        <v>0</v>
      </c>
      <c r="X2751" s="30">
        <f>X2752</f>
        <v>0</v>
      </c>
      <c r="Y2751" s="30">
        <f>Y2752</f>
        <v>0</v>
      </c>
      <c r="Z2751" s="30">
        <f>Z2752</f>
        <v>0</v>
      </c>
      <c r="AA2751" s="30">
        <f>AA2752</f>
        <v>0</v>
      </c>
      <c r="AB2751" s="30">
        <f>AB2752</f>
        <v>0</v>
      </c>
      <c r="AC2751" s="30">
        <f t="shared" si="8897"/>
        <v>140000</v>
      </c>
      <c r="AD2751" s="30">
        <f t="shared" si="8898"/>
        <v>140000</v>
      </c>
      <c r="AE2751" s="30">
        <f t="shared" si="8899"/>
        <v>140000</v>
      </c>
      <c r="AF2751" s="30">
        <f>AF2752</f>
        <v>0</v>
      </c>
      <c r="AG2751" s="30">
        <f t="shared" si="8900"/>
        <v>140000</v>
      </c>
      <c r="AH2751" s="30">
        <f t="shared" si="8901"/>
        <v>140000</v>
      </c>
      <c r="AI2751" s="30">
        <f t="shared" si="8902"/>
        <v>140000</v>
      </c>
      <c r="AJ2751" s="30">
        <f>AJ2752</f>
        <v>0</v>
      </c>
      <c r="AK2751" s="30">
        <f>AK2752</f>
        <v>0</v>
      </c>
      <c r="AL2751" s="30">
        <f>AL2752</f>
        <v>0</v>
      </c>
      <c r="AM2751" s="30">
        <f>AM2752</f>
        <v>0</v>
      </c>
      <c r="AN2751" s="30">
        <f>AN2752</f>
        <v>0</v>
      </c>
      <c r="AO2751" s="30">
        <f>AO2752</f>
        <v>0</v>
      </c>
      <c r="AP2751" s="30">
        <f>AP2752</f>
        <v>0</v>
      </c>
      <c r="AQ2751" s="30">
        <f>AQ2752</f>
        <v>0</v>
      </c>
      <c r="AR2751" s="30">
        <f>AR2752</f>
        <v>0</v>
      </c>
      <c r="AS2751" s="30">
        <f t="shared" si="8949"/>
        <v>140000</v>
      </c>
      <c r="AT2751" s="30">
        <f t="shared" si="8950"/>
        <v>140000</v>
      </c>
      <c r="AU2751" s="30">
        <f t="shared" si="8951"/>
        <v>140000</v>
      </c>
      <c r="AV2751" s="30">
        <f>AV2752</f>
        <v>0</v>
      </c>
      <c r="AW2751" s="30">
        <f>AW2752</f>
        <v>0</v>
      </c>
      <c r="AX2751" s="30">
        <f>AX2752</f>
        <v>0</v>
      </c>
      <c r="AY2751" s="30">
        <f t="shared" si="8905"/>
        <v>140000</v>
      </c>
      <c r="AZ2751" s="30">
        <f t="shared" si="8906"/>
        <v>140000</v>
      </c>
      <c r="BA2751" s="30">
        <f t="shared" si="8907"/>
        <v>140000</v>
      </c>
      <c r="BB2751" s="30">
        <f>BB2752</f>
        <v>0</v>
      </c>
      <c r="BC2751" s="30">
        <f>BC2752</f>
        <v>0</v>
      </c>
      <c r="BD2751" s="30">
        <f>BD2752</f>
        <v>0</v>
      </c>
      <c r="BE2751" s="30">
        <f>BE2752</f>
        <v>0</v>
      </c>
      <c r="BF2751" s="30">
        <f>BF2752</f>
        <v>0</v>
      </c>
      <c r="BG2751" s="30">
        <f>BG2752</f>
        <v>0</v>
      </c>
      <c r="BH2751" s="30">
        <f>BH2752</f>
        <v>0</v>
      </c>
      <c r="BI2751" s="30">
        <f>BI2752</f>
        <v>0</v>
      </c>
      <c r="BJ2751" s="30">
        <f>BJ2752</f>
        <v>0</v>
      </c>
      <c r="BK2751" s="30">
        <f>BK2752</f>
        <v>0</v>
      </c>
      <c r="BL2751" s="30">
        <f t="shared" si="8894"/>
        <v>140000</v>
      </c>
      <c r="BM2751" s="30">
        <f t="shared" si="8895"/>
        <v>140000</v>
      </c>
      <c r="BN2751" s="30">
        <f t="shared" si="8896"/>
        <v>140000</v>
      </c>
      <c r="BO2751" s="30">
        <f>BO2752</f>
        <v>0</v>
      </c>
      <c r="BP2751" s="31"/>
      <c r="BQ2751" s="1"/>
      <c r="BR2751" s="1"/>
      <c r="BS2751" s="1"/>
      <c r="BT2751" s="1"/>
      <c r="BU2751" s="1"/>
      <c r="BV2751" s="1"/>
      <c r="BW2751" s="1"/>
      <c r="BX2751" s="1"/>
      <c r="BY2751" s="1"/>
    </row>
    <row r="2752" ht="30">
      <c r="A2752" s="28" t="s">
        <v>1121</v>
      </c>
      <c r="B2752" s="28" t="s">
        <v>60</v>
      </c>
      <c r="C2752" s="28" t="s">
        <v>26</v>
      </c>
      <c r="D2752" s="28" t="s">
        <v>1144</v>
      </c>
      <c r="E2752" s="28" t="s">
        <v>331</v>
      </c>
      <c r="F2752" s="29" t="s">
        <v>332</v>
      </c>
      <c r="G2752" s="30">
        <v>140000</v>
      </c>
      <c r="H2752" s="30">
        <v>140000</v>
      </c>
      <c r="I2752" s="30">
        <v>140000</v>
      </c>
      <c r="J2752" s="30"/>
      <c r="K2752" s="30"/>
      <c r="L2752" s="30"/>
      <c r="M2752" s="30">
        <f t="shared" si="8952"/>
        <v>140000</v>
      </c>
      <c r="N2752" s="30">
        <f t="shared" si="8953"/>
        <v>140000</v>
      </c>
      <c r="O2752" s="30">
        <f t="shared" si="8954"/>
        <v>140000</v>
      </c>
      <c r="P2752" s="30"/>
      <c r="Q2752" s="30"/>
      <c r="R2752" s="30"/>
      <c r="S2752" s="30"/>
      <c r="T2752" s="30"/>
      <c r="U2752" s="30"/>
      <c r="V2752" s="30"/>
      <c r="W2752" s="30"/>
      <c r="X2752" s="30"/>
      <c r="Y2752" s="30"/>
      <c r="Z2752" s="30"/>
      <c r="AA2752" s="30"/>
      <c r="AB2752" s="30"/>
      <c r="AC2752" s="30">
        <f t="shared" si="8897"/>
        <v>140000</v>
      </c>
      <c r="AD2752" s="30">
        <f t="shared" si="8898"/>
        <v>140000</v>
      </c>
      <c r="AE2752" s="30">
        <f t="shared" si="8899"/>
        <v>140000</v>
      </c>
      <c r="AF2752" s="30"/>
      <c r="AG2752" s="30">
        <f t="shared" si="8900"/>
        <v>140000</v>
      </c>
      <c r="AH2752" s="30">
        <f t="shared" si="8901"/>
        <v>140000</v>
      </c>
      <c r="AI2752" s="30">
        <f t="shared" si="8902"/>
        <v>140000</v>
      </c>
      <c r="AJ2752" s="30"/>
      <c r="AK2752" s="30"/>
      <c r="AL2752" s="30"/>
      <c r="AM2752" s="30"/>
      <c r="AN2752" s="30"/>
      <c r="AO2752" s="30"/>
      <c r="AP2752" s="30"/>
      <c r="AQ2752" s="30"/>
      <c r="AR2752" s="30"/>
      <c r="AS2752" s="30">
        <f t="shared" si="8949"/>
        <v>140000</v>
      </c>
      <c r="AT2752" s="30">
        <f t="shared" si="8950"/>
        <v>140000</v>
      </c>
      <c r="AU2752" s="30">
        <f t="shared" si="8951"/>
        <v>140000</v>
      </c>
      <c r="AV2752" s="30"/>
      <c r="AW2752" s="30"/>
      <c r="AX2752" s="30"/>
      <c r="AY2752" s="30">
        <f t="shared" si="8905"/>
        <v>140000</v>
      </c>
      <c r="AZ2752" s="30">
        <f t="shared" si="8906"/>
        <v>140000</v>
      </c>
      <c r="BA2752" s="30">
        <f t="shared" si="8907"/>
        <v>140000</v>
      </c>
      <c r="BB2752" s="30"/>
      <c r="BC2752" s="30"/>
      <c r="BD2752" s="30"/>
      <c r="BE2752" s="30"/>
      <c r="BF2752" s="30"/>
      <c r="BG2752" s="30"/>
      <c r="BH2752" s="30"/>
      <c r="BI2752" s="30"/>
      <c r="BJ2752" s="30"/>
      <c r="BK2752" s="30"/>
      <c r="BL2752" s="30">
        <f t="shared" si="8894"/>
        <v>140000</v>
      </c>
      <c r="BM2752" s="30">
        <f t="shared" si="8895"/>
        <v>140000</v>
      </c>
      <c r="BN2752" s="30">
        <f t="shared" si="8896"/>
        <v>140000</v>
      </c>
      <c r="BO2752" s="30"/>
      <c r="BP2752" s="31"/>
      <c r="BQ2752" s="1"/>
      <c r="BR2752" s="1"/>
      <c r="BS2752" s="1"/>
      <c r="BT2752" s="1"/>
      <c r="BU2752" s="1"/>
      <c r="BV2752" s="1"/>
      <c r="BW2752" s="1"/>
      <c r="BX2752" s="1"/>
      <c r="BY2752" s="1"/>
    </row>
    <row r="2753" ht="15">
      <c r="A2753" s="28" t="s">
        <v>1121</v>
      </c>
      <c r="B2753" s="28" t="s">
        <v>60</v>
      </c>
      <c r="C2753" s="28" t="s">
        <v>26</v>
      </c>
      <c r="D2753" s="28" t="s">
        <v>836</v>
      </c>
      <c r="E2753" s="35"/>
      <c r="F2753" s="29" t="s">
        <v>33</v>
      </c>
      <c r="G2753" s="30">
        <f>G2754</f>
        <v>71375.199999999997</v>
      </c>
      <c r="H2753" s="30">
        <f>H2754</f>
        <v>99007.900000000009</v>
      </c>
      <c r="I2753" s="30">
        <f>I2754</f>
        <v>99007.899999999994</v>
      </c>
      <c r="J2753" s="30">
        <f>J2754</f>
        <v>0</v>
      </c>
      <c r="K2753" s="30">
        <f>K2754</f>
        <v>0</v>
      </c>
      <c r="L2753" s="30">
        <f>L2754</f>
        <v>0</v>
      </c>
      <c r="M2753" s="30">
        <f t="shared" si="8952"/>
        <v>71375.199999999997</v>
      </c>
      <c r="N2753" s="30">
        <f t="shared" si="8953"/>
        <v>99007.900000000009</v>
      </c>
      <c r="O2753" s="30">
        <f t="shared" si="8954"/>
        <v>99007.899999999994</v>
      </c>
      <c r="P2753" s="30">
        <f>P2754</f>
        <v>0</v>
      </c>
      <c r="Q2753" s="30">
        <f>Q2754</f>
        <v>0</v>
      </c>
      <c r="R2753" s="30">
        <f>R2754</f>
        <v>-2036.653</v>
      </c>
      <c r="S2753" s="30">
        <f>S2754</f>
        <v>0</v>
      </c>
      <c r="T2753" s="30">
        <f>T2754</f>
        <v>0</v>
      </c>
      <c r="U2753" s="30">
        <f>U2754</f>
        <v>0</v>
      </c>
      <c r="V2753" s="30">
        <f>V2754</f>
        <v>0</v>
      </c>
      <c r="W2753" s="30">
        <f>W2754</f>
        <v>0</v>
      </c>
      <c r="X2753" s="30">
        <f>X2754</f>
        <v>0</v>
      </c>
      <c r="Y2753" s="30">
        <f>Y2754</f>
        <v>0</v>
      </c>
      <c r="Z2753" s="30">
        <f>Z2754</f>
        <v>0</v>
      </c>
      <c r="AA2753" s="30">
        <f>AA2754</f>
        <v>0</v>
      </c>
      <c r="AB2753" s="30">
        <f>AB2754</f>
        <v>0</v>
      </c>
      <c r="AC2753" s="30">
        <f t="shared" si="8897"/>
        <v>69338.546999999991</v>
      </c>
      <c r="AD2753" s="30">
        <f t="shared" si="8898"/>
        <v>99007.900000000009</v>
      </c>
      <c r="AE2753" s="30">
        <f t="shared" si="8899"/>
        <v>99007.899999999994</v>
      </c>
      <c r="AF2753" s="30">
        <f>AF2754</f>
        <v>0</v>
      </c>
      <c r="AG2753" s="30">
        <f t="shared" si="8900"/>
        <v>69338.546999999991</v>
      </c>
      <c r="AH2753" s="30">
        <f t="shared" si="8901"/>
        <v>99007.900000000009</v>
      </c>
      <c r="AI2753" s="30">
        <f t="shared" si="8902"/>
        <v>99007.899999999994</v>
      </c>
      <c r="AJ2753" s="30">
        <f>AJ2754</f>
        <v>0</v>
      </c>
      <c r="AK2753" s="30">
        <f>AK2754</f>
        <v>0</v>
      </c>
      <c r="AL2753" s="30">
        <f>AL2754</f>
        <v>-322.53800000000001</v>
      </c>
      <c r="AM2753" s="30">
        <f>AM2754</f>
        <v>0</v>
      </c>
      <c r="AN2753" s="30">
        <f>AN2754</f>
        <v>0</v>
      </c>
      <c r="AO2753" s="30">
        <f>AO2754</f>
        <v>0</v>
      </c>
      <c r="AP2753" s="30">
        <f>AP2754</f>
        <v>0</v>
      </c>
      <c r="AQ2753" s="30">
        <f>AQ2754</f>
        <v>0</v>
      </c>
      <c r="AR2753" s="30">
        <f>AR2754</f>
        <v>0</v>
      </c>
      <c r="AS2753" s="30">
        <f t="shared" si="8949"/>
        <v>69016.008999999991</v>
      </c>
      <c r="AT2753" s="30">
        <f t="shared" si="8950"/>
        <v>99007.900000000009</v>
      </c>
      <c r="AU2753" s="30">
        <f t="shared" si="8951"/>
        <v>99007.899999999994</v>
      </c>
      <c r="AV2753" s="30">
        <f>AV2754</f>
        <v>0</v>
      </c>
      <c r="AW2753" s="30">
        <f>AW2754</f>
        <v>0</v>
      </c>
      <c r="AX2753" s="30">
        <f>AX2754</f>
        <v>0</v>
      </c>
      <c r="AY2753" s="30">
        <f t="shared" si="8905"/>
        <v>69016.008999999991</v>
      </c>
      <c r="AZ2753" s="30">
        <f t="shared" si="8906"/>
        <v>99007.900000000009</v>
      </c>
      <c r="BA2753" s="30">
        <f t="shared" si="8907"/>
        <v>99007.899999999994</v>
      </c>
      <c r="BB2753" s="30">
        <f>BB2754</f>
        <v>0</v>
      </c>
      <c r="BC2753" s="30">
        <f>BC2754</f>
        <v>0</v>
      </c>
      <c r="BD2753" s="30">
        <f>BD2754</f>
        <v>10764.108</v>
      </c>
      <c r="BE2753" s="30">
        <f>BE2754</f>
        <v>0</v>
      </c>
      <c r="BF2753" s="30">
        <f>BF2754</f>
        <v>0</v>
      </c>
      <c r="BG2753" s="30">
        <f>BG2754</f>
        <v>0</v>
      </c>
      <c r="BH2753" s="30">
        <f>BH2754</f>
        <v>0</v>
      </c>
      <c r="BI2753" s="30">
        <f>BI2754</f>
        <v>0</v>
      </c>
      <c r="BJ2753" s="30">
        <f>BJ2754</f>
        <v>0</v>
      </c>
      <c r="BK2753" s="30">
        <f>BK2754</f>
        <v>0</v>
      </c>
      <c r="BL2753" s="30">
        <f t="shared" si="8894"/>
        <v>79780.116999999998</v>
      </c>
      <c r="BM2753" s="30">
        <f t="shared" si="8895"/>
        <v>99007.900000000009</v>
      </c>
      <c r="BN2753" s="30">
        <f t="shared" si="8896"/>
        <v>99007.899999999994</v>
      </c>
      <c r="BO2753" s="30">
        <f>BO2754</f>
        <v>0</v>
      </c>
      <c r="BP2753" s="31"/>
      <c r="BQ2753" s="1"/>
      <c r="BR2753" s="1"/>
      <c r="BS2753" s="1"/>
      <c r="BT2753" s="1"/>
      <c r="BU2753" s="1"/>
      <c r="BV2753" s="1"/>
      <c r="BW2753" s="1"/>
      <c r="BX2753" s="1"/>
      <c r="BY2753" s="1"/>
    </row>
    <row r="2754" ht="30">
      <c r="A2754" s="28" t="s">
        <v>1121</v>
      </c>
      <c r="B2754" s="28" t="s">
        <v>60</v>
      </c>
      <c r="C2754" s="28" t="s">
        <v>26</v>
      </c>
      <c r="D2754" s="28" t="s">
        <v>837</v>
      </c>
      <c r="E2754" s="35"/>
      <c r="F2754" s="29" t="s">
        <v>838</v>
      </c>
      <c r="G2754" s="30">
        <f>G2755+G2758</f>
        <v>71375.199999999997</v>
      </c>
      <c r="H2754" s="30">
        <f>H2755+H2758</f>
        <v>99007.900000000009</v>
      </c>
      <c r="I2754" s="30">
        <f>I2755+I2758</f>
        <v>99007.899999999994</v>
      </c>
      <c r="J2754" s="30">
        <f>J2755+J2758</f>
        <v>0</v>
      </c>
      <c r="K2754" s="30">
        <f>K2755+K2758</f>
        <v>0</v>
      </c>
      <c r="L2754" s="30">
        <f>L2755+L2758</f>
        <v>0</v>
      </c>
      <c r="M2754" s="30">
        <f t="shared" si="8952"/>
        <v>71375.199999999997</v>
      </c>
      <c r="N2754" s="30">
        <f t="shared" si="8953"/>
        <v>99007.900000000009</v>
      </c>
      <c r="O2754" s="30">
        <f t="shared" si="8954"/>
        <v>99007.899999999994</v>
      </c>
      <c r="P2754" s="30">
        <f>P2755+P2758</f>
        <v>0</v>
      </c>
      <c r="Q2754" s="30">
        <f>Q2755+Q2758</f>
        <v>0</v>
      </c>
      <c r="R2754" s="30">
        <f>R2755+R2758</f>
        <v>-2036.653</v>
      </c>
      <c r="S2754" s="30">
        <f>S2755+S2758</f>
        <v>0</v>
      </c>
      <c r="T2754" s="30">
        <f>T2755+T2758</f>
        <v>0</v>
      </c>
      <c r="U2754" s="30">
        <f>U2755+U2758</f>
        <v>0</v>
      </c>
      <c r="V2754" s="30">
        <f>V2755+V2758</f>
        <v>0</v>
      </c>
      <c r="W2754" s="30">
        <f>W2755+W2758</f>
        <v>0</v>
      </c>
      <c r="X2754" s="30">
        <f>X2755+X2758</f>
        <v>0</v>
      </c>
      <c r="Y2754" s="30">
        <f>Y2755+Y2758</f>
        <v>0</v>
      </c>
      <c r="Z2754" s="30">
        <f>Z2755+Z2758</f>
        <v>0</v>
      </c>
      <c r="AA2754" s="30">
        <f>AA2755+AA2758</f>
        <v>0</v>
      </c>
      <c r="AB2754" s="30">
        <f>AB2755+AB2758</f>
        <v>0</v>
      </c>
      <c r="AC2754" s="30">
        <f t="shared" si="8897"/>
        <v>69338.546999999991</v>
      </c>
      <c r="AD2754" s="30">
        <f t="shared" si="8898"/>
        <v>99007.900000000009</v>
      </c>
      <c r="AE2754" s="30">
        <f t="shared" si="8899"/>
        <v>99007.899999999994</v>
      </c>
      <c r="AF2754" s="30">
        <f>AF2755+AF2758</f>
        <v>0</v>
      </c>
      <c r="AG2754" s="30">
        <f t="shared" si="8900"/>
        <v>69338.546999999991</v>
      </c>
      <c r="AH2754" s="30">
        <f t="shared" si="8901"/>
        <v>99007.900000000009</v>
      </c>
      <c r="AI2754" s="30">
        <f t="shared" si="8902"/>
        <v>99007.899999999994</v>
      </c>
      <c r="AJ2754" s="30">
        <f>AJ2755+AJ2758</f>
        <v>0</v>
      </c>
      <c r="AK2754" s="30">
        <f>AK2755+AK2758</f>
        <v>0</v>
      </c>
      <c r="AL2754" s="30">
        <f>AL2755+AL2758</f>
        <v>-322.53800000000001</v>
      </c>
      <c r="AM2754" s="30">
        <f>AM2755+AM2758</f>
        <v>0</v>
      </c>
      <c r="AN2754" s="30">
        <f>AN2755+AN2758</f>
        <v>0</v>
      </c>
      <c r="AO2754" s="30">
        <f>AO2755+AO2758</f>
        <v>0</v>
      </c>
      <c r="AP2754" s="30">
        <f>AP2755+AP2758</f>
        <v>0</v>
      </c>
      <c r="AQ2754" s="30">
        <f>AQ2755+AQ2758</f>
        <v>0</v>
      </c>
      <c r="AR2754" s="30">
        <f>AR2755+AR2758</f>
        <v>0</v>
      </c>
      <c r="AS2754" s="30">
        <f t="shared" si="8949"/>
        <v>69016.008999999991</v>
      </c>
      <c r="AT2754" s="30">
        <f t="shared" si="8950"/>
        <v>99007.900000000009</v>
      </c>
      <c r="AU2754" s="30">
        <f t="shared" si="8951"/>
        <v>99007.899999999994</v>
      </c>
      <c r="AV2754" s="30">
        <f>AV2755+AV2758</f>
        <v>0</v>
      </c>
      <c r="AW2754" s="30">
        <f>AW2755+AW2758</f>
        <v>0</v>
      </c>
      <c r="AX2754" s="30">
        <f>AX2755+AX2758</f>
        <v>0</v>
      </c>
      <c r="AY2754" s="30">
        <f t="shared" si="8905"/>
        <v>69016.008999999991</v>
      </c>
      <c r="AZ2754" s="30">
        <f t="shared" si="8906"/>
        <v>99007.900000000009</v>
      </c>
      <c r="BA2754" s="30">
        <f t="shared" si="8907"/>
        <v>99007.899999999994</v>
      </c>
      <c r="BB2754" s="30">
        <f>BB2755+BB2758</f>
        <v>0</v>
      </c>
      <c r="BC2754" s="30">
        <f>BC2755+BC2758</f>
        <v>0</v>
      </c>
      <c r="BD2754" s="30">
        <f>BD2755+BD2758</f>
        <v>10764.108</v>
      </c>
      <c r="BE2754" s="30">
        <f>BE2755+BE2758</f>
        <v>0</v>
      </c>
      <c r="BF2754" s="30">
        <f>BF2755+BF2758</f>
        <v>0</v>
      </c>
      <c r="BG2754" s="30">
        <f>BG2755+BG2758</f>
        <v>0</v>
      </c>
      <c r="BH2754" s="30">
        <f>BH2755+BH2758</f>
        <v>0</v>
      </c>
      <c r="BI2754" s="30">
        <f>BI2755+BI2758</f>
        <v>0</v>
      </c>
      <c r="BJ2754" s="30">
        <f>BJ2755+BJ2758</f>
        <v>0</v>
      </c>
      <c r="BK2754" s="30">
        <f>BK2755+BK2758</f>
        <v>0</v>
      </c>
      <c r="BL2754" s="30">
        <f t="shared" si="8894"/>
        <v>79780.116999999998</v>
      </c>
      <c r="BM2754" s="30">
        <f t="shared" si="8895"/>
        <v>99007.900000000009</v>
      </c>
      <c r="BN2754" s="30">
        <f t="shared" si="8896"/>
        <v>99007.899999999994</v>
      </c>
      <c r="BO2754" s="30">
        <f>BO2755+BO2758</f>
        <v>0</v>
      </c>
      <c r="BP2754" s="31"/>
      <c r="BQ2754" s="1"/>
      <c r="BR2754" s="1"/>
      <c r="BS2754" s="1"/>
      <c r="BT2754" s="1"/>
      <c r="BU2754" s="1"/>
      <c r="BV2754" s="1"/>
      <c r="BW2754" s="1"/>
      <c r="BX2754" s="1"/>
      <c r="BY2754" s="1"/>
    </row>
    <row r="2755" ht="30">
      <c r="A2755" s="28" t="s">
        <v>1121</v>
      </c>
      <c r="B2755" s="28" t="s">
        <v>60</v>
      </c>
      <c r="C2755" s="28" t="s">
        <v>26</v>
      </c>
      <c r="D2755" s="28" t="s">
        <v>1146</v>
      </c>
      <c r="E2755" s="35"/>
      <c r="F2755" s="29" t="s">
        <v>1147</v>
      </c>
      <c r="G2755" s="30">
        <f>G2756+G2757</f>
        <v>66845.300000000003</v>
      </c>
      <c r="H2755" s="30">
        <f>H2756+H2757</f>
        <v>95745.300000000003</v>
      </c>
      <c r="I2755" s="30">
        <f>I2756+I2757</f>
        <v>95745.299999999988</v>
      </c>
      <c r="J2755" s="30">
        <f>J2756+J2757</f>
        <v>0</v>
      </c>
      <c r="K2755" s="30">
        <f>K2756+K2757</f>
        <v>0</v>
      </c>
      <c r="L2755" s="30">
        <f>L2756+L2757</f>
        <v>0</v>
      </c>
      <c r="M2755" s="30">
        <f t="shared" si="8952"/>
        <v>66845.300000000003</v>
      </c>
      <c r="N2755" s="30">
        <f t="shared" si="8953"/>
        <v>95745.300000000003</v>
      </c>
      <c r="O2755" s="30">
        <f t="shared" si="8954"/>
        <v>95745.299999999988</v>
      </c>
      <c r="P2755" s="30">
        <f>P2756+P2757</f>
        <v>0</v>
      </c>
      <c r="Q2755" s="30">
        <f>Q2756+Q2757</f>
        <v>0</v>
      </c>
      <c r="R2755" s="30">
        <f>R2756+R2757</f>
        <v>-2036.653</v>
      </c>
      <c r="S2755" s="30">
        <f>S2756+S2757</f>
        <v>0</v>
      </c>
      <c r="T2755" s="30">
        <f>T2756+T2757</f>
        <v>0</v>
      </c>
      <c r="U2755" s="30">
        <f>U2756+U2757</f>
        <v>0</v>
      </c>
      <c r="V2755" s="30">
        <f>V2756+V2757</f>
        <v>0</v>
      </c>
      <c r="W2755" s="30">
        <f>W2756+W2757</f>
        <v>0</v>
      </c>
      <c r="X2755" s="30">
        <f>X2756+X2757</f>
        <v>0</v>
      </c>
      <c r="Y2755" s="30">
        <f>Y2756+Y2757</f>
        <v>0</v>
      </c>
      <c r="Z2755" s="30">
        <f>Z2756+Z2757</f>
        <v>0</v>
      </c>
      <c r="AA2755" s="30">
        <f>AA2756+AA2757</f>
        <v>0</v>
      </c>
      <c r="AB2755" s="30">
        <f>AB2756+AB2757</f>
        <v>0</v>
      </c>
      <c r="AC2755" s="30">
        <f t="shared" si="8897"/>
        <v>64808.647000000004</v>
      </c>
      <c r="AD2755" s="30">
        <f t="shared" si="8898"/>
        <v>95745.300000000003</v>
      </c>
      <c r="AE2755" s="30">
        <f t="shared" si="8899"/>
        <v>95745.299999999988</v>
      </c>
      <c r="AF2755" s="30">
        <f>AF2756+AF2757</f>
        <v>0</v>
      </c>
      <c r="AG2755" s="30">
        <f t="shared" si="8900"/>
        <v>64808.647000000004</v>
      </c>
      <c r="AH2755" s="30">
        <f t="shared" si="8901"/>
        <v>95745.300000000003</v>
      </c>
      <c r="AI2755" s="30">
        <f t="shared" si="8902"/>
        <v>95745.299999999988</v>
      </c>
      <c r="AJ2755" s="30">
        <f>AJ2756+AJ2757</f>
        <v>0</v>
      </c>
      <c r="AK2755" s="30">
        <f>AK2756+AK2757</f>
        <v>0</v>
      </c>
      <c r="AL2755" s="30">
        <f>AL2756+AL2757</f>
        <v>-322.53800000000001</v>
      </c>
      <c r="AM2755" s="30">
        <f>AM2756+AM2757</f>
        <v>0</v>
      </c>
      <c r="AN2755" s="30">
        <f>AN2756+AN2757</f>
        <v>0</v>
      </c>
      <c r="AO2755" s="30">
        <f>AO2756+AO2757</f>
        <v>0</v>
      </c>
      <c r="AP2755" s="30">
        <f>AP2756+AP2757</f>
        <v>0</v>
      </c>
      <c r="AQ2755" s="30">
        <f>AQ2756+AQ2757</f>
        <v>0</v>
      </c>
      <c r="AR2755" s="30">
        <f>AR2756+AR2757</f>
        <v>0</v>
      </c>
      <c r="AS2755" s="30">
        <f t="shared" si="8949"/>
        <v>64486.109000000004</v>
      </c>
      <c r="AT2755" s="30">
        <f t="shared" si="8950"/>
        <v>95745.300000000003</v>
      </c>
      <c r="AU2755" s="30">
        <f t="shared" si="8951"/>
        <v>95745.299999999988</v>
      </c>
      <c r="AV2755" s="30">
        <f>AV2756+AV2757</f>
        <v>0</v>
      </c>
      <c r="AW2755" s="30">
        <f>AW2756+AW2757</f>
        <v>0</v>
      </c>
      <c r="AX2755" s="30">
        <f>AX2756+AX2757</f>
        <v>0</v>
      </c>
      <c r="AY2755" s="30">
        <f t="shared" si="8905"/>
        <v>64486.109000000004</v>
      </c>
      <c r="AZ2755" s="30">
        <f t="shared" si="8906"/>
        <v>95745.300000000003</v>
      </c>
      <c r="BA2755" s="30">
        <f t="shared" si="8907"/>
        <v>95745.299999999988</v>
      </c>
      <c r="BB2755" s="30">
        <f>BB2756+BB2757</f>
        <v>0</v>
      </c>
      <c r="BC2755" s="30">
        <f>BC2756+BC2757</f>
        <v>0</v>
      </c>
      <c r="BD2755" s="30">
        <f>BD2756+BD2757</f>
        <v>10764.108</v>
      </c>
      <c r="BE2755" s="30">
        <f>BE2756+BE2757</f>
        <v>0</v>
      </c>
      <c r="BF2755" s="30">
        <f>BF2756+BF2757</f>
        <v>0</v>
      </c>
      <c r="BG2755" s="30">
        <f>BG2756+BG2757</f>
        <v>0</v>
      </c>
      <c r="BH2755" s="30">
        <f>BH2756+BH2757</f>
        <v>0</v>
      </c>
      <c r="BI2755" s="30">
        <f>BI2756+BI2757</f>
        <v>0</v>
      </c>
      <c r="BJ2755" s="30">
        <f>BJ2756+BJ2757</f>
        <v>0</v>
      </c>
      <c r="BK2755" s="30">
        <f>BK2756+BK2757</f>
        <v>0</v>
      </c>
      <c r="BL2755" s="30">
        <f t="shared" si="8894"/>
        <v>75250.217000000004</v>
      </c>
      <c r="BM2755" s="30">
        <f t="shared" si="8895"/>
        <v>95745.300000000003</v>
      </c>
      <c r="BN2755" s="30">
        <f t="shared" si="8896"/>
        <v>95745.299999999988</v>
      </c>
      <c r="BO2755" s="30">
        <f>BO2756+BO2757</f>
        <v>0</v>
      </c>
      <c r="BP2755" s="31"/>
      <c r="BQ2755" s="1"/>
      <c r="BR2755" s="1"/>
      <c r="BS2755" s="1"/>
      <c r="BT2755" s="1"/>
      <c r="BU2755" s="1"/>
      <c r="BV2755" s="1"/>
      <c r="BW2755" s="1"/>
      <c r="BX2755" s="1"/>
      <c r="BY2755" s="1"/>
    </row>
    <row r="2756" ht="30">
      <c r="A2756" s="28" t="s">
        <v>1121</v>
      </c>
      <c r="B2756" s="28" t="s">
        <v>60</v>
      </c>
      <c r="C2756" s="28" t="s">
        <v>26</v>
      </c>
      <c r="D2756" s="28" t="s">
        <v>1146</v>
      </c>
      <c r="E2756" s="28" t="s">
        <v>38</v>
      </c>
      <c r="F2756" s="29" t="s">
        <v>39</v>
      </c>
      <c r="G2756" s="30">
        <v>66521.300000000003</v>
      </c>
      <c r="H2756" s="30">
        <v>95415.300000000003</v>
      </c>
      <c r="I2756" s="30">
        <v>95448.299999999988</v>
      </c>
      <c r="J2756" s="30"/>
      <c r="K2756" s="30"/>
      <c r="L2756" s="30"/>
      <c r="M2756" s="30">
        <f t="shared" si="8952"/>
        <v>66521.300000000003</v>
      </c>
      <c r="N2756" s="30">
        <f t="shared" si="8953"/>
        <v>95415.300000000003</v>
      </c>
      <c r="O2756" s="30">
        <f t="shared" si="8954"/>
        <v>95448.299999999988</v>
      </c>
      <c r="P2756" s="30"/>
      <c r="Q2756" s="30"/>
      <c r="R2756" s="30">
        <v>-2036.653</v>
      </c>
      <c r="S2756" s="30"/>
      <c r="T2756" s="30"/>
      <c r="U2756" s="30"/>
      <c r="V2756" s="30"/>
      <c r="W2756" s="30"/>
      <c r="X2756" s="30"/>
      <c r="Y2756" s="30"/>
      <c r="Z2756" s="30"/>
      <c r="AA2756" s="30"/>
      <c r="AB2756" s="30"/>
      <c r="AC2756" s="30">
        <f t="shared" si="8897"/>
        <v>64484.647000000004</v>
      </c>
      <c r="AD2756" s="30">
        <f t="shared" si="8898"/>
        <v>95415.300000000003</v>
      </c>
      <c r="AE2756" s="30">
        <f t="shared" si="8899"/>
        <v>95448.299999999988</v>
      </c>
      <c r="AF2756" s="30"/>
      <c r="AG2756" s="30">
        <f t="shared" si="8900"/>
        <v>64484.647000000004</v>
      </c>
      <c r="AH2756" s="30">
        <f t="shared" si="8901"/>
        <v>95415.300000000003</v>
      </c>
      <c r="AI2756" s="30">
        <f t="shared" si="8902"/>
        <v>95448.299999999988</v>
      </c>
      <c r="AJ2756" s="30"/>
      <c r="AK2756" s="30"/>
      <c r="AL2756" s="30">
        <v>-322.53800000000001</v>
      </c>
      <c r="AM2756" s="30"/>
      <c r="AN2756" s="30"/>
      <c r="AO2756" s="30"/>
      <c r="AP2756" s="30"/>
      <c r="AQ2756" s="30"/>
      <c r="AR2756" s="30"/>
      <c r="AS2756" s="30">
        <f t="shared" si="8949"/>
        <v>64162.109000000004</v>
      </c>
      <c r="AT2756" s="30">
        <f t="shared" si="8950"/>
        <v>95415.300000000003</v>
      </c>
      <c r="AU2756" s="30">
        <f t="shared" si="8951"/>
        <v>95448.299999999988</v>
      </c>
      <c r="AV2756" s="30"/>
      <c r="AW2756" s="30"/>
      <c r="AX2756" s="30"/>
      <c r="AY2756" s="30">
        <f t="shared" si="8905"/>
        <v>64162.109000000004</v>
      </c>
      <c r="AZ2756" s="30">
        <f t="shared" si="8906"/>
        <v>95415.300000000003</v>
      </c>
      <c r="BA2756" s="30">
        <f t="shared" si="8907"/>
        <v>95448.299999999988</v>
      </c>
      <c r="BB2756" s="30"/>
      <c r="BC2756" s="30"/>
      <c r="BD2756" s="30"/>
      <c r="BE2756" s="30"/>
      <c r="BF2756" s="30"/>
      <c r="BG2756" s="30"/>
      <c r="BH2756" s="30"/>
      <c r="BI2756" s="30"/>
      <c r="BJ2756" s="30"/>
      <c r="BK2756" s="30"/>
      <c r="BL2756" s="30">
        <f t="shared" si="8894"/>
        <v>64162.109000000004</v>
      </c>
      <c r="BM2756" s="30">
        <f t="shared" si="8895"/>
        <v>95415.300000000003</v>
      </c>
      <c r="BN2756" s="30">
        <f t="shared" si="8896"/>
        <v>95448.299999999988</v>
      </c>
      <c r="BO2756" s="30"/>
      <c r="BP2756" s="31"/>
      <c r="BQ2756" s="1"/>
      <c r="BR2756" s="1"/>
      <c r="BS2756" s="1"/>
      <c r="BT2756" s="1"/>
      <c r="BU2756" s="1"/>
      <c r="BV2756" s="1"/>
      <c r="BW2756" s="1"/>
      <c r="BX2756" s="1"/>
      <c r="BY2756" s="1"/>
    </row>
    <row r="2757" ht="15">
      <c r="A2757" s="28" t="s">
        <v>1121</v>
      </c>
      <c r="B2757" s="28" t="s">
        <v>60</v>
      </c>
      <c r="C2757" s="28" t="s">
        <v>26</v>
      </c>
      <c r="D2757" s="28" t="s">
        <v>1146</v>
      </c>
      <c r="E2757" s="28" t="s">
        <v>40</v>
      </c>
      <c r="F2757" s="29" t="s">
        <v>41</v>
      </c>
      <c r="G2757" s="30">
        <v>324</v>
      </c>
      <c r="H2757" s="30">
        <v>330</v>
      </c>
      <c r="I2757" s="30">
        <v>297</v>
      </c>
      <c r="J2757" s="30"/>
      <c r="K2757" s="30"/>
      <c r="L2757" s="30"/>
      <c r="M2757" s="30">
        <f t="shared" si="8952"/>
        <v>324</v>
      </c>
      <c r="N2757" s="30">
        <f t="shared" si="8953"/>
        <v>330</v>
      </c>
      <c r="O2757" s="30">
        <f t="shared" si="8954"/>
        <v>297</v>
      </c>
      <c r="P2757" s="30"/>
      <c r="Q2757" s="30"/>
      <c r="R2757" s="30"/>
      <c r="S2757" s="30"/>
      <c r="T2757" s="30"/>
      <c r="U2757" s="30"/>
      <c r="V2757" s="30"/>
      <c r="W2757" s="30"/>
      <c r="X2757" s="30"/>
      <c r="Y2757" s="30"/>
      <c r="Z2757" s="30"/>
      <c r="AA2757" s="30"/>
      <c r="AB2757" s="30"/>
      <c r="AC2757" s="30">
        <f t="shared" si="8897"/>
        <v>324</v>
      </c>
      <c r="AD2757" s="30">
        <f t="shared" si="8898"/>
        <v>330</v>
      </c>
      <c r="AE2757" s="30">
        <f t="shared" si="8899"/>
        <v>297</v>
      </c>
      <c r="AF2757" s="30"/>
      <c r="AG2757" s="30">
        <f t="shared" si="8900"/>
        <v>324</v>
      </c>
      <c r="AH2757" s="30">
        <f t="shared" si="8901"/>
        <v>330</v>
      </c>
      <c r="AI2757" s="30">
        <f t="shared" si="8902"/>
        <v>297</v>
      </c>
      <c r="AJ2757" s="30"/>
      <c r="AK2757" s="30"/>
      <c r="AL2757" s="30"/>
      <c r="AM2757" s="30"/>
      <c r="AN2757" s="30"/>
      <c r="AO2757" s="30"/>
      <c r="AP2757" s="30"/>
      <c r="AQ2757" s="30"/>
      <c r="AR2757" s="30"/>
      <c r="AS2757" s="30">
        <f t="shared" si="8949"/>
        <v>324</v>
      </c>
      <c r="AT2757" s="30">
        <f t="shared" si="8950"/>
        <v>330</v>
      </c>
      <c r="AU2757" s="30">
        <f t="shared" si="8951"/>
        <v>297</v>
      </c>
      <c r="AV2757" s="30"/>
      <c r="AW2757" s="30"/>
      <c r="AX2757" s="30"/>
      <c r="AY2757" s="30">
        <f t="shared" si="8905"/>
        <v>324</v>
      </c>
      <c r="AZ2757" s="30">
        <f t="shared" si="8906"/>
        <v>330</v>
      </c>
      <c r="BA2757" s="30">
        <f t="shared" si="8907"/>
        <v>297</v>
      </c>
      <c r="BB2757" s="30"/>
      <c r="BC2757" s="30"/>
      <c r="BD2757" s="30">
        <v>10764.108</v>
      </c>
      <c r="BE2757" s="30"/>
      <c r="BF2757" s="30"/>
      <c r="BG2757" s="30"/>
      <c r="BH2757" s="30"/>
      <c r="BI2757" s="30"/>
      <c r="BJ2757" s="30"/>
      <c r="BK2757" s="30"/>
      <c r="BL2757" s="30">
        <f t="shared" si="8894"/>
        <v>11088.108</v>
      </c>
      <c r="BM2757" s="30">
        <f t="shared" si="8895"/>
        <v>330</v>
      </c>
      <c r="BN2757" s="30">
        <f t="shared" si="8896"/>
        <v>297</v>
      </c>
      <c r="BO2757" s="30"/>
      <c r="BP2757" s="31"/>
      <c r="BQ2757" s="1"/>
      <c r="BR2757" s="1"/>
      <c r="BS2757" s="1"/>
      <c r="BT2757" s="1"/>
      <c r="BU2757" s="1"/>
      <c r="BV2757" s="1"/>
      <c r="BW2757" s="1"/>
      <c r="BX2757" s="1"/>
      <c r="BY2757" s="1"/>
    </row>
    <row r="2758" ht="15">
      <c r="A2758" s="28" t="s">
        <v>1121</v>
      </c>
      <c r="B2758" s="28" t="s">
        <v>60</v>
      </c>
      <c r="C2758" s="28" t="s">
        <v>26</v>
      </c>
      <c r="D2758" s="14" t="s">
        <v>1066</v>
      </c>
      <c r="E2758" s="35"/>
      <c r="F2758" s="29" t="s">
        <v>1067</v>
      </c>
      <c r="G2758" s="30">
        <f>G2759</f>
        <v>4529.8999999999996</v>
      </c>
      <c r="H2758" s="30">
        <f>H2759</f>
        <v>3262.5999999999999</v>
      </c>
      <c r="I2758" s="30">
        <f>I2759</f>
        <v>3262.5999999999999</v>
      </c>
      <c r="J2758" s="30">
        <f>J2759</f>
        <v>0</v>
      </c>
      <c r="K2758" s="30">
        <f>K2759</f>
        <v>0</v>
      </c>
      <c r="L2758" s="30">
        <f>L2759</f>
        <v>0</v>
      </c>
      <c r="M2758" s="30">
        <f t="shared" si="8952"/>
        <v>4529.8999999999996</v>
      </c>
      <c r="N2758" s="30">
        <f t="shared" si="8953"/>
        <v>3262.5999999999999</v>
      </c>
      <c r="O2758" s="30">
        <f t="shared" si="8954"/>
        <v>3262.5999999999999</v>
      </c>
      <c r="P2758" s="30">
        <f>P2759</f>
        <v>0</v>
      </c>
      <c r="Q2758" s="30">
        <f>Q2759</f>
        <v>0</v>
      </c>
      <c r="R2758" s="30">
        <f>R2759</f>
        <v>0</v>
      </c>
      <c r="S2758" s="30">
        <f>S2759</f>
        <v>0</v>
      </c>
      <c r="T2758" s="30">
        <f>T2759</f>
        <v>0</v>
      </c>
      <c r="U2758" s="30">
        <f>U2759</f>
        <v>0</v>
      </c>
      <c r="V2758" s="30">
        <f>V2759</f>
        <v>0</v>
      </c>
      <c r="W2758" s="30">
        <f>W2759</f>
        <v>0</v>
      </c>
      <c r="X2758" s="30">
        <f>X2759</f>
        <v>0</v>
      </c>
      <c r="Y2758" s="30">
        <f>Y2759</f>
        <v>0</v>
      </c>
      <c r="Z2758" s="30">
        <f>Z2759</f>
        <v>0</v>
      </c>
      <c r="AA2758" s="30">
        <f>AA2759</f>
        <v>0</v>
      </c>
      <c r="AB2758" s="30">
        <f>AB2759</f>
        <v>0</v>
      </c>
      <c r="AC2758" s="30">
        <f t="shared" si="8897"/>
        <v>4529.8999999999996</v>
      </c>
      <c r="AD2758" s="30">
        <f t="shared" si="8898"/>
        <v>3262.5999999999999</v>
      </c>
      <c r="AE2758" s="30">
        <f t="shared" si="8899"/>
        <v>3262.5999999999999</v>
      </c>
      <c r="AF2758" s="30">
        <f>AF2759</f>
        <v>0</v>
      </c>
      <c r="AG2758" s="30">
        <f t="shared" si="8900"/>
        <v>4529.8999999999996</v>
      </c>
      <c r="AH2758" s="30">
        <f t="shared" si="8901"/>
        <v>3262.5999999999999</v>
      </c>
      <c r="AI2758" s="30">
        <f t="shared" si="8902"/>
        <v>3262.5999999999999</v>
      </c>
      <c r="AJ2758" s="30">
        <f>AJ2759</f>
        <v>0</v>
      </c>
      <c r="AK2758" s="30">
        <f>AK2759</f>
        <v>0</v>
      </c>
      <c r="AL2758" s="30">
        <f>AL2759</f>
        <v>0</v>
      </c>
      <c r="AM2758" s="30">
        <f>AM2759</f>
        <v>0</v>
      </c>
      <c r="AN2758" s="30">
        <f>AN2759</f>
        <v>0</v>
      </c>
      <c r="AO2758" s="30">
        <f>AO2759</f>
        <v>0</v>
      </c>
      <c r="AP2758" s="30">
        <f>AP2759</f>
        <v>0</v>
      </c>
      <c r="AQ2758" s="30">
        <f>AQ2759</f>
        <v>0</v>
      </c>
      <c r="AR2758" s="30">
        <f>AR2759</f>
        <v>0</v>
      </c>
      <c r="AS2758" s="30">
        <f t="shared" si="8949"/>
        <v>4529.8999999999996</v>
      </c>
      <c r="AT2758" s="30">
        <f t="shared" si="8950"/>
        <v>3262.5999999999999</v>
      </c>
      <c r="AU2758" s="30">
        <f t="shared" si="8951"/>
        <v>3262.5999999999999</v>
      </c>
      <c r="AV2758" s="30">
        <f>AV2759</f>
        <v>0</v>
      </c>
      <c r="AW2758" s="30">
        <f>AW2759</f>
        <v>0</v>
      </c>
      <c r="AX2758" s="30">
        <f>AX2759</f>
        <v>0</v>
      </c>
      <c r="AY2758" s="30">
        <f t="shared" si="8905"/>
        <v>4529.8999999999996</v>
      </c>
      <c r="AZ2758" s="30">
        <f t="shared" si="8906"/>
        <v>3262.5999999999999</v>
      </c>
      <c r="BA2758" s="30">
        <f t="shared" si="8907"/>
        <v>3262.5999999999999</v>
      </c>
      <c r="BB2758" s="30">
        <f>BB2759</f>
        <v>0</v>
      </c>
      <c r="BC2758" s="30">
        <f>BC2759</f>
        <v>0</v>
      </c>
      <c r="BD2758" s="30">
        <f>BD2759</f>
        <v>0</v>
      </c>
      <c r="BE2758" s="30">
        <f>BE2759</f>
        <v>0</v>
      </c>
      <c r="BF2758" s="30">
        <f>BF2759</f>
        <v>0</v>
      </c>
      <c r="BG2758" s="30">
        <f>BG2759</f>
        <v>0</v>
      </c>
      <c r="BH2758" s="30">
        <f>BH2759</f>
        <v>0</v>
      </c>
      <c r="BI2758" s="30">
        <f>BI2759</f>
        <v>0</v>
      </c>
      <c r="BJ2758" s="30">
        <f>BJ2759</f>
        <v>0</v>
      </c>
      <c r="BK2758" s="30">
        <f>BK2759</f>
        <v>0</v>
      </c>
      <c r="BL2758" s="30">
        <f t="shared" si="8894"/>
        <v>4529.8999999999996</v>
      </c>
      <c r="BM2758" s="30">
        <f t="shared" si="8895"/>
        <v>3262.5999999999999</v>
      </c>
      <c r="BN2758" s="30">
        <f t="shared" si="8896"/>
        <v>3262.5999999999999</v>
      </c>
      <c r="BO2758" s="30">
        <f>BO2759</f>
        <v>0</v>
      </c>
      <c r="BP2758" s="31"/>
      <c r="BQ2758" s="1"/>
      <c r="BR2758" s="1"/>
      <c r="BS2758" s="1"/>
      <c r="BT2758" s="1"/>
      <c r="BU2758" s="1"/>
      <c r="BV2758" s="1"/>
      <c r="BW2758" s="1"/>
      <c r="BX2758" s="1"/>
      <c r="BY2758" s="1"/>
    </row>
    <row r="2759" ht="30">
      <c r="A2759" s="28" t="s">
        <v>1121</v>
      </c>
      <c r="B2759" s="28" t="s">
        <v>60</v>
      </c>
      <c r="C2759" s="28" t="s">
        <v>26</v>
      </c>
      <c r="D2759" s="14" t="s">
        <v>1066</v>
      </c>
      <c r="E2759" s="28" t="s">
        <v>38</v>
      </c>
      <c r="F2759" s="29" t="s">
        <v>39</v>
      </c>
      <c r="G2759" s="30">
        <v>4529.8999999999996</v>
      </c>
      <c r="H2759" s="30">
        <v>3262.5999999999999</v>
      </c>
      <c r="I2759" s="30">
        <v>3262.5999999999999</v>
      </c>
      <c r="J2759" s="30"/>
      <c r="K2759" s="30"/>
      <c r="L2759" s="30"/>
      <c r="M2759" s="30">
        <f t="shared" si="8952"/>
        <v>4529.8999999999996</v>
      </c>
      <c r="N2759" s="30">
        <f t="shared" si="8953"/>
        <v>3262.5999999999999</v>
      </c>
      <c r="O2759" s="30">
        <f t="shared" si="8954"/>
        <v>3262.5999999999999</v>
      </c>
      <c r="P2759" s="30"/>
      <c r="Q2759" s="30"/>
      <c r="R2759" s="30"/>
      <c r="S2759" s="30"/>
      <c r="T2759" s="30"/>
      <c r="U2759" s="30"/>
      <c r="V2759" s="30"/>
      <c r="W2759" s="30"/>
      <c r="X2759" s="30"/>
      <c r="Y2759" s="30"/>
      <c r="Z2759" s="30"/>
      <c r="AA2759" s="30"/>
      <c r="AB2759" s="30"/>
      <c r="AC2759" s="30">
        <f t="shared" si="8897"/>
        <v>4529.8999999999996</v>
      </c>
      <c r="AD2759" s="30">
        <f t="shared" si="8898"/>
        <v>3262.5999999999999</v>
      </c>
      <c r="AE2759" s="30">
        <f t="shared" si="8899"/>
        <v>3262.5999999999999</v>
      </c>
      <c r="AF2759" s="30"/>
      <c r="AG2759" s="30">
        <f t="shared" si="8900"/>
        <v>4529.8999999999996</v>
      </c>
      <c r="AH2759" s="30">
        <f t="shared" si="8901"/>
        <v>3262.5999999999999</v>
      </c>
      <c r="AI2759" s="30">
        <f t="shared" si="8902"/>
        <v>3262.5999999999999</v>
      </c>
      <c r="AJ2759" s="30"/>
      <c r="AK2759" s="30"/>
      <c r="AL2759" s="30"/>
      <c r="AM2759" s="30"/>
      <c r="AN2759" s="30"/>
      <c r="AO2759" s="30"/>
      <c r="AP2759" s="30"/>
      <c r="AQ2759" s="30"/>
      <c r="AR2759" s="30"/>
      <c r="AS2759" s="30">
        <f t="shared" si="8949"/>
        <v>4529.8999999999996</v>
      </c>
      <c r="AT2759" s="30">
        <f t="shared" si="8950"/>
        <v>3262.5999999999999</v>
      </c>
      <c r="AU2759" s="30">
        <f t="shared" si="8951"/>
        <v>3262.5999999999999</v>
      </c>
      <c r="AV2759" s="30"/>
      <c r="AW2759" s="30"/>
      <c r="AX2759" s="30"/>
      <c r="AY2759" s="30">
        <f t="shared" si="8905"/>
        <v>4529.8999999999996</v>
      </c>
      <c r="AZ2759" s="30">
        <f t="shared" si="8906"/>
        <v>3262.5999999999999</v>
      </c>
      <c r="BA2759" s="30">
        <f t="shared" si="8907"/>
        <v>3262.5999999999999</v>
      </c>
      <c r="BB2759" s="30"/>
      <c r="BC2759" s="30"/>
      <c r="BD2759" s="30"/>
      <c r="BE2759" s="30"/>
      <c r="BF2759" s="30"/>
      <c r="BG2759" s="30"/>
      <c r="BH2759" s="30"/>
      <c r="BI2759" s="30"/>
      <c r="BJ2759" s="30"/>
      <c r="BK2759" s="30"/>
      <c r="BL2759" s="30">
        <f t="shared" si="8894"/>
        <v>4529.8999999999996</v>
      </c>
      <c r="BM2759" s="30">
        <f t="shared" si="8895"/>
        <v>3262.5999999999999</v>
      </c>
      <c r="BN2759" s="30">
        <f t="shared" si="8896"/>
        <v>3262.5999999999999</v>
      </c>
      <c r="BO2759" s="30"/>
      <c r="BP2759" s="31"/>
      <c r="BQ2759" s="1"/>
      <c r="BR2759" s="1"/>
      <c r="BS2759" s="1"/>
      <c r="BT2759" s="1"/>
      <c r="BU2759" s="1"/>
      <c r="BV2759" s="1"/>
      <c r="BW2759" s="1"/>
      <c r="BX2759" s="1"/>
      <c r="BY2759" s="1"/>
    </row>
    <row r="2760" ht="30">
      <c r="A2760" s="28" t="s">
        <v>1121</v>
      </c>
      <c r="B2760" s="28" t="s">
        <v>60</v>
      </c>
      <c r="C2760" s="28" t="s">
        <v>26</v>
      </c>
      <c r="D2760" s="14" t="s">
        <v>54</v>
      </c>
      <c r="E2760" s="28"/>
      <c r="F2760" s="29" t="s">
        <v>55</v>
      </c>
      <c r="G2760" s="30"/>
      <c r="H2760" s="30"/>
      <c r="I2760" s="30"/>
      <c r="J2760" s="30"/>
      <c r="K2760" s="30"/>
      <c r="L2760" s="30"/>
      <c r="M2760" s="30"/>
      <c r="N2760" s="30"/>
      <c r="O2760" s="30"/>
      <c r="P2760" s="30"/>
      <c r="Q2760" s="30"/>
      <c r="R2760" s="30"/>
      <c r="S2760" s="30"/>
      <c r="T2760" s="30"/>
      <c r="U2760" s="30"/>
      <c r="V2760" s="30"/>
      <c r="W2760" s="30"/>
      <c r="X2760" s="30"/>
      <c r="Y2760" s="30"/>
      <c r="Z2760" s="30"/>
      <c r="AA2760" s="30"/>
      <c r="AB2760" s="30"/>
      <c r="AC2760" s="30"/>
      <c r="AD2760" s="30"/>
      <c r="AE2760" s="30"/>
      <c r="AF2760" s="30"/>
      <c r="AG2760" s="30"/>
      <c r="AH2760" s="30"/>
      <c r="AI2760" s="30"/>
      <c r="AJ2760" s="30">
        <f t="shared" ref="AJ2760:AJ2772" si="8955">AJ2761</f>
        <v>0</v>
      </c>
      <c r="AK2760" s="30">
        <f t="shared" ref="AK2760:AK2772" si="8956">AK2761</f>
        <v>0</v>
      </c>
      <c r="AL2760" s="30">
        <f t="shared" ref="AL2760:AL2772" si="8957">AL2761</f>
        <v>90612.963999999993</v>
      </c>
      <c r="AM2760" s="30">
        <f t="shared" ref="AM2760:AM2772" si="8958">AM2761</f>
        <v>0</v>
      </c>
      <c r="AN2760" s="30">
        <f t="shared" ref="AN2760:AN2772" si="8959">AN2761</f>
        <v>0</v>
      </c>
      <c r="AO2760" s="30">
        <f t="shared" ref="AO2760:AO2772" si="8960">AO2761</f>
        <v>0</v>
      </c>
      <c r="AP2760" s="30">
        <f t="shared" ref="AP2760:AP2772" si="8961">AP2761</f>
        <v>0</v>
      </c>
      <c r="AQ2760" s="30">
        <f>AQ2761</f>
        <v>0</v>
      </c>
      <c r="AR2760" s="30">
        <f>AR2761</f>
        <v>0</v>
      </c>
      <c r="AS2760" s="30">
        <f t="shared" si="8949"/>
        <v>90612.963999999993</v>
      </c>
      <c r="AT2760" s="30">
        <f t="shared" si="8950"/>
        <v>0</v>
      </c>
      <c r="AU2760" s="30">
        <f t="shared" si="8951"/>
        <v>0</v>
      </c>
      <c r="AV2760" s="30">
        <f>AV2761</f>
        <v>-255.31800000000001</v>
      </c>
      <c r="AW2760" s="30">
        <f>AW2761</f>
        <v>0</v>
      </c>
      <c r="AX2760" s="30">
        <f>AX2761</f>
        <v>0</v>
      </c>
      <c r="AY2760" s="30">
        <f t="shared" si="8905"/>
        <v>90357.645999999993</v>
      </c>
      <c r="AZ2760" s="30">
        <f t="shared" si="8906"/>
        <v>0</v>
      </c>
      <c r="BA2760" s="30">
        <f t="shared" si="8907"/>
        <v>0</v>
      </c>
      <c r="BB2760" s="30">
        <f>BB2761</f>
        <v>0</v>
      </c>
      <c r="BC2760" s="30">
        <f>BC2761</f>
        <v>0</v>
      </c>
      <c r="BD2760" s="30">
        <f>BD2761</f>
        <v>0</v>
      </c>
      <c r="BE2760" s="30">
        <f>BE2761</f>
        <v>0</v>
      </c>
      <c r="BF2760" s="30">
        <f>BF2761</f>
        <v>0</v>
      </c>
      <c r="BG2760" s="30">
        <f>BG2761</f>
        <v>0</v>
      </c>
      <c r="BH2760" s="30">
        <f>BH2761</f>
        <v>0</v>
      </c>
      <c r="BI2760" s="30">
        <f>BI2761</f>
        <v>0</v>
      </c>
      <c r="BJ2760" s="30">
        <f>BJ2761</f>
        <v>0</v>
      </c>
      <c r="BK2760" s="30">
        <f>BK2761</f>
        <v>0</v>
      </c>
      <c r="BL2760" s="30">
        <f t="shared" si="8894"/>
        <v>90357.645999999993</v>
      </c>
      <c r="BM2760" s="30">
        <f t="shared" si="8895"/>
        <v>0</v>
      </c>
      <c r="BN2760" s="30">
        <f t="shared" si="8896"/>
        <v>0</v>
      </c>
      <c r="BO2760" s="30">
        <f>BO2761</f>
        <v>0</v>
      </c>
      <c r="BP2760" s="31"/>
      <c r="BQ2760" s="1"/>
      <c r="BR2760" s="1"/>
      <c r="BS2760" s="1"/>
      <c r="BT2760" s="1"/>
      <c r="BU2760" s="1"/>
      <c r="BV2760" s="1"/>
      <c r="BW2760" s="1"/>
      <c r="BX2760" s="1"/>
      <c r="BY2760" s="1"/>
    </row>
    <row r="2761" ht="15">
      <c r="A2761" s="28" t="s">
        <v>1121</v>
      </c>
      <c r="B2761" s="28" t="s">
        <v>60</v>
      </c>
      <c r="C2761" s="28" t="s">
        <v>26</v>
      </c>
      <c r="D2761" s="14" t="s">
        <v>56</v>
      </c>
      <c r="E2761" s="28"/>
      <c r="F2761" s="29" t="s">
        <v>57</v>
      </c>
      <c r="G2761" s="30"/>
      <c r="H2761" s="30"/>
      <c r="I2761" s="30"/>
      <c r="J2761" s="30"/>
      <c r="K2761" s="30"/>
      <c r="L2761" s="30"/>
      <c r="M2761" s="30"/>
      <c r="N2761" s="30"/>
      <c r="O2761" s="30"/>
      <c r="P2761" s="30"/>
      <c r="Q2761" s="30"/>
      <c r="R2761" s="30"/>
      <c r="S2761" s="30"/>
      <c r="T2761" s="30"/>
      <c r="U2761" s="30"/>
      <c r="V2761" s="30"/>
      <c r="W2761" s="30"/>
      <c r="X2761" s="30"/>
      <c r="Y2761" s="30"/>
      <c r="Z2761" s="30"/>
      <c r="AA2761" s="30"/>
      <c r="AB2761" s="30"/>
      <c r="AC2761" s="30"/>
      <c r="AD2761" s="30"/>
      <c r="AE2761" s="30"/>
      <c r="AF2761" s="30"/>
      <c r="AG2761" s="30"/>
      <c r="AH2761" s="30"/>
      <c r="AI2761" s="30"/>
      <c r="AJ2761" s="30">
        <f>AJ2764+AJ2762</f>
        <v>0</v>
      </c>
      <c r="AK2761" s="30">
        <f>AK2764+AK2762</f>
        <v>0</v>
      </c>
      <c r="AL2761" s="30">
        <f>AL2764+AL2762</f>
        <v>90612.963999999993</v>
      </c>
      <c r="AM2761" s="30">
        <f>AM2764+AM2762</f>
        <v>0</v>
      </c>
      <c r="AN2761" s="30">
        <f>AN2764+AN2762</f>
        <v>0</v>
      </c>
      <c r="AO2761" s="30">
        <f>AO2764+AO2762</f>
        <v>0</v>
      </c>
      <c r="AP2761" s="30">
        <f>AP2764+AP2762</f>
        <v>0</v>
      </c>
      <c r="AQ2761" s="30">
        <f>AQ2764+AQ2762</f>
        <v>0</v>
      </c>
      <c r="AR2761" s="30">
        <f>AR2764+AR2762</f>
        <v>0</v>
      </c>
      <c r="AS2761" s="30">
        <f t="shared" si="8949"/>
        <v>90612.963999999993</v>
      </c>
      <c r="AT2761" s="30">
        <f t="shared" si="8950"/>
        <v>0</v>
      </c>
      <c r="AU2761" s="30">
        <f t="shared" si="8951"/>
        <v>0</v>
      </c>
      <c r="AV2761" s="30">
        <f>AV2764+AV2762</f>
        <v>-255.31800000000001</v>
      </c>
      <c r="AW2761" s="30">
        <f>AW2764+AW2762</f>
        <v>0</v>
      </c>
      <c r="AX2761" s="30">
        <f>AX2764+AX2762</f>
        <v>0</v>
      </c>
      <c r="AY2761" s="30">
        <f t="shared" si="8905"/>
        <v>90357.645999999993</v>
      </c>
      <c r="AZ2761" s="30">
        <f t="shared" si="8906"/>
        <v>0</v>
      </c>
      <c r="BA2761" s="30">
        <f t="shared" si="8907"/>
        <v>0</v>
      </c>
      <c r="BB2761" s="30">
        <f>BB2764+BB2762</f>
        <v>0</v>
      </c>
      <c r="BC2761" s="30">
        <f>BC2764+BC2762</f>
        <v>0</v>
      </c>
      <c r="BD2761" s="30">
        <f>BD2764+BD2762</f>
        <v>0</v>
      </c>
      <c r="BE2761" s="30">
        <f>BE2764+BE2762</f>
        <v>0</v>
      </c>
      <c r="BF2761" s="30">
        <f>BF2764+BF2762</f>
        <v>0</v>
      </c>
      <c r="BG2761" s="30">
        <f>BG2764+BG2762</f>
        <v>0</v>
      </c>
      <c r="BH2761" s="30">
        <f>BH2764+BH2762</f>
        <v>0</v>
      </c>
      <c r="BI2761" s="30">
        <f>BI2764+BI2762</f>
        <v>0</v>
      </c>
      <c r="BJ2761" s="30">
        <f>BJ2764+BJ2762</f>
        <v>0</v>
      </c>
      <c r="BK2761" s="30">
        <f>BK2764+BK2762</f>
        <v>0</v>
      </c>
      <c r="BL2761" s="30">
        <f t="shared" si="8894"/>
        <v>90357.645999999993</v>
      </c>
      <c r="BM2761" s="30">
        <f t="shared" si="8895"/>
        <v>0</v>
      </c>
      <c r="BN2761" s="30">
        <f t="shared" si="8896"/>
        <v>0</v>
      </c>
      <c r="BO2761" s="30">
        <f>BO2764+BO2762</f>
        <v>0</v>
      </c>
      <c r="BP2761" s="31"/>
      <c r="BQ2761" s="1"/>
      <c r="BR2761" s="1"/>
      <c r="BS2761" s="1"/>
      <c r="BT2761" s="1"/>
      <c r="BU2761" s="1"/>
      <c r="BV2761" s="1"/>
      <c r="BW2761" s="1"/>
      <c r="BX2761" s="1"/>
      <c r="BY2761" s="1"/>
    </row>
    <row r="2762" ht="75">
      <c r="A2762" s="28" t="s">
        <v>1121</v>
      </c>
      <c r="B2762" s="28" t="s">
        <v>60</v>
      </c>
      <c r="C2762" s="28" t="s">
        <v>26</v>
      </c>
      <c r="D2762" s="14" t="s">
        <v>1148</v>
      </c>
      <c r="E2762" s="28"/>
      <c r="F2762" s="29" t="s">
        <v>1149</v>
      </c>
      <c r="G2762" s="30"/>
      <c r="H2762" s="30"/>
      <c r="I2762" s="30"/>
      <c r="J2762" s="30"/>
      <c r="K2762" s="30"/>
      <c r="L2762" s="30"/>
      <c r="M2762" s="30"/>
      <c r="N2762" s="30"/>
      <c r="O2762" s="30"/>
      <c r="P2762" s="30"/>
      <c r="Q2762" s="30"/>
      <c r="R2762" s="30"/>
      <c r="S2762" s="30"/>
      <c r="T2762" s="30"/>
      <c r="U2762" s="30"/>
      <c r="V2762" s="30"/>
      <c r="W2762" s="30"/>
      <c r="X2762" s="30"/>
      <c r="Y2762" s="30"/>
      <c r="Z2762" s="30"/>
      <c r="AA2762" s="30"/>
      <c r="AB2762" s="30"/>
      <c r="AC2762" s="30"/>
      <c r="AD2762" s="30"/>
      <c r="AE2762" s="30"/>
      <c r="AF2762" s="30"/>
      <c r="AG2762" s="30"/>
      <c r="AH2762" s="30"/>
      <c r="AI2762" s="30"/>
      <c r="AJ2762" s="30">
        <f>AJ2763</f>
        <v>0</v>
      </c>
      <c r="AK2762" s="30">
        <f>AK2763</f>
        <v>0</v>
      </c>
      <c r="AL2762" s="30">
        <f>AL2763</f>
        <v>90153.827999999994</v>
      </c>
      <c r="AM2762" s="30">
        <f>AM2763</f>
        <v>0</v>
      </c>
      <c r="AN2762" s="30">
        <f>AN2763</f>
        <v>0</v>
      </c>
      <c r="AO2762" s="30">
        <f>AO2763</f>
        <v>0</v>
      </c>
      <c r="AP2762" s="30">
        <f>AP2763</f>
        <v>0</v>
      </c>
      <c r="AQ2762" s="30">
        <f>AQ2763</f>
        <v>0</v>
      </c>
      <c r="AR2762" s="30">
        <f>AR2763</f>
        <v>0</v>
      </c>
      <c r="AS2762" s="30">
        <f t="shared" si="8949"/>
        <v>90153.827999999994</v>
      </c>
      <c r="AT2762" s="30">
        <f t="shared" si="8950"/>
        <v>0</v>
      </c>
      <c r="AU2762" s="30">
        <f t="shared" si="8951"/>
        <v>0</v>
      </c>
      <c r="AV2762" s="30">
        <f>AV2763</f>
        <v>-255.31800000000001</v>
      </c>
      <c r="AW2762" s="30">
        <f>AW2763</f>
        <v>0</v>
      </c>
      <c r="AX2762" s="30">
        <f>AX2763</f>
        <v>0</v>
      </c>
      <c r="AY2762" s="30">
        <f t="shared" si="8905"/>
        <v>89898.509999999995</v>
      </c>
      <c r="AZ2762" s="30">
        <f t="shared" si="8906"/>
        <v>0</v>
      </c>
      <c r="BA2762" s="30">
        <f t="shared" si="8907"/>
        <v>0</v>
      </c>
      <c r="BB2762" s="30">
        <f>BB2763</f>
        <v>0</v>
      </c>
      <c r="BC2762" s="30">
        <f>BC2763</f>
        <v>0</v>
      </c>
      <c r="BD2762" s="30">
        <f>BD2763</f>
        <v>0</v>
      </c>
      <c r="BE2762" s="30">
        <f>BE2763</f>
        <v>0</v>
      </c>
      <c r="BF2762" s="30">
        <f>BF2763</f>
        <v>0</v>
      </c>
      <c r="BG2762" s="30">
        <f>BG2763</f>
        <v>0</v>
      </c>
      <c r="BH2762" s="30">
        <f>BH2763</f>
        <v>0</v>
      </c>
      <c r="BI2762" s="30">
        <f>BI2763</f>
        <v>0</v>
      </c>
      <c r="BJ2762" s="30">
        <f>BJ2763</f>
        <v>0</v>
      </c>
      <c r="BK2762" s="30">
        <f>BK2763</f>
        <v>0</v>
      </c>
      <c r="BL2762" s="30">
        <f t="shared" si="8894"/>
        <v>89898.509999999995</v>
      </c>
      <c r="BM2762" s="30">
        <f t="shared" si="8895"/>
        <v>0</v>
      </c>
      <c r="BN2762" s="30">
        <f t="shared" si="8896"/>
        <v>0</v>
      </c>
      <c r="BO2762" s="30">
        <f>BO2763</f>
        <v>0</v>
      </c>
      <c r="BP2762" s="31"/>
      <c r="BQ2762" s="1"/>
      <c r="BR2762" s="1"/>
      <c r="BS2762" s="1"/>
      <c r="BT2762" s="1"/>
      <c r="BU2762" s="1"/>
      <c r="BV2762" s="1"/>
      <c r="BW2762" s="1"/>
      <c r="BX2762" s="1"/>
      <c r="BY2762" s="1"/>
    </row>
    <row r="2763" s="1" customFormat="1" ht="15">
      <c r="A2763" s="28" t="s">
        <v>1121</v>
      </c>
      <c r="B2763" s="28" t="s">
        <v>60</v>
      </c>
      <c r="C2763" s="28" t="s">
        <v>26</v>
      </c>
      <c r="D2763" s="14" t="s">
        <v>1148</v>
      </c>
      <c r="E2763" s="28" t="s">
        <v>40</v>
      </c>
      <c r="F2763" s="29" t="s">
        <v>41</v>
      </c>
      <c r="G2763" s="30"/>
      <c r="H2763" s="30"/>
      <c r="I2763" s="30"/>
      <c r="J2763" s="30"/>
      <c r="K2763" s="30"/>
      <c r="L2763" s="30"/>
      <c r="M2763" s="30"/>
      <c r="N2763" s="30"/>
      <c r="O2763" s="30"/>
      <c r="P2763" s="30"/>
      <c r="Q2763" s="30"/>
      <c r="R2763" s="30"/>
      <c r="S2763" s="30"/>
      <c r="T2763" s="30"/>
      <c r="U2763" s="30"/>
      <c r="V2763" s="30"/>
      <c r="W2763" s="30"/>
      <c r="X2763" s="30"/>
      <c r="Y2763" s="30"/>
      <c r="Z2763" s="30"/>
      <c r="AA2763" s="30"/>
      <c r="AB2763" s="30"/>
      <c r="AC2763" s="30"/>
      <c r="AD2763" s="30"/>
      <c r="AE2763" s="30"/>
      <c r="AF2763" s="30"/>
      <c r="AG2763" s="30"/>
      <c r="AH2763" s="30"/>
      <c r="AI2763" s="30"/>
      <c r="AJ2763" s="30"/>
      <c r="AK2763" s="30"/>
      <c r="AL2763" s="30">
        <v>90153.827999999994</v>
      </c>
      <c r="AM2763" s="30"/>
      <c r="AN2763" s="30"/>
      <c r="AO2763" s="30"/>
      <c r="AP2763" s="30"/>
      <c r="AQ2763" s="30"/>
      <c r="AR2763" s="30"/>
      <c r="AS2763" s="30">
        <f t="shared" si="8949"/>
        <v>90153.827999999994</v>
      </c>
      <c r="AT2763" s="30">
        <f t="shared" si="8950"/>
        <v>0</v>
      </c>
      <c r="AU2763" s="30">
        <f t="shared" si="8951"/>
        <v>0</v>
      </c>
      <c r="AV2763" s="30">
        <v>-255.31800000000001</v>
      </c>
      <c r="AW2763" s="30"/>
      <c r="AX2763" s="30"/>
      <c r="AY2763" s="30">
        <f t="shared" si="8905"/>
        <v>89898.509999999995</v>
      </c>
      <c r="AZ2763" s="30">
        <f t="shared" si="8906"/>
        <v>0</v>
      </c>
      <c r="BA2763" s="30">
        <f t="shared" si="8907"/>
        <v>0</v>
      </c>
      <c r="BB2763" s="30"/>
      <c r="BC2763" s="30"/>
      <c r="BD2763" s="30"/>
      <c r="BE2763" s="30"/>
      <c r="BF2763" s="30"/>
      <c r="BG2763" s="30"/>
      <c r="BH2763" s="30"/>
      <c r="BI2763" s="30"/>
      <c r="BJ2763" s="30"/>
      <c r="BK2763" s="30"/>
      <c r="BL2763" s="30">
        <f t="shared" si="8894"/>
        <v>89898.509999999995</v>
      </c>
      <c r="BM2763" s="30">
        <f t="shared" si="8895"/>
        <v>0</v>
      </c>
      <c r="BN2763" s="30">
        <f t="shared" si="8896"/>
        <v>0</v>
      </c>
      <c r="BO2763" s="30"/>
      <c r="BP2763" s="31"/>
      <c r="BQ2763" s="1"/>
      <c r="BR2763" s="1"/>
      <c r="BS2763" s="1"/>
      <c r="BT2763" s="1"/>
      <c r="BU2763" s="1"/>
      <c r="BV2763" s="1"/>
      <c r="BW2763" s="1"/>
      <c r="BX2763" s="1"/>
      <c r="BY2763" s="1"/>
      <c r="BZ2763" s="1"/>
    </row>
    <row r="2764" ht="45">
      <c r="A2764" s="28" t="s">
        <v>1121</v>
      </c>
      <c r="B2764" s="28" t="s">
        <v>60</v>
      </c>
      <c r="C2764" s="28" t="s">
        <v>26</v>
      </c>
      <c r="D2764" s="14" t="s">
        <v>1150</v>
      </c>
      <c r="E2764" s="28"/>
      <c r="F2764" s="29" t="s">
        <v>1151</v>
      </c>
      <c r="G2764" s="30"/>
      <c r="H2764" s="30"/>
      <c r="I2764" s="30"/>
      <c r="J2764" s="30"/>
      <c r="K2764" s="30"/>
      <c r="L2764" s="30"/>
      <c r="M2764" s="30"/>
      <c r="N2764" s="30"/>
      <c r="O2764" s="30"/>
      <c r="P2764" s="30"/>
      <c r="Q2764" s="30"/>
      <c r="R2764" s="30"/>
      <c r="S2764" s="30"/>
      <c r="T2764" s="30"/>
      <c r="U2764" s="30"/>
      <c r="V2764" s="30"/>
      <c r="W2764" s="30"/>
      <c r="X2764" s="30"/>
      <c r="Y2764" s="30"/>
      <c r="Z2764" s="30"/>
      <c r="AA2764" s="30"/>
      <c r="AB2764" s="30"/>
      <c r="AC2764" s="30"/>
      <c r="AD2764" s="30"/>
      <c r="AE2764" s="30"/>
      <c r="AF2764" s="30"/>
      <c r="AG2764" s="30"/>
      <c r="AH2764" s="30"/>
      <c r="AI2764" s="30"/>
      <c r="AJ2764" s="30">
        <f t="shared" si="8955"/>
        <v>0</v>
      </c>
      <c r="AK2764" s="30">
        <f t="shared" si="8956"/>
        <v>0</v>
      </c>
      <c r="AL2764" s="30">
        <f t="shared" si="8957"/>
        <v>459.13600000000002</v>
      </c>
      <c r="AM2764" s="30">
        <f t="shared" si="8958"/>
        <v>0</v>
      </c>
      <c r="AN2764" s="30">
        <f t="shared" si="8959"/>
        <v>0</v>
      </c>
      <c r="AO2764" s="30">
        <f t="shared" si="8960"/>
        <v>0</v>
      </c>
      <c r="AP2764" s="30">
        <f t="shared" si="8961"/>
        <v>0</v>
      </c>
      <c r="AQ2764" s="30">
        <f>AQ2765</f>
        <v>0</v>
      </c>
      <c r="AR2764" s="30">
        <f>AR2765</f>
        <v>0</v>
      </c>
      <c r="AS2764" s="30">
        <f t="shared" si="8949"/>
        <v>459.13600000000002</v>
      </c>
      <c r="AT2764" s="30">
        <f t="shared" si="8950"/>
        <v>0</v>
      </c>
      <c r="AU2764" s="30">
        <f t="shared" si="8951"/>
        <v>0</v>
      </c>
      <c r="AV2764" s="30">
        <f>AV2765</f>
        <v>0</v>
      </c>
      <c r="AW2764" s="30">
        <f>AW2765</f>
        <v>0</v>
      </c>
      <c r="AX2764" s="30">
        <f>AX2765</f>
        <v>0</v>
      </c>
      <c r="AY2764" s="30">
        <f t="shared" si="8905"/>
        <v>459.13600000000002</v>
      </c>
      <c r="AZ2764" s="30">
        <f t="shared" si="8906"/>
        <v>0</v>
      </c>
      <c r="BA2764" s="30">
        <f t="shared" si="8907"/>
        <v>0</v>
      </c>
      <c r="BB2764" s="30">
        <f>BB2765</f>
        <v>0</v>
      </c>
      <c r="BC2764" s="30">
        <f>BC2765</f>
        <v>0</v>
      </c>
      <c r="BD2764" s="30">
        <f>BD2765</f>
        <v>0</v>
      </c>
      <c r="BE2764" s="30">
        <f>BE2765</f>
        <v>0</v>
      </c>
      <c r="BF2764" s="30">
        <f>BF2765</f>
        <v>0</v>
      </c>
      <c r="BG2764" s="30">
        <f>BG2765</f>
        <v>0</v>
      </c>
      <c r="BH2764" s="30">
        <f>BH2765</f>
        <v>0</v>
      </c>
      <c r="BI2764" s="30">
        <f>BI2765</f>
        <v>0</v>
      </c>
      <c r="BJ2764" s="30">
        <f>BJ2765</f>
        <v>0</v>
      </c>
      <c r="BK2764" s="30">
        <f>BK2765</f>
        <v>0</v>
      </c>
      <c r="BL2764" s="30">
        <f t="shared" si="8894"/>
        <v>459.13600000000002</v>
      </c>
      <c r="BM2764" s="30">
        <f t="shared" si="8895"/>
        <v>0</v>
      </c>
      <c r="BN2764" s="30">
        <f t="shared" si="8896"/>
        <v>0</v>
      </c>
      <c r="BO2764" s="30">
        <f>BO2765</f>
        <v>0</v>
      </c>
      <c r="BP2764" s="31"/>
      <c r="BQ2764" s="1"/>
      <c r="BR2764" s="1"/>
      <c r="BS2764" s="1"/>
      <c r="BT2764" s="1"/>
      <c r="BU2764" s="1"/>
      <c r="BV2764" s="1"/>
      <c r="BW2764" s="1"/>
      <c r="BX2764" s="1"/>
      <c r="BY2764" s="1"/>
    </row>
    <row r="2765" ht="15">
      <c r="A2765" s="28" t="s">
        <v>1121</v>
      </c>
      <c r="B2765" s="28" t="s">
        <v>60</v>
      </c>
      <c r="C2765" s="28" t="s">
        <v>26</v>
      </c>
      <c r="D2765" s="14" t="s">
        <v>1150</v>
      </c>
      <c r="E2765" s="28" t="s">
        <v>40</v>
      </c>
      <c r="F2765" s="29" t="s">
        <v>41</v>
      </c>
      <c r="G2765" s="30"/>
      <c r="H2765" s="30"/>
      <c r="I2765" s="30"/>
      <c r="J2765" s="30"/>
      <c r="K2765" s="30"/>
      <c r="L2765" s="30"/>
      <c r="M2765" s="30"/>
      <c r="N2765" s="30"/>
      <c r="O2765" s="30"/>
      <c r="P2765" s="30"/>
      <c r="Q2765" s="30"/>
      <c r="R2765" s="30"/>
      <c r="S2765" s="30"/>
      <c r="T2765" s="30"/>
      <c r="U2765" s="30"/>
      <c r="V2765" s="30"/>
      <c r="W2765" s="30"/>
      <c r="X2765" s="30"/>
      <c r="Y2765" s="30"/>
      <c r="Z2765" s="30"/>
      <c r="AA2765" s="30"/>
      <c r="AB2765" s="30"/>
      <c r="AC2765" s="30"/>
      <c r="AD2765" s="30"/>
      <c r="AE2765" s="30"/>
      <c r="AF2765" s="30"/>
      <c r="AG2765" s="30"/>
      <c r="AH2765" s="30"/>
      <c r="AI2765" s="30"/>
      <c r="AJ2765" s="30"/>
      <c r="AK2765" s="30"/>
      <c r="AL2765" s="30">
        <v>459.13600000000002</v>
      </c>
      <c r="AM2765" s="30"/>
      <c r="AN2765" s="30"/>
      <c r="AO2765" s="30"/>
      <c r="AP2765" s="30"/>
      <c r="AQ2765" s="30"/>
      <c r="AR2765" s="30"/>
      <c r="AS2765" s="30">
        <f t="shared" si="8949"/>
        <v>459.13600000000002</v>
      </c>
      <c r="AT2765" s="30">
        <f t="shared" si="8950"/>
        <v>0</v>
      </c>
      <c r="AU2765" s="30">
        <f t="shared" si="8951"/>
        <v>0</v>
      </c>
      <c r="AV2765" s="30"/>
      <c r="AW2765" s="30"/>
      <c r="AX2765" s="30"/>
      <c r="AY2765" s="30">
        <f t="shared" si="8905"/>
        <v>459.13600000000002</v>
      </c>
      <c r="AZ2765" s="30">
        <f t="shared" si="8906"/>
        <v>0</v>
      </c>
      <c r="BA2765" s="30">
        <f t="shared" si="8907"/>
        <v>0</v>
      </c>
      <c r="BB2765" s="30"/>
      <c r="BC2765" s="30"/>
      <c r="BD2765" s="30"/>
      <c r="BE2765" s="30"/>
      <c r="BF2765" s="30"/>
      <c r="BG2765" s="30"/>
      <c r="BH2765" s="30"/>
      <c r="BI2765" s="30"/>
      <c r="BJ2765" s="30"/>
      <c r="BK2765" s="30"/>
      <c r="BL2765" s="30">
        <f t="shared" si="8894"/>
        <v>459.13600000000002</v>
      </c>
      <c r="BM2765" s="30">
        <f t="shared" si="8895"/>
        <v>0</v>
      </c>
      <c r="BN2765" s="30">
        <f t="shared" si="8896"/>
        <v>0</v>
      </c>
      <c r="BO2765" s="30"/>
      <c r="BP2765" s="31"/>
      <c r="BQ2765" s="1"/>
      <c r="BR2765" s="1"/>
      <c r="BS2765" s="1"/>
      <c r="BT2765" s="1"/>
      <c r="BU2765" s="1"/>
      <c r="BV2765" s="1"/>
      <c r="BW2765" s="1"/>
      <c r="BX2765" s="1"/>
      <c r="BY2765" s="1"/>
    </row>
    <row r="2766" ht="45">
      <c r="A2766" s="28" t="s">
        <v>1121</v>
      </c>
      <c r="B2766" s="28" t="s">
        <v>60</v>
      </c>
      <c r="C2766" s="28" t="s">
        <v>26</v>
      </c>
      <c r="D2766" s="14" t="s">
        <v>88</v>
      </c>
      <c r="E2766" s="35"/>
      <c r="F2766" s="29" t="s">
        <v>89</v>
      </c>
      <c r="G2766" s="30"/>
      <c r="H2766" s="30"/>
      <c r="I2766" s="30"/>
      <c r="J2766" s="30"/>
      <c r="K2766" s="30"/>
      <c r="L2766" s="30"/>
      <c r="M2766" s="30"/>
      <c r="N2766" s="30"/>
      <c r="O2766" s="30"/>
      <c r="P2766" s="30"/>
      <c r="Q2766" s="30"/>
      <c r="R2766" s="30"/>
      <c r="S2766" s="30"/>
      <c r="T2766" s="30"/>
      <c r="U2766" s="30"/>
      <c r="V2766" s="30"/>
      <c r="W2766" s="30"/>
      <c r="X2766" s="30"/>
      <c r="Y2766" s="30"/>
      <c r="Z2766" s="30"/>
      <c r="AA2766" s="30"/>
      <c r="AB2766" s="30"/>
      <c r="AC2766" s="30"/>
      <c r="AD2766" s="30"/>
      <c r="AE2766" s="30"/>
      <c r="AF2766" s="30"/>
      <c r="AG2766" s="30"/>
      <c r="AH2766" s="30"/>
      <c r="AI2766" s="30"/>
      <c r="AJ2766" s="30"/>
      <c r="AK2766" s="30"/>
      <c r="AL2766" s="30"/>
      <c r="AM2766" s="30"/>
      <c r="AN2766" s="30"/>
      <c r="AO2766" s="30"/>
      <c r="AP2766" s="30"/>
      <c r="AQ2766" s="30"/>
      <c r="AR2766" s="30"/>
      <c r="AS2766" s="30"/>
      <c r="AT2766" s="30"/>
      <c r="AU2766" s="30"/>
      <c r="AV2766" s="30"/>
      <c r="AW2766" s="30"/>
      <c r="AX2766" s="30"/>
      <c r="AY2766" s="30"/>
      <c r="AZ2766" s="30"/>
      <c r="BA2766" s="30"/>
      <c r="BB2766" s="30">
        <f t="shared" ref="BB2766:BB2772" si="8962">BB2767</f>
        <v>0</v>
      </c>
      <c r="BC2766" s="30">
        <f t="shared" ref="BC2766:BC2772" si="8963">BC2767</f>
        <v>0</v>
      </c>
      <c r="BD2766" s="30">
        <f t="shared" ref="BD2766:BD2772" si="8964">BD2767</f>
        <v>2715.9090000000001</v>
      </c>
      <c r="BE2766" s="30">
        <f t="shared" ref="BE2766:BE2772" si="8965">BE2767</f>
        <v>0</v>
      </c>
      <c r="BF2766" s="30">
        <f t="shared" ref="BF2766:BF2772" si="8966">BF2767</f>
        <v>0</v>
      </c>
      <c r="BG2766" s="30">
        <f t="shared" ref="BG2766:BG2772" si="8967">BG2767</f>
        <v>0</v>
      </c>
      <c r="BH2766" s="30">
        <f t="shared" ref="BH2766:BH2772" si="8968">BH2767</f>
        <v>0</v>
      </c>
      <c r="BI2766" s="30">
        <f t="shared" ref="BI2766:BI2772" si="8969">BI2767</f>
        <v>0</v>
      </c>
      <c r="BJ2766" s="30">
        <f t="shared" ref="BJ2766:BJ2772" si="8970">BJ2767</f>
        <v>0</v>
      </c>
      <c r="BK2766" s="30">
        <f t="shared" ref="BK2766:BK2772" si="8971">BK2767</f>
        <v>0</v>
      </c>
      <c r="BL2766" s="30">
        <f t="shared" si="8894"/>
        <v>2715.9090000000001</v>
      </c>
      <c r="BM2766" s="30">
        <f t="shared" si="8895"/>
        <v>0</v>
      </c>
      <c r="BN2766" s="30">
        <f t="shared" si="8896"/>
        <v>0</v>
      </c>
      <c r="BO2766" s="30">
        <f t="shared" ref="BO2766:BO2772" si="8972">BO2767</f>
        <v>0</v>
      </c>
      <c r="BP2766" s="31"/>
      <c r="BQ2766" s="1"/>
      <c r="BR2766" s="1"/>
      <c r="BS2766" s="1"/>
      <c r="BT2766" s="1"/>
      <c r="BU2766" s="1"/>
      <c r="BV2766" s="1"/>
      <c r="BW2766" s="1"/>
      <c r="BX2766" s="1"/>
      <c r="BY2766" s="1"/>
    </row>
    <row r="2767" ht="30">
      <c r="A2767" s="28" t="s">
        <v>1121</v>
      </c>
      <c r="B2767" s="28" t="s">
        <v>60</v>
      </c>
      <c r="C2767" s="28" t="s">
        <v>26</v>
      </c>
      <c r="D2767" s="14" t="s">
        <v>103</v>
      </c>
      <c r="E2767" s="35"/>
      <c r="F2767" s="29" t="s">
        <v>104</v>
      </c>
      <c r="G2767" s="30"/>
      <c r="H2767" s="30"/>
      <c r="I2767" s="30"/>
      <c r="J2767" s="30"/>
      <c r="K2767" s="30"/>
      <c r="L2767" s="30"/>
      <c r="M2767" s="30"/>
      <c r="N2767" s="30"/>
      <c r="O2767" s="30"/>
      <c r="P2767" s="30"/>
      <c r="Q2767" s="30"/>
      <c r="R2767" s="30"/>
      <c r="S2767" s="30"/>
      <c r="T2767" s="30"/>
      <c r="U2767" s="30"/>
      <c r="V2767" s="30"/>
      <c r="W2767" s="30"/>
      <c r="X2767" s="30"/>
      <c r="Y2767" s="30"/>
      <c r="Z2767" s="30"/>
      <c r="AA2767" s="30"/>
      <c r="AB2767" s="30"/>
      <c r="AC2767" s="30"/>
      <c r="AD2767" s="30"/>
      <c r="AE2767" s="30"/>
      <c r="AF2767" s="30"/>
      <c r="AG2767" s="30"/>
      <c r="AH2767" s="30"/>
      <c r="AI2767" s="30"/>
      <c r="AJ2767" s="30"/>
      <c r="AK2767" s="30"/>
      <c r="AL2767" s="30"/>
      <c r="AM2767" s="30"/>
      <c r="AN2767" s="30"/>
      <c r="AO2767" s="30"/>
      <c r="AP2767" s="30"/>
      <c r="AQ2767" s="30"/>
      <c r="AR2767" s="30"/>
      <c r="AS2767" s="30"/>
      <c r="AT2767" s="30"/>
      <c r="AU2767" s="30"/>
      <c r="AV2767" s="30"/>
      <c r="AW2767" s="30"/>
      <c r="AX2767" s="30"/>
      <c r="AY2767" s="30"/>
      <c r="AZ2767" s="30"/>
      <c r="BA2767" s="30"/>
      <c r="BB2767" s="30">
        <f t="shared" si="8962"/>
        <v>0</v>
      </c>
      <c r="BC2767" s="30">
        <f t="shared" si="8963"/>
        <v>0</v>
      </c>
      <c r="BD2767" s="30">
        <f t="shared" si="8964"/>
        <v>2715.9090000000001</v>
      </c>
      <c r="BE2767" s="30">
        <f t="shared" si="8965"/>
        <v>0</v>
      </c>
      <c r="BF2767" s="30">
        <f t="shared" si="8966"/>
        <v>0</v>
      </c>
      <c r="BG2767" s="30">
        <f t="shared" si="8967"/>
        <v>0</v>
      </c>
      <c r="BH2767" s="30">
        <f t="shared" si="8968"/>
        <v>0</v>
      </c>
      <c r="BI2767" s="30">
        <f t="shared" si="8969"/>
        <v>0</v>
      </c>
      <c r="BJ2767" s="30">
        <f t="shared" si="8970"/>
        <v>0</v>
      </c>
      <c r="BK2767" s="30">
        <f t="shared" si="8971"/>
        <v>0</v>
      </c>
      <c r="BL2767" s="30">
        <f t="shared" si="8894"/>
        <v>2715.9090000000001</v>
      </c>
      <c r="BM2767" s="30">
        <f t="shared" si="8895"/>
        <v>0</v>
      </c>
      <c r="BN2767" s="30">
        <f t="shared" si="8896"/>
        <v>0</v>
      </c>
      <c r="BO2767" s="30">
        <f t="shared" si="8972"/>
        <v>0</v>
      </c>
      <c r="BP2767" s="31"/>
      <c r="BQ2767" s="1"/>
      <c r="BR2767" s="1"/>
      <c r="BS2767" s="1"/>
      <c r="BT2767" s="1"/>
      <c r="BU2767" s="1"/>
      <c r="BV2767" s="1"/>
      <c r="BW2767" s="1"/>
      <c r="BX2767" s="1"/>
      <c r="BY2767" s="1"/>
    </row>
    <row r="2768" ht="30">
      <c r="A2768" s="28" t="s">
        <v>1121</v>
      </c>
      <c r="B2768" s="28" t="s">
        <v>60</v>
      </c>
      <c r="C2768" s="28" t="s">
        <v>26</v>
      </c>
      <c r="D2768" s="14" t="s">
        <v>105</v>
      </c>
      <c r="E2768" s="35"/>
      <c r="F2768" s="29" t="s">
        <v>106</v>
      </c>
      <c r="G2768" s="30"/>
      <c r="H2768" s="30"/>
      <c r="I2768" s="30"/>
      <c r="J2768" s="30"/>
      <c r="K2768" s="30"/>
      <c r="L2768" s="30"/>
      <c r="M2768" s="30"/>
      <c r="N2768" s="30"/>
      <c r="O2768" s="30"/>
      <c r="P2768" s="30"/>
      <c r="Q2768" s="30"/>
      <c r="R2768" s="30"/>
      <c r="S2768" s="30"/>
      <c r="T2768" s="30"/>
      <c r="U2768" s="30"/>
      <c r="V2768" s="30"/>
      <c r="W2768" s="30"/>
      <c r="X2768" s="30"/>
      <c r="Y2768" s="30"/>
      <c r="Z2768" s="30"/>
      <c r="AA2768" s="30"/>
      <c r="AB2768" s="30"/>
      <c r="AC2768" s="30"/>
      <c r="AD2768" s="30"/>
      <c r="AE2768" s="30"/>
      <c r="AF2768" s="30"/>
      <c r="AG2768" s="30"/>
      <c r="AH2768" s="30"/>
      <c r="AI2768" s="30"/>
      <c r="AJ2768" s="30"/>
      <c r="AK2768" s="30"/>
      <c r="AL2768" s="30"/>
      <c r="AM2768" s="30"/>
      <c r="AN2768" s="30"/>
      <c r="AO2768" s="30"/>
      <c r="AP2768" s="30"/>
      <c r="AQ2768" s="30"/>
      <c r="AR2768" s="30"/>
      <c r="AS2768" s="30"/>
      <c r="AT2768" s="30"/>
      <c r="AU2768" s="30"/>
      <c r="AV2768" s="30"/>
      <c r="AW2768" s="30"/>
      <c r="AX2768" s="30"/>
      <c r="AY2768" s="30"/>
      <c r="AZ2768" s="30"/>
      <c r="BA2768" s="30"/>
      <c r="BB2768" s="30">
        <f t="shared" si="8962"/>
        <v>0</v>
      </c>
      <c r="BC2768" s="30">
        <f t="shared" si="8963"/>
        <v>0</v>
      </c>
      <c r="BD2768" s="30">
        <f t="shared" si="8964"/>
        <v>2715.9090000000001</v>
      </c>
      <c r="BE2768" s="30">
        <f t="shared" si="8965"/>
        <v>0</v>
      </c>
      <c r="BF2768" s="30">
        <f t="shared" si="8966"/>
        <v>0</v>
      </c>
      <c r="BG2768" s="30">
        <f t="shared" si="8967"/>
        <v>0</v>
      </c>
      <c r="BH2768" s="30">
        <f t="shared" si="8968"/>
        <v>0</v>
      </c>
      <c r="BI2768" s="30">
        <f t="shared" si="8969"/>
        <v>0</v>
      </c>
      <c r="BJ2768" s="30">
        <f t="shared" si="8970"/>
        <v>0</v>
      </c>
      <c r="BK2768" s="30">
        <f t="shared" si="8971"/>
        <v>0</v>
      </c>
      <c r="BL2768" s="30">
        <f t="shared" si="8894"/>
        <v>2715.9090000000001</v>
      </c>
      <c r="BM2768" s="30">
        <f t="shared" si="8895"/>
        <v>0</v>
      </c>
      <c r="BN2768" s="30">
        <f t="shared" si="8896"/>
        <v>0</v>
      </c>
      <c r="BO2768" s="30">
        <f t="shared" si="8972"/>
        <v>0</v>
      </c>
      <c r="BP2768" s="31"/>
      <c r="BQ2768" s="1"/>
      <c r="BR2768" s="1"/>
      <c r="BS2768" s="1"/>
      <c r="BT2768" s="1"/>
      <c r="BU2768" s="1"/>
      <c r="BV2768" s="1"/>
      <c r="BW2768" s="1"/>
      <c r="BX2768" s="1"/>
      <c r="BY2768" s="1"/>
    </row>
    <row r="2769" ht="15">
      <c r="A2769" s="28" t="s">
        <v>1121</v>
      </c>
      <c r="B2769" s="28" t="s">
        <v>60</v>
      </c>
      <c r="C2769" s="28" t="s">
        <v>26</v>
      </c>
      <c r="D2769" s="14" t="s">
        <v>105</v>
      </c>
      <c r="E2769" s="28" t="s">
        <v>40</v>
      </c>
      <c r="F2769" s="29" t="s">
        <v>41</v>
      </c>
      <c r="G2769" s="30"/>
      <c r="H2769" s="30"/>
      <c r="I2769" s="30"/>
      <c r="J2769" s="30"/>
      <c r="K2769" s="30"/>
      <c r="L2769" s="30"/>
      <c r="M2769" s="30"/>
      <c r="N2769" s="30"/>
      <c r="O2769" s="30"/>
      <c r="P2769" s="30"/>
      <c r="Q2769" s="30"/>
      <c r="R2769" s="30"/>
      <c r="S2769" s="30"/>
      <c r="T2769" s="30"/>
      <c r="U2769" s="30"/>
      <c r="V2769" s="30"/>
      <c r="W2769" s="30"/>
      <c r="X2769" s="30"/>
      <c r="Y2769" s="30"/>
      <c r="Z2769" s="30"/>
      <c r="AA2769" s="30"/>
      <c r="AB2769" s="30"/>
      <c r="AC2769" s="30"/>
      <c r="AD2769" s="30"/>
      <c r="AE2769" s="30"/>
      <c r="AF2769" s="30"/>
      <c r="AG2769" s="30"/>
      <c r="AH2769" s="30"/>
      <c r="AI2769" s="30"/>
      <c r="AJ2769" s="30"/>
      <c r="AK2769" s="30"/>
      <c r="AL2769" s="30"/>
      <c r="AM2769" s="30"/>
      <c r="AN2769" s="30"/>
      <c r="AO2769" s="30"/>
      <c r="AP2769" s="30"/>
      <c r="AQ2769" s="30"/>
      <c r="AR2769" s="30"/>
      <c r="AS2769" s="30"/>
      <c r="AT2769" s="30"/>
      <c r="AU2769" s="30"/>
      <c r="AV2769" s="30"/>
      <c r="AW2769" s="30"/>
      <c r="AX2769" s="30"/>
      <c r="AY2769" s="30"/>
      <c r="AZ2769" s="30"/>
      <c r="BA2769" s="30"/>
      <c r="BB2769" s="30"/>
      <c r="BC2769" s="30"/>
      <c r="BD2769" s="30">
        <v>2715.9090000000001</v>
      </c>
      <c r="BE2769" s="30"/>
      <c r="BF2769" s="30"/>
      <c r="BG2769" s="30"/>
      <c r="BH2769" s="30"/>
      <c r="BI2769" s="30"/>
      <c r="BJ2769" s="30"/>
      <c r="BK2769" s="30"/>
      <c r="BL2769" s="30">
        <f t="shared" si="8894"/>
        <v>2715.9090000000001</v>
      </c>
      <c r="BM2769" s="30">
        <f t="shared" si="8895"/>
        <v>0</v>
      </c>
      <c r="BN2769" s="30">
        <f t="shared" si="8896"/>
        <v>0</v>
      </c>
      <c r="BO2769" s="30"/>
      <c r="BP2769" s="31"/>
      <c r="BQ2769" s="1"/>
      <c r="BR2769" s="1"/>
      <c r="BS2769" s="1"/>
      <c r="BT2769" s="1"/>
      <c r="BU2769" s="1"/>
      <c r="BV2769" s="1"/>
      <c r="BW2769" s="1"/>
      <c r="BX2769" s="1"/>
      <c r="BY2769" s="1"/>
    </row>
    <row r="2770" s="23" customFormat="1" ht="30">
      <c r="A2770" s="24" t="s">
        <v>1121</v>
      </c>
      <c r="B2770" s="24" t="s">
        <v>60</v>
      </c>
      <c r="C2770" s="24" t="s">
        <v>60</v>
      </c>
      <c r="D2770" s="24"/>
      <c r="E2770" s="24"/>
      <c r="F2770" s="25" t="s">
        <v>179</v>
      </c>
      <c r="G2770" s="26">
        <f t="shared" ref="G2770:G2772" si="8973">G2771</f>
        <v>197729.70000000001</v>
      </c>
      <c r="H2770" s="26">
        <f t="shared" ref="H2770:H2772" si="8974">H2771</f>
        <v>202912.09999999998</v>
      </c>
      <c r="I2770" s="26">
        <f t="shared" ref="I2770:I2772" si="8975">I2771</f>
        <v>202912.09999999998</v>
      </c>
      <c r="J2770" s="26">
        <f t="shared" ref="J2770:J2772" si="8976">J2771</f>
        <v>0</v>
      </c>
      <c r="K2770" s="26">
        <f t="shared" ref="K2770:K2772" si="8977">K2771</f>
        <v>0</v>
      </c>
      <c r="L2770" s="26">
        <f t="shared" ref="L2770:L2772" si="8978">L2771</f>
        <v>0</v>
      </c>
      <c r="M2770" s="26">
        <f t="shared" si="8952"/>
        <v>197729.70000000001</v>
      </c>
      <c r="N2770" s="26">
        <f t="shared" si="8953"/>
        <v>202912.09999999998</v>
      </c>
      <c r="O2770" s="26">
        <f t="shared" si="8954"/>
        <v>202912.09999999998</v>
      </c>
      <c r="P2770" s="26">
        <f t="shared" ref="P2770:P2772" si="8979">P2771</f>
        <v>0</v>
      </c>
      <c r="Q2770" s="26">
        <f t="shared" ref="Q2770:Q2772" si="8980">Q2771</f>
        <v>0</v>
      </c>
      <c r="R2770" s="26">
        <f t="shared" ref="R2770:R2772" si="8981">R2771</f>
        <v>0</v>
      </c>
      <c r="S2770" s="26">
        <f t="shared" ref="S2770:S2772" si="8982">S2771</f>
        <v>0</v>
      </c>
      <c r="T2770" s="26">
        <f t="shared" ref="T2770:T2772" si="8983">T2771</f>
        <v>0</v>
      </c>
      <c r="U2770" s="26">
        <f t="shared" ref="U2770:U2772" si="8984">U2771</f>
        <v>0</v>
      </c>
      <c r="V2770" s="26">
        <f t="shared" ref="V2770:V2772" si="8985">V2771</f>
        <v>0</v>
      </c>
      <c r="W2770" s="26">
        <f t="shared" ref="W2770:W2772" si="8986">W2771</f>
        <v>0</v>
      </c>
      <c r="X2770" s="26">
        <f t="shared" ref="X2770:X2772" si="8987">X2771</f>
        <v>0</v>
      </c>
      <c r="Y2770" s="26">
        <f t="shared" ref="Y2770:Y2772" si="8988">Y2771</f>
        <v>0</v>
      </c>
      <c r="Z2770" s="26">
        <f t="shared" ref="Z2770:Z2772" si="8989">Z2771</f>
        <v>0</v>
      </c>
      <c r="AA2770" s="26">
        <f t="shared" ref="AA2770:AA2772" si="8990">AA2771</f>
        <v>0</v>
      </c>
      <c r="AB2770" s="26">
        <f t="shared" ref="AB2770:AB2772" si="8991">AB2771</f>
        <v>0</v>
      </c>
      <c r="AC2770" s="26">
        <f t="shared" si="8897"/>
        <v>197729.70000000001</v>
      </c>
      <c r="AD2770" s="26">
        <f t="shared" si="8898"/>
        <v>202912.09999999998</v>
      </c>
      <c r="AE2770" s="26">
        <f t="shared" si="8899"/>
        <v>202912.09999999998</v>
      </c>
      <c r="AF2770" s="26">
        <f t="shared" ref="AF2770:AF2772" si="8992">AF2771</f>
        <v>0</v>
      </c>
      <c r="AG2770" s="26">
        <f t="shared" si="8900"/>
        <v>197729.70000000001</v>
      </c>
      <c r="AH2770" s="26">
        <f t="shared" si="8901"/>
        <v>202912.09999999998</v>
      </c>
      <c r="AI2770" s="26">
        <f t="shared" si="8902"/>
        <v>202912.09999999998</v>
      </c>
      <c r="AJ2770" s="26">
        <f t="shared" si="8955"/>
        <v>0</v>
      </c>
      <c r="AK2770" s="26">
        <f t="shared" si="8956"/>
        <v>0</v>
      </c>
      <c r="AL2770" s="26">
        <f t="shared" si="8957"/>
        <v>-2584.1000000000004</v>
      </c>
      <c r="AM2770" s="26">
        <f t="shared" si="8958"/>
        <v>0</v>
      </c>
      <c r="AN2770" s="26">
        <f t="shared" si="8959"/>
        <v>0</v>
      </c>
      <c r="AO2770" s="26">
        <f t="shared" si="8960"/>
        <v>0</v>
      </c>
      <c r="AP2770" s="26">
        <f t="shared" si="8961"/>
        <v>0</v>
      </c>
      <c r="AQ2770" s="26">
        <f t="shared" ref="AQ2770:AQ2772" si="8993">AQ2771</f>
        <v>0</v>
      </c>
      <c r="AR2770" s="26">
        <f t="shared" ref="AR2770:AR2772" si="8994">AR2771</f>
        <v>0</v>
      </c>
      <c r="AS2770" s="26">
        <f t="shared" si="8949"/>
        <v>195145.60000000001</v>
      </c>
      <c r="AT2770" s="26">
        <f t="shared" si="8950"/>
        <v>202912.09999999998</v>
      </c>
      <c r="AU2770" s="26">
        <f t="shared" si="8951"/>
        <v>202912.09999999998</v>
      </c>
      <c r="AV2770" s="26">
        <f t="shared" ref="AV2770:AV2772" si="8995">AV2771</f>
        <v>0</v>
      </c>
      <c r="AW2770" s="26">
        <f t="shared" ref="AW2770:AW2772" si="8996">AW2771</f>
        <v>0</v>
      </c>
      <c r="AX2770" s="26">
        <f t="shared" ref="AX2770:AX2772" si="8997">AX2771</f>
        <v>0</v>
      </c>
      <c r="AY2770" s="26">
        <f t="shared" si="8905"/>
        <v>195145.60000000001</v>
      </c>
      <c r="AZ2770" s="26">
        <f t="shared" si="8906"/>
        <v>202912.09999999998</v>
      </c>
      <c r="BA2770" s="26">
        <f t="shared" si="8907"/>
        <v>202912.09999999998</v>
      </c>
      <c r="BB2770" s="26">
        <f t="shared" si="8962"/>
        <v>0</v>
      </c>
      <c r="BC2770" s="26">
        <f t="shared" si="8963"/>
        <v>0</v>
      </c>
      <c r="BD2770" s="26">
        <f t="shared" si="8964"/>
        <v>0</v>
      </c>
      <c r="BE2770" s="26">
        <f t="shared" si="8965"/>
        <v>0</v>
      </c>
      <c r="BF2770" s="26">
        <f t="shared" si="8966"/>
        <v>0</v>
      </c>
      <c r="BG2770" s="26">
        <f t="shared" si="8967"/>
        <v>0</v>
      </c>
      <c r="BH2770" s="26">
        <f t="shared" si="8968"/>
        <v>0</v>
      </c>
      <c r="BI2770" s="26">
        <f t="shared" si="8969"/>
        <v>0</v>
      </c>
      <c r="BJ2770" s="26">
        <f t="shared" si="8970"/>
        <v>0</v>
      </c>
      <c r="BK2770" s="26">
        <f t="shared" si="8971"/>
        <v>0</v>
      </c>
      <c r="BL2770" s="26">
        <f t="shared" si="8894"/>
        <v>195145.60000000001</v>
      </c>
      <c r="BM2770" s="26">
        <f t="shared" si="8895"/>
        <v>202912.09999999998</v>
      </c>
      <c r="BN2770" s="26">
        <f t="shared" si="8896"/>
        <v>202912.09999999998</v>
      </c>
      <c r="BO2770" s="26">
        <f t="shared" si="8972"/>
        <v>0</v>
      </c>
      <c r="BP2770" s="27"/>
      <c r="BQ2770" s="23"/>
      <c r="BR2770" s="23"/>
      <c r="BS2770" s="23"/>
      <c r="BT2770" s="23"/>
      <c r="BU2770" s="23"/>
      <c r="BV2770" s="23"/>
      <c r="BW2770" s="23"/>
      <c r="BX2770" s="23"/>
      <c r="BY2770" s="23"/>
    </row>
    <row r="2771" ht="30">
      <c r="A2771" s="28" t="s">
        <v>1121</v>
      </c>
      <c r="B2771" s="28" t="s">
        <v>60</v>
      </c>
      <c r="C2771" s="28" t="s">
        <v>60</v>
      </c>
      <c r="D2771" s="28" t="s">
        <v>596</v>
      </c>
      <c r="E2771" s="35"/>
      <c r="F2771" s="29" t="s">
        <v>597</v>
      </c>
      <c r="G2771" s="30">
        <f t="shared" si="8973"/>
        <v>197729.70000000001</v>
      </c>
      <c r="H2771" s="30">
        <f t="shared" si="8974"/>
        <v>202912.09999999998</v>
      </c>
      <c r="I2771" s="30">
        <f t="shared" si="8975"/>
        <v>202912.09999999998</v>
      </c>
      <c r="J2771" s="30">
        <f t="shared" si="8976"/>
        <v>0</v>
      </c>
      <c r="K2771" s="30">
        <f t="shared" si="8977"/>
        <v>0</v>
      </c>
      <c r="L2771" s="30">
        <f t="shared" si="8978"/>
        <v>0</v>
      </c>
      <c r="M2771" s="30">
        <f t="shared" si="8952"/>
        <v>197729.70000000001</v>
      </c>
      <c r="N2771" s="30">
        <f t="shared" si="8953"/>
        <v>202912.09999999998</v>
      </c>
      <c r="O2771" s="30">
        <f t="shared" si="8954"/>
        <v>202912.09999999998</v>
      </c>
      <c r="P2771" s="30">
        <f t="shared" si="8979"/>
        <v>0</v>
      </c>
      <c r="Q2771" s="30">
        <f t="shared" si="8980"/>
        <v>0</v>
      </c>
      <c r="R2771" s="30">
        <f t="shared" si="8981"/>
        <v>0</v>
      </c>
      <c r="S2771" s="30">
        <f t="shared" si="8982"/>
        <v>0</v>
      </c>
      <c r="T2771" s="30">
        <f t="shared" si="8983"/>
        <v>0</v>
      </c>
      <c r="U2771" s="30">
        <f t="shared" si="8984"/>
        <v>0</v>
      </c>
      <c r="V2771" s="30">
        <f t="shared" si="8985"/>
        <v>0</v>
      </c>
      <c r="W2771" s="30">
        <f t="shared" si="8986"/>
        <v>0</v>
      </c>
      <c r="X2771" s="30">
        <f t="shared" si="8987"/>
        <v>0</v>
      </c>
      <c r="Y2771" s="30">
        <f t="shared" si="8988"/>
        <v>0</v>
      </c>
      <c r="Z2771" s="30">
        <f t="shared" si="8989"/>
        <v>0</v>
      </c>
      <c r="AA2771" s="30">
        <f t="shared" si="8990"/>
        <v>0</v>
      </c>
      <c r="AB2771" s="30">
        <f t="shared" si="8991"/>
        <v>0</v>
      </c>
      <c r="AC2771" s="30">
        <f t="shared" si="8897"/>
        <v>197729.70000000001</v>
      </c>
      <c r="AD2771" s="30">
        <f t="shared" si="8898"/>
        <v>202912.09999999998</v>
      </c>
      <c r="AE2771" s="30">
        <f t="shared" si="8899"/>
        <v>202912.09999999998</v>
      </c>
      <c r="AF2771" s="30">
        <f t="shared" si="8992"/>
        <v>0</v>
      </c>
      <c r="AG2771" s="30">
        <f t="shared" si="8900"/>
        <v>197729.70000000001</v>
      </c>
      <c r="AH2771" s="30">
        <f t="shared" si="8901"/>
        <v>202912.09999999998</v>
      </c>
      <c r="AI2771" s="30">
        <f t="shared" si="8902"/>
        <v>202912.09999999998</v>
      </c>
      <c r="AJ2771" s="30">
        <f t="shared" si="8955"/>
        <v>0</v>
      </c>
      <c r="AK2771" s="30">
        <f t="shared" si="8956"/>
        <v>0</v>
      </c>
      <c r="AL2771" s="30">
        <f t="shared" si="8957"/>
        <v>-2584.1000000000004</v>
      </c>
      <c r="AM2771" s="30">
        <f t="shared" si="8958"/>
        <v>0</v>
      </c>
      <c r="AN2771" s="30">
        <f t="shared" si="8959"/>
        <v>0</v>
      </c>
      <c r="AO2771" s="30">
        <f t="shared" si="8960"/>
        <v>0</v>
      </c>
      <c r="AP2771" s="30">
        <f t="shared" si="8961"/>
        <v>0</v>
      </c>
      <c r="AQ2771" s="30">
        <f t="shared" si="8993"/>
        <v>0</v>
      </c>
      <c r="AR2771" s="30">
        <f t="shared" si="8994"/>
        <v>0</v>
      </c>
      <c r="AS2771" s="30">
        <f t="shared" si="8949"/>
        <v>195145.60000000001</v>
      </c>
      <c r="AT2771" s="30">
        <f t="shared" si="8950"/>
        <v>202912.09999999998</v>
      </c>
      <c r="AU2771" s="30">
        <f t="shared" si="8951"/>
        <v>202912.09999999998</v>
      </c>
      <c r="AV2771" s="30">
        <f t="shared" si="8995"/>
        <v>0</v>
      </c>
      <c r="AW2771" s="30">
        <f t="shared" si="8996"/>
        <v>0</v>
      </c>
      <c r="AX2771" s="30">
        <f t="shared" si="8997"/>
        <v>0</v>
      </c>
      <c r="AY2771" s="30">
        <f t="shared" si="8905"/>
        <v>195145.60000000001</v>
      </c>
      <c r="AZ2771" s="30">
        <f t="shared" si="8906"/>
        <v>202912.09999999998</v>
      </c>
      <c r="BA2771" s="30">
        <f t="shared" si="8907"/>
        <v>202912.09999999998</v>
      </c>
      <c r="BB2771" s="30">
        <f t="shared" si="8962"/>
        <v>0</v>
      </c>
      <c r="BC2771" s="30">
        <f t="shared" si="8963"/>
        <v>0</v>
      </c>
      <c r="BD2771" s="30">
        <f t="shared" si="8964"/>
        <v>0</v>
      </c>
      <c r="BE2771" s="30">
        <f t="shared" si="8965"/>
        <v>0</v>
      </c>
      <c r="BF2771" s="30">
        <f t="shared" si="8966"/>
        <v>0</v>
      </c>
      <c r="BG2771" s="30">
        <f t="shared" si="8967"/>
        <v>0</v>
      </c>
      <c r="BH2771" s="30">
        <f t="shared" si="8968"/>
        <v>0</v>
      </c>
      <c r="BI2771" s="30">
        <f t="shared" si="8969"/>
        <v>0</v>
      </c>
      <c r="BJ2771" s="30">
        <f t="shared" si="8970"/>
        <v>0</v>
      </c>
      <c r="BK2771" s="30">
        <f t="shared" si="8971"/>
        <v>0</v>
      </c>
      <c r="BL2771" s="30">
        <f t="shared" si="8894"/>
        <v>195145.60000000001</v>
      </c>
      <c r="BM2771" s="30">
        <f t="shared" si="8895"/>
        <v>202912.09999999998</v>
      </c>
      <c r="BN2771" s="30">
        <f t="shared" si="8896"/>
        <v>202912.09999999998</v>
      </c>
      <c r="BO2771" s="30">
        <f t="shared" si="8972"/>
        <v>0</v>
      </c>
      <c r="BP2771" s="31"/>
      <c r="BQ2771" s="1"/>
      <c r="BR2771" s="1"/>
      <c r="BS2771" s="1"/>
      <c r="BT2771" s="1"/>
      <c r="BU2771" s="1"/>
      <c r="BV2771" s="1"/>
      <c r="BW2771" s="1"/>
      <c r="BX2771" s="1"/>
      <c r="BY2771" s="1"/>
    </row>
    <row r="2772" ht="15">
      <c r="A2772" s="28" t="s">
        <v>1121</v>
      </c>
      <c r="B2772" s="28" t="s">
        <v>60</v>
      </c>
      <c r="C2772" s="28" t="s">
        <v>60</v>
      </c>
      <c r="D2772" s="28" t="s">
        <v>836</v>
      </c>
      <c r="E2772" s="35"/>
      <c r="F2772" s="29" t="s">
        <v>33</v>
      </c>
      <c r="G2772" s="30">
        <f t="shared" si="8973"/>
        <v>197729.70000000001</v>
      </c>
      <c r="H2772" s="30">
        <f t="shared" si="8974"/>
        <v>202912.09999999998</v>
      </c>
      <c r="I2772" s="30">
        <f t="shared" si="8975"/>
        <v>202912.09999999998</v>
      </c>
      <c r="J2772" s="30">
        <f t="shared" si="8976"/>
        <v>0</v>
      </c>
      <c r="K2772" s="30">
        <f t="shared" si="8977"/>
        <v>0</v>
      </c>
      <c r="L2772" s="30">
        <f t="shared" si="8978"/>
        <v>0</v>
      </c>
      <c r="M2772" s="30">
        <f t="shared" si="8952"/>
        <v>197729.70000000001</v>
      </c>
      <c r="N2772" s="30">
        <f t="shared" si="8953"/>
        <v>202912.09999999998</v>
      </c>
      <c r="O2772" s="30">
        <f t="shared" si="8954"/>
        <v>202912.09999999998</v>
      </c>
      <c r="P2772" s="30">
        <f t="shared" si="8979"/>
        <v>0</v>
      </c>
      <c r="Q2772" s="30">
        <f t="shared" si="8980"/>
        <v>0</v>
      </c>
      <c r="R2772" s="30">
        <f t="shared" si="8981"/>
        <v>0</v>
      </c>
      <c r="S2772" s="30">
        <f t="shared" si="8982"/>
        <v>0</v>
      </c>
      <c r="T2772" s="30">
        <f t="shared" si="8983"/>
        <v>0</v>
      </c>
      <c r="U2772" s="30">
        <f t="shared" si="8984"/>
        <v>0</v>
      </c>
      <c r="V2772" s="30">
        <f t="shared" si="8985"/>
        <v>0</v>
      </c>
      <c r="W2772" s="30">
        <f t="shared" si="8986"/>
        <v>0</v>
      </c>
      <c r="X2772" s="30">
        <f t="shared" si="8987"/>
        <v>0</v>
      </c>
      <c r="Y2772" s="30">
        <f t="shared" si="8988"/>
        <v>0</v>
      </c>
      <c r="Z2772" s="30">
        <f t="shared" si="8989"/>
        <v>0</v>
      </c>
      <c r="AA2772" s="30">
        <f t="shared" si="8990"/>
        <v>0</v>
      </c>
      <c r="AB2772" s="30">
        <f t="shared" si="8991"/>
        <v>0</v>
      </c>
      <c r="AC2772" s="30">
        <f t="shared" si="8897"/>
        <v>197729.70000000001</v>
      </c>
      <c r="AD2772" s="30">
        <f t="shared" si="8898"/>
        <v>202912.09999999998</v>
      </c>
      <c r="AE2772" s="30">
        <f t="shared" si="8899"/>
        <v>202912.09999999998</v>
      </c>
      <c r="AF2772" s="30">
        <f t="shared" si="8992"/>
        <v>0</v>
      </c>
      <c r="AG2772" s="30">
        <f t="shared" si="8900"/>
        <v>197729.70000000001</v>
      </c>
      <c r="AH2772" s="30">
        <f t="shared" si="8901"/>
        <v>202912.09999999998</v>
      </c>
      <c r="AI2772" s="30">
        <f t="shared" si="8902"/>
        <v>202912.09999999998</v>
      </c>
      <c r="AJ2772" s="30">
        <f t="shared" si="8955"/>
        <v>0</v>
      </c>
      <c r="AK2772" s="30">
        <f t="shared" si="8956"/>
        <v>0</v>
      </c>
      <c r="AL2772" s="30">
        <f t="shared" si="8957"/>
        <v>-2584.1000000000004</v>
      </c>
      <c r="AM2772" s="30">
        <f t="shared" si="8958"/>
        <v>0</v>
      </c>
      <c r="AN2772" s="30">
        <f t="shared" si="8959"/>
        <v>0</v>
      </c>
      <c r="AO2772" s="30">
        <f t="shared" si="8960"/>
        <v>0</v>
      </c>
      <c r="AP2772" s="30">
        <f t="shared" si="8961"/>
        <v>0</v>
      </c>
      <c r="AQ2772" s="30">
        <f t="shared" si="8993"/>
        <v>0</v>
      </c>
      <c r="AR2772" s="30">
        <f t="shared" si="8994"/>
        <v>0</v>
      </c>
      <c r="AS2772" s="30">
        <f t="shared" si="8949"/>
        <v>195145.60000000001</v>
      </c>
      <c r="AT2772" s="30">
        <f t="shared" si="8950"/>
        <v>202912.09999999998</v>
      </c>
      <c r="AU2772" s="30">
        <f t="shared" si="8951"/>
        <v>202912.09999999998</v>
      </c>
      <c r="AV2772" s="30">
        <f t="shared" si="8995"/>
        <v>0</v>
      </c>
      <c r="AW2772" s="30">
        <f t="shared" si="8996"/>
        <v>0</v>
      </c>
      <c r="AX2772" s="30">
        <f t="shared" si="8997"/>
        <v>0</v>
      </c>
      <c r="AY2772" s="30">
        <f t="shared" si="8905"/>
        <v>195145.60000000001</v>
      </c>
      <c r="AZ2772" s="30">
        <f t="shared" si="8906"/>
        <v>202912.09999999998</v>
      </c>
      <c r="BA2772" s="30">
        <f t="shared" si="8907"/>
        <v>202912.09999999998</v>
      </c>
      <c r="BB2772" s="30">
        <f t="shared" si="8962"/>
        <v>0</v>
      </c>
      <c r="BC2772" s="30">
        <f t="shared" si="8963"/>
        <v>0</v>
      </c>
      <c r="BD2772" s="30">
        <f t="shared" si="8964"/>
        <v>0</v>
      </c>
      <c r="BE2772" s="30">
        <f t="shared" si="8965"/>
        <v>0</v>
      </c>
      <c r="BF2772" s="30">
        <f t="shared" si="8966"/>
        <v>0</v>
      </c>
      <c r="BG2772" s="30">
        <f t="shared" si="8967"/>
        <v>0</v>
      </c>
      <c r="BH2772" s="30">
        <f t="shared" si="8968"/>
        <v>0</v>
      </c>
      <c r="BI2772" s="30">
        <f t="shared" si="8969"/>
        <v>0</v>
      </c>
      <c r="BJ2772" s="30">
        <f t="shared" si="8970"/>
        <v>0</v>
      </c>
      <c r="BK2772" s="30">
        <f t="shared" si="8971"/>
        <v>0</v>
      </c>
      <c r="BL2772" s="30">
        <f t="shared" si="8894"/>
        <v>195145.60000000001</v>
      </c>
      <c r="BM2772" s="30">
        <f t="shared" si="8895"/>
        <v>202912.09999999998</v>
      </c>
      <c r="BN2772" s="30">
        <f t="shared" si="8896"/>
        <v>202912.09999999998</v>
      </c>
      <c r="BO2772" s="30">
        <f t="shared" si="8972"/>
        <v>0</v>
      </c>
      <c r="BP2772" s="31"/>
      <c r="BQ2772" s="1"/>
      <c r="BR2772" s="1"/>
      <c r="BS2772" s="1"/>
      <c r="BT2772" s="1"/>
      <c r="BU2772" s="1"/>
      <c r="BV2772" s="1"/>
      <c r="BW2772" s="1"/>
      <c r="BX2772" s="1"/>
      <c r="BY2772" s="1"/>
    </row>
    <row r="2773" ht="60">
      <c r="A2773" s="28" t="s">
        <v>1121</v>
      </c>
      <c r="B2773" s="28" t="s">
        <v>60</v>
      </c>
      <c r="C2773" s="28" t="s">
        <v>60</v>
      </c>
      <c r="D2773" s="28" t="s">
        <v>1152</v>
      </c>
      <c r="E2773" s="35"/>
      <c r="F2773" s="29" t="s">
        <v>1153</v>
      </c>
      <c r="G2773" s="30">
        <f>G2777+G2774</f>
        <v>197729.70000000001</v>
      </c>
      <c r="H2773" s="30">
        <f>H2777+H2774</f>
        <v>202912.09999999998</v>
      </c>
      <c r="I2773" s="30">
        <f>I2777+I2774</f>
        <v>202912.09999999998</v>
      </c>
      <c r="J2773" s="30">
        <f>J2777+J2774</f>
        <v>0</v>
      </c>
      <c r="K2773" s="30">
        <f>K2777+K2774</f>
        <v>0</v>
      </c>
      <c r="L2773" s="30">
        <f>L2777+L2774</f>
        <v>0</v>
      </c>
      <c r="M2773" s="30">
        <f t="shared" si="8952"/>
        <v>197729.70000000001</v>
      </c>
      <c r="N2773" s="30">
        <f t="shared" si="8953"/>
        <v>202912.09999999998</v>
      </c>
      <c r="O2773" s="30">
        <f t="shared" si="8954"/>
        <v>202912.09999999998</v>
      </c>
      <c r="P2773" s="30">
        <f>P2777+P2774</f>
        <v>0</v>
      </c>
      <c r="Q2773" s="30">
        <f>Q2777+Q2774</f>
        <v>0</v>
      </c>
      <c r="R2773" s="30">
        <f>R2777+R2774</f>
        <v>0</v>
      </c>
      <c r="S2773" s="30">
        <f>S2777+S2774</f>
        <v>0</v>
      </c>
      <c r="T2773" s="30">
        <f>T2777+T2774</f>
        <v>0</v>
      </c>
      <c r="U2773" s="30">
        <f>U2777+U2774</f>
        <v>0</v>
      </c>
      <c r="V2773" s="30">
        <f>V2777+V2774</f>
        <v>0</v>
      </c>
      <c r="W2773" s="30">
        <f>W2777+W2774</f>
        <v>0</v>
      </c>
      <c r="X2773" s="30">
        <f>X2777+X2774</f>
        <v>0</v>
      </c>
      <c r="Y2773" s="30">
        <f>Y2777+Y2774</f>
        <v>0</v>
      </c>
      <c r="Z2773" s="30">
        <f>Z2777+Z2774</f>
        <v>0</v>
      </c>
      <c r="AA2773" s="30">
        <f>AA2777+AA2774</f>
        <v>0</v>
      </c>
      <c r="AB2773" s="30">
        <f>AB2777+AB2774</f>
        <v>0</v>
      </c>
      <c r="AC2773" s="30">
        <f t="shared" si="8897"/>
        <v>197729.70000000001</v>
      </c>
      <c r="AD2773" s="30">
        <f t="shared" si="8898"/>
        <v>202912.09999999998</v>
      </c>
      <c r="AE2773" s="30">
        <f t="shared" si="8899"/>
        <v>202912.09999999998</v>
      </c>
      <c r="AF2773" s="30">
        <f>AF2777+AF2774</f>
        <v>0</v>
      </c>
      <c r="AG2773" s="30">
        <f t="shared" si="8900"/>
        <v>197729.70000000001</v>
      </c>
      <c r="AH2773" s="30">
        <f t="shared" si="8901"/>
        <v>202912.09999999998</v>
      </c>
      <c r="AI2773" s="30">
        <f t="shared" si="8902"/>
        <v>202912.09999999998</v>
      </c>
      <c r="AJ2773" s="30">
        <f>AJ2777+AJ2774</f>
        <v>0</v>
      </c>
      <c r="AK2773" s="30">
        <f>AK2777+AK2774</f>
        <v>0</v>
      </c>
      <c r="AL2773" s="30">
        <f>AL2777+AL2774</f>
        <v>-2584.1000000000004</v>
      </c>
      <c r="AM2773" s="30">
        <f>AM2777+AM2774</f>
        <v>0</v>
      </c>
      <c r="AN2773" s="30">
        <f>AN2777+AN2774</f>
        <v>0</v>
      </c>
      <c r="AO2773" s="30">
        <f>AO2777+AO2774</f>
        <v>0</v>
      </c>
      <c r="AP2773" s="30">
        <f>AP2777+AP2774</f>
        <v>0</v>
      </c>
      <c r="AQ2773" s="30">
        <f>AQ2777+AQ2774</f>
        <v>0</v>
      </c>
      <c r="AR2773" s="30">
        <f>AR2777+AR2774</f>
        <v>0</v>
      </c>
      <c r="AS2773" s="30">
        <f t="shared" si="8949"/>
        <v>195145.60000000001</v>
      </c>
      <c r="AT2773" s="30">
        <f t="shared" si="8950"/>
        <v>202912.09999999998</v>
      </c>
      <c r="AU2773" s="30">
        <f t="shared" si="8951"/>
        <v>202912.09999999998</v>
      </c>
      <c r="AV2773" s="30">
        <f>AV2777+AV2774</f>
        <v>0</v>
      </c>
      <c r="AW2773" s="30">
        <f>AW2777+AW2774</f>
        <v>0</v>
      </c>
      <c r="AX2773" s="30">
        <f>AX2777+AX2774</f>
        <v>0</v>
      </c>
      <c r="AY2773" s="30">
        <f t="shared" si="8905"/>
        <v>195145.60000000001</v>
      </c>
      <c r="AZ2773" s="30">
        <f t="shared" si="8906"/>
        <v>202912.09999999998</v>
      </c>
      <c r="BA2773" s="30">
        <f t="shared" si="8907"/>
        <v>202912.09999999998</v>
      </c>
      <c r="BB2773" s="30">
        <f>BB2777+BB2774</f>
        <v>0</v>
      </c>
      <c r="BC2773" s="30">
        <f>BC2777+BC2774</f>
        <v>0</v>
      </c>
      <c r="BD2773" s="30">
        <f>BD2777+BD2774</f>
        <v>0</v>
      </c>
      <c r="BE2773" s="30">
        <f>BE2777+BE2774</f>
        <v>0</v>
      </c>
      <c r="BF2773" s="30">
        <f>BF2777+BF2774</f>
        <v>0</v>
      </c>
      <c r="BG2773" s="30">
        <f>BG2777+BG2774</f>
        <v>0</v>
      </c>
      <c r="BH2773" s="30">
        <f>BH2777+BH2774</f>
        <v>0</v>
      </c>
      <c r="BI2773" s="30">
        <f>BI2777+BI2774</f>
        <v>0</v>
      </c>
      <c r="BJ2773" s="30">
        <f>BJ2777+BJ2774</f>
        <v>0</v>
      </c>
      <c r="BK2773" s="30">
        <f>BK2777+BK2774</f>
        <v>0</v>
      </c>
      <c r="BL2773" s="30">
        <f t="shared" si="8894"/>
        <v>195145.60000000001</v>
      </c>
      <c r="BM2773" s="30">
        <f t="shared" si="8895"/>
        <v>202912.09999999998</v>
      </c>
      <c r="BN2773" s="30">
        <f t="shared" si="8896"/>
        <v>202912.09999999998</v>
      </c>
      <c r="BO2773" s="30">
        <f>BO2777+BO2774</f>
        <v>0</v>
      </c>
      <c r="BP2773" s="31"/>
      <c r="BQ2773" s="1"/>
      <c r="BR2773" s="1"/>
      <c r="BS2773" s="1"/>
      <c r="BT2773" s="1"/>
      <c r="BU2773" s="1"/>
      <c r="BV2773" s="1"/>
      <c r="BW2773" s="1"/>
      <c r="BX2773" s="1"/>
      <c r="BY2773" s="1"/>
    </row>
    <row r="2774" ht="15">
      <c r="A2774" s="28" t="s">
        <v>1121</v>
      </c>
      <c r="B2774" s="28" t="s">
        <v>60</v>
      </c>
      <c r="C2774" s="28" t="s">
        <v>60</v>
      </c>
      <c r="D2774" s="28" t="s">
        <v>1154</v>
      </c>
      <c r="E2774" s="28"/>
      <c r="F2774" s="29" t="s">
        <v>49</v>
      </c>
      <c r="G2774" s="30">
        <f>G2775+G2776</f>
        <v>107280.39999999999</v>
      </c>
      <c r="H2774" s="30">
        <f>H2775+H2776</f>
        <v>110133.09999999999</v>
      </c>
      <c r="I2774" s="30">
        <f>I2775+I2776</f>
        <v>110133.09999999999</v>
      </c>
      <c r="J2774" s="30">
        <f>J2775+J2776</f>
        <v>0</v>
      </c>
      <c r="K2774" s="30">
        <f>K2775+K2776</f>
        <v>0</v>
      </c>
      <c r="L2774" s="30">
        <f>L2775+L2776</f>
        <v>0</v>
      </c>
      <c r="M2774" s="30">
        <f t="shared" si="8952"/>
        <v>107280.39999999999</v>
      </c>
      <c r="N2774" s="30">
        <f t="shared" si="8953"/>
        <v>110133.09999999999</v>
      </c>
      <c r="O2774" s="30">
        <f t="shared" si="8954"/>
        <v>110133.09999999999</v>
      </c>
      <c r="P2774" s="30">
        <f>P2775+P2776</f>
        <v>0</v>
      </c>
      <c r="Q2774" s="30">
        <f>Q2775+Q2776</f>
        <v>0</v>
      </c>
      <c r="R2774" s="30">
        <f>R2775+R2776</f>
        <v>0</v>
      </c>
      <c r="S2774" s="30">
        <f>S2775+S2776</f>
        <v>0</v>
      </c>
      <c r="T2774" s="30">
        <f>T2775+T2776</f>
        <v>0</v>
      </c>
      <c r="U2774" s="30">
        <f>U2775+U2776</f>
        <v>0</v>
      </c>
      <c r="V2774" s="30">
        <f>V2775+V2776</f>
        <v>0</v>
      </c>
      <c r="W2774" s="30">
        <f>W2775+W2776</f>
        <v>0</v>
      </c>
      <c r="X2774" s="30">
        <f>X2775+X2776</f>
        <v>0</v>
      </c>
      <c r="Y2774" s="30">
        <f>Y2775+Y2776</f>
        <v>0</v>
      </c>
      <c r="Z2774" s="30">
        <f>Z2775+Z2776</f>
        <v>0</v>
      </c>
      <c r="AA2774" s="30">
        <f>AA2775+AA2776</f>
        <v>0</v>
      </c>
      <c r="AB2774" s="30">
        <f>AB2775+AB2776</f>
        <v>0</v>
      </c>
      <c r="AC2774" s="30">
        <f t="shared" si="8897"/>
        <v>107280.39999999999</v>
      </c>
      <c r="AD2774" s="30">
        <f t="shared" si="8898"/>
        <v>110133.09999999999</v>
      </c>
      <c r="AE2774" s="30">
        <f t="shared" si="8899"/>
        <v>110133.09999999999</v>
      </c>
      <c r="AF2774" s="30">
        <f>AF2775+AF2776</f>
        <v>0</v>
      </c>
      <c r="AG2774" s="30">
        <f t="shared" si="8900"/>
        <v>107280.39999999999</v>
      </c>
      <c r="AH2774" s="30">
        <f t="shared" si="8901"/>
        <v>110133.09999999999</v>
      </c>
      <c r="AI2774" s="30">
        <f t="shared" si="8902"/>
        <v>110133.09999999999</v>
      </c>
      <c r="AJ2774" s="30">
        <f>AJ2775+AJ2776</f>
        <v>0</v>
      </c>
      <c r="AK2774" s="30">
        <f>AK2775+AK2776</f>
        <v>0</v>
      </c>
      <c r="AL2774" s="30">
        <f>AL2775+AL2776</f>
        <v>-1419.2</v>
      </c>
      <c r="AM2774" s="30">
        <f>AM2775+AM2776</f>
        <v>0</v>
      </c>
      <c r="AN2774" s="30">
        <f>AN2775+AN2776</f>
        <v>0</v>
      </c>
      <c r="AO2774" s="30">
        <f>AO2775+AO2776</f>
        <v>0</v>
      </c>
      <c r="AP2774" s="30">
        <f>AP2775+AP2776</f>
        <v>0</v>
      </c>
      <c r="AQ2774" s="30">
        <f>AQ2775+AQ2776</f>
        <v>0</v>
      </c>
      <c r="AR2774" s="30">
        <f>AR2775+AR2776</f>
        <v>0</v>
      </c>
      <c r="AS2774" s="30">
        <f t="shared" si="8949"/>
        <v>105861.2</v>
      </c>
      <c r="AT2774" s="30">
        <f t="shared" si="8950"/>
        <v>110133.09999999999</v>
      </c>
      <c r="AU2774" s="30">
        <f t="shared" si="8951"/>
        <v>110133.09999999999</v>
      </c>
      <c r="AV2774" s="30">
        <f>AV2775+AV2776</f>
        <v>0</v>
      </c>
      <c r="AW2774" s="30">
        <f>AW2775+AW2776</f>
        <v>0</v>
      </c>
      <c r="AX2774" s="30">
        <f>AX2775+AX2776</f>
        <v>0</v>
      </c>
      <c r="AY2774" s="30">
        <f t="shared" si="8905"/>
        <v>105861.2</v>
      </c>
      <c r="AZ2774" s="30">
        <f t="shared" si="8906"/>
        <v>110133.09999999999</v>
      </c>
      <c r="BA2774" s="30">
        <f t="shared" si="8907"/>
        <v>110133.09999999999</v>
      </c>
      <c r="BB2774" s="30">
        <f>BB2775+BB2776</f>
        <v>0</v>
      </c>
      <c r="BC2774" s="30">
        <f>BC2775+BC2776</f>
        <v>0</v>
      </c>
      <c r="BD2774" s="30">
        <f>BD2775+BD2776</f>
        <v>0</v>
      </c>
      <c r="BE2774" s="30">
        <f>BE2775+BE2776</f>
        <v>0</v>
      </c>
      <c r="BF2774" s="30">
        <f>BF2775+BF2776</f>
        <v>0</v>
      </c>
      <c r="BG2774" s="30">
        <f>BG2775+BG2776</f>
        <v>0</v>
      </c>
      <c r="BH2774" s="30">
        <f>BH2775+BH2776</f>
        <v>0</v>
      </c>
      <c r="BI2774" s="30">
        <f>BI2775+BI2776</f>
        <v>0</v>
      </c>
      <c r="BJ2774" s="30">
        <f>BJ2775+BJ2776</f>
        <v>0</v>
      </c>
      <c r="BK2774" s="30">
        <f>BK2775+BK2776</f>
        <v>0</v>
      </c>
      <c r="BL2774" s="30">
        <f t="shared" si="8894"/>
        <v>105861.2</v>
      </c>
      <c r="BM2774" s="30">
        <f t="shared" si="8895"/>
        <v>110133.09999999999</v>
      </c>
      <c r="BN2774" s="30">
        <f t="shared" si="8896"/>
        <v>110133.09999999999</v>
      </c>
      <c r="BO2774" s="30">
        <f>BO2775+BO2776</f>
        <v>0</v>
      </c>
      <c r="BP2774" s="31"/>
      <c r="BQ2774" s="1"/>
      <c r="BR2774" s="1"/>
      <c r="BS2774" s="1"/>
      <c r="BT2774" s="1"/>
      <c r="BU2774" s="1"/>
      <c r="BV2774" s="1"/>
      <c r="BW2774" s="1"/>
      <c r="BX2774" s="1"/>
      <c r="BY2774" s="1"/>
    </row>
    <row r="2775" ht="75">
      <c r="A2775" s="28" t="s">
        <v>1121</v>
      </c>
      <c r="B2775" s="28" t="s">
        <v>60</v>
      </c>
      <c r="C2775" s="28" t="s">
        <v>60</v>
      </c>
      <c r="D2775" s="28" t="s">
        <v>1154</v>
      </c>
      <c r="E2775" s="28" t="s">
        <v>50</v>
      </c>
      <c r="F2775" s="29" t="s">
        <v>51</v>
      </c>
      <c r="G2775" s="30">
        <v>101214.2</v>
      </c>
      <c r="H2775" s="30">
        <v>104066.89999999999</v>
      </c>
      <c r="I2775" s="30">
        <v>104066.89999999999</v>
      </c>
      <c r="J2775" s="30"/>
      <c r="K2775" s="30"/>
      <c r="L2775" s="30"/>
      <c r="M2775" s="30">
        <f t="shared" si="8952"/>
        <v>101214.2</v>
      </c>
      <c r="N2775" s="30">
        <f t="shared" si="8953"/>
        <v>104066.89999999999</v>
      </c>
      <c r="O2775" s="30">
        <f t="shared" si="8954"/>
        <v>104066.89999999999</v>
      </c>
      <c r="P2775" s="30"/>
      <c r="Q2775" s="30"/>
      <c r="R2775" s="30"/>
      <c r="S2775" s="30"/>
      <c r="T2775" s="30"/>
      <c r="U2775" s="30"/>
      <c r="V2775" s="30"/>
      <c r="W2775" s="30"/>
      <c r="X2775" s="30"/>
      <c r="Y2775" s="30"/>
      <c r="Z2775" s="30"/>
      <c r="AA2775" s="30"/>
      <c r="AB2775" s="30"/>
      <c r="AC2775" s="30">
        <f t="shared" si="8897"/>
        <v>101214.2</v>
      </c>
      <c r="AD2775" s="30">
        <f t="shared" si="8898"/>
        <v>104066.89999999999</v>
      </c>
      <c r="AE2775" s="30">
        <f t="shared" si="8899"/>
        <v>104066.89999999999</v>
      </c>
      <c r="AF2775" s="30"/>
      <c r="AG2775" s="30">
        <f t="shared" si="8900"/>
        <v>101214.2</v>
      </c>
      <c r="AH2775" s="30">
        <f t="shared" si="8901"/>
        <v>104066.89999999999</v>
      </c>
      <c r="AI2775" s="30">
        <f t="shared" si="8902"/>
        <v>104066.89999999999</v>
      </c>
      <c r="AJ2775" s="30"/>
      <c r="AK2775" s="30"/>
      <c r="AL2775" s="30">
        <v>-1419.2</v>
      </c>
      <c r="AM2775" s="30"/>
      <c r="AN2775" s="30"/>
      <c r="AO2775" s="30"/>
      <c r="AP2775" s="30"/>
      <c r="AQ2775" s="30"/>
      <c r="AR2775" s="30"/>
      <c r="AS2775" s="30">
        <f t="shared" si="8949"/>
        <v>99795</v>
      </c>
      <c r="AT2775" s="30">
        <f t="shared" si="8950"/>
        <v>104066.89999999999</v>
      </c>
      <c r="AU2775" s="30">
        <f t="shared" si="8951"/>
        <v>104066.89999999999</v>
      </c>
      <c r="AV2775" s="30"/>
      <c r="AW2775" s="30"/>
      <c r="AX2775" s="30"/>
      <c r="AY2775" s="30">
        <f t="shared" si="8905"/>
        <v>99795</v>
      </c>
      <c r="AZ2775" s="30">
        <f t="shared" si="8906"/>
        <v>104066.89999999999</v>
      </c>
      <c r="BA2775" s="30">
        <f t="shared" si="8907"/>
        <v>104066.89999999999</v>
      </c>
      <c r="BB2775" s="30"/>
      <c r="BC2775" s="30"/>
      <c r="BD2775" s="30"/>
      <c r="BE2775" s="30"/>
      <c r="BF2775" s="30"/>
      <c r="BG2775" s="30"/>
      <c r="BH2775" s="30"/>
      <c r="BI2775" s="30"/>
      <c r="BJ2775" s="30"/>
      <c r="BK2775" s="30"/>
      <c r="BL2775" s="30">
        <f t="shared" si="8894"/>
        <v>99795</v>
      </c>
      <c r="BM2775" s="30">
        <f t="shared" si="8895"/>
        <v>104066.89999999999</v>
      </c>
      <c r="BN2775" s="30">
        <f t="shared" si="8896"/>
        <v>104066.89999999999</v>
      </c>
      <c r="BO2775" s="30"/>
      <c r="BP2775" s="31"/>
      <c r="BQ2775" s="1"/>
      <c r="BR2775" s="1"/>
      <c r="BS2775" s="1"/>
      <c r="BT2775" s="1"/>
      <c r="BU2775" s="1"/>
      <c r="BV2775" s="1"/>
      <c r="BW2775" s="1"/>
      <c r="BX2775" s="1"/>
      <c r="BY2775" s="1"/>
    </row>
    <row r="2776" ht="30">
      <c r="A2776" s="28" t="s">
        <v>1121</v>
      </c>
      <c r="B2776" s="28" t="s">
        <v>60</v>
      </c>
      <c r="C2776" s="28" t="s">
        <v>60</v>
      </c>
      <c r="D2776" s="28" t="s">
        <v>1154</v>
      </c>
      <c r="E2776" s="28" t="s">
        <v>38</v>
      </c>
      <c r="F2776" s="29" t="s">
        <v>39</v>
      </c>
      <c r="G2776" s="30">
        <v>6066.1999999999998</v>
      </c>
      <c r="H2776" s="30">
        <v>6066.1999999999998</v>
      </c>
      <c r="I2776" s="30">
        <v>6066.1999999999998</v>
      </c>
      <c r="J2776" s="30"/>
      <c r="K2776" s="30"/>
      <c r="L2776" s="30"/>
      <c r="M2776" s="30">
        <f t="shared" si="8952"/>
        <v>6066.1999999999998</v>
      </c>
      <c r="N2776" s="30">
        <f t="shared" si="8953"/>
        <v>6066.1999999999998</v>
      </c>
      <c r="O2776" s="30">
        <f t="shared" si="8954"/>
        <v>6066.1999999999998</v>
      </c>
      <c r="P2776" s="30"/>
      <c r="Q2776" s="30"/>
      <c r="R2776" s="30"/>
      <c r="S2776" s="30"/>
      <c r="T2776" s="30"/>
      <c r="U2776" s="30"/>
      <c r="V2776" s="30"/>
      <c r="W2776" s="30"/>
      <c r="X2776" s="30"/>
      <c r="Y2776" s="30"/>
      <c r="Z2776" s="30"/>
      <c r="AA2776" s="30"/>
      <c r="AB2776" s="30"/>
      <c r="AC2776" s="30">
        <f t="shared" si="8897"/>
        <v>6066.1999999999998</v>
      </c>
      <c r="AD2776" s="30">
        <f t="shared" si="8898"/>
        <v>6066.1999999999998</v>
      </c>
      <c r="AE2776" s="30">
        <f t="shared" si="8899"/>
        <v>6066.1999999999998</v>
      </c>
      <c r="AF2776" s="30"/>
      <c r="AG2776" s="30">
        <f t="shared" si="8900"/>
        <v>6066.1999999999998</v>
      </c>
      <c r="AH2776" s="30">
        <f t="shared" si="8901"/>
        <v>6066.1999999999998</v>
      </c>
      <c r="AI2776" s="30">
        <f t="shared" si="8902"/>
        <v>6066.1999999999998</v>
      </c>
      <c r="AJ2776" s="30"/>
      <c r="AK2776" s="30"/>
      <c r="AL2776" s="30"/>
      <c r="AM2776" s="30"/>
      <c r="AN2776" s="30"/>
      <c r="AO2776" s="30"/>
      <c r="AP2776" s="30"/>
      <c r="AQ2776" s="30"/>
      <c r="AR2776" s="30"/>
      <c r="AS2776" s="30">
        <f t="shared" si="8949"/>
        <v>6066.1999999999998</v>
      </c>
      <c r="AT2776" s="30">
        <f t="shared" si="8950"/>
        <v>6066.1999999999998</v>
      </c>
      <c r="AU2776" s="30">
        <f t="shared" si="8951"/>
        <v>6066.1999999999998</v>
      </c>
      <c r="AV2776" s="30"/>
      <c r="AW2776" s="30"/>
      <c r="AX2776" s="30"/>
      <c r="AY2776" s="30">
        <f t="shared" si="8905"/>
        <v>6066.1999999999998</v>
      </c>
      <c r="AZ2776" s="30">
        <f t="shared" si="8906"/>
        <v>6066.1999999999998</v>
      </c>
      <c r="BA2776" s="30">
        <f t="shared" si="8907"/>
        <v>6066.1999999999998</v>
      </c>
      <c r="BB2776" s="30"/>
      <c r="BC2776" s="30"/>
      <c r="BD2776" s="30"/>
      <c r="BE2776" s="30"/>
      <c r="BF2776" s="30"/>
      <c r="BG2776" s="30"/>
      <c r="BH2776" s="30"/>
      <c r="BI2776" s="30"/>
      <c r="BJ2776" s="30"/>
      <c r="BK2776" s="30"/>
      <c r="BL2776" s="30">
        <f t="shared" si="8894"/>
        <v>6066.1999999999998</v>
      </c>
      <c r="BM2776" s="30">
        <f t="shared" si="8895"/>
        <v>6066.1999999999998</v>
      </c>
      <c r="BN2776" s="30">
        <f t="shared" si="8896"/>
        <v>6066.1999999999998</v>
      </c>
      <c r="BO2776" s="30"/>
      <c r="BP2776" s="31"/>
      <c r="BQ2776" s="1"/>
      <c r="BR2776" s="1"/>
      <c r="BS2776" s="1"/>
      <c r="BT2776" s="1"/>
      <c r="BU2776" s="1"/>
      <c r="BV2776" s="1"/>
      <c r="BW2776" s="1"/>
      <c r="BX2776" s="1"/>
      <c r="BY2776" s="1"/>
    </row>
    <row r="2777" ht="45">
      <c r="A2777" s="28" t="s">
        <v>1121</v>
      </c>
      <c r="B2777" s="28" t="s">
        <v>60</v>
      </c>
      <c r="C2777" s="28" t="s">
        <v>60</v>
      </c>
      <c r="D2777" s="28" t="s">
        <v>1155</v>
      </c>
      <c r="E2777" s="35"/>
      <c r="F2777" s="29" t="s">
        <v>53</v>
      </c>
      <c r="G2777" s="30">
        <f>G2778+G2779+G2780</f>
        <v>90449.300000000003</v>
      </c>
      <c r="H2777" s="30">
        <f>H2778+H2779+H2780</f>
        <v>92779</v>
      </c>
      <c r="I2777" s="30">
        <f>I2778+I2779+I2780</f>
        <v>92779</v>
      </c>
      <c r="J2777" s="30">
        <f>J2778+J2779+J2780</f>
        <v>0</v>
      </c>
      <c r="K2777" s="30">
        <f>K2778+K2779+K2780</f>
        <v>0</v>
      </c>
      <c r="L2777" s="30">
        <f>L2778+L2779+L2780</f>
        <v>0</v>
      </c>
      <c r="M2777" s="30">
        <f t="shared" si="8952"/>
        <v>90449.300000000003</v>
      </c>
      <c r="N2777" s="30">
        <f t="shared" si="8953"/>
        <v>92779</v>
      </c>
      <c r="O2777" s="30">
        <f t="shared" si="8954"/>
        <v>92779</v>
      </c>
      <c r="P2777" s="30">
        <f>P2778+P2779+P2780</f>
        <v>0</v>
      </c>
      <c r="Q2777" s="30">
        <f>Q2778+Q2779+Q2780</f>
        <v>0</v>
      </c>
      <c r="R2777" s="30">
        <f>R2778+R2779+R2780</f>
        <v>0</v>
      </c>
      <c r="S2777" s="30">
        <f>S2778+S2779+S2780</f>
        <v>0</v>
      </c>
      <c r="T2777" s="30">
        <f>T2778+T2779+T2780</f>
        <v>0</v>
      </c>
      <c r="U2777" s="30">
        <f>U2778+U2779+U2780</f>
        <v>0</v>
      </c>
      <c r="V2777" s="30">
        <f>V2778+V2779+V2780</f>
        <v>0</v>
      </c>
      <c r="W2777" s="30">
        <f>W2778+W2779+W2780</f>
        <v>0</v>
      </c>
      <c r="X2777" s="30">
        <f>X2778+X2779+X2780</f>
        <v>0</v>
      </c>
      <c r="Y2777" s="30">
        <f>Y2778+Y2779+Y2780</f>
        <v>0</v>
      </c>
      <c r="Z2777" s="30">
        <f>Z2778+Z2779+Z2780</f>
        <v>0</v>
      </c>
      <c r="AA2777" s="30">
        <f>AA2778+AA2779+AA2780</f>
        <v>0</v>
      </c>
      <c r="AB2777" s="30">
        <f>AB2778+AB2779+AB2780</f>
        <v>0</v>
      </c>
      <c r="AC2777" s="30">
        <f t="shared" si="8897"/>
        <v>90449.300000000003</v>
      </c>
      <c r="AD2777" s="30">
        <f t="shared" si="8898"/>
        <v>92779</v>
      </c>
      <c r="AE2777" s="30">
        <f t="shared" si="8899"/>
        <v>92779</v>
      </c>
      <c r="AF2777" s="30">
        <f>AF2778+AF2779+AF2780</f>
        <v>0</v>
      </c>
      <c r="AG2777" s="30">
        <f t="shared" si="8900"/>
        <v>90449.300000000003</v>
      </c>
      <c r="AH2777" s="30">
        <f t="shared" si="8901"/>
        <v>92779</v>
      </c>
      <c r="AI2777" s="30">
        <f t="shared" si="8902"/>
        <v>92779</v>
      </c>
      <c r="AJ2777" s="30">
        <f>AJ2778+AJ2779+AJ2780</f>
        <v>0</v>
      </c>
      <c r="AK2777" s="30">
        <f>AK2778+AK2779+AK2780</f>
        <v>0</v>
      </c>
      <c r="AL2777" s="30">
        <f>AL2778+AL2779+AL2780</f>
        <v>-1164.9000000000001</v>
      </c>
      <c r="AM2777" s="30">
        <f>AM2778+AM2779+AM2780</f>
        <v>0</v>
      </c>
      <c r="AN2777" s="30">
        <f>AN2778+AN2779+AN2780</f>
        <v>0</v>
      </c>
      <c r="AO2777" s="30">
        <f>AO2778+AO2779+AO2780</f>
        <v>0</v>
      </c>
      <c r="AP2777" s="30">
        <f>AP2778+AP2779+AP2780</f>
        <v>0</v>
      </c>
      <c r="AQ2777" s="30">
        <f>AQ2778+AQ2779+AQ2780</f>
        <v>0</v>
      </c>
      <c r="AR2777" s="30">
        <f>AR2778+AR2779+AR2780</f>
        <v>0</v>
      </c>
      <c r="AS2777" s="30">
        <f t="shared" si="8949"/>
        <v>89284.400000000009</v>
      </c>
      <c r="AT2777" s="30">
        <f t="shared" si="8950"/>
        <v>92779</v>
      </c>
      <c r="AU2777" s="30">
        <f t="shared" si="8951"/>
        <v>92779</v>
      </c>
      <c r="AV2777" s="30">
        <f>AV2778+AV2779+AV2780</f>
        <v>0</v>
      </c>
      <c r="AW2777" s="30">
        <f>AW2778+AW2779+AW2780</f>
        <v>0</v>
      </c>
      <c r="AX2777" s="30">
        <f>AX2778+AX2779+AX2780</f>
        <v>0</v>
      </c>
      <c r="AY2777" s="30">
        <f t="shared" si="8905"/>
        <v>89284.400000000009</v>
      </c>
      <c r="AZ2777" s="30">
        <f t="shared" si="8906"/>
        <v>92779</v>
      </c>
      <c r="BA2777" s="30">
        <f t="shared" si="8907"/>
        <v>92779</v>
      </c>
      <c r="BB2777" s="30">
        <f>BB2778+BB2779+BB2780</f>
        <v>0</v>
      </c>
      <c r="BC2777" s="30">
        <f>BC2778+BC2779+BC2780</f>
        <v>0</v>
      </c>
      <c r="BD2777" s="30">
        <f>BD2778+BD2779+BD2780</f>
        <v>0</v>
      </c>
      <c r="BE2777" s="30">
        <f>BE2778+BE2779+BE2780</f>
        <v>0</v>
      </c>
      <c r="BF2777" s="30">
        <f>BF2778+BF2779+BF2780</f>
        <v>0</v>
      </c>
      <c r="BG2777" s="30">
        <f>BG2778+BG2779+BG2780</f>
        <v>0</v>
      </c>
      <c r="BH2777" s="30">
        <f>BH2778+BH2779+BH2780</f>
        <v>0</v>
      </c>
      <c r="BI2777" s="30">
        <f>BI2778+BI2779+BI2780</f>
        <v>0</v>
      </c>
      <c r="BJ2777" s="30">
        <f>BJ2778+BJ2779+BJ2780</f>
        <v>0</v>
      </c>
      <c r="BK2777" s="30">
        <f>BK2778+BK2779+BK2780</f>
        <v>0</v>
      </c>
      <c r="BL2777" s="30">
        <f t="shared" si="8894"/>
        <v>89284.400000000009</v>
      </c>
      <c r="BM2777" s="30">
        <f t="shared" si="8895"/>
        <v>92779</v>
      </c>
      <c r="BN2777" s="30">
        <f t="shared" si="8896"/>
        <v>92779</v>
      </c>
      <c r="BO2777" s="30">
        <f>BO2778+BO2779+BO2780</f>
        <v>0</v>
      </c>
      <c r="BP2777" s="31"/>
      <c r="BQ2777" s="1"/>
      <c r="BR2777" s="1"/>
      <c r="BS2777" s="1"/>
      <c r="BT2777" s="1"/>
      <c r="BU2777" s="1"/>
      <c r="BV2777" s="1"/>
      <c r="BW2777" s="1"/>
      <c r="BX2777" s="1"/>
      <c r="BY2777" s="1"/>
    </row>
    <row r="2778" ht="75">
      <c r="A2778" s="28" t="s">
        <v>1121</v>
      </c>
      <c r="B2778" s="28" t="s">
        <v>60</v>
      </c>
      <c r="C2778" s="28" t="s">
        <v>60</v>
      </c>
      <c r="D2778" s="28" t="s">
        <v>1155</v>
      </c>
      <c r="E2778" s="28" t="s">
        <v>50</v>
      </c>
      <c r="F2778" s="29" t="s">
        <v>51</v>
      </c>
      <c r="G2778" s="30">
        <v>82666.399999999994</v>
      </c>
      <c r="H2778" s="30">
        <v>84996.100000000006</v>
      </c>
      <c r="I2778" s="30">
        <v>84996.100000000006</v>
      </c>
      <c r="J2778" s="30"/>
      <c r="K2778" s="30"/>
      <c r="L2778" s="30"/>
      <c r="M2778" s="30">
        <f t="shared" si="8952"/>
        <v>82666.399999999994</v>
      </c>
      <c r="N2778" s="30">
        <f t="shared" si="8953"/>
        <v>84996.100000000006</v>
      </c>
      <c r="O2778" s="30">
        <f t="shared" si="8954"/>
        <v>84996.100000000006</v>
      </c>
      <c r="P2778" s="30"/>
      <c r="Q2778" s="30"/>
      <c r="R2778" s="30"/>
      <c r="S2778" s="30"/>
      <c r="T2778" s="30"/>
      <c r="U2778" s="30"/>
      <c r="V2778" s="30"/>
      <c r="W2778" s="30"/>
      <c r="X2778" s="30"/>
      <c r="Y2778" s="30"/>
      <c r="Z2778" s="30"/>
      <c r="AA2778" s="30"/>
      <c r="AB2778" s="30"/>
      <c r="AC2778" s="30">
        <f t="shared" si="8897"/>
        <v>82666.399999999994</v>
      </c>
      <c r="AD2778" s="30">
        <f t="shared" si="8898"/>
        <v>84996.100000000006</v>
      </c>
      <c r="AE2778" s="30">
        <f t="shared" si="8899"/>
        <v>84996.100000000006</v>
      </c>
      <c r="AF2778" s="30"/>
      <c r="AG2778" s="30">
        <f t="shared" si="8900"/>
        <v>82666.399999999994</v>
      </c>
      <c r="AH2778" s="30">
        <f t="shared" si="8901"/>
        <v>84996.100000000006</v>
      </c>
      <c r="AI2778" s="30">
        <f t="shared" si="8902"/>
        <v>84996.100000000006</v>
      </c>
      <c r="AJ2778" s="30"/>
      <c r="AK2778" s="30"/>
      <c r="AL2778" s="30">
        <v>-1164.9000000000001</v>
      </c>
      <c r="AM2778" s="30"/>
      <c r="AN2778" s="30"/>
      <c r="AO2778" s="30"/>
      <c r="AP2778" s="30"/>
      <c r="AQ2778" s="30"/>
      <c r="AR2778" s="30"/>
      <c r="AS2778" s="30">
        <f t="shared" si="8949"/>
        <v>81501.5</v>
      </c>
      <c r="AT2778" s="30">
        <f t="shared" si="8950"/>
        <v>84996.100000000006</v>
      </c>
      <c r="AU2778" s="30">
        <f t="shared" si="8951"/>
        <v>84996.100000000006</v>
      </c>
      <c r="AV2778" s="30"/>
      <c r="AW2778" s="30"/>
      <c r="AX2778" s="30"/>
      <c r="AY2778" s="30">
        <f t="shared" si="8905"/>
        <v>81501.5</v>
      </c>
      <c r="AZ2778" s="30">
        <f t="shared" si="8906"/>
        <v>84996.100000000006</v>
      </c>
      <c r="BA2778" s="30">
        <f t="shared" si="8907"/>
        <v>84996.100000000006</v>
      </c>
      <c r="BB2778" s="30"/>
      <c r="BC2778" s="30"/>
      <c r="BD2778" s="30"/>
      <c r="BE2778" s="30"/>
      <c r="BF2778" s="30"/>
      <c r="BG2778" s="30"/>
      <c r="BH2778" s="30"/>
      <c r="BI2778" s="30"/>
      <c r="BJ2778" s="30"/>
      <c r="BK2778" s="30"/>
      <c r="BL2778" s="30">
        <f t="shared" si="8894"/>
        <v>81501.5</v>
      </c>
      <c r="BM2778" s="30">
        <f t="shared" si="8895"/>
        <v>84996.100000000006</v>
      </c>
      <c r="BN2778" s="30">
        <f t="shared" si="8896"/>
        <v>84996.100000000006</v>
      </c>
      <c r="BO2778" s="30"/>
      <c r="BP2778" s="31"/>
      <c r="BQ2778" s="1"/>
      <c r="BR2778" s="1"/>
      <c r="BS2778" s="1"/>
      <c r="BT2778" s="1"/>
      <c r="BU2778" s="1"/>
      <c r="BV2778" s="1"/>
      <c r="BW2778" s="1"/>
      <c r="BX2778" s="1"/>
      <c r="BY2778" s="1"/>
    </row>
    <row r="2779" ht="30">
      <c r="A2779" s="28" t="s">
        <v>1121</v>
      </c>
      <c r="B2779" s="28" t="s">
        <v>60</v>
      </c>
      <c r="C2779" s="28" t="s">
        <v>60</v>
      </c>
      <c r="D2779" s="28" t="s">
        <v>1155</v>
      </c>
      <c r="E2779" s="28" t="s">
        <v>38</v>
      </c>
      <c r="F2779" s="29" t="s">
        <v>39</v>
      </c>
      <c r="G2779" s="30">
        <v>7771.3000000000002</v>
      </c>
      <c r="H2779" s="30">
        <v>7771.6999999999998</v>
      </c>
      <c r="I2779" s="30">
        <v>7772</v>
      </c>
      <c r="J2779" s="30"/>
      <c r="K2779" s="30"/>
      <c r="L2779" s="30"/>
      <c r="M2779" s="30">
        <f t="shared" si="8952"/>
        <v>7771.3000000000002</v>
      </c>
      <c r="N2779" s="30">
        <f t="shared" si="8953"/>
        <v>7771.6999999999998</v>
      </c>
      <c r="O2779" s="30">
        <f t="shared" si="8954"/>
        <v>7772</v>
      </c>
      <c r="P2779" s="30"/>
      <c r="Q2779" s="30"/>
      <c r="R2779" s="30"/>
      <c r="S2779" s="30"/>
      <c r="T2779" s="30"/>
      <c r="U2779" s="30"/>
      <c r="V2779" s="30"/>
      <c r="W2779" s="30"/>
      <c r="X2779" s="30"/>
      <c r="Y2779" s="30"/>
      <c r="Z2779" s="30"/>
      <c r="AA2779" s="30"/>
      <c r="AB2779" s="30"/>
      <c r="AC2779" s="30">
        <f t="shared" si="8897"/>
        <v>7771.3000000000002</v>
      </c>
      <c r="AD2779" s="30">
        <f t="shared" si="8898"/>
        <v>7771.6999999999998</v>
      </c>
      <c r="AE2779" s="30">
        <f t="shared" si="8899"/>
        <v>7772</v>
      </c>
      <c r="AF2779" s="30"/>
      <c r="AG2779" s="30">
        <f t="shared" si="8900"/>
        <v>7771.3000000000002</v>
      </c>
      <c r="AH2779" s="30">
        <f t="shared" si="8901"/>
        <v>7771.6999999999998</v>
      </c>
      <c r="AI2779" s="30">
        <f t="shared" si="8902"/>
        <v>7772</v>
      </c>
      <c r="AJ2779" s="30"/>
      <c r="AK2779" s="30"/>
      <c r="AL2779" s="30"/>
      <c r="AM2779" s="30"/>
      <c r="AN2779" s="30"/>
      <c r="AO2779" s="30"/>
      <c r="AP2779" s="30"/>
      <c r="AQ2779" s="30"/>
      <c r="AR2779" s="30"/>
      <c r="AS2779" s="30">
        <f t="shared" si="8949"/>
        <v>7771.3000000000002</v>
      </c>
      <c r="AT2779" s="30">
        <f t="shared" si="8950"/>
        <v>7771.6999999999998</v>
      </c>
      <c r="AU2779" s="30">
        <f t="shared" si="8951"/>
        <v>7772</v>
      </c>
      <c r="AV2779" s="30"/>
      <c r="AW2779" s="30"/>
      <c r="AX2779" s="30"/>
      <c r="AY2779" s="30">
        <f t="shared" si="8905"/>
        <v>7771.3000000000002</v>
      </c>
      <c r="AZ2779" s="30">
        <f t="shared" si="8906"/>
        <v>7771.6999999999998</v>
      </c>
      <c r="BA2779" s="30">
        <f t="shared" si="8907"/>
        <v>7772</v>
      </c>
      <c r="BB2779" s="30"/>
      <c r="BC2779" s="30"/>
      <c r="BD2779" s="30"/>
      <c r="BE2779" s="30"/>
      <c r="BF2779" s="30"/>
      <c r="BG2779" s="30"/>
      <c r="BH2779" s="30"/>
      <c r="BI2779" s="30"/>
      <c r="BJ2779" s="30"/>
      <c r="BK2779" s="30"/>
      <c r="BL2779" s="30">
        <f t="shared" si="8894"/>
        <v>7771.3000000000002</v>
      </c>
      <c r="BM2779" s="30">
        <f t="shared" si="8895"/>
        <v>7771.6999999999998</v>
      </c>
      <c r="BN2779" s="30">
        <f t="shared" si="8896"/>
        <v>7772</v>
      </c>
      <c r="BO2779" s="30"/>
      <c r="BP2779" s="31"/>
      <c r="BQ2779" s="1"/>
      <c r="BR2779" s="1"/>
      <c r="BS2779" s="1"/>
      <c r="BT2779" s="1"/>
      <c r="BU2779" s="1"/>
      <c r="BV2779" s="1"/>
      <c r="BW2779" s="1"/>
      <c r="BX2779" s="1"/>
      <c r="BY2779" s="1"/>
    </row>
    <row r="2780" ht="15">
      <c r="A2780" s="28" t="s">
        <v>1121</v>
      </c>
      <c r="B2780" s="28" t="s">
        <v>60</v>
      </c>
      <c r="C2780" s="28" t="s">
        <v>60</v>
      </c>
      <c r="D2780" s="28" t="s">
        <v>1155</v>
      </c>
      <c r="E2780" s="28" t="s">
        <v>40</v>
      </c>
      <c r="F2780" s="29" t="s">
        <v>41</v>
      </c>
      <c r="G2780" s="30">
        <v>11.6</v>
      </c>
      <c r="H2780" s="30">
        <v>11.199999999999999</v>
      </c>
      <c r="I2780" s="30">
        <v>10.9</v>
      </c>
      <c r="J2780" s="30"/>
      <c r="K2780" s="30"/>
      <c r="L2780" s="30"/>
      <c r="M2780" s="30">
        <f t="shared" si="8952"/>
        <v>11.6</v>
      </c>
      <c r="N2780" s="30">
        <f t="shared" si="8953"/>
        <v>11.199999999999999</v>
      </c>
      <c r="O2780" s="30">
        <f t="shared" si="8954"/>
        <v>10.9</v>
      </c>
      <c r="P2780" s="30"/>
      <c r="Q2780" s="30"/>
      <c r="R2780" s="30"/>
      <c r="S2780" s="30"/>
      <c r="T2780" s="30"/>
      <c r="U2780" s="30"/>
      <c r="V2780" s="30"/>
      <c r="W2780" s="30"/>
      <c r="X2780" s="30"/>
      <c r="Y2780" s="30"/>
      <c r="Z2780" s="30"/>
      <c r="AA2780" s="30"/>
      <c r="AB2780" s="30"/>
      <c r="AC2780" s="30">
        <f t="shared" si="8897"/>
        <v>11.6</v>
      </c>
      <c r="AD2780" s="30">
        <f t="shared" si="8898"/>
        <v>11.199999999999999</v>
      </c>
      <c r="AE2780" s="30">
        <f t="shared" si="8899"/>
        <v>10.9</v>
      </c>
      <c r="AF2780" s="30"/>
      <c r="AG2780" s="30">
        <f t="shared" si="8900"/>
        <v>11.6</v>
      </c>
      <c r="AH2780" s="30">
        <f t="shared" si="8901"/>
        <v>11.199999999999999</v>
      </c>
      <c r="AI2780" s="30">
        <f t="shared" si="8902"/>
        <v>10.9</v>
      </c>
      <c r="AJ2780" s="30"/>
      <c r="AK2780" s="30"/>
      <c r="AL2780" s="30"/>
      <c r="AM2780" s="30"/>
      <c r="AN2780" s="30"/>
      <c r="AO2780" s="30"/>
      <c r="AP2780" s="30"/>
      <c r="AQ2780" s="30"/>
      <c r="AR2780" s="30"/>
      <c r="AS2780" s="30">
        <f t="shared" si="8949"/>
        <v>11.6</v>
      </c>
      <c r="AT2780" s="30">
        <f t="shared" si="8950"/>
        <v>11.199999999999999</v>
      </c>
      <c r="AU2780" s="30">
        <f t="shared" si="8951"/>
        <v>10.9</v>
      </c>
      <c r="AV2780" s="30"/>
      <c r="AW2780" s="30"/>
      <c r="AX2780" s="30"/>
      <c r="AY2780" s="30">
        <f t="shared" si="8905"/>
        <v>11.6</v>
      </c>
      <c r="AZ2780" s="30">
        <f t="shared" si="8906"/>
        <v>11.199999999999999</v>
      </c>
      <c r="BA2780" s="30">
        <f t="shared" si="8907"/>
        <v>10.9</v>
      </c>
      <c r="BB2780" s="30"/>
      <c r="BC2780" s="30"/>
      <c r="BD2780" s="30"/>
      <c r="BE2780" s="30"/>
      <c r="BF2780" s="30"/>
      <c r="BG2780" s="30"/>
      <c r="BH2780" s="30"/>
      <c r="BI2780" s="30"/>
      <c r="BJ2780" s="30"/>
      <c r="BK2780" s="30"/>
      <c r="BL2780" s="30">
        <f t="shared" si="8894"/>
        <v>11.6</v>
      </c>
      <c r="BM2780" s="30">
        <f t="shared" si="8895"/>
        <v>11.199999999999999</v>
      </c>
      <c r="BN2780" s="30">
        <f t="shared" si="8896"/>
        <v>10.9</v>
      </c>
      <c r="BO2780" s="30"/>
      <c r="BP2780" s="31"/>
      <c r="BQ2780" s="1"/>
      <c r="BR2780" s="1"/>
      <c r="BS2780" s="1"/>
      <c r="BT2780" s="1"/>
      <c r="BU2780" s="1"/>
      <c r="BV2780" s="1"/>
      <c r="BW2780" s="1"/>
      <c r="BX2780" s="1"/>
      <c r="BY2780" s="1"/>
    </row>
    <row r="2781" s="18" customFormat="1" ht="15">
      <c r="A2781" s="19" t="s">
        <v>1121</v>
      </c>
      <c r="B2781" s="19" t="s">
        <v>291</v>
      </c>
      <c r="C2781" s="19"/>
      <c r="D2781" s="19"/>
      <c r="E2781" s="19"/>
      <c r="F2781" s="20" t="s">
        <v>292</v>
      </c>
      <c r="G2781" s="21">
        <f>G2782+G2790</f>
        <v>664483.30000000005</v>
      </c>
      <c r="H2781" s="21">
        <f>H2782+H2790</f>
        <v>777906.40000000002</v>
      </c>
      <c r="I2781" s="21">
        <f>I2782+I2790</f>
        <v>700885.40000000002</v>
      </c>
      <c r="J2781" s="21">
        <f>J2782+J2790</f>
        <v>0</v>
      </c>
      <c r="K2781" s="21">
        <f>K2782+K2790</f>
        <v>0</v>
      </c>
      <c r="L2781" s="21">
        <f>L2782+L2790</f>
        <v>0</v>
      </c>
      <c r="M2781" s="21">
        <f t="shared" si="8952"/>
        <v>664483.30000000005</v>
      </c>
      <c r="N2781" s="21">
        <f t="shared" si="8953"/>
        <v>777906.40000000002</v>
      </c>
      <c r="O2781" s="21">
        <f t="shared" si="8954"/>
        <v>700885.40000000002</v>
      </c>
      <c r="P2781" s="21">
        <f>P2782+P2790</f>
        <v>0</v>
      </c>
      <c r="Q2781" s="21">
        <f>Q2782+Q2790</f>
        <v>0</v>
      </c>
      <c r="R2781" s="21">
        <f>R2782+R2790</f>
        <v>0</v>
      </c>
      <c r="S2781" s="21">
        <f>S2782+S2790</f>
        <v>0</v>
      </c>
      <c r="T2781" s="21">
        <f>T2782+T2790</f>
        <v>0</v>
      </c>
      <c r="U2781" s="21">
        <f>U2782+U2790</f>
        <v>0</v>
      </c>
      <c r="V2781" s="21">
        <f>V2782+V2790</f>
        <v>0</v>
      </c>
      <c r="W2781" s="21">
        <f>W2782+W2790</f>
        <v>0</v>
      </c>
      <c r="X2781" s="21">
        <f>X2782+X2790</f>
        <v>0</v>
      </c>
      <c r="Y2781" s="21">
        <f>Y2782+Y2790</f>
        <v>0</v>
      </c>
      <c r="Z2781" s="21">
        <f>Z2782+Z2790</f>
        <v>0</v>
      </c>
      <c r="AA2781" s="21">
        <f>AA2782+AA2790</f>
        <v>0</v>
      </c>
      <c r="AB2781" s="21">
        <f>AB2782+AB2790</f>
        <v>0</v>
      </c>
      <c r="AC2781" s="21">
        <f t="shared" si="8897"/>
        <v>664483.30000000005</v>
      </c>
      <c r="AD2781" s="21">
        <f t="shared" si="8898"/>
        <v>777906.40000000002</v>
      </c>
      <c r="AE2781" s="21">
        <f t="shared" si="8899"/>
        <v>700885.40000000002</v>
      </c>
      <c r="AF2781" s="21">
        <f>AF2782+AF2790</f>
        <v>0</v>
      </c>
      <c r="AG2781" s="21">
        <f t="shared" si="8900"/>
        <v>664483.30000000005</v>
      </c>
      <c r="AH2781" s="21">
        <f t="shared" si="8901"/>
        <v>777906.40000000002</v>
      </c>
      <c r="AI2781" s="21">
        <f t="shared" si="8902"/>
        <v>700885.40000000002</v>
      </c>
      <c r="AJ2781" s="21">
        <f>AJ2782+AJ2790</f>
        <v>0</v>
      </c>
      <c r="AK2781" s="21">
        <f>AK2782+AK2790</f>
        <v>0</v>
      </c>
      <c r="AL2781" s="21">
        <f>AL2782+AL2790</f>
        <v>0</v>
      </c>
      <c r="AM2781" s="21">
        <f>AM2782+AM2790</f>
        <v>0</v>
      </c>
      <c r="AN2781" s="21">
        <f>AN2782+AN2790</f>
        <v>0</v>
      </c>
      <c r="AO2781" s="21">
        <f>AO2782+AO2790</f>
        <v>0</v>
      </c>
      <c r="AP2781" s="21">
        <f>AP2782+AP2790</f>
        <v>0</v>
      </c>
      <c r="AQ2781" s="21">
        <f>AQ2782+AQ2790</f>
        <v>0</v>
      </c>
      <c r="AR2781" s="21">
        <f>AR2782+AR2790</f>
        <v>0</v>
      </c>
      <c r="AS2781" s="21">
        <f t="shared" si="8949"/>
        <v>664483.30000000005</v>
      </c>
      <c r="AT2781" s="21">
        <f t="shared" si="8950"/>
        <v>777906.40000000002</v>
      </c>
      <c r="AU2781" s="21">
        <f t="shared" si="8951"/>
        <v>700885.40000000002</v>
      </c>
      <c r="AV2781" s="21">
        <f>AV2782+AV2790</f>
        <v>0</v>
      </c>
      <c r="AW2781" s="21">
        <f>AW2782+AW2790</f>
        <v>0</v>
      </c>
      <c r="AX2781" s="21">
        <f>AX2782+AX2790</f>
        <v>0</v>
      </c>
      <c r="AY2781" s="21">
        <f t="shared" si="8905"/>
        <v>664483.30000000005</v>
      </c>
      <c r="AZ2781" s="21">
        <f t="shared" si="8906"/>
        <v>777906.40000000002</v>
      </c>
      <c r="BA2781" s="21">
        <f t="shared" si="8907"/>
        <v>700885.40000000002</v>
      </c>
      <c r="BB2781" s="21">
        <f>BB2782+BB2790</f>
        <v>0</v>
      </c>
      <c r="BC2781" s="21">
        <f>BC2782+BC2790</f>
        <v>0</v>
      </c>
      <c r="BD2781" s="21">
        <f>BD2782+BD2790</f>
        <v>0</v>
      </c>
      <c r="BE2781" s="21">
        <f>BE2782+BE2790</f>
        <v>0</v>
      </c>
      <c r="BF2781" s="21">
        <f>BF2782+BF2790</f>
        <v>0</v>
      </c>
      <c r="BG2781" s="21">
        <f>BG2782+BG2790</f>
        <v>0</v>
      </c>
      <c r="BH2781" s="21">
        <f>BH2782+BH2790</f>
        <v>0</v>
      </c>
      <c r="BI2781" s="21">
        <f>BI2782+BI2790</f>
        <v>0</v>
      </c>
      <c r="BJ2781" s="21">
        <f>BJ2782+BJ2790</f>
        <v>0</v>
      </c>
      <c r="BK2781" s="21">
        <f>BK2782+BK2790</f>
        <v>0</v>
      </c>
      <c r="BL2781" s="21">
        <f t="shared" si="8894"/>
        <v>664483.30000000005</v>
      </c>
      <c r="BM2781" s="21">
        <f t="shared" si="8895"/>
        <v>777906.40000000002</v>
      </c>
      <c r="BN2781" s="21">
        <f t="shared" si="8896"/>
        <v>700885.40000000002</v>
      </c>
      <c r="BO2781" s="21">
        <f>BO2782+BO2790</f>
        <v>0</v>
      </c>
      <c r="BP2781" s="22"/>
      <c r="BQ2781" s="18"/>
      <c r="BR2781" s="18"/>
      <c r="BS2781" s="18"/>
      <c r="BT2781" s="18"/>
      <c r="BU2781" s="18"/>
      <c r="BV2781" s="18"/>
      <c r="BW2781" s="18"/>
      <c r="BX2781" s="18"/>
      <c r="BY2781" s="18"/>
    </row>
    <row r="2782" s="23" customFormat="1" ht="15">
      <c r="A2782" s="24" t="s">
        <v>1121</v>
      </c>
      <c r="B2782" s="24" t="s">
        <v>291</v>
      </c>
      <c r="C2782" s="24" t="s">
        <v>114</v>
      </c>
      <c r="D2782" s="24"/>
      <c r="E2782" s="24"/>
      <c r="F2782" s="25" t="s">
        <v>401</v>
      </c>
      <c r="G2782" s="26">
        <f t="shared" ref="G2782:G2784" si="8998">G2783</f>
        <v>621156.40000000002</v>
      </c>
      <c r="H2782" s="26">
        <f t="shared" ref="H2782:H2784" si="8999">H2783</f>
        <v>734506</v>
      </c>
      <c r="I2782" s="26">
        <f t="shared" ref="I2782:I2784" si="9000">I2783</f>
        <v>657428.30000000005</v>
      </c>
      <c r="J2782" s="26">
        <f t="shared" ref="J2782:J2784" si="9001">J2783</f>
        <v>0</v>
      </c>
      <c r="K2782" s="26">
        <f t="shared" ref="K2782:K2784" si="9002">K2783</f>
        <v>0</v>
      </c>
      <c r="L2782" s="26">
        <f t="shared" ref="L2782:L2784" si="9003">L2783</f>
        <v>0</v>
      </c>
      <c r="M2782" s="26">
        <f t="shared" si="8952"/>
        <v>621156.40000000002</v>
      </c>
      <c r="N2782" s="26">
        <f t="shared" si="8953"/>
        <v>734506</v>
      </c>
      <c r="O2782" s="26">
        <f t="shared" si="8954"/>
        <v>657428.30000000005</v>
      </c>
      <c r="P2782" s="26">
        <f t="shared" ref="P2782:P2784" si="9004">P2783</f>
        <v>0</v>
      </c>
      <c r="Q2782" s="26">
        <f t="shared" ref="Q2782:Q2784" si="9005">Q2783</f>
        <v>0</v>
      </c>
      <c r="R2782" s="26">
        <f t="shared" ref="R2782:R2784" si="9006">R2783</f>
        <v>0</v>
      </c>
      <c r="S2782" s="26">
        <f t="shared" ref="S2782:S2784" si="9007">S2783</f>
        <v>0</v>
      </c>
      <c r="T2782" s="26">
        <f t="shared" ref="T2782:T2784" si="9008">T2783</f>
        <v>0</v>
      </c>
      <c r="U2782" s="26">
        <f t="shared" ref="U2782:U2784" si="9009">U2783</f>
        <v>0</v>
      </c>
      <c r="V2782" s="26">
        <f t="shared" ref="V2782:V2784" si="9010">V2783</f>
        <v>0</v>
      </c>
      <c r="W2782" s="26">
        <f t="shared" ref="W2782:W2784" si="9011">W2783</f>
        <v>0</v>
      </c>
      <c r="X2782" s="26">
        <f t="shared" ref="X2782:X2784" si="9012">X2783</f>
        <v>0</v>
      </c>
      <c r="Y2782" s="26">
        <f t="shared" ref="Y2782:Y2784" si="9013">Y2783</f>
        <v>0</v>
      </c>
      <c r="Z2782" s="26">
        <f t="shared" ref="Z2782:Z2784" si="9014">Z2783</f>
        <v>0</v>
      </c>
      <c r="AA2782" s="26">
        <f t="shared" ref="AA2782:AA2784" si="9015">AA2783</f>
        <v>0</v>
      </c>
      <c r="AB2782" s="26">
        <f t="shared" ref="AB2782:AB2784" si="9016">AB2783</f>
        <v>0</v>
      </c>
      <c r="AC2782" s="26">
        <f t="shared" si="8897"/>
        <v>621156.40000000002</v>
      </c>
      <c r="AD2782" s="26">
        <f t="shared" si="8898"/>
        <v>734506</v>
      </c>
      <c r="AE2782" s="26">
        <f t="shared" si="8899"/>
        <v>657428.30000000005</v>
      </c>
      <c r="AF2782" s="26">
        <f t="shared" ref="AF2782:AF2784" si="9017">AF2783</f>
        <v>0</v>
      </c>
      <c r="AG2782" s="26">
        <f t="shared" si="8900"/>
        <v>621156.40000000002</v>
      </c>
      <c r="AH2782" s="26">
        <f t="shared" si="8901"/>
        <v>734506</v>
      </c>
      <c r="AI2782" s="26">
        <f t="shared" si="8902"/>
        <v>657428.30000000005</v>
      </c>
      <c r="AJ2782" s="26">
        <f t="shared" ref="AJ2782:AJ2784" si="9018">AJ2783</f>
        <v>0</v>
      </c>
      <c r="AK2782" s="26">
        <f t="shared" ref="AK2782:AK2784" si="9019">AK2783</f>
        <v>0</v>
      </c>
      <c r="AL2782" s="26">
        <f t="shared" ref="AL2782:AL2784" si="9020">AL2783</f>
        <v>0</v>
      </c>
      <c r="AM2782" s="26">
        <f t="shared" ref="AM2782:AM2784" si="9021">AM2783</f>
        <v>0</v>
      </c>
      <c r="AN2782" s="26">
        <f t="shared" ref="AN2782:AN2784" si="9022">AN2783</f>
        <v>0</v>
      </c>
      <c r="AO2782" s="26">
        <f t="shared" ref="AO2782:AO2784" si="9023">AO2783</f>
        <v>0</v>
      </c>
      <c r="AP2782" s="26">
        <f t="shared" ref="AP2782:AP2784" si="9024">AP2783</f>
        <v>0</v>
      </c>
      <c r="AQ2782" s="26">
        <f t="shared" ref="AQ2782:AQ2784" si="9025">AQ2783</f>
        <v>0</v>
      </c>
      <c r="AR2782" s="26">
        <f t="shared" ref="AR2782:AR2784" si="9026">AR2783</f>
        <v>0</v>
      </c>
      <c r="AS2782" s="26">
        <f t="shared" si="8949"/>
        <v>621156.40000000002</v>
      </c>
      <c r="AT2782" s="26">
        <f t="shared" si="8950"/>
        <v>734506</v>
      </c>
      <c r="AU2782" s="26">
        <f t="shared" si="8951"/>
        <v>657428.30000000005</v>
      </c>
      <c r="AV2782" s="26">
        <f t="shared" ref="AV2782:AV2784" si="9027">AV2783</f>
        <v>0</v>
      </c>
      <c r="AW2782" s="26">
        <f t="shared" ref="AW2782:AW2784" si="9028">AW2783</f>
        <v>0</v>
      </c>
      <c r="AX2782" s="26">
        <f t="shared" ref="AX2782:AX2784" si="9029">AX2783</f>
        <v>0</v>
      </c>
      <c r="AY2782" s="26">
        <f t="shared" si="8905"/>
        <v>621156.40000000002</v>
      </c>
      <c r="AZ2782" s="26">
        <f t="shared" si="8906"/>
        <v>734506</v>
      </c>
      <c r="BA2782" s="26">
        <f t="shared" si="8907"/>
        <v>657428.30000000005</v>
      </c>
      <c r="BB2782" s="26">
        <f t="shared" ref="BB2782:BB2784" si="9030">BB2783</f>
        <v>0</v>
      </c>
      <c r="BC2782" s="26">
        <f t="shared" ref="BC2782:BC2784" si="9031">BC2783</f>
        <v>0</v>
      </c>
      <c r="BD2782" s="26">
        <f t="shared" ref="BD2782:BD2784" si="9032">BD2783</f>
        <v>0</v>
      </c>
      <c r="BE2782" s="26">
        <f t="shared" ref="BE2782:BE2784" si="9033">BE2783</f>
        <v>0</v>
      </c>
      <c r="BF2782" s="26">
        <f t="shared" ref="BF2782:BF2784" si="9034">BF2783</f>
        <v>0</v>
      </c>
      <c r="BG2782" s="26">
        <f t="shared" ref="BG2782:BG2784" si="9035">BG2783</f>
        <v>0</v>
      </c>
      <c r="BH2782" s="26">
        <f t="shared" ref="BH2782:BH2784" si="9036">BH2783</f>
        <v>0</v>
      </c>
      <c r="BI2782" s="26">
        <f t="shared" ref="BI2782:BI2784" si="9037">BI2783</f>
        <v>0</v>
      </c>
      <c r="BJ2782" s="26">
        <f t="shared" ref="BJ2782:BJ2784" si="9038">BJ2783</f>
        <v>0</v>
      </c>
      <c r="BK2782" s="26">
        <f t="shared" ref="BK2782:BK2784" si="9039">BK2783</f>
        <v>0</v>
      </c>
      <c r="BL2782" s="26">
        <f t="shared" si="8894"/>
        <v>621156.40000000002</v>
      </c>
      <c r="BM2782" s="26">
        <f t="shared" si="8895"/>
        <v>734506</v>
      </c>
      <c r="BN2782" s="26">
        <f t="shared" si="8896"/>
        <v>657428.30000000005</v>
      </c>
      <c r="BO2782" s="26">
        <f t="shared" ref="BO2782:BO2784" si="9040">BO2783</f>
        <v>0</v>
      </c>
      <c r="BP2782" s="27"/>
      <c r="BQ2782" s="23"/>
      <c r="BR2782" s="23"/>
      <c r="BS2782" s="23"/>
      <c r="BT2782" s="23"/>
      <c r="BU2782" s="23"/>
      <c r="BV2782" s="23"/>
      <c r="BW2782" s="23"/>
      <c r="BX2782" s="23"/>
      <c r="BY2782" s="23"/>
    </row>
    <row r="2783" ht="30">
      <c r="A2783" s="28" t="s">
        <v>1121</v>
      </c>
      <c r="B2783" s="28" t="s">
        <v>291</v>
      </c>
      <c r="C2783" s="28" t="s">
        <v>114</v>
      </c>
      <c r="D2783" s="28" t="s">
        <v>596</v>
      </c>
      <c r="E2783" s="35"/>
      <c r="F2783" s="29" t="s">
        <v>597</v>
      </c>
      <c r="G2783" s="30">
        <f t="shared" si="8998"/>
        <v>621156.40000000002</v>
      </c>
      <c r="H2783" s="30">
        <f t="shared" si="8999"/>
        <v>734506</v>
      </c>
      <c r="I2783" s="30">
        <f t="shared" si="9000"/>
        <v>657428.30000000005</v>
      </c>
      <c r="J2783" s="30">
        <f t="shared" si="9001"/>
        <v>0</v>
      </c>
      <c r="K2783" s="30">
        <f t="shared" si="9002"/>
        <v>0</v>
      </c>
      <c r="L2783" s="30">
        <f t="shared" si="9003"/>
        <v>0</v>
      </c>
      <c r="M2783" s="30">
        <f t="shared" si="8952"/>
        <v>621156.40000000002</v>
      </c>
      <c r="N2783" s="30">
        <f t="shared" si="8953"/>
        <v>734506</v>
      </c>
      <c r="O2783" s="30">
        <f t="shared" si="8954"/>
        <v>657428.30000000005</v>
      </c>
      <c r="P2783" s="30">
        <f t="shared" si="9004"/>
        <v>0</v>
      </c>
      <c r="Q2783" s="30">
        <f t="shared" si="9005"/>
        <v>0</v>
      </c>
      <c r="R2783" s="30">
        <f t="shared" si="9006"/>
        <v>0</v>
      </c>
      <c r="S2783" s="30">
        <f t="shared" si="9007"/>
        <v>0</v>
      </c>
      <c r="T2783" s="30">
        <f t="shared" si="9008"/>
        <v>0</v>
      </c>
      <c r="U2783" s="30">
        <f t="shared" si="9009"/>
        <v>0</v>
      </c>
      <c r="V2783" s="30">
        <f t="shared" si="9010"/>
        <v>0</v>
      </c>
      <c r="W2783" s="30">
        <f t="shared" si="9011"/>
        <v>0</v>
      </c>
      <c r="X2783" s="30">
        <f t="shared" si="9012"/>
        <v>0</v>
      </c>
      <c r="Y2783" s="30">
        <f t="shared" si="9013"/>
        <v>0</v>
      </c>
      <c r="Z2783" s="30">
        <f t="shared" si="9014"/>
        <v>0</v>
      </c>
      <c r="AA2783" s="30">
        <f t="shared" si="9015"/>
        <v>0</v>
      </c>
      <c r="AB2783" s="30">
        <f t="shared" si="9016"/>
        <v>0</v>
      </c>
      <c r="AC2783" s="30">
        <f t="shared" si="8897"/>
        <v>621156.40000000002</v>
      </c>
      <c r="AD2783" s="30">
        <f t="shared" si="8898"/>
        <v>734506</v>
      </c>
      <c r="AE2783" s="30">
        <f t="shared" si="8899"/>
        <v>657428.30000000005</v>
      </c>
      <c r="AF2783" s="30">
        <f t="shared" si="9017"/>
        <v>0</v>
      </c>
      <c r="AG2783" s="30">
        <f t="shared" si="8900"/>
        <v>621156.40000000002</v>
      </c>
      <c r="AH2783" s="30">
        <f t="shared" si="8901"/>
        <v>734506</v>
      </c>
      <c r="AI2783" s="30">
        <f t="shared" si="8902"/>
        <v>657428.30000000005</v>
      </c>
      <c r="AJ2783" s="30">
        <f t="shared" si="9018"/>
        <v>0</v>
      </c>
      <c r="AK2783" s="30">
        <f t="shared" si="9019"/>
        <v>0</v>
      </c>
      <c r="AL2783" s="30">
        <f t="shared" si="9020"/>
        <v>0</v>
      </c>
      <c r="AM2783" s="30">
        <f t="shared" si="9021"/>
        <v>0</v>
      </c>
      <c r="AN2783" s="30">
        <f t="shared" si="9022"/>
        <v>0</v>
      </c>
      <c r="AO2783" s="30">
        <f t="shared" si="9023"/>
        <v>0</v>
      </c>
      <c r="AP2783" s="30">
        <f t="shared" si="9024"/>
        <v>0</v>
      </c>
      <c r="AQ2783" s="30">
        <f t="shared" si="9025"/>
        <v>0</v>
      </c>
      <c r="AR2783" s="30">
        <f t="shared" si="9026"/>
        <v>0</v>
      </c>
      <c r="AS2783" s="30">
        <f t="shared" si="8949"/>
        <v>621156.40000000002</v>
      </c>
      <c r="AT2783" s="30">
        <f t="shared" si="8950"/>
        <v>734506</v>
      </c>
      <c r="AU2783" s="30">
        <f t="shared" si="8951"/>
        <v>657428.30000000005</v>
      </c>
      <c r="AV2783" s="30">
        <f t="shared" si="9027"/>
        <v>0</v>
      </c>
      <c r="AW2783" s="30">
        <f t="shared" si="9028"/>
        <v>0</v>
      </c>
      <c r="AX2783" s="30">
        <f t="shared" si="9029"/>
        <v>0</v>
      </c>
      <c r="AY2783" s="30">
        <f t="shared" si="8905"/>
        <v>621156.40000000002</v>
      </c>
      <c r="AZ2783" s="30">
        <f t="shared" si="8906"/>
        <v>734506</v>
      </c>
      <c r="BA2783" s="30">
        <f t="shared" si="8907"/>
        <v>657428.30000000005</v>
      </c>
      <c r="BB2783" s="30">
        <f t="shared" si="9030"/>
        <v>0</v>
      </c>
      <c r="BC2783" s="30">
        <f t="shared" si="9031"/>
        <v>0</v>
      </c>
      <c r="BD2783" s="30">
        <f t="shared" si="9032"/>
        <v>0</v>
      </c>
      <c r="BE2783" s="30">
        <f t="shared" si="9033"/>
        <v>0</v>
      </c>
      <c r="BF2783" s="30">
        <f t="shared" si="9034"/>
        <v>0</v>
      </c>
      <c r="BG2783" s="30">
        <f t="shared" si="9035"/>
        <v>0</v>
      </c>
      <c r="BH2783" s="30">
        <f t="shared" si="9036"/>
        <v>0</v>
      </c>
      <c r="BI2783" s="30">
        <f t="shared" si="9037"/>
        <v>0</v>
      </c>
      <c r="BJ2783" s="30">
        <f t="shared" si="9038"/>
        <v>0</v>
      </c>
      <c r="BK2783" s="30">
        <f t="shared" si="9039"/>
        <v>0</v>
      </c>
      <c r="BL2783" s="30">
        <f t="shared" si="8894"/>
        <v>621156.40000000002</v>
      </c>
      <c r="BM2783" s="30">
        <f t="shared" si="8895"/>
        <v>734506</v>
      </c>
      <c r="BN2783" s="30">
        <f t="shared" si="8896"/>
        <v>657428.30000000005</v>
      </c>
      <c r="BO2783" s="30">
        <f t="shared" si="9040"/>
        <v>0</v>
      </c>
      <c r="BP2783" s="31"/>
      <c r="BQ2783" s="1"/>
      <c r="BR2783" s="1"/>
      <c r="BS2783" s="1"/>
      <c r="BT2783" s="1"/>
      <c r="BU2783" s="1"/>
      <c r="BV2783" s="1"/>
      <c r="BW2783" s="1"/>
      <c r="BX2783" s="1"/>
      <c r="BY2783" s="1"/>
    </row>
    <row r="2784" ht="15">
      <c r="A2784" s="28" t="s">
        <v>1121</v>
      </c>
      <c r="B2784" s="28" t="s">
        <v>291</v>
      </c>
      <c r="C2784" s="28" t="s">
        <v>114</v>
      </c>
      <c r="D2784" s="28" t="s">
        <v>598</v>
      </c>
      <c r="E2784" s="35"/>
      <c r="F2784" s="29" t="s">
        <v>440</v>
      </c>
      <c r="G2784" s="30">
        <f t="shared" si="8998"/>
        <v>621156.40000000002</v>
      </c>
      <c r="H2784" s="30">
        <f t="shared" si="8999"/>
        <v>734506</v>
      </c>
      <c r="I2784" s="30">
        <f t="shared" si="9000"/>
        <v>657428.30000000005</v>
      </c>
      <c r="J2784" s="30">
        <f t="shared" si="9001"/>
        <v>0</v>
      </c>
      <c r="K2784" s="30">
        <f t="shared" si="9002"/>
        <v>0</v>
      </c>
      <c r="L2784" s="30">
        <f t="shared" si="9003"/>
        <v>0</v>
      </c>
      <c r="M2784" s="30">
        <f t="shared" si="8952"/>
        <v>621156.40000000002</v>
      </c>
      <c r="N2784" s="30">
        <f t="shared" si="8953"/>
        <v>734506</v>
      </c>
      <c r="O2784" s="30">
        <f t="shared" si="8954"/>
        <v>657428.30000000005</v>
      </c>
      <c r="P2784" s="30">
        <f t="shared" si="9004"/>
        <v>0</v>
      </c>
      <c r="Q2784" s="30">
        <f t="shared" si="9005"/>
        <v>0</v>
      </c>
      <c r="R2784" s="30">
        <f t="shared" si="9006"/>
        <v>0</v>
      </c>
      <c r="S2784" s="30">
        <f t="shared" si="9007"/>
        <v>0</v>
      </c>
      <c r="T2784" s="30">
        <f t="shared" si="9008"/>
        <v>0</v>
      </c>
      <c r="U2784" s="30">
        <f t="shared" si="9009"/>
        <v>0</v>
      </c>
      <c r="V2784" s="30">
        <f t="shared" si="9010"/>
        <v>0</v>
      </c>
      <c r="W2784" s="30">
        <f t="shared" si="9011"/>
        <v>0</v>
      </c>
      <c r="X2784" s="30">
        <f t="shared" si="9012"/>
        <v>0</v>
      </c>
      <c r="Y2784" s="30">
        <f t="shared" si="9013"/>
        <v>0</v>
      </c>
      <c r="Z2784" s="30">
        <f t="shared" si="9014"/>
        <v>0</v>
      </c>
      <c r="AA2784" s="30">
        <f t="shared" si="9015"/>
        <v>0</v>
      </c>
      <c r="AB2784" s="30">
        <f t="shared" si="9016"/>
        <v>0</v>
      </c>
      <c r="AC2784" s="30">
        <f t="shared" si="8897"/>
        <v>621156.40000000002</v>
      </c>
      <c r="AD2784" s="30">
        <f t="shared" si="8898"/>
        <v>734506</v>
      </c>
      <c r="AE2784" s="30">
        <f t="shared" si="8899"/>
        <v>657428.30000000005</v>
      </c>
      <c r="AF2784" s="30">
        <f t="shared" si="9017"/>
        <v>0</v>
      </c>
      <c r="AG2784" s="30">
        <f t="shared" si="8900"/>
        <v>621156.40000000002</v>
      </c>
      <c r="AH2784" s="30">
        <f t="shared" si="8901"/>
        <v>734506</v>
      </c>
      <c r="AI2784" s="30">
        <f t="shared" si="8902"/>
        <v>657428.30000000005</v>
      </c>
      <c r="AJ2784" s="30">
        <f t="shared" si="9018"/>
        <v>0</v>
      </c>
      <c r="AK2784" s="30">
        <f t="shared" si="9019"/>
        <v>0</v>
      </c>
      <c r="AL2784" s="30">
        <f t="shared" si="9020"/>
        <v>0</v>
      </c>
      <c r="AM2784" s="30">
        <f t="shared" si="9021"/>
        <v>0</v>
      </c>
      <c r="AN2784" s="30">
        <f t="shared" si="9022"/>
        <v>0</v>
      </c>
      <c r="AO2784" s="30">
        <f t="shared" si="9023"/>
        <v>0</v>
      </c>
      <c r="AP2784" s="30">
        <f t="shared" si="9024"/>
        <v>0</v>
      </c>
      <c r="AQ2784" s="30">
        <f t="shared" si="9025"/>
        <v>0</v>
      </c>
      <c r="AR2784" s="30">
        <f t="shared" si="9026"/>
        <v>0</v>
      </c>
      <c r="AS2784" s="30">
        <f t="shared" si="8949"/>
        <v>621156.40000000002</v>
      </c>
      <c r="AT2784" s="30">
        <f t="shared" si="8950"/>
        <v>734506</v>
      </c>
      <c r="AU2784" s="30">
        <f t="shared" si="8951"/>
        <v>657428.30000000005</v>
      </c>
      <c r="AV2784" s="30">
        <f t="shared" si="9027"/>
        <v>0</v>
      </c>
      <c r="AW2784" s="30">
        <f t="shared" si="9028"/>
        <v>0</v>
      </c>
      <c r="AX2784" s="30">
        <f t="shared" si="9029"/>
        <v>0</v>
      </c>
      <c r="AY2784" s="30">
        <f t="shared" si="8905"/>
        <v>621156.40000000002</v>
      </c>
      <c r="AZ2784" s="30">
        <f t="shared" si="8906"/>
        <v>734506</v>
      </c>
      <c r="BA2784" s="30">
        <f t="shared" si="8907"/>
        <v>657428.30000000005</v>
      </c>
      <c r="BB2784" s="30">
        <f t="shared" si="9030"/>
        <v>0</v>
      </c>
      <c r="BC2784" s="30">
        <f t="shared" si="9031"/>
        <v>0</v>
      </c>
      <c r="BD2784" s="30">
        <f t="shared" si="9032"/>
        <v>0</v>
      </c>
      <c r="BE2784" s="30">
        <f t="shared" si="9033"/>
        <v>0</v>
      </c>
      <c r="BF2784" s="30">
        <f t="shared" si="9034"/>
        <v>0</v>
      </c>
      <c r="BG2784" s="30">
        <f t="shared" si="9035"/>
        <v>0</v>
      </c>
      <c r="BH2784" s="30">
        <f t="shared" si="9036"/>
        <v>0</v>
      </c>
      <c r="BI2784" s="30">
        <f t="shared" si="9037"/>
        <v>0</v>
      </c>
      <c r="BJ2784" s="30">
        <f t="shared" si="9038"/>
        <v>0</v>
      </c>
      <c r="BK2784" s="30">
        <f t="shared" si="9039"/>
        <v>0</v>
      </c>
      <c r="BL2784" s="30">
        <f t="shared" si="8894"/>
        <v>621156.40000000002</v>
      </c>
      <c r="BM2784" s="30">
        <f t="shared" si="8895"/>
        <v>734506</v>
      </c>
      <c r="BN2784" s="30">
        <f t="shared" si="8896"/>
        <v>657428.30000000005</v>
      </c>
      <c r="BO2784" s="30">
        <f t="shared" si="9040"/>
        <v>0</v>
      </c>
      <c r="BP2784" s="31"/>
      <c r="BQ2784" s="1"/>
      <c r="BR2784" s="1"/>
      <c r="BS2784" s="1"/>
      <c r="BT2784" s="1"/>
      <c r="BU2784" s="1"/>
      <c r="BV2784" s="1"/>
      <c r="BW2784" s="1"/>
      <c r="BX2784" s="1"/>
      <c r="BY2784" s="1"/>
    </row>
    <row r="2785" ht="45">
      <c r="A2785" s="28" t="s">
        <v>1121</v>
      </c>
      <c r="B2785" s="28" t="s">
        <v>291</v>
      </c>
      <c r="C2785" s="28" t="s">
        <v>114</v>
      </c>
      <c r="D2785" s="28" t="s">
        <v>599</v>
      </c>
      <c r="E2785" s="35"/>
      <c r="F2785" s="29" t="s">
        <v>600</v>
      </c>
      <c r="G2785" s="30">
        <f>G2786+G2788</f>
        <v>621156.40000000002</v>
      </c>
      <c r="H2785" s="30">
        <f>H2786+H2788</f>
        <v>734506</v>
      </c>
      <c r="I2785" s="30">
        <f>I2786+I2788</f>
        <v>657428.30000000005</v>
      </c>
      <c r="J2785" s="30">
        <f>J2786+J2788</f>
        <v>0</v>
      </c>
      <c r="K2785" s="30">
        <f>K2786+K2788</f>
        <v>0</v>
      </c>
      <c r="L2785" s="30">
        <f>L2786+L2788</f>
        <v>0</v>
      </c>
      <c r="M2785" s="30">
        <f t="shared" si="8952"/>
        <v>621156.40000000002</v>
      </c>
      <c r="N2785" s="30">
        <f t="shared" si="8953"/>
        <v>734506</v>
      </c>
      <c r="O2785" s="30">
        <f t="shared" si="8954"/>
        <v>657428.30000000005</v>
      </c>
      <c r="P2785" s="30">
        <f>P2786+P2788</f>
        <v>0</v>
      </c>
      <c r="Q2785" s="30">
        <f>Q2786+Q2788</f>
        <v>0</v>
      </c>
      <c r="R2785" s="30">
        <f>R2786+R2788</f>
        <v>0</v>
      </c>
      <c r="S2785" s="30">
        <f>S2786+S2788</f>
        <v>0</v>
      </c>
      <c r="T2785" s="30">
        <f>T2786+T2788</f>
        <v>0</v>
      </c>
      <c r="U2785" s="30">
        <f>U2786+U2788</f>
        <v>0</v>
      </c>
      <c r="V2785" s="30">
        <f>V2786+V2788</f>
        <v>0</v>
      </c>
      <c r="W2785" s="30">
        <f>W2786+W2788</f>
        <v>0</v>
      </c>
      <c r="X2785" s="30">
        <f>X2786+X2788</f>
        <v>0</v>
      </c>
      <c r="Y2785" s="30">
        <f>Y2786+Y2788</f>
        <v>0</v>
      </c>
      <c r="Z2785" s="30">
        <f>Z2786+Z2788</f>
        <v>0</v>
      </c>
      <c r="AA2785" s="30">
        <f>AA2786+AA2788</f>
        <v>0</v>
      </c>
      <c r="AB2785" s="30">
        <f>AB2786+AB2788</f>
        <v>0</v>
      </c>
      <c r="AC2785" s="30">
        <f t="shared" si="8897"/>
        <v>621156.40000000002</v>
      </c>
      <c r="AD2785" s="30">
        <f t="shared" si="8898"/>
        <v>734506</v>
      </c>
      <c r="AE2785" s="30">
        <f t="shared" si="8899"/>
        <v>657428.30000000005</v>
      </c>
      <c r="AF2785" s="30">
        <f>AF2786+AF2788</f>
        <v>0</v>
      </c>
      <c r="AG2785" s="30">
        <f t="shared" si="8900"/>
        <v>621156.40000000002</v>
      </c>
      <c r="AH2785" s="30">
        <f t="shared" si="8901"/>
        <v>734506</v>
      </c>
      <c r="AI2785" s="30">
        <f t="shared" si="8902"/>
        <v>657428.30000000005</v>
      </c>
      <c r="AJ2785" s="30">
        <f>AJ2786+AJ2788</f>
        <v>0</v>
      </c>
      <c r="AK2785" s="30">
        <f>AK2786+AK2788</f>
        <v>0</v>
      </c>
      <c r="AL2785" s="30">
        <f>AL2786+AL2788</f>
        <v>0</v>
      </c>
      <c r="AM2785" s="30">
        <f>AM2786+AM2788</f>
        <v>0</v>
      </c>
      <c r="AN2785" s="30">
        <f>AN2786+AN2788</f>
        <v>0</v>
      </c>
      <c r="AO2785" s="30">
        <f>AO2786+AO2788</f>
        <v>0</v>
      </c>
      <c r="AP2785" s="30">
        <f>AP2786+AP2788</f>
        <v>0</v>
      </c>
      <c r="AQ2785" s="30">
        <f>AQ2786+AQ2788</f>
        <v>0</v>
      </c>
      <c r="AR2785" s="30">
        <f>AR2786+AR2788</f>
        <v>0</v>
      </c>
      <c r="AS2785" s="30">
        <f t="shared" si="8949"/>
        <v>621156.40000000002</v>
      </c>
      <c r="AT2785" s="30">
        <f t="shared" si="8950"/>
        <v>734506</v>
      </c>
      <c r="AU2785" s="30">
        <f t="shared" si="8951"/>
        <v>657428.30000000005</v>
      </c>
      <c r="AV2785" s="30">
        <f>AV2786+AV2788</f>
        <v>0</v>
      </c>
      <c r="AW2785" s="30">
        <f>AW2786+AW2788</f>
        <v>0</v>
      </c>
      <c r="AX2785" s="30">
        <f>AX2786+AX2788</f>
        <v>0</v>
      </c>
      <c r="AY2785" s="30">
        <f t="shared" si="8905"/>
        <v>621156.40000000002</v>
      </c>
      <c r="AZ2785" s="30">
        <f t="shared" si="8906"/>
        <v>734506</v>
      </c>
      <c r="BA2785" s="30">
        <f t="shared" si="8907"/>
        <v>657428.30000000005</v>
      </c>
      <c r="BB2785" s="30">
        <f>BB2786+BB2788</f>
        <v>0</v>
      </c>
      <c r="BC2785" s="30">
        <f>BC2786+BC2788</f>
        <v>0</v>
      </c>
      <c r="BD2785" s="30">
        <f>BD2786+BD2788</f>
        <v>0</v>
      </c>
      <c r="BE2785" s="30">
        <f>BE2786+BE2788</f>
        <v>0</v>
      </c>
      <c r="BF2785" s="30">
        <f>BF2786+BF2788</f>
        <v>0</v>
      </c>
      <c r="BG2785" s="30">
        <f>BG2786+BG2788</f>
        <v>0</v>
      </c>
      <c r="BH2785" s="30">
        <f>BH2786+BH2788</f>
        <v>0</v>
      </c>
      <c r="BI2785" s="30">
        <f>BI2786+BI2788</f>
        <v>0</v>
      </c>
      <c r="BJ2785" s="30">
        <f>BJ2786+BJ2788</f>
        <v>0</v>
      </c>
      <c r="BK2785" s="30">
        <f>BK2786+BK2788</f>
        <v>0</v>
      </c>
      <c r="BL2785" s="30">
        <f t="shared" si="8894"/>
        <v>621156.40000000002</v>
      </c>
      <c r="BM2785" s="30">
        <f t="shared" si="8895"/>
        <v>734506</v>
      </c>
      <c r="BN2785" s="30">
        <f t="shared" si="8896"/>
        <v>657428.30000000005</v>
      </c>
      <c r="BO2785" s="30">
        <f>BO2786+BO2788</f>
        <v>0</v>
      </c>
      <c r="BP2785" s="31"/>
      <c r="BQ2785" s="1"/>
      <c r="BR2785" s="1"/>
      <c r="BS2785" s="1"/>
      <c r="BT2785" s="1"/>
      <c r="BU2785" s="1"/>
      <c r="BV2785" s="1"/>
      <c r="BW2785" s="1"/>
      <c r="BX2785" s="1"/>
      <c r="BY2785" s="1"/>
    </row>
    <row r="2786" ht="105">
      <c r="A2786" s="28" t="s">
        <v>1121</v>
      </c>
      <c r="B2786" s="28" t="s">
        <v>291</v>
      </c>
      <c r="C2786" s="28" t="s">
        <v>114</v>
      </c>
      <c r="D2786" s="28" t="s">
        <v>1156</v>
      </c>
      <c r="E2786" s="35"/>
      <c r="F2786" s="29" t="s">
        <v>1157</v>
      </c>
      <c r="G2786" s="30">
        <f>G2787</f>
        <v>300135</v>
      </c>
      <c r="H2786" s="30">
        <f>H2787</f>
        <v>411803.79999999999</v>
      </c>
      <c r="I2786" s="30">
        <f>I2787</f>
        <v>410933.20000000001</v>
      </c>
      <c r="J2786" s="30">
        <f>J2787</f>
        <v>0</v>
      </c>
      <c r="K2786" s="30">
        <f>K2787</f>
        <v>0</v>
      </c>
      <c r="L2786" s="30">
        <f>L2787</f>
        <v>0</v>
      </c>
      <c r="M2786" s="30">
        <f t="shared" si="8952"/>
        <v>300135</v>
      </c>
      <c r="N2786" s="30">
        <f t="shared" si="8953"/>
        <v>411803.79999999999</v>
      </c>
      <c r="O2786" s="30">
        <f t="shared" si="8954"/>
        <v>410933.20000000001</v>
      </c>
      <c r="P2786" s="30">
        <f>P2787</f>
        <v>0</v>
      </c>
      <c r="Q2786" s="30">
        <f>Q2787</f>
        <v>0</v>
      </c>
      <c r="R2786" s="30">
        <f>R2787</f>
        <v>0</v>
      </c>
      <c r="S2786" s="30">
        <f>S2787</f>
        <v>0</v>
      </c>
      <c r="T2786" s="30">
        <f>T2787</f>
        <v>0</v>
      </c>
      <c r="U2786" s="30">
        <f>U2787</f>
        <v>0</v>
      </c>
      <c r="V2786" s="30">
        <f>V2787</f>
        <v>0</v>
      </c>
      <c r="W2786" s="30">
        <f>W2787</f>
        <v>0</v>
      </c>
      <c r="X2786" s="30">
        <f>X2787</f>
        <v>0</v>
      </c>
      <c r="Y2786" s="30">
        <f>Y2787</f>
        <v>0</v>
      </c>
      <c r="Z2786" s="30">
        <f>Z2787</f>
        <v>0</v>
      </c>
      <c r="AA2786" s="30">
        <f>AA2787</f>
        <v>0</v>
      </c>
      <c r="AB2786" s="30">
        <f>AB2787</f>
        <v>0</v>
      </c>
      <c r="AC2786" s="30">
        <f t="shared" si="8897"/>
        <v>300135</v>
      </c>
      <c r="AD2786" s="30">
        <f t="shared" si="8898"/>
        <v>411803.79999999999</v>
      </c>
      <c r="AE2786" s="30">
        <f t="shared" si="8899"/>
        <v>410933.20000000001</v>
      </c>
      <c r="AF2786" s="30">
        <f>AF2787</f>
        <v>0</v>
      </c>
      <c r="AG2786" s="30">
        <f t="shared" si="8900"/>
        <v>300135</v>
      </c>
      <c r="AH2786" s="30">
        <f t="shared" si="8901"/>
        <v>411803.79999999999</v>
      </c>
      <c r="AI2786" s="30">
        <f t="shared" si="8902"/>
        <v>410933.20000000001</v>
      </c>
      <c r="AJ2786" s="30">
        <f>AJ2787</f>
        <v>0</v>
      </c>
      <c r="AK2786" s="30">
        <f>AK2787</f>
        <v>0</v>
      </c>
      <c r="AL2786" s="30">
        <f>AL2787</f>
        <v>0</v>
      </c>
      <c r="AM2786" s="30">
        <f>AM2787</f>
        <v>0</v>
      </c>
      <c r="AN2786" s="30">
        <f>AN2787</f>
        <v>0</v>
      </c>
      <c r="AO2786" s="30">
        <f>AO2787</f>
        <v>0</v>
      </c>
      <c r="AP2786" s="30">
        <f>AP2787</f>
        <v>0</v>
      </c>
      <c r="AQ2786" s="30">
        <f>AQ2787</f>
        <v>0</v>
      </c>
      <c r="AR2786" s="30">
        <f>AR2787</f>
        <v>0</v>
      </c>
      <c r="AS2786" s="30">
        <f t="shared" si="8949"/>
        <v>300135</v>
      </c>
      <c r="AT2786" s="30">
        <f t="shared" si="8950"/>
        <v>411803.79999999999</v>
      </c>
      <c r="AU2786" s="30">
        <f t="shared" si="8951"/>
        <v>410933.20000000001</v>
      </c>
      <c r="AV2786" s="30">
        <f>AV2787</f>
        <v>0</v>
      </c>
      <c r="AW2786" s="30">
        <f>AW2787</f>
        <v>0</v>
      </c>
      <c r="AX2786" s="30">
        <f>AX2787</f>
        <v>0</v>
      </c>
      <c r="AY2786" s="30">
        <f t="shared" si="8905"/>
        <v>300135</v>
      </c>
      <c r="AZ2786" s="30">
        <f t="shared" si="8906"/>
        <v>411803.79999999999</v>
      </c>
      <c r="BA2786" s="30">
        <f t="shared" si="8907"/>
        <v>410933.20000000001</v>
      </c>
      <c r="BB2786" s="30">
        <f>BB2787</f>
        <v>0</v>
      </c>
      <c r="BC2786" s="30">
        <f>BC2787</f>
        <v>0</v>
      </c>
      <c r="BD2786" s="30">
        <f>BD2787</f>
        <v>0</v>
      </c>
      <c r="BE2786" s="30">
        <f>BE2787</f>
        <v>0</v>
      </c>
      <c r="BF2786" s="30">
        <f>BF2787</f>
        <v>0</v>
      </c>
      <c r="BG2786" s="30">
        <f>BG2787</f>
        <v>0</v>
      </c>
      <c r="BH2786" s="30">
        <f>BH2787</f>
        <v>0</v>
      </c>
      <c r="BI2786" s="30">
        <f>BI2787</f>
        <v>0</v>
      </c>
      <c r="BJ2786" s="30">
        <f>BJ2787</f>
        <v>0</v>
      </c>
      <c r="BK2786" s="30">
        <f>BK2787</f>
        <v>0</v>
      </c>
      <c r="BL2786" s="30">
        <f t="shared" si="8894"/>
        <v>300135</v>
      </c>
      <c r="BM2786" s="30">
        <f t="shared" si="8895"/>
        <v>411803.79999999999</v>
      </c>
      <c r="BN2786" s="30">
        <f t="shared" si="8896"/>
        <v>410933.20000000001</v>
      </c>
      <c r="BO2786" s="30">
        <f>BO2787</f>
        <v>0</v>
      </c>
      <c r="BP2786" s="31"/>
      <c r="BQ2786" s="1"/>
      <c r="BR2786" s="1"/>
      <c r="BS2786" s="1"/>
      <c r="BT2786" s="1"/>
      <c r="BU2786" s="1"/>
      <c r="BV2786" s="1"/>
      <c r="BW2786" s="1"/>
      <c r="BX2786" s="1"/>
      <c r="BY2786" s="1"/>
    </row>
    <row r="2787" ht="30">
      <c r="A2787" s="28" t="s">
        <v>1121</v>
      </c>
      <c r="B2787" s="28" t="s">
        <v>291</v>
      </c>
      <c r="C2787" s="28" t="s">
        <v>114</v>
      </c>
      <c r="D2787" s="28" t="s">
        <v>1156</v>
      </c>
      <c r="E2787" s="28" t="s">
        <v>331</v>
      </c>
      <c r="F2787" s="29" t="s">
        <v>332</v>
      </c>
      <c r="G2787" s="30">
        <v>300135</v>
      </c>
      <c r="H2787" s="30">
        <v>411803.79999999999</v>
      </c>
      <c r="I2787" s="30">
        <v>410933.20000000001</v>
      </c>
      <c r="J2787" s="30"/>
      <c r="K2787" s="30"/>
      <c r="L2787" s="30"/>
      <c r="M2787" s="30">
        <f t="shared" si="8952"/>
        <v>300135</v>
      </c>
      <c r="N2787" s="30">
        <f t="shared" si="8953"/>
        <v>411803.79999999999</v>
      </c>
      <c r="O2787" s="30">
        <f t="shared" si="8954"/>
        <v>410933.20000000001</v>
      </c>
      <c r="P2787" s="30"/>
      <c r="Q2787" s="30"/>
      <c r="R2787" s="30"/>
      <c r="S2787" s="30"/>
      <c r="T2787" s="30"/>
      <c r="U2787" s="30"/>
      <c r="V2787" s="30"/>
      <c r="W2787" s="30"/>
      <c r="X2787" s="30"/>
      <c r="Y2787" s="30"/>
      <c r="Z2787" s="30"/>
      <c r="AA2787" s="30"/>
      <c r="AB2787" s="30"/>
      <c r="AC2787" s="30">
        <f t="shared" si="8897"/>
        <v>300135</v>
      </c>
      <c r="AD2787" s="30">
        <f t="shared" si="8898"/>
        <v>411803.79999999999</v>
      </c>
      <c r="AE2787" s="30">
        <f t="shared" si="8899"/>
        <v>410933.20000000001</v>
      </c>
      <c r="AF2787" s="30"/>
      <c r="AG2787" s="30">
        <f t="shared" si="8900"/>
        <v>300135</v>
      </c>
      <c r="AH2787" s="30">
        <f t="shared" si="8901"/>
        <v>411803.79999999999</v>
      </c>
      <c r="AI2787" s="30">
        <f t="shared" si="8902"/>
        <v>410933.20000000001</v>
      </c>
      <c r="AJ2787" s="30"/>
      <c r="AK2787" s="30"/>
      <c r="AL2787" s="30"/>
      <c r="AM2787" s="30"/>
      <c r="AN2787" s="30"/>
      <c r="AO2787" s="30"/>
      <c r="AP2787" s="30"/>
      <c r="AQ2787" s="30"/>
      <c r="AR2787" s="30"/>
      <c r="AS2787" s="30">
        <f t="shared" si="8949"/>
        <v>300135</v>
      </c>
      <c r="AT2787" s="30">
        <f t="shared" si="8950"/>
        <v>411803.79999999999</v>
      </c>
      <c r="AU2787" s="30">
        <f t="shared" si="8951"/>
        <v>410933.20000000001</v>
      </c>
      <c r="AV2787" s="30"/>
      <c r="AW2787" s="30"/>
      <c r="AX2787" s="30"/>
      <c r="AY2787" s="30">
        <f t="shared" si="8905"/>
        <v>300135</v>
      </c>
      <c r="AZ2787" s="30">
        <f t="shared" si="8906"/>
        <v>411803.79999999999</v>
      </c>
      <c r="BA2787" s="30">
        <f t="shared" si="8907"/>
        <v>410933.20000000001</v>
      </c>
      <c r="BB2787" s="30"/>
      <c r="BC2787" s="30"/>
      <c r="BD2787" s="30"/>
      <c r="BE2787" s="30"/>
      <c r="BF2787" s="30"/>
      <c r="BG2787" s="30"/>
      <c r="BH2787" s="30"/>
      <c r="BI2787" s="30"/>
      <c r="BJ2787" s="30"/>
      <c r="BK2787" s="30"/>
      <c r="BL2787" s="30">
        <f t="shared" si="8894"/>
        <v>300135</v>
      </c>
      <c r="BM2787" s="30">
        <f t="shared" si="8895"/>
        <v>411803.79999999999</v>
      </c>
      <c r="BN2787" s="30">
        <f t="shared" si="8896"/>
        <v>410933.20000000001</v>
      </c>
      <c r="BO2787" s="30"/>
      <c r="BP2787" s="31"/>
      <c r="BQ2787" s="1"/>
      <c r="BR2787" s="1"/>
      <c r="BS2787" s="1"/>
      <c r="BT2787" s="1"/>
      <c r="BU2787" s="1"/>
      <c r="BV2787" s="1"/>
      <c r="BW2787" s="1"/>
      <c r="BX2787" s="1"/>
      <c r="BY2787" s="1"/>
    </row>
    <row r="2788" ht="60">
      <c r="A2788" s="28" t="s">
        <v>1121</v>
      </c>
      <c r="B2788" s="28" t="s">
        <v>291</v>
      </c>
      <c r="C2788" s="28" t="s">
        <v>114</v>
      </c>
      <c r="D2788" s="28" t="s">
        <v>1158</v>
      </c>
      <c r="E2788" s="35"/>
      <c r="F2788" s="29" t="s">
        <v>1159</v>
      </c>
      <c r="G2788" s="30">
        <f>G2789</f>
        <v>321021.40000000002</v>
      </c>
      <c r="H2788" s="30">
        <f>H2789</f>
        <v>322702.20000000001</v>
      </c>
      <c r="I2788" s="30">
        <f>I2789</f>
        <v>246495.10000000001</v>
      </c>
      <c r="J2788" s="30">
        <f>J2789</f>
        <v>0</v>
      </c>
      <c r="K2788" s="30">
        <f>K2789</f>
        <v>0</v>
      </c>
      <c r="L2788" s="30">
        <f>L2789</f>
        <v>0</v>
      </c>
      <c r="M2788" s="30">
        <f t="shared" si="8952"/>
        <v>321021.40000000002</v>
      </c>
      <c r="N2788" s="30">
        <f t="shared" si="8953"/>
        <v>322702.20000000001</v>
      </c>
      <c r="O2788" s="30">
        <f t="shared" si="8954"/>
        <v>246495.10000000001</v>
      </c>
      <c r="P2788" s="30">
        <f>P2789</f>
        <v>0</v>
      </c>
      <c r="Q2788" s="30">
        <f>Q2789</f>
        <v>0</v>
      </c>
      <c r="R2788" s="30">
        <f>R2789</f>
        <v>0</v>
      </c>
      <c r="S2788" s="30">
        <f>S2789</f>
        <v>0</v>
      </c>
      <c r="T2788" s="30">
        <f>T2789</f>
        <v>0</v>
      </c>
      <c r="U2788" s="30">
        <f>U2789</f>
        <v>0</v>
      </c>
      <c r="V2788" s="30">
        <f>V2789</f>
        <v>0</v>
      </c>
      <c r="W2788" s="30">
        <f>W2789</f>
        <v>0</v>
      </c>
      <c r="X2788" s="30">
        <f>X2789</f>
        <v>0</v>
      </c>
      <c r="Y2788" s="30">
        <f>Y2789</f>
        <v>0</v>
      </c>
      <c r="Z2788" s="30">
        <f>Z2789</f>
        <v>0</v>
      </c>
      <c r="AA2788" s="30">
        <f>AA2789</f>
        <v>0</v>
      </c>
      <c r="AB2788" s="30">
        <f>AB2789</f>
        <v>0</v>
      </c>
      <c r="AC2788" s="30">
        <f t="shared" si="8897"/>
        <v>321021.40000000002</v>
      </c>
      <c r="AD2788" s="30">
        <f t="shared" si="8898"/>
        <v>322702.20000000001</v>
      </c>
      <c r="AE2788" s="30">
        <f t="shared" si="8899"/>
        <v>246495.10000000001</v>
      </c>
      <c r="AF2788" s="30">
        <f>AF2789</f>
        <v>0</v>
      </c>
      <c r="AG2788" s="30">
        <f t="shared" si="8900"/>
        <v>321021.40000000002</v>
      </c>
      <c r="AH2788" s="30">
        <f t="shared" si="8901"/>
        <v>322702.20000000001</v>
      </c>
      <c r="AI2788" s="30">
        <f t="shared" si="8902"/>
        <v>246495.10000000001</v>
      </c>
      <c r="AJ2788" s="30">
        <f>AJ2789</f>
        <v>0</v>
      </c>
      <c r="AK2788" s="30">
        <f>AK2789</f>
        <v>0</v>
      </c>
      <c r="AL2788" s="30">
        <f>AL2789</f>
        <v>0</v>
      </c>
      <c r="AM2788" s="30">
        <f>AM2789</f>
        <v>0</v>
      </c>
      <c r="AN2788" s="30">
        <f>AN2789</f>
        <v>0</v>
      </c>
      <c r="AO2788" s="30">
        <f>AO2789</f>
        <v>0</v>
      </c>
      <c r="AP2788" s="30">
        <f>AP2789</f>
        <v>0</v>
      </c>
      <c r="AQ2788" s="30">
        <f>AQ2789</f>
        <v>0</v>
      </c>
      <c r="AR2788" s="30">
        <f>AR2789</f>
        <v>0</v>
      </c>
      <c r="AS2788" s="30">
        <f t="shared" si="8949"/>
        <v>321021.40000000002</v>
      </c>
      <c r="AT2788" s="30">
        <f t="shared" si="8950"/>
        <v>322702.20000000001</v>
      </c>
      <c r="AU2788" s="30">
        <f t="shared" si="8951"/>
        <v>246495.10000000001</v>
      </c>
      <c r="AV2788" s="30">
        <f>AV2789</f>
        <v>0</v>
      </c>
      <c r="AW2788" s="30">
        <f>AW2789</f>
        <v>0</v>
      </c>
      <c r="AX2788" s="30">
        <f>AX2789</f>
        <v>0</v>
      </c>
      <c r="AY2788" s="30">
        <f t="shared" si="8905"/>
        <v>321021.40000000002</v>
      </c>
      <c r="AZ2788" s="30">
        <f t="shared" si="8906"/>
        <v>322702.20000000001</v>
      </c>
      <c r="BA2788" s="30">
        <f t="shared" si="8907"/>
        <v>246495.10000000001</v>
      </c>
      <c r="BB2788" s="30">
        <f>BB2789</f>
        <v>0</v>
      </c>
      <c r="BC2788" s="30">
        <f>BC2789</f>
        <v>0</v>
      </c>
      <c r="BD2788" s="30">
        <f>BD2789</f>
        <v>0</v>
      </c>
      <c r="BE2788" s="30">
        <f>BE2789</f>
        <v>0</v>
      </c>
      <c r="BF2788" s="30">
        <f>BF2789</f>
        <v>0</v>
      </c>
      <c r="BG2788" s="30">
        <f>BG2789</f>
        <v>0</v>
      </c>
      <c r="BH2788" s="30">
        <f>BH2789</f>
        <v>0</v>
      </c>
      <c r="BI2788" s="30">
        <f>BI2789</f>
        <v>0</v>
      </c>
      <c r="BJ2788" s="30">
        <f>BJ2789</f>
        <v>0</v>
      </c>
      <c r="BK2788" s="30">
        <f>BK2789</f>
        <v>0</v>
      </c>
      <c r="BL2788" s="30">
        <f t="shared" si="8894"/>
        <v>321021.40000000002</v>
      </c>
      <c r="BM2788" s="30">
        <f t="shared" si="8895"/>
        <v>322702.20000000001</v>
      </c>
      <c r="BN2788" s="30">
        <f t="shared" si="8896"/>
        <v>246495.10000000001</v>
      </c>
      <c r="BO2788" s="30">
        <f>BO2789</f>
        <v>0</v>
      </c>
      <c r="BP2788" s="31"/>
      <c r="BQ2788" s="1"/>
      <c r="BR2788" s="1"/>
      <c r="BS2788" s="1"/>
      <c r="BT2788" s="1"/>
      <c r="BU2788" s="1"/>
      <c r="BV2788" s="1"/>
      <c r="BW2788" s="1"/>
      <c r="BX2788" s="1"/>
      <c r="BY2788" s="1"/>
    </row>
    <row r="2789" ht="30">
      <c r="A2789" s="28" t="s">
        <v>1121</v>
      </c>
      <c r="B2789" s="28" t="s">
        <v>291</v>
      </c>
      <c r="C2789" s="28" t="s">
        <v>114</v>
      </c>
      <c r="D2789" s="28" t="s">
        <v>1158</v>
      </c>
      <c r="E2789" s="28" t="s">
        <v>331</v>
      </c>
      <c r="F2789" s="29" t="s">
        <v>332</v>
      </c>
      <c r="G2789" s="30">
        <v>321021.40000000002</v>
      </c>
      <c r="H2789" s="30">
        <v>322702.20000000001</v>
      </c>
      <c r="I2789" s="30">
        <v>246495.10000000001</v>
      </c>
      <c r="J2789" s="30"/>
      <c r="K2789" s="30"/>
      <c r="L2789" s="30"/>
      <c r="M2789" s="30">
        <f t="shared" si="8952"/>
        <v>321021.40000000002</v>
      </c>
      <c r="N2789" s="30">
        <f t="shared" si="8953"/>
        <v>322702.20000000001</v>
      </c>
      <c r="O2789" s="30">
        <f t="shared" si="8954"/>
        <v>246495.10000000001</v>
      </c>
      <c r="P2789" s="30"/>
      <c r="Q2789" s="30"/>
      <c r="R2789" s="30"/>
      <c r="S2789" s="30"/>
      <c r="T2789" s="30"/>
      <c r="U2789" s="30"/>
      <c r="V2789" s="30"/>
      <c r="W2789" s="30"/>
      <c r="X2789" s="30"/>
      <c r="Y2789" s="30"/>
      <c r="Z2789" s="30"/>
      <c r="AA2789" s="30"/>
      <c r="AB2789" s="30"/>
      <c r="AC2789" s="30">
        <f t="shared" si="8897"/>
        <v>321021.40000000002</v>
      </c>
      <c r="AD2789" s="30">
        <f t="shared" si="8898"/>
        <v>322702.20000000001</v>
      </c>
      <c r="AE2789" s="30">
        <f t="shared" si="8899"/>
        <v>246495.10000000001</v>
      </c>
      <c r="AF2789" s="30"/>
      <c r="AG2789" s="30">
        <f t="shared" si="8900"/>
        <v>321021.40000000002</v>
      </c>
      <c r="AH2789" s="30">
        <f t="shared" si="8901"/>
        <v>322702.20000000001</v>
      </c>
      <c r="AI2789" s="30">
        <f t="shared" si="8902"/>
        <v>246495.10000000001</v>
      </c>
      <c r="AJ2789" s="30"/>
      <c r="AK2789" s="30"/>
      <c r="AL2789" s="30"/>
      <c r="AM2789" s="30"/>
      <c r="AN2789" s="30"/>
      <c r="AO2789" s="30"/>
      <c r="AP2789" s="30"/>
      <c r="AQ2789" s="30"/>
      <c r="AR2789" s="30"/>
      <c r="AS2789" s="30">
        <f t="shared" si="8949"/>
        <v>321021.40000000002</v>
      </c>
      <c r="AT2789" s="30">
        <f t="shared" si="8950"/>
        <v>322702.20000000001</v>
      </c>
      <c r="AU2789" s="30">
        <f t="shared" si="8951"/>
        <v>246495.10000000001</v>
      </c>
      <c r="AV2789" s="30"/>
      <c r="AW2789" s="30"/>
      <c r="AX2789" s="30"/>
      <c r="AY2789" s="30">
        <f t="shared" si="8905"/>
        <v>321021.40000000002</v>
      </c>
      <c r="AZ2789" s="30">
        <f t="shared" si="8906"/>
        <v>322702.20000000001</v>
      </c>
      <c r="BA2789" s="30">
        <f t="shared" si="8907"/>
        <v>246495.10000000001</v>
      </c>
      <c r="BB2789" s="30"/>
      <c r="BC2789" s="30"/>
      <c r="BD2789" s="30"/>
      <c r="BE2789" s="30"/>
      <c r="BF2789" s="30"/>
      <c r="BG2789" s="30"/>
      <c r="BH2789" s="30"/>
      <c r="BI2789" s="30"/>
      <c r="BJ2789" s="30"/>
      <c r="BK2789" s="30"/>
      <c r="BL2789" s="30">
        <f t="shared" si="8894"/>
        <v>321021.40000000002</v>
      </c>
      <c r="BM2789" s="30">
        <f t="shared" si="8895"/>
        <v>322702.20000000001</v>
      </c>
      <c r="BN2789" s="30">
        <f t="shared" si="8896"/>
        <v>246495.10000000001</v>
      </c>
      <c r="BO2789" s="30"/>
      <c r="BP2789" s="31"/>
      <c r="BQ2789" s="1"/>
      <c r="BR2789" s="1"/>
      <c r="BS2789" s="1"/>
      <c r="BT2789" s="1"/>
      <c r="BU2789" s="1"/>
      <c r="BV2789" s="1"/>
      <c r="BW2789" s="1"/>
      <c r="BX2789" s="1"/>
      <c r="BY2789" s="1"/>
    </row>
    <row r="2790" s="23" customFormat="1" ht="15">
      <c r="A2790" s="24" t="s">
        <v>1121</v>
      </c>
      <c r="B2790" s="24" t="s">
        <v>291</v>
      </c>
      <c r="C2790" s="24" t="s">
        <v>79</v>
      </c>
      <c r="D2790" s="24"/>
      <c r="E2790" s="34"/>
      <c r="F2790" s="25" t="s">
        <v>402</v>
      </c>
      <c r="G2790" s="26">
        <f>G2796+G2791</f>
        <v>43326.900000000001</v>
      </c>
      <c r="H2790" s="26">
        <f>H2796+H2791</f>
        <v>43400.400000000001</v>
      </c>
      <c r="I2790" s="26">
        <f>I2796+I2791</f>
        <v>43457.099999999999</v>
      </c>
      <c r="J2790" s="26">
        <f>J2796+J2791</f>
        <v>0</v>
      </c>
      <c r="K2790" s="26">
        <f>K2796+K2791</f>
        <v>0</v>
      </c>
      <c r="L2790" s="26">
        <f>L2796+L2791</f>
        <v>0</v>
      </c>
      <c r="M2790" s="26">
        <f t="shared" si="8952"/>
        <v>43326.900000000001</v>
      </c>
      <c r="N2790" s="26">
        <f t="shared" si="8953"/>
        <v>43400.400000000001</v>
      </c>
      <c r="O2790" s="26">
        <f t="shared" si="8954"/>
        <v>43457.099999999999</v>
      </c>
      <c r="P2790" s="26">
        <f>P2796+P2791</f>
        <v>0</v>
      </c>
      <c r="Q2790" s="26">
        <f>Q2796+Q2791</f>
        <v>0</v>
      </c>
      <c r="R2790" s="26">
        <f>R2796+R2791</f>
        <v>0</v>
      </c>
      <c r="S2790" s="26">
        <f>S2796+S2791</f>
        <v>0</v>
      </c>
      <c r="T2790" s="26">
        <f>T2796+T2791</f>
        <v>0</v>
      </c>
      <c r="U2790" s="26">
        <f>U2796+U2791</f>
        <v>0</v>
      </c>
      <c r="V2790" s="26">
        <f>V2796+V2791</f>
        <v>0</v>
      </c>
      <c r="W2790" s="26">
        <f>W2796+W2791</f>
        <v>0</v>
      </c>
      <c r="X2790" s="26">
        <f>X2796+X2791</f>
        <v>0</v>
      </c>
      <c r="Y2790" s="26">
        <f>Y2796+Y2791</f>
        <v>0</v>
      </c>
      <c r="Z2790" s="26">
        <f>Z2796+Z2791</f>
        <v>0</v>
      </c>
      <c r="AA2790" s="26">
        <f>AA2796+AA2791</f>
        <v>0</v>
      </c>
      <c r="AB2790" s="26">
        <f>AB2796+AB2791</f>
        <v>0</v>
      </c>
      <c r="AC2790" s="26">
        <f t="shared" si="8897"/>
        <v>43326.900000000001</v>
      </c>
      <c r="AD2790" s="26">
        <f t="shared" si="8898"/>
        <v>43400.400000000001</v>
      </c>
      <c r="AE2790" s="26">
        <f t="shared" si="8899"/>
        <v>43457.099999999999</v>
      </c>
      <c r="AF2790" s="26">
        <f>AF2796+AF2791</f>
        <v>0</v>
      </c>
      <c r="AG2790" s="26">
        <f t="shared" si="8900"/>
        <v>43326.900000000001</v>
      </c>
      <c r="AH2790" s="26">
        <f t="shared" si="8901"/>
        <v>43400.400000000001</v>
      </c>
      <c r="AI2790" s="26">
        <f t="shared" si="8902"/>
        <v>43457.099999999999</v>
      </c>
      <c r="AJ2790" s="26">
        <f>AJ2796+AJ2791</f>
        <v>0</v>
      </c>
      <c r="AK2790" s="26">
        <f>AK2796+AK2791</f>
        <v>0</v>
      </c>
      <c r="AL2790" s="26">
        <f>AL2796+AL2791</f>
        <v>0</v>
      </c>
      <c r="AM2790" s="26">
        <f>AM2796+AM2791</f>
        <v>0</v>
      </c>
      <c r="AN2790" s="26">
        <f>AN2796+AN2791</f>
        <v>0</v>
      </c>
      <c r="AO2790" s="26">
        <f>AO2796+AO2791</f>
        <v>0</v>
      </c>
      <c r="AP2790" s="26">
        <f>AP2796+AP2791</f>
        <v>0</v>
      </c>
      <c r="AQ2790" s="26">
        <f>AQ2796+AQ2791</f>
        <v>0</v>
      </c>
      <c r="AR2790" s="26">
        <f>AR2796+AR2791</f>
        <v>0</v>
      </c>
      <c r="AS2790" s="26">
        <f t="shared" si="8949"/>
        <v>43326.900000000001</v>
      </c>
      <c r="AT2790" s="26">
        <f t="shared" si="8950"/>
        <v>43400.400000000001</v>
      </c>
      <c r="AU2790" s="26">
        <f t="shared" si="8951"/>
        <v>43457.099999999999</v>
      </c>
      <c r="AV2790" s="26">
        <f>AV2796+AV2791</f>
        <v>0</v>
      </c>
      <c r="AW2790" s="26">
        <f>AW2796+AW2791</f>
        <v>0</v>
      </c>
      <c r="AX2790" s="26">
        <f>AX2796+AX2791</f>
        <v>0</v>
      </c>
      <c r="AY2790" s="26">
        <f t="shared" si="8905"/>
        <v>43326.900000000001</v>
      </c>
      <c r="AZ2790" s="26">
        <f t="shared" si="8906"/>
        <v>43400.400000000001</v>
      </c>
      <c r="BA2790" s="26">
        <f t="shared" si="8907"/>
        <v>43457.099999999999</v>
      </c>
      <c r="BB2790" s="26">
        <f>BB2796+BB2791</f>
        <v>0</v>
      </c>
      <c r="BC2790" s="26">
        <f>BC2796+BC2791</f>
        <v>0</v>
      </c>
      <c r="BD2790" s="26">
        <f>BD2796+BD2791</f>
        <v>0</v>
      </c>
      <c r="BE2790" s="26">
        <f>BE2796+BE2791</f>
        <v>0</v>
      </c>
      <c r="BF2790" s="26">
        <f>BF2796+BF2791</f>
        <v>0</v>
      </c>
      <c r="BG2790" s="26">
        <f>BG2796+BG2791</f>
        <v>0</v>
      </c>
      <c r="BH2790" s="26">
        <f>BH2796+BH2791</f>
        <v>0</v>
      </c>
      <c r="BI2790" s="26">
        <f>BI2796+BI2791</f>
        <v>0</v>
      </c>
      <c r="BJ2790" s="26">
        <f>BJ2796+BJ2791</f>
        <v>0</v>
      </c>
      <c r="BK2790" s="26">
        <f>BK2796+BK2791</f>
        <v>0</v>
      </c>
      <c r="BL2790" s="26">
        <f t="shared" si="8894"/>
        <v>43326.900000000001</v>
      </c>
      <c r="BM2790" s="26">
        <f t="shared" si="8895"/>
        <v>43400.400000000001</v>
      </c>
      <c r="BN2790" s="26">
        <f t="shared" si="8896"/>
        <v>43457.099999999999</v>
      </c>
      <c r="BO2790" s="26">
        <f>BO2796+BO2791</f>
        <v>0</v>
      </c>
      <c r="BP2790" s="27"/>
      <c r="BQ2790" s="23"/>
      <c r="BR2790" s="23"/>
      <c r="BS2790" s="23"/>
      <c r="BT2790" s="23"/>
      <c r="BU2790" s="23"/>
      <c r="BV2790" s="23"/>
      <c r="BW2790" s="23"/>
      <c r="BX2790" s="23"/>
      <c r="BY2790" s="23"/>
    </row>
    <row r="2791" ht="30">
      <c r="A2791" s="28" t="s">
        <v>1121</v>
      </c>
      <c r="B2791" s="28" t="s">
        <v>291</v>
      </c>
      <c r="C2791" s="28" t="s">
        <v>79</v>
      </c>
      <c r="D2791" s="28" t="s">
        <v>465</v>
      </c>
      <c r="E2791" s="35"/>
      <c r="F2791" s="29" t="s">
        <v>466</v>
      </c>
      <c r="G2791" s="30">
        <f t="shared" ref="G2791:G2797" si="9041">G2792</f>
        <v>38810.599999999999</v>
      </c>
      <c r="H2791" s="30">
        <f t="shared" ref="H2791:H2797" si="9042">H2792</f>
        <v>38810.599999999999</v>
      </c>
      <c r="I2791" s="30">
        <f t="shared" ref="I2791:I2797" si="9043">I2792</f>
        <v>38810.599999999999</v>
      </c>
      <c r="J2791" s="30">
        <f t="shared" ref="J2791:J2797" si="9044">J2792</f>
        <v>0</v>
      </c>
      <c r="K2791" s="30">
        <f t="shared" ref="K2791:K2797" si="9045">K2792</f>
        <v>0</v>
      </c>
      <c r="L2791" s="30">
        <f t="shared" ref="L2791:L2797" si="9046">L2792</f>
        <v>0</v>
      </c>
      <c r="M2791" s="30">
        <f t="shared" si="8952"/>
        <v>38810.599999999999</v>
      </c>
      <c r="N2791" s="30">
        <f t="shared" si="8953"/>
        <v>38810.599999999999</v>
      </c>
      <c r="O2791" s="30">
        <f t="shared" si="8954"/>
        <v>38810.599999999999</v>
      </c>
      <c r="P2791" s="30">
        <f t="shared" ref="P2791:P2797" si="9047">P2792</f>
        <v>0</v>
      </c>
      <c r="Q2791" s="30">
        <f t="shared" ref="Q2791:Q2797" si="9048">Q2792</f>
        <v>0</v>
      </c>
      <c r="R2791" s="30">
        <f t="shared" ref="R2791:R2797" si="9049">R2792</f>
        <v>0</v>
      </c>
      <c r="S2791" s="30">
        <f t="shared" ref="S2791:S2797" si="9050">S2792</f>
        <v>0</v>
      </c>
      <c r="T2791" s="30">
        <f t="shared" ref="T2791:T2797" si="9051">T2792</f>
        <v>0</v>
      </c>
      <c r="U2791" s="30">
        <f t="shared" ref="U2791:U2797" si="9052">U2792</f>
        <v>0</v>
      </c>
      <c r="V2791" s="30">
        <f t="shared" ref="V2791:V2797" si="9053">V2792</f>
        <v>0</v>
      </c>
      <c r="W2791" s="30">
        <f t="shared" ref="W2791:W2797" si="9054">W2792</f>
        <v>0</v>
      </c>
      <c r="X2791" s="30">
        <f t="shared" ref="X2791:X2797" si="9055">X2792</f>
        <v>0</v>
      </c>
      <c r="Y2791" s="30">
        <f t="shared" ref="Y2791:Y2797" si="9056">Y2792</f>
        <v>0</v>
      </c>
      <c r="Z2791" s="30">
        <f t="shared" ref="Z2791:Z2797" si="9057">Z2792</f>
        <v>0</v>
      </c>
      <c r="AA2791" s="30">
        <f t="shared" ref="AA2791:AA2797" si="9058">AA2792</f>
        <v>0</v>
      </c>
      <c r="AB2791" s="30">
        <f t="shared" ref="AB2791:AB2797" si="9059">AB2792</f>
        <v>0</v>
      </c>
      <c r="AC2791" s="30">
        <f t="shared" si="8897"/>
        <v>38810.599999999999</v>
      </c>
      <c r="AD2791" s="30">
        <f t="shared" si="8898"/>
        <v>38810.599999999999</v>
      </c>
      <c r="AE2791" s="30">
        <f t="shared" si="8899"/>
        <v>38810.599999999999</v>
      </c>
      <c r="AF2791" s="30">
        <f t="shared" ref="AF2791:AF2797" si="9060">AF2792</f>
        <v>0</v>
      </c>
      <c r="AG2791" s="30">
        <f t="shared" si="8900"/>
        <v>38810.599999999999</v>
      </c>
      <c r="AH2791" s="30">
        <f t="shared" si="8901"/>
        <v>38810.599999999999</v>
      </c>
      <c r="AI2791" s="30">
        <f t="shared" si="8902"/>
        <v>38810.599999999999</v>
      </c>
      <c r="AJ2791" s="30">
        <f t="shared" ref="AJ2791:AJ2797" si="9061">AJ2792</f>
        <v>0</v>
      </c>
      <c r="AK2791" s="30">
        <f t="shared" ref="AK2791:AK2797" si="9062">AK2792</f>
        <v>0</v>
      </c>
      <c r="AL2791" s="30">
        <f t="shared" ref="AL2791:AL2797" si="9063">AL2792</f>
        <v>0</v>
      </c>
      <c r="AM2791" s="30">
        <f t="shared" ref="AM2791:AM2797" si="9064">AM2792</f>
        <v>0</v>
      </c>
      <c r="AN2791" s="30">
        <f t="shared" ref="AN2791:AN2797" si="9065">AN2792</f>
        <v>0</v>
      </c>
      <c r="AO2791" s="30">
        <f t="shared" ref="AO2791:AO2797" si="9066">AO2792</f>
        <v>0</v>
      </c>
      <c r="AP2791" s="30">
        <f t="shared" ref="AP2791:AP2797" si="9067">AP2792</f>
        <v>0</v>
      </c>
      <c r="AQ2791" s="30">
        <f t="shared" ref="AQ2791:AQ2797" si="9068">AQ2792</f>
        <v>0</v>
      </c>
      <c r="AR2791" s="30">
        <f t="shared" ref="AR2791:AR2797" si="9069">AR2792</f>
        <v>0</v>
      </c>
      <c r="AS2791" s="30">
        <f t="shared" si="8949"/>
        <v>38810.599999999999</v>
      </c>
      <c r="AT2791" s="30">
        <f t="shared" si="8950"/>
        <v>38810.599999999999</v>
      </c>
      <c r="AU2791" s="30">
        <f t="shared" si="8951"/>
        <v>38810.599999999999</v>
      </c>
      <c r="AV2791" s="30">
        <f t="shared" ref="AV2791:AV2797" si="9070">AV2792</f>
        <v>0</v>
      </c>
      <c r="AW2791" s="30">
        <f t="shared" ref="AW2791:AW2797" si="9071">AW2792</f>
        <v>0</v>
      </c>
      <c r="AX2791" s="30">
        <f t="shared" ref="AX2791:AX2797" si="9072">AX2792</f>
        <v>0</v>
      </c>
      <c r="AY2791" s="30">
        <f t="shared" si="8905"/>
        <v>38810.599999999999</v>
      </c>
      <c r="AZ2791" s="30">
        <f t="shared" si="8906"/>
        <v>38810.599999999999</v>
      </c>
      <c r="BA2791" s="30">
        <f t="shared" si="8907"/>
        <v>38810.599999999999</v>
      </c>
      <c r="BB2791" s="30">
        <f t="shared" ref="BB2791:BB2797" si="9073">BB2792</f>
        <v>0</v>
      </c>
      <c r="BC2791" s="30">
        <f t="shared" ref="BC2791:BC2797" si="9074">BC2792</f>
        <v>0</v>
      </c>
      <c r="BD2791" s="30">
        <f t="shared" ref="BD2791:BD2797" si="9075">BD2792</f>
        <v>0</v>
      </c>
      <c r="BE2791" s="30">
        <f t="shared" ref="BE2791:BE2797" si="9076">BE2792</f>
        <v>0</v>
      </c>
      <c r="BF2791" s="30">
        <f t="shared" ref="BF2791:BF2797" si="9077">BF2792</f>
        <v>0</v>
      </c>
      <c r="BG2791" s="30">
        <f t="shared" ref="BG2791:BG2797" si="9078">BG2792</f>
        <v>0</v>
      </c>
      <c r="BH2791" s="30">
        <f t="shared" ref="BH2791:BH2797" si="9079">BH2792</f>
        <v>0</v>
      </c>
      <c r="BI2791" s="30">
        <f t="shared" ref="BI2791:BI2797" si="9080">BI2792</f>
        <v>0</v>
      </c>
      <c r="BJ2791" s="30">
        <f t="shared" ref="BJ2791:BJ2797" si="9081">BJ2792</f>
        <v>0</v>
      </c>
      <c r="BK2791" s="30">
        <f t="shared" ref="BK2791:BK2797" si="9082">BK2792</f>
        <v>0</v>
      </c>
      <c r="BL2791" s="30">
        <f t="shared" si="8894"/>
        <v>38810.599999999999</v>
      </c>
      <c r="BM2791" s="30">
        <f t="shared" si="8895"/>
        <v>38810.599999999999</v>
      </c>
      <c r="BN2791" s="30">
        <f t="shared" si="8896"/>
        <v>38810.599999999999</v>
      </c>
      <c r="BO2791" s="30">
        <f t="shared" ref="BO2791:BO2797" si="9083">BO2792</f>
        <v>0</v>
      </c>
      <c r="BP2791" s="31"/>
      <c r="BQ2791" s="1"/>
      <c r="BR2791" s="1"/>
      <c r="BS2791" s="1"/>
      <c r="BT2791" s="1"/>
      <c r="BU2791" s="1"/>
      <c r="BV2791" s="1"/>
      <c r="BW2791" s="1"/>
      <c r="BX2791" s="1"/>
      <c r="BY2791" s="1"/>
    </row>
    <row r="2792" ht="15">
      <c r="A2792" s="28" t="s">
        <v>1121</v>
      </c>
      <c r="B2792" s="28" t="s">
        <v>291</v>
      </c>
      <c r="C2792" s="28" t="s">
        <v>79</v>
      </c>
      <c r="D2792" s="28" t="s">
        <v>478</v>
      </c>
      <c r="E2792" s="35"/>
      <c r="F2792" s="29" t="s">
        <v>33</v>
      </c>
      <c r="G2792" s="30">
        <f t="shared" si="9041"/>
        <v>38810.599999999999</v>
      </c>
      <c r="H2792" s="30">
        <f t="shared" si="9042"/>
        <v>38810.599999999999</v>
      </c>
      <c r="I2792" s="30">
        <f t="shared" si="9043"/>
        <v>38810.599999999999</v>
      </c>
      <c r="J2792" s="30">
        <f t="shared" si="9044"/>
        <v>0</v>
      </c>
      <c r="K2792" s="30">
        <f t="shared" si="9045"/>
        <v>0</v>
      </c>
      <c r="L2792" s="30">
        <f t="shared" si="9046"/>
        <v>0</v>
      </c>
      <c r="M2792" s="30">
        <f t="shared" si="8952"/>
        <v>38810.599999999999</v>
      </c>
      <c r="N2792" s="30">
        <f t="shared" si="8953"/>
        <v>38810.599999999999</v>
      </c>
      <c r="O2792" s="30">
        <f t="shared" si="8954"/>
        <v>38810.599999999999</v>
      </c>
      <c r="P2792" s="30">
        <f t="shared" si="9047"/>
        <v>0</v>
      </c>
      <c r="Q2792" s="30">
        <f t="shared" si="9048"/>
        <v>0</v>
      </c>
      <c r="R2792" s="30">
        <f t="shared" si="9049"/>
        <v>0</v>
      </c>
      <c r="S2792" s="30">
        <f t="shared" si="9050"/>
        <v>0</v>
      </c>
      <c r="T2792" s="30">
        <f t="shared" si="9051"/>
        <v>0</v>
      </c>
      <c r="U2792" s="30">
        <f t="shared" si="9052"/>
        <v>0</v>
      </c>
      <c r="V2792" s="30">
        <f t="shared" si="9053"/>
        <v>0</v>
      </c>
      <c r="W2792" s="30">
        <f t="shared" si="9054"/>
        <v>0</v>
      </c>
      <c r="X2792" s="30">
        <f t="shared" si="9055"/>
        <v>0</v>
      </c>
      <c r="Y2792" s="30">
        <f t="shared" si="9056"/>
        <v>0</v>
      </c>
      <c r="Z2792" s="30">
        <f t="shared" si="9057"/>
        <v>0</v>
      </c>
      <c r="AA2792" s="30">
        <f t="shared" si="9058"/>
        <v>0</v>
      </c>
      <c r="AB2792" s="30">
        <f t="shared" si="9059"/>
        <v>0</v>
      </c>
      <c r="AC2792" s="30">
        <f t="shared" si="8897"/>
        <v>38810.599999999999</v>
      </c>
      <c r="AD2792" s="30">
        <f t="shared" si="8898"/>
        <v>38810.599999999999</v>
      </c>
      <c r="AE2792" s="30">
        <f t="shared" si="8899"/>
        <v>38810.599999999999</v>
      </c>
      <c r="AF2792" s="30">
        <f t="shared" si="9060"/>
        <v>0</v>
      </c>
      <c r="AG2792" s="30">
        <f t="shared" si="8900"/>
        <v>38810.599999999999</v>
      </c>
      <c r="AH2792" s="30">
        <f t="shared" si="8901"/>
        <v>38810.599999999999</v>
      </c>
      <c r="AI2792" s="30">
        <f t="shared" si="8902"/>
        <v>38810.599999999999</v>
      </c>
      <c r="AJ2792" s="30">
        <f t="shared" si="9061"/>
        <v>0</v>
      </c>
      <c r="AK2792" s="30">
        <f t="shared" si="9062"/>
        <v>0</v>
      </c>
      <c r="AL2792" s="30">
        <f t="shared" si="9063"/>
        <v>0</v>
      </c>
      <c r="AM2792" s="30">
        <f t="shared" si="9064"/>
        <v>0</v>
      </c>
      <c r="AN2792" s="30">
        <f t="shared" si="9065"/>
        <v>0</v>
      </c>
      <c r="AO2792" s="30">
        <f t="shared" si="9066"/>
        <v>0</v>
      </c>
      <c r="AP2792" s="30">
        <f t="shared" si="9067"/>
        <v>0</v>
      </c>
      <c r="AQ2792" s="30">
        <f t="shared" si="9068"/>
        <v>0</v>
      </c>
      <c r="AR2792" s="30">
        <f t="shared" si="9069"/>
        <v>0</v>
      </c>
      <c r="AS2792" s="30">
        <f t="shared" si="8949"/>
        <v>38810.599999999999</v>
      </c>
      <c r="AT2792" s="30">
        <f t="shared" si="8950"/>
        <v>38810.599999999999</v>
      </c>
      <c r="AU2792" s="30">
        <f t="shared" si="8951"/>
        <v>38810.599999999999</v>
      </c>
      <c r="AV2792" s="30">
        <f t="shared" si="9070"/>
        <v>0</v>
      </c>
      <c r="AW2792" s="30">
        <f t="shared" si="9071"/>
        <v>0</v>
      </c>
      <c r="AX2792" s="30">
        <f t="shared" si="9072"/>
        <v>0</v>
      </c>
      <c r="AY2792" s="30">
        <f t="shared" si="8905"/>
        <v>38810.599999999999</v>
      </c>
      <c r="AZ2792" s="30">
        <f t="shared" si="8906"/>
        <v>38810.599999999999</v>
      </c>
      <c r="BA2792" s="30">
        <f t="shared" si="8907"/>
        <v>38810.599999999999</v>
      </c>
      <c r="BB2792" s="30">
        <f t="shared" si="9073"/>
        <v>0</v>
      </c>
      <c r="BC2792" s="30">
        <f t="shared" si="9074"/>
        <v>0</v>
      </c>
      <c r="BD2792" s="30">
        <f t="shared" si="9075"/>
        <v>0</v>
      </c>
      <c r="BE2792" s="30">
        <f t="shared" si="9076"/>
        <v>0</v>
      </c>
      <c r="BF2792" s="30">
        <f t="shared" si="9077"/>
        <v>0</v>
      </c>
      <c r="BG2792" s="30">
        <f t="shared" si="9078"/>
        <v>0</v>
      </c>
      <c r="BH2792" s="30">
        <f t="shared" si="9079"/>
        <v>0</v>
      </c>
      <c r="BI2792" s="30">
        <f t="shared" si="9080"/>
        <v>0</v>
      </c>
      <c r="BJ2792" s="30">
        <f t="shared" si="9081"/>
        <v>0</v>
      </c>
      <c r="BK2792" s="30">
        <f t="shared" si="9082"/>
        <v>0</v>
      </c>
      <c r="BL2792" s="30">
        <f t="shared" ref="BL2792:BL2820" si="9084">AY2792+BB2792+BC2792+BE2792+BD2792</f>
        <v>38810.599999999999</v>
      </c>
      <c r="BM2792" s="30">
        <f t="shared" ref="BM2792:BM2820" si="9085">AZ2792+BF2792+BG2792+BH2792</f>
        <v>38810.599999999999</v>
      </c>
      <c r="BN2792" s="30">
        <f t="shared" ref="BN2792:BN2820" si="9086">BA2792+BI2792+BJ2792+BK2792</f>
        <v>38810.599999999999</v>
      </c>
      <c r="BO2792" s="30">
        <f t="shared" si="9083"/>
        <v>0</v>
      </c>
      <c r="BP2792" s="31"/>
      <c r="BQ2792" s="1"/>
      <c r="BR2792" s="1"/>
      <c r="BS2792" s="1"/>
      <c r="BT2792" s="1"/>
      <c r="BU2792" s="1"/>
      <c r="BV2792" s="1"/>
      <c r="BW2792" s="1"/>
      <c r="BX2792" s="1"/>
      <c r="BY2792" s="1"/>
    </row>
    <row r="2793" ht="45">
      <c r="A2793" s="28" t="s">
        <v>1121</v>
      </c>
      <c r="B2793" s="28" t="s">
        <v>291</v>
      </c>
      <c r="C2793" s="28" t="s">
        <v>79</v>
      </c>
      <c r="D2793" s="28" t="s">
        <v>546</v>
      </c>
      <c r="E2793" s="35"/>
      <c r="F2793" s="29" t="s">
        <v>547</v>
      </c>
      <c r="G2793" s="30">
        <f t="shared" si="9041"/>
        <v>38810.599999999999</v>
      </c>
      <c r="H2793" s="30">
        <f t="shared" si="9042"/>
        <v>38810.599999999999</v>
      </c>
      <c r="I2793" s="30">
        <f t="shared" si="9043"/>
        <v>38810.599999999999</v>
      </c>
      <c r="J2793" s="30">
        <f t="shared" si="9044"/>
        <v>0</v>
      </c>
      <c r="K2793" s="30">
        <f t="shared" si="9045"/>
        <v>0</v>
      </c>
      <c r="L2793" s="30">
        <f t="shared" si="9046"/>
        <v>0</v>
      </c>
      <c r="M2793" s="30">
        <f t="shared" si="8952"/>
        <v>38810.599999999999</v>
      </c>
      <c r="N2793" s="30">
        <f t="shared" si="8953"/>
        <v>38810.599999999999</v>
      </c>
      <c r="O2793" s="30">
        <f t="shared" si="8954"/>
        <v>38810.599999999999</v>
      </c>
      <c r="P2793" s="30">
        <f t="shared" si="9047"/>
        <v>0</v>
      </c>
      <c r="Q2793" s="30">
        <f t="shared" si="9048"/>
        <v>0</v>
      </c>
      <c r="R2793" s="30">
        <f t="shared" si="9049"/>
        <v>0</v>
      </c>
      <c r="S2793" s="30">
        <f t="shared" si="9050"/>
        <v>0</v>
      </c>
      <c r="T2793" s="30">
        <f t="shared" si="9051"/>
        <v>0</v>
      </c>
      <c r="U2793" s="30">
        <f t="shared" si="9052"/>
        <v>0</v>
      </c>
      <c r="V2793" s="30">
        <f t="shared" si="9053"/>
        <v>0</v>
      </c>
      <c r="W2793" s="30">
        <f t="shared" si="9054"/>
        <v>0</v>
      </c>
      <c r="X2793" s="30">
        <f t="shared" si="9055"/>
        <v>0</v>
      </c>
      <c r="Y2793" s="30">
        <f t="shared" si="9056"/>
        <v>0</v>
      </c>
      <c r="Z2793" s="30">
        <f t="shared" si="9057"/>
        <v>0</v>
      </c>
      <c r="AA2793" s="30">
        <f t="shared" si="9058"/>
        <v>0</v>
      </c>
      <c r="AB2793" s="30">
        <f t="shared" si="9059"/>
        <v>0</v>
      </c>
      <c r="AC2793" s="30">
        <f t="shared" si="8897"/>
        <v>38810.599999999999</v>
      </c>
      <c r="AD2793" s="30">
        <f t="shared" si="8898"/>
        <v>38810.599999999999</v>
      </c>
      <c r="AE2793" s="30">
        <f t="shared" si="8899"/>
        <v>38810.599999999999</v>
      </c>
      <c r="AF2793" s="30">
        <f t="shared" si="9060"/>
        <v>0</v>
      </c>
      <c r="AG2793" s="30">
        <f t="shared" si="8900"/>
        <v>38810.599999999999</v>
      </c>
      <c r="AH2793" s="30">
        <f t="shared" si="8901"/>
        <v>38810.599999999999</v>
      </c>
      <c r="AI2793" s="30">
        <f t="shared" si="8902"/>
        <v>38810.599999999999</v>
      </c>
      <c r="AJ2793" s="30">
        <f t="shared" si="9061"/>
        <v>0</v>
      </c>
      <c r="AK2793" s="30">
        <f t="shared" si="9062"/>
        <v>0</v>
      </c>
      <c r="AL2793" s="30">
        <f t="shared" si="9063"/>
        <v>0</v>
      </c>
      <c r="AM2793" s="30">
        <f t="shared" si="9064"/>
        <v>0</v>
      </c>
      <c r="AN2793" s="30">
        <f t="shared" si="9065"/>
        <v>0</v>
      </c>
      <c r="AO2793" s="30">
        <f t="shared" si="9066"/>
        <v>0</v>
      </c>
      <c r="AP2793" s="30">
        <f t="shared" si="9067"/>
        <v>0</v>
      </c>
      <c r="AQ2793" s="30">
        <f t="shared" si="9068"/>
        <v>0</v>
      </c>
      <c r="AR2793" s="30">
        <f t="shared" si="9069"/>
        <v>0</v>
      </c>
      <c r="AS2793" s="30">
        <f t="shared" si="8949"/>
        <v>38810.599999999999</v>
      </c>
      <c r="AT2793" s="30">
        <f t="shared" si="8950"/>
        <v>38810.599999999999</v>
      </c>
      <c r="AU2793" s="30">
        <f t="shared" si="8951"/>
        <v>38810.599999999999</v>
      </c>
      <c r="AV2793" s="30">
        <f t="shared" si="9070"/>
        <v>0</v>
      </c>
      <c r="AW2793" s="30">
        <f t="shared" si="9071"/>
        <v>0</v>
      </c>
      <c r="AX2793" s="30">
        <f t="shared" si="9072"/>
        <v>0</v>
      </c>
      <c r="AY2793" s="30">
        <f t="shared" si="8905"/>
        <v>38810.599999999999</v>
      </c>
      <c r="AZ2793" s="30">
        <f t="shared" si="8906"/>
        <v>38810.599999999999</v>
      </c>
      <c r="BA2793" s="30">
        <f t="shared" si="8907"/>
        <v>38810.599999999999</v>
      </c>
      <c r="BB2793" s="30">
        <f t="shared" si="9073"/>
        <v>0</v>
      </c>
      <c r="BC2793" s="30">
        <f t="shared" si="9074"/>
        <v>0</v>
      </c>
      <c r="BD2793" s="30">
        <f t="shared" si="9075"/>
        <v>0</v>
      </c>
      <c r="BE2793" s="30">
        <f t="shared" si="9076"/>
        <v>0</v>
      </c>
      <c r="BF2793" s="30">
        <f t="shared" si="9077"/>
        <v>0</v>
      </c>
      <c r="BG2793" s="30">
        <f t="shared" si="9078"/>
        <v>0</v>
      </c>
      <c r="BH2793" s="30">
        <f t="shared" si="9079"/>
        <v>0</v>
      </c>
      <c r="BI2793" s="30">
        <f t="shared" si="9080"/>
        <v>0</v>
      </c>
      <c r="BJ2793" s="30">
        <f t="shared" si="9081"/>
        <v>0</v>
      </c>
      <c r="BK2793" s="30">
        <f t="shared" si="9082"/>
        <v>0</v>
      </c>
      <c r="BL2793" s="30">
        <f t="shared" si="9084"/>
        <v>38810.599999999999</v>
      </c>
      <c r="BM2793" s="30">
        <f t="shared" si="9085"/>
        <v>38810.599999999999</v>
      </c>
      <c r="BN2793" s="30">
        <f t="shared" si="9086"/>
        <v>38810.599999999999</v>
      </c>
      <c r="BO2793" s="30">
        <f t="shared" si="9083"/>
        <v>0</v>
      </c>
      <c r="BP2793" s="31"/>
      <c r="BQ2793" s="1"/>
      <c r="BR2793" s="1"/>
      <c r="BS2793" s="1"/>
      <c r="BT2793" s="1"/>
      <c r="BU2793" s="1"/>
      <c r="BV2793" s="1"/>
      <c r="BW2793" s="1"/>
      <c r="BX2793" s="1"/>
      <c r="BY2793" s="1"/>
    </row>
    <row r="2794" ht="45">
      <c r="A2794" s="28" t="s">
        <v>1121</v>
      </c>
      <c r="B2794" s="28" t="s">
        <v>291</v>
      </c>
      <c r="C2794" s="28" t="s">
        <v>79</v>
      </c>
      <c r="D2794" s="28" t="s">
        <v>1160</v>
      </c>
      <c r="E2794" s="35"/>
      <c r="F2794" s="29" t="s">
        <v>1161</v>
      </c>
      <c r="G2794" s="30">
        <f t="shared" si="9041"/>
        <v>38810.599999999999</v>
      </c>
      <c r="H2794" s="30">
        <f t="shared" si="9042"/>
        <v>38810.599999999999</v>
      </c>
      <c r="I2794" s="30">
        <f t="shared" si="9043"/>
        <v>38810.599999999999</v>
      </c>
      <c r="J2794" s="30">
        <f t="shared" si="9044"/>
        <v>0</v>
      </c>
      <c r="K2794" s="30">
        <f t="shared" si="9045"/>
        <v>0</v>
      </c>
      <c r="L2794" s="30">
        <f t="shared" si="9046"/>
        <v>0</v>
      </c>
      <c r="M2794" s="30">
        <f t="shared" si="8952"/>
        <v>38810.599999999999</v>
      </c>
      <c r="N2794" s="30">
        <f t="shared" si="8953"/>
        <v>38810.599999999999</v>
      </c>
      <c r="O2794" s="30">
        <f t="shared" si="8954"/>
        <v>38810.599999999999</v>
      </c>
      <c r="P2794" s="30">
        <f t="shared" si="9047"/>
        <v>0</v>
      </c>
      <c r="Q2794" s="30">
        <f t="shared" si="9048"/>
        <v>0</v>
      </c>
      <c r="R2794" s="30">
        <f t="shared" si="9049"/>
        <v>0</v>
      </c>
      <c r="S2794" s="30">
        <f t="shared" si="9050"/>
        <v>0</v>
      </c>
      <c r="T2794" s="30">
        <f t="shared" si="9051"/>
        <v>0</v>
      </c>
      <c r="U2794" s="30">
        <f t="shared" si="9052"/>
        <v>0</v>
      </c>
      <c r="V2794" s="30">
        <f t="shared" si="9053"/>
        <v>0</v>
      </c>
      <c r="W2794" s="30">
        <f t="shared" si="9054"/>
        <v>0</v>
      </c>
      <c r="X2794" s="30">
        <f t="shared" si="9055"/>
        <v>0</v>
      </c>
      <c r="Y2794" s="30">
        <f t="shared" si="9056"/>
        <v>0</v>
      </c>
      <c r="Z2794" s="30">
        <f t="shared" si="9057"/>
        <v>0</v>
      </c>
      <c r="AA2794" s="30">
        <f t="shared" si="9058"/>
        <v>0</v>
      </c>
      <c r="AB2794" s="30">
        <f t="shared" si="9059"/>
        <v>0</v>
      </c>
      <c r="AC2794" s="30">
        <f t="shared" si="8897"/>
        <v>38810.599999999999</v>
      </c>
      <c r="AD2794" s="30">
        <f t="shared" si="8898"/>
        <v>38810.599999999999</v>
      </c>
      <c r="AE2794" s="30">
        <f t="shared" si="8899"/>
        <v>38810.599999999999</v>
      </c>
      <c r="AF2794" s="30">
        <f t="shared" si="9060"/>
        <v>0</v>
      </c>
      <c r="AG2794" s="30">
        <f t="shared" si="8900"/>
        <v>38810.599999999999</v>
      </c>
      <c r="AH2794" s="30">
        <f t="shared" si="8901"/>
        <v>38810.599999999999</v>
      </c>
      <c r="AI2794" s="30">
        <f t="shared" si="8902"/>
        <v>38810.599999999999</v>
      </c>
      <c r="AJ2794" s="30">
        <f t="shared" si="9061"/>
        <v>0</v>
      </c>
      <c r="AK2794" s="30">
        <f t="shared" si="9062"/>
        <v>0</v>
      </c>
      <c r="AL2794" s="30">
        <f t="shared" si="9063"/>
        <v>0</v>
      </c>
      <c r="AM2794" s="30">
        <f t="shared" si="9064"/>
        <v>0</v>
      </c>
      <c r="AN2794" s="30">
        <f t="shared" si="9065"/>
        <v>0</v>
      </c>
      <c r="AO2794" s="30">
        <f t="shared" si="9066"/>
        <v>0</v>
      </c>
      <c r="AP2794" s="30">
        <f t="shared" si="9067"/>
        <v>0</v>
      </c>
      <c r="AQ2794" s="30">
        <f t="shared" si="9068"/>
        <v>0</v>
      </c>
      <c r="AR2794" s="30">
        <f t="shared" si="9069"/>
        <v>0</v>
      </c>
      <c r="AS2794" s="30">
        <f t="shared" si="8949"/>
        <v>38810.599999999999</v>
      </c>
      <c r="AT2794" s="30">
        <f t="shared" si="8950"/>
        <v>38810.599999999999</v>
      </c>
      <c r="AU2794" s="30">
        <f t="shared" si="8951"/>
        <v>38810.599999999999</v>
      </c>
      <c r="AV2794" s="30">
        <f t="shared" si="9070"/>
        <v>0</v>
      </c>
      <c r="AW2794" s="30">
        <f t="shared" si="9071"/>
        <v>0</v>
      </c>
      <c r="AX2794" s="30">
        <f t="shared" si="9072"/>
        <v>0</v>
      </c>
      <c r="AY2794" s="30">
        <f t="shared" si="8905"/>
        <v>38810.599999999999</v>
      </c>
      <c r="AZ2794" s="30">
        <f t="shared" si="8906"/>
        <v>38810.599999999999</v>
      </c>
      <c r="BA2794" s="30">
        <f t="shared" si="8907"/>
        <v>38810.599999999999</v>
      </c>
      <c r="BB2794" s="30">
        <f t="shared" si="9073"/>
        <v>0</v>
      </c>
      <c r="BC2794" s="30">
        <f t="shared" si="9074"/>
        <v>0</v>
      </c>
      <c r="BD2794" s="30">
        <f t="shared" si="9075"/>
        <v>0</v>
      </c>
      <c r="BE2794" s="30">
        <f t="shared" si="9076"/>
        <v>0</v>
      </c>
      <c r="BF2794" s="30">
        <f t="shared" si="9077"/>
        <v>0</v>
      </c>
      <c r="BG2794" s="30">
        <f t="shared" si="9078"/>
        <v>0</v>
      </c>
      <c r="BH2794" s="30">
        <f t="shared" si="9079"/>
        <v>0</v>
      </c>
      <c r="BI2794" s="30">
        <f t="shared" si="9080"/>
        <v>0</v>
      </c>
      <c r="BJ2794" s="30">
        <f t="shared" si="9081"/>
        <v>0</v>
      </c>
      <c r="BK2794" s="30">
        <f t="shared" si="9082"/>
        <v>0</v>
      </c>
      <c r="BL2794" s="30">
        <f t="shared" si="9084"/>
        <v>38810.599999999999</v>
      </c>
      <c r="BM2794" s="30">
        <f t="shared" si="9085"/>
        <v>38810.599999999999</v>
      </c>
      <c r="BN2794" s="30">
        <f t="shared" si="9086"/>
        <v>38810.599999999999</v>
      </c>
      <c r="BO2794" s="30">
        <f t="shared" si="9083"/>
        <v>0</v>
      </c>
      <c r="BP2794" s="31"/>
      <c r="BQ2794" s="1"/>
      <c r="BR2794" s="1"/>
      <c r="BS2794" s="1"/>
      <c r="BT2794" s="1"/>
      <c r="BU2794" s="1"/>
      <c r="BV2794" s="1"/>
      <c r="BW2794" s="1"/>
      <c r="BX2794" s="1"/>
      <c r="BY2794" s="1"/>
    </row>
    <row r="2795" ht="15">
      <c r="A2795" s="28" t="s">
        <v>1121</v>
      </c>
      <c r="B2795" s="28" t="s">
        <v>291</v>
      </c>
      <c r="C2795" s="28" t="s">
        <v>79</v>
      </c>
      <c r="D2795" s="28" t="s">
        <v>1160</v>
      </c>
      <c r="E2795" s="28" t="s">
        <v>40</v>
      </c>
      <c r="F2795" s="29" t="s">
        <v>41</v>
      </c>
      <c r="G2795" s="30">
        <v>38810.599999999999</v>
      </c>
      <c r="H2795" s="30">
        <v>38810.599999999999</v>
      </c>
      <c r="I2795" s="30">
        <v>38810.599999999999</v>
      </c>
      <c r="J2795" s="30"/>
      <c r="K2795" s="30"/>
      <c r="L2795" s="30"/>
      <c r="M2795" s="30">
        <f t="shared" si="8952"/>
        <v>38810.599999999999</v>
      </c>
      <c r="N2795" s="30">
        <f t="shared" si="8953"/>
        <v>38810.599999999999</v>
      </c>
      <c r="O2795" s="30">
        <f t="shared" si="8954"/>
        <v>38810.599999999999</v>
      </c>
      <c r="P2795" s="30"/>
      <c r="Q2795" s="30"/>
      <c r="R2795" s="30"/>
      <c r="S2795" s="30"/>
      <c r="T2795" s="30"/>
      <c r="U2795" s="30"/>
      <c r="V2795" s="30"/>
      <c r="W2795" s="30"/>
      <c r="X2795" s="30"/>
      <c r="Y2795" s="30"/>
      <c r="Z2795" s="30"/>
      <c r="AA2795" s="30"/>
      <c r="AB2795" s="30"/>
      <c r="AC2795" s="30">
        <f t="shared" ref="AC2795:AC2820" si="9087">M2795+R2795+P2795+Q2795+T2795+S2795</f>
        <v>38810.599999999999</v>
      </c>
      <c r="AD2795" s="30">
        <f t="shared" ref="AD2795:AD2820" si="9088">N2795+V2795+X2795+U2795+W2795</f>
        <v>38810.599999999999</v>
      </c>
      <c r="AE2795" s="30">
        <f t="shared" ref="AE2795:AE2820" si="9089">O2795+Z2795+AB2795+Y2795+AA2795</f>
        <v>38810.599999999999</v>
      </c>
      <c r="AF2795" s="30"/>
      <c r="AG2795" s="30">
        <f t="shared" ref="AG2795:AG2820" si="9090">AC2795+AF2795</f>
        <v>38810.599999999999</v>
      </c>
      <c r="AH2795" s="30">
        <f t="shared" ref="AH2795:AH2820" si="9091">AD2795</f>
        <v>38810.599999999999</v>
      </c>
      <c r="AI2795" s="30">
        <f t="shared" ref="AI2795:AI2820" si="9092">AE2795</f>
        <v>38810.599999999999</v>
      </c>
      <c r="AJ2795" s="30"/>
      <c r="AK2795" s="30"/>
      <c r="AL2795" s="30"/>
      <c r="AM2795" s="30"/>
      <c r="AN2795" s="30"/>
      <c r="AO2795" s="30"/>
      <c r="AP2795" s="30"/>
      <c r="AQ2795" s="30"/>
      <c r="AR2795" s="30"/>
      <c r="AS2795" s="30">
        <f t="shared" si="8949"/>
        <v>38810.599999999999</v>
      </c>
      <c r="AT2795" s="30">
        <f t="shared" si="8950"/>
        <v>38810.599999999999</v>
      </c>
      <c r="AU2795" s="30">
        <f t="shared" si="8951"/>
        <v>38810.599999999999</v>
      </c>
      <c r="AV2795" s="30"/>
      <c r="AW2795" s="30"/>
      <c r="AX2795" s="30"/>
      <c r="AY2795" s="30">
        <f t="shared" si="8905"/>
        <v>38810.599999999999</v>
      </c>
      <c r="AZ2795" s="30">
        <f t="shared" si="8906"/>
        <v>38810.599999999999</v>
      </c>
      <c r="BA2795" s="30">
        <f t="shared" si="8907"/>
        <v>38810.599999999999</v>
      </c>
      <c r="BB2795" s="30"/>
      <c r="BC2795" s="30"/>
      <c r="BD2795" s="30"/>
      <c r="BE2795" s="30"/>
      <c r="BF2795" s="30"/>
      <c r="BG2795" s="30"/>
      <c r="BH2795" s="30"/>
      <c r="BI2795" s="30"/>
      <c r="BJ2795" s="30"/>
      <c r="BK2795" s="30"/>
      <c r="BL2795" s="30">
        <f t="shared" si="9084"/>
        <v>38810.599999999999</v>
      </c>
      <c r="BM2795" s="30">
        <f t="shared" si="9085"/>
        <v>38810.599999999999</v>
      </c>
      <c r="BN2795" s="30">
        <f t="shared" si="9086"/>
        <v>38810.599999999999</v>
      </c>
      <c r="BO2795" s="30"/>
      <c r="BP2795" s="31"/>
      <c r="BQ2795" s="1"/>
      <c r="BR2795" s="1"/>
      <c r="BS2795" s="1"/>
      <c r="BT2795" s="1"/>
      <c r="BU2795" s="1"/>
      <c r="BV2795" s="1"/>
      <c r="BW2795" s="1"/>
      <c r="BX2795" s="1"/>
      <c r="BY2795" s="1"/>
    </row>
    <row r="2796" ht="30">
      <c r="A2796" s="28" t="s">
        <v>1121</v>
      </c>
      <c r="B2796" s="28" t="s">
        <v>291</v>
      </c>
      <c r="C2796" s="28" t="s">
        <v>79</v>
      </c>
      <c r="D2796" s="28" t="s">
        <v>596</v>
      </c>
      <c r="E2796" s="35"/>
      <c r="F2796" s="29" t="s">
        <v>597</v>
      </c>
      <c r="G2796" s="30">
        <f t="shared" si="9041"/>
        <v>4516.3000000000002</v>
      </c>
      <c r="H2796" s="30">
        <f t="shared" si="9042"/>
        <v>4589.8000000000011</v>
      </c>
      <c r="I2796" s="30">
        <f t="shared" si="9043"/>
        <v>4646.5000000000009</v>
      </c>
      <c r="J2796" s="30">
        <f t="shared" si="9044"/>
        <v>0</v>
      </c>
      <c r="K2796" s="30">
        <f t="shared" si="9045"/>
        <v>0</v>
      </c>
      <c r="L2796" s="30">
        <f t="shared" si="9046"/>
        <v>0</v>
      </c>
      <c r="M2796" s="30">
        <f t="shared" si="8952"/>
        <v>4516.3000000000002</v>
      </c>
      <c r="N2796" s="30">
        <f t="shared" si="8953"/>
        <v>4589.8000000000011</v>
      </c>
      <c r="O2796" s="30">
        <f t="shared" si="8954"/>
        <v>4646.5000000000009</v>
      </c>
      <c r="P2796" s="30">
        <f t="shared" si="9047"/>
        <v>0</v>
      </c>
      <c r="Q2796" s="30">
        <f t="shared" si="9048"/>
        <v>0</v>
      </c>
      <c r="R2796" s="30">
        <f t="shared" si="9049"/>
        <v>0</v>
      </c>
      <c r="S2796" s="30">
        <f t="shared" si="9050"/>
        <v>0</v>
      </c>
      <c r="T2796" s="30">
        <f t="shared" si="9051"/>
        <v>0</v>
      </c>
      <c r="U2796" s="30">
        <f t="shared" si="9052"/>
        <v>0</v>
      </c>
      <c r="V2796" s="30">
        <f t="shared" si="9053"/>
        <v>0</v>
      </c>
      <c r="W2796" s="30">
        <f t="shared" si="9054"/>
        <v>0</v>
      </c>
      <c r="X2796" s="30">
        <f t="shared" si="9055"/>
        <v>0</v>
      </c>
      <c r="Y2796" s="30">
        <f t="shared" si="9056"/>
        <v>0</v>
      </c>
      <c r="Z2796" s="30">
        <f t="shared" si="9057"/>
        <v>0</v>
      </c>
      <c r="AA2796" s="30">
        <f t="shared" si="9058"/>
        <v>0</v>
      </c>
      <c r="AB2796" s="30">
        <f t="shared" si="9059"/>
        <v>0</v>
      </c>
      <c r="AC2796" s="30">
        <f t="shared" si="9087"/>
        <v>4516.3000000000002</v>
      </c>
      <c r="AD2796" s="30">
        <f t="shared" si="9088"/>
        <v>4589.8000000000011</v>
      </c>
      <c r="AE2796" s="30">
        <f t="shared" si="9089"/>
        <v>4646.5000000000009</v>
      </c>
      <c r="AF2796" s="30">
        <f t="shared" si="9060"/>
        <v>0</v>
      </c>
      <c r="AG2796" s="30">
        <f t="shared" si="9090"/>
        <v>4516.3000000000002</v>
      </c>
      <c r="AH2796" s="30">
        <f t="shared" si="9091"/>
        <v>4589.8000000000011</v>
      </c>
      <c r="AI2796" s="30">
        <f t="shared" si="9092"/>
        <v>4646.5000000000009</v>
      </c>
      <c r="AJ2796" s="30">
        <f t="shared" si="9061"/>
        <v>0</v>
      </c>
      <c r="AK2796" s="30">
        <f t="shared" si="9062"/>
        <v>0</v>
      </c>
      <c r="AL2796" s="30">
        <f t="shared" si="9063"/>
        <v>0</v>
      </c>
      <c r="AM2796" s="30">
        <f t="shared" si="9064"/>
        <v>0</v>
      </c>
      <c r="AN2796" s="30">
        <f t="shared" si="9065"/>
        <v>0</v>
      </c>
      <c r="AO2796" s="30">
        <f t="shared" si="9066"/>
        <v>0</v>
      </c>
      <c r="AP2796" s="30">
        <f t="shared" si="9067"/>
        <v>0</v>
      </c>
      <c r="AQ2796" s="30">
        <f t="shared" si="9068"/>
        <v>0</v>
      </c>
      <c r="AR2796" s="30">
        <f t="shared" si="9069"/>
        <v>0</v>
      </c>
      <c r="AS2796" s="30">
        <f t="shared" si="8949"/>
        <v>4516.3000000000002</v>
      </c>
      <c r="AT2796" s="30">
        <f t="shared" si="8950"/>
        <v>4589.8000000000011</v>
      </c>
      <c r="AU2796" s="30">
        <f t="shared" si="8951"/>
        <v>4646.5000000000009</v>
      </c>
      <c r="AV2796" s="30">
        <f t="shared" si="9070"/>
        <v>0</v>
      </c>
      <c r="AW2796" s="30">
        <f t="shared" si="9071"/>
        <v>0</v>
      </c>
      <c r="AX2796" s="30">
        <f t="shared" si="9072"/>
        <v>0</v>
      </c>
      <c r="AY2796" s="30">
        <f t="shared" si="8905"/>
        <v>4516.3000000000002</v>
      </c>
      <c r="AZ2796" s="30">
        <f t="shared" si="8906"/>
        <v>4589.8000000000011</v>
      </c>
      <c r="BA2796" s="30">
        <f t="shared" si="8907"/>
        <v>4646.5000000000009</v>
      </c>
      <c r="BB2796" s="30">
        <f t="shared" si="9073"/>
        <v>0</v>
      </c>
      <c r="BC2796" s="30">
        <f t="shared" si="9074"/>
        <v>0</v>
      </c>
      <c r="BD2796" s="30">
        <f t="shared" si="9075"/>
        <v>0</v>
      </c>
      <c r="BE2796" s="30">
        <f t="shared" si="9076"/>
        <v>0</v>
      </c>
      <c r="BF2796" s="30">
        <f t="shared" si="9077"/>
        <v>0</v>
      </c>
      <c r="BG2796" s="30">
        <f t="shared" si="9078"/>
        <v>0</v>
      </c>
      <c r="BH2796" s="30">
        <f t="shared" si="9079"/>
        <v>0</v>
      </c>
      <c r="BI2796" s="30">
        <f t="shared" si="9080"/>
        <v>0</v>
      </c>
      <c r="BJ2796" s="30">
        <f t="shared" si="9081"/>
        <v>0</v>
      </c>
      <c r="BK2796" s="30">
        <f t="shared" si="9082"/>
        <v>0</v>
      </c>
      <c r="BL2796" s="30">
        <f t="shared" si="9084"/>
        <v>4516.3000000000002</v>
      </c>
      <c r="BM2796" s="30">
        <f t="shared" si="9085"/>
        <v>4589.8000000000011</v>
      </c>
      <c r="BN2796" s="30">
        <f t="shared" si="9086"/>
        <v>4646.5000000000009</v>
      </c>
      <c r="BO2796" s="30">
        <f t="shared" si="9083"/>
        <v>0</v>
      </c>
      <c r="BP2796" s="31"/>
      <c r="BQ2796" s="1"/>
      <c r="BR2796" s="1"/>
      <c r="BS2796" s="1"/>
      <c r="BT2796" s="1"/>
      <c r="BU2796" s="1"/>
      <c r="BV2796" s="1"/>
      <c r="BW2796" s="1"/>
      <c r="BX2796" s="1"/>
      <c r="BY2796" s="1"/>
    </row>
    <row r="2797" ht="15">
      <c r="A2797" s="28" t="s">
        <v>1121</v>
      </c>
      <c r="B2797" s="28" t="s">
        <v>291</v>
      </c>
      <c r="C2797" s="28" t="s">
        <v>79</v>
      </c>
      <c r="D2797" s="28" t="s">
        <v>598</v>
      </c>
      <c r="E2797" s="35"/>
      <c r="F2797" s="29" t="s">
        <v>440</v>
      </c>
      <c r="G2797" s="30">
        <f t="shared" si="9041"/>
        <v>4516.3000000000002</v>
      </c>
      <c r="H2797" s="30">
        <f t="shared" si="9042"/>
        <v>4589.8000000000011</v>
      </c>
      <c r="I2797" s="30">
        <f t="shared" si="9043"/>
        <v>4646.5000000000009</v>
      </c>
      <c r="J2797" s="30">
        <f t="shared" si="9044"/>
        <v>0</v>
      </c>
      <c r="K2797" s="30">
        <f t="shared" si="9045"/>
        <v>0</v>
      </c>
      <c r="L2797" s="30">
        <f t="shared" si="9046"/>
        <v>0</v>
      </c>
      <c r="M2797" s="30">
        <f t="shared" si="8952"/>
        <v>4516.3000000000002</v>
      </c>
      <c r="N2797" s="30">
        <f t="shared" si="8953"/>
        <v>4589.8000000000011</v>
      </c>
      <c r="O2797" s="30">
        <f t="shared" si="8954"/>
        <v>4646.5000000000009</v>
      </c>
      <c r="P2797" s="30">
        <f t="shared" si="9047"/>
        <v>0</v>
      </c>
      <c r="Q2797" s="30">
        <f t="shared" si="9048"/>
        <v>0</v>
      </c>
      <c r="R2797" s="30">
        <f t="shared" si="9049"/>
        <v>0</v>
      </c>
      <c r="S2797" s="30">
        <f t="shared" si="9050"/>
        <v>0</v>
      </c>
      <c r="T2797" s="30">
        <f t="shared" si="9051"/>
        <v>0</v>
      </c>
      <c r="U2797" s="30">
        <f t="shared" si="9052"/>
        <v>0</v>
      </c>
      <c r="V2797" s="30">
        <f t="shared" si="9053"/>
        <v>0</v>
      </c>
      <c r="W2797" s="30">
        <f t="shared" si="9054"/>
        <v>0</v>
      </c>
      <c r="X2797" s="30">
        <f t="shared" si="9055"/>
        <v>0</v>
      </c>
      <c r="Y2797" s="30">
        <f t="shared" si="9056"/>
        <v>0</v>
      </c>
      <c r="Z2797" s="30">
        <f t="shared" si="9057"/>
        <v>0</v>
      </c>
      <c r="AA2797" s="30">
        <f t="shared" si="9058"/>
        <v>0</v>
      </c>
      <c r="AB2797" s="30">
        <f t="shared" si="9059"/>
        <v>0</v>
      </c>
      <c r="AC2797" s="30">
        <f t="shared" si="9087"/>
        <v>4516.3000000000002</v>
      </c>
      <c r="AD2797" s="30">
        <f t="shared" si="9088"/>
        <v>4589.8000000000011</v>
      </c>
      <c r="AE2797" s="30">
        <f t="shared" si="9089"/>
        <v>4646.5000000000009</v>
      </c>
      <c r="AF2797" s="30">
        <f t="shared" si="9060"/>
        <v>0</v>
      </c>
      <c r="AG2797" s="30">
        <f t="shared" si="9090"/>
        <v>4516.3000000000002</v>
      </c>
      <c r="AH2797" s="30">
        <f t="shared" si="9091"/>
        <v>4589.8000000000011</v>
      </c>
      <c r="AI2797" s="30">
        <f t="shared" si="9092"/>
        <v>4646.5000000000009</v>
      </c>
      <c r="AJ2797" s="30">
        <f t="shared" si="9061"/>
        <v>0</v>
      </c>
      <c r="AK2797" s="30">
        <f t="shared" si="9062"/>
        <v>0</v>
      </c>
      <c r="AL2797" s="30">
        <f t="shared" si="9063"/>
        <v>0</v>
      </c>
      <c r="AM2797" s="30">
        <f t="shared" si="9064"/>
        <v>0</v>
      </c>
      <c r="AN2797" s="30">
        <f t="shared" si="9065"/>
        <v>0</v>
      </c>
      <c r="AO2797" s="30">
        <f t="shared" si="9066"/>
        <v>0</v>
      </c>
      <c r="AP2797" s="30">
        <f t="shared" si="9067"/>
        <v>0</v>
      </c>
      <c r="AQ2797" s="30">
        <f t="shared" si="9068"/>
        <v>0</v>
      </c>
      <c r="AR2797" s="30">
        <f t="shared" si="9069"/>
        <v>0</v>
      </c>
      <c r="AS2797" s="30">
        <f t="shared" si="8949"/>
        <v>4516.3000000000002</v>
      </c>
      <c r="AT2797" s="30">
        <f t="shared" si="8950"/>
        <v>4589.8000000000011</v>
      </c>
      <c r="AU2797" s="30">
        <f t="shared" si="8951"/>
        <v>4646.5000000000009</v>
      </c>
      <c r="AV2797" s="30">
        <f t="shared" si="9070"/>
        <v>0</v>
      </c>
      <c r="AW2797" s="30">
        <f t="shared" si="9071"/>
        <v>0</v>
      </c>
      <c r="AX2797" s="30">
        <f t="shared" si="9072"/>
        <v>0</v>
      </c>
      <c r="AY2797" s="30">
        <f t="shared" si="8905"/>
        <v>4516.3000000000002</v>
      </c>
      <c r="AZ2797" s="30">
        <f t="shared" si="8906"/>
        <v>4589.8000000000011</v>
      </c>
      <c r="BA2797" s="30">
        <f t="shared" si="8907"/>
        <v>4646.5000000000009</v>
      </c>
      <c r="BB2797" s="30">
        <f t="shared" si="9073"/>
        <v>0</v>
      </c>
      <c r="BC2797" s="30">
        <f t="shared" si="9074"/>
        <v>0</v>
      </c>
      <c r="BD2797" s="30">
        <f t="shared" si="9075"/>
        <v>0</v>
      </c>
      <c r="BE2797" s="30">
        <f t="shared" si="9076"/>
        <v>0</v>
      </c>
      <c r="BF2797" s="30">
        <f t="shared" si="9077"/>
        <v>0</v>
      </c>
      <c r="BG2797" s="30">
        <f t="shared" si="9078"/>
        <v>0</v>
      </c>
      <c r="BH2797" s="30">
        <f t="shared" si="9079"/>
        <v>0</v>
      </c>
      <c r="BI2797" s="30">
        <f t="shared" si="9080"/>
        <v>0</v>
      </c>
      <c r="BJ2797" s="30">
        <f t="shared" si="9081"/>
        <v>0</v>
      </c>
      <c r="BK2797" s="30">
        <f t="shared" si="9082"/>
        <v>0</v>
      </c>
      <c r="BL2797" s="30">
        <f t="shared" si="9084"/>
        <v>4516.3000000000002</v>
      </c>
      <c r="BM2797" s="30">
        <f t="shared" si="9085"/>
        <v>4589.8000000000011</v>
      </c>
      <c r="BN2797" s="30">
        <f t="shared" si="9086"/>
        <v>4646.5000000000009</v>
      </c>
      <c r="BO2797" s="30">
        <f t="shared" si="9083"/>
        <v>0</v>
      </c>
      <c r="BP2797" s="31"/>
      <c r="BQ2797" s="1"/>
      <c r="BR2797" s="1"/>
      <c r="BS2797" s="1"/>
      <c r="BT2797" s="1"/>
      <c r="BU2797" s="1"/>
      <c r="BV2797" s="1"/>
      <c r="BW2797" s="1"/>
      <c r="BX2797" s="1"/>
      <c r="BY2797" s="1"/>
    </row>
    <row r="2798" ht="45">
      <c r="A2798" s="28" t="s">
        <v>1121</v>
      </c>
      <c r="B2798" s="28" t="s">
        <v>291</v>
      </c>
      <c r="C2798" s="28" t="s">
        <v>79</v>
      </c>
      <c r="D2798" s="28" t="s">
        <v>599</v>
      </c>
      <c r="E2798" s="35"/>
      <c r="F2798" s="29" t="s">
        <v>600</v>
      </c>
      <c r="G2798" s="30">
        <f>G2799+G2801</f>
        <v>4516.3000000000002</v>
      </c>
      <c r="H2798" s="30">
        <f>H2799+H2801</f>
        <v>4589.8000000000011</v>
      </c>
      <c r="I2798" s="30">
        <f>I2799+I2801</f>
        <v>4646.5000000000009</v>
      </c>
      <c r="J2798" s="30">
        <f>J2799+J2801</f>
        <v>0</v>
      </c>
      <c r="K2798" s="30">
        <f>K2799+K2801</f>
        <v>0</v>
      </c>
      <c r="L2798" s="30">
        <f>L2799+L2801</f>
        <v>0</v>
      </c>
      <c r="M2798" s="30">
        <f t="shared" si="8952"/>
        <v>4516.3000000000002</v>
      </c>
      <c r="N2798" s="30">
        <f t="shared" si="8953"/>
        <v>4589.8000000000011</v>
      </c>
      <c r="O2798" s="30">
        <f t="shared" si="8954"/>
        <v>4646.5000000000009</v>
      </c>
      <c r="P2798" s="30">
        <f>P2799+P2801</f>
        <v>0</v>
      </c>
      <c r="Q2798" s="30">
        <f>Q2799+Q2801</f>
        <v>0</v>
      </c>
      <c r="R2798" s="30">
        <f>R2799+R2801</f>
        <v>0</v>
      </c>
      <c r="S2798" s="30">
        <f>S2799+S2801</f>
        <v>0</v>
      </c>
      <c r="T2798" s="30">
        <f>T2799+T2801</f>
        <v>0</v>
      </c>
      <c r="U2798" s="30">
        <f>U2799+U2801</f>
        <v>0</v>
      </c>
      <c r="V2798" s="30">
        <f>V2799+V2801</f>
        <v>0</v>
      </c>
      <c r="W2798" s="30">
        <f>W2799+W2801</f>
        <v>0</v>
      </c>
      <c r="X2798" s="30">
        <f>X2799+X2801</f>
        <v>0</v>
      </c>
      <c r="Y2798" s="30">
        <f>Y2799+Y2801</f>
        <v>0</v>
      </c>
      <c r="Z2798" s="30">
        <f>Z2799+Z2801</f>
        <v>0</v>
      </c>
      <c r="AA2798" s="30">
        <f>AA2799+AA2801</f>
        <v>0</v>
      </c>
      <c r="AB2798" s="30">
        <f>AB2799+AB2801</f>
        <v>0</v>
      </c>
      <c r="AC2798" s="30">
        <f t="shared" si="9087"/>
        <v>4516.3000000000002</v>
      </c>
      <c r="AD2798" s="30">
        <f t="shared" si="9088"/>
        <v>4589.8000000000011</v>
      </c>
      <c r="AE2798" s="30">
        <f t="shared" si="9089"/>
        <v>4646.5000000000009</v>
      </c>
      <c r="AF2798" s="30">
        <f>AF2799+AF2801</f>
        <v>0</v>
      </c>
      <c r="AG2798" s="30">
        <f t="shared" si="9090"/>
        <v>4516.3000000000002</v>
      </c>
      <c r="AH2798" s="30">
        <f t="shared" si="9091"/>
        <v>4589.8000000000011</v>
      </c>
      <c r="AI2798" s="30">
        <f t="shared" si="9092"/>
        <v>4646.5000000000009</v>
      </c>
      <c r="AJ2798" s="30">
        <f>AJ2799+AJ2801</f>
        <v>0</v>
      </c>
      <c r="AK2798" s="30">
        <f>AK2799+AK2801</f>
        <v>0</v>
      </c>
      <c r="AL2798" s="30">
        <f>AL2799+AL2801</f>
        <v>0</v>
      </c>
      <c r="AM2798" s="30">
        <f>AM2799+AM2801</f>
        <v>0</v>
      </c>
      <c r="AN2798" s="30">
        <f>AN2799+AN2801</f>
        <v>0</v>
      </c>
      <c r="AO2798" s="30">
        <f>AO2799+AO2801</f>
        <v>0</v>
      </c>
      <c r="AP2798" s="30">
        <f>AP2799+AP2801</f>
        <v>0</v>
      </c>
      <c r="AQ2798" s="30">
        <f>AQ2799+AQ2801</f>
        <v>0</v>
      </c>
      <c r="AR2798" s="30">
        <f>AR2799+AR2801</f>
        <v>0</v>
      </c>
      <c r="AS2798" s="30">
        <f t="shared" si="8949"/>
        <v>4516.3000000000002</v>
      </c>
      <c r="AT2798" s="30">
        <f t="shared" si="8950"/>
        <v>4589.8000000000011</v>
      </c>
      <c r="AU2798" s="30">
        <f t="shared" si="8951"/>
        <v>4646.5000000000009</v>
      </c>
      <c r="AV2798" s="30">
        <f>AV2799+AV2801</f>
        <v>0</v>
      </c>
      <c r="AW2798" s="30">
        <f>AW2799+AW2801</f>
        <v>0</v>
      </c>
      <c r="AX2798" s="30">
        <f>AX2799+AX2801</f>
        <v>0</v>
      </c>
      <c r="AY2798" s="30">
        <f t="shared" si="8905"/>
        <v>4516.3000000000002</v>
      </c>
      <c r="AZ2798" s="30">
        <f t="shared" si="8906"/>
        <v>4589.8000000000011</v>
      </c>
      <c r="BA2798" s="30">
        <f t="shared" si="8907"/>
        <v>4646.5000000000009</v>
      </c>
      <c r="BB2798" s="30">
        <f>BB2799+BB2801</f>
        <v>0</v>
      </c>
      <c r="BC2798" s="30">
        <f>BC2799+BC2801</f>
        <v>0</v>
      </c>
      <c r="BD2798" s="30">
        <f>BD2799+BD2801</f>
        <v>0</v>
      </c>
      <c r="BE2798" s="30">
        <f>BE2799+BE2801</f>
        <v>0</v>
      </c>
      <c r="BF2798" s="30">
        <f>BF2799+BF2801</f>
        <v>0</v>
      </c>
      <c r="BG2798" s="30">
        <f>BG2799+BG2801</f>
        <v>0</v>
      </c>
      <c r="BH2798" s="30">
        <f>BH2799+BH2801</f>
        <v>0</v>
      </c>
      <c r="BI2798" s="30">
        <f>BI2799+BI2801</f>
        <v>0</v>
      </c>
      <c r="BJ2798" s="30">
        <f>BJ2799+BJ2801</f>
        <v>0</v>
      </c>
      <c r="BK2798" s="30">
        <f>BK2799+BK2801</f>
        <v>0</v>
      </c>
      <c r="BL2798" s="30">
        <f t="shared" si="9084"/>
        <v>4516.3000000000002</v>
      </c>
      <c r="BM2798" s="30">
        <f t="shared" si="9085"/>
        <v>4589.8000000000011</v>
      </c>
      <c r="BN2798" s="30">
        <f t="shared" si="9086"/>
        <v>4646.5000000000009</v>
      </c>
      <c r="BO2798" s="30">
        <f>BO2799+BO2801</f>
        <v>0</v>
      </c>
      <c r="BP2798" s="31"/>
      <c r="BQ2798" s="1"/>
      <c r="BR2798" s="1"/>
      <c r="BS2798" s="1"/>
      <c r="BT2798" s="1"/>
      <c r="BU2798" s="1"/>
      <c r="BV2798" s="1"/>
      <c r="BW2798" s="1"/>
      <c r="BX2798" s="1"/>
      <c r="BY2798" s="1"/>
    </row>
    <row r="2799" ht="45">
      <c r="A2799" s="28" t="s">
        <v>1121</v>
      </c>
      <c r="B2799" s="28" t="s">
        <v>291</v>
      </c>
      <c r="C2799" s="28" t="s">
        <v>79</v>
      </c>
      <c r="D2799" s="28" t="s">
        <v>601</v>
      </c>
      <c r="E2799" s="35"/>
      <c r="F2799" s="29" t="s">
        <v>602</v>
      </c>
      <c r="G2799" s="30">
        <f>G2800</f>
        <v>351.5</v>
      </c>
      <c r="H2799" s="30">
        <f>H2800</f>
        <v>310.60000000000002</v>
      </c>
      <c r="I2799" s="30">
        <f>I2800</f>
        <v>367.29999999999995</v>
      </c>
      <c r="J2799" s="30">
        <f>J2800</f>
        <v>0</v>
      </c>
      <c r="K2799" s="30">
        <f>K2800</f>
        <v>0</v>
      </c>
      <c r="L2799" s="30">
        <f>L2800</f>
        <v>0</v>
      </c>
      <c r="M2799" s="30">
        <f t="shared" si="8952"/>
        <v>351.5</v>
      </c>
      <c r="N2799" s="30">
        <f t="shared" si="8953"/>
        <v>310.60000000000002</v>
      </c>
      <c r="O2799" s="30">
        <f t="shared" si="8954"/>
        <v>367.29999999999995</v>
      </c>
      <c r="P2799" s="30">
        <f>P2800</f>
        <v>0</v>
      </c>
      <c r="Q2799" s="30">
        <f>Q2800</f>
        <v>0</v>
      </c>
      <c r="R2799" s="30">
        <f>R2800</f>
        <v>0</v>
      </c>
      <c r="S2799" s="30">
        <f>S2800</f>
        <v>0</v>
      </c>
      <c r="T2799" s="30">
        <f>T2800</f>
        <v>0</v>
      </c>
      <c r="U2799" s="30">
        <f>U2800</f>
        <v>0</v>
      </c>
      <c r="V2799" s="30">
        <f>V2800</f>
        <v>0</v>
      </c>
      <c r="W2799" s="30">
        <f>W2800</f>
        <v>0</v>
      </c>
      <c r="X2799" s="30">
        <f>X2800</f>
        <v>0</v>
      </c>
      <c r="Y2799" s="30">
        <f>Y2800</f>
        <v>0</v>
      </c>
      <c r="Z2799" s="30">
        <f>Z2800</f>
        <v>0</v>
      </c>
      <c r="AA2799" s="30">
        <f>AA2800</f>
        <v>0</v>
      </c>
      <c r="AB2799" s="30">
        <f>AB2800</f>
        <v>0</v>
      </c>
      <c r="AC2799" s="30">
        <f t="shared" si="9087"/>
        <v>351.5</v>
      </c>
      <c r="AD2799" s="30">
        <f t="shared" si="9088"/>
        <v>310.60000000000002</v>
      </c>
      <c r="AE2799" s="30">
        <f t="shared" si="9089"/>
        <v>367.29999999999995</v>
      </c>
      <c r="AF2799" s="30">
        <f>AF2800</f>
        <v>0</v>
      </c>
      <c r="AG2799" s="30">
        <f t="shared" si="9090"/>
        <v>351.5</v>
      </c>
      <c r="AH2799" s="30">
        <f t="shared" si="9091"/>
        <v>310.60000000000002</v>
      </c>
      <c r="AI2799" s="30">
        <f t="shared" si="9092"/>
        <v>367.29999999999995</v>
      </c>
      <c r="AJ2799" s="30">
        <f>AJ2800</f>
        <v>0</v>
      </c>
      <c r="AK2799" s="30">
        <f>AK2800</f>
        <v>0</v>
      </c>
      <c r="AL2799" s="30">
        <f>AL2800</f>
        <v>0</v>
      </c>
      <c r="AM2799" s="30">
        <f>AM2800</f>
        <v>0</v>
      </c>
      <c r="AN2799" s="30">
        <f>AN2800</f>
        <v>0</v>
      </c>
      <c r="AO2799" s="30">
        <f>AO2800</f>
        <v>0</v>
      </c>
      <c r="AP2799" s="30">
        <f>AP2800</f>
        <v>0</v>
      </c>
      <c r="AQ2799" s="30">
        <f>AQ2800</f>
        <v>0</v>
      </c>
      <c r="AR2799" s="30">
        <f>AR2800</f>
        <v>0</v>
      </c>
      <c r="AS2799" s="30">
        <f t="shared" si="8949"/>
        <v>351.5</v>
      </c>
      <c r="AT2799" s="30">
        <f t="shared" si="8950"/>
        <v>310.60000000000002</v>
      </c>
      <c r="AU2799" s="30">
        <f t="shared" si="8951"/>
        <v>367.29999999999995</v>
      </c>
      <c r="AV2799" s="30">
        <f>AV2800</f>
        <v>0</v>
      </c>
      <c r="AW2799" s="30">
        <f>AW2800</f>
        <v>0</v>
      </c>
      <c r="AX2799" s="30">
        <f>AX2800</f>
        <v>0</v>
      </c>
      <c r="AY2799" s="30">
        <f t="shared" si="8905"/>
        <v>351.5</v>
      </c>
      <c r="AZ2799" s="30">
        <f t="shared" si="8906"/>
        <v>310.60000000000002</v>
      </c>
      <c r="BA2799" s="30">
        <f t="shared" si="8907"/>
        <v>367.29999999999995</v>
      </c>
      <c r="BB2799" s="30">
        <f>BB2800</f>
        <v>0</v>
      </c>
      <c r="BC2799" s="30">
        <f>BC2800</f>
        <v>0</v>
      </c>
      <c r="BD2799" s="30">
        <f>BD2800</f>
        <v>0</v>
      </c>
      <c r="BE2799" s="30">
        <f>BE2800</f>
        <v>0</v>
      </c>
      <c r="BF2799" s="30">
        <f>BF2800</f>
        <v>0</v>
      </c>
      <c r="BG2799" s="30">
        <f>BG2800</f>
        <v>0</v>
      </c>
      <c r="BH2799" s="30">
        <f>BH2800</f>
        <v>0</v>
      </c>
      <c r="BI2799" s="30">
        <f>BI2800</f>
        <v>0</v>
      </c>
      <c r="BJ2799" s="30">
        <f>BJ2800</f>
        <v>0</v>
      </c>
      <c r="BK2799" s="30">
        <f>BK2800</f>
        <v>0</v>
      </c>
      <c r="BL2799" s="30">
        <f t="shared" si="9084"/>
        <v>351.5</v>
      </c>
      <c r="BM2799" s="30">
        <f t="shared" si="9085"/>
        <v>310.60000000000002</v>
      </c>
      <c r="BN2799" s="30">
        <f t="shared" si="9086"/>
        <v>367.29999999999995</v>
      </c>
      <c r="BO2799" s="30">
        <f>BO2800</f>
        <v>0</v>
      </c>
      <c r="BP2799" s="31"/>
      <c r="BQ2799" s="1"/>
      <c r="BR2799" s="1"/>
      <c r="BS2799" s="1"/>
      <c r="BT2799" s="1"/>
      <c r="BU2799" s="1"/>
      <c r="BV2799" s="1"/>
      <c r="BW2799" s="1"/>
      <c r="BX2799" s="1"/>
      <c r="BY2799" s="1"/>
    </row>
    <row r="2800" ht="30">
      <c r="A2800" s="28" t="s">
        <v>1121</v>
      </c>
      <c r="B2800" s="28" t="s">
        <v>291</v>
      </c>
      <c r="C2800" s="28" t="s">
        <v>79</v>
      </c>
      <c r="D2800" s="28" t="s">
        <v>601</v>
      </c>
      <c r="E2800" s="28" t="s">
        <v>38</v>
      </c>
      <c r="F2800" s="29" t="s">
        <v>39</v>
      </c>
      <c r="G2800" s="30">
        <v>351.5</v>
      </c>
      <c r="H2800" s="30">
        <v>310.60000000000002</v>
      </c>
      <c r="I2800" s="30">
        <v>367.29999999999995</v>
      </c>
      <c r="J2800" s="30"/>
      <c r="K2800" s="30"/>
      <c r="L2800" s="30"/>
      <c r="M2800" s="30">
        <f t="shared" si="8952"/>
        <v>351.5</v>
      </c>
      <c r="N2800" s="30">
        <f t="shared" si="8953"/>
        <v>310.60000000000002</v>
      </c>
      <c r="O2800" s="30">
        <f t="shared" si="8954"/>
        <v>367.29999999999995</v>
      </c>
      <c r="P2800" s="30"/>
      <c r="Q2800" s="30"/>
      <c r="R2800" s="30"/>
      <c r="S2800" s="30"/>
      <c r="T2800" s="30"/>
      <c r="U2800" s="30"/>
      <c r="V2800" s="30"/>
      <c r="W2800" s="30"/>
      <c r="X2800" s="30"/>
      <c r="Y2800" s="30"/>
      <c r="Z2800" s="30"/>
      <c r="AA2800" s="30"/>
      <c r="AB2800" s="30"/>
      <c r="AC2800" s="30">
        <f t="shared" si="9087"/>
        <v>351.5</v>
      </c>
      <c r="AD2800" s="30">
        <f t="shared" si="9088"/>
        <v>310.60000000000002</v>
      </c>
      <c r="AE2800" s="30">
        <f t="shared" si="9089"/>
        <v>367.29999999999995</v>
      </c>
      <c r="AF2800" s="30"/>
      <c r="AG2800" s="30">
        <f t="shared" si="9090"/>
        <v>351.5</v>
      </c>
      <c r="AH2800" s="30">
        <f t="shared" si="9091"/>
        <v>310.60000000000002</v>
      </c>
      <c r="AI2800" s="30">
        <f t="shared" si="9092"/>
        <v>367.29999999999995</v>
      </c>
      <c r="AJ2800" s="30"/>
      <c r="AK2800" s="30"/>
      <c r="AL2800" s="30"/>
      <c r="AM2800" s="30"/>
      <c r="AN2800" s="30"/>
      <c r="AO2800" s="30"/>
      <c r="AP2800" s="30"/>
      <c r="AQ2800" s="30"/>
      <c r="AR2800" s="30"/>
      <c r="AS2800" s="30">
        <f t="shared" si="8949"/>
        <v>351.5</v>
      </c>
      <c r="AT2800" s="30">
        <f t="shared" si="8950"/>
        <v>310.60000000000002</v>
      </c>
      <c r="AU2800" s="30">
        <f t="shared" si="8951"/>
        <v>367.29999999999995</v>
      </c>
      <c r="AV2800" s="30"/>
      <c r="AW2800" s="30"/>
      <c r="AX2800" s="30"/>
      <c r="AY2800" s="30">
        <f t="shared" si="8905"/>
        <v>351.5</v>
      </c>
      <c r="AZ2800" s="30">
        <f t="shared" si="8906"/>
        <v>310.60000000000002</v>
      </c>
      <c r="BA2800" s="30">
        <f t="shared" si="8907"/>
        <v>367.29999999999995</v>
      </c>
      <c r="BB2800" s="30"/>
      <c r="BC2800" s="30"/>
      <c r="BD2800" s="30"/>
      <c r="BE2800" s="30"/>
      <c r="BF2800" s="30"/>
      <c r="BG2800" s="30"/>
      <c r="BH2800" s="30"/>
      <c r="BI2800" s="30"/>
      <c r="BJ2800" s="30"/>
      <c r="BK2800" s="30"/>
      <c r="BL2800" s="30">
        <f t="shared" si="9084"/>
        <v>351.5</v>
      </c>
      <c r="BM2800" s="30">
        <f t="shared" si="9085"/>
        <v>310.60000000000002</v>
      </c>
      <c r="BN2800" s="30">
        <f t="shared" si="9086"/>
        <v>367.29999999999995</v>
      </c>
      <c r="BO2800" s="30"/>
      <c r="BP2800" s="31"/>
      <c r="BQ2800" s="1"/>
      <c r="BR2800" s="1"/>
      <c r="BS2800" s="1"/>
      <c r="BT2800" s="1"/>
      <c r="BU2800" s="1"/>
      <c r="BV2800" s="1"/>
      <c r="BW2800" s="1"/>
      <c r="BX2800" s="1"/>
      <c r="BY2800" s="1"/>
    </row>
    <row r="2801" ht="75">
      <c r="A2801" s="28" t="s">
        <v>1121</v>
      </c>
      <c r="B2801" s="28" t="s">
        <v>291</v>
      </c>
      <c r="C2801" s="28" t="s">
        <v>79</v>
      </c>
      <c r="D2801" s="28" t="s">
        <v>1162</v>
      </c>
      <c r="E2801" s="35"/>
      <c r="F2801" s="29" t="s">
        <v>1163</v>
      </c>
      <c r="G2801" s="30">
        <f>G2802+G2803</f>
        <v>4164.8000000000002</v>
      </c>
      <c r="H2801" s="30">
        <f>H2802+H2803</f>
        <v>4279.2000000000007</v>
      </c>
      <c r="I2801" s="30">
        <f>I2802+I2803</f>
        <v>4279.2000000000007</v>
      </c>
      <c r="J2801" s="30">
        <f>J2802+J2803</f>
        <v>0</v>
      </c>
      <c r="K2801" s="30">
        <f>K2802+K2803</f>
        <v>0</v>
      </c>
      <c r="L2801" s="30">
        <f>L2802+L2803</f>
        <v>0</v>
      </c>
      <c r="M2801" s="30">
        <f t="shared" si="8952"/>
        <v>4164.8000000000002</v>
      </c>
      <c r="N2801" s="30">
        <f t="shared" si="8953"/>
        <v>4279.2000000000007</v>
      </c>
      <c r="O2801" s="30">
        <f t="shared" si="8954"/>
        <v>4279.2000000000007</v>
      </c>
      <c r="P2801" s="30">
        <f>P2802+P2803</f>
        <v>0</v>
      </c>
      <c r="Q2801" s="30">
        <f>Q2802+Q2803</f>
        <v>0</v>
      </c>
      <c r="R2801" s="30">
        <f>R2802+R2803</f>
        <v>0</v>
      </c>
      <c r="S2801" s="30">
        <f>S2802+S2803</f>
        <v>0</v>
      </c>
      <c r="T2801" s="30">
        <f>T2802+T2803</f>
        <v>0</v>
      </c>
      <c r="U2801" s="30">
        <f>U2802+U2803</f>
        <v>0</v>
      </c>
      <c r="V2801" s="30">
        <f>V2802+V2803</f>
        <v>0</v>
      </c>
      <c r="W2801" s="30">
        <f>W2802+W2803</f>
        <v>0</v>
      </c>
      <c r="X2801" s="30">
        <f>X2802+X2803</f>
        <v>0</v>
      </c>
      <c r="Y2801" s="30">
        <f>Y2802+Y2803</f>
        <v>0</v>
      </c>
      <c r="Z2801" s="30">
        <f>Z2802+Z2803</f>
        <v>0</v>
      </c>
      <c r="AA2801" s="30">
        <f>AA2802+AA2803</f>
        <v>0</v>
      </c>
      <c r="AB2801" s="30">
        <f>AB2802+AB2803</f>
        <v>0</v>
      </c>
      <c r="AC2801" s="30">
        <f t="shared" si="9087"/>
        <v>4164.8000000000002</v>
      </c>
      <c r="AD2801" s="30">
        <f t="shared" si="9088"/>
        <v>4279.2000000000007</v>
      </c>
      <c r="AE2801" s="30">
        <f t="shared" si="9089"/>
        <v>4279.2000000000007</v>
      </c>
      <c r="AF2801" s="30">
        <f>AF2802+AF2803</f>
        <v>0</v>
      </c>
      <c r="AG2801" s="30">
        <f t="shared" si="9090"/>
        <v>4164.8000000000002</v>
      </c>
      <c r="AH2801" s="30">
        <f t="shared" si="9091"/>
        <v>4279.2000000000007</v>
      </c>
      <c r="AI2801" s="30">
        <f t="shared" si="9092"/>
        <v>4279.2000000000007</v>
      </c>
      <c r="AJ2801" s="30">
        <f>AJ2802+AJ2803</f>
        <v>0</v>
      </c>
      <c r="AK2801" s="30">
        <f>AK2802+AK2803</f>
        <v>0</v>
      </c>
      <c r="AL2801" s="30">
        <f>AL2802+AL2803</f>
        <v>0</v>
      </c>
      <c r="AM2801" s="30">
        <f>AM2802+AM2803</f>
        <v>0</v>
      </c>
      <c r="AN2801" s="30">
        <f>AN2802+AN2803</f>
        <v>0</v>
      </c>
      <c r="AO2801" s="30">
        <f>AO2802+AO2803</f>
        <v>0</v>
      </c>
      <c r="AP2801" s="30">
        <f>AP2802+AP2803</f>
        <v>0</v>
      </c>
      <c r="AQ2801" s="30">
        <f>AQ2802+AQ2803</f>
        <v>0</v>
      </c>
      <c r="AR2801" s="30">
        <f>AR2802+AR2803</f>
        <v>0</v>
      </c>
      <c r="AS2801" s="30">
        <f t="shared" si="8949"/>
        <v>4164.8000000000002</v>
      </c>
      <c r="AT2801" s="30">
        <f t="shared" si="8950"/>
        <v>4279.2000000000007</v>
      </c>
      <c r="AU2801" s="30">
        <f t="shared" si="8951"/>
        <v>4279.2000000000007</v>
      </c>
      <c r="AV2801" s="30">
        <f>AV2802+AV2803</f>
        <v>0</v>
      </c>
      <c r="AW2801" s="30">
        <f>AW2802+AW2803</f>
        <v>0</v>
      </c>
      <c r="AX2801" s="30">
        <f>AX2802+AX2803</f>
        <v>0</v>
      </c>
      <c r="AY2801" s="30">
        <f t="shared" si="8905"/>
        <v>4164.8000000000002</v>
      </c>
      <c r="AZ2801" s="30">
        <f t="shared" si="8906"/>
        <v>4279.2000000000007</v>
      </c>
      <c r="BA2801" s="30">
        <f t="shared" si="8907"/>
        <v>4279.2000000000007</v>
      </c>
      <c r="BB2801" s="30">
        <f>BB2802+BB2803</f>
        <v>0</v>
      </c>
      <c r="BC2801" s="30">
        <f>BC2802+BC2803</f>
        <v>0</v>
      </c>
      <c r="BD2801" s="30">
        <f>BD2802+BD2803</f>
        <v>0</v>
      </c>
      <c r="BE2801" s="30">
        <f>BE2802+BE2803</f>
        <v>0</v>
      </c>
      <c r="BF2801" s="30">
        <f>BF2802+BF2803</f>
        <v>0</v>
      </c>
      <c r="BG2801" s="30">
        <f>BG2802+BG2803</f>
        <v>0</v>
      </c>
      <c r="BH2801" s="30">
        <f>BH2802+BH2803</f>
        <v>0</v>
      </c>
      <c r="BI2801" s="30">
        <f>BI2802+BI2803</f>
        <v>0</v>
      </c>
      <c r="BJ2801" s="30">
        <f>BJ2802+BJ2803</f>
        <v>0</v>
      </c>
      <c r="BK2801" s="30">
        <f>BK2802+BK2803</f>
        <v>0</v>
      </c>
      <c r="BL2801" s="30">
        <f t="shared" si="9084"/>
        <v>4164.8000000000002</v>
      </c>
      <c r="BM2801" s="30">
        <f t="shared" si="9085"/>
        <v>4279.2000000000007</v>
      </c>
      <c r="BN2801" s="30">
        <f t="shared" si="9086"/>
        <v>4279.2000000000007</v>
      </c>
      <c r="BO2801" s="30">
        <f>BO2802+BO2803</f>
        <v>0</v>
      </c>
      <c r="BP2801" s="31"/>
      <c r="BQ2801" s="1"/>
      <c r="BR2801" s="1"/>
      <c r="BS2801" s="1"/>
      <c r="BT2801" s="1"/>
      <c r="BU2801" s="1"/>
      <c r="BV2801" s="1"/>
      <c r="BW2801" s="1"/>
      <c r="BX2801" s="1"/>
      <c r="BY2801" s="1"/>
    </row>
    <row r="2802" ht="75">
      <c r="A2802" s="28" t="s">
        <v>1121</v>
      </c>
      <c r="B2802" s="28" t="s">
        <v>291</v>
      </c>
      <c r="C2802" s="28" t="s">
        <v>79</v>
      </c>
      <c r="D2802" s="28" t="s">
        <v>1162</v>
      </c>
      <c r="E2802" s="28" t="s">
        <v>50</v>
      </c>
      <c r="F2802" s="29" t="s">
        <v>51</v>
      </c>
      <c r="G2802" s="30">
        <f>3274.4+788.1</f>
        <v>4062.5</v>
      </c>
      <c r="H2802" s="30">
        <f>3317.8+859.1</f>
        <v>4176.9000000000005</v>
      </c>
      <c r="I2802" s="30">
        <f>3317.8+859.1</f>
        <v>4176.9000000000005</v>
      </c>
      <c r="J2802" s="30"/>
      <c r="K2802" s="30"/>
      <c r="L2802" s="30"/>
      <c r="M2802" s="30">
        <f t="shared" si="8952"/>
        <v>4062.5</v>
      </c>
      <c r="N2802" s="30">
        <f t="shared" si="8953"/>
        <v>4176.9000000000005</v>
      </c>
      <c r="O2802" s="30">
        <f t="shared" si="8954"/>
        <v>4176.9000000000005</v>
      </c>
      <c r="P2802" s="30"/>
      <c r="Q2802" s="30"/>
      <c r="R2802" s="30"/>
      <c r="S2802" s="30"/>
      <c r="T2802" s="30"/>
      <c r="U2802" s="30"/>
      <c r="V2802" s="30"/>
      <c r="W2802" s="30"/>
      <c r="X2802" s="30"/>
      <c r="Y2802" s="30"/>
      <c r="Z2802" s="30"/>
      <c r="AA2802" s="30"/>
      <c r="AB2802" s="30"/>
      <c r="AC2802" s="30">
        <f t="shared" si="9087"/>
        <v>4062.5</v>
      </c>
      <c r="AD2802" s="30">
        <f t="shared" si="9088"/>
        <v>4176.9000000000005</v>
      </c>
      <c r="AE2802" s="30">
        <f t="shared" si="9089"/>
        <v>4176.9000000000005</v>
      </c>
      <c r="AF2802" s="30"/>
      <c r="AG2802" s="30">
        <f t="shared" si="9090"/>
        <v>4062.5</v>
      </c>
      <c r="AH2802" s="30">
        <f t="shared" si="9091"/>
        <v>4176.9000000000005</v>
      </c>
      <c r="AI2802" s="30">
        <f t="shared" si="9092"/>
        <v>4176.9000000000005</v>
      </c>
      <c r="AJ2802" s="30"/>
      <c r="AK2802" s="30"/>
      <c r="AL2802" s="30"/>
      <c r="AM2802" s="30"/>
      <c r="AN2802" s="30"/>
      <c r="AO2802" s="30"/>
      <c r="AP2802" s="30"/>
      <c r="AQ2802" s="30"/>
      <c r="AR2802" s="30"/>
      <c r="AS2802" s="30">
        <f t="shared" si="8949"/>
        <v>4062.5</v>
      </c>
      <c r="AT2802" s="30">
        <f t="shared" si="8950"/>
        <v>4176.9000000000005</v>
      </c>
      <c r="AU2802" s="30">
        <f t="shared" si="8951"/>
        <v>4176.9000000000005</v>
      </c>
      <c r="AV2802" s="30"/>
      <c r="AW2802" s="30"/>
      <c r="AX2802" s="30"/>
      <c r="AY2802" s="30">
        <f t="shared" ref="AY2802:AY2820" si="9093">AS2802+AV2802</f>
        <v>4062.5</v>
      </c>
      <c r="AZ2802" s="30">
        <f t="shared" ref="AZ2802:AZ2820" si="9094">AT2802+AW2802</f>
        <v>4176.9000000000005</v>
      </c>
      <c r="BA2802" s="30">
        <f t="shared" ref="BA2802:BA2820" si="9095">AU2802+AX2802</f>
        <v>4176.9000000000005</v>
      </c>
      <c r="BB2802" s="30"/>
      <c r="BC2802" s="30"/>
      <c r="BD2802" s="30"/>
      <c r="BE2802" s="30"/>
      <c r="BF2802" s="30"/>
      <c r="BG2802" s="30"/>
      <c r="BH2802" s="30"/>
      <c r="BI2802" s="30"/>
      <c r="BJ2802" s="30"/>
      <c r="BK2802" s="30"/>
      <c r="BL2802" s="30">
        <f t="shared" si="9084"/>
        <v>4062.5</v>
      </c>
      <c r="BM2802" s="30">
        <f t="shared" si="9085"/>
        <v>4176.9000000000005</v>
      </c>
      <c r="BN2802" s="30">
        <f t="shared" si="9086"/>
        <v>4176.9000000000005</v>
      </c>
      <c r="BO2802" s="30"/>
      <c r="BP2802" s="31"/>
      <c r="BQ2802" s="1"/>
      <c r="BR2802" s="1"/>
      <c r="BS2802" s="1"/>
      <c r="BT2802" s="1"/>
      <c r="BU2802" s="1"/>
      <c r="BV2802" s="1"/>
      <c r="BW2802" s="1"/>
      <c r="BX2802" s="1"/>
      <c r="BY2802" s="1"/>
    </row>
    <row r="2803" ht="30">
      <c r="A2803" s="28" t="s">
        <v>1121</v>
      </c>
      <c r="B2803" s="28" t="s">
        <v>291</v>
      </c>
      <c r="C2803" s="28" t="s">
        <v>79</v>
      </c>
      <c r="D2803" s="28" t="s">
        <v>1162</v>
      </c>
      <c r="E2803" s="28" t="s">
        <v>38</v>
      </c>
      <c r="F2803" s="29" t="s">
        <v>39</v>
      </c>
      <c r="G2803" s="30">
        <f>41+61.3</f>
        <v>102.3</v>
      </c>
      <c r="H2803" s="30">
        <f>41+61.3</f>
        <v>102.3</v>
      </c>
      <c r="I2803" s="30">
        <f>41+61.3</f>
        <v>102.3</v>
      </c>
      <c r="J2803" s="30"/>
      <c r="K2803" s="30"/>
      <c r="L2803" s="30"/>
      <c r="M2803" s="30">
        <f t="shared" si="8952"/>
        <v>102.3</v>
      </c>
      <c r="N2803" s="30">
        <f t="shared" si="8953"/>
        <v>102.3</v>
      </c>
      <c r="O2803" s="30">
        <f t="shared" si="8954"/>
        <v>102.3</v>
      </c>
      <c r="P2803" s="30"/>
      <c r="Q2803" s="30"/>
      <c r="R2803" s="30"/>
      <c r="S2803" s="30"/>
      <c r="T2803" s="30"/>
      <c r="U2803" s="30"/>
      <c r="V2803" s="30"/>
      <c r="W2803" s="30"/>
      <c r="X2803" s="30"/>
      <c r="Y2803" s="30"/>
      <c r="Z2803" s="30"/>
      <c r="AA2803" s="30"/>
      <c r="AB2803" s="30"/>
      <c r="AC2803" s="30">
        <f t="shared" si="9087"/>
        <v>102.3</v>
      </c>
      <c r="AD2803" s="30">
        <f t="shared" si="9088"/>
        <v>102.3</v>
      </c>
      <c r="AE2803" s="30">
        <f t="shared" si="9089"/>
        <v>102.3</v>
      </c>
      <c r="AF2803" s="30"/>
      <c r="AG2803" s="30">
        <f t="shared" si="9090"/>
        <v>102.3</v>
      </c>
      <c r="AH2803" s="30">
        <f t="shared" si="9091"/>
        <v>102.3</v>
      </c>
      <c r="AI2803" s="30">
        <f t="shared" si="9092"/>
        <v>102.3</v>
      </c>
      <c r="AJ2803" s="30"/>
      <c r="AK2803" s="30"/>
      <c r="AL2803" s="30"/>
      <c r="AM2803" s="30"/>
      <c r="AN2803" s="30"/>
      <c r="AO2803" s="30"/>
      <c r="AP2803" s="30"/>
      <c r="AQ2803" s="30"/>
      <c r="AR2803" s="30"/>
      <c r="AS2803" s="30">
        <f t="shared" si="8949"/>
        <v>102.3</v>
      </c>
      <c r="AT2803" s="30">
        <f t="shared" si="8950"/>
        <v>102.3</v>
      </c>
      <c r="AU2803" s="30">
        <f t="shared" si="8951"/>
        <v>102.3</v>
      </c>
      <c r="AV2803" s="30"/>
      <c r="AW2803" s="30"/>
      <c r="AX2803" s="30"/>
      <c r="AY2803" s="30">
        <f t="shared" si="9093"/>
        <v>102.3</v>
      </c>
      <c r="AZ2803" s="30">
        <f t="shared" si="9094"/>
        <v>102.3</v>
      </c>
      <c r="BA2803" s="30">
        <f t="shared" si="9095"/>
        <v>102.3</v>
      </c>
      <c r="BB2803" s="30"/>
      <c r="BC2803" s="30"/>
      <c r="BD2803" s="30"/>
      <c r="BE2803" s="30"/>
      <c r="BF2803" s="30"/>
      <c r="BG2803" s="30"/>
      <c r="BH2803" s="30"/>
      <c r="BI2803" s="30"/>
      <c r="BJ2803" s="30"/>
      <c r="BK2803" s="30"/>
      <c r="BL2803" s="30">
        <f t="shared" si="9084"/>
        <v>102.3</v>
      </c>
      <c r="BM2803" s="30">
        <f t="shared" si="9085"/>
        <v>102.3</v>
      </c>
      <c r="BN2803" s="30">
        <f t="shared" si="9086"/>
        <v>102.3</v>
      </c>
      <c r="BO2803" s="30"/>
      <c r="BP2803" s="31"/>
      <c r="BQ2803" s="1"/>
      <c r="BR2803" s="1"/>
      <c r="BS2803" s="1"/>
      <c r="BT2803" s="1"/>
      <c r="BU2803" s="1"/>
      <c r="BV2803" s="1"/>
      <c r="BW2803" s="1"/>
      <c r="BX2803" s="1"/>
      <c r="BY2803" s="1"/>
    </row>
    <row r="2804" s="18" customFormat="1" ht="30">
      <c r="A2804" s="19" t="s">
        <v>1164</v>
      </c>
      <c r="B2804" s="19"/>
      <c r="C2804" s="19"/>
      <c r="D2804" s="19"/>
      <c r="E2804" s="19"/>
      <c r="F2804" s="20" t="s">
        <v>1165</v>
      </c>
      <c r="G2804" s="21">
        <f t="shared" ref="G2804:G2807" si="9096">G2805</f>
        <v>220211.89999999997</v>
      </c>
      <c r="H2804" s="21">
        <f t="shared" ref="H2804:H2807" si="9097">H2805</f>
        <v>225707.09999999998</v>
      </c>
      <c r="I2804" s="21">
        <f t="shared" ref="I2804:I2807" si="9098">I2805</f>
        <v>225707.09999999998</v>
      </c>
      <c r="J2804" s="21">
        <f t="shared" ref="J2804:J2807" si="9099">J2805</f>
        <v>30000</v>
      </c>
      <c r="K2804" s="21">
        <f t="shared" ref="K2804:K2807" si="9100">K2805</f>
        <v>0</v>
      </c>
      <c r="L2804" s="21">
        <f t="shared" ref="L2804:L2807" si="9101">L2805</f>
        <v>0</v>
      </c>
      <c r="M2804" s="21">
        <f t="shared" si="8952"/>
        <v>250211.89999999997</v>
      </c>
      <c r="N2804" s="21">
        <f t="shared" si="8953"/>
        <v>225707.09999999998</v>
      </c>
      <c r="O2804" s="21">
        <f t="shared" si="8954"/>
        <v>225707.09999999998</v>
      </c>
      <c r="P2804" s="21">
        <f t="shared" ref="P2804:P2807" si="9102">P2805</f>
        <v>0</v>
      </c>
      <c r="Q2804" s="21">
        <f t="shared" ref="Q2804:Q2807" si="9103">Q2805</f>
        <v>0</v>
      </c>
      <c r="R2804" s="21">
        <f t="shared" ref="R2804:R2807" si="9104">R2805</f>
        <v>0</v>
      </c>
      <c r="S2804" s="21">
        <f t="shared" ref="S2804:S2807" si="9105">S2805</f>
        <v>0</v>
      </c>
      <c r="T2804" s="21">
        <f t="shared" ref="T2804:T2807" si="9106">T2805</f>
        <v>0</v>
      </c>
      <c r="U2804" s="21">
        <f t="shared" ref="U2804:U2807" si="9107">U2805</f>
        <v>0</v>
      </c>
      <c r="V2804" s="21">
        <f t="shared" ref="V2804:V2807" si="9108">V2805</f>
        <v>0</v>
      </c>
      <c r="W2804" s="21">
        <f t="shared" ref="W2804:W2807" si="9109">W2805</f>
        <v>0</v>
      </c>
      <c r="X2804" s="21">
        <f t="shared" ref="X2804:X2807" si="9110">X2805</f>
        <v>0</v>
      </c>
      <c r="Y2804" s="21">
        <f t="shared" ref="Y2804:Y2807" si="9111">Y2805</f>
        <v>0</v>
      </c>
      <c r="Z2804" s="21">
        <f t="shared" ref="Z2804:Z2807" si="9112">Z2805</f>
        <v>0</v>
      </c>
      <c r="AA2804" s="21">
        <f t="shared" ref="AA2804:AA2807" si="9113">AA2805</f>
        <v>0</v>
      </c>
      <c r="AB2804" s="21">
        <f t="shared" ref="AB2804:AB2807" si="9114">AB2805</f>
        <v>0</v>
      </c>
      <c r="AC2804" s="21">
        <f t="shared" si="9087"/>
        <v>250211.89999999997</v>
      </c>
      <c r="AD2804" s="21">
        <f t="shared" si="9088"/>
        <v>225707.09999999998</v>
      </c>
      <c r="AE2804" s="21">
        <f t="shared" si="9089"/>
        <v>225707.09999999998</v>
      </c>
      <c r="AF2804" s="21">
        <f t="shared" ref="AF2804:AF2807" si="9115">AF2805</f>
        <v>0</v>
      </c>
      <c r="AG2804" s="21">
        <f t="shared" si="9090"/>
        <v>250211.89999999997</v>
      </c>
      <c r="AH2804" s="21">
        <f t="shared" si="9091"/>
        <v>225707.09999999998</v>
      </c>
      <c r="AI2804" s="21">
        <f t="shared" si="9092"/>
        <v>225707.09999999998</v>
      </c>
      <c r="AJ2804" s="21">
        <f t="shared" ref="AJ2804:AJ2807" si="9116">AJ2805</f>
        <v>0</v>
      </c>
      <c r="AK2804" s="21">
        <f t="shared" ref="AK2804:AK2807" si="9117">AK2805</f>
        <v>0</v>
      </c>
      <c r="AL2804" s="21">
        <f t="shared" ref="AL2804:AL2807" si="9118">AL2805</f>
        <v>-2470.0999999999999</v>
      </c>
      <c r="AM2804" s="21">
        <f t="shared" ref="AM2804:AM2807" si="9119">AM2805</f>
        <v>0</v>
      </c>
      <c r="AN2804" s="21">
        <f t="shared" ref="AN2804:AN2807" si="9120">AN2805</f>
        <v>0</v>
      </c>
      <c r="AO2804" s="21">
        <f t="shared" ref="AO2804:AO2807" si="9121">AO2805</f>
        <v>0</v>
      </c>
      <c r="AP2804" s="21">
        <f t="shared" ref="AP2804:AP2807" si="9122">AP2805</f>
        <v>0</v>
      </c>
      <c r="AQ2804" s="21">
        <f t="shared" ref="AQ2804:AQ2807" si="9123">AQ2805</f>
        <v>0</v>
      </c>
      <c r="AR2804" s="21">
        <f t="shared" ref="AR2804:AR2807" si="9124">AR2805</f>
        <v>0</v>
      </c>
      <c r="AS2804" s="21">
        <f t="shared" si="8949"/>
        <v>247741.79999999996</v>
      </c>
      <c r="AT2804" s="21">
        <f t="shared" si="8950"/>
        <v>225707.09999999998</v>
      </c>
      <c r="AU2804" s="21">
        <f t="shared" si="8951"/>
        <v>225707.09999999998</v>
      </c>
      <c r="AV2804" s="21">
        <f t="shared" ref="AV2804:AV2807" si="9125">AV2805</f>
        <v>0</v>
      </c>
      <c r="AW2804" s="21">
        <f t="shared" ref="AW2804:AW2807" si="9126">AW2805</f>
        <v>0</v>
      </c>
      <c r="AX2804" s="21">
        <f t="shared" ref="AX2804:AX2807" si="9127">AX2805</f>
        <v>0</v>
      </c>
      <c r="AY2804" s="21">
        <f t="shared" si="9093"/>
        <v>247741.79999999996</v>
      </c>
      <c r="AZ2804" s="21">
        <f t="shared" si="9094"/>
        <v>225707.09999999998</v>
      </c>
      <c r="BA2804" s="21">
        <f t="shared" si="9095"/>
        <v>225707.09999999998</v>
      </c>
      <c r="BB2804" s="21">
        <f t="shared" ref="BB2804:BB2807" si="9128">BB2805</f>
        <v>0</v>
      </c>
      <c r="BC2804" s="21">
        <f t="shared" ref="BC2804:BC2807" si="9129">BC2805</f>
        <v>0</v>
      </c>
      <c r="BD2804" s="21">
        <f t="shared" ref="BD2804:BD2807" si="9130">BD2805</f>
        <v>0</v>
      </c>
      <c r="BE2804" s="21">
        <f t="shared" ref="BE2804:BE2807" si="9131">BE2805</f>
        <v>0</v>
      </c>
      <c r="BF2804" s="21">
        <f t="shared" ref="BF2804:BF2807" si="9132">BF2805</f>
        <v>0</v>
      </c>
      <c r="BG2804" s="21">
        <f t="shared" ref="BG2804:BG2807" si="9133">BG2805</f>
        <v>0</v>
      </c>
      <c r="BH2804" s="21">
        <f t="shared" ref="BH2804:BH2807" si="9134">BH2805</f>
        <v>0</v>
      </c>
      <c r="BI2804" s="21">
        <f t="shared" ref="BI2804:BI2807" si="9135">BI2805</f>
        <v>0</v>
      </c>
      <c r="BJ2804" s="21">
        <f t="shared" ref="BJ2804:BJ2807" si="9136">BJ2805</f>
        <v>0</v>
      </c>
      <c r="BK2804" s="21">
        <f t="shared" ref="BK2804:BK2807" si="9137">BK2805</f>
        <v>0</v>
      </c>
      <c r="BL2804" s="21">
        <f t="shared" si="9084"/>
        <v>247741.79999999996</v>
      </c>
      <c r="BM2804" s="21">
        <f t="shared" si="9085"/>
        <v>225707.09999999998</v>
      </c>
      <c r="BN2804" s="21">
        <f t="shared" si="9086"/>
        <v>225707.09999999998</v>
      </c>
      <c r="BO2804" s="21">
        <f t="shared" ref="BO2804:BO2807" si="9138">BO2805</f>
        <v>0</v>
      </c>
      <c r="BP2804" s="22"/>
      <c r="BQ2804" s="18"/>
      <c r="BR2804" s="18"/>
      <c r="BS2804" s="18"/>
      <c r="BT2804" s="18"/>
      <c r="BU2804" s="18"/>
      <c r="BV2804" s="18"/>
      <c r="BW2804" s="18"/>
      <c r="BX2804" s="18"/>
      <c r="BY2804" s="18"/>
    </row>
    <row r="2805" s="18" customFormat="1" ht="15">
      <c r="A2805" s="19" t="s">
        <v>1164</v>
      </c>
      <c r="B2805" s="19" t="s">
        <v>114</v>
      </c>
      <c r="C2805" s="19"/>
      <c r="D2805" s="19"/>
      <c r="E2805" s="19"/>
      <c r="F2805" s="20" t="s">
        <v>115</v>
      </c>
      <c r="G2805" s="21">
        <f t="shared" si="9096"/>
        <v>220211.89999999997</v>
      </c>
      <c r="H2805" s="21">
        <f t="shared" si="9097"/>
        <v>225707.09999999998</v>
      </c>
      <c r="I2805" s="21">
        <f t="shared" si="9098"/>
        <v>225707.09999999998</v>
      </c>
      <c r="J2805" s="21">
        <f t="shared" si="9099"/>
        <v>30000</v>
      </c>
      <c r="K2805" s="21">
        <f t="shared" si="9100"/>
        <v>0</v>
      </c>
      <c r="L2805" s="21">
        <f t="shared" si="9101"/>
        <v>0</v>
      </c>
      <c r="M2805" s="21">
        <f t="shared" si="8952"/>
        <v>250211.89999999997</v>
      </c>
      <c r="N2805" s="21">
        <f t="shared" si="8953"/>
        <v>225707.09999999998</v>
      </c>
      <c r="O2805" s="21">
        <f t="shared" si="8954"/>
        <v>225707.09999999998</v>
      </c>
      <c r="P2805" s="21">
        <f t="shared" si="9102"/>
        <v>0</v>
      </c>
      <c r="Q2805" s="21">
        <f t="shared" si="9103"/>
        <v>0</v>
      </c>
      <c r="R2805" s="21">
        <f t="shared" si="9104"/>
        <v>0</v>
      </c>
      <c r="S2805" s="21">
        <f t="shared" si="9105"/>
        <v>0</v>
      </c>
      <c r="T2805" s="21">
        <f t="shared" si="9106"/>
        <v>0</v>
      </c>
      <c r="U2805" s="21">
        <f t="shared" si="9107"/>
        <v>0</v>
      </c>
      <c r="V2805" s="21">
        <f t="shared" si="9108"/>
        <v>0</v>
      </c>
      <c r="W2805" s="21">
        <f t="shared" si="9109"/>
        <v>0</v>
      </c>
      <c r="X2805" s="21">
        <f t="shared" si="9110"/>
        <v>0</v>
      </c>
      <c r="Y2805" s="21">
        <f t="shared" si="9111"/>
        <v>0</v>
      </c>
      <c r="Z2805" s="21">
        <f t="shared" si="9112"/>
        <v>0</v>
      </c>
      <c r="AA2805" s="21">
        <f t="shared" si="9113"/>
        <v>0</v>
      </c>
      <c r="AB2805" s="21">
        <f t="shared" si="9114"/>
        <v>0</v>
      </c>
      <c r="AC2805" s="21">
        <f t="shared" si="9087"/>
        <v>250211.89999999997</v>
      </c>
      <c r="AD2805" s="21">
        <f t="shared" si="9088"/>
        <v>225707.09999999998</v>
      </c>
      <c r="AE2805" s="21">
        <f t="shared" si="9089"/>
        <v>225707.09999999998</v>
      </c>
      <c r="AF2805" s="21">
        <f t="shared" si="9115"/>
        <v>0</v>
      </c>
      <c r="AG2805" s="21">
        <f t="shared" si="9090"/>
        <v>250211.89999999997</v>
      </c>
      <c r="AH2805" s="21">
        <f t="shared" si="9091"/>
        <v>225707.09999999998</v>
      </c>
      <c r="AI2805" s="21">
        <f t="shared" si="9092"/>
        <v>225707.09999999998</v>
      </c>
      <c r="AJ2805" s="21">
        <f t="shared" si="9116"/>
        <v>0</v>
      </c>
      <c r="AK2805" s="21">
        <f t="shared" si="9117"/>
        <v>0</v>
      </c>
      <c r="AL2805" s="21">
        <f t="shared" si="9118"/>
        <v>-2470.0999999999999</v>
      </c>
      <c r="AM2805" s="21">
        <f t="shared" si="9119"/>
        <v>0</v>
      </c>
      <c r="AN2805" s="21">
        <f t="shared" si="9120"/>
        <v>0</v>
      </c>
      <c r="AO2805" s="21">
        <f t="shared" si="9121"/>
        <v>0</v>
      </c>
      <c r="AP2805" s="21">
        <f t="shared" si="9122"/>
        <v>0</v>
      </c>
      <c r="AQ2805" s="21">
        <f t="shared" si="9123"/>
        <v>0</v>
      </c>
      <c r="AR2805" s="21">
        <f t="shared" si="9124"/>
        <v>0</v>
      </c>
      <c r="AS2805" s="21">
        <f t="shared" si="8949"/>
        <v>247741.79999999996</v>
      </c>
      <c r="AT2805" s="21">
        <f t="shared" si="8950"/>
        <v>225707.09999999998</v>
      </c>
      <c r="AU2805" s="21">
        <f t="shared" si="8951"/>
        <v>225707.09999999998</v>
      </c>
      <c r="AV2805" s="21">
        <f t="shared" si="9125"/>
        <v>0</v>
      </c>
      <c r="AW2805" s="21">
        <f t="shared" si="9126"/>
        <v>0</v>
      </c>
      <c r="AX2805" s="21">
        <f t="shared" si="9127"/>
        <v>0</v>
      </c>
      <c r="AY2805" s="21">
        <f t="shared" si="9093"/>
        <v>247741.79999999996</v>
      </c>
      <c r="AZ2805" s="21">
        <f t="shared" si="9094"/>
        <v>225707.09999999998</v>
      </c>
      <c r="BA2805" s="21">
        <f t="shared" si="9095"/>
        <v>225707.09999999998</v>
      </c>
      <c r="BB2805" s="21">
        <f t="shared" si="9128"/>
        <v>0</v>
      </c>
      <c r="BC2805" s="21">
        <f t="shared" si="9129"/>
        <v>0</v>
      </c>
      <c r="BD2805" s="21">
        <f t="shared" si="9130"/>
        <v>0</v>
      </c>
      <c r="BE2805" s="21">
        <f t="shared" si="9131"/>
        <v>0</v>
      </c>
      <c r="BF2805" s="21">
        <f t="shared" si="9132"/>
        <v>0</v>
      </c>
      <c r="BG2805" s="21">
        <f t="shared" si="9133"/>
        <v>0</v>
      </c>
      <c r="BH2805" s="21">
        <f t="shared" si="9134"/>
        <v>0</v>
      </c>
      <c r="BI2805" s="21">
        <f t="shared" si="9135"/>
        <v>0</v>
      </c>
      <c r="BJ2805" s="21">
        <f t="shared" si="9136"/>
        <v>0</v>
      </c>
      <c r="BK2805" s="21">
        <f t="shared" si="9137"/>
        <v>0</v>
      </c>
      <c r="BL2805" s="21">
        <f t="shared" si="9084"/>
        <v>247741.79999999996</v>
      </c>
      <c r="BM2805" s="21">
        <f t="shared" si="9085"/>
        <v>225707.09999999998</v>
      </c>
      <c r="BN2805" s="21">
        <f t="shared" si="9086"/>
        <v>225707.09999999998</v>
      </c>
      <c r="BO2805" s="21">
        <f t="shared" si="9138"/>
        <v>0</v>
      </c>
      <c r="BP2805" s="22"/>
      <c r="BQ2805" s="18"/>
      <c r="BR2805" s="18"/>
      <c r="BS2805" s="18"/>
      <c r="BT2805" s="18"/>
      <c r="BU2805" s="18"/>
      <c r="BV2805" s="18"/>
      <c r="BW2805" s="18"/>
      <c r="BX2805" s="18"/>
      <c r="BY2805" s="18"/>
    </row>
    <row r="2806" s="23" customFormat="1" ht="15">
      <c r="A2806" s="24" t="s">
        <v>1164</v>
      </c>
      <c r="B2806" s="24" t="s">
        <v>114</v>
      </c>
      <c r="C2806" s="24" t="s">
        <v>116</v>
      </c>
      <c r="D2806" s="24"/>
      <c r="E2806" s="24"/>
      <c r="F2806" s="25" t="s">
        <v>117</v>
      </c>
      <c r="G2806" s="26">
        <f t="shared" si="9096"/>
        <v>220211.89999999997</v>
      </c>
      <c r="H2806" s="26">
        <f t="shared" si="9097"/>
        <v>225707.09999999998</v>
      </c>
      <c r="I2806" s="26">
        <f t="shared" si="9098"/>
        <v>225707.09999999998</v>
      </c>
      <c r="J2806" s="26">
        <f t="shared" si="9099"/>
        <v>30000</v>
      </c>
      <c r="K2806" s="26">
        <f t="shared" si="9100"/>
        <v>0</v>
      </c>
      <c r="L2806" s="26">
        <f t="shared" si="9101"/>
        <v>0</v>
      </c>
      <c r="M2806" s="26">
        <f t="shared" si="8952"/>
        <v>250211.89999999997</v>
      </c>
      <c r="N2806" s="26">
        <f t="shared" si="8953"/>
        <v>225707.09999999998</v>
      </c>
      <c r="O2806" s="26">
        <f t="shared" si="8954"/>
        <v>225707.09999999998</v>
      </c>
      <c r="P2806" s="26">
        <f t="shared" si="9102"/>
        <v>0</v>
      </c>
      <c r="Q2806" s="26">
        <f t="shared" si="9103"/>
        <v>0</v>
      </c>
      <c r="R2806" s="26">
        <f t="shared" si="9104"/>
        <v>0</v>
      </c>
      <c r="S2806" s="26">
        <f t="shared" si="9105"/>
        <v>0</v>
      </c>
      <c r="T2806" s="26">
        <f t="shared" si="9106"/>
        <v>0</v>
      </c>
      <c r="U2806" s="26">
        <f t="shared" si="9107"/>
        <v>0</v>
      </c>
      <c r="V2806" s="26">
        <f t="shared" si="9108"/>
        <v>0</v>
      </c>
      <c r="W2806" s="26">
        <f t="shared" si="9109"/>
        <v>0</v>
      </c>
      <c r="X2806" s="26">
        <f t="shared" si="9110"/>
        <v>0</v>
      </c>
      <c r="Y2806" s="26">
        <f t="shared" si="9111"/>
        <v>0</v>
      </c>
      <c r="Z2806" s="26">
        <f t="shared" si="9112"/>
        <v>0</v>
      </c>
      <c r="AA2806" s="26">
        <f t="shared" si="9113"/>
        <v>0</v>
      </c>
      <c r="AB2806" s="26">
        <f t="shared" si="9114"/>
        <v>0</v>
      </c>
      <c r="AC2806" s="26">
        <f t="shared" si="9087"/>
        <v>250211.89999999997</v>
      </c>
      <c r="AD2806" s="26">
        <f t="shared" si="9088"/>
        <v>225707.09999999998</v>
      </c>
      <c r="AE2806" s="26">
        <f t="shared" si="9089"/>
        <v>225707.09999999998</v>
      </c>
      <c r="AF2806" s="26">
        <f t="shared" si="9115"/>
        <v>0</v>
      </c>
      <c r="AG2806" s="26">
        <f t="shared" si="9090"/>
        <v>250211.89999999997</v>
      </c>
      <c r="AH2806" s="26">
        <f t="shared" si="9091"/>
        <v>225707.09999999998</v>
      </c>
      <c r="AI2806" s="26">
        <f t="shared" si="9092"/>
        <v>225707.09999999998</v>
      </c>
      <c r="AJ2806" s="26">
        <f t="shared" si="9116"/>
        <v>0</v>
      </c>
      <c r="AK2806" s="26">
        <f t="shared" si="9117"/>
        <v>0</v>
      </c>
      <c r="AL2806" s="26">
        <f t="shared" si="9118"/>
        <v>-2470.0999999999999</v>
      </c>
      <c r="AM2806" s="26">
        <f t="shared" si="9119"/>
        <v>0</v>
      </c>
      <c r="AN2806" s="26">
        <f t="shared" si="9120"/>
        <v>0</v>
      </c>
      <c r="AO2806" s="26">
        <f t="shared" si="9121"/>
        <v>0</v>
      </c>
      <c r="AP2806" s="26">
        <f t="shared" si="9122"/>
        <v>0</v>
      </c>
      <c r="AQ2806" s="26">
        <f t="shared" si="9123"/>
        <v>0</v>
      </c>
      <c r="AR2806" s="26">
        <f t="shared" si="9124"/>
        <v>0</v>
      </c>
      <c r="AS2806" s="26">
        <f t="shared" si="8949"/>
        <v>247741.79999999996</v>
      </c>
      <c r="AT2806" s="26">
        <f t="shared" si="8950"/>
        <v>225707.09999999998</v>
      </c>
      <c r="AU2806" s="26">
        <f t="shared" si="8951"/>
        <v>225707.09999999998</v>
      </c>
      <c r="AV2806" s="26">
        <f t="shared" si="9125"/>
        <v>0</v>
      </c>
      <c r="AW2806" s="26">
        <f t="shared" si="9126"/>
        <v>0</v>
      </c>
      <c r="AX2806" s="26">
        <f t="shared" si="9127"/>
        <v>0</v>
      </c>
      <c r="AY2806" s="26">
        <f t="shared" si="9093"/>
        <v>247741.79999999996</v>
      </c>
      <c r="AZ2806" s="26">
        <f t="shared" si="9094"/>
        <v>225707.09999999998</v>
      </c>
      <c r="BA2806" s="26">
        <f t="shared" si="9095"/>
        <v>225707.09999999998</v>
      </c>
      <c r="BB2806" s="26">
        <f t="shared" si="9128"/>
        <v>0</v>
      </c>
      <c r="BC2806" s="26">
        <f t="shared" si="9129"/>
        <v>0</v>
      </c>
      <c r="BD2806" s="26">
        <f t="shared" si="9130"/>
        <v>0</v>
      </c>
      <c r="BE2806" s="26">
        <f t="shared" si="9131"/>
        <v>0</v>
      </c>
      <c r="BF2806" s="26">
        <f t="shared" si="9132"/>
        <v>0</v>
      </c>
      <c r="BG2806" s="26">
        <f t="shared" si="9133"/>
        <v>0</v>
      </c>
      <c r="BH2806" s="26">
        <f t="shared" si="9134"/>
        <v>0</v>
      </c>
      <c r="BI2806" s="26">
        <f t="shared" si="9135"/>
        <v>0</v>
      </c>
      <c r="BJ2806" s="26">
        <f t="shared" si="9136"/>
        <v>0</v>
      </c>
      <c r="BK2806" s="26">
        <f t="shared" si="9137"/>
        <v>0</v>
      </c>
      <c r="BL2806" s="26">
        <f t="shared" si="9084"/>
        <v>247741.79999999996</v>
      </c>
      <c r="BM2806" s="26">
        <f t="shared" si="9085"/>
        <v>225707.09999999998</v>
      </c>
      <c r="BN2806" s="26">
        <f t="shared" si="9086"/>
        <v>225707.09999999998</v>
      </c>
      <c r="BO2806" s="26">
        <f t="shared" si="9138"/>
        <v>0</v>
      </c>
      <c r="BP2806" s="27"/>
      <c r="BQ2806" s="23"/>
      <c r="BR2806" s="23"/>
      <c r="BS2806" s="23"/>
      <c r="BT2806" s="23"/>
      <c r="BU2806" s="23"/>
      <c r="BV2806" s="23"/>
      <c r="BW2806" s="23"/>
      <c r="BX2806" s="23"/>
      <c r="BY2806" s="23"/>
    </row>
    <row r="2807" ht="30">
      <c r="A2807" s="28" t="s">
        <v>1164</v>
      </c>
      <c r="B2807" s="28" t="s">
        <v>114</v>
      </c>
      <c r="C2807" s="28" t="s">
        <v>116</v>
      </c>
      <c r="D2807" s="28" t="s">
        <v>1166</v>
      </c>
      <c r="E2807" s="35"/>
      <c r="F2807" s="29" t="s">
        <v>1167</v>
      </c>
      <c r="G2807" s="30">
        <f t="shared" si="9096"/>
        <v>220211.89999999997</v>
      </c>
      <c r="H2807" s="30">
        <f t="shared" si="9097"/>
        <v>225707.09999999998</v>
      </c>
      <c r="I2807" s="30">
        <f t="shared" si="9098"/>
        <v>225707.09999999998</v>
      </c>
      <c r="J2807" s="30">
        <f t="shared" si="9099"/>
        <v>30000</v>
      </c>
      <c r="K2807" s="30">
        <f t="shared" si="9100"/>
        <v>0</v>
      </c>
      <c r="L2807" s="30">
        <f t="shared" si="9101"/>
        <v>0</v>
      </c>
      <c r="M2807" s="30">
        <f t="shared" si="8952"/>
        <v>250211.89999999997</v>
      </c>
      <c r="N2807" s="30">
        <f t="shared" si="8953"/>
        <v>225707.09999999998</v>
      </c>
      <c r="O2807" s="30">
        <f t="shared" si="8954"/>
        <v>225707.09999999998</v>
      </c>
      <c r="P2807" s="30">
        <f t="shared" si="9102"/>
        <v>0</v>
      </c>
      <c r="Q2807" s="30">
        <f t="shared" si="9103"/>
        <v>0</v>
      </c>
      <c r="R2807" s="30">
        <f t="shared" si="9104"/>
        <v>0</v>
      </c>
      <c r="S2807" s="30">
        <f t="shared" si="9105"/>
        <v>0</v>
      </c>
      <c r="T2807" s="30">
        <f t="shared" si="9106"/>
        <v>0</v>
      </c>
      <c r="U2807" s="30">
        <f t="shared" si="9107"/>
        <v>0</v>
      </c>
      <c r="V2807" s="30">
        <f t="shared" si="9108"/>
        <v>0</v>
      </c>
      <c r="W2807" s="30">
        <f t="shared" si="9109"/>
        <v>0</v>
      </c>
      <c r="X2807" s="30">
        <f t="shared" si="9110"/>
        <v>0</v>
      </c>
      <c r="Y2807" s="30">
        <f t="shared" si="9111"/>
        <v>0</v>
      </c>
      <c r="Z2807" s="30">
        <f t="shared" si="9112"/>
        <v>0</v>
      </c>
      <c r="AA2807" s="30">
        <f t="shared" si="9113"/>
        <v>0</v>
      </c>
      <c r="AB2807" s="30">
        <f t="shared" si="9114"/>
        <v>0</v>
      </c>
      <c r="AC2807" s="30">
        <f t="shared" si="9087"/>
        <v>250211.89999999997</v>
      </c>
      <c r="AD2807" s="30">
        <f t="shared" si="9088"/>
        <v>225707.09999999998</v>
      </c>
      <c r="AE2807" s="30">
        <f t="shared" si="9089"/>
        <v>225707.09999999998</v>
      </c>
      <c r="AF2807" s="30">
        <f t="shared" si="9115"/>
        <v>0</v>
      </c>
      <c r="AG2807" s="30">
        <f t="shared" si="9090"/>
        <v>250211.89999999997</v>
      </c>
      <c r="AH2807" s="30">
        <f t="shared" si="9091"/>
        <v>225707.09999999998</v>
      </c>
      <c r="AI2807" s="30">
        <f t="shared" si="9092"/>
        <v>225707.09999999998</v>
      </c>
      <c r="AJ2807" s="30">
        <f t="shared" si="9116"/>
        <v>0</v>
      </c>
      <c r="AK2807" s="30">
        <f t="shared" si="9117"/>
        <v>0</v>
      </c>
      <c r="AL2807" s="30">
        <f t="shared" si="9118"/>
        <v>-2470.0999999999999</v>
      </c>
      <c r="AM2807" s="30">
        <f t="shared" si="9119"/>
        <v>0</v>
      </c>
      <c r="AN2807" s="30">
        <f t="shared" si="9120"/>
        <v>0</v>
      </c>
      <c r="AO2807" s="30">
        <f t="shared" si="9121"/>
        <v>0</v>
      </c>
      <c r="AP2807" s="30">
        <f t="shared" si="9122"/>
        <v>0</v>
      </c>
      <c r="AQ2807" s="30">
        <f t="shared" si="9123"/>
        <v>0</v>
      </c>
      <c r="AR2807" s="30">
        <f t="shared" si="9124"/>
        <v>0</v>
      </c>
      <c r="AS2807" s="30">
        <f t="shared" si="8949"/>
        <v>247741.79999999996</v>
      </c>
      <c r="AT2807" s="30">
        <f t="shared" si="8950"/>
        <v>225707.09999999998</v>
      </c>
      <c r="AU2807" s="30">
        <f t="shared" si="8951"/>
        <v>225707.09999999998</v>
      </c>
      <c r="AV2807" s="30">
        <f t="shared" si="9125"/>
        <v>0</v>
      </c>
      <c r="AW2807" s="30">
        <f t="shared" si="9126"/>
        <v>0</v>
      </c>
      <c r="AX2807" s="30">
        <f t="shared" si="9127"/>
        <v>0</v>
      </c>
      <c r="AY2807" s="30">
        <f t="shared" si="9093"/>
        <v>247741.79999999996</v>
      </c>
      <c r="AZ2807" s="30">
        <f t="shared" si="9094"/>
        <v>225707.09999999998</v>
      </c>
      <c r="BA2807" s="30">
        <f t="shared" si="9095"/>
        <v>225707.09999999998</v>
      </c>
      <c r="BB2807" s="30">
        <f t="shared" si="9128"/>
        <v>0</v>
      </c>
      <c r="BC2807" s="30">
        <f t="shared" si="9129"/>
        <v>0</v>
      </c>
      <c r="BD2807" s="30">
        <f t="shared" si="9130"/>
        <v>0</v>
      </c>
      <c r="BE2807" s="30">
        <f t="shared" si="9131"/>
        <v>0</v>
      </c>
      <c r="BF2807" s="30">
        <f t="shared" si="9132"/>
        <v>0</v>
      </c>
      <c r="BG2807" s="30">
        <f t="shared" si="9133"/>
        <v>0</v>
      </c>
      <c r="BH2807" s="30">
        <f t="shared" si="9134"/>
        <v>0</v>
      </c>
      <c r="BI2807" s="30">
        <f t="shared" si="9135"/>
        <v>0</v>
      </c>
      <c r="BJ2807" s="30">
        <f t="shared" si="9136"/>
        <v>0</v>
      </c>
      <c r="BK2807" s="30">
        <f t="shared" si="9137"/>
        <v>0</v>
      </c>
      <c r="BL2807" s="30">
        <f t="shared" si="9084"/>
        <v>247741.79999999996</v>
      </c>
      <c r="BM2807" s="30">
        <f t="shared" si="9085"/>
        <v>225707.09999999998</v>
      </c>
      <c r="BN2807" s="30">
        <f t="shared" si="9086"/>
        <v>225707.09999999998</v>
      </c>
      <c r="BO2807" s="30">
        <f t="shared" si="9138"/>
        <v>0</v>
      </c>
      <c r="BP2807" s="31"/>
      <c r="BQ2807" s="1"/>
      <c r="BR2807" s="1"/>
      <c r="BS2807" s="1"/>
      <c r="BT2807" s="1"/>
      <c r="BU2807" s="1"/>
      <c r="BV2807" s="1"/>
      <c r="BW2807" s="1"/>
      <c r="BX2807" s="1"/>
      <c r="BY2807" s="1"/>
    </row>
    <row r="2808" ht="15">
      <c r="A2808" s="28" t="s">
        <v>1164</v>
      </c>
      <c r="B2808" s="28" t="s">
        <v>114</v>
      </c>
      <c r="C2808" s="28" t="s">
        <v>116</v>
      </c>
      <c r="D2808" s="28" t="s">
        <v>1168</v>
      </c>
      <c r="E2808" s="35"/>
      <c r="F2808" s="29" t="s">
        <v>33</v>
      </c>
      <c r="G2808" s="30">
        <f>G2809+G2815</f>
        <v>220211.89999999997</v>
      </c>
      <c r="H2808" s="30">
        <f>H2809+H2815</f>
        <v>225707.09999999998</v>
      </c>
      <c r="I2808" s="30">
        <f>I2809+I2815</f>
        <v>225707.09999999998</v>
      </c>
      <c r="J2808" s="30">
        <f>J2809+J2815</f>
        <v>30000</v>
      </c>
      <c r="K2808" s="30">
        <f>K2809+K2815</f>
        <v>0</v>
      </c>
      <c r="L2808" s="30">
        <f>L2809+L2815</f>
        <v>0</v>
      </c>
      <c r="M2808" s="30">
        <f t="shared" si="8952"/>
        <v>250211.89999999997</v>
      </c>
      <c r="N2808" s="30">
        <f t="shared" si="8953"/>
        <v>225707.09999999998</v>
      </c>
      <c r="O2808" s="30">
        <f t="shared" si="8954"/>
        <v>225707.09999999998</v>
      </c>
      <c r="P2808" s="30">
        <f>P2809+P2815</f>
        <v>0</v>
      </c>
      <c r="Q2808" s="30">
        <f>Q2809+Q2815</f>
        <v>0</v>
      </c>
      <c r="R2808" s="30">
        <f>R2809+R2815</f>
        <v>0</v>
      </c>
      <c r="S2808" s="30">
        <f>S2809+S2815</f>
        <v>0</v>
      </c>
      <c r="T2808" s="30">
        <f>T2809+T2815</f>
        <v>0</v>
      </c>
      <c r="U2808" s="30">
        <f>U2809+U2815</f>
        <v>0</v>
      </c>
      <c r="V2808" s="30">
        <f>V2809+V2815</f>
        <v>0</v>
      </c>
      <c r="W2808" s="30">
        <f>W2809+W2815</f>
        <v>0</v>
      </c>
      <c r="X2808" s="30">
        <f>X2809+X2815</f>
        <v>0</v>
      </c>
      <c r="Y2808" s="30">
        <f>Y2809+Y2815</f>
        <v>0</v>
      </c>
      <c r="Z2808" s="30">
        <f>Z2809+Z2815</f>
        <v>0</v>
      </c>
      <c r="AA2808" s="30">
        <f>AA2809+AA2815</f>
        <v>0</v>
      </c>
      <c r="AB2808" s="30">
        <f>AB2809+AB2815</f>
        <v>0</v>
      </c>
      <c r="AC2808" s="30">
        <f t="shared" si="9087"/>
        <v>250211.89999999997</v>
      </c>
      <c r="AD2808" s="30">
        <f t="shared" si="9088"/>
        <v>225707.09999999998</v>
      </c>
      <c r="AE2808" s="30">
        <f t="shared" si="9089"/>
        <v>225707.09999999998</v>
      </c>
      <c r="AF2808" s="30">
        <f>AF2809+AF2815</f>
        <v>0</v>
      </c>
      <c r="AG2808" s="30">
        <f t="shared" si="9090"/>
        <v>250211.89999999997</v>
      </c>
      <c r="AH2808" s="30">
        <f t="shared" si="9091"/>
        <v>225707.09999999998</v>
      </c>
      <c r="AI2808" s="30">
        <f t="shared" si="9092"/>
        <v>225707.09999999998</v>
      </c>
      <c r="AJ2808" s="30">
        <f>AJ2809+AJ2815</f>
        <v>0</v>
      </c>
      <c r="AK2808" s="30">
        <f>AK2809+AK2815</f>
        <v>0</v>
      </c>
      <c r="AL2808" s="30">
        <f>AL2809+AL2815</f>
        <v>-2470.0999999999999</v>
      </c>
      <c r="AM2808" s="30">
        <f>AM2809+AM2815</f>
        <v>0</v>
      </c>
      <c r="AN2808" s="30">
        <f>AN2809+AN2815</f>
        <v>0</v>
      </c>
      <c r="AO2808" s="30">
        <f>AO2809+AO2815</f>
        <v>0</v>
      </c>
      <c r="AP2808" s="30">
        <f>AP2809+AP2815</f>
        <v>0</v>
      </c>
      <c r="AQ2808" s="30">
        <f>AQ2809+AQ2815</f>
        <v>0</v>
      </c>
      <c r="AR2808" s="30">
        <f>AR2809+AR2815</f>
        <v>0</v>
      </c>
      <c r="AS2808" s="30">
        <f t="shared" si="8949"/>
        <v>247741.79999999996</v>
      </c>
      <c r="AT2808" s="30">
        <f t="shared" si="8950"/>
        <v>225707.09999999998</v>
      </c>
      <c r="AU2808" s="30">
        <f t="shared" si="8951"/>
        <v>225707.09999999998</v>
      </c>
      <c r="AV2808" s="30">
        <f>AV2809+AV2815</f>
        <v>0</v>
      </c>
      <c r="AW2808" s="30">
        <f>AW2809+AW2815</f>
        <v>0</v>
      </c>
      <c r="AX2808" s="30">
        <f>AX2809+AX2815</f>
        <v>0</v>
      </c>
      <c r="AY2808" s="30">
        <f t="shared" si="9093"/>
        <v>247741.79999999996</v>
      </c>
      <c r="AZ2808" s="30">
        <f t="shared" si="9094"/>
        <v>225707.09999999998</v>
      </c>
      <c r="BA2808" s="30">
        <f t="shared" si="9095"/>
        <v>225707.09999999998</v>
      </c>
      <c r="BB2808" s="30">
        <f>BB2809+BB2815</f>
        <v>0</v>
      </c>
      <c r="BC2808" s="30">
        <f>BC2809+BC2815</f>
        <v>0</v>
      </c>
      <c r="BD2808" s="30">
        <f>BD2809+BD2815</f>
        <v>0</v>
      </c>
      <c r="BE2808" s="30">
        <f>BE2809+BE2815</f>
        <v>0</v>
      </c>
      <c r="BF2808" s="30">
        <f>BF2809+BF2815</f>
        <v>0</v>
      </c>
      <c r="BG2808" s="30">
        <f>BG2809+BG2815</f>
        <v>0</v>
      </c>
      <c r="BH2808" s="30">
        <f>BH2809+BH2815</f>
        <v>0</v>
      </c>
      <c r="BI2808" s="30">
        <f>BI2809+BI2815</f>
        <v>0</v>
      </c>
      <c r="BJ2808" s="30">
        <f>BJ2809+BJ2815</f>
        <v>0</v>
      </c>
      <c r="BK2808" s="30">
        <f>BK2809+BK2815</f>
        <v>0</v>
      </c>
      <c r="BL2808" s="30">
        <f t="shared" si="9084"/>
        <v>247741.79999999996</v>
      </c>
      <c r="BM2808" s="30">
        <f t="shared" si="9085"/>
        <v>225707.09999999998</v>
      </c>
      <c r="BN2808" s="30">
        <f t="shared" si="9086"/>
        <v>225707.09999999998</v>
      </c>
      <c r="BO2808" s="30">
        <f>BO2809+BO2815</f>
        <v>0</v>
      </c>
      <c r="BP2808" s="31"/>
      <c r="BQ2808" s="1"/>
      <c r="BR2808" s="1"/>
      <c r="BS2808" s="1"/>
      <c r="BT2808" s="1"/>
      <c r="BU2808" s="1"/>
      <c r="BV2808" s="1"/>
      <c r="BW2808" s="1"/>
      <c r="BX2808" s="1"/>
      <c r="BY2808" s="1"/>
    </row>
    <row r="2809" ht="60">
      <c r="A2809" s="28" t="s">
        <v>1164</v>
      </c>
      <c r="B2809" s="28" t="s">
        <v>114</v>
      </c>
      <c r="C2809" s="28" t="s">
        <v>116</v>
      </c>
      <c r="D2809" s="28" t="s">
        <v>1169</v>
      </c>
      <c r="E2809" s="35"/>
      <c r="F2809" s="29" t="s">
        <v>1170</v>
      </c>
      <c r="G2809" s="30">
        <f>G2810+G2813</f>
        <v>37440.800000000003</v>
      </c>
      <c r="H2809" s="30">
        <f>H2810+H2813</f>
        <v>37970.800000000003</v>
      </c>
      <c r="I2809" s="30">
        <f>I2810+I2813</f>
        <v>37970.800000000003</v>
      </c>
      <c r="J2809" s="30">
        <f>J2810+J2813</f>
        <v>30000</v>
      </c>
      <c r="K2809" s="30">
        <f>K2810+K2813</f>
        <v>0</v>
      </c>
      <c r="L2809" s="30">
        <f>L2810+L2813</f>
        <v>0</v>
      </c>
      <c r="M2809" s="30">
        <f t="shared" si="8952"/>
        <v>67440.800000000003</v>
      </c>
      <c r="N2809" s="30">
        <f t="shared" si="8953"/>
        <v>37970.800000000003</v>
      </c>
      <c r="O2809" s="30">
        <f t="shared" si="8954"/>
        <v>37970.800000000003</v>
      </c>
      <c r="P2809" s="30">
        <f>P2810+P2813</f>
        <v>0</v>
      </c>
      <c r="Q2809" s="30">
        <f>Q2810+Q2813</f>
        <v>0</v>
      </c>
      <c r="R2809" s="30">
        <f>R2810+R2813</f>
        <v>0</v>
      </c>
      <c r="S2809" s="30">
        <f>S2810+S2813</f>
        <v>0</v>
      </c>
      <c r="T2809" s="30">
        <f>T2810+T2813</f>
        <v>0</v>
      </c>
      <c r="U2809" s="30">
        <f>U2810+U2813</f>
        <v>0</v>
      </c>
      <c r="V2809" s="30">
        <f>V2810+V2813</f>
        <v>0</v>
      </c>
      <c r="W2809" s="30">
        <f>W2810+W2813</f>
        <v>0</v>
      </c>
      <c r="X2809" s="30">
        <f>X2810+X2813</f>
        <v>0</v>
      </c>
      <c r="Y2809" s="30">
        <f>Y2810+Y2813</f>
        <v>0</v>
      </c>
      <c r="Z2809" s="30">
        <f>Z2810+Z2813</f>
        <v>0</v>
      </c>
      <c r="AA2809" s="30">
        <f>AA2810+AA2813</f>
        <v>0</v>
      </c>
      <c r="AB2809" s="30">
        <f>AB2810+AB2813</f>
        <v>0</v>
      </c>
      <c r="AC2809" s="30">
        <f t="shared" si="9087"/>
        <v>67440.800000000003</v>
      </c>
      <c r="AD2809" s="30">
        <f t="shared" si="9088"/>
        <v>37970.800000000003</v>
      </c>
      <c r="AE2809" s="30">
        <f t="shared" si="9089"/>
        <v>37970.800000000003</v>
      </c>
      <c r="AF2809" s="30">
        <f>AF2810+AF2813</f>
        <v>0</v>
      </c>
      <c r="AG2809" s="30">
        <f t="shared" si="9090"/>
        <v>67440.800000000003</v>
      </c>
      <c r="AH2809" s="30">
        <f t="shared" si="9091"/>
        <v>37970.800000000003</v>
      </c>
      <c r="AI2809" s="30">
        <f t="shared" si="9092"/>
        <v>37970.800000000003</v>
      </c>
      <c r="AJ2809" s="30">
        <f>AJ2810+AJ2813</f>
        <v>0</v>
      </c>
      <c r="AK2809" s="30">
        <f>AK2810+AK2813</f>
        <v>0</v>
      </c>
      <c r="AL2809" s="30">
        <f>AL2810+AL2813</f>
        <v>0</v>
      </c>
      <c r="AM2809" s="30">
        <f>AM2810+AM2813</f>
        <v>0</v>
      </c>
      <c r="AN2809" s="30">
        <f>AN2810+AN2813</f>
        <v>0</v>
      </c>
      <c r="AO2809" s="30">
        <f>AO2810+AO2813</f>
        <v>0</v>
      </c>
      <c r="AP2809" s="30">
        <f>AP2810+AP2813</f>
        <v>0</v>
      </c>
      <c r="AQ2809" s="30">
        <f>AQ2810+AQ2813</f>
        <v>0</v>
      </c>
      <c r="AR2809" s="30">
        <f>AR2810+AR2813</f>
        <v>0</v>
      </c>
      <c r="AS2809" s="30">
        <f t="shared" ref="AS2809:AS2820" si="9139">AG2809+AJ2809+AK2809+AL2809+AM2809</f>
        <v>67440.800000000003</v>
      </c>
      <c r="AT2809" s="30">
        <f t="shared" ref="AT2809:AT2820" si="9140">AH2809+AN2809+AO2809+AP2809</f>
        <v>37970.800000000003</v>
      </c>
      <c r="AU2809" s="30">
        <f t="shared" ref="AU2809:AU2820" si="9141">AI2809+AR2809+AQ2809</f>
        <v>37970.800000000003</v>
      </c>
      <c r="AV2809" s="30">
        <f>AV2810+AV2813</f>
        <v>0</v>
      </c>
      <c r="AW2809" s="30">
        <f>AW2810+AW2813</f>
        <v>0</v>
      </c>
      <c r="AX2809" s="30">
        <f>AX2810+AX2813</f>
        <v>0</v>
      </c>
      <c r="AY2809" s="30">
        <f t="shared" si="9093"/>
        <v>67440.800000000003</v>
      </c>
      <c r="AZ2809" s="30">
        <f t="shared" si="9094"/>
        <v>37970.800000000003</v>
      </c>
      <c r="BA2809" s="30">
        <f t="shared" si="9095"/>
        <v>37970.800000000003</v>
      </c>
      <c r="BB2809" s="30">
        <f>BB2810+BB2813</f>
        <v>0</v>
      </c>
      <c r="BC2809" s="30">
        <f>BC2810+BC2813</f>
        <v>0</v>
      </c>
      <c r="BD2809" s="30">
        <f>BD2810+BD2813</f>
        <v>0</v>
      </c>
      <c r="BE2809" s="30">
        <f>BE2810+BE2813</f>
        <v>0</v>
      </c>
      <c r="BF2809" s="30">
        <f>BF2810+BF2813</f>
        <v>0</v>
      </c>
      <c r="BG2809" s="30">
        <f>BG2810+BG2813</f>
        <v>0</v>
      </c>
      <c r="BH2809" s="30">
        <f>BH2810+BH2813</f>
        <v>0</v>
      </c>
      <c r="BI2809" s="30">
        <f>BI2810+BI2813</f>
        <v>0</v>
      </c>
      <c r="BJ2809" s="30">
        <f>BJ2810+BJ2813</f>
        <v>0</v>
      </c>
      <c r="BK2809" s="30">
        <f>BK2810+BK2813</f>
        <v>0</v>
      </c>
      <c r="BL2809" s="30">
        <f t="shared" si="9084"/>
        <v>67440.800000000003</v>
      </c>
      <c r="BM2809" s="30">
        <f t="shared" si="9085"/>
        <v>37970.800000000003</v>
      </c>
      <c r="BN2809" s="30">
        <f t="shared" si="9086"/>
        <v>37970.800000000003</v>
      </c>
      <c r="BO2809" s="30">
        <f>BO2810+BO2813</f>
        <v>0</v>
      </c>
      <c r="BP2809" s="31"/>
      <c r="BQ2809" s="1"/>
      <c r="BR2809" s="1"/>
      <c r="BS2809" s="1"/>
      <c r="BT2809" s="1"/>
      <c r="BU2809" s="1"/>
      <c r="BV2809" s="1"/>
      <c r="BW2809" s="1"/>
      <c r="BX2809" s="1"/>
      <c r="BY2809" s="1"/>
    </row>
    <row r="2810" ht="15">
      <c r="A2810" s="28" t="s">
        <v>1164</v>
      </c>
      <c r="B2810" s="28" t="s">
        <v>114</v>
      </c>
      <c r="C2810" s="28" t="s">
        <v>116</v>
      </c>
      <c r="D2810" s="28" t="s">
        <v>1171</v>
      </c>
      <c r="E2810" s="35"/>
      <c r="F2810" s="29" t="s">
        <v>1172</v>
      </c>
      <c r="G2810" s="30">
        <f>G2811+G2812</f>
        <v>30349.800000000003</v>
      </c>
      <c r="H2810" s="30">
        <f>H2811+H2812</f>
        <v>30722.900000000001</v>
      </c>
      <c r="I2810" s="30">
        <f>I2811+I2812</f>
        <v>29438.600000000002</v>
      </c>
      <c r="J2810" s="30">
        <f>J2811+J2812</f>
        <v>30000</v>
      </c>
      <c r="K2810" s="30">
        <f>K2811+K2812</f>
        <v>0</v>
      </c>
      <c r="L2810" s="30">
        <f>L2811+L2812</f>
        <v>0</v>
      </c>
      <c r="M2810" s="30">
        <f t="shared" ref="M2810:M2820" si="9142">G2810+J2810</f>
        <v>60349.800000000003</v>
      </c>
      <c r="N2810" s="30">
        <f t="shared" ref="N2810:N2820" si="9143">H2810+K2810</f>
        <v>30722.900000000001</v>
      </c>
      <c r="O2810" s="30">
        <f t="shared" ref="O2810:O2820" si="9144">I2810+L2810</f>
        <v>29438.600000000002</v>
      </c>
      <c r="P2810" s="30">
        <f>P2811+P2812</f>
        <v>0</v>
      </c>
      <c r="Q2810" s="30">
        <f>Q2811+Q2812</f>
        <v>0</v>
      </c>
      <c r="R2810" s="30">
        <f>R2811+R2812</f>
        <v>0</v>
      </c>
      <c r="S2810" s="30">
        <f>S2811+S2812</f>
        <v>0</v>
      </c>
      <c r="T2810" s="30">
        <f>T2811+T2812</f>
        <v>0</v>
      </c>
      <c r="U2810" s="30">
        <f>U2811+U2812</f>
        <v>0</v>
      </c>
      <c r="V2810" s="30">
        <f>V2811+V2812</f>
        <v>0</v>
      </c>
      <c r="W2810" s="30">
        <f>W2811+W2812</f>
        <v>0</v>
      </c>
      <c r="X2810" s="30">
        <f>X2811+X2812</f>
        <v>0</v>
      </c>
      <c r="Y2810" s="30">
        <f>Y2811+Y2812</f>
        <v>0</v>
      </c>
      <c r="Z2810" s="30">
        <f>Z2811+Z2812</f>
        <v>0</v>
      </c>
      <c r="AA2810" s="30">
        <f>AA2811+AA2812</f>
        <v>0</v>
      </c>
      <c r="AB2810" s="30">
        <f>AB2811+AB2812</f>
        <v>0</v>
      </c>
      <c r="AC2810" s="30">
        <f t="shared" si="9087"/>
        <v>60349.800000000003</v>
      </c>
      <c r="AD2810" s="30">
        <f t="shared" si="9088"/>
        <v>30722.900000000001</v>
      </c>
      <c r="AE2810" s="30">
        <f t="shared" si="9089"/>
        <v>29438.600000000002</v>
      </c>
      <c r="AF2810" s="30">
        <f>AF2811+AF2812</f>
        <v>0</v>
      </c>
      <c r="AG2810" s="30">
        <f t="shared" si="9090"/>
        <v>60349.800000000003</v>
      </c>
      <c r="AH2810" s="30">
        <f t="shared" si="9091"/>
        <v>30722.900000000001</v>
      </c>
      <c r="AI2810" s="30">
        <f t="shared" si="9092"/>
        <v>29438.600000000002</v>
      </c>
      <c r="AJ2810" s="30">
        <f>AJ2811+AJ2812</f>
        <v>0</v>
      </c>
      <c r="AK2810" s="30">
        <f>AK2811+AK2812</f>
        <v>0</v>
      </c>
      <c r="AL2810" s="30">
        <f>AL2811+AL2812</f>
        <v>0</v>
      </c>
      <c r="AM2810" s="30">
        <f>AM2811+AM2812</f>
        <v>0</v>
      </c>
      <c r="AN2810" s="30">
        <f>AN2811+AN2812</f>
        <v>0</v>
      </c>
      <c r="AO2810" s="30">
        <f>AO2811+AO2812</f>
        <v>0</v>
      </c>
      <c r="AP2810" s="30">
        <f>AP2811+AP2812</f>
        <v>0</v>
      </c>
      <c r="AQ2810" s="30">
        <f>AQ2811+AQ2812</f>
        <v>0</v>
      </c>
      <c r="AR2810" s="30">
        <f>AR2811+AR2812</f>
        <v>0</v>
      </c>
      <c r="AS2810" s="30">
        <f t="shared" si="9139"/>
        <v>60349.800000000003</v>
      </c>
      <c r="AT2810" s="30">
        <f t="shared" si="9140"/>
        <v>30722.900000000001</v>
      </c>
      <c r="AU2810" s="30">
        <f t="shared" si="9141"/>
        <v>29438.600000000002</v>
      </c>
      <c r="AV2810" s="30">
        <f>AV2811+AV2812</f>
        <v>0</v>
      </c>
      <c r="AW2810" s="30">
        <f>AW2811+AW2812</f>
        <v>0</v>
      </c>
      <c r="AX2810" s="30">
        <f>AX2811+AX2812</f>
        <v>0</v>
      </c>
      <c r="AY2810" s="30">
        <f t="shared" si="9093"/>
        <v>60349.800000000003</v>
      </c>
      <c r="AZ2810" s="30">
        <f t="shared" si="9094"/>
        <v>30722.900000000001</v>
      </c>
      <c r="BA2810" s="30">
        <f t="shared" si="9095"/>
        <v>29438.600000000002</v>
      </c>
      <c r="BB2810" s="30">
        <f>BB2811+BB2812</f>
        <v>0</v>
      </c>
      <c r="BC2810" s="30">
        <f>BC2811+BC2812</f>
        <v>0</v>
      </c>
      <c r="BD2810" s="30">
        <f>BD2811+BD2812</f>
        <v>0</v>
      </c>
      <c r="BE2810" s="30">
        <f>BE2811+BE2812</f>
        <v>0</v>
      </c>
      <c r="BF2810" s="30">
        <f>BF2811+BF2812</f>
        <v>0</v>
      </c>
      <c r="BG2810" s="30">
        <f>BG2811+BG2812</f>
        <v>0</v>
      </c>
      <c r="BH2810" s="30">
        <f>BH2811+BH2812</f>
        <v>0</v>
      </c>
      <c r="BI2810" s="30">
        <f>BI2811+BI2812</f>
        <v>0</v>
      </c>
      <c r="BJ2810" s="30">
        <f>BJ2811+BJ2812</f>
        <v>0</v>
      </c>
      <c r="BK2810" s="30">
        <f>BK2811+BK2812</f>
        <v>0</v>
      </c>
      <c r="BL2810" s="30">
        <f t="shared" si="9084"/>
        <v>60349.800000000003</v>
      </c>
      <c r="BM2810" s="30">
        <f t="shared" si="9085"/>
        <v>30722.900000000001</v>
      </c>
      <c r="BN2810" s="30">
        <f t="shared" si="9086"/>
        <v>29438.600000000002</v>
      </c>
      <c r="BO2810" s="30">
        <f>BO2811+BO2812</f>
        <v>0</v>
      </c>
      <c r="BP2810" s="31"/>
      <c r="BQ2810" s="1"/>
      <c r="BR2810" s="1"/>
      <c r="BS2810" s="1"/>
      <c r="BT2810" s="1"/>
      <c r="BU2810" s="1"/>
      <c r="BV2810" s="1"/>
      <c r="BW2810" s="1"/>
      <c r="BX2810" s="1"/>
      <c r="BY2810" s="1"/>
    </row>
    <row r="2811" ht="30">
      <c r="A2811" s="28" t="s">
        <v>1164</v>
      </c>
      <c r="B2811" s="28" t="s">
        <v>114</v>
      </c>
      <c r="C2811" s="28" t="s">
        <v>116</v>
      </c>
      <c r="D2811" s="28" t="s">
        <v>1171</v>
      </c>
      <c r="E2811" s="28" t="s">
        <v>38</v>
      </c>
      <c r="F2811" s="29" t="s">
        <v>39</v>
      </c>
      <c r="G2811" s="30">
        <v>28732.400000000001</v>
      </c>
      <c r="H2811" s="30">
        <v>29105.5</v>
      </c>
      <c r="I2811" s="30">
        <v>27821.200000000001</v>
      </c>
      <c r="J2811" s="32">
        <v>30000</v>
      </c>
      <c r="K2811" s="30"/>
      <c r="L2811" s="30"/>
      <c r="M2811" s="30">
        <f t="shared" si="9142"/>
        <v>58732.400000000001</v>
      </c>
      <c r="N2811" s="30">
        <f t="shared" si="9143"/>
        <v>29105.5</v>
      </c>
      <c r="O2811" s="30">
        <f t="shared" si="9144"/>
        <v>27821.200000000001</v>
      </c>
      <c r="P2811" s="30"/>
      <c r="Q2811" s="30"/>
      <c r="R2811" s="30"/>
      <c r="S2811" s="30"/>
      <c r="T2811" s="30"/>
      <c r="U2811" s="30"/>
      <c r="V2811" s="30"/>
      <c r="W2811" s="30"/>
      <c r="X2811" s="30"/>
      <c r="Y2811" s="30"/>
      <c r="Z2811" s="30"/>
      <c r="AA2811" s="30"/>
      <c r="AB2811" s="30"/>
      <c r="AC2811" s="30">
        <f t="shared" si="9087"/>
        <v>58732.400000000001</v>
      </c>
      <c r="AD2811" s="30">
        <f t="shared" si="9088"/>
        <v>29105.5</v>
      </c>
      <c r="AE2811" s="30">
        <f t="shared" si="9089"/>
        <v>27821.200000000001</v>
      </c>
      <c r="AF2811" s="30"/>
      <c r="AG2811" s="30">
        <f t="shared" si="9090"/>
        <v>58732.400000000001</v>
      </c>
      <c r="AH2811" s="30">
        <f t="shared" si="9091"/>
        <v>29105.5</v>
      </c>
      <c r="AI2811" s="30">
        <f t="shared" si="9092"/>
        <v>27821.200000000001</v>
      </c>
      <c r="AJ2811" s="30"/>
      <c r="AK2811" s="30"/>
      <c r="AL2811" s="30"/>
      <c r="AM2811" s="30"/>
      <c r="AN2811" s="30"/>
      <c r="AO2811" s="30"/>
      <c r="AP2811" s="30"/>
      <c r="AQ2811" s="30"/>
      <c r="AR2811" s="30"/>
      <c r="AS2811" s="30">
        <f t="shared" si="9139"/>
        <v>58732.400000000001</v>
      </c>
      <c r="AT2811" s="30">
        <f t="shared" si="9140"/>
        <v>29105.5</v>
      </c>
      <c r="AU2811" s="30">
        <f t="shared" si="9141"/>
        <v>27821.200000000001</v>
      </c>
      <c r="AV2811" s="30"/>
      <c r="AW2811" s="30"/>
      <c r="AX2811" s="30"/>
      <c r="AY2811" s="30">
        <f t="shared" si="9093"/>
        <v>58732.400000000001</v>
      </c>
      <c r="AZ2811" s="30">
        <f t="shared" si="9094"/>
        <v>29105.5</v>
      </c>
      <c r="BA2811" s="30">
        <f t="shared" si="9095"/>
        <v>27821.200000000001</v>
      </c>
      <c r="BB2811" s="30"/>
      <c r="BC2811" s="30"/>
      <c r="BD2811" s="30"/>
      <c r="BE2811" s="30"/>
      <c r="BF2811" s="30"/>
      <c r="BG2811" s="30"/>
      <c r="BH2811" s="30"/>
      <c r="BI2811" s="30"/>
      <c r="BJ2811" s="30"/>
      <c r="BK2811" s="30"/>
      <c r="BL2811" s="30">
        <f t="shared" si="9084"/>
        <v>58732.400000000001</v>
      </c>
      <c r="BM2811" s="30">
        <f t="shared" si="9085"/>
        <v>29105.5</v>
      </c>
      <c r="BN2811" s="30">
        <f t="shared" si="9086"/>
        <v>27821.200000000001</v>
      </c>
      <c r="BO2811" s="30"/>
      <c r="BP2811" s="31"/>
      <c r="BQ2811" s="1"/>
      <c r="BR2811" s="1"/>
      <c r="BS2811" s="1"/>
      <c r="BT2811" s="1"/>
      <c r="BU2811" s="1"/>
      <c r="BV2811" s="1"/>
      <c r="BW2811" s="1"/>
      <c r="BX2811" s="1"/>
      <c r="BY2811" s="1"/>
    </row>
    <row r="2812" ht="15">
      <c r="A2812" s="28" t="s">
        <v>1164</v>
      </c>
      <c r="B2812" s="28" t="s">
        <v>114</v>
      </c>
      <c r="C2812" s="28" t="s">
        <v>116</v>
      </c>
      <c r="D2812" s="28" t="s">
        <v>1171</v>
      </c>
      <c r="E2812" s="28" t="s">
        <v>40</v>
      </c>
      <c r="F2812" s="29" t="s">
        <v>41</v>
      </c>
      <c r="G2812" s="30">
        <v>1617.4000000000001</v>
      </c>
      <c r="H2812" s="30">
        <v>1617.4000000000001</v>
      </c>
      <c r="I2812" s="30">
        <v>1617.4000000000001</v>
      </c>
      <c r="J2812" s="30"/>
      <c r="K2812" s="30"/>
      <c r="L2812" s="30"/>
      <c r="M2812" s="30">
        <f t="shared" si="9142"/>
        <v>1617.4000000000001</v>
      </c>
      <c r="N2812" s="30">
        <f t="shared" si="9143"/>
        <v>1617.4000000000001</v>
      </c>
      <c r="O2812" s="30">
        <f t="shared" si="9144"/>
        <v>1617.4000000000001</v>
      </c>
      <c r="P2812" s="30"/>
      <c r="Q2812" s="30"/>
      <c r="R2812" s="30"/>
      <c r="S2812" s="30"/>
      <c r="T2812" s="30"/>
      <c r="U2812" s="30"/>
      <c r="V2812" s="30"/>
      <c r="W2812" s="30"/>
      <c r="X2812" s="30"/>
      <c r="Y2812" s="30"/>
      <c r="Z2812" s="30"/>
      <c r="AA2812" s="30"/>
      <c r="AB2812" s="30"/>
      <c r="AC2812" s="30">
        <f t="shared" si="9087"/>
        <v>1617.4000000000001</v>
      </c>
      <c r="AD2812" s="30">
        <f t="shared" si="9088"/>
        <v>1617.4000000000001</v>
      </c>
      <c r="AE2812" s="30">
        <f t="shared" si="9089"/>
        <v>1617.4000000000001</v>
      </c>
      <c r="AF2812" s="30"/>
      <c r="AG2812" s="30">
        <f t="shared" si="9090"/>
        <v>1617.4000000000001</v>
      </c>
      <c r="AH2812" s="30">
        <f t="shared" si="9091"/>
        <v>1617.4000000000001</v>
      </c>
      <c r="AI2812" s="30">
        <f t="shared" si="9092"/>
        <v>1617.4000000000001</v>
      </c>
      <c r="AJ2812" s="30"/>
      <c r="AK2812" s="30"/>
      <c r="AL2812" s="30"/>
      <c r="AM2812" s="30"/>
      <c r="AN2812" s="30"/>
      <c r="AO2812" s="30"/>
      <c r="AP2812" s="30"/>
      <c r="AQ2812" s="30"/>
      <c r="AR2812" s="30"/>
      <c r="AS2812" s="30">
        <f t="shared" si="9139"/>
        <v>1617.4000000000001</v>
      </c>
      <c r="AT2812" s="30">
        <f t="shared" si="9140"/>
        <v>1617.4000000000001</v>
      </c>
      <c r="AU2812" s="30">
        <f t="shared" si="9141"/>
        <v>1617.4000000000001</v>
      </c>
      <c r="AV2812" s="30"/>
      <c r="AW2812" s="30"/>
      <c r="AX2812" s="30"/>
      <c r="AY2812" s="30">
        <f t="shared" si="9093"/>
        <v>1617.4000000000001</v>
      </c>
      <c r="AZ2812" s="30">
        <f t="shared" si="9094"/>
        <v>1617.4000000000001</v>
      </c>
      <c r="BA2812" s="30">
        <f t="shared" si="9095"/>
        <v>1617.4000000000001</v>
      </c>
      <c r="BB2812" s="30"/>
      <c r="BC2812" s="30"/>
      <c r="BD2812" s="30"/>
      <c r="BE2812" s="30"/>
      <c r="BF2812" s="30"/>
      <c r="BG2812" s="30"/>
      <c r="BH2812" s="30"/>
      <c r="BI2812" s="30"/>
      <c r="BJ2812" s="30"/>
      <c r="BK2812" s="30"/>
      <c r="BL2812" s="30">
        <f t="shared" si="9084"/>
        <v>1617.4000000000001</v>
      </c>
      <c r="BM2812" s="30">
        <f t="shared" si="9085"/>
        <v>1617.4000000000001</v>
      </c>
      <c r="BN2812" s="30">
        <f t="shared" si="9086"/>
        <v>1617.4000000000001</v>
      </c>
      <c r="BO2812" s="30"/>
      <c r="BP2812" s="31"/>
      <c r="BQ2812" s="1"/>
      <c r="BR2812" s="1"/>
      <c r="BS2812" s="1"/>
      <c r="BT2812" s="1"/>
      <c r="BU2812" s="1"/>
      <c r="BV2812" s="1"/>
      <c r="BW2812" s="1"/>
      <c r="BX2812" s="1"/>
      <c r="BY2812" s="1"/>
    </row>
    <row r="2813" ht="15">
      <c r="A2813" s="28" t="s">
        <v>1164</v>
      </c>
      <c r="B2813" s="28" t="s">
        <v>114</v>
      </c>
      <c r="C2813" s="28" t="s">
        <v>116</v>
      </c>
      <c r="D2813" s="28" t="s">
        <v>1173</v>
      </c>
      <c r="E2813" s="35"/>
      <c r="F2813" s="29" t="s">
        <v>1174</v>
      </c>
      <c r="G2813" s="30">
        <f>G2814</f>
        <v>7091</v>
      </c>
      <c r="H2813" s="30">
        <f>H2814</f>
        <v>7247.8999999999996</v>
      </c>
      <c r="I2813" s="30">
        <f>I2814</f>
        <v>8532.2000000000007</v>
      </c>
      <c r="J2813" s="30">
        <f>J2814</f>
        <v>0</v>
      </c>
      <c r="K2813" s="30">
        <f>K2814</f>
        <v>0</v>
      </c>
      <c r="L2813" s="30">
        <f>L2814</f>
        <v>0</v>
      </c>
      <c r="M2813" s="30">
        <f t="shared" si="9142"/>
        <v>7091</v>
      </c>
      <c r="N2813" s="30">
        <f t="shared" si="9143"/>
        <v>7247.8999999999996</v>
      </c>
      <c r="O2813" s="30">
        <f t="shared" si="9144"/>
        <v>8532.2000000000007</v>
      </c>
      <c r="P2813" s="30">
        <f>P2814</f>
        <v>0</v>
      </c>
      <c r="Q2813" s="30">
        <f>Q2814</f>
        <v>0</v>
      </c>
      <c r="R2813" s="30">
        <f>R2814</f>
        <v>0</v>
      </c>
      <c r="S2813" s="30">
        <f>S2814</f>
        <v>0</v>
      </c>
      <c r="T2813" s="30">
        <f>T2814</f>
        <v>0</v>
      </c>
      <c r="U2813" s="30">
        <f>U2814</f>
        <v>0</v>
      </c>
      <c r="V2813" s="30">
        <f>V2814</f>
        <v>0</v>
      </c>
      <c r="W2813" s="30">
        <f>W2814</f>
        <v>0</v>
      </c>
      <c r="X2813" s="30">
        <f>X2814</f>
        <v>0</v>
      </c>
      <c r="Y2813" s="30">
        <f>Y2814</f>
        <v>0</v>
      </c>
      <c r="Z2813" s="30">
        <f>Z2814</f>
        <v>0</v>
      </c>
      <c r="AA2813" s="30">
        <f>AA2814</f>
        <v>0</v>
      </c>
      <c r="AB2813" s="30">
        <f>AB2814</f>
        <v>0</v>
      </c>
      <c r="AC2813" s="30">
        <f t="shared" si="9087"/>
        <v>7091</v>
      </c>
      <c r="AD2813" s="30">
        <f t="shared" si="9088"/>
        <v>7247.8999999999996</v>
      </c>
      <c r="AE2813" s="30">
        <f t="shared" si="9089"/>
        <v>8532.2000000000007</v>
      </c>
      <c r="AF2813" s="30">
        <f>AF2814</f>
        <v>0</v>
      </c>
      <c r="AG2813" s="30">
        <f t="shared" si="9090"/>
        <v>7091</v>
      </c>
      <c r="AH2813" s="30">
        <f t="shared" si="9091"/>
        <v>7247.8999999999996</v>
      </c>
      <c r="AI2813" s="30">
        <f t="shared" si="9092"/>
        <v>8532.2000000000007</v>
      </c>
      <c r="AJ2813" s="30">
        <f>AJ2814</f>
        <v>0</v>
      </c>
      <c r="AK2813" s="30">
        <f>AK2814</f>
        <v>0</v>
      </c>
      <c r="AL2813" s="30">
        <f>AL2814</f>
        <v>0</v>
      </c>
      <c r="AM2813" s="30">
        <f>AM2814</f>
        <v>0</v>
      </c>
      <c r="AN2813" s="30">
        <f>AN2814</f>
        <v>0</v>
      </c>
      <c r="AO2813" s="30">
        <f>AO2814</f>
        <v>0</v>
      </c>
      <c r="AP2813" s="30">
        <f>AP2814</f>
        <v>0</v>
      </c>
      <c r="AQ2813" s="30">
        <f>AQ2814</f>
        <v>0</v>
      </c>
      <c r="AR2813" s="30">
        <f>AR2814</f>
        <v>0</v>
      </c>
      <c r="AS2813" s="30">
        <f t="shared" si="9139"/>
        <v>7091</v>
      </c>
      <c r="AT2813" s="30">
        <f t="shared" si="9140"/>
        <v>7247.8999999999996</v>
      </c>
      <c r="AU2813" s="30">
        <f t="shared" si="9141"/>
        <v>8532.2000000000007</v>
      </c>
      <c r="AV2813" s="30">
        <f>AV2814</f>
        <v>0</v>
      </c>
      <c r="AW2813" s="30">
        <f>AW2814</f>
        <v>0</v>
      </c>
      <c r="AX2813" s="30">
        <f>AX2814</f>
        <v>0</v>
      </c>
      <c r="AY2813" s="30">
        <f t="shared" si="9093"/>
        <v>7091</v>
      </c>
      <c r="AZ2813" s="30">
        <f t="shared" si="9094"/>
        <v>7247.8999999999996</v>
      </c>
      <c r="BA2813" s="30">
        <f t="shared" si="9095"/>
        <v>8532.2000000000007</v>
      </c>
      <c r="BB2813" s="30">
        <f>BB2814</f>
        <v>0</v>
      </c>
      <c r="BC2813" s="30">
        <f>BC2814</f>
        <v>0</v>
      </c>
      <c r="BD2813" s="30">
        <f>BD2814</f>
        <v>0</v>
      </c>
      <c r="BE2813" s="30">
        <f>BE2814</f>
        <v>0</v>
      </c>
      <c r="BF2813" s="30">
        <f>BF2814</f>
        <v>0</v>
      </c>
      <c r="BG2813" s="30">
        <f>BG2814</f>
        <v>0</v>
      </c>
      <c r="BH2813" s="30">
        <f>BH2814</f>
        <v>0</v>
      </c>
      <c r="BI2813" s="30">
        <f>BI2814</f>
        <v>0</v>
      </c>
      <c r="BJ2813" s="30">
        <f>BJ2814</f>
        <v>0</v>
      </c>
      <c r="BK2813" s="30">
        <f>BK2814</f>
        <v>0</v>
      </c>
      <c r="BL2813" s="30">
        <f t="shared" si="9084"/>
        <v>7091</v>
      </c>
      <c r="BM2813" s="30">
        <f t="shared" si="9085"/>
        <v>7247.8999999999996</v>
      </c>
      <c r="BN2813" s="30">
        <f t="shared" si="9086"/>
        <v>8532.2000000000007</v>
      </c>
      <c r="BO2813" s="30">
        <f>BO2814</f>
        <v>0</v>
      </c>
      <c r="BP2813" s="31"/>
      <c r="BQ2813" s="1"/>
      <c r="BR2813" s="1"/>
      <c r="BS2813" s="1"/>
      <c r="BT2813" s="1"/>
      <c r="BU2813" s="1"/>
      <c r="BV2813" s="1"/>
      <c r="BW2813" s="1"/>
      <c r="BX2813" s="1"/>
      <c r="BY2813" s="1"/>
    </row>
    <row r="2814" ht="30">
      <c r="A2814" s="28" t="s">
        <v>1164</v>
      </c>
      <c r="B2814" s="28" t="s">
        <v>114</v>
      </c>
      <c r="C2814" s="28" t="s">
        <v>116</v>
      </c>
      <c r="D2814" s="28" t="s">
        <v>1173</v>
      </c>
      <c r="E2814" s="28" t="s">
        <v>38</v>
      </c>
      <c r="F2814" s="29" t="s">
        <v>39</v>
      </c>
      <c r="G2814" s="30">
        <v>7091</v>
      </c>
      <c r="H2814" s="30">
        <v>7247.8999999999996</v>
      </c>
      <c r="I2814" s="30">
        <v>8532.2000000000007</v>
      </c>
      <c r="J2814" s="30"/>
      <c r="K2814" s="30"/>
      <c r="L2814" s="30"/>
      <c r="M2814" s="30">
        <f t="shared" si="9142"/>
        <v>7091</v>
      </c>
      <c r="N2814" s="30">
        <f t="shared" si="9143"/>
        <v>7247.8999999999996</v>
      </c>
      <c r="O2814" s="30">
        <f t="shared" si="9144"/>
        <v>8532.2000000000007</v>
      </c>
      <c r="P2814" s="30"/>
      <c r="Q2814" s="30"/>
      <c r="R2814" s="30"/>
      <c r="S2814" s="30"/>
      <c r="T2814" s="30"/>
      <c r="U2814" s="30"/>
      <c r="V2814" s="30"/>
      <c r="W2814" s="30"/>
      <c r="X2814" s="30"/>
      <c r="Y2814" s="30"/>
      <c r="Z2814" s="30"/>
      <c r="AA2814" s="30"/>
      <c r="AB2814" s="30"/>
      <c r="AC2814" s="30">
        <f t="shared" si="9087"/>
        <v>7091</v>
      </c>
      <c r="AD2814" s="30">
        <f t="shared" si="9088"/>
        <v>7247.8999999999996</v>
      </c>
      <c r="AE2814" s="30">
        <f t="shared" si="9089"/>
        <v>8532.2000000000007</v>
      </c>
      <c r="AF2814" s="30"/>
      <c r="AG2814" s="30">
        <f t="shared" si="9090"/>
        <v>7091</v>
      </c>
      <c r="AH2814" s="30">
        <f t="shared" si="9091"/>
        <v>7247.8999999999996</v>
      </c>
      <c r="AI2814" s="30">
        <f t="shared" si="9092"/>
        <v>8532.2000000000007</v>
      </c>
      <c r="AJ2814" s="30"/>
      <c r="AK2814" s="30"/>
      <c r="AL2814" s="30"/>
      <c r="AM2814" s="30"/>
      <c r="AN2814" s="30"/>
      <c r="AO2814" s="30"/>
      <c r="AP2814" s="30"/>
      <c r="AQ2814" s="30"/>
      <c r="AR2814" s="30"/>
      <c r="AS2814" s="30">
        <f t="shared" si="9139"/>
        <v>7091</v>
      </c>
      <c r="AT2814" s="30">
        <f t="shared" si="9140"/>
        <v>7247.8999999999996</v>
      </c>
      <c r="AU2814" s="30">
        <f t="shared" si="9141"/>
        <v>8532.2000000000007</v>
      </c>
      <c r="AV2814" s="30"/>
      <c r="AW2814" s="30"/>
      <c r="AX2814" s="30"/>
      <c r="AY2814" s="30">
        <f t="shared" si="9093"/>
        <v>7091</v>
      </c>
      <c r="AZ2814" s="30">
        <f t="shared" si="9094"/>
        <v>7247.8999999999996</v>
      </c>
      <c r="BA2814" s="30">
        <f t="shared" si="9095"/>
        <v>8532.2000000000007</v>
      </c>
      <c r="BB2814" s="30"/>
      <c r="BC2814" s="30"/>
      <c r="BD2814" s="30"/>
      <c r="BE2814" s="30"/>
      <c r="BF2814" s="30"/>
      <c r="BG2814" s="30"/>
      <c r="BH2814" s="30"/>
      <c r="BI2814" s="30"/>
      <c r="BJ2814" s="30"/>
      <c r="BK2814" s="30"/>
      <c r="BL2814" s="30">
        <f t="shared" si="9084"/>
        <v>7091</v>
      </c>
      <c r="BM2814" s="30">
        <f t="shared" si="9085"/>
        <v>7247.8999999999996</v>
      </c>
      <c r="BN2814" s="30">
        <f t="shared" si="9086"/>
        <v>8532.2000000000007</v>
      </c>
      <c r="BO2814" s="30"/>
      <c r="BP2814" s="31"/>
      <c r="BQ2814" s="1"/>
      <c r="BR2814" s="1"/>
      <c r="BS2814" s="1"/>
      <c r="BT2814" s="1"/>
      <c r="BU2814" s="1"/>
      <c r="BV2814" s="1"/>
      <c r="BW2814" s="1"/>
      <c r="BX2814" s="1"/>
      <c r="BY2814" s="1"/>
    </row>
    <row r="2815" ht="45">
      <c r="A2815" s="28" t="s">
        <v>1164</v>
      </c>
      <c r="B2815" s="28" t="s">
        <v>114</v>
      </c>
      <c r="C2815" s="28" t="s">
        <v>116</v>
      </c>
      <c r="D2815" s="28" t="s">
        <v>1175</v>
      </c>
      <c r="E2815" s="28"/>
      <c r="F2815" s="29" t="s">
        <v>1176</v>
      </c>
      <c r="G2815" s="30">
        <f>G2816</f>
        <v>182771.09999999998</v>
      </c>
      <c r="H2815" s="30">
        <f>H2816</f>
        <v>187736.29999999999</v>
      </c>
      <c r="I2815" s="30">
        <f>I2816</f>
        <v>187736.29999999999</v>
      </c>
      <c r="J2815" s="30">
        <f>J2816</f>
        <v>0</v>
      </c>
      <c r="K2815" s="30">
        <f>K2816</f>
        <v>0</v>
      </c>
      <c r="L2815" s="30">
        <f>L2816</f>
        <v>0</v>
      </c>
      <c r="M2815" s="30">
        <f t="shared" si="9142"/>
        <v>182771.09999999998</v>
      </c>
      <c r="N2815" s="30">
        <f t="shared" si="9143"/>
        <v>187736.29999999999</v>
      </c>
      <c r="O2815" s="30">
        <f t="shared" si="9144"/>
        <v>187736.29999999999</v>
      </c>
      <c r="P2815" s="30">
        <f>P2816</f>
        <v>0</v>
      </c>
      <c r="Q2815" s="30">
        <f>Q2816</f>
        <v>0</v>
      </c>
      <c r="R2815" s="30">
        <f>R2816</f>
        <v>0</v>
      </c>
      <c r="S2815" s="30">
        <f>S2816</f>
        <v>0</v>
      </c>
      <c r="T2815" s="30">
        <f>T2816</f>
        <v>0</v>
      </c>
      <c r="U2815" s="30">
        <f>U2816</f>
        <v>0</v>
      </c>
      <c r="V2815" s="30">
        <f>V2816</f>
        <v>0</v>
      </c>
      <c r="W2815" s="30">
        <f>W2816</f>
        <v>0</v>
      </c>
      <c r="X2815" s="30">
        <f>X2816</f>
        <v>0</v>
      </c>
      <c r="Y2815" s="30">
        <f>Y2816</f>
        <v>0</v>
      </c>
      <c r="Z2815" s="30">
        <f>Z2816</f>
        <v>0</v>
      </c>
      <c r="AA2815" s="30">
        <f>AA2816</f>
        <v>0</v>
      </c>
      <c r="AB2815" s="30">
        <f>AB2816</f>
        <v>0</v>
      </c>
      <c r="AC2815" s="30">
        <f t="shared" si="9087"/>
        <v>182771.09999999998</v>
      </c>
      <c r="AD2815" s="30">
        <f t="shared" si="9088"/>
        <v>187736.29999999999</v>
      </c>
      <c r="AE2815" s="30">
        <f t="shared" si="9089"/>
        <v>187736.29999999999</v>
      </c>
      <c r="AF2815" s="30">
        <f>AF2816</f>
        <v>0</v>
      </c>
      <c r="AG2815" s="30">
        <f t="shared" si="9090"/>
        <v>182771.09999999998</v>
      </c>
      <c r="AH2815" s="30">
        <f t="shared" si="9091"/>
        <v>187736.29999999999</v>
      </c>
      <c r="AI2815" s="30">
        <f t="shared" si="9092"/>
        <v>187736.29999999999</v>
      </c>
      <c r="AJ2815" s="30">
        <f>AJ2816</f>
        <v>0</v>
      </c>
      <c r="AK2815" s="30">
        <f>AK2816</f>
        <v>0</v>
      </c>
      <c r="AL2815" s="30">
        <f>AL2816</f>
        <v>-2470.0999999999999</v>
      </c>
      <c r="AM2815" s="30">
        <f>AM2816</f>
        <v>0</v>
      </c>
      <c r="AN2815" s="30">
        <f>AN2816</f>
        <v>0</v>
      </c>
      <c r="AO2815" s="30">
        <f>AO2816</f>
        <v>0</v>
      </c>
      <c r="AP2815" s="30">
        <f>AP2816</f>
        <v>0</v>
      </c>
      <c r="AQ2815" s="30">
        <f>AQ2816</f>
        <v>0</v>
      </c>
      <c r="AR2815" s="30">
        <f>AR2816</f>
        <v>0</v>
      </c>
      <c r="AS2815" s="30">
        <f t="shared" si="9139"/>
        <v>180300.99999999997</v>
      </c>
      <c r="AT2815" s="30">
        <f t="shared" si="9140"/>
        <v>187736.29999999999</v>
      </c>
      <c r="AU2815" s="30">
        <f t="shared" si="9141"/>
        <v>187736.29999999999</v>
      </c>
      <c r="AV2815" s="30">
        <f>AV2816</f>
        <v>0</v>
      </c>
      <c r="AW2815" s="30">
        <f>AW2816</f>
        <v>0</v>
      </c>
      <c r="AX2815" s="30">
        <f>AX2816</f>
        <v>0</v>
      </c>
      <c r="AY2815" s="30">
        <f t="shared" si="9093"/>
        <v>180300.99999999997</v>
      </c>
      <c r="AZ2815" s="30">
        <f t="shared" si="9094"/>
        <v>187736.29999999999</v>
      </c>
      <c r="BA2815" s="30">
        <f t="shared" si="9095"/>
        <v>187736.29999999999</v>
      </c>
      <c r="BB2815" s="30">
        <f>BB2816</f>
        <v>0</v>
      </c>
      <c r="BC2815" s="30">
        <f>BC2816</f>
        <v>0</v>
      </c>
      <c r="BD2815" s="30">
        <f>BD2816</f>
        <v>0</v>
      </c>
      <c r="BE2815" s="30">
        <f>BE2816</f>
        <v>0</v>
      </c>
      <c r="BF2815" s="30">
        <f>BF2816</f>
        <v>0</v>
      </c>
      <c r="BG2815" s="30">
        <f>BG2816</f>
        <v>0</v>
      </c>
      <c r="BH2815" s="30">
        <f>BH2816</f>
        <v>0</v>
      </c>
      <c r="BI2815" s="30">
        <f>BI2816</f>
        <v>0</v>
      </c>
      <c r="BJ2815" s="30">
        <f>BJ2816</f>
        <v>0</v>
      </c>
      <c r="BK2815" s="30">
        <f>BK2816</f>
        <v>0</v>
      </c>
      <c r="BL2815" s="30">
        <f t="shared" si="9084"/>
        <v>180300.99999999997</v>
      </c>
      <c r="BM2815" s="30">
        <f t="shared" si="9085"/>
        <v>187736.29999999999</v>
      </c>
      <c r="BN2815" s="30">
        <f t="shared" si="9086"/>
        <v>187736.29999999999</v>
      </c>
      <c r="BO2815" s="30">
        <f>BO2816</f>
        <v>0</v>
      </c>
      <c r="BP2815" s="31"/>
      <c r="BQ2815" s="1"/>
      <c r="BR2815" s="1"/>
      <c r="BS2815" s="1"/>
      <c r="BT2815" s="1"/>
      <c r="BU2815" s="1"/>
      <c r="BV2815" s="1"/>
      <c r="BW2815" s="1"/>
      <c r="BX2815" s="1"/>
      <c r="BY2815" s="1"/>
    </row>
    <row r="2816" ht="15">
      <c r="A2816" s="28" t="s">
        <v>1164</v>
      </c>
      <c r="B2816" s="28" t="s">
        <v>114</v>
      </c>
      <c r="C2816" s="28" t="s">
        <v>116</v>
      </c>
      <c r="D2816" s="28" t="s">
        <v>1177</v>
      </c>
      <c r="E2816" s="28"/>
      <c r="F2816" s="29" t="s">
        <v>49</v>
      </c>
      <c r="G2816" s="30">
        <f>G2817+G2818</f>
        <v>182771.09999999998</v>
      </c>
      <c r="H2816" s="30">
        <f>H2817+H2818</f>
        <v>187736.29999999999</v>
      </c>
      <c r="I2816" s="30">
        <f>I2817+I2818</f>
        <v>187736.29999999999</v>
      </c>
      <c r="J2816" s="30">
        <f>J2817+J2818</f>
        <v>0</v>
      </c>
      <c r="K2816" s="30">
        <f>K2817+K2818</f>
        <v>0</v>
      </c>
      <c r="L2816" s="30">
        <f>L2817+L2818</f>
        <v>0</v>
      </c>
      <c r="M2816" s="30">
        <f t="shared" si="9142"/>
        <v>182771.09999999998</v>
      </c>
      <c r="N2816" s="30">
        <f t="shared" si="9143"/>
        <v>187736.29999999999</v>
      </c>
      <c r="O2816" s="30">
        <f t="shared" si="9144"/>
        <v>187736.29999999999</v>
      </c>
      <c r="P2816" s="30">
        <f>P2817+P2818</f>
        <v>0</v>
      </c>
      <c r="Q2816" s="30">
        <f>Q2817+Q2818</f>
        <v>0</v>
      </c>
      <c r="R2816" s="30">
        <f>R2817+R2818</f>
        <v>0</v>
      </c>
      <c r="S2816" s="30">
        <f>S2817+S2818</f>
        <v>0</v>
      </c>
      <c r="T2816" s="30">
        <f>T2817+T2818</f>
        <v>0</v>
      </c>
      <c r="U2816" s="30">
        <f>U2817+U2818</f>
        <v>0</v>
      </c>
      <c r="V2816" s="30">
        <f>V2817+V2818</f>
        <v>0</v>
      </c>
      <c r="W2816" s="30">
        <f>W2817+W2818</f>
        <v>0</v>
      </c>
      <c r="X2816" s="30">
        <f>X2817+X2818</f>
        <v>0</v>
      </c>
      <c r="Y2816" s="30">
        <f>Y2817+Y2818</f>
        <v>0</v>
      </c>
      <c r="Z2816" s="30">
        <f>Z2817+Z2818</f>
        <v>0</v>
      </c>
      <c r="AA2816" s="30">
        <f>AA2817+AA2818</f>
        <v>0</v>
      </c>
      <c r="AB2816" s="30">
        <f>AB2817+AB2818</f>
        <v>0</v>
      </c>
      <c r="AC2816" s="30">
        <f t="shared" si="9087"/>
        <v>182771.09999999998</v>
      </c>
      <c r="AD2816" s="30">
        <f t="shared" si="9088"/>
        <v>187736.29999999999</v>
      </c>
      <c r="AE2816" s="30">
        <f t="shared" si="9089"/>
        <v>187736.29999999999</v>
      </c>
      <c r="AF2816" s="30">
        <f>AF2817+AF2818</f>
        <v>0</v>
      </c>
      <c r="AG2816" s="30">
        <f t="shared" si="9090"/>
        <v>182771.09999999998</v>
      </c>
      <c r="AH2816" s="30">
        <f t="shared" si="9091"/>
        <v>187736.29999999999</v>
      </c>
      <c r="AI2816" s="30">
        <f t="shared" si="9092"/>
        <v>187736.29999999999</v>
      </c>
      <c r="AJ2816" s="30">
        <f>AJ2817+AJ2818</f>
        <v>0</v>
      </c>
      <c r="AK2816" s="30">
        <f>AK2817+AK2818</f>
        <v>0</v>
      </c>
      <c r="AL2816" s="30">
        <f>AL2817+AL2818</f>
        <v>-2470.0999999999999</v>
      </c>
      <c r="AM2816" s="30">
        <f>AM2817+AM2818</f>
        <v>0</v>
      </c>
      <c r="AN2816" s="30">
        <f>AN2817+AN2818</f>
        <v>0</v>
      </c>
      <c r="AO2816" s="30">
        <f>AO2817+AO2818</f>
        <v>0</v>
      </c>
      <c r="AP2816" s="30">
        <f>AP2817+AP2818</f>
        <v>0</v>
      </c>
      <c r="AQ2816" s="30">
        <f>AQ2817+AQ2818</f>
        <v>0</v>
      </c>
      <c r="AR2816" s="30">
        <f>AR2817+AR2818</f>
        <v>0</v>
      </c>
      <c r="AS2816" s="30">
        <f t="shared" si="9139"/>
        <v>180300.99999999997</v>
      </c>
      <c r="AT2816" s="30">
        <f t="shared" si="9140"/>
        <v>187736.29999999999</v>
      </c>
      <c r="AU2816" s="30">
        <f t="shared" si="9141"/>
        <v>187736.29999999999</v>
      </c>
      <c r="AV2816" s="30">
        <f>AV2817+AV2818</f>
        <v>0</v>
      </c>
      <c r="AW2816" s="30">
        <f>AW2817+AW2818</f>
        <v>0</v>
      </c>
      <c r="AX2816" s="30">
        <f>AX2817+AX2818</f>
        <v>0</v>
      </c>
      <c r="AY2816" s="30">
        <f t="shared" si="9093"/>
        <v>180300.99999999997</v>
      </c>
      <c r="AZ2816" s="30">
        <f t="shared" si="9094"/>
        <v>187736.29999999999</v>
      </c>
      <c r="BA2816" s="30">
        <f t="shared" si="9095"/>
        <v>187736.29999999999</v>
      </c>
      <c r="BB2816" s="30">
        <f>BB2817+BB2818</f>
        <v>0</v>
      </c>
      <c r="BC2816" s="30">
        <f>BC2817+BC2818</f>
        <v>0</v>
      </c>
      <c r="BD2816" s="30">
        <f>BD2817+BD2818</f>
        <v>0</v>
      </c>
      <c r="BE2816" s="30">
        <f>BE2817+BE2818</f>
        <v>0</v>
      </c>
      <c r="BF2816" s="30">
        <f>BF2817+BF2818</f>
        <v>0</v>
      </c>
      <c r="BG2816" s="30">
        <f>BG2817+BG2818</f>
        <v>0</v>
      </c>
      <c r="BH2816" s="30">
        <f>BH2817+BH2818</f>
        <v>0</v>
      </c>
      <c r="BI2816" s="30">
        <f>BI2817+BI2818</f>
        <v>0</v>
      </c>
      <c r="BJ2816" s="30">
        <f>BJ2817+BJ2818</f>
        <v>0</v>
      </c>
      <c r="BK2816" s="30">
        <f>BK2817+BK2818</f>
        <v>0</v>
      </c>
      <c r="BL2816" s="30">
        <f t="shared" si="9084"/>
        <v>180300.99999999997</v>
      </c>
      <c r="BM2816" s="30">
        <f t="shared" si="9085"/>
        <v>187736.29999999999</v>
      </c>
      <c r="BN2816" s="30">
        <f t="shared" si="9086"/>
        <v>187736.29999999999</v>
      </c>
      <c r="BO2816" s="30">
        <f>BO2817+BO2818</f>
        <v>0</v>
      </c>
      <c r="BP2816" s="31"/>
      <c r="BQ2816" s="1"/>
      <c r="BR2816" s="1"/>
      <c r="BS2816" s="1"/>
      <c r="BT2816" s="1"/>
      <c r="BU2816" s="1"/>
      <c r="BV2816" s="1"/>
      <c r="BW2816" s="1"/>
      <c r="BX2816" s="1"/>
      <c r="BY2816" s="1"/>
    </row>
    <row r="2817" ht="75">
      <c r="A2817" s="28" t="s">
        <v>1164</v>
      </c>
      <c r="B2817" s="28" t="s">
        <v>114</v>
      </c>
      <c r="C2817" s="28" t="s">
        <v>116</v>
      </c>
      <c r="D2817" s="28" t="s">
        <v>1177</v>
      </c>
      <c r="E2817" s="28" t="s">
        <v>50</v>
      </c>
      <c r="F2817" s="29" t="s">
        <v>51</v>
      </c>
      <c r="G2817" s="30">
        <v>176370.09999999998</v>
      </c>
      <c r="H2817" s="30">
        <v>181335.29999999999</v>
      </c>
      <c r="I2817" s="30">
        <v>181335.29999999999</v>
      </c>
      <c r="J2817" s="30"/>
      <c r="K2817" s="30"/>
      <c r="L2817" s="30"/>
      <c r="M2817" s="30">
        <f t="shared" si="9142"/>
        <v>176370.09999999998</v>
      </c>
      <c r="N2817" s="30">
        <f t="shared" si="9143"/>
        <v>181335.29999999999</v>
      </c>
      <c r="O2817" s="30">
        <f t="shared" si="9144"/>
        <v>181335.29999999999</v>
      </c>
      <c r="P2817" s="30"/>
      <c r="Q2817" s="30"/>
      <c r="R2817" s="30"/>
      <c r="S2817" s="30"/>
      <c r="T2817" s="30"/>
      <c r="U2817" s="30"/>
      <c r="V2817" s="30"/>
      <c r="W2817" s="30"/>
      <c r="X2817" s="30"/>
      <c r="Y2817" s="30"/>
      <c r="Z2817" s="30"/>
      <c r="AA2817" s="30"/>
      <c r="AB2817" s="30"/>
      <c r="AC2817" s="30">
        <f t="shared" si="9087"/>
        <v>176370.09999999998</v>
      </c>
      <c r="AD2817" s="30">
        <f t="shared" si="9088"/>
        <v>181335.29999999999</v>
      </c>
      <c r="AE2817" s="30">
        <f t="shared" si="9089"/>
        <v>181335.29999999999</v>
      </c>
      <c r="AF2817" s="30"/>
      <c r="AG2817" s="30">
        <f t="shared" si="9090"/>
        <v>176370.09999999998</v>
      </c>
      <c r="AH2817" s="30">
        <f t="shared" si="9091"/>
        <v>181335.29999999999</v>
      </c>
      <c r="AI2817" s="30">
        <f t="shared" si="9092"/>
        <v>181335.29999999999</v>
      </c>
      <c r="AJ2817" s="30"/>
      <c r="AK2817" s="30"/>
      <c r="AL2817" s="30">
        <v>-2470.0999999999999</v>
      </c>
      <c r="AM2817" s="30"/>
      <c r="AN2817" s="30"/>
      <c r="AO2817" s="30"/>
      <c r="AP2817" s="30"/>
      <c r="AQ2817" s="30"/>
      <c r="AR2817" s="30"/>
      <c r="AS2817" s="30">
        <f t="shared" si="9139"/>
        <v>173899.99999999997</v>
      </c>
      <c r="AT2817" s="30">
        <f t="shared" si="9140"/>
        <v>181335.29999999999</v>
      </c>
      <c r="AU2817" s="30">
        <f t="shared" si="9141"/>
        <v>181335.29999999999</v>
      </c>
      <c r="AV2817" s="30"/>
      <c r="AW2817" s="30"/>
      <c r="AX2817" s="30"/>
      <c r="AY2817" s="30">
        <f t="shared" si="9093"/>
        <v>173899.99999999997</v>
      </c>
      <c r="AZ2817" s="30">
        <f t="shared" si="9094"/>
        <v>181335.29999999999</v>
      </c>
      <c r="BA2817" s="30">
        <f t="shared" si="9095"/>
        <v>181335.29999999999</v>
      </c>
      <c r="BB2817" s="30"/>
      <c r="BC2817" s="30"/>
      <c r="BD2817" s="30"/>
      <c r="BE2817" s="30"/>
      <c r="BF2817" s="30"/>
      <c r="BG2817" s="30"/>
      <c r="BH2817" s="30"/>
      <c r="BI2817" s="30"/>
      <c r="BJ2817" s="30"/>
      <c r="BK2817" s="30"/>
      <c r="BL2817" s="30">
        <f t="shared" si="9084"/>
        <v>173899.99999999997</v>
      </c>
      <c r="BM2817" s="30">
        <f t="shared" si="9085"/>
        <v>181335.29999999999</v>
      </c>
      <c r="BN2817" s="30">
        <f t="shared" si="9086"/>
        <v>181335.29999999999</v>
      </c>
      <c r="BO2817" s="30"/>
      <c r="BP2817" s="31"/>
      <c r="BQ2817" s="1"/>
      <c r="BR2817" s="1"/>
      <c r="BS2817" s="1"/>
      <c r="BT2817" s="1"/>
      <c r="BU2817" s="1"/>
      <c r="BV2817" s="1"/>
      <c r="BW2817" s="1"/>
      <c r="BX2817" s="1"/>
      <c r="BY2817" s="1"/>
    </row>
    <row r="2818" ht="30">
      <c r="A2818" s="28" t="s">
        <v>1164</v>
      </c>
      <c r="B2818" s="28" t="s">
        <v>114</v>
      </c>
      <c r="C2818" s="28" t="s">
        <v>116</v>
      </c>
      <c r="D2818" s="28" t="s">
        <v>1177</v>
      </c>
      <c r="E2818" s="28" t="s">
        <v>38</v>
      </c>
      <c r="F2818" s="29" t="s">
        <v>39</v>
      </c>
      <c r="G2818" s="30">
        <v>6401</v>
      </c>
      <c r="H2818" s="30">
        <v>6401</v>
      </c>
      <c r="I2818" s="30">
        <v>6401</v>
      </c>
      <c r="J2818" s="30"/>
      <c r="K2818" s="30"/>
      <c r="L2818" s="30"/>
      <c r="M2818" s="30">
        <f t="shared" si="9142"/>
        <v>6401</v>
      </c>
      <c r="N2818" s="30">
        <f t="shared" si="9143"/>
        <v>6401</v>
      </c>
      <c r="O2818" s="30">
        <f t="shared" si="9144"/>
        <v>6401</v>
      </c>
      <c r="P2818" s="30"/>
      <c r="Q2818" s="30"/>
      <c r="R2818" s="30"/>
      <c r="S2818" s="30"/>
      <c r="T2818" s="30"/>
      <c r="U2818" s="30"/>
      <c r="V2818" s="30"/>
      <c r="W2818" s="30"/>
      <c r="X2818" s="30"/>
      <c r="Y2818" s="30"/>
      <c r="Z2818" s="30"/>
      <c r="AA2818" s="30"/>
      <c r="AB2818" s="30"/>
      <c r="AC2818" s="30">
        <f t="shared" si="9087"/>
        <v>6401</v>
      </c>
      <c r="AD2818" s="30">
        <f t="shared" si="9088"/>
        <v>6401</v>
      </c>
      <c r="AE2818" s="30">
        <f t="shared" si="9089"/>
        <v>6401</v>
      </c>
      <c r="AF2818" s="30"/>
      <c r="AG2818" s="30">
        <f t="shared" si="9090"/>
        <v>6401</v>
      </c>
      <c r="AH2818" s="30">
        <f t="shared" si="9091"/>
        <v>6401</v>
      </c>
      <c r="AI2818" s="30">
        <f t="shared" si="9092"/>
        <v>6401</v>
      </c>
      <c r="AJ2818" s="30"/>
      <c r="AK2818" s="30"/>
      <c r="AL2818" s="30"/>
      <c r="AM2818" s="30"/>
      <c r="AN2818" s="30"/>
      <c r="AO2818" s="30"/>
      <c r="AP2818" s="30"/>
      <c r="AQ2818" s="30"/>
      <c r="AR2818" s="30"/>
      <c r="AS2818" s="30">
        <f t="shared" si="9139"/>
        <v>6401</v>
      </c>
      <c r="AT2818" s="30">
        <f t="shared" si="9140"/>
        <v>6401</v>
      </c>
      <c r="AU2818" s="30">
        <f t="shared" si="9141"/>
        <v>6401</v>
      </c>
      <c r="AV2818" s="30"/>
      <c r="AW2818" s="30"/>
      <c r="AX2818" s="30"/>
      <c r="AY2818" s="30">
        <f t="shared" si="9093"/>
        <v>6401</v>
      </c>
      <c r="AZ2818" s="30">
        <f t="shared" si="9094"/>
        <v>6401</v>
      </c>
      <c r="BA2818" s="30">
        <f t="shared" si="9095"/>
        <v>6401</v>
      </c>
      <c r="BB2818" s="30"/>
      <c r="BC2818" s="30"/>
      <c r="BD2818" s="30"/>
      <c r="BE2818" s="30"/>
      <c r="BF2818" s="30"/>
      <c r="BG2818" s="30"/>
      <c r="BH2818" s="30"/>
      <c r="BI2818" s="30"/>
      <c r="BJ2818" s="30"/>
      <c r="BK2818" s="30"/>
      <c r="BL2818" s="30">
        <f t="shared" si="9084"/>
        <v>6401</v>
      </c>
      <c r="BM2818" s="30">
        <f t="shared" si="9085"/>
        <v>6401</v>
      </c>
      <c r="BN2818" s="30">
        <f t="shared" si="9086"/>
        <v>6401</v>
      </c>
      <c r="BO2818" s="30"/>
      <c r="BP2818" s="31"/>
      <c r="BQ2818" s="1"/>
      <c r="BR2818" s="1"/>
      <c r="BS2818" s="1"/>
      <c r="BT2818" s="1"/>
      <c r="BU2818" s="1"/>
      <c r="BV2818" s="1"/>
      <c r="BW2818" s="1"/>
      <c r="BX2818" s="1"/>
    </row>
    <row r="2819" s="1" customFormat="1" ht="15">
      <c r="A2819" s="19" t="s">
        <v>1178</v>
      </c>
      <c r="B2819" s="19" t="s">
        <v>1179</v>
      </c>
      <c r="C2819" s="19" t="s">
        <v>1179</v>
      </c>
      <c r="D2819" s="19" t="s">
        <v>1180</v>
      </c>
      <c r="E2819" s="19" t="s">
        <v>1178</v>
      </c>
      <c r="F2819" s="53" t="s">
        <v>1181</v>
      </c>
      <c r="G2819" s="21"/>
      <c r="H2819" s="21">
        <v>1160001.5</v>
      </c>
      <c r="I2819" s="21">
        <f>2114318.8+2700+0.9</f>
        <v>2117019.6999999997</v>
      </c>
      <c r="J2819" s="21"/>
      <c r="K2819" s="21"/>
      <c r="L2819" s="21"/>
      <c r="M2819" s="21">
        <f t="shared" si="9142"/>
        <v>0</v>
      </c>
      <c r="N2819" s="21">
        <f t="shared" si="9143"/>
        <v>1160001.5</v>
      </c>
      <c r="O2819" s="21">
        <f t="shared" si="9144"/>
        <v>2117019.6999999997</v>
      </c>
      <c r="P2819" s="21"/>
      <c r="Q2819" s="21"/>
      <c r="R2819" s="21"/>
      <c r="S2819" s="21"/>
      <c r="T2819" s="21"/>
      <c r="U2819" s="21"/>
      <c r="V2819" s="21">
        <v>-52547.209999999999</v>
      </c>
      <c r="W2819" s="21"/>
      <c r="X2819" s="21"/>
      <c r="Y2819" s="21"/>
      <c r="Z2819" s="21">
        <v>100135.72</v>
      </c>
      <c r="AA2819" s="21"/>
      <c r="AB2819" s="21"/>
      <c r="AC2819" s="21">
        <f t="shared" si="9087"/>
        <v>0</v>
      </c>
      <c r="AD2819" s="21">
        <f t="shared" si="9088"/>
        <v>1107454.29</v>
      </c>
      <c r="AE2819" s="21">
        <f t="shared" si="9089"/>
        <v>2217155.4199999999</v>
      </c>
      <c r="AF2819" s="21"/>
      <c r="AG2819" s="21">
        <f t="shared" si="9090"/>
        <v>0</v>
      </c>
      <c r="AH2819" s="21">
        <f t="shared" si="9091"/>
        <v>1107454.29</v>
      </c>
      <c r="AI2819" s="21">
        <f t="shared" si="9092"/>
        <v>2217155.4199999999</v>
      </c>
      <c r="AJ2819" s="21"/>
      <c r="AK2819" s="21"/>
      <c r="AL2819" s="21"/>
      <c r="AM2819" s="21"/>
      <c r="AN2819" s="21"/>
      <c r="AO2819" s="21">
        <v>2764.4580000000001</v>
      </c>
      <c r="AP2819" s="21"/>
      <c r="AQ2819" s="21"/>
      <c r="AR2819" s="21">
        <v>79835.376000000004</v>
      </c>
      <c r="AS2819" s="21">
        <f t="shared" si="9139"/>
        <v>0</v>
      </c>
      <c r="AT2819" s="21">
        <f t="shared" si="9140"/>
        <v>1110218.7480000001</v>
      </c>
      <c r="AU2819" s="21">
        <f t="shared" si="9141"/>
        <v>2296990.7960000001</v>
      </c>
      <c r="AV2819" s="21"/>
      <c r="AW2819" s="21">
        <v>26829.656999999999</v>
      </c>
      <c r="AX2819" s="21">
        <v>-41639.830000000002</v>
      </c>
      <c r="AY2819" s="21">
        <f t="shared" si="9093"/>
        <v>0</v>
      </c>
      <c r="AZ2819" s="21">
        <f t="shared" si="9094"/>
        <v>1137048.405</v>
      </c>
      <c r="BA2819" s="21">
        <f t="shared" si="9095"/>
        <v>2255350.966</v>
      </c>
      <c r="BB2819" s="21"/>
      <c r="BC2819" s="21"/>
      <c r="BD2819" s="21"/>
      <c r="BE2819" s="21"/>
      <c r="BF2819" s="21"/>
      <c r="BG2819" s="21">
        <v>-26828.617999999999</v>
      </c>
      <c r="BH2819" s="21"/>
      <c r="BI2819" s="21"/>
      <c r="BJ2819" s="21">
        <v>-32592.745999999999</v>
      </c>
      <c r="BK2819" s="21"/>
      <c r="BL2819" s="21">
        <f t="shared" si="9084"/>
        <v>0</v>
      </c>
      <c r="BM2819" s="21">
        <f t="shared" si="9085"/>
        <v>1110219.787</v>
      </c>
      <c r="BN2819" s="21">
        <f t="shared" si="9086"/>
        <v>2222758.2200000002</v>
      </c>
      <c r="BO2819" s="21"/>
      <c r="BP2819" s="22"/>
      <c r="BQ2819" s="1"/>
      <c r="BR2819" s="1"/>
      <c r="BS2819" s="1"/>
      <c r="BT2819" s="1"/>
      <c r="BU2819" s="1"/>
      <c r="BV2819" s="1"/>
      <c r="BW2819" s="1"/>
      <c r="BX2819" s="1"/>
      <c r="BY2819" s="1"/>
      <c r="BZ2819" s="1"/>
    </row>
    <row r="2820" ht="15">
      <c r="A2820" s="54" t="s">
        <v>1182</v>
      </c>
      <c r="B2820" s="54"/>
      <c r="C2820" s="54"/>
      <c r="D2820" s="54"/>
      <c r="E2820" s="54"/>
      <c r="F2820" s="54"/>
      <c r="G2820" s="21">
        <f>G13+G88+G195+G329+G599+G723+G861+G996+G1122+G1259+G1391+G1528+G1633+G1759+G1985+G2227+G2305+G2423+G2476+G2722+G2804+G2342+G52+G104+G117+G2285+G2690+G2702+G2597+G2819</f>
        <v>69819100</v>
      </c>
      <c r="H2820" s="21">
        <f>H13+H88+H195+H329+H599+H723+H861+H996+H1122+H1259+H1391+H1528+H1633+H1759+H1985+H2227+H2305+H2423+H2476+H2722+H2804+H2342+H52+H104+H117+H2285+H2690+H2702+H2597+H2819</f>
        <v>71585679.999999985</v>
      </c>
      <c r="I2820" s="21">
        <f>I13+I88+I195+I329+I599+I723+I861+I996+I1122+I1259+I1391+I1528+I1633+I1759+I1985+I2227+I2305+I2423+I2476+I2722+I2804+I2342+I52+I104+I117+I2285+I2690+I2702+I2597+I2819</f>
        <v>65040704.500000007</v>
      </c>
      <c r="J2820" s="21">
        <f>J13+J88+J195+J329+J599+J723+J861+J996+J1122+J1259+J1391+J1528+J1633+J1759+J1985+J2227+J2305+J2423+J2476+J2722+J2804+J2342+J52+J104+J117+J2285+J2690+J2702+J2597+J2819</f>
        <v>4.3655745685100555e-11</v>
      </c>
      <c r="K2820" s="21">
        <f>K13+K88+K195+K329+K599+K723+K861+K996+K1122+K1259+K1391+K1528+K1633+K1759+K1985+K2227+K2305+K2423+K2476+K2722+K2804+K2342+K52+K104+K117+K2285+K2690+K2702+K2597+K2819</f>
        <v>7.2759576141834259e-12</v>
      </c>
      <c r="L2820" s="21">
        <f>L13+L88+L195+L329+L599+L723+L861+L996+L1122+L1259+L1391+L1528+L1633+L1759+L1985+L2227+L2305+L2423+L2476+L2722+L2804+L2342+L52+L104+L117+L2285+L2690+L2702+L2597+L2819</f>
        <v>7.2759576141834259e-12</v>
      </c>
      <c r="M2820" s="21">
        <f t="shared" si="9142"/>
        <v>69819100</v>
      </c>
      <c r="N2820" s="21">
        <f t="shared" si="9143"/>
        <v>71585679.999999985</v>
      </c>
      <c r="O2820" s="21">
        <f t="shared" si="9144"/>
        <v>65040704.500000007</v>
      </c>
      <c r="P2820" s="21">
        <f>P13+P88+P195+P329+P599+P723+P861+P996+P1122+P1259+P1391+P1528+P1633+P1759+P1985+P2227+P2305+P2423+P2476+P2722+P2804+P2342+P52+P104+P117+P2285+P2690+P2702+P2597+P2819</f>
        <v>-9.0949470177292824e-13</v>
      </c>
      <c r="Q2820" s="21">
        <f>Q13+Q88+Q195+Q329+Q599+Q723+Q861+Q996+Q1122+Q1259+Q1391+Q1528+Q1633+Q1759+Q1985+Q2227+Q2305+Q2423+Q2476+Q2722+Q2804+Q2342+Q52+Q104+Q117+Q2285+Q2690+Q2702+Q2597+Q2819</f>
        <v>0</v>
      </c>
      <c r="R2820" s="21">
        <f>R13+R88+R195+R329+R599+R723+R861+R996+R1122+R1259+R1391+R1528+R1633+R1759+R1985+R2227+R2305+R2423+R2476+R2722+R2804+R2342+R52+R104+R117+R2285+R2690+R2702+R2597+R2819</f>
        <v>824595.58997999993</v>
      </c>
      <c r="S2820" s="21">
        <f>S13+S88+S195+S329+S599+S723+S861+S996+S1122+S1259+S1391+S1528+S1633+S1759+S1985+S2227+S2305+S2423+S2476+S2722+S2804+S2342+S52+S104+S117+S2285+S2690+S2702+S2597+S2819</f>
        <v>-1616054.1170000001</v>
      </c>
      <c r="T2820" s="21">
        <f>T13+T88+T195+T329+T599+T723+T861+T996+T1122+T1259+T1391+T1528+T1633+T1759+T1985+T2227+T2305+T2423+T2476+T2722+T2804+T2342+T52+T104+T117+T2285+T2690+T2702+T2597+T2819</f>
        <v>13704.4</v>
      </c>
      <c r="U2820" s="21">
        <f>U13+U88+U195+U329+U599+U723+U861+U996+U1122+U1259+U1391+U1528+U1633+U1759+U1985+U2227+U2305+U2423+U2476+U2722+U2804+U2342+U52+U104+U117+U2285+U2690+U2702+U2597+U2819</f>
        <v>-9.0949470177292824e-13</v>
      </c>
      <c r="V2820" s="21">
        <f>V13+V88+V195+V329+V599+V723+V861+V996+V1122+V1259+V1391+V1528+V1633+V1759+V1985+V2227+V2305+V2423+V2476+V2722+V2804+V2342+V52+V104+V117+V2285+V2690+V2702+V2597+V2819</f>
        <v>206810.13099999996</v>
      </c>
      <c r="W2820" s="21">
        <f>W13+W88+W195+W329+W599+W723+W861+W996+W1122+W1259+W1391+W1528+W1633+W1759+W1985+W2227+W2305+W2423+W2476+W2722+W2804+W2342+W52+W104+W117+W2285+W2690+W2702+W2597+W2819</f>
        <v>-206810.13099999996</v>
      </c>
      <c r="X2820" s="21">
        <f>X13+X88+X195+X329+X599+X723+X861+X996+X1122+X1259+X1391+X1528+X1633+X1759+X1985+X2227+X2305+X2423+X2476+X2722+X2804+X2342+X52+X104+X117+X2285+X2690+X2702+X2597+X2819</f>
        <v>17746</v>
      </c>
      <c r="Y2820" s="21">
        <f>Y13+Y88+Y195+Y329+Y599+Y723+Y861+Y996+Y1122+Y1259+Y1391+Y1528+Y1633+Y1759+Y1985+Y2227+Y2305+Y2423+Y2476+Y2722+Y2804+Y2342+Y52+Y104+Y117+Y2285+Y2690+Y2702+Y2597+Y2819</f>
        <v>-9.0949470177292824e-13</v>
      </c>
      <c r="Z2820" s="21">
        <f>Z13+Z88+Z195+Z329+Z599+Z723+Z861+Z996+Z1122+Z1259+Z1391+Z1528+Z1633+Z1759+Z1985+Z2227+Z2305+Z2423+Z2476+Z2722+Z2804+Z2342+Z52+Z104+Z117+Z2285+Z2690+Z2702+Z2597+Z2819</f>
        <v>180045.25</v>
      </c>
      <c r="AA2820" s="21">
        <f>AA13+AA88+AA195+AA329+AA599+AA723+AA861+AA996+AA1122+AA1259+AA1391+AA1528+AA1633+AA1759+AA1985+AA2227+AA2305+AA2423+AA2476+AA2722+AA2804+AA2342+AA52+AA104+AA117+AA2285+AA2690+AA2702+AA2597+AA2819</f>
        <v>1822864.2480000001</v>
      </c>
      <c r="AB2820" s="21">
        <f>AB13+AB88+AB195+AB329+AB599+AB723+AB861+AB996+AB1122+AB1259+AB1391+AB1528+AB1633+AB1759+AB1985+AB2227+AB2305+AB2423+AB2476+AB2722+AB2804+AB2342+AB52+AB104+AB117+AB2285+AB2690+AB2702+AB2597+AB2819</f>
        <v>-419.90000000000009</v>
      </c>
      <c r="AC2820" s="21">
        <f t="shared" si="9087"/>
        <v>69041345.872980013</v>
      </c>
      <c r="AD2820" s="21">
        <f t="shared" si="9088"/>
        <v>71603425.999999985</v>
      </c>
      <c r="AE2820" s="21">
        <f t="shared" si="9089"/>
        <v>67043194.098000012</v>
      </c>
      <c r="AF2820" s="21">
        <f>AF13+AF88+AF195+AF329+AF599+AF723+AF861+AF996+AF1122+AF1259+AF1391+AF1528+AF1633+AF1759+AF1985+AF2227+AF2305+AF2423+AF2476+AF2722+AF2804+AF2342+AF52+AF104+AF117+AF2285+AF2690+AF2702+AF2597+AF2819</f>
        <v>0</v>
      </c>
      <c r="AG2820" s="21">
        <f t="shared" si="9090"/>
        <v>69041345.872980013</v>
      </c>
      <c r="AH2820" s="21">
        <f t="shared" si="9091"/>
        <v>71603425.999999985</v>
      </c>
      <c r="AI2820" s="21">
        <f t="shared" si="9092"/>
        <v>67043194.098000012</v>
      </c>
      <c r="AJ2820" s="21">
        <f>AJ13+AJ88+AJ195+AJ329+AJ599+AJ723+AJ861+AJ996+AJ1122+AJ1259+AJ1391+AJ1528+AJ1633+AJ1759+AJ1985+AJ2227+AJ2305+AJ2423+AJ2476+AJ2722+AJ2804+AJ2342+AJ52+AJ104+AJ117+AJ2285+AJ2690+AJ2702+AJ2597+AJ2819+AJ45</f>
        <v>0</v>
      </c>
      <c r="AK2820" s="21">
        <f>AK13+AK88+AK195+AK329+AK599+AK723+AK861+AK996+AK1122+AK1259+AK1391+AK1528+AK1633+AK1759+AK1985+AK2227+AK2305+AK2423+AK2476+AK2722+AK2804+AK2342+AK52+AK104+AK117+AK2285+AK2690+AK2702+AK2597+AK2819+AK45</f>
        <v>-4.5474735088646412e-13</v>
      </c>
      <c r="AL2820" s="21">
        <f>AL13+AL88+AL195+AL329+AL599+AL723+AL861+AL996+AL1122+AL1259+AL1391+AL1528+AL1633+AL1759+AL1985+AL2227+AL2305+AL2423+AL2476+AL2722+AL2804+AL2342+AL52+AL104+AL117+AL2285+AL2690+AL2702+AL2597+AL2819+AL45</f>
        <v>157880.715</v>
      </c>
      <c r="AM2820" s="21">
        <f>AM13+AM88+AM195+AM329+AM599+AM723+AM861+AM996+AM1122+AM1259+AM1391+AM1528+AM1633+AM1759+AM1985+AM2227+AM2305+AM2423+AM2476+AM2722+AM2804+AM2342+AM52+AM104+AM117+AM2285+AM2690+AM2702+AM2597+AM2819+AM45</f>
        <v>-3796.3150000000169</v>
      </c>
      <c r="AN2820" s="21">
        <f>AN13+AN88+AN195+AN329+AN599+AN723+AN861+AN996+AN1122+AN1259+AN1391+AN1528+AN1633+AN1759+AN1985+AN2227+AN2305+AN2423+AN2476+AN2722+AN2804+AN2342+AN52+AN104+AN117+AN2285+AN2690+AN2702+AN2597+AN2819+AN45</f>
        <v>0</v>
      </c>
      <c r="AO2820" s="21">
        <f>AO13+AO88+AO195+AO329+AO599+AO723+AO861+AO996+AO1122+AO1259+AO1391+AO1528+AO1633+AO1759+AO1985+AO2227+AO2305+AO2423+AO2476+AO2722+AO2804+AO2342+AO52+AO104+AO117+AO2285+AO2690+AO2702+AO2597+AO2819+AO45</f>
        <v>154234.08199999999</v>
      </c>
      <c r="AP2820" s="21">
        <f>AP13+AP88+AP195+AP329+AP599+AP723+AP861+AP996+AP1122+AP1259+AP1391+AP1528+AP1633+AP1759+AP1985+AP2227+AP2305+AP2423+AP2476+AP2722+AP2804+AP2342+AP52+AP104+AP117+AP2285+AP2690+AP2702+AP2597+AP2819+AP45</f>
        <v>-43655.781999999992</v>
      </c>
      <c r="AQ2820" s="21">
        <f>AQ13+AQ88+AQ195+AQ329+AQ599+AQ723+AQ861+AQ996+AQ1122+AQ1259+AQ1391+AQ1528+AQ1633+AQ1759+AQ1985+AQ2227+AQ2305+AQ2423+AQ2476+AQ2722+AQ2804+AQ2342+AQ52+AQ104+AQ117+AQ2285+AQ2690+AQ2702+AQ2597+AQ2819+AQ45</f>
        <v>0</v>
      </c>
      <c r="AR2820" s="21">
        <f>AR13+AR88+AR195+AR329+AR599+AR723+AR861+AR996+AR1122+AR1259+AR1391+AR1528+AR1633+AR1759+AR1985+AR2227+AR2305+AR2423+AR2476+AR2722+AR2804+AR2342+AR52+AR104+AR117+AR2285+AR2690+AR2702+AR2597+AR2819+AR45</f>
        <v>112056</v>
      </c>
      <c r="AS2820" s="21">
        <f t="shared" si="9139"/>
        <v>69195430.272980019</v>
      </c>
      <c r="AT2820" s="21">
        <f t="shared" si="9140"/>
        <v>71714004.299999982</v>
      </c>
      <c r="AU2820" s="21">
        <f t="shared" si="9141"/>
        <v>67155250.09800002</v>
      </c>
      <c r="AV2820" s="21">
        <f>AV13+AV88+AV195+AV329+AV599+AV723+AV861+AV996+AV1122+AV1259+AV1391+AV1528+AV1633+AV1759+AV1985+AV2227+AV2305+AV2423+AV2476+AV2722+AV2804+AV2342+AV52+AV104+AV117+AV2285+AV2690+AV2702+AV2597+AV2819+AV45</f>
        <v>3.1832314562052488e-12</v>
      </c>
      <c r="AW2820" s="21">
        <f>AW13+AW88+AW195+AW329+AW599+AW723+AW861+AW996+AW1122+AW1259+AW1391+AW1528+AW1633+AW1759+AW1985+AW2227+AW2305+AW2423+AW2476+AW2722+AW2804+AW2342+AW52+AW104+AW117+AW2285+AW2690+AW2702+AW2597+AW2819+AW45</f>
        <v>7.2759576141834259e-12</v>
      </c>
      <c r="AX2820" s="21">
        <f>AX13+AX88+AX195+AX329+AX599+AX723+AX861+AX996+AX1122+AX1259+AX1391+AX1528+AX1633+AX1759+AX1985+AX2227+AX2305+AX2423+AX2476+AX2722+AX2804+AX2342+AX52+AX104+AX117+AX2285+AX2690+AX2702+AX2597+AX2819+AX45</f>
        <v>0</v>
      </c>
      <c r="AY2820" s="21">
        <f t="shared" si="9093"/>
        <v>69195430.272980019</v>
      </c>
      <c r="AZ2820" s="21">
        <f t="shared" si="9094"/>
        <v>71714004.299999982</v>
      </c>
      <c r="BA2820" s="21">
        <f t="shared" si="9095"/>
        <v>67155250.09800002</v>
      </c>
      <c r="BB2820" s="21">
        <f>BB13+BB88+BB195+BB329+BB599+BB723+BB861+BB996+BB1122+BB1259+BB1391+BB1528+BB1633+BB1759+BB1985+BB2227+BB2305+BB2423+BB2476+BB2722+BB2804+BB2342+BB52+BB104+BB117+BB2285+BB2690+BB2702+BB2597+BB2819+BB45</f>
        <v>0</v>
      </c>
      <c r="BC2820" s="21">
        <f>BC13+BC88+BC195+BC329+BC599+BC723+BC861+BC996+BC1122+BC1259+BC1391+BC1528+BC1633+BC1759+BC1985+BC2227+BC2305+BC2423+BC2476+BC2722+BC2804+BC2342+BC52+BC104+BC117+BC2285+BC2690+BC2702+BC2597+BC2819+BC45</f>
        <v>-9.6633812063373625e-13</v>
      </c>
      <c r="BD2820" s="21">
        <f>BD13+BD88+BD195+BD329+BD599+BD723+BD861+BD996+BD1122+BD1259+BD1391+BD1528+BD1633+BD1759+BD1985+BD2227+BD2305+BD2423+BD2476+BD2722+BD2804+BD2342+BD52+BD104+BD117+BD2285+BD2690+BD2702+BD2597+BD2819+BD45</f>
        <v>74468.407000000036</v>
      </c>
      <c r="BE2820" s="21">
        <f>BE13+BE88+BE195+BE329+BE599+BE723+BE861+BE996+BE1122+BE1259+BE1391+BE1528+BE1633+BE1759+BE1985+BE2227+BE2305+BE2423+BE2476+BE2722+BE2804+BE2342+BE52+BE104+BE117+BE2285+BE2690+BE2702+BE2597+BE2819+BE45</f>
        <v>-27392.807000000001</v>
      </c>
      <c r="BF2820" s="21">
        <f>BF13+BF88+BF195+BF329+BF599+BF723+BF861+BF996+BF1122+BF1259+BF1391+BF1528+BF1633+BF1759+BF1985+BF2227+BF2305+BF2423+BF2476+BF2722+BF2804+BF2342+BF52+BF104+BF117+BF2285+BF2690+BF2702+BF2597+BF2819+BF45</f>
        <v>2.8194335754960775e-11</v>
      </c>
      <c r="BG2820" s="21">
        <f>BG13+BG88+BG195+BG329+BG599+BG723+BG861+BG996+BG1122+BG1259+BG1391+BG1528+BG1633+BG1759+BG1985+BG2227+BG2305+BG2423+BG2476+BG2722+BG2804+BG2342+BG52+BG104+BG117+BG2285+BG2690+BG2702+BG2597+BG2819+BG45</f>
        <v>166330.61000000002</v>
      </c>
      <c r="BH2820" s="21">
        <f>BH13+BH88+BH195+BH329+BH599+BH723+BH861+BH996+BH1122+BH1259+BH1391+BH1528+BH1633+BH1759+BH1985+BH2227+BH2305+BH2423+BH2476+BH2722+BH2804+BH2342+BH52+BH104+BH117+BH2285+BH2690+BH2702+BH2597+BH2819+BH45</f>
        <v>-166330.60999999999</v>
      </c>
      <c r="BI2820" s="21">
        <f>BI13+BI88+BI195+BI329+BI599+BI723+BI861+BI996+BI1122+BI1259+BI1391+BI1528+BI1633+BI1759+BI1985+BI2227+BI2305+BI2423+BI2476+BI2722+BI2804+BI2342+BI52+BI104+BI117+BI2285+BI2690+BI2702+BI2597+BI2819+BI45</f>
        <v>0</v>
      </c>
      <c r="BJ2820" s="21">
        <f>BJ13+BJ88+BJ195+BJ329+BJ599+BJ723+BJ861+BJ996+BJ1122+BJ1259+BJ1391+BJ1528+BJ1633+BJ1759+BJ1985+BJ2227+BJ2305+BJ2423+BJ2476+BJ2722+BJ2804+BJ2342+BJ52+BJ104+BJ117+BJ2285+BJ2690+BJ2702+BJ2597+BJ2819+BJ45</f>
        <v>36469.966</v>
      </c>
      <c r="BK2820" s="21">
        <f>BK13+BK88+BK195+BK329+BK599+BK723+BK861+BK996+BK1122+BK1259+BK1391+BK1528+BK1633+BK1759+BK1985+BK2227+BK2305+BK2423+BK2476+BK2722+BK2804+BK2342+BK52+BK104+BK117+BK2285+BK2690+BK2702+BK2597+BK2819+BK45</f>
        <v>-36469.966000000015</v>
      </c>
      <c r="BL2820" s="21">
        <f t="shared" si="9084"/>
        <v>69242505.872980028</v>
      </c>
      <c r="BM2820" s="21">
        <f t="shared" si="9085"/>
        <v>71714004.299999982</v>
      </c>
      <c r="BN2820" s="21">
        <f t="shared" si="9086"/>
        <v>67155250.09800002</v>
      </c>
      <c r="BO2820" s="21">
        <f>BO13+BO88+BO195+BO329+BO599+BO723+BO861+BO996+BO1122+BO1259+BO1391+BO1528+BO1633+BO1759+BO1985+BO2227+BO2305+BO2423+BO2476+BO2722+BO2804+BO2342+BO52+BO104+BO117+BO2285+BO2690+BO2702+BO2597+BO2819+BO45</f>
        <v>0</v>
      </c>
      <c r="BP2820" s="22"/>
      <c r="BQ2820" s="1"/>
      <c r="BR2820" s="1"/>
      <c r="BS2820" s="1"/>
      <c r="BT2820" s="1"/>
      <c r="BW2820" s="1"/>
    </row>
    <row r="2821">
      <c r="A2821" s="1"/>
      <c r="B2821" s="1"/>
      <c r="C2821" s="1"/>
      <c r="D2821" s="1"/>
      <c r="E2821" s="1"/>
      <c r="I2821" s="1"/>
      <c r="M2821" s="1"/>
      <c r="N2821" s="1"/>
      <c r="O2821" s="1"/>
      <c r="AC2821" s="1"/>
      <c r="AD2821" s="1"/>
      <c r="AE2821" s="1"/>
      <c r="AF2821" s="1"/>
      <c r="AG2821" s="1"/>
      <c r="AH2821" s="1"/>
      <c r="AI2821" s="1"/>
      <c r="AJ2821" s="1"/>
      <c r="AK2821" s="1"/>
      <c r="AL2821" s="1"/>
      <c r="AM2821" s="1"/>
      <c r="AN2821" s="1"/>
      <c r="AO2821" s="1"/>
      <c r="AP2821" s="1"/>
      <c r="AQ2821" s="1"/>
      <c r="AR2821" s="1"/>
      <c r="AS2821" s="1"/>
      <c r="AT2821" s="1"/>
      <c r="AU2821" s="1"/>
      <c r="AV2821" s="1"/>
      <c r="AW2821" s="1"/>
      <c r="AX2821" s="1"/>
      <c r="AY2821" s="1"/>
      <c r="AZ2821" s="1"/>
      <c r="BA2821" s="1"/>
      <c r="BB2821" s="1"/>
      <c r="BC2821" s="1"/>
      <c r="BD2821" s="1"/>
      <c r="BE2821" s="1"/>
      <c r="BF2821" s="1"/>
      <c r="BG2821" s="1"/>
      <c r="BH2821" s="1"/>
      <c r="BI2821" s="1"/>
      <c r="BJ2821" s="1"/>
      <c r="BK2821" s="1"/>
      <c r="BL2821" s="1"/>
      <c r="BM2821" s="1"/>
      <c r="BN2821" s="1"/>
      <c r="BP2821" s="3"/>
      <c r="BQ2821" s="1"/>
    </row>
    <row r="2822">
      <c r="A2822" s="1"/>
      <c r="B2822" s="1"/>
      <c r="C2822" s="1"/>
      <c r="D2822" s="1"/>
      <c r="E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55"/>
      <c r="AD2822" s="55"/>
      <c r="AE2822" s="55"/>
      <c r="AF2822" s="55"/>
      <c r="AG2822" s="55"/>
      <c r="AH2822" s="55"/>
      <c r="AI2822" s="55"/>
      <c r="AJ2822" s="55"/>
      <c r="AK2822" s="55"/>
      <c r="AL2822" s="55"/>
      <c r="AM2822" s="55"/>
      <c r="AN2822" s="55"/>
      <c r="AO2822" s="55"/>
      <c r="AP2822" s="55"/>
      <c r="AQ2822" s="55"/>
      <c r="AR2822" s="55"/>
      <c r="AS2822" s="55"/>
      <c r="AT2822" s="55"/>
      <c r="AU2822" s="55"/>
      <c r="AV2822" s="55"/>
      <c r="AW2822" s="55"/>
      <c r="AX2822" s="55"/>
      <c r="AY2822" s="55"/>
      <c r="AZ2822" s="55"/>
      <c r="BA2822" s="55"/>
      <c r="BB2822" s="55"/>
      <c r="BC2822" s="55"/>
      <c r="BD2822" s="55"/>
      <c r="BE2822" s="55"/>
      <c r="BF2822" s="55"/>
      <c r="BG2822" s="55"/>
      <c r="BH2822" s="55"/>
      <c r="BI2822" s="55"/>
      <c r="BJ2822" s="55"/>
      <c r="BK2822" s="55"/>
      <c r="BL2822" s="55"/>
      <c r="BM2822" s="55"/>
      <c r="BN2822" s="55"/>
      <c r="BO2822" s="1"/>
      <c r="BP2822" s="3"/>
      <c r="BQ2822" s="1"/>
    </row>
    <row r="2823">
      <c r="A2823" s="1"/>
      <c r="B2823" s="1"/>
      <c r="C2823" s="1"/>
      <c r="D2823" s="1"/>
      <c r="E2823" s="1"/>
      <c r="M2823" s="1"/>
      <c r="N2823" s="1"/>
      <c r="O2823" s="1"/>
      <c r="AC2823" s="1"/>
      <c r="AD2823" s="1"/>
      <c r="AE2823" s="1"/>
      <c r="AF2823" s="1"/>
      <c r="AG2823" s="1"/>
      <c r="AH2823" s="1"/>
      <c r="AI2823" s="1"/>
      <c r="AJ2823" s="1"/>
      <c r="AK2823" s="1"/>
      <c r="AL2823" s="1"/>
      <c r="AM2823" s="1"/>
      <c r="AN2823" s="1"/>
      <c r="AO2823" s="1"/>
      <c r="AP2823" s="1"/>
      <c r="AQ2823" s="1"/>
      <c r="AR2823" s="1"/>
      <c r="AS2823" s="1"/>
      <c r="AT2823" s="1"/>
      <c r="AU2823" s="1"/>
      <c r="AV2823" s="1"/>
      <c r="AW2823" s="1"/>
      <c r="AX2823" s="1"/>
      <c r="AY2823" s="1"/>
      <c r="AZ2823" s="1"/>
      <c r="BA2823" s="1"/>
      <c r="BB2823" s="1"/>
      <c r="BC2823" s="1"/>
      <c r="BD2823" s="1"/>
      <c r="BE2823" s="1"/>
      <c r="BF2823" s="1"/>
      <c r="BG2823" s="1"/>
      <c r="BH2823" s="1"/>
      <c r="BI2823" s="1"/>
      <c r="BJ2823" s="1"/>
      <c r="BK2823" s="1"/>
      <c r="BL2823" s="1"/>
      <c r="BM2823" s="1"/>
      <c r="BN2823" s="1"/>
      <c r="BO2823" s="1"/>
      <c r="BP2823" s="3"/>
      <c r="BQ2823" s="1"/>
    </row>
    <row r="2824">
      <c r="A2824" s="1"/>
      <c r="B2824" s="1"/>
      <c r="C2824" s="1"/>
      <c r="D2824" s="1"/>
      <c r="E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  <c r="AN2824" s="1"/>
      <c r="AO2824" s="1"/>
      <c r="AP2824" s="1"/>
      <c r="AQ2824" s="1"/>
      <c r="AR2824" s="1"/>
      <c r="AS2824" s="1"/>
      <c r="AT2824" s="1"/>
      <c r="AU2824" s="1"/>
      <c r="AV2824" s="1"/>
      <c r="AW2824" s="1"/>
      <c r="AX2824" s="1"/>
      <c r="AY2824" s="1"/>
      <c r="AZ2824" s="1"/>
      <c r="BA2824" s="1"/>
      <c r="BB2824" s="1"/>
      <c r="BC2824" s="1"/>
      <c r="BD2824" s="1"/>
      <c r="BE2824" s="1"/>
      <c r="BF2824" s="1"/>
      <c r="BG2824" s="1"/>
      <c r="BH2824" s="1"/>
      <c r="BI2824" s="1"/>
      <c r="BJ2824" s="1"/>
      <c r="BK2824" s="1"/>
      <c r="BL2824" s="1"/>
      <c r="BM2824" s="1"/>
      <c r="BN2824" s="1"/>
      <c r="BO2824" s="1"/>
      <c r="BP2824" s="3"/>
      <c r="BQ2824" s="1"/>
      <c r="BR2824" s="1"/>
      <c r="BS2824" s="1"/>
    </row>
    <row r="2825">
      <c r="A2825" s="1"/>
      <c r="B2825" s="1"/>
      <c r="C2825" s="1"/>
      <c r="D2825" s="1"/>
      <c r="E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/>
      <c r="AX2825" s="1"/>
      <c r="AY2825" s="1"/>
      <c r="AZ2825" s="1"/>
      <c r="BA2825" s="1"/>
      <c r="BB2825" s="1"/>
      <c r="BC2825" s="1"/>
      <c r="BD2825" s="1"/>
      <c r="BE2825" s="1"/>
      <c r="BF2825" s="1"/>
      <c r="BG2825" s="1"/>
      <c r="BH2825" s="1"/>
      <c r="BI2825" s="1"/>
      <c r="BJ2825" s="1"/>
      <c r="BK2825" s="1"/>
      <c r="BL2825" s="1"/>
      <c r="BM2825" s="1"/>
      <c r="BN2825" s="1"/>
      <c r="BP2825" s="3"/>
      <c r="BQ2825" s="1"/>
    </row>
    <row r="2826">
      <c r="A2826" s="1"/>
      <c r="B2826" s="1"/>
      <c r="C2826" s="1"/>
      <c r="D2826" s="1"/>
      <c r="E2826" s="1"/>
      <c r="M2826" s="1"/>
      <c r="N2826" s="1"/>
      <c r="O2826" s="1"/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  <c r="AM2826" s="1"/>
      <c r="AN2826" s="1"/>
      <c r="AO2826" s="1"/>
      <c r="AP2826" s="1"/>
      <c r="AQ2826" s="1"/>
      <c r="AR2826" s="1"/>
      <c r="AS2826" s="1"/>
      <c r="AT2826" s="1"/>
      <c r="AU2826" s="1"/>
      <c r="AV2826" s="1"/>
      <c r="AW2826" s="1"/>
      <c r="AX2826" s="1"/>
      <c r="AY2826" s="1"/>
      <c r="AZ2826" s="1"/>
      <c r="BA2826" s="1"/>
      <c r="BB2826" s="1"/>
      <c r="BC2826" s="1"/>
      <c r="BD2826" s="1"/>
      <c r="BE2826" s="1"/>
      <c r="BF2826" s="1"/>
      <c r="BG2826" s="1"/>
      <c r="BH2826" s="1"/>
      <c r="BI2826" s="1"/>
      <c r="BJ2826" s="1"/>
      <c r="BK2826" s="1"/>
      <c r="BL2826" s="1"/>
      <c r="BM2826" s="1"/>
      <c r="BN2826" s="1"/>
      <c r="BO2826" s="1"/>
      <c r="BP2826" s="3"/>
      <c r="BQ2826" s="1"/>
      <c r="BR2826" s="1"/>
      <c r="BS2826" s="1"/>
    </row>
    <row r="2827">
      <c r="A2827" s="1"/>
      <c r="B2827" s="1"/>
      <c r="C2827" s="1"/>
      <c r="D2827" s="1"/>
      <c r="E2827" s="1"/>
      <c r="AC2827" s="1"/>
      <c r="AD2827" s="1"/>
      <c r="AE2827" s="1"/>
      <c r="AF2827" s="1"/>
      <c r="AG2827" s="1"/>
      <c r="AH2827" s="1"/>
      <c r="AI2827" s="1"/>
      <c r="AJ2827" s="1"/>
      <c r="AK2827" s="1"/>
      <c r="AL2827" s="1"/>
      <c r="AM2827" s="1"/>
      <c r="AN2827" s="1"/>
      <c r="AO2827" s="1"/>
      <c r="AP2827" s="1"/>
      <c r="AQ2827" s="1"/>
      <c r="AR2827" s="1"/>
      <c r="AS2827" s="1"/>
      <c r="AT2827" s="1"/>
      <c r="AU2827" s="1"/>
      <c r="AV2827" s="1"/>
      <c r="AW2827" s="1"/>
      <c r="AX2827" s="1"/>
      <c r="AY2827" s="1"/>
      <c r="AZ2827" s="1"/>
      <c r="BA2827" s="1"/>
      <c r="BB2827" s="1"/>
      <c r="BC2827" s="1"/>
      <c r="BD2827" s="1"/>
      <c r="BE2827" s="1"/>
      <c r="BF2827" s="1"/>
      <c r="BG2827" s="1"/>
      <c r="BH2827" s="1"/>
      <c r="BI2827" s="1"/>
      <c r="BJ2827" s="1"/>
      <c r="BK2827" s="1"/>
      <c r="BL2827" s="1"/>
      <c r="BM2827" s="1"/>
      <c r="BN2827" s="1"/>
      <c r="BP2827" s="3"/>
      <c r="BQ2827" s="1"/>
    </row>
    <row r="2828">
      <c r="A2828" s="1"/>
      <c r="B2828" s="1"/>
      <c r="C2828" s="1"/>
      <c r="D2828" s="1"/>
      <c r="E2828" s="1"/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  <c r="AN2828" s="1"/>
      <c r="AO2828" s="1"/>
      <c r="AP2828" s="1"/>
      <c r="AQ2828" s="1"/>
      <c r="AR2828" s="1"/>
      <c r="AS2828" s="1"/>
      <c r="AT2828" s="1"/>
      <c r="AU2828" s="1"/>
      <c r="AV2828" s="1"/>
      <c r="AW2828" s="1"/>
      <c r="AX2828" s="1"/>
      <c r="AY2828" s="1"/>
      <c r="AZ2828" s="1"/>
      <c r="BA2828" s="1"/>
      <c r="BB2828" s="1"/>
      <c r="BC2828" s="1"/>
      <c r="BD2828" s="1"/>
      <c r="BE2828" s="1"/>
      <c r="BF2828" s="1"/>
      <c r="BG2828" s="1"/>
      <c r="BH2828" s="1"/>
      <c r="BI2828" s="1"/>
      <c r="BJ2828" s="1"/>
      <c r="BK2828" s="1"/>
      <c r="BL2828" s="1"/>
      <c r="BM2828" s="1"/>
      <c r="BN2828" s="1"/>
      <c r="BP2828" s="3"/>
      <c r="BQ2828" s="1"/>
    </row>
    <row r="2829">
      <c r="A2829" s="1"/>
      <c r="B2829" s="1"/>
      <c r="C2829" s="1"/>
      <c r="D2829" s="1"/>
      <c r="E2829" s="1"/>
      <c r="AC2829" s="1"/>
      <c r="AD2829" s="1"/>
      <c r="AE2829" s="1"/>
      <c r="AF2829" s="1"/>
      <c r="AG2829" s="1"/>
      <c r="AH2829" s="1"/>
      <c r="AI2829" s="1"/>
      <c r="AJ2829" s="1"/>
      <c r="AK2829" s="1"/>
      <c r="AL2829" s="1"/>
      <c r="AM2829" s="1"/>
      <c r="AN2829" s="1"/>
      <c r="AO2829" s="1"/>
      <c r="AP2829" s="1"/>
      <c r="AQ2829" s="1"/>
      <c r="AR2829" s="1"/>
      <c r="AS2829" s="1"/>
      <c r="AT2829" s="1"/>
      <c r="AU2829" s="1"/>
      <c r="AV2829" s="1"/>
      <c r="AW2829" s="1"/>
      <c r="AX2829" s="1"/>
      <c r="AY2829" s="1"/>
      <c r="AZ2829" s="1"/>
      <c r="BA2829" s="1"/>
      <c r="BB2829" s="1"/>
      <c r="BC2829" s="1"/>
      <c r="BD2829" s="1"/>
      <c r="BE2829" s="1"/>
      <c r="BF2829" s="1"/>
      <c r="BG2829" s="1"/>
      <c r="BH2829" s="1"/>
      <c r="BI2829" s="1"/>
      <c r="BJ2829" s="1"/>
      <c r="BK2829" s="1"/>
      <c r="BL2829" s="1"/>
      <c r="BM2829" s="1"/>
      <c r="BN2829" s="1"/>
      <c r="BP2829" s="3"/>
      <c r="BQ2829" s="1"/>
    </row>
    <row r="2830">
      <c r="A2830" s="1"/>
      <c r="B2830" s="1"/>
      <c r="C2830" s="1"/>
      <c r="D2830" s="1"/>
      <c r="E2830" s="1"/>
      <c r="AC2830" s="1"/>
      <c r="AD2830" s="1"/>
      <c r="AE2830" s="1"/>
      <c r="AF2830" s="1"/>
      <c r="AG2830" s="1"/>
      <c r="AH2830" s="1"/>
      <c r="AI2830" s="1"/>
      <c r="AJ2830" s="1"/>
      <c r="AK2830" s="1"/>
      <c r="AL2830" s="1"/>
      <c r="AM2830" s="1"/>
      <c r="AN2830" s="1"/>
      <c r="AO2830" s="1"/>
      <c r="AP2830" s="1"/>
      <c r="AQ2830" s="1"/>
      <c r="AR2830" s="1"/>
      <c r="AS2830" s="1"/>
      <c r="AT2830" s="1"/>
      <c r="AU2830" s="1"/>
      <c r="AV2830" s="1"/>
      <c r="AW2830" s="1"/>
      <c r="AX2830" s="1"/>
      <c r="AY2830" s="1"/>
      <c r="AZ2830" s="1"/>
      <c r="BA2830" s="1"/>
      <c r="BB2830" s="1"/>
      <c r="BC2830" s="1"/>
      <c r="BD2830" s="1"/>
      <c r="BE2830" s="1"/>
      <c r="BF2830" s="1"/>
      <c r="BG2830" s="1"/>
      <c r="BH2830" s="1"/>
      <c r="BI2830" s="1"/>
      <c r="BJ2830" s="1"/>
      <c r="BK2830" s="1"/>
      <c r="BL2830" s="1"/>
      <c r="BM2830" s="1"/>
      <c r="BN2830" s="1"/>
      <c r="BP2830" s="3"/>
      <c r="BQ2830" s="1"/>
    </row>
    <row r="2831">
      <c r="A2831" s="1"/>
      <c r="B2831" s="1"/>
      <c r="C2831" s="1"/>
      <c r="D2831" s="1"/>
      <c r="E2831" s="1"/>
    </row>
    <row r="2832">
      <c r="A2832" s="1"/>
      <c r="B2832" s="1"/>
      <c r="C2832" s="1"/>
      <c r="D2832" s="1"/>
      <c r="E2832" s="1"/>
    </row>
    <row r="2833">
      <c r="A2833" s="1"/>
      <c r="B2833" s="1"/>
      <c r="C2833" s="1"/>
      <c r="D2833" s="1"/>
      <c r="E2833" s="1"/>
    </row>
    <row r="2834">
      <c r="A2834" s="1"/>
      <c r="B2834" s="1"/>
      <c r="C2834" s="1"/>
      <c r="D2834" s="1"/>
      <c r="E2834" s="1"/>
    </row>
    <row r="2835">
      <c r="A2835" s="1"/>
      <c r="B2835" s="1"/>
      <c r="C2835" s="1"/>
      <c r="D2835" s="1"/>
      <c r="E2835" s="1"/>
    </row>
    <row r="2836">
      <c r="A2836" s="1"/>
      <c r="B2836" s="1"/>
      <c r="C2836" s="1"/>
      <c r="D2836" s="1"/>
      <c r="E2836" s="1"/>
    </row>
    <row r="2837">
      <c r="A2837" s="1"/>
      <c r="B2837" s="1"/>
      <c r="C2837" s="1"/>
      <c r="D2837" s="1"/>
      <c r="E2837" s="1"/>
    </row>
    <row r="2838">
      <c r="A2838" s="1"/>
      <c r="B2838" s="1"/>
      <c r="C2838" s="1"/>
      <c r="D2838" s="1"/>
      <c r="E2838" s="1"/>
    </row>
    <row r="2847">
      <c r="A2847" s="1"/>
      <c r="B2847" s="1"/>
      <c r="C2847" s="1"/>
      <c r="D2847" s="1"/>
      <c r="E2847" s="1"/>
    </row>
    <row r="2848">
      <c r="A2848" s="1"/>
      <c r="B2848" s="1"/>
      <c r="C2848" s="1"/>
      <c r="D2848" s="1"/>
      <c r="E2848" s="1"/>
    </row>
    <row r="2849">
      <c r="A2849" s="1"/>
      <c r="B2849" s="1"/>
      <c r="C2849" s="1"/>
      <c r="D2849" s="1"/>
      <c r="E2849" s="1"/>
    </row>
    <row r="2850">
      <c r="A2850" s="1"/>
      <c r="B2850" s="1"/>
      <c r="C2850" s="1"/>
      <c r="D2850" s="1"/>
      <c r="E2850" s="1"/>
    </row>
    <row r="2851">
      <c r="A2851" s="1"/>
      <c r="B2851" s="1"/>
      <c r="C2851" s="1"/>
      <c r="D2851" s="1"/>
      <c r="E2851" s="1"/>
    </row>
    <row r="2852">
      <c r="A2852" s="1"/>
      <c r="B2852" s="1"/>
      <c r="C2852" s="1"/>
      <c r="D2852" s="1"/>
      <c r="E2852" s="1"/>
    </row>
    <row r="2853">
      <c r="A2853" s="1"/>
      <c r="B2853" s="1"/>
      <c r="C2853" s="1"/>
      <c r="D2853" s="1"/>
      <c r="E2853" s="1"/>
      <c r="AE2853" s="1"/>
      <c r="AF2853" s="1"/>
      <c r="AG2853" s="1"/>
      <c r="AH2853" s="1"/>
      <c r="AI2853" s="1"/>
      <c r="AJ2853" s="1"/>
      <c r="AK2853" s="1"/>
      <c r="AL2853" s="1"/>
      <c r="AM2853" s="1"/>
      <c r="AN2853" s="1"/>
      <c r="AO2853" s="1"/>
      <c r="AP2853" s="1"/>
      <c r="AQ2853" s="1"/>
      <c r="AR2853" s="1"/>
      <c r="AS2853" s="1"/>
      <c r="AT2853" s="1"/>
      <c r="AU2853" s="1"/>
      <c r="AV2853" s="1"/>
      <c r="AW2853" s="1"/>
      <c r="AX2853" s="1"/>
      <c r="AY2853" s="1"/>
      <c r="AZ2853" s="1"/>
      <c r="BA2853" s="1"/>
      <c r="BB2853" s="1"/>
      <c r="BC2853" s="1"/>
      <c r="BD2853" s="1"/>
      <c r="BE2853" s="1"/>
      <c r="BF2853" s="1"/>
      <c r="BG2853" s="1"/>
      <c r="BH2853" s="1"/>
      <c r="BI2853" s="1"/>
      <c r="BJ2853" s="1"/>
      <c r="BK2853" s="1"/>
      <c r="BL2853" s="1"/>
      <c r="BM2853" s="1"/>
      <c r="BN2853" s="1"/>
      <c r="BP2853" s="3"/>
      <c r="BQ2853" s="1"/>
    </row>
    <row r="2854">
      <c r="A2854" s="1"/>
      <c r="B2854" s="1"/>
      <c r="C2854" s="1"/>
      <c r="D2854" s="1"/>
      <c r="E2854" s="1"/>
    </row>
    <row r="2855">
      <c r="A2855" s="1"/>
      <c r="B2855" s="1"/>
      <c r="C2855" s="1"/>
      <c r="D2855" s="1"/>
      <c r="E2855" s="1"/>
    </row>
    <row r="2856">
      <c r="A2856" s="1"/>
      <c r="B2856" s="1"/>
      <c r="C2856" s="1"/>
      <c r="D2856" s="1"/>
      <c r="E2856" s="1"/>
    </row>
    <row r="2857">
      <c r="A2857" s="1"/>
      <c r="B2857" s="1"/>
      <c r="C2857" s="1"/>
      <c r="D2857" s="1"/>
      <c r="E2857" s="1"/>
    </row>
    <row r="2858">
      <c r="A2858" s="1"/>
      <c r="B2858" s="1"/>
      <c r="C2858" s="1"/>
      <c r="D2858" s="1"/>
      <c r="E2858" s="1"/>
      <c r="AE2858" s="1"/>
      <c r="AF2858" s="1"/>
      <c r="AG2858" s="1"/>
      <c r="AH2858" s="1"/>
      <c r="AI2858" s="1"/>
      <c r="AJ2858" s="1"/>
      <c r="AK2858" s="1"/>
      <c r="AL2858" s="1"/>
      <c r="AM2858" s="1"/>
      <c r="AN2858" s="1"/>
      <c r="AO2858" s="1"/>
      <c r="AP2858" s="1"/>
      <c r="AQ2858" s="1"/>
      <c r="AR2858" s="1"/>
      <c r="AS2858" s="1"/>
      <c r="AT2858" s="1"/>
      <c r="AU2858" s="1"/>
      <c r="AV2858" s="1"/>
      <c r="AW2858" s="1"/>
      <c r="AX2858" s="1"/>
      <c r="AY2858" s="1"/>
      <c r="AZ2858" s="1"/>
      <c r="BA2858" s="1"/>
      <c r="BB2858" s="1"/>
      <c r="BC2858" s="1"/>
      <c r="BD2858" s="1"/>
      <c r="BE2858" s="1"/>
      <c r="BF2858" s="1"/>
      <c r="BG2858" s="1"/>
      <c r="BH2858" s="1"/>
      <c r="BI2858" s="1"/>
      <c r="BJ2858" s="1"/>
      <c r="BK2858" s="1"/>
      <c r="BL2858" s="1"/>
      <c r="BM2858" s="1"/>
      <c r="BN2858" s="1"/>
      <c r="BP2858" s="3"/>
      <c r="BQ2858" s="1"/>
    </row>
    <row r="2859">
      <c r="A2859" s="1"/>
      <c r="B2859" s="1"/>
      <c r="C2859" s="1"/>
      <c r="D2859" s="1"/>
      <c r="E2859" s="1"/>
      <c r="BP2859" s="3"/>
      <c r="BQ2859" s="1"/>
    </row>
    <row r="2860">
      <c r="A2860" s="1"/>
      <c r="B2860" s="1"/>
      <c r="C2860" s="1"/>
      <c r="D2860" s="1"/>
      <c r="E2860" s="1"/>
      <c r="AE2860" s="1"/>
      <c r="AF2860" s="1"/>
      <c r="AG2860" s="1"/>
      <c r="AH2860" s="1"/>
      <c r="AI2860" s="1"/>
      <c r="AJ2860" s="1"/>
      <c r="AK2860" s="1"/>
      <c r="AL2860" s="1"/>
      <c r="AM2860" s="1"/>
      <c r="AN2860" s="1"/>
      <c r="AO2860" s="1"/>
      <c r="AP2860" s="1"/>
      <c r="AQ2860" s="1"/>
      <c r="AR2860" s="1"/>
      <c r="AS2860" s="1"/>
      <c r="AT2860" s="1"/>
      <c r="AU2860" s="1"/>
      <c r="AV2860" s="1"/>
      <c r="AW2860" s="1"/>
      <c r="AX2860" s="1"/>
      <c r="AY2860" s="1"/>
      <c r="AZ2860" s="1"/>
      <c r="BA2860" s="1"/>
      <c r="BB2860" s="1"/>
      <c r="BC2860" s="1"/>
      <c r="BD2860" s="1"/>
      <c r="BE2860" s="1"/>
      <c r="BF2860" s="1"/>
      <c r="BG2860" s="1"/>
      <c r="BH2860" s="1"/>
      <c r="BI2860" s="1"/>
      <c r="BJ2860" s="1"/>
      <c r="BK2860" s="1"/>
      <c r="BL2860" s="1"/>
      <c r="BM2860" s="1"/>
      <c r="BN2860" s="1"/>
      <c r="BP2860" s="1"/>
      <c r="BQ2860" s="1"/>
    </row>
    <row r="2861" ht="14.25">
      <c r="AE2861" s="1"/>
      <c r="AF2861" s="1"/>
      <c r="AG2861" s="1"/>
      <c r="AH2861" s="1"/>
      <c r="AI2861" s="1"/>
      <c r="AJ2861" s="1"/>
      <c r="AK2861" s="1"/>
      <c r="AL2861" s="1"/>
      <c r="AM2861" s="1"/>
      <c r="AN2861" s="1"/>
      <c r="AO2861" s="1"/>
      <c r="AP2861" s="1"/>
      <c r="AQ2861" s="1"/>
      <c r="AR2861" s="1"/>
      <c r="AS2861" s="1"/>
      <c r="AT2861" s="1"/>
      <c r="AU2861" s="1"/>
      <c r="AV2861" s="1"/>
      <c r="AW2861" s="1"/>
      <c r="AX2861" s="1"/>
      <c r="AY2861" s="1"/>
      <c r="AZ2861" s="1"/>
      <c r="BA2861" s="1"/>
      <c r="BB2861" s="1"/>
      <c r="BC2861" s="1"/>
      <c r="BD2861" s="1"/>
      <c r="BE2861" s="1"/>
      <c r="BF2861" s="1"/>
      <c r="BG2861" s="1"/>
      <c r="BH2861" s="1"/>
      <c r="BI2861" s="1"/>
      <c r="BJ2861" s="1"/>
      <c r="BK2861" s="1"/>
      <c r="BL2861" s="1"/>
      <c r="BM2861" s="1"/>
      <c r="BN2861" s="1"/>
      <c r="BP2861" s="3"/>
      <c r="BQ2861" s="1"/>
    </row>
    <row r="2862" ht="14.25">
      <c r="AE2862" s="1"/>
      <c r="AF2862" s="1"/>
      <c r="AG2862" s="1"/>
      <c r="AH2862" s="1"/>
      <c r="AI2862" s="1"/>
      <c r="AJ2862" s="1"/>
      <c r="AK2862" s="1"/>
      <c r="AL2862" s="1"/>
      <c r="AM2862" s="1"/>
      <c r="AN2862" s="1"/>
      <c r="AO2862" s="1"/>
      <c r="AP2862" s="1"/>
      <c r="AQ2862" s="1"/>
      <c r="AR2862" s="1"/>
      <c r="AS2862" s="1"/>
      <c r="AT2862" s="1"/>
      <c r="AU2862" s="1"/>
      <c r="AV2862" s="1"/>
      <c r="AW2862" s="1"/>
      <c r="AX2862" s="1"/>
      <c r="AY2862" s="1"/>
      <c r="AZ2862" s="1"/>
      <c r="BA2862" s="1"/>
      <c r="BB2862" s="1"/>
      <c r="BC2862" s="1"/>
      <c r="BD2862" s="1"/>
      <c r="BE2862" s="1"/>
      <c r="BF2862" s="1"/>
      <c r="BG2862" s="1"/>
      <c r="BH2862" s="1"/>
      <c r="BI2862" s="1"/>
      <c r="BJ2862" s="1"/>
      <c r="BK2862" s="1"/>
      <c r="BL2862" s="1"/>
      <c r="BM2862" s="1"/>
      <c r="BN2862" s="1"/>
      <c r="BP2862" s="3"/>
      <c r="BQ2862" s="1"/>
    </row>
    <row r="2863" ht="14.25">
      <c r="AE2863" s="1"/>
      <c r="AF2863" s="1"/>
      <c r="AG2863" s="1"/>
      <c r="AH2863" s="1"/>
      <c r="AI2863" s="1"/>
      <c r="AJ2863" s="1"/>
      <c r="AK2863" s="1"/>
      <c r="AL2863" s="1"/>
      <c r="AM2863" s="1"/>
      <c r="AN2863" s="1"/>
      <c r="AO2863" s="1"/>
      <c r="AP2863" s="1"/>
      <c r="AQ2863" s="1"/>
      <c r="AR2863" s="1"/>
      <c r="AS2863" s="1"/>
      <c r="AT2863" s="1"/>
      <c r="AU2863" s="1"/>
      <c r="AV2863" s="1"/>
      <c r="AW2863" s="1"/>
      <c r="AX2863" s="1"/>
      <c r="AY2863" s="1"/>
      <c r="AZ2863" s="1"/>
      <c r="BA2863" s="1"/>
      <c r="BB2863" s="1"/>
      <c r="BC2863" s="1"/>
      <c r="BD2863" s="1"/>
      <c r="BE2863" s="1"/>
      <c r="BF2863" s="1"/>
      <c r="BG2863" s="1"/>
      <c r="BH2863" s="1"/>
      <c r="BI2863" s="1"/>
      <c r="BJ2863" s="1"/>
      <c r="BK2863" s="1"/>
      <c r="BL2863" s="1"/>
      <c r="BM2863" s="1"/>
      <c r="BN2863" s="1"/>
      <c r="BP2863" s="3"/>
      <c r="BQ2863" s="1"/>
    </row>
    <row r="2864" ht="14.25">
      <c r="AE2864" s="1"/>
      <c r="AF2864" s="1"/>
      <c r="AG2864" s="1"/>
      <c r="AH2864" s="1"/>
      <c r="AI2864" s="1"/>
      <c r="AJ2864" s="1"/>
      <c r="AK2864" s="1"/>
      <c r="AL2864" s="1"/>
      <c r="AM2864" s="1"/>
      <c r="AN2864" s="1"/>
      <c r="AO2864" s="1"/>
      <c r="AP2864" s="1"/>
      <c r="AQ2864" s="1"/>
      <c r="AR2864" s="1"/>
      <c r="AS2864" s="1"/>
      <c r="AT2864" s="1"/>
      <c r="AU2864" s="1"/>
      <c r="AV2864" s="1"/>
      <c r="AW2864" s="1"/>
      <c r="AX2864" s="1"/>
      <c r="AY2864" s="1"/>
      <c r="AZ2864" s="1"/>
      <c r="BA2864" s="1"/>
      <c r="BB2864" s="1"/>
      <c r="BC2864" s="1"/>
      <c r="BD2864" s="1"/>
      <c r="BE2864" s="1"/>
      <c r="BF2864" s="1"/>
      <c r="BG2864" s="1"/>
      <c r="BH2864" s="1"/>
      <c r="BI2864" s="1"/>
      <c r="BJ2864" s="1"/>
      <c r="BK2864" s="1"/>
      <c r="BL2864" s="1"/>
      <c r="BM2864" s="1"/>
      <c r="BN2864" s="1"/>
      <c r="BP2864" s="3"/>
      <c r="BQ2864" s="1"/>
    </row>
    <row r="2865">
      <c r="A2865" s="1"/>
      <c r="B2865" s="1"/>
      <c r="C2865" s="1"/>
      <c r="D2865" s="1"/>
      <c r="E2865" s="1"/>
      <c r="AE2865" s="1"/>
      <c r="AF2865" s="1"/>
      <c r="AG2865" s="1"/>
      <c r="AH2865" s="1"/>
      <c r="AI2865" s="1"/>
      <c r="AJ2865" s="1"/>
      <c r="AK2865" s="1"/>
      <c r="AL2865" s="1"/>
      <c r="AM2865" s="1"/>
      <c r="AN2865" s="1"/>
      <c r="AO2865" s="1"/>
      <c r="AP2865" s="1"/>
      <c r="AQ2865" s="1"/>
      <c r="AR2865" s="1"/>
      <c r="AS2865" s="1"/>
      <c r="AT2865" s="1"/>
      <c r="AU2865" s="1"/>
      <c r="AV2865" s="1"/>
      <c r="AW2865" s="1"/>
      <c r="AX2865" s="1"/>
      <c r="AY2865" s="1"/>
      <c r="AZ2865" s="1"/>
      <c r="BA2865" s="1"/>
      <c r="BB2865" s="1"/>
      <c r="BC2865" s="1"/>
      <c r="BD2865" s="1"/>
      <c r="BE2865" s="1"/>
      <c r="BF2865" s="1"/>
      <c r="BG2865" s="1"/>
      <c r="BH2865" s="1"/>
      <c r="BI2865" s="1"/>
      <c r="BJ2865" s="1"/>
      <c r="BK2865" s="1"/>
      <c r="BL2865" s="1"/>
      <c r="BM2865" s="1"/>
      <c r="BN2865" s="1"/>
      <c r="BP2865" s="1"/>
      <c r="BQ2865" s="1"/>
    </row>
    <row r="2866">
      <c r="A2866" s="1"/>
      <c r="B2866" s="1"/>
      <c r="C2866" s="1"/>
      <c r="D2866" s="1"/>
      <c r="E2866" s="1"/>
      <c r="AE2866" s="1"/>
      <c r="AF2866" s="1"/>
      <c r="AG2866" s="1"/>
      <c r="AH2866" s="1"/>
      <c r="AI2866" s="1"/>
      <c r="AJ2866" s="1"/>
      <c r="AK2866" s="1"/>
      <c r="AL2866" s="1"/>
      <c r="AM2866" s="1"/>
      <c r="AN2866" s="1"/>
      <c r="AO2866" s="1"/>
      <c r="AP2866" s="1"/>
      <c r="AQ2866" s="1"/>
      <c r="AR2866" s="1"/>
      <c r="AS2866" s="1"/>
      <c r="AT2866" s="1"/>
      <c r="AU2866" s="1"/>
      <c r="AV2866" s="1"/>
      <c r="AW2866" s="1"/>
      <c r="AX2866" s="1"/>
      <c r="AY2866" s="1"/>
      <c r="AZ2866" s="1"/>
      <c r="BA2866" s="1"/>
      <c r="BB2866" s="1"/>
      <c r="BC2866" s="1"/>
      <c r="BD2866" s="1"/>
      <c r="BE2866" s="1"/>
      <c r="BF2866" s="1"/>
      <c r="BG2866" s="1"/>
      <c r="BH2866" s="1"/>
      <c r="BI2866" s="1"/>
      <c r="BJ2866" s="1"/>
      <c r="BK2866" s="1"/>
      <c r="BL2866" s="1"/>
      <c r="BM2866" s="1"/>
      <c r="BN2866" s="1"/>
      <c r="BP2866" s="3"/>
      <c r="BQ2866" s="1"/>
    </row>
    <row r="2867">
      <c r="A2867" s="1"/>
      <c r="B2867" s="1"/>
      <c r="C2867" s="1"/>
      <c r="D2867" s="1"/>
      <c r="E2867" s="1"/>
      <c r="AE2867" s="1"/>
      <c r="AF2867" s="1"/>
      <c r="AG2867" s="1"/>
      <c r="AH2867" s="1"/>
      <c r="AI2867" s="1"/>
      <c r="AJ2867" s="1"/>
      <c r="AK2867" s="1"/>
      <c r="AL2867" s="1"/>
      <c r="AM2867" s="1"/>
      <c r="AN2867" s="1"/>
      <c r="AO2867" s="1"/>
      <c r="AP2867" s="1"/>
      <c r="AQ2867" s="1"/>
      <c r="AR2867" s="1"/>
      <c r="AS2867" s="1"/>
      <c r="AT2867" s="1"/>
      <c r="AU2867" s="1"/>
      <c r="AV2867" s="1"/>
      <c r="AW2867" s="1"/>
      <c r="AX2867" s="1"/>
      <c r="AY2867" s="1"/>
      <c r="AZ2867" s="1"/>
      <c r="BA2867" s="1"/>
      <c r="BB2867" s="1"/>
      <c r="BC2867" s="1"/>
      <c r="BD2867" s="1"/>
      <c r="BE2867" s="1"/>
      <c r="BF2867" s="1"/>
      <c r="BG2867" s="1"/>
      <c r="BH2867" s="1"/>
      <c r="BI2867" s="1"/>
      <c r="BJ2867" s="1"/>
      <c r="BK2867" s="1"/>
      <c r="BL2867" s="1"/>
      <c r="BM2867" s="1"/>
      <c r="BN2867" s="1"/>
      <c r="BP2867" s="1"/>
      <c r="BQ2867" s="1"/>
    </row>
    <row r="2868">
      <c r="A2868" s="1"/>
      <c r="B2868" s="1"/>
      <c r="C2868" s="1"/>
      <c r="D2868" s="1"/>
      <c r="E2868" s="1"/>
      <c r="BP2868" s="1"/>
      <c r="BQ2868" s="1"/>
    </row>
    <row r="2869">
      <c r="A2869" s="1"/>
      <c r="B2869" s="1"/>
      <c r="C2869" s="1"/>
      <c r="D2869" s="1"/>
      <c r="E2869" s="1"/>
      <c r="BP2869" s="1"/>
      <c r="BQ2869" s="1"/>
    </row>
    <row r="2870">
      <c r="A2870" s="1"/>
      <c r="B2870" s="1"/>
      <c r="C2870" s="1"/>
      <c r="D2870" s="1"/>
      <c r="E2870" s="1"/>
      <c r="BP2870" s="1"/>
      <c r="BQ2870" s="1"/>
    </row>
    <row r="2871">
      <c r="A2871" s="1"/>
      <c r="B2871" s="1"/>
      <c r="C2871" s="1"/>
      <c r="D2871" s="1"/>
      <c r="E2871" s="1"/>
      <c r="BP2871" s="1"/>
      <c r="BQ2871" s="1"/>
    </row>
    <row r="2872">
      <c r="A2872" s="1"/>
      <c r="B2872" s="1"/>
      <c r="C2872" s="1"/>
      <c r="D2872" s="1"/>
      <c r="E2872" s="1"/>
      <c r="BP2872" s="1"/>
      <c r="BQ2872" s="1"/>
    </row>
    <row r="2873">
      <c r="A2873" s="1"/>
      <c r="B2873" s="1"/>
      <c r="C2873" s="1"/>
      <c r="D2873" s="1"/>
      <c r="E2873" s="1"/>
      <c r="BP2873" s="1"/>
      <c r="BQ2873" s="1"/>
    </row>
    <row r="2874">
      <c r="A2874" s="1"/>
      <c r="B2874" s="1"/>
      <c r="C2874" s="1"/>
      <c r="D2874" s="1"/>
      <c r="E2874" s="1"/>
      <c r="BP2874" s="1"/>
      <c r="BQ2874" s="1"/>
    </row>
  </sheetData>
  <autoFilter ref="A12:BP2820">
    <filterColumn colId="67">
      <filters>
        <filter val="null"/>
      </filters>
    </filterColumn>
  </autoFilter>
  <mergeCells count="62">
    <mergeCell ref="AD1:AE1"/>
    <mergeCell ref="AT1:AU1"/>
    <mergeCell ref="BM1:BN1"/>
    <mergeCell ref="AD2:AE2"/>
    <mergeCell ref="AT2:AU2"/>
    <mergeCell ref="BM2:BN2"/>
    <mergeCell ref="AD3:AE3"/>
    <mergeCell ref="AT3:AU3"/>
    <mergeCell ref="BM3:BN3"/>
    <mergeCell ref="B5:C5"/>
    <mergeCell ref="D5:E5"/>
    <mergeCell ref="H5:I5"/>
    <mergeCell ref="AD5:AE5"/>
    <mergeCell ref="AT5:AU5"/>
    <mergeCell ref="BM5:BN5"/>
    <mergeCell ref="B6:C6"/>
    <mergeCell ref="D6:E6"/>
    <mergeCell ref="H6:I6"/>
    <mergeCell ref="AD6:AE6"/>
    <mergeCell ref="AT6:AU6"/>
    <mergeCell ref="BM6:BN6"/>
    <mergeCell ref="B7:C7"/>
    <mergeCell ref="D7:E7"/>
    <mergeCell ref="H7:I7"/>
    <mergeCell ref="AD7:AE7"/>
    <mergeCell ref="AT7:AU7"/>
    <mergeCell ref="BM7:BN7"/>
    <mergeCell ref="AD8:AE8"/>
    <mergeCell ref="AT8:AU8"/>
    <mergeCell ref="BM8:BN8"/>
    <mergeCell ref="A9:BN9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L11"/>
    <mergeCell ref="M11:M12"/>
    <mergeCell ref="N11:N12"/>
    <mergeCell ref="O11:O12"/>
    <mergeCell ref="AC11:AC12"/>
    <mergeCell ref="AD11:AD12"/>
    <mergeCell ref="AE11:AE12"/>
    <mergeCell ref="AG11:AG12"/>
    <mergeCell ref="AH11:AH12"/>
    <mergeCell ref="AI11:AI12"/>
    <mergeCell ref="AS11:AS12"/>
    <mergeCell ref="AT11:AT12"/>
    <mergeCell ref="AU11:AU12"/>
    <mergeCell ref="AV11:AX11"/>
    <mergeCell ref="AY11:AY12"/>
    <mergeCell ref="AZ11:AZ12"/>
    <mergeCell ref="BA11:BA12"/>
    <mergeCell ref="BL11:BL12"/>
    <mergeCell ref="BM11:BM12"/>
    <mergeCell ref="BN11:BN12"/>
    <mergeCell ref="BO11:BO12"/>
    <mergeCell ref="A2820:F2820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59" fitToWidth="1" fitToHeight="0" pageOrder="downThenOver" orientation="portrait" usePrinterDefaults="1" blackAndWhite="0" draft="0" cellComments="none" useFirstPageNumber="1" errors="displayed" horizontalDpi="600" verticalDpi="600" copies="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ermolina-an</cp:lastModifiedBy>
  <cp:revision>2</cp:revision>
  <dcterms:modified xsi:type="dcterms:W3CDTF">2026-08-04T10:29:20Z</dcterms:modified>
</cp:coreProperties>
</file>